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423"/>
  <workbookPr hidePivotFieldList="1" autoCompressPictures="0"/>
  <bookViews>
    <workbookView xWindow="0" yWindow="0" windowWidth="25600" windowHeight="15520" firstSheet="1" activeTab="5"/>
  </bookViews>
  <sheets>
    <sheet name="cement plants" sheetId="1" state="hidden" r:id="rId1"/>
    <sheet name="2010 " sheetId="9" r:id="rId2"/>
    <sheet name="2020BL" sheetId="10" r:id="rId3"/>
    <sheet name="2020EEPTP" sheetId="12" r:id="rId4"/>
    <sheet name="2030BL" sheetId="13" r:id="rId5"/>
    <sheet name="2030EEPTP" sheetId="15" r:id="rId6"/>
    <sheet name="production lines" sheetId="2" state="hidden" r:id="rId7"/>
    <sheet name="emission intensity" sheetId="3" state="hidden" r:id="rId8"/>
  </sheets>
  <externalReferences>
    <externalReference r:id="rId9"/>
    <externalReference r:id="rId10"/>
    <externalReference r:id="rId11"/>
    <externalReference r:id="rId12"/>
  </externalReferences>
  <calcPr calcId="140001" concurrentCalc="0"/>
  <pivotCaches>
    <pivotCache cacheId="7" r:id="rId13"/>
    <pivotCache cacheId="8" r:id="rId14"/>
    <pivotCache cacheId="10" r:id="rId15"/>
    <pivotCache cacheId="11" r:id="rId16"/>
    <pivotCache cacheId="13" r:id="rId17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9" i="1" l="1"/>
  <c r="L9" i="1"/>
  <c r="K8" i="1"/>
  <c r="L8" i="1"/>
  <c r="L2" i="1"/>
  <c r="B7" i="3"/>
  <c r="E4" i="3"/>
  <c r="B3" i="3"/>
  <c r="B2" i="3"/>
  <c r="B4" i="3"/>
  <c r="B13" i="3"/>
  <c r="E6" i="3"/>
  <c r="B9" i="3"/>
  <c r="B8" i="3"/>
  <c r="B10" i="3"/>
  <c r="E5" i="3"/>
  <c r="E7" i="3"/>
  <c r="J5" i="1"/>
  <c r="L5" i="1"/>
  <c r="H6" i="1"/>
  <c r="I2308" i="1"/>
  <c r="H2307" i="1"/>
  <c r="I2206" i="1"/>
  <c r="H2205" i="1"/>
  <c r="I2174" i="1"/>
  <c r="H2173" i="1"/>
  <c r="I2154" i="1"/>
  <c r="H2153" i="1"/>
  <c r="I2102" i="1"/>
  <c r="H2101" i="1"/>
  <c r="H2038" i="1"/>
  <c r="I2033" i="1"/>
  <c r="H2032" i="1"/>
  <c r="I1914" i="1"/>
  <c r="H1913" i="1"/>
  <c r="I1837" i="1"/>
  <c r="H1836" i="1"/>
  <c r="I1719" i="1"/>
  <c r="H1718" i="1"/>
  <c r="I1662" i="1"/>
  <c r="H1661" i="1"/>
  <c r="I1649" i="1"/>
  <c r="H1648" i="1"/>
  <c r="I1583" i="1"/>
  <c r="H1582" i="1"/>
  <c r="I1475" i="1"/>
  <c r="H1474" i="1"/>
  <c r="I1382" i="1"/>
  <c r="H1381" i="1"/>
  <c r="I1289" i="1"/>
  <c r="H1288" i="1"/>
  <c r="I1181" i="1"/>
  <c r="H1180" i="1"/>
  <c r="I1026" i="1"/>
  <c r="H1025" i="1"/>
  <c r="I937" i="1"/>
  <c r="H936" i="1"/>
  <c r="I872" i="1"/>
  <c r="H871" i="1"/>
  <c r="I731" i="1"/>
  <c r="H730" i="1"/>
  <c r="I602" i="1"/>
  <c r="H601" i="1"/>
  <c r="I481" i="1"/>
  <c r="I474" i="1"/>
  <c r="H473" i="1"/>
  <c r="I429" i="1"/>
  <c r="H428" i="1"/>
  <c r="I389" i="1"/>
  <c r="H388" i="1"/>
  <c r="I320" i="1"/>
  <c r="H319" i="1"/>
  <c r="I230" i="1"/>
  <c r="H229" i="1"/>
  <c r="H141" i="1"/>
  <c r="I142" i="1"/>
  <c r="I17" i="1"/>
  <c r="H16" i="1"/>
  <c r="E5" i="2"/>
  <c r="E6" i="2"/>
  <c r="J1838" i="1"/>
  <c r="J3" i="1"/>
  <c r="L3" i="1"/>
  <c r="J4" i="1"/>
  <c r="L4" i="1"/>
  <c r="K10" i="1"/>
  <c r="L10" i="1"/>
  <c r="K11" i="1"/>
  <c r="L11" i="1"/>
  <c r="K12" i="1"/>
  <c r="L12" i="1"/>
  <c r="K13" i="1"/>
  <c r="L13" i="1"/>
  <c r="K14" i="1"/>
  <c r="L14" i="1"/>
  <c r="J15" i="1"/>
  <c r="L15" i="1"/>
  <c r="K18" i="1"/>
  <c r="J19" i="1"/>
  <c r="K20" i="1"/>
  <c r="K21" i="1"/>
  <c r="J22" i="1"/>
  <c r="J23" i="1"/>
  <c r="J24" i="1"/>
  <c r="K25" i="1"/>
  <c r="K26" i="1"/>
  <c r="K27" i="1"/>
  <c r="J28" i="1"/>
  <c r="K29" i="1"/>
  <c r="K30" i="1"/>
  <c r="K31" i="1"/>
  <c r="K32" i="1"/>
  <c r="J33" i="1"/>
  <c r="K34" i="1"/>
  <c r="K35" i="1"/>
  <c r="K36" i="1"/>
  <c r="J37" i="1"/>
  <c r="J38" i="1"/>
  <c r="J39" i="1"/>
  <c r="J40" i="1"/>
  <c r="K41" i="1"/>
  <c r="J42" i="1"/>
  <c r="J43" i="1"/>
  <c r="K44" i="1"/>
  <c r="J45" i="1"/>
  <c r="J46" i="1"/>
  <c r="J47" i="1"/>
  <c r="J48" i="1"/>
  <c r="J49" i="1"/>
  <c r="J50" i="1"/>
  <c r="K51" i="1"/>
  <c r="K52" i="1"/>
  <c r="J53" i="1"/>
  <c r="K54" i="1"/>
  <c r="K55" i="1"/>
  <c r="J56" i="1"/>
  <c r="J57" i="1"/>
  <c r="K58" i="1"/>
  <c r="J59" i="1"/>
  <c r="J60" i="1"/>
  <c r="J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3" i="1"/>
  <c r="J144" i="1"/>
  <c r="K145" i="1"/>
  <c r="K146" i="1"/>
  <c r="K147" i="1"/>
  <c r="J148" i="1"/>
  <c r="J149" i="1"/>
  <c r="K150" i="1"/>
  <c r="K151" i="1"/>
  <c r="K152" i="1"/>
  <c r="J153" i="1"/>
  <c r="K154" i="1"/>
  <c r="K155" i="1"/>
  <c r="J156" i="1"/>
  <c r="J157" i="1"/>
  <c r="J158" i="1"/>
  <c r="J159" i="1"/>
  <c r="J160" i="1"/>
  <c r="J161" i="1"/>
  <c r="J162" i="1"/>
  <c r="J163" i="1"/>
  <c r="J164" i="1"/>
  <c r="J165" i="1"/>
  <c r="K166" i="1"/>
  <c r="J167" i="1"/>
  <c r="J168" i="1"/>
  <c r="J169" i="1"/>
  <c r="J170" i="1"/>
  <c r="J171" i="1"/>
  <c r="J172" i="1"/>
  <c r="K173" i="1"/>
  <c r="J174" i="1"/>
  <c r="J175" i="1"/>
  <c r="J176" i="1"/>
  <c r="J177" i="1"/>
  <c r="J178" i="1"/>
  <c r="J179" i="1"/>
  <c r="J180" i="1"/>
  <c r="J181" i="1"/>
  <c r="K182" i="1"/>
  <c r="J183" i="1"/>
  <c r="J184" i="1"/>
  <c r="K185" i="1"/>
  <c r="K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K231" i="1"/>
  <c r="K232" i="1"/>
  <c r="K233" i="1"/>
  <c r="K234" i="1"/>
  <c r="K235" i="1"/>
  <c r="K236" i="1"/>
  <c r="K237" i="1"/>
  <c r="J238" i="1"/>
  <c r="J239" i="1"/>
  <c r="J240" i="1"/>
  <c r="J241" i="1"/>
  <c r="J242" i="1"/>
  <c r="J243" i="1"/>
  <c r="K244" i="1"/>
  <c r="K245" i="1"/>
  <c r="J246" i="1"/>
  <c r="K247" i="1"/>
  <c r="J248" i="1"/>
  <c r="J249" i="1"/>
  <c r="K250" i="1"/>
  <c r="K251" i="1"/>
  <c r="K252" i="1"/>
  <c r="K253" i="1"/>
  <c r="K254" i="1"/>
  <c r="J255" i="1"/>
  <c r="J256" i="1"/>
  <c r="J257" i="1"/>
  <c r="J258" i="1"/>
  <c r="J259" i="1"/>
  <c r="K260" i="1"/>
  <c r="K261" i="1"/>
  <c r="K262" i="1"/>
  <c r="K263" i="1"/>
  <c r="K264" i="1"/>
  <c r="K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21" i="1"/>
  <c r="J322" i="1"/>
  <c r="K323" i="1"/>
  <c r="J324" i="1"/>
  <c r="J325" i="1"/>
  <c r="J326" i="1"/>
  <c r="K327" i="1"/>
  <c r="K328" i="1"/>
  <c r="K329" i="1"/>
  <c r="K330" i="1"/>
  <c r="K331" i="1"/>
  <c r="K332" i="1"/>
  <c r="J333" i="1"/>
  <c r="K334" i="1"/>
  <c r="J335" i="1"/>
  <c r="J336" i="1"/>
  <c r="J337" i="1"/>
  <c r="K338" i="1"/>
  <c r="J339" i="1"/>
  <c r="K340" i="1"/>
  <c r="J341" i="1"/>
  <c r="K342" i="1"/>
  <c r="K343" i="1"/>
  <c r="K344" i="1"/>
  <c r="K345" i="1"/>
  <c r="K346" i="1"/>
  <c r="K347" i="1"/>
  <c r="K348" i="1"/>
  <c r="K349" i="1"/>
  <c r="J350" i="1"/>
  <c r="J351" i="1"/>
  <c r="J352" i="1"/>
  <c r="J353" i="1"/>
  <c r="J354" i="1"/>
  <c r="J355" i="1"/>
  <c r="K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K390" i="1"/>
  <c r="K391" i="1"/>
  <c r="K392" i="1"/>
  <c r="J393" i="1"/>
  <c r="K394" i="1"/>
  <c r="J395" i="1"/>
  <c r="K396" i="1"/>
  <c r="K397" i="1"/>
  <c r="J398" i="1"/>
  <c r="J399" i="1"/>
  <c r="K400" i="1"/>
  <c r="K401" i="1"/>
  <c r="K402" i="1"/>
  <c r="K403" i="1"/>
  <c r="K404" i="1"/>
  <c r="K405" i="1"/>
  <c r="K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K430" i="1"/>
  <c r="J431" i="1"/>
  <c r="J432" i="1"/>
  <c r="J433" i="1"/>
  <c r="J434" i="1"/>
  <c r="J435" i="1"/>
  <c r="J436" i="1"/>
  <c r="J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K467" i="1"/>
  <c r="J468" i="1"/>
  <c r="J469" i="1"/>
  <c r="J470" i="1"/>
  <c r="J471" i="1"/>
  <c r="J472" i="1"/>
  <c r="K475" i="1"/>
  <c r="K476" i="1"/>
  <c r="K477" i="1"/>
  <c r="K478" i="1"/>
  <c r="K479" i="1"/>
  <c r="K482" i="1"/>
  <c r="K483" i="1"/>
  <c r="K484" i="1"/>
  <c r="K485" i="1"/>
  <c r="K486" i="1"/>
  <c r="K487" i="1"/>
  <c r="K488" i="1"/>
  <c r="K489" i="1"/>
  <c r="K490" i="1"/>
  <c r="K491" i="1"/>
  <c r="K492" i="1"/>
  <c r="J493" i="1"/>
  <c r="J494" i="1"/>
  <c r="K495" i="1"/>
  <c r="J496" i="1"/>
  <c r="J497" i="1"/>
  <c r="J498" i="1"/>
  <c r="K499" i="1"/>
  <c r="K500" i="1"/>
  <c r="K501" i="1"/>
  <c r="K502" i="1"/>
  <c r="J503" i="1"/>
  <c r="J504" i="1"/>
  <c r="J505" i="1"/>
  <c r="J506" i="1"/>
  <c r="J507" i="1"/>
  <c r="J508" i="1"/>
  <c r="K509" i="1"/>
  <c r="K510" i="1"/>
  <c r="K511" i="1"/>
  <c r="K512" i="1"/>
  <c r="J513" i="1"/>
  <c r="K514" i="1"/>
  <c r="K515" i="1"/>
  <c r="K516" i="1"/>
  <c r="K517" i="1"/>
  <c r="K518" i="1"/>
  <c r="K519" i="1"/>
  <c r="K520" i="1"/>
  <c r="K521" i="1"/>
  <c r="J522" i="1"/>
  <c r="J523" i="1"/>
  <c r="J524" i="1"/>
  <c r="J525" i="1"/>
  <c r="J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J559" i="1"/>
  <c r="J560" i="1"/>
  <c r="J561" i="1"/>
  <c r="J562" i="1"/>
  <c r="J563" i="1"/>
  <c r="J564" i="1"/>
  <c r="J565" i="1"/>
  <c r="J566" i="1"/>
  <c r="J567" i="1"/>
  <c r="J568" i="1"/>
  <c r="J569" i="1"/>
  <c r="K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K603" i="1"/>
  <c r="J604" i="1"/>
  <c r="K605" i="1"/>
  <c r="J606" i="1"/>
  <c r="J607" i="1"/>
  <c r="K608" i="1"/>
  <c r="J609" i="1"/>
  <c r="K610" i="1"/>
  <c r="J611" i="1"/>
  <c r="K612" i="1"/>
  <c r="J613" i="1"/>
  <c r="J614" i="1"/>
  <c r="K615" i="1"/>
  <c r="K616" i="1"/>
  <c r="K617" i="1"/>
  <c r="K618" i="1"/>
  <c r="K619" i="1"/>
  <c r="K620" i="1"/>
  <c r="J621" i="1"/>
  <c r="J622" i="1"/>
  <c r="J623" i="1"/>
  <c r="J624" i="1"/>
  <c r="J625" i="1"/>
  <c r="J626" i="1"/>
  <c r="J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J641" i="1"/>
  <c r="K642" i="1"/>
  <c r="K643" i="1"/>
  <c r="J644" i="1"/>
  <c r="J645" i="1"/>
  <c r="K646" i="1"/>
  <c r="K647" i="1"/>
  <c r="J648" i="1"/>
  <c r="J649" i="1"/>
  <c r="J650" i="1"/>
  <c r="J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K722" i="1"/>
  <c r="J723" i="1"/>
  <c r="J724" i="1"/>
  <c r="J725" i="1"/>
  <c r="J726" i="1"/>
  <c r="J727" i="1"/>
  <c r="J728" i="1"/>
  <c r="J729" i="1"/>
  <c r="K732" i="1"/>
  <c r="J733" i="1"/>
  <c r="K734" i="1"/>
  <c r="J735" i="1"/>
  <c r="J736" i="1"/>
  <c r="J737" i="1"/>
  <c r="J738" i="1"/>
  <c r="J739" i="1"/>
  <c r="K740" i="1"/>
  <c r="J741" i="1"/>
  <c r="K742" i="1"/>
  <c r="K743" i="1"/>
  <c r="K744" i="1"/>
  <c r="K745" i="1"/>
  <c r="J746" i="1"/>
  <c r="J747" i="1"/>
  <c r="K748" i="1"/>
  <c r="K749" i="1"/>
  <c r="K750" i="1"/>
  <c r="J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J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J788" i="1"/>
  <c r="J789" i="1"/>
  <c r="K790" i="1"/>
  <c r="K791" i="1"/>
  <c r="K792" i="1"/>
  <c r="J793" i="1"/>
  <c r="J794" i="1"/>
  <c r="J795" i="1"/>
  <c r="J796" i="1"/>
  <c r="J797" i="1"/>
  <c r="J798" i="1"/>
  <c r="J799" i="1"/>
  <c r="J800" i="1"/>
  <c r="K801" i="1"/>
  <c r="J802" i="1"/>
  <c r="J803" i="1"/>
  <c r="J804" i="1"/>
  <c r="J805" i="1"/>
  <c r="J806" i="1"/>
  <c r="K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K873" i="1"/>
  <c r="J874" i="1"/>
  <c r="J875" i="1"/>
  <c r="K876" i="1"/>
  <c r="K877" i="1"/>
  <c r="K878" i="1"/>
  <c r="K879" i="1"/>
  <c r="K880" i="1"/>
  <c r="K881" i="1"/>
  <c r="K882" i="1"/>
  <c r="J883" i="1"/>
  <c r="J884" i="1"/>
  <c r="J885" i="1"/>
  <c r="K886" i="1"/>
  <c r="K887" i="1"/>
  <c r="K888" i="1"/>
  <c r="K889" i="1"/>
  <c r="K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K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K938" i="1"/>
  <c r="J939" i="1"/>
  <c r="K940" i="1"/>
  <c r="K941" i="1"/>
  <c r="J942" i="1"/>
  <c r="K943" i="1"/>
  <c r="J944" i="1"/>
  <c r="J945" i="1"/>
  <c r="J946" i="1"/>
  <c r="K947" i="1"/>
  <c r="K948" i="1"/>
  <c r="K949" i="1"/>
  <c r="K950" i="1"/>
  <c r="K951" i="1"/>
  <c r="K952" i="1"/>
  <c r="K953" i="1"/>
  <c r="K954" i="1"/>
  <c r="K955" i="1"/>
  <c r="K956" i="1"/>
  <c r="J957" i="1"/>
  <c r="K958" i="1"/>
  <c r="J959" i="1"/>
  <c r="J960" i="1"/>
  <c r="K961" i="1"/>
  <c r="K962" i="1"/>
  <c r="K963" i="1"/>
  <c r="K964" i="1"/>
  <c r="K965" i="1"/>
  <c r="K966" i="1"/>
  <c r="J967" i="1"/>
  <c r="J968" i="1"/>
  <c r="K969" i="1"/>
  <c r="K970" i="1"/>
  <c r="K971" i="1"/>
  <c r="K972" i="1"/>
  <c r="K973" i="1"/>
  <c r="J974" i="1"/>
  <c r="J975" i="1"/>
  <c r="J976" i="1"/>
  <c r="J977" i="1"/>
  <c r="J978" i="1"/>
  <c r="J979" i="1"/>
  <c r="K980" i="1"/>
  <c r="J981" i="1"/>
  <c r="J982" i="1"/>
  <c r="J983" i="1"/>
  <c r="J984" i="1"/>
  <c r="J985" i="1"/>
  <c r="J986" i="1"/>
  <c r="J987" i="1"/>
  <c r="J988" i="1"/>
  <c r="J989" i="1"/>
  <c r="J990" i="1"/>
  <c r="K991" i="1"/>
  <c r="J992" i="1"/>
  <c r="J993" i="1"/>
  <c r="J994" i="1"/>
  <c r="J995" i="1"/>
  <c r="K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K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7" i="1"/>
  <c r="J1028" i="1"/>
  <c r="K1029" i="1"/>
  <c r="K1030" i="1"/>
  <c r="K1031" i="1"/>
  <c r="J1032" i="1"/>
  <c r="J1033" i="1"/>
  <c r="K1034" i="1"/>
  <c r="K1035" i="1"/>
  <c r="K1036" i="1"/>
  <c r="J1037" i="1"/>
  <c r="J1038" i="1"/>
  <c r="J1039" i="1"/>
  <c r="J1040" i="1"/>
  <c r="K1041" i="1"/>
  <c r="K1042" i="1"/>
  <c r="K1043" i="1"/>
  <c r="J1044" i="1"/>
  <c r="J1045" i="1"/>
  <c r="K1046" i="1"/>
  <c r="K1047" i="1"/>
  <c r="J1048" i="1"/>
  <c r="J1049" i="1"/>
  <c r="K1050" i="1"/>
  <c r="K1051" i="1"/>
  <c r="K1052" i="1"/>
  <c r="J1053" i="1"/>
  <c r="J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J1091" i="1"/>
  <c r="K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K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K1178" i="1"/>
  <c r="K1179" i="1"/>
  <c r="K1182" i="1"/>
  <c r="J1183" i="1"/>
  <c r="J1184" i="1"/>
  <c r="J1185" i="1"/>
  <c r="K1186" i="1"/>
  <c r="J1187" i="1"/>
  <c r="J1188" i="1"/>
  <c r="J1189" i="1"/>
  <c r="J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K1287" i="1"/>
  <c r="J1290" i="1"/>
  <c r="J1291" i="1"/>
  <c r="J1292" i="1"/>
  <c r="J1293" i="1"/>
  <c r="J1294" i="1"/>
  <c r="J1295" i="1"/>
  <c r="J1296" i="1"/>
  <c r="J1297" i="1"/>
  <c r="J1298" i="1"/>
  <c r="J1299" i="1"/>
  <c r="J1300" i="1"/>
  <c r="K1301" i="1"/>
  <c r="K1302" i="1"/>
  <c r="K1303" i="1"/>
  <c r="J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K1380" i="1"/>
  <c r="J1383" i="1"/>
  <c r="J1384" i="1"/>
  <c r="K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K1398" i="1"/>
  <c r="K1399" i="1"/>
  <c r="K1400" i="1"/>
  <c r="K1401" i="1"/>
  <c r="K1402" i="1"/>
  <c r="J1403" i="1"/>
  <c r="K1404" i="1"/>
  <c r="J1405" i="1"/>
  <c r="J1406" i="1"/>
  <c r="K1407" i="1"/>
  <c r="J1408" i="1"/>
  <c r="J1409" i="1"/>
  <c r="K1410" i="1"/>
  <c r="K1411" i="1"/>
  <c r="K1412" i="1"/>
  <c r="K1413" i="1"/>
  <c r="K1414" i="1"/>
  <c r="K1415" i="1"/>
  <c r="J1416" i="1"/>
  <c r="K1417" i="1"/>
  <c r="K1418" i="1"/>
  <c r="K1419" i="1"/>
  <c r="K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K1476" i="1"/>
  <c r="J1477" i="1"/>
  <c r="J1478" i="1"/>
  <c r="J1479" i="1"/>
  <c r="J1480" i="1"/>
  <c r="J1481" i="1"/>
  <c r="K1482" i="1"/>
  <c r="K1483" i="1"/>
  <c r="K1484" i="1"/>
  <c r="K1485" i="1"/>
  <c r="K1486" i="1"/>
  <c r="K1487" i="1"/>
  <c r="K1488" i="1"/>
  <c r="K1489" i="1"/>
  <c r="K1490" i="1"/>
  <c r="J1491" i="1"/>
  <c r="K1492" i="1"/>
  <c r="J1493" i="1"/>
  <c r="J1494" i="1"/>
  <c r="K1495" i="1"/>
  <c r="K1496" i="1"/>
  <c r="K1497" i="1"/>
  <c r="K1498" i="1"/>
  <c r="J1499" i="1"/>
  <c r="J1500" i="1"/>
  <c r="J1501" i="1"/>
  <c r="J1502" i="1"/>
  <c r="J1503" i="1"/>
  <c r="J1504" i="1"/>
  <c r="K1505" i="1"/>
  <c r="K1506" i="1"/>
  <c r="K1507" i="1"/>
  <c r="K1508" i="1"/>
  <c r="K1509" i="1"/>
  <c r="K1510" i="1"/>
  <c r="J1511" i="1"/>
  <c r="J1512" i="1"/>
  <c r="J1513" i="1"/>
  <c r="J1514" i="1"/>
  <c r="K1515" i="1"/>
  <c r="J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J1530" i="1"/>
  <c r="K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K1584" i="1"/>
  <c r="K1585" i="1"/>
  <c r="K1586" i="1"/>
  <c r="J1587" i="1"/>
  <c r="J1588" i="1"/>
  <c r="K1589" i="1"/>
  <c r="K1590" i="1"/>
  <c r="J1591" i="1"/>
  <c r="J1592" i="1"/>
  <c r="J1593" i="1"/>
  <c r="J1594" i="1"/>
  <c r="J1595" i="1"/>
  <c r="J1596" i="1"/>
  <c r="J1597" i="1"/>
  <c r="J1598" i="1"/>
  <c r="K1599" i="1"/>
  <c r="K1600" i="1"/>
  <c r="K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K1650" i="1"/>
  <c r="K1662" i="1"/>
  <c r="J1651" i="1"/>
  <c r="J1652" i="1"/>
  <c r="J1653" i="1"/>
  <c r="J1654" i="1"/>
  <c r="J1655" i="1"/>
  <c r="J1656" i="1"/>
  <c r="J1657" i="1"/>
  <c r="J1658" i="1"/>
  <c r="J1659" i="1"/>
  <c r="J1660" i="1"/>
  <c r="J1663" i="1"/>
  <c r="K1664" i="1"/>
  <c r="J1665" i="1"/>
  <c r="J1666" i="1"/>
  <c r="K1667" i="1"/>
  <c r="K1668" i="1"/>
  <c r="J1669" i="1"/>
  <c r="K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K1720" i="1"/>
  <c r="J1721" i="1"/>
  <c r="J1722" i="1"/>
  <c r="K1723" i="1"/>
  <c r="J1724" i="1"/>
  <c r="J1725" i="1"/>
  <c r="K1726" i="1"/>
  <c r="J1727" i="1"/>
  <c r="K1728" i="1"/>
  <c r="K1729" i="1"/>
  <c r="K1730" i="1"/>
  <c r="K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9" i="1"/>
  <c r="J1840" i="1"/>
  <c r="J1841" i="1"/>
  <c r="J1842" i="1"/>
  <c r="J1843" i="1"/>
  <c r="J1844" i="1"/>
  <c r="J1845" i="1"/>
  <c r="J1846" i="1"/>
  <c r="J1847" i="1"/>
  <c r="K1848" i="1"/>
  <c r="K1914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K1943" i="1"/>
  <c r="K1944" i="1"/>
  <c r="K1945" i="1"/>
  <c r="K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4" i="1"/>
  <c r="J2035" i="1"/>
  <c r="J2036" i="1"/>
  <c r="J2037" i="1"/>
  <c r="K2040" i="1"/>
  <c r="J2041" i="1"/>
  <c r="J2042" i="1"/>
  <c r="K2043" i="1"/>
  <c r="J2044" i="1"/>
  <c r="J2045" i="1"/>
  <c r="J2046" i="1"/>
  <c r="K2047" i="1"/>
  <c r="K2048" i="1"/>
  <c r="K2049" i="1"/>
  <c r="K2050" i="1"/>
  <c r="K2051" i="1"/>
  <c r="K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K2122" i="1"/>
  <c r="K2154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5" i="1"/>
  <c r="J2156" i="1"/>
  <c r="K2157" i="1"/>
  <c r="J2158" i="1"/>
  <c r="K2159" i="1"/>
  <c r="K2160" i="1"/>
  <c r="J2161" i="1"/>
  <c r="J2162" i="1"/>
  <c r="K2163" i="1"/>
  <c r="J2164" i="1"/>
  <c r="J2165" i="1"/>
  <c r="J2166" i="1"/>
  <c r="J2167" i="1"/>
  <c r="J2168" i="1"/>
  <c r="J2169" i="1"/>
  <c r="J2170" i="1"/>
  <c r="J2171" i="1"/>
  <c r="J2172" i="1"/>
  <c r="J2175" i="1"/>
  <c r="J2176" i="1"/>
  <c r="J2177" i="1"/>
  <c r="J2178" i="1"/>
  <c r="K2179" i="1"/>
  <c r="K2180" i="1"/>
  <c r="J2181" i="1"/>
  <c r="J2182" i="1"/>
  <c r="J2183" i="1"/>
  <c r="J2184" i="1"/>
  <c r="K2185" i="1"/>
  <c r="K2186" i="1"/>
  <c r="K2187" i="1"/>
  <c r="K2188" i="1"/>
  <c r="J2189" i="1"/>
  <c r="J2190" i="1"/>
  <c r="K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7" i="1"/>
  <c r="J2208" i="1"/>
  <c r="K2209" i="1"/>
  <c r="J2210" i="1"/>
  <c r="J2211" i="1"/>
  <c r="K2212" i="1"/>
  <c r="J2213" i="1"/>
  <c r="J2214" i="1"/>
  <c r="J2215" i="1"/>
  <c r="J2216" i="1"/>
  <c r="J2217" i="1"/>
  <c r="J2218" i="1"/>
  <c r="J2219" i="1"/>
  <c r="J2220" i="1"/>
  <c r="J2221" i="1"/>
  <c r="J2222" i="1"/>
  <c r="K2223" i="1"/>
  <c r="K2224" i="1"/>
  <c r="K2225" i="1"/>
  <c r="K2226" i="1"/>
  <c r="K2227" i="1"/>
  <c r="J2228" i="1"/>
  <c r="J2229" i="1"/>
  <c r="K2230" i="1"/>
  <c r="J2231" i="1"/>
  <c r="J2232" i="1"/>
  <c r="K2233" i="1"/>
  <c r="K2234" i="1"/>
  <c r="J2235" i="1"/>
  <c r="K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B3" i="2"/>
  <c r="B4" i="2"/>
  <c r="B5" i="2"/>
  <c r="B6" i="2"/>
  <c r="K2033" i="1"/>
  <c r="H2309" i="1"/>
  <c r="K1719" i="1"/>
  <c r="K1649" i="1"/>
  <c r="J1381" i="1"/>
  <c r="J936" i="1"/>
  <c r="K872" i="1"/>
  <c r="K429" i="1"/>
  <c r="J319" i="1"/>
  <c r="J229" i="1"/>
  <c r="K142" i="1"/>
  <c r="K17" i="1"/>
  <c r="J2032" i="1"/>
  <c r="J1836" i="1"/>
  <c r="J1718" i="1"/>
  <c r="J1648" i="1"/>
  <c r="J1582" i="1"/>
  <c r="J1474" i="1"/>
  <c r="K1382" i="1"/>
  <c r="J1288" i="1"/>
  <c r="K1180" i="1"/>
  <c r="J1025" i="1"/>
  <c r="K937" i="1"/>
  <c r="J473" i="1"/>
  <c r="J428" i="1"/>
  <c r="K389" i="1"/>
  <c r="J2307" i="1"/>
  <c r="J2205" i="1"/>
  <c r="K2174" i="1"/>
  <c r="J2153" i="1"/>
  <c r="J2101" i="1"/>
  <c r="K1837" i="1"/>
  <c r="K1583" i="1"/>
  <c r="K1289" i="1"/>
  <c r="K1026" i="1"/>
  <c r="J730" i="1"/>
  <c r="K602" i="1"/>
  <c r="K474" i="1"/>
  <c r="J16" i="1"/>
  <c r="L16" i="1"/>
  <c r="J2173" i="1"/>
  <c r="K2308" i="1"/>
  <c r="K2206" i="1"/>
  <c r="K2102" i="1"/>
  <c r="J2038" i="1"/>
  <c r="J1661" i="1"/>
  <c r="K1475" i="1"/>
  <c r="J1180" i="1"/>
  <c r="J871" i="1"/>
  <c r="K731" i="1"/>
  <c r="J601" i="1"/>
  <c r="K481" i="1"/>
  <c r="J388" i="1"/>
  <c r="K320" i="1"/>
  <c r="K230" i="1"/>
  <c r="J141" i="1"/>
  <c r="J1913" i="1"/>
  <c r="I2309" i="1"/>
  <c r="J6" i="1"/>
  <c r="L6" i="1"/>
  <c r="A2034" i="1"/>
  <c r="A2035" i="1"/>
  <c r="A2036" i="1"/>
  <c r="M2" i="1"/>
  <c r="M5" i="1"/>
  <c r="M4" i="1"/>
  <c r="L17" i="1"/>
  <c r="M16" i="1"/>
  <c r="M3" i="1"/>
  <c r="K2309" i="1"/>
  <c r="J2309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M12" i="1"/>
  <c r="M11" i="1"/>
  <c r="M13" i="1"/>
  <c r="M8" i="1"/>
  <c r="M14" i="1"/>
  <c r="M9" i="1"/>
  <c r="M15" i="1"/>
  <c r="M10" i="1"/>
  <c r="A2037" i="1"/>
</calcChain>
</file>

<file path=xl/sharedStrings.xml><?xml version="1.0" encoding="utf-8"?>
<sst xmlns="http://schemas.openxmlformats.org/spreadsheetml/2006/main" count="16047" uniqueCount="2097">
  <si>
    <t>Beijing</t>
  </si>
  <si>
    <t>Tianjin</t>
  </si>
  <si>
    <t>Hebei</t>
  </si>
  <si>
    <t>Shanxi</t>
  </si>
  <si>
    <t>Liaoning</t>
  </si>
  <si>
    <t>Jilin</t>
  </si>
  <si>
    <t>Heilongjiang</t>
  </si>
  <si>
    <t>Shanghai</t>
  </si>
  <si>
    <t>Jiangsu</t>
  </si>
  <si>
    <t>Zhejiang</t>
  </si>
  <si>
    <t>Anhui</t>
  </si>
  <si>
    <t>Fujian</t>
  </si>
  <si>
    <t>Jiangxi</t>
  </si>
  <si>
    <t>Shandong</t>
  </si>
  <si>
    <t>Henan</t>
  </si>
  <si>
    <t>Hubei</t>
  </si>
  <si>
    <t>Hunan</t>
  </si>
  <si>
    <t>Guangdong</t>
  </si>
  <si>
    <t>Guangxi</t>
  </si>
  <si>
    <t>Hainan</t>
  </si>
  <si>
    <t>Chongqing</t>
  </si>
  <si>
    <t>Sichuan</t>
  </si>
  <si>
    <t>Guizhou</t>
  </si>
  <si>
    <t>Yunnan</t>
  </si>
  <si>
    <t>Shaanxi</t>
  </si>
  <si>
    <t>Gansu</t>
  </si>
  <si>
    <t>Qinghai</t>
  </si>
  <si>
    <t>Ningxia</t>
  </si>
  <si>
    <t>Xinjiang</t>
  </si>
  <si>
    <t>Region</t>
  </si>
  <si>
    <t>Fangshan</t>
  </si>
  <si>
    <t>Huairou</t>
  </si>
  <si>
    <t>Shunyi</t>
  </si>
  <si>
    <t>fangshan</t>
  </si>
  <si>
    <t>Changping</t>
  </si>
  <si>
    <t>Unit</t>
  </si>
  <si>
    <t>t/d</t>
  </si>
  <si>
    <t>t/a</t>
  </si>
  <si>
    <t>category</t>
  </si>
  <si>
    <t>cement</t>
  </si>
  <si>
    <t>grinding</t>
  </si>
  <si>
    <t>Ninghe</t>
  </si>
  <si>
    <t>Hangu</t>
  </si>
  <si>
    <t>Jinghai</t>
  </si>
  <si>
    <t>Xiqing</t>
  </si>
  <si>
    <t>Wuqing</t>
  </si>
  <si>
    <t>Beichen</t>
  </si>
  <si>
    <t>City</t>
  </si>
  <si>
    <t>Tangshan</t>
  </si>
  <si>
    <t>county</t>
  </si>
  <si>
    <t>Yutian</t>
  </si>
  <si>
    <t>Xingtai</t>
  </si>
  <si>
    <t>Shahe</t>
  </si>
  <si>
    <t>Fengrun</t>
  </si>
  <si>
    <t>Shijiazhuang</t>
  </si>
  <si>
    <t>lingshou</t>
  </si>
  <si>
    <t>Luquan</t>
  </si>
  <si>
    <t>Langfang</t>
  </si>
  <si>
    <t>Sanhe</t>
  </si>
  <si>
    <t>Kaiping</t>
  </si>
  <si>
    <t>Fengnan</t>
  </si>
  <si>
    <t>Zhengding</t>
  </si>
  <si>
    <t>Chengde</t>
  </si>
  <si>
    <t>Luanping</t>
  </si>
  <si>
    <t>Hengshui</t>
  </si>
  <si>
    <t>Baoding</t>
  </si>
  <si>
    <t>Laishui</t>
  </si>
  <si>
    <t>Xinglong</t>
  </si>
  <si>
    <t>Guye</t>
  </si>
  <si>
    <t>Qinhuangdao</t>
  </si>
  <si>
    <t>Changli</t>
  </si>
  <si>
    <t>Lulong</t>
  </si>
  <si>
    <t>Handan</t>
  </si>
  <si>
    <t>Shexian</t>
  </si>
  <si>
    <t>Zhangjiakou</t>
  </si>
  <si>
    <t>Wuan</t>
  </si>
  <si>
    <t>Luannan</t>
  </si>
  <si>
    <t>Luan</t>
  </si>
  <si>
    <t>Jingjing</t>
  </si>
  <si>
    <t>Xuanhua</t>
  </si>
  <si>
    <t>Gucheng</t>
  </si>
  <si>
    <t>Zanhuang</t>
  </si>
  <si>
    <t>Fengfengkuang</t>
  </si>
  <si>
    <t>Cangzhou</t>
  </si>
  <si>
    <t>Xushui</t>
  </si>
  <si>
    <t>Chicheng</t>
  </si>
  <si>
    <t>Gaobeidian</t>
  </si>
  <si>
    <t>Dongguang</t>
  </si>
  <si>
    <t>Zunhua</t>
  </si>
  <si>
    <t>Yixian</t>
  </si>
  <si>
    <t>Kuancheng</t>
  </si>
  <si>
    <t>Pingquan</t>
  </si>
  <si>
    <t>Longhua</t>
  </si>
  <si>
    <t>Neiqiu</t>
  </si>
  <si>
    <t>Lincheng</t>
  </si>
  <si>
    <t>Xinji</t>
  </si>
  <si>
    <t>Funing</t>
  </si>
  <si>
    <t>Zhuolu</t>
  </si>
  <si>
    <t>Tang</t>
  </si>
  <si>
    <t>Quyang</t>
  </si>
  <si>
    <t>Wei</t>
  </si>
  <si>
    <t>Qianan</t>
  </si>
  <si>
    <t>Longyao</t>
  </si>
  <si>
    <t>Jinzhong</t>
  </si>
  <si>
    <t>Yuci</t>
  </si>
  <si>
    <t>Linfen</t>
  </si>
  <si>
    <t>Fushan</t>
  </si>
  <si>
    <t>Taiyuan</t>
  </si>
  <si>
    <t>Qingxu</t>
  </si>
  <si>
    <t>Shouyang</t>
  </si>
  <si>
    <t>Changzhi</t>
  </si>
  <si>
    <t>Wuxiang</t>
  </si>
  <si>
    <t>Yangqu</t>
  </si>
  <si>
    <t>Quwo</t>
  </si>
  <si>
    <t>Yaodu</t>
  </si>
  <si>
    <t>Yuncheng</t>
  </si>
  <si>
    <t>Yanhu</t>
  </si>
  <si>
    <t>Lucheng</t>
  </si>
  <si>
    <t>Datong</t>
  </si>
  <si>
    <t>Hunyuan</t>
  </si>
  <si>
    <t>Lvliang</t>
  </si>
  <si>
    <t>Wenshui</t>
  </si>
  <si>
    <t>Zhongyang</t>
  </si>
  <si>
    <t>Xiangyuan</t>
  </si>
  <si>
    <t>Shanyin</t>
  </si>
  <si>
    <t>Nanjiao</t>
  </si>
  <si>
    <t>Shuozhou</t>
  </si>
  <si>
    <t>Shuocheng</t>
  </si>
  <si>
    <t>Lishi</t>
  </si>
  <si>
    <t>Lingshi</t>
  </si>
  <si>
    <t>Jiexiu</t>
  </si>
  <si>
    <t>Xiangfen</t>
  </si>
  <si>
    <t>Yangcheng</t>
  </si>
  <si>
    <t>Jincheng</t>
  </si>
  <si>
    <t>Linyi</t>
  </si>
  <si>
    <t>Hejin</t>
  </si>
  <si>
    <t>Houma</t>
  </si>
  <si>
    <t>Zezhou</t>
  </si>
  <si>
    <t>Xinzhou</t>
  </si>
  <si>
    <t>Dai</t>
  </si>
  <si>
    <t>Tunliu</t>
  </si>
  <si>
    <t>Jiang</t>
  </si>
  <si>
    <t>Zuoquan</t>
  </si>
  <si>
    <t>Guangling</t>
  </si>
  <si>
    <t>Baode</t>
  </si>
  <si>
    <t>Hequ</t>
  </si>
  <si>
    <t>Wenxi</t>
  </si>
  <si>
    <t>Lan</t>
  </si>
  <si>
    <t>Yangquan</t>
  </si>
  <si>
    <t>Gaoping</t>
  </si>
  <si>
    <t>Wanbolin</t>
  </si>
  <si>
    <t>Lingchuan</t>
  </si>
  <si>
    <t>Xinghualing</t>
  </si>
  <si>
    <t>Shenchi</t>
  </si>
  <si>
    <t>Kelan</t>
  </si>
  <si>
    <t>Liulin</t>
  </si>
  <si>
    <t>Xinfu</t>
  </si>
  <si>
    <t>Alxa</t>
  </si>
  <si>
    <t>Alxa Left</t>
  </si>
  <si>
    <t>Tongliao</t>
  </si>
  <si>
    <t>Huolingol</t>
  </si>
  <si>
    <t>Chifeng</t>
  </si>
  <si>
    <t>Bairin Right</t>
  </si>
  <si>
    <t>Ulaan Chab</t>
  </si>
  <si>
    <t>Qahar Youyi Zhongqi</t>
  </si>
  <si>
    <t>Ejin</t>
  </si>
  <si>
    <t>Ordos</t>
  </si>
  <si>
    <t>Dalad</t>
  </si>
  <si>
    <t>Hulunbuir</t>
  </si>
  <si>
    <t>Yakeshi</t>
  </si>
  <si>
    <t>Jalaid</t>
  </si>
  <si>
    <t>Xing'an</t>
  </si>
  <si>
    <t>Ar Horqin</t>
  </si>
  <si>
    <t>Jungar</t>
  </si>
  <si>
    <t>Zalantun</t>
  </si>
  <si>
    <t>Baotou</t>
  </si>
  <si>
    <t>Jining</t>
  </si>
  <si>
    <t>Jiuyuan</t>
  </si>
  <si>
    <t>Hohhot</t>
  </si>
  <si>
    <t xml:space="preserve">Tumed Left </t>
  </si>
  <si>
    <t>Tumed</t>
  </si>
  <si>
    <t>Wuhai</t>
  </si>
  <si>
    <t>Ejin Horo </t>
  </si>
  <si>
    <t>Dongsheng</t>
  </si>
  <si>
    <t>Manzhouli</t>
  </si>
  <si>
    <t>Qingshuihe</t>
  </si>
  <si>
    <t>Arun</t>
  </si>
  <si>
    <t>Otog</t>
  </si>
  <si>
    <t>Darhan Muminggan Lia</t>
  </si>
  <si>
    <t>Shangdu</t>
  </si>
  <si>
    <t>Urad Front</t>
  </si>
  <si>
    <t>Baynnur</t>
  </si>
  <si>
    <t>Naiman</t>
  </si>
  <si>
    <t>Urad Middle</t>
  </si>
  <si>
    <t>Xilin Gol</t>
  </si>
  <si>
    <t>Abag</t>
  </si>
  <si>
    <t>Hexigten</t>
  </si>
  <si>
    <t>Qahar Youyi Houqi</t>
  </si>
  <si>
    <t>Hure</t>
  </si>
  <si>
    <t>Ulan Hot</t>
  </si>
  <si>
    <t>Dong Ujimqin</t>
  </si>
  <si>
    <t>Xilin Hot</t>
  </si>
  <si>
    <t>Zhuozi</t>
  </si>
  <si>
    <t>Plain and Bordered White</t>
  </si>
  <si>
    <t>Hailar</t>
  </si>
  <si>
    <t>Xinxiang</t>
  </si>
  <si>
    <t>Hui Xian</t>
  </si>
  <si>
    <t>Xin'an</t>
  </si>
  <si>
    <t>Nan Yang</t>
  </si>
  <si>
    <t>Jiao Zuo</t>
  </si>
  <si>
    <t>An Yang</t>
  </si>
  <si>
    <t>Luo Yang</t>
  </si>
  <si>
    <t>Wu Hua</t>
  </si>
  <si>
    <t>Shan Yang</t>
  </si>
  <si>
    <t>Deng Zhou</t>
  </si>
  <si>
    <t>Shang Qiu</t>
  </si>
  <si>
    <t>Ning Ling</t>
  </si>
  <si>
    <t>Zheng Zhou</t>
  </si>
  <si>
    <t>Zhong Mou</t>
  </si>
  <si>
    <t>Xu Chang</t>
  </si>
  <si>
    <t>Zhou Kou</t>
  </si>
  <si>
    <t>Xin ye</t>
  </si>
  <si>
    <t>Meng Jin</t>
  </si>
  <si>
    <t>Xi Xia</t>
  </si>
  <si>
    <t>San Menxia</t>
  </si>
  <si>
    <t>Ling Bao</t>
  </si>
  <si>
    <t>Feng Quan</t>
  </si>
  <si>
    <t>Xin Xiang</t>
  </si>
  <si>
    <t>Ying Chi</t>
  </si>
  <si>
    <t>Ji Yuan</t>
  </si>
  <si>
    <t>Ping Dingshan</t>
  </si>
  <si>
    <t>Xin Yang</t>
  </si>
  <si>
    <t>Ping Qiao</t>
  </si>
  <si>
    <t>Ye Xian</t>
  </si>
  <si>
    <t>Lu Yi</t>
  </si>
  <si>
    <t>Zhan He</t>
  </si>
  <si>
    <t>Yu Zhou</t>
  </si>
  <si>
    <t>Wo Long</t>
  </si>
  <si>
    <t>Xi Chuan</t>
  </si>
  <si>
    <t>Xing Yang</t>
  </si>
  <si>
    <t>Bo Ai</t>
  </si>
  <si>
    <t>Bao Feng</t>
  </si>
  <si>
    <t>Fang Cheng</t>
  </si>
  <si>
    <t>Bi Yang</t>
  </si>
  <si>
    <t>Deng Feng</t>
  </si>
  <si>
    <t>Jia Xian</t>
  </si>
  <si>
    <t>Qin Yang</t>
  </si>
  <si>
    <t>Gong Yi</t>
  </si>
  <si>
    <t>Wei Hui</t>
  </si>
  <si>
    <t>Shi He</t>
  </si>
  <si>
    <t>Nan Zhao</t>
  </si>
  <si>
    <t>Zhen Ping</t>
  </si>
  <si>
    <t>Xin Mi</t>
  </si>
  <si>
    <t>Shang Jie</t>
  </si>
  <si>
    <t>He Bi</t>
  </si>
  <si>
    <t>Zhu Madian</t>
  </si>
  <si>
    <t>Que Shan</t>
  </si>
  <si>
    <t>Ru Zhou</t>
  </si>
  <si>
    <t>Shi Long</t>
  </si>
  <si>
    <t>Shan Xian</t>
  </si>
  <si>
    <t>Guang Shan</t>
  </si>
  <si>
    <t>Tang He</t>
  </si>
  <si>
    <t>Yi Yang</t>
  </si>
  <si>
    <t>Ru Yang</t>
  </si>
  <si>
    <t>Lu Shan</t>
  </si>
  <si>
    <t>Chao Yang</t>
  </si>
  <si>
    <t xml:space="preserve">Harqin Left Wing Mongolian </t>
  </si>
  <si>
    <t>Tie Ling</t>
  </si>
  <si>
    <t>Fu Shun</t>
  </si>
  <si>
    <t>Xin Fu</t>
  </si>
  <si>
    <t>Liao Yang</t>
  </si>
  <si>
    <t>Deng Ta</t>
  </si>
  <si>
    <t>Ying Kou</t>
  </si>
  <si>
    <t>Shen Yang</t>
  </si>
  <si>
    <t>Hu Ludao</t>
  </si>
  <si>
    <t>Lian Shan</t>
  </si>
  <si>
    <t>Dan Dong</t>
  </si>
  <si>
    <t>Ben Xi</t>
  </si>
  <si>
    <t>Da Lian</t>
  </si>
  <si>
    <t>Wa Fangdian</t>
  </si>
  <si>
    <t>An Shan</t>
  </si>
  <si>
    <t>Li Shan</t>
  </si>
  <si>
    <t>Tai Zihe</t>
  </si>
  <si>
    <t>Kai Yuan</t>
  </si>
  <si>
    <t>Tai An</t>
  </si>
  <si>
    <t>Jin Zhou</t>
  </si>
  <si>
    <t>Xi Feng</t>
  </si>
  <si>
    <t>Hai Cheng</t>
  </si>
  <si>
    <t>Ling Hai</t>
  </si>
  <si>
    <t>Gan Jingzi</t>
  </si>
  <si>
    <t>Ling Yuan</t>
  </si>
  <si>
    <t>Wen Sheng</t>
  </si>
  <si>
    <t>Fu Xin</t>
  </si>
  <si>
    <t>Fuxin Mongol</t>
  </si>
  <si>
    <t>Si Ping</t>
  </si>
  <si>
    <t>Li Shu</t>
  </si>
  <si>
    <t>Tong Hua</t>
  </si>
  <si>
    <t>Hui Nan</t>
  </si>
  <si>
    <t>Ji Lin</t>
  </si>
  <si>
    <t>Hua Dian</t>
  </si>
  <si>
    <t>Bai Shan</t>
  </si>
  <si>
    <t>Jiang Yuan</t>
  </si>
  <si>
    <t>Ba Daojiang</t>
  </si>
  <si>
    <t>Song Yuan</t>
  </si>
  <si>
    <t>Fu Yu</t>
  </si>
  <si>
    <t>Pan Shi</t>
  </si>
  <si>
    <t>Chang Chun</t>
  </si>
  <si>
    <t>Bai Cheng</t>
  </si>
  <si>
    <t>Tao Nan</t>
  </si>
  <si>
    <t>Long Tan</t>
  </si>
  <si>
    <t>Er Dao</t>
  </si>
  <si>
    <t>Shu Lan</t>
  </si>
  <si>
    <t>Yan Bian Korean</t>
  </si>
  <si>
    <t>Tu Men</t>
  </si>
  <si>
    <t>Shuang Yang</t>
  </si>
  <si>
    <t>Er Daojiang</t>
  </si>
  <si>
    <t>Yong Ji</t>
  </si>
  <si>
    <t>Yan Ji</t>
  </si>
  <si>
    <t>Harbin</t>
  </si>
  <si>
    <t>Xiang Fang</t>
  </si>
  <si>
    <t>A Cheng</t>
  </si>
  <si>
    <t>He Gang</t>
  </si>
  <si>
    <t>Xing Shan</t>
  </si>
  <si>
    <t>Hei He</t>
  </si>
  <si>
    <t>He Zuo</t>
  </si>
  <si>
    <t>Nen Jiang</t>
  </si>
  <si>
    <t>Mu Danjiang</t>
  </si>
  <si>
    <t>Xi'an</t>
  </si>
  <si>
    <t>Qiqihar</t>
  </si>
  <si>
    <t>Tai Lai</t>
  </si>
  <si>
    <t>Ji Xi</t>
  </si>
  <si>
    <t>Hu Lin</t>
  </si>
  <si>
    <t>Nehe</t>
  </si>
  <si>
    <t>Da Qing</t>
  </si>
  <si>
    <t>Sui Hua</t>
  </si>
  <si>
    <t>Bei Lin</t>
  </si>
  <si>
    <t>Jiamusi</t>
  </si>
  <si>
    <t>Fu Jin</t>
  </si>
  <si>
    <t>Qi Taihe</t>
  </si>
  <si>
    <t>Tong Jiang</t>
  </si>
  <si>
    <t>An Da</t>
  </si>
  <si>
    <t>Hai Lun</t>
  </si>
  <si>
    <t>Hong Gang</t>
  </si>
  <si>
    <t>Yi Chun</t>
  </si>
  <si>
    <t>Nan Cha</t>
  </si>
  <si>
    <t>Ning An</t>
  </si>
  <si>
    <t>Ang'angxi</t>
  </si>
  <si>
    <t>Chengzihe</t>
  </si>
  <si>
    <t>Dao Wai</t>
  </si>
  <si>
    <t>Hua nan</t>
  </si>
  <si>
    <t>Shuang Yashan</t>
  </si>
  <si>
    <t>Yan Tai</t>
  </si>
  <si>
    <t>Peng Lai</t>
  </si>
  <si>
    <t>Zibo</t>
  </si>
  <si>
    <t>Zi Chuan</t>
  </si>
  <si>
    <t>Wei Fang</t>
  </si>
  <si>
    <t>Shou Guang</t>
  </si>
  <si>
    <t>Lai Wu</t>
  </si>
  <si>
    <t>Lai Cheng</t>
  </si>
  <si>
    <t>Ji Nan</t>
  </si>
  <si>
    <t>Zhang Qiu</t>
  </si>
  <si>
    <t>Dai Yue</t>
  </si>
  <si>
    <t>He Ze</t>
  </si>
  <si>
    <t>Ju Ye</t>
  </si>
  <si>
    <t>Tai'an</t>
  </si>
  <si>
    <t>Xin Tai</t>
  </si>
  <si>
    <t>Qing Zhou</t>
  </si>
  <si>
    <t>Fang Zi</t>
  </si>
  <si>
    <t>Ri Zhao</t>
  </si>
  <si>
    <t>Ju Xian</t>
  </si>
  <si>
    <t>Dong Ying</t>
  </si>
  <si>
    <t>Qing Dao</t>
  </si>
  <si>
    <t>Ping Du</t>
  </si>
  <si>
    <t>Chang Le</t>
  </si>
  <si>
    <t>Liao Cheng</t>
  </si>
  <si>
    <t>Dong'e</t>
  </si>
  <si>
    <t>Jiao Zhou</t>
  </si>
  <si>
    <t>Ji Ning</t>
  </si>
  <si>
    <t>Wei Shan</t>
  </si>
  <si>
    <t>Tai'erzhuang</t>
  </si>
  <si>
    <t>Zao Zhuang</t>
  </si>
  <si>
    <t>Wei Hai</t>
  </si>
  <si>
    <t>Shen Xian</t>
  </si>
  <si>
    <t>De Zhou</t>
  </si>
  <si>
    <t>Le Ling</t>
  </si>
  <si>
    <t>Si Shui</t>
  </si>
  <si>
    <t>Lan Shan</t>
  </si>
  <si>
    <t>Cao Xian</t>
  </si>
  <si>
    <t>Shang He</t>
  </si>
  <si>
    <t>Li Cheng</t>
  </si>
  <si>
    <t>Bin Zhou</t>
  </si>
  <si>
    <t>Bin Cheng</t>
  </si>
  <si>
    <t>Dong Chang</t>
  </si>
  <si>
    <t xml:space="preserve">Huan Tai </t>
  </si>
  <si>
    <t>Zhu Cheng</t>
  </si>
  <si>
    <t>Yi Yuan</t>
  </si>
  <si>
    <t>Teng Zhou</t>
  </si>
  <si>
    <t>Lin Yi</t>
  </si>
  <si>
    <t>Fei Xian</t>
  </si>
  <si>
    <t>Li Cang</t>
  </si>
  <si>
    <t>He Dong</t>
  </si>
  <si>
    <t>Luo Zhuang</t>
  </si>
  <si>
    <t>Cheng Wu</t>
  </si>
  <si>
    <t>Jiao Nan</t>
  </si>
  <si>
    <t>Ji Mo</t>
  </si>
  <si>
    <t>Qi Xia</t>
  </si>
  <si>
    <t>Shi Zhong</t>
  </si>
  <si>
    <t>Wei Cheng</t>
  </si>
  <si>
    <t>Chang Qing</t>
  </si>
  <si>
    <t>Zhang Dian</t>
  </si>
  <si>
    <t>Meng Yin</t>
  </si>
  <si>
    <t>Ping Yin</t>
  </si>
  <si>
    <t>Yi Shui</t>
  </si>
  <si>
    <t>Lin Fen</t>
  </si>
  <si>
    <t>Ping Yi</t>
  </si>
  <si>
    <t>Yi Cheng</t>
  </si>
  <si>
    <t>Ting</t>
  </si>
  <si>
    <t>Qu Fu</t>
  </si>
  <si>
    <t>Jia Xiang</t>
  </si>
  <si>
    <t>Guang Rao</t>
  </si>
  <si>
    <t>Lin Zi</t>
  </si>
  <si>
    <t>An Qiu</t>
  </si>
  <si>
    <t>Ning Yang</t>
  </si>
  <si>
    <t>Long Kou</t>
  </si>
  <si>
    <t>Cang Shan</t>
  </si>
  <si>
    <t>Yi Nan</t>
  </si>
  <si>
    <t>Fu Shan</t>
  </si>
  <si>
    <t>Lin Qu</t>
  </si>
  <si>
    <t>Dong Ping</t>
  </si>
  <si>
    <t>De Cheng</t>
  </si>
  <si>
    <t>Bao Shan</t>
  </si>
  <si>
    <t>Jin Shan</t>
  </si>
  <si>
    <t>Pu Dong</t>
  </si>
  <si>
    <t>Feng Xian</t>
  </si>
  <si>
    <t>Yan Cheng</t>
  </si>
  <si>
    <t>She Yang</t>
  </si>
  <si>
    <t>Chu Zhou</t>
  </si>
  <si>
    <t>Wu Xi</t>
  </si>
  <si>
    <t>Yi Xing</t>
  </si>
  <si>
    <t>Chang Zhou</t>
  </si>
  <si>
    <t>Li Yang</t>
  </si>
  <si>
    <t>Xu Zhou</t>
  </si>
  <si>
    <t>Tong Shan</t>
  </si>
  <si>
    <t>Zhen Jiang</t>
  </si>
  <si>
    <t>Run Zhou</t>
  </si>
  <si>
    <t>Jiang Yin</t>
  </si>
  <si>
    <t>Xi Shan</t>
  </si>
  <si>
    <t>Tai Zhou</t>
  </si>
  <si>
    <t>Tai Xing</t>
  </si>
  <si>
    <t>Lian Yungang</t>
  </si>
  <si>
    <t>Pi Zhou</t>
  </si>
  <si>
    <t>Yang Zhou</t>
  </si>
  <si>
    <t>Han Jiang</t>
  </si>
  <si>
    <t>Su Zhou</t>
  </si>
  <si>
    <t>Xiang Cheng</t>
  </si>
  <si>
    <t>Nan Tong</t>
  </si>
  <si>
    <t>Ru Dong</t>
  </si>
  <si>
    <t>Kun Shan</t>
  </si>
  <si>
    <t>Jia Wang</t>
  </si>
  <si>
    <t>Dong Hai</t>
  </si>
  <si>
    <t>Su Qian</t>
  </si>
  <si>
    <t>Dan Tu</t>
  </si>
  <si>
    <t>Hai Ling</t>
  </si>
  <si>
    <t>Bin Hai</t>
  </si>
  <si>
    <t>Wu Jiang</t>
  </si>
  <si>
    <t>Jiang Du</t>
  </si>
  <si>
    <t>Zhang Jiagang</t>
  </si>
  <si>
    <t>Huai'an</t>
  </si>
  <si>
    <t>Hai Men</t>
  </si>
  <si>
    <t>Tai Cang</t>
  </si>
  <si>
    <t>Nan Jing</t>
  </si>
  <si>
    <t>Pu Kou</t>
  </si>
  <si>
    <t>Chong Chuan</t>
  </si>
  <si>
    <t>Gan Yu</t>
  </si>
  <si>
    <t>Fu Ning</t>
  </si>
  <si>
    <t>Shu Yang</t>
  </si>
  <si>
    <t>Hong Ze</t>
  </si>
  <si>
    <t>Da Feng</t>
  </si>
  <si>
    <t>Wu Jin</t>
  </si>
  <si>
    <t>Jing Jiang</t>
  </si>
  <si>
    <t>Xiang Shui</t>
  </si>
  <si>
    <t>Qi Dong</t>
  </si>
  <si>
    <t>Li Shui</t>
  </si>
  <si>
    <t>Jin Tan</t>
  </si>
  <si>
    <t>Wu Zhong</t>
  </si>
  <si>
    <t>Chang Shu</t>
  </si>
  <si>
    <t>Ju Rong</t>
  </si>
  <si>
    <t>Gu Lou</t>
  </si>
  <si>
    <t>Jiang Ning</t>
  </si>
  <si>
    <t>Dong Tai</t>
  </si>
  <si>
    <t>Qing Yuan</t>
  </si>
  <si>
    <t>Hu Zhou</t>
  </si>
  <si>
    <t>Chang Xing</t>
  </si>
  <si>
    <t>Qu Zhou</t>
  </si>
  <si>
    <t>Jiang Shan</t>
  </si>
  <si>
    <t>Chang Shan</t>
  </si>
  <si>
    <t>Jin Hua</t>
  </si>
  <si>
    <t>Wu Cheng</t>
  </si>
  <si>
    <t>Lan Xi</t>
  </si>
  <si>
    <t>Ning Bo</t>
  </si>
  <si>
    <t>Yu Yao</t>
  </si>
  <si>
    <t>Hang Zhou</t>
  </si>
  <si>
    <t>Lin'an</t>
  </si>
  <si>
    <t>Jian De</t>
  </si>
  <si>
    <t>Jin Yun</t>
  </si>
  <si>
    <t>Yu Hang</t>
  </si>
  <si>
    <t>Jia Xing</t>
  </si>
  <si>
    <t>Tong Xiang</t>
  </si>
  <si>
    <t>Xiao Shan</t>
  </si>
  <si>
    <t>Ping Hu</t>
  </si>
  <si>
    <t>Hai Yan</t>
  </si>
  <si>
    <t>Nan Hu</t>
  </si>
  <si>
    <t>Xiang Shan</t>
  </si>
  <si>
    <t>De Qing</t>
  </si>
  <si>
    <t>Shao Xing</t>
  </si>
  <si>
    <t>Zhu Ji</t>
  </si>
  <si>
    <t>Jiao Jiang</t>
  </si>
  <si>
    <t>Ning Hai</t>
  </si>
  <si>
    <t>Shang Yu</t>
  </si>
  <si>
    <t>Nan Xun</t>
  </si>
  <si>
    <t>Long You</t>
  </si>
  <si>
    <t>Jia Shan</t>
  </si>
  <si>
    <t>Ci Xi</t>
  </si>
  <si>
    <t>Xiu Zhou</t>
  </si>
  <si>
    <t>Lin Hai</t>
  </si>
  <si>
    <t>Fu Yang</t>
  </si>
  <si>
    <t>Qu Jiang</t>
  </si>
  <si>
    <t>An Ji</t>
  </si>
  <si>
    <t>Jin Dong</t>
  </si>
  <si>
    <t>Tong Lu</t>
  </si>
  <si>
    <t>Ling Bi</t>
  </si>
  <si>
    <t>Tongling </t>
  </si>
  <si>
    <t>Feng Yang</t>
  </si>
  <si>
    <t>Huai Nan</t>
  </si>
  <si>
    <t>Feng Tai</t>
  </si>
  <si>
    <t>Huan Nan</t>
  </si>
  <si>
    <t>Da Tong</t>
  </si>
  <si>
    <t>An Qing</t>
  </si>
  <si>
    <t>Su Song</t>
  </si>
  <si>
    <t>Ying Quan</t>
  </si>
  <si>
    <t>Ba Gongshan</t>
  </si>
  <si>
    <t>Huan Bei</t>
  </si>
  <si>
    <t>Lie Shan</t>
  </si>
  <si>
    <t>Bo Zhou</t>
  </si>
  <si>
    <t>Guo Yang</t>
  </si>
  <si>
    <t>Xuan Cheng</t>
  </si>
  <si>
    <t>Guang De</t>
  </si>
  <si>
    <t>Wu Hu</t>
  </si>
  <si>
    <t>Fan Chang</t>
  </si>
  <si>
    <t>He Fei</t>
  </si>
  <si>
    <t>Chang Feng</t>
  </si>
  <si>
    <t>Huai Bei</t>
  </si>
  <si>
    <t>Sui Xi</t>
  </si>
  <si>
    <t>Chi Zhou</t>
  </si>
  <si>
    <t>Dong Zhi</t>
  </si>
  <si>
    <t>Huang Shan</t>
  </si>
  <si>
    <t>Xiu Ning</t>
  </si>
  <si>
    <t>Yu'an</t>
  </si>
  <si>
    <t>Lu'an</t>
  </si>
  <si>
    <t>Ma'anshan</t>
  </si>
  <si>
    <t xml:space="preserve">Beng Bu </t>
  </si>
  <si>
    <t>Long Zihu</t>
  </si>
  <si>
    <t>She Xian</t>
  </si>
  <si>
    <t>Meng Cheng</t>
  </si>
  <si>
    <t>Fei Dong</t>
  </si>
  <si>
    <t>Li Xin</t>
  </si>
  <si>
    <t>Ming Guang</t>
  </si>
  <si>
    <t>Ding Yuan</t>
  </si>
  <si>
    <t>Yu Shan</t>
  </si>
  <si>
    <t>Lai'an</t>
  </si>
  <si>
    <t>Wu He</t>
  </si>
  <si>
    <t>Chao Hu</t>
  </si>
  <si>
    <t>Ju Chao</t>
  </si>
  <si>
    <t>Da Guan</t>
  </si>
  <si>
    <t>San Shan</t>
  </si>
  <si>
    <t>Shu Cheng</t>
  </si>
  <si>
    <t>Xuan Zhou</t>
  </si>
  <si>
    <t>Shou Xian</t>
  </si>
  <si>
    <t>Ye Ji</t>
  </si>
  <si>
    <t>Lu Jiang</t>
  </si>
  <si>
    <t>Gui Chi</t>
  </si>
  <si>
    <t>Wu Wei</t>
  </si>
  <si>
    <t>Du Ji</t>
  </si>
  <si>
    <t>Lang Xi</t>
  </si>
  <si>
    <t>Ning Guo</t>
  </si>
  <si>
    <t>Yi Jiang</t>
  </si>
  <si>
    <t>Quan Jiao</t>
  </si>
  <si>
    <t>Yong Qiao</t>
  </si>
  <si>
    <t>Han Shan</t>
  </si>
  <si>
    <t>Zong Yang</t>
  </si>
  <si>
    <t>Xiao Xian</t>
  </si>
  <si>
    <t>Tong Ling</t>
  </si>
  <si>
    <t>Huai Yuan</t>
  </si>
  <si>
    <t>Huai Ning</t>
  </si>
  <si>
    <t>He Xian</t>
  </si>
  <si>
    <t>Xia Men</t>
  </si>
  <si>
    <t>Tong An</t>
  </si>
  <si>
    <t>San Mng</t>
  </si>
  <si>
    <t>Jiang Le</t>
  </si>
  <si>
    <t>Quan Zhou</t>
  </si>
  <si>
    <t>De Hua</t>
  </si>
  <si>
    <t>Fu Zhou</t>
  </si>
  <si>
    <t>Yuan Hong</t>
  </si>
  <si>
    <t>Nan'an</t>
  </si>
  <si>
    <t>Zhang Zhou</t>
  </si>
  <si>
    <t>Long Hai</t>
  </si>
  <si>
    <t>Nan Ping</t>
  </si>
  <si>
    <t>Jian Yang</t>
  </si>
  <si>
    <t>Min Hou</t>
  </si>
  <si>
    <t>Shun Chang</t>
  </si>
  <si>
    <t>Long Yan</t>
  </si>
  <si>
    <t>Shang Hang</t>
  </si>
  <si>
    <t>Xin Luo</t>
  </si>
  <si>
    <t>Qing Meng</t>
  </si>
  <si>
    <t>Yong Chun</t>
  </si>
  <si>
    <t>San Ming</t>
  </si>
  <si>
    <t>Tai Tian</t>
  </si>
  <si>
    <t>Yong Ding</t>
  </si>
  <si>
    <t>Wu Ping</t>
  </si>
  <si>
    <t>Zhang Ping</t>
  </si>
  <si>
    <t>Yong'an</t>
  </si>
  <si>
    <t>Ming Xi</t>
  </si>
  <si>
    <t>Da Tian</t>
  </si>
  <si>
    <t>An Xi</t>
  </si>
  <si>
    <t>Qing Liu</t>
  </si>
  <si>
    <t>Ping Xiang</t>
  </si>
  <si>
    <t>Lian Hua</t>
  </si>
  <si>
    <t>Gan Zhou</t>
  </si>
  <si>
    <t>Shi Cheng</t>
  </si>
  <si>
    <t>Xin Feng</t>
  </si>
  <si>
    <t>Nan Kang</t>
  </si>
  <si>
    <t>Ji'an</t>
  </si>
  <si>
    <t>An Fu</t>
  </si>
  <si>
    <t>Xun Wu</t>
  </si>
  <si>
    <t>Shang Rao</t>
  </si>
  <si>
    <t>Yu Gan</t>
  </si>
  <si>
    <t>Nan Chang</t>
  </si>
  <si>
    <t>Chang Dong</t>
  </si>
  <si>
    <t>Fu Bei</t>
  </si>
  <si>
    <t>Ying Tan</t>
  </si>
  <si>
    <t>Gui Xi</t>
  </si>
  <si>
    <t>Xin Jian</t>
  </si>
  <si>
    <t>Shang Gao</t>
  </si>
  <si>
    <t>Tai He</t>
  </si>
  <si>
    <t>Xin Gan</t>
  </si>
  <si>
    <t>Ji Shui</t>
  </si>
  <si>
    <t>Sha He</t>
  </si>
  <si>
    <t>Dong Hu</t>
  </si>
  <si>
    <t>Jiu Jiang</t>
  </si>
  <si>
    <t>Xiu Shui</t>
  </si>
  <si>
    <t>Feng Cheng</t>
  </si>
  <si>
    <t>Guang Feng</t>
  </si>
  <si>
    <t>Yi Feng</t>
  </si>
  <si>
    <t>Nan Cheng</t>
  </si>
  <si>
    <t>Shang Li</t>
  </si>
  <si>
    <t>De'an</t>
  </si>
  <si>
    <t>Yong Feng</t>
  </si>
  <si>
    <t>Yu Du</t>
  </si>
  <si>
    <t>Jing Dezhen</t>
  </si>
  <si>
    <t>Le Ping</t>
  </si>
  <si>
    <t>Xin Yu</t>
  </si>
  <si>
    <t>Fen Yi</t>
  </si>
  <si>
    <t>An Yuan</t>
  </si>
  <si>
    <t>Lu Xi</t>
  </si>
  <si>
    <t>Hui Chang</t>
  </si>
  <si>
    <t>Xing Guo</t>
  </si>
  <si>
    <t>Peng Ze</t>
  </si>
  <si>
    <t>Xiang Dong</t>
  </si>
  <si>
    <t>Rui Chang</t>
  </si>
  <si>
    <t>Wan Nian</t>
  </si>
  <si>
    <t>Rui Jin</t>
  </si>
  <si>
    <t>Gao'an</t>
  </si>
  <si>
    <t>Fo Shan</t>
  </si>
  <si>
    <t>Gao Ming</t>
  </si>
  <si>
    <t>Yang Jiang</t>
  </si>
  <si>
    <t>Yang Chun</t>
  </si>
  <si>
    <t>Yun'an</t>
  </si>
  <si>
    <t>Yun Fu</t>
  </si>
  <si>
    <t>Mei Zhou</t>
  </si>
  <si>
    <t>Jiao Ling</t>
  </si>
  <si>
    <t>He Yuan</t>
  </si>
  <si>
    <t>Long Chuan</t>
  </si>
  <si>
    <t>Jiang Men</t>
  </si>
  <si>
    <t>En Ping</t>
  </si>
  <si>
    <t>Dong Yuan</t>
  </si>
  <si>
    <t>Mei Xian</t>
  </si>
  <si>
    <t>Mao Ming</t>
  </si>
  <si>
    <t>Mao Nan</t>
  </si>
  <si>
    <t>Ping Yuan</t>
  </si>
  <si>
    <t>Zhao Qing</t>
  </si>
  <si>
    <t>Feng Kai</t>
  </si>
  <si>
    <t>Zhan Jiang</t>
  </si>
  <si>
    <t>San Shui</t>
  </si>
  <si>
    <t>Lian Jiang</t>
  </si>
  <si>
    <t>Shao Gauan</t>
  </si>
  <si>
    <t>Ying De</t>
  </si>
  <si>
    <t>Shan Tou</t>
  </si>
  <si>
    <t>Hao Jiang</t>
  </si>
  <si>
    <t>Dong Guan</t>
  </si>
  <si>
    <t>Sha Tian</t>
  </si>
  <si>
    <t>Xin Hui</t>
  </si>
  <si>
    <t>Hui Zhou</t>
  </si>
  <si>
    <t>Hui Yang</t>
  </si>
  <si>
    <t>Guang Zhou</t>
  </si>
  <si>
    <t>Hua Du</t>
  </si>
  <si>
    <t>Cong Hua</t>
  </si>
  <si>
    <t>Xing Ning</t>
  </si>
  <si>
    <t>Luo Ding</t>
  </si>
  <si>
    <t>Qing Xin</t>
  </si>
  <si>
    <t>Long Men</t>
  </si>
  <si>
    <t>Bai Yun</t>
  </si>
  <si>
    <t>Bo Luo</t>
  </si>
  <si>
    <t>Hua Zhou</t>
  </si>
  <si>
    <t>Weng Yuan</t>
  </si>
  <si>
    <t>Gao Yao</t>
  </si>
  <si>
    <t>Le Chang</t>
  </si>
  <si>
    <t>Yun Cheng</t>
  </si>
  <si>
    <t>Yu Nan</t>
  </si>
  <si>
    <t>Huai Ji</t>
  </si>
  <si>
    <t>Si Hui</t>
  </si>
  <si>
    <t>He Chi</t>
  </si>
  <si>
    <t>Dong Lan</t>
  </si>
  <si>
    <t>Bai Se</t>
  </si>
  <si>
    <t>Jing Xi</t>
  </si>
  <si>
    <t>Gui Lin</t>
  </si>
  <si>
    <t>Li Pu</t>
  </si>
  <si>
    <t>Nan Ning</t>
  </si>
  <si>
    <t>Yong Ning</t>
  </si>
  <si>
    <t>You Jiang</t>
  </si>
  <si>
    <t>Yu Lin</t>
  </si>
  <si>
    <t>Bei Liu</t>
  </si>
  <si>
    <t>Liu Zhou</t>
  </si>
  <si>
    <t>Rong Shui</t>
  </si>
  <si>
    <t>Chong Zuo</t>
  </si>
  <si>
    <t>Tai Ping</t>
  </si>
  <si>
    <t>Qin Zhou</t>
  </si>
  <si>
    <t>Qin Nan</t>
  </si>
  <si>
    <t>Rong An</t>
  </si>
  <si>
    <t>Heng Xian</t>
  </si>
  <si>
    <t>Lai Bin</t>
  </si>
  <si>
    <t>Wu Xuan</t>
  </si>
  <si>
    <t>Ling Yun</t>
  </si>
  <si>
    <t>Tian Yang</t>
  </si>
  <si>
    <t>Bei Hai</t>
  </si>
  <si>
    <t>He Pu</t>
  </si>
  <si>
    <t>Fu Sui</t>
  </si>
  <si>
    <t>Fang Chengang</t>
  </si>
  <si>
    <t>Shang Si</t>
  </si>
  <si>
    <t>Gui Gang</t>
  </si>
  <si>
    <t>Ping Nan</t>
  </si>
  <si>
    <t>Tan Tang</t>
  </si>
  <si>
    <t>Gui Yang</t>
  </si>
  <si>
    <t>Gui Ping</t>
  </si>
  <si>
    <t>He Zhou</t>
  </si>
  <si>
    <t>Fu Chuan</t>
  </si>
  <si>
    <t>Lu Zhai</t>
  </si>
  <si>
    <t>Xi Xiangtang</t>
  </si>
  <si>
    <t>Ma Shan</t>
  </si>
  <si>
    <t>Wu Ming</t>
  </si>
  <si>
    <t>Long'an</t>
  </si>
  <si>
    <t>Bin Yang</t>
  </si>
  <si>
    <t>Wu Zhou</t>
  </si>
  <si>
    <t>Meng Shan</t>
  </si>
  <si>
    <t>Lu Chuan</t>
  </si>
  <si>
    <t>Xing Ye</t>
  </si>
  <si>
    <t>Changjiang Li </t>
  </si>
  <si>
    <t>San Ya</t>
  </si>
  <si>
    <t>Hai Kou</t>
  </si>
  <si>
    <t>Dan Zhou</t>
  </si>
  <si>
    <t>Jing Zhou</t>
  </si>
  <si>
    <t>Song Zi</t>
  </si>
  <si>
    <t>E Zhou</t>
  </si>
  <si>
    <t>E Cheng</t>
  </si>
  <si>
    <t>Jing Men</t>
  </si>
  <si>
    <t>Dong Bao</t>
  </si>
  <si>
    <t>Yi Chang</t>
  </si>
  <si>
    <t>Dang Yang</t>
  </si>
  <si>
    <t>Xiao Gan</t>
  </si>
  <si>
    <t>Ying Cheng</t>
  </si>
  <si>
    <t>Shi Yan</t>
  </si>
  <si>
    <t>Yuan Yang</t>
  </si>
  <si>
    <t>Sha Shi</t>
  </si>
  <si>
    <t>Jing Shan</t>
  </si>
  <si>
    <t>Xiang Yang</t>
  </si>
  <si>
    <t>Sui Zhou</t>
  </si>
  <si>
    <t>Sui Xian</t>
  </si>
  <si>
    <t>Huang Gang</t>
  </si>
  <si>
    <t>Ma Cheng</t>
  </si>
  <si>
    <t>Xian Tao</t>
  </si>
  <si>
    <t>Wu Han</t>
  </si>
  <si>
    <t>Qing Shan</t>
  </si>
  <si>
    <t>Dongxi Hu</t>
  </si>
  <si>
    <t>Cai Dian</t>
  </si>
  <si>
    <t>Xian Ning</t>
  </si>
  <si>
    <t>Chi Bi</t>
  </si>
  <si>
    <t>Xi Shui</t>
  </si>
  <si>
    <t>Yi Du</t>
  </si>
  <si>
    <t>Xiao Chang</t>
  </si>
  <si>
    <t>Hong'an</t>
  </si>
  <si>
    <t>Xin Zhou</t>
  </si>
  <si>
    <t>Shen Nongjia</t>
  </si>
  <si>
    <t>Huangshi</t>
  </si>
  <si>
    <t>Da Ye</t>
  </si>
  <si>
    <t>Zao Yang</t>
  </si>
  <si>
    <t>Jiang Xia</t>
  </si>
  <si>
    <t>Qian Jiang</t>
  </si>
  <si>
    <t>Han Chuan</t>
  </si>
  <si>
    <t>Huang Shi</t>
  </si>
  <si>
    <t>Yang Xin</t>
  </si>
  <si>
    <t>Lao Hekou</t>
  </si>
  <si>
    <t>Zhu Xi</t>
  </si>
  <si>
    <t>Yun Xi</t>
  </si>
  <si>
    <t>Wu Xue</t>
  </si>
  <si>
    <t>Chang Yang</t>
  </si>
  <si>
    <t>Yi Ling</t>
  </si>
  <si>
    <t>Fang Xian</t>
  </si>
  <si>
    <t>Jia Yu</t>
  </si>
  <si>
    <t>Xi Saishan</t>
  </si>
  <si>
    <t>Yuan'an</t>
  </si>
  <si>
    <t>Nan Zhang</t>
  </si>
  <si>
    <t>Zi Gui</t>
  </si>
  <si>
    <t>Enshi Tujia and Miao </t>
  </si>
  <si>
    <t>Yang Luo</t>
  </si>
  <si>
    <t>An Lu</t>
  </si>
  <si>
    <t>Chong Yang</t>
  </si>
  <si>
    <t xml:space="preserve">Enshi </t>
  </si>
  <si>
    <t>Zhong Xiang</t>
  </si>
  <si>
    <t>Jian Shi</t>
  </si>
  <si>
    <t>He Feng</t>
  </si>
  <si>
    <t>Lai Feng</t>
  </si>
  <si>
    <t>Tie Shan</t>
  </si>
  <si>
    <t>Lou Di</t>
  </si>
  <si>
    <t>Xin Hua</t>
  </si>
  <si>
    <t>Chang De</t>
  </si>
  <si>
    <t>Li Xian</t>
  </si>
  <si>
    <t>Heng Yang</t>
  </si>
  <si>
    <t>Shi Gu</t>
  </si>
  <si>
    <t>Yong Zhou</t>
  </si>
  <si>
    <t>Leng Shuitan</t>
  </si>
  <si>
    <t>Ning Yuan</t>
  </si>
  <si>
    <t>Wu Gang</t>
  </si>
  <si>
    <t>Long Xi</t>
  </si>
  <si>
    <t>Tao Jiang</t>
  </si>
  <si>
    <t>Shao Yang</t>
  </si>
  <si>
    <t>Dong Kou</t>
  </si>
  <si>
    <t>Huai Hua</t>
  </si>
  <si>
    <t>Xu Pu</t>
  </si>
  <si>
    <t>Da Xiang</t>
  </si>
  <si>
    <t>Chen Zhou</t>
  </si>
  <si>
    <t>Jia He</t>
  </si>
  <si>
    <t>Chang Sha</t>
  </si>
  <si>
    <t>Yue Yang</t>
  </si>
  <si>
    <t>Xiang Tan</t>
  </si>
  <si>
    <t>Yue Tang</t>
  </si>
  <si>
    <t>Lin Xiang</t>
  </si>
  <si>
    <t>Shi Men</t>
  </si>
  <si>
    <t>Shuang Feng</t>
  </si>
  <si>
    <t>Xin Tian</t>
  </si>
  <si>
    <t>Heng Nan</t>
  </si>
  <si>
    <t>Xiang Xiang</t>
  </si>
  <si>
    <t>Ding Cheng</t>
  </si>
  <si>
    <t>Jin Shi</t>
  </si>
  <si>
    <t>Han Shou</t>
  </si>
  <si>
    <t>Chang Ning</t>
  </si>
  <si>
    <t>Heng Dong</t>
  </si>
  <si>
    <t>Yi Zhang</t>
  </si>
  <si>
    <t>Su Xian</t>
  </si>
  <si>
    <t>Yan Feng</t>
  </si>
  <si>
    <t>Zhu Zhou</t>
  </si>
  <si>
    <t>You Xian</t>
  </si>
  <si>
    <t>Lin Li</t>
  </si>
  <si>
    <t>Zi Xing</t>
  </si>
  <si>
    <t>Lei Yang</t>
  </si>
  <si>
    <t>Jiang Hua</t>
  </si>
  <si>
    <t>Leng Shuijiang</t>
  </si>
  <si>
    <t>Tao Yuan</t>
  </si>
  <si>
    <t>Yue Lu</t>
  </si>
  <si>
    <t>An Ren</t>
  </si>
  <si>
    <t>Zhang Jaijie</t>
  </si>
  <si>
    <t>Zhong Fang</t>
  </si>
  <si>
    <t>Xiangxi Tujia and Miao</t>
  </si>
  <si>
    <t>Gu Zhang</t>
  </si>
  <si>
    <t>An Hua</t>
  </si>
  <si>
    <t>Sang Zhi</t>
  </si>
  <si>
    <t>Dao Xian</t>
  </si>
  <si>
    <t>Long Hui</t>
  </si>
  <si>
    <t>Bei Hu</t>
  </si>
  <si>
    <t>Jiao Ning</t>
  </si>
  <si>
    <t>He Tang</t>
  </si>
  <si>
    <t>Qi Yang</t>
  </si>
  <si>
    <t>Ji Shou</t>
  </si>
  <si>
    <t>Lian Yuan</t>
  </si>
  <si>
    <t>Liu Yang</t>
  </si>
  <si>
    <t>Chen Xi</t>
  </si>
  <si>
    <t>Chong Qing</t>
  </si>
  <si>
    <t>Zhong Xian</t>
  </si>
  <si>
    <t>Yong Chuan</t>
  </si>
  <si>
    <t>Bai Dicheng</t>
  </si>
  <si>
    <t>Liang Ping</t>
  </si>
  <si>
    <t>Fu Ling</t>
  </si>
  <si>
    <t>Jiang Jin</t>
  </si>
  <si>
    <t>He Chuan</t>
  </si>
  <si>
    <t>Wan Zhou</t>
  </si>
  <si>
    <t>Pengshui Miao and Tujia</t>
  </si>
  <si>
    <t xml:space="preserve">Youyang Tujia and Miao </t>
  </si>
  <si>
    <t>Tong Liang</t>
  </si>
  <si>
    <t>Wu Long</t>
  </si>
  <si>
    <t>Xiu Shan</t>
  </si>
  <si>
    <t>Shi Zhu</t>
  </si>
  <si>
    <t>Qi Jiang</t>
  </si>
  <si>
    <t>Kai Xian</t>
  </si>
  <si>
    <t>Chang Shou</t>
  </si>
  <si>
    <t>Nan Chuan</t>
  </si>
  <si>
    <t>Feng Du</t>
  </si>
  <si>
    <t>Wan Sheng</t>
  </si>
  <si>
    <t>Da Dukou</t>
  </si>
  <si>
    <t>Beibei </t>
  </si>
  <si>
    <t>Bi Shan</t>
  </si>
  <si>
    <t>Sui Ning</t>
  </si>
  <si>
    <t>Peng Xi</t>
  </si>
  <si>
    <t>Le Shan</t>
  </si>
  <si>
    <t>E Meishan</t>
  </si>
  <si>
    <t>Nan Chong</t>
  </si>
  <si>
    <t>Nan Bu</t>
  </si>
  <si>
    <t>Garzê Tibetan </t>
  </si>
  <si>
    <t>Ba Tang</t>
  </si>
  <si>
    <t>Lu Ding</t>
  </si>
  <si>
    <t>Yi Bin</t>
  </si>
  <si>
    <t>Gao Xian</t>
  </si>
  <si>
    <t>Ba Zhong</t>
  </si>
  <si>
    <t>Nan Jiang</t>
  </si>
  <si>
    <t>Cheng Du</t>
  </si>
  <si>
    <t>Qing Baijiang</t>
  </si>
  <si>
    <t>Da Zhou</t>
  </si>
  <si>
    <t>De Yang</t>
  </si>
  <si>
    <t>Guang Han</t>
  </si>
  <si>
    <t>Guang'an</t>
  </si>
  <si>
    <t>Yue Chi</t>
  </si>
  <si>
    <t>Mei Shan</t>
  </si>
  <si>
    <t>Peng Shan</t>
  </si>
  <si>
    <t>Zi Gong</t>
  </si>
  <si>
    <t>Da'an</t>
  </si>
  <si>
    <t>Rong Xian</t>
  </si>
  <si>
    <t>Mian Zhu</t>
  </si>
  <si>
    <t>Da Zhu</t>
  </si>
  <si>
    <t>Lin Shui</t>
  </si>
  <si>
    <t>Sha Wan</t>
  </si>
  <si>
    <t>Ebian Yi</t>
  </si>
  <si>
    <t>Lu Zhou</t>
  </si>
  <si>
    <t>Xu Yong</t>
  </si>
  <si>
    <t>Jiang Yang</t>
  </si>
  <si>
    <t>Hong Ya</t>
  </si>
  <si>
    <t>Mian Yang</t>
  </si>
  <si>
    <t>Jiang You</t>
  </si>
  <si>
    <t>Nei Jiang</t>
  </si>
  <si>
    <t>Zi Zhong</t>
  </si>
  <si>
    <t>Pan Zhihua</t>
  </si>
  <si>
    <t>Ya'an</t>
  </si>
  <si>
    <t>Tian Quan</t>
  </si>
  <si>
    <t>Zi Yang</t>
  </si>
  <si>
    <t>Yan Jiang</t>
  </si>
  <si>
    <t>Peng Zhou</t>
  </si>
  <si>
    <t>Gong Xian</t>
  </si>
  <si>
    <t>Liangshan Yi</t>
  </si>
  <si>
    <t>Zhao Jue</t>
  </si>
  <si>
    <t>Xing Wen</t>
  </si>
  <si>
    <t>Jun Lian</t>
  </si>
  <si>
    <t>Mi Yi</t>
  </si>
  <si>
    <t>Wei Yuan</t>
  </si>
  <si>
    <t>An Xian</t>
  </si>
  <si>
    <t>Beichuan Qiang</t>
  </si>
  <si>
    <t>Wu Tongqiao</t>
  </si>
  <si>
    <t>Liangshan Yi </t>
  </si>
  <si>
    <t>Mian Ning</t>
  </si>
  <si>
    <t>Guang Yuan</t>
  </si>
  <si>
    <t>Jian Ge</t>
  </si>
  <si>
    <t>Hua Ying</t>
  </si>
  <si>
    <t>Shi Fang</t>
  </si>
  <si>
    <t>Qu Xian</t>
  </si>
  <si>
    <t>Chong Zhou</t>
  </si>
  <si>
    <t>Wang Cang</t>
  </si>
  <si>
    <t>Du Jiangyan</t>
  </si>
  <si>
    <t>Hui Dong</t>
  </si>
  <si>
    <t>Luo Jiang</t>
  </si>
  <si>
    <t>Yue Xi</t>
  </si>
  <si>
    <t>Li Zhou</t>
  </si>
  <si>
    <t>Ying Jing</t>
  </si>
  <si>
    <t>Da Yi</t>
  </si>
  <si>
    <t>Han Yuan</t>
  </si>
  <si>
    <t>Chao Tian</t>
  </si>
  <si>
    <t>Ba Zhou</t>
  </si>
  <si>
    <t>Yan Yuan</t>
  </si>
  <si>
    <t>Qian Wei</t>
  </si>
  <si>
    <t>Jiang'an</t>
  </si>
  <si>
    <t>Xi Chang</t>
  </si>
  <si>
    <t>Ren Shou</t>
  </si>
  <si>
    <t>Wan Yuan</t>
  </si>
  <si>
    <t>Kang Ding</t>
  </si>
  <si>
    <t>Lin Cang</t>
  </si>
  <si>
    <t>Feng Qing</t>
  </si>
  <si>
    <t>Kun Ming</t>
  </si>
  <si>
    <t>Shilin Yi </t>
  </si>
  <si>
    <t>Li Jiang</t>
  </si>
  <si>
    <t>Yong Sheng</t>
  </si>
  <si>
    <t>Gu Cheng</t>
  </si>
  <si>
    <t>Yu Xi</t>
  </si>
  <si>
    <t>Tong Hai</t>
  </si>
  <si>
    <t>Qu Jing</t>
  </si>
  <si>
    <t>Zhan Yi</t>
  </si>
  <si>
    <t>Dali Bai </t>
  </si>
  <si>
    <t>Da Li</t>
  </si>
  <si>
    <t>Jiang Chuan</t>
  </si>
  <si>
    <t>Yi Men</t>
  </si>
  <si>
    <t>Dêqên Tibetan</t>
  </si>
  <si>
    <t>Shangri-La</t>
  </si>
  <si>
    <t>Mi Du</t>
  </si>
  <si>
    <t>Nujiang Lisu</t>
  </si>
  <si>
    <t>Lu Shui</t>
  </si>
  <si>
    <t>E Shan</t>
  </si>
  <si>
    <t>Dehong Dai and Jingpo </t>
  </si>
  <si>
    <t>Luo Ping</t>
  </si>
  <si>
    <t>Qi Lin</t>
  </si>
  <si>
    <t>Chuxiong Yi </t>
  </si>
  <si>
    <t>Chu Xiong</t>
  </si>
  <si>
    <t>Lu Liang</t>
  </si>
  <si>
    <t>Zhao Tong</t>
  </si>
  <si>
    <t>Lu Dian</t>
  </si>
  <si>
    <t>Pu'er</t>
  </si>
  <si>
    <t>Ning'er Hani and Yi</t>
  </si>
  <si>
    <t>Yun Long</t>
  </si>
  <si>
    <t>Hua Ping</t>
  </si>
  <si>
    <t>Fu Min</t>
  </si>
  <si>
    <t>Honghe Hani and Yi </t>
  </si>
  <si>
    <t>Ying Jiang</t>
  </si>
  <si>
    <t>Xiang Yun</t>
  </si>
  <si>
    <t>Shi Dian</t>
  </si>
  <si>
    <t>Teng Chong</t>
  </si>
  <si>
    <t>He Qing</t>
  </si>
  <si>
    <t>Diqing Tibetan</t>
  </si>
  <si>
    <t>Honghe Hani and Yi</t>
  </si>
  <si>
    <t>Jian Shui</t>
  </si>
  <si>
    <t>Guan Du</t>
  </si>
  <si>
    <t>Yi Liang</t>
  </si>
  <si>
    <t>Cangyuan Va</t>
  </si>
  <si>
    <t>Zhen Kang</t>
  </si>
  <si>
    <t>Hui Ze</t>
  </si>
  <si>
    <t>Shi Zong</t>
  </si>
  <si>
    <t>Xuan Wei</t>
  </si>
  <si>
    <t>Hua Ning</t>
  </si>
  <si>
    <t>Hong Ta</t>
  </si>
  <si>
    <t>Xin Ping</t>
  </si>
  <si>
    <t>Zhen Xiong</t>
  </si>
  <si>
    <t>Wenshan Zhuang and Miao</t>
  </si>
  <si>
    <t>Wen Shan</t>
  </si>
  <si>
    <t>Yan Shan</t>
  </si>
  <si>
    <t>Ma Long</t>
  </si>
  <si>
    <t>Gengma Dai and Va</t>
  </si>
  <si>
    <t>Luquan Yi and Miao</t>
  </si>
  <si>
    <t>Long Ling</t>
  </si>
  <si>
    <t>Yuan Jiang</t>
  </si>
  <si>
    <t>Cheng Jiang</t>
  </si>
  <si>
    <t>Zhao Yang</t>
  </si>
  <si>
    <t>Dong Chuan</t>
  </si>
  <si>
    <t>Si Mao</t>
  </si>
  <si>
    <t>Xishuangbanna Dai </t>
  </si>
  <si>
    <t>Jing Hong</t>
  </si>
  <si>
    <t>Guang Nan</t>
  </si>
  <si>
    <t>Xundian Hui and Yi</t>
  </si>
  <si>
    <t>Sui Jiang</t>
  </si>
  <si>
    <t>Dehong Dai and Jingpo</t>
  </si>
  <si>
    <t>Meng Zi</t>
  </si>
  <si>
    <t>Feng Yi</t>
  </si>
  <si>
    <t>Qing Zhen</t>
  </si>
  <si>
    <t>Qiandongnan Miao and Dong </t>
  </si>
  <si>
    <t>Zhen Yuan</t>
  </si>
  <si>
    <t>Tong Ren</t>
  </si>
  <si>
    <t>Si Nan</t>
  </si>
  <si>
    <t>Yuping Dong</t>
  </si>
  <si>
    <t>Cen Gong</t>
  </si>
  <si>
    <t>Zun Yi</t>
  </si>
  <si>
    <t>Chi Shui</t>
  </si>
  <si>
    <t>Qiannan Buyei and Miao </t>
  </si>
  <si>
    <t>Gui Ding</t>
  </si>
  <si>
    <t>Qianxinan Buyei and Miao </t>
  </si>
  <si>
    <t>Ce Cheng</t>
  </si>
  <si>
    <t>Qing Long</t>
  </si>
  <si>
    <t>Hong Huagang</t>
  </si>
  <si>
    <t>Tong Zi</t>
  </si>
  <si>
    <t>Daozhen Gelao and Miao</t>
  </si>
  <si>
    <t>Xing Yi</t>
  </si>
  <si>
    <t>An Long</t>
  </si>
  <si>
    <t>Long Li</t>
  </si>
  <si>
    <t>Du Yun</t>
  </si>
  <si>
    <t>Fu Quan</t>
  </si>
  <si>
    <t>Qiandongnan Miao and Dong</t>
  </si>
  <si>
    <t>Ma Jiang</t>
  </si>
  <si>
    <t>Li Ping</t>
  </si>
  <si>
    <t>Kai Li</t>
  </si>
  <si>
    <t>Liu Panshui</t>
  </si>
  <si>
    <t>Hong Guo</t>
  </si>
  <si>
    <t>Shui Cheng</t>
  </si>
  <si>
    <t>Zhong Shan</t>
  </si>
  <si>
    <t>Guan Shanhu</t>
  </si>
  <si>
    <t>Kai Yang</t>
  </si>
  <si>
    <t>Xiu Wen</t>
  </si>
  <si>
    <t>Hui Shui</t>
  </si>
  <si>
    <t>Weining Yi Hui and Miao</t>
  </si>
  <si>
    <t>Bi Jie</t>
  </si>
  <si>
    <t>Qian Xi</t>
  </si>
  <si>
    <t>Da Fang</t>
  </si>
  <si>
    <t>An Shun</t>
  </si>
  <si>
    <t>Ping Ba</t>
  </si>
  <si>
    <t>Pu Ding</t>
  </si>
  <si>
    <t>Ren Huai</t>
  </si>
  <si>
    <t>Liu Zhite</t>
  </si>
  <si>
    <t>Songtao Miao</t>
  </si>
  <si>
    <t>Guanling Buyei and Miao</t>
  </si>
  <si>
    <t>Hui Chuan</t>
  </si>
  <si>
    <t>Mei Tan</t>
  </si>
  <si>
    <t>Zheng'an</t>
  </si>
  <si>
    <t>Feng Gang</t>
  </si>
  <si>
    <t>De Jiang</t>
  </si>
  <si>
    <t>Yin Jiang</t>
  </si>
  <si>
    <t>Qiannan Buyei and Miao</t>
  </si>
  <si>
    <t>Weng'an</t>
  </si>
  <si>
    <t>Du Shan</t>
  </si>
  <si>
    <t>Na Yong</t>
  </si>
  <si>
    <t>Doilungdêqên</t>
  </si>
  <si>
    <t>Lhasa</t>
  </si>
  <si>
    <t>Shannan</t>
  </si>
  <si>
    <t>Sang Ri</t>
  </si>
  <si>
    <t>Yan'an</t>
  </si>
  <si>
    <t>Huang Ling</t>
  </si>
  <si>
    <t>Wei Nan</t>
  </si>
  <si>
    <t>Fu Ping</t>
  </si>
  <si>
    <t>Heng Shan</t>
  </si>
  <si>
    <t>Yu Heng</t>
  </si>
  <si>
    <t>Tong Chuan</t>
  </si>
  <si>
    <t>Yao Zhou</t>
  </si>
  <si>
    <t>Shang Luo</t>
  </si>
  <si>
    <t>Dan Feng</t>
  </si>
  <si>
    <t>An Kang</t>
  </si>
  <si>
    <t>Ning Shan</t>
  </si>
  <si>
    <t>Shen Mu</t>
  </si>
  <si>
    <t>An Sai</t>
  </si>
  <si>
    <t>Yu Yang</t>
  </si>
  <si>
    <t>Shi Quan</t>
  </si>
  <si>
    <t>Bao Ji</t>
  </si>
  <si>
    <t>Qi Shan</t>
  </si>
  <si>
    <t>Feng Xiang</t>
  </si>
  <si>
    <t>Han Cheng</t>
  </si>
  <si>
    <t>Ping Li</t>
  </si>
  <si>
    <t>Wu Bao</t>
  </si>
  <si>
    <t>Han Zhong</t>
  </si>
  <si>
    <t>Nan Zheng</t>
  </si>
  <si>
    <t>Zhen'an</t>
  </si>
  <si>
    <t>Mian Xian</t>
  </si>
  <si>
    <t>Xian Yang</t>
  </si>
  <si>
    <t>Jing Yang</t>
  </si>
  <si>
    <t>Yang Xian</t>
  </si>
  <si>
    <t>Han Tai</t>
  </si>
  <si>
    <t>Fu Feng</t>
  </si>
  <si>
    <t>Qian Yang</t>
  </si>
  <si>
    <t>Xi Xiang</t>
  </si>
  <si>
    <t>Qian Xian</t>
  </si>
  <si>
    <t>Chen Cang</t>
  </si>
  <si>
    <t>Cai Jiapo</t>
  </si>
  <si>
    <t>Li Quan</t>
  </si>
  <si>
    <t>Wang Yi</t>
  </si>
  <si>
    <t>Yao Xian</t>
  </si>
  <si>
    <t>Pu Cheng</t>
  </si>
  <si>
    <t>He Bin</t>
  </si>
  <si>
    <t>Xun Yang</t>
  </si>
  <si>
    <t>Lan Tian</t>
  </si>
  <si>
    <t>Lan Zhou</t>
  </si>
  <si>
    <t>Yu Zhong</t>
  </si>
  <si>
    <t>Zhang Ye</t>
  </si>
  <si>
    <t>Shan Dan</t>
  </si>
  <si>
    <t>Ping Liang</t>
  </si>
  <si>
    <t>Hua Ting</t>
  </si>
  <si>
    <t>Hong Gu</t>
  </si>
  <si>
    <t>Linxia Hui</t>
  </si>
  <si>
    <t>He Zheng</t>
  </si>
  <si>
    <t>Gu Lang</t>
  </si>
  <si>
    <t>Tian Shui</t>
  </si>
  <si>
    <t>Mai Ji</t>
  </si>
  <si>
    <t>Jiu Quan</t>
  </si>
  <si>
    <t>Aksai Kazakh</t>
  </si>
  <si>
    <t>Long Nan</t>
  </si>
  <si>
    <t>Cheng Xian</t>
  </si>
  <si>
    <t>Ding Xi</t>
  </si>
  <si>
    <t>Zhang Xian</t>
  </si>
  <si>
    <t>Zhangjiachuan Hui </t>
  </si>
  <si>
    <t>Yong Deng</t>
  </si>
  <si>
    <t>Bai Yin</t>
  </si>
  <si>
    <t>Jing Tai</t>
  </si>
  <si>
    <t>Lin Tao</t>
  </si>
  <si>
    <t>Gannan Tibetan</t>
  </si>
  <si>
    <t>Xia He</t>
  </si>
  <si>
    <t>Jia Yuguan</t>
  </si>
  <si>
    <t>Jin Chang</t>
  </si>
  <si>
    <t>Yong Chang</t>
  </si>
  <si>
    <t>Wu Du</t>
  </si>
  <si>
    <t>Wen Xian</t>
  </si>
  <si>
    <t>Kong Tong</t>
  </si>
  <si>
    <t>Gan Gu</t>
  </si>
  <si>
    <t>Wu Shan</t>
  </si>
  <si>
    <t>Yan Chi</t>
  </si>
  <si>
    <t>Gu Yuan</t>
  </si>
  <si>
    <t>Jing Yuan</t>
  </si>
  <si>
    <t>Zhong Wei</t>
  </si>
  <si>
    <t>Zhong Ning</t>
  </si>
  <si>
    <t>Yin Chuan</t>
  </si>
  <si>
    <t>Ning Dong</t>
  </si>
  <si>
    <t>Shi Zuishan</t>
  </si>
  <si>
    <t>Da Wukou</t>
  </si>
  <si>
    <t>Hui Nong</t>
  </si>
  <si>
    <t>Ling Wu</t>
  </si>
  <si>
    <t>Hong Sibao</t>
  </si>
  <si>
    <t>Qing Tongxia</t>
  </si>
  <si>
    <t>Ping Luo</t>
  </si>
  <si>
    <t>Haixi Mongol and Tibetan</t>
  </si>
  <si>
    <t>Delhi</t>
  </si>
  <si>
    <t>Golmud</t>
  </si>
  <si>
    <t>Gyêgu Tibetan</t>
  </si>
  <si>
    <t>Xi Ning</t>
  </si>
  <si>
    <t>Huang Zhong</t>
  </si>
  <si>
    <t>Minhe Hui and Tu </t>
  </si>
  <si>
    <t>Hai Dong</t>
  </si>
  <si>
    <t>Huzhu Tu</t>
  </si>
  <si>
    <t>Minhe Hui and Tu</t>
  </si>
  <si>
    <t>Le Du</t>
  </si>
  <si>
    <t>Changji Hui </t>
  </si>
  <si>
    <t>Qi Tai</t>
  </si>
  <si>
    <t>Kililsu Kirghiz</t>
  </si>
  <si>
    <t>Wu Jiaqu</t>
  </si>
  <si>
    <t>Changji Hui</t>
  </si>
  <si>
    <t>Ta Cheng</t>
  </si>
  <si>
    <t>Shi Hezi</t>
  </si>
  <si>
    <t>Ili Kazakh</t>
  </si>
  <si>
    <t>Tekes </t>
  </si>
  <si>
    <t>Chang Ji</t>
  </si>
  <si>
    <t>Bortala Mongol</t>
  </si>
  <si>
    <t>Jing He</t>
  </si>
  <si>
    <t>Jimsar </t>
  </si>
  <si>
    <t>Fukang</t>
  </si>
  <si>
    <t>Aksu</t>
  </si>
  <si>
    <t>Kuqa</t>
  </si>
  <si>
    <t>Altay</t>
  </si>
  <si>
    <t>Fu Yun</t>
  </si>
  <si>
    <t>Kashgar</t>
  </si>
  <si>
    <t>Yarkant </t>
  </si>
  <si>
    <t>Kargilik</t>
  </si>
  <si>
    <t>Turpan</t>
  </si>
  <si>
    <t>Gao Chang</t>
  </si>
  <si>
    <t>Nilka</t>
  </si>
  <si>
    <t>Qapqal Xibe</t>
  </si>
  <si>
    <t>Fu Hai</t>
  </si>
  <si>
    <t>Habahe</t>
  </si>
  <si>
    <t>Huo Cheng</t>
  </si>
  <si>
    <t>Fu Kang</t>
  </si>
  <si>
    <t>Keriya</t>
  </si>
  <si>
    <t>Toksun</t>
  </si>
  <si>
    <t>Ürümqi</t>
  </si>
  <si>
    <t>Tumxuk</t>
  </si>
  <si>
    <t>Hami</t>
  </si>
  <si>
    <t>Karamay</t>
  </si>
  <si>
    <t>Wen Su</t>
  </si>
  <si>
    <t>Burqin</t>
  </si>
  <si>
    <t>Korla</t>
  </si>
  <si>
    <t>Bayingolin Mongol </t>
  </si>
  <si>
    <t>Yanqi Hui</t>
  </si>
  <si>
    <t>He Jing</t>
  </si>
  <si>
    <t>Bortala Mongol </t>
  </si>
  <si>
    <t>Bole</t>
  </si>
  <si>
    <t>Lop</t>
  </si>
  <si>
    <t>Khotan</t>
  </si>
  <si>
    <t>Pishan</t>
  </si>
  <si>
    <t>Shule</t>
  </si>
  <si>
    <t>Yecheng</t>
  </si>
  <si>
    <t>Kizilsu Kirghiz</t>
  </si>
  <si>
    <t>Artux</t>
  </si>
  <si>
    <t>Ulugqat</t>
  </si>
  <si>
    <t>Ili Kazakh </t>
  </si>
  <si>
    <t>Baicheng</t>
  </si>
  <si>
    <t>Midong</t>
  </si>
  <si>
    <t>Dabancheng</t>
  </si>
  <si>
    <t>Ghulja</t>
  </si>
  <si>
    <t>Qapqal</t>
  </si>
  <si>
    <t>Gong Cheng</t>
  </si>
  <si>
    <t>Zhenyuan Yi, Hani and Lahu </t>
  </si>
  <si>
    <t>Pu'er </t>
  </si>
  <si>
    <t>Year</t>
  </si>
  <si>
    <t>Total production line</t>
  </si>
  <si>
    <t>New production line</t>
  </si>
  <si>
    <t>closed production line</t>
  </si>
  <si>
    <t>Total production capacity</t>
  </si>
  <si>
    <t>New production capacity</t>
  </si>
  <si>
    <t>Closed production capacity</t>
  </si>
  <si>
    <t>Total</t>
  </si>
  <si>
    <t>Total_grinding</t>
  </si>
  <si>
    <t>Total_national</t>
  </si>
  <si>
    <t>Ji</t>
  </si>
  <si>
    <t>Cement</t>
  </si>
  <si>
    <t>clinker</t>
  </si>
  <si>
    <t>clinker to cement</t>
  </si>
  <si>
    <t>SO2 emission for cement</t>
  </si>
  <si>
    <t>SO2 emission for clinker</t>
  </si>
  <si>
    <t>SO2 emission for grinding</t>
  </si>
  <si>
    <t>Item</t>
  </si>
  <si>
    <t>BC/OC/VOC/CO emission for cement</t>
  </si>
  <si>
    <t>BC/OC/VOC/CO emission for clinker</t>
  </si>
  <si>
    <t>BC/OC/VOC/CO emission for grinding</t>
  </si>
  <si>
    <t>NO/NO2 emission for cement</t>
  </si>
  <si>
    <t>NO/NO2 emission for clinker</t>
  </si>
  <si>
    <t>NO/NO2 emission for grinding</t>
  </si>
  <si>
    <t>NO/NO2 from Grinding of Total</t>
  </si>
  <si>
    <t>energy intensity for cement</t>
  </si>
  <si>
    <t>energy intensity for clinker</t>
  </si>
  <si>
    <t>energy intensity for grinding</t>
  </si>
  <si>
    <t>SO2 from Grinding of Total</t>
  </si>
  <si>
    <t>Energy intensity from Grinding of Total</t>
  </si>
  <si>
    <t>the emissions from grinding of total emissions</t>
  </si>
  <si>
    <t>Huelu</t>
  </si>
  <si>
    <t>She</t>
  </si>
  <si>
    <t>Yi</t>
  </si>
  <si>
    <t>Kuancheng Manchu</t>
  </si>
  <si>
    <t>Qian'an</t>
  </si>
  <si>
    <t>Luliang</t>
  </si>
  <si>
    <t>Jiaocheng</t>
  </si>
  <si>
    <t>Jiaokou</t>
  </si>
  <si>
    <t>Shuo</t>
  </si>
  <si>
    <t>(blank)</t>
  </si>
  <si>
    <t>Grand Total</t>
  </si>
  <si>
    <t>Inner Mongolia</t>
  </si>
  <si>
    <t>Tibet (Xizang)</t>
  </si>
  <si>
    <t>ProductionScale</t>
  </si>
  <si>
    <t>Ultilizationdays</t>
  </si>
  <si>
    <t>NSPproductionlines</t>
  </si>
  <si>
    <t>Grindinglines</t>
  </si>
  <si>
    <t>Productioncapacityforcement</t>
  </si>
  <si>
    <t>Productioncapacitygrindingplants</t>
  </si>
  <si>
    <t>Cementproduction_final</t>
  </si>
  <si>
    <t>Emissionshare(%)</t>
  </si>
  <si>
    <t>Huolin Gol</t>
  </si>
  <si>
    <t>Morin Dawa Daur</t>
  </si>
  <si>
    <t>Suzhou</t>
  </si>
  <si>
    <t>Lingbi</t>
  </si>
  <si>
    <t>Alxa Right</t>
  </si>
  <si>
    <t>Chaoyang Shì</t>
  </si>
  <si>
    <t>Tieling Shì</t>
  </si>
  <si>
    <t>Fushun</t>
  </si>
  <si>
    <t>Dengta</t>
  </si>
  <si>
    <t>Yingkou</t>
  </si>
  <si>
    <t>Shenyang Shì</t>
  </si>
  <si>
    <t>Xingcheng</t>
  </si>
  <si>
    <t>Dadong</t>
  </si>
  <si>
    <t>Benxi</t>
  </si>
  <si>
    <t>Wafangdian</t>
  </si>
  <si>
    <t>Anshan</t>
  </si>
  <si>
    <t>Dalian</t>
  </si>
  <si>
    <t>Kaiyuan</t>
  </si>
  <si>
    <t>Jinzhou</t>
  </si>
  <si>
    <t>Lingyuan</t>
  </si>
  <si>
    <t>Xifeng</t>
  </si>
  <si>
    <t>Haicheng</t>
  </si>
  <si>
    <t>Jin</t>
  </si>
  <si>
    <t>Liaoyang</t>
  </si>
  <si>
    <t>Lishu</t>
  </si>
  <si>
    <t>Siping</t>
  </si>
  <si>
    <t>Huinan</t>
  </si>
  <si>
    <t>Huadian</t>
  </si>
  <si>
    <t>Jiangyuan</t>
  </si>
  <si>
    <t>Badaojiang</t>
  </si>
  <si>
    <t>Fuyu</t>
  </si>
  <si>
    <t>Panshi</t>
  </si>
  <si>
    <t>Changchun</t>
  </si>
  <si>
    <t>Taonan</t>
  </si>
  <si>
    <t>Shulan</t>
  </si>
  <si>
    <t>Tumen</t>
  </si>
  <si>
    <t>Shuangyang</t>
  </si>
  <si>
    <t>Erdaojiang</t>
  </si>
  <si>
    <t>Yongji</t>
  </si>
  <si>
    <t>Acheng</t>
  </si>
  <si>
    <t>Hegang</t>
  </si>
  <si>
    <t>Heihe</t>
  </si>
  <si>
    <t>Nenjiang</t>
  </si>
  <si>
    <t>Mudanjiang</t>
  </si>
  <si>
    <t>Tailai</t>
  </si>
  <si>
    <t>Hulin</t>
  </si>
  <si>
    <t>Suihua</t>
  </si>
  <si>
    <t>Fujin</t>
  </si>
  <si>
    <t>Qitaihe</t>
  </si>
  <si>
    <t>Tongjiang</t>
  </si>
  <si>
    <t>Anda</t>
  </si>
  <si>
    <t>Hailun</t>
  </si>
  <si>
    <t>Yichun</t>
  </si>
  <si>
    <t>Ning'an</t>
  </si>
  <si>
    <t>Jixi</t>
  </si>
  <si>
    <t>Huanan</t>
  </si>
  <si>
    <t>Shuangyashan</t>
  </si>
  <si>
    <t>Baoshan</t>
  </si>
  <si>
    <t>Jinshan</t>
  </si>
  <si>
    <t>Pudong</t>
  </si>
  <si>
    <t>Fengxian</t>
  </si>
  <si>
    <t>Sheyang</t>
  </si>
  <si>
    <t>Yixing</t>
  </si>
  <si>
    <t>Liyang</t>
  </si>
  <si>
    <t>Tongshan</t>
  </si>
  <si>
    <t>Zhenjiang</t>
  </si>
  <si>
    <t>Jiangyin</t>
  </si>
  <si>
    <t>Xishan</t>
  </si>
  <si>
    <t>Taixing</t>
  </si>
  <si>
    <t>Lianyungang</t>
  </si>
  <si>
    <t>Pizhou</t>
  </si>
  <si>
    <t>Hanjiang</t>
  </si>
  <si>
    <t>Rudong</t>
  </si>
  <si>
    <t>Kunshan</t>
  </si>
  <si>
    <t>Xuzhou</t>
  </si>
  <si>
    <t>Donghai</t>
  </si>
  <si>
    <t>Suqian</t>
  </si>
  <si>
    <t>Dantu</t>
  </si>
  <si>
    <t>Taizhou</t>
  </si>
  <si>
    <t>Binhai</t>
  </si>
  <si>
    <t>Wujiang</t>
  </si>
  <si>
    <t>Wuxi</t>
  </si>
  <si>
    <t>huaian</t>
  </si>
  <si>
    <t>Yiancheng</t>
  </si>
  <si>
    <t>Haimen</t>
  </si>
  <si>
    <t>Taicang</t>
  </si>
  <si>
    <t>Nanjing</t>
  </si>
  <si>
    <t>Nantong</t>
  </si>
  <si>
    <t>Ganyu</t>
  </si>
  <si>
    <t>Dafeng</t>
  </si>
  <si>
    <t>Wujin</t>
  </si>
  <si>
    <t>Jingjiang</t>
  </si>
  <si>
    <t>Xiangshui</t>
  </si>
  <si>
    <t>Qidong</t>
  </si>
  <si>
    <t>Lishui</t>
  </si>
  <si>
    <t>Jintan</t>
  </si>
  <si>
    <t>Changshu</t>
  </si>
  <si>
    <t>Jurong</t>
  </si>
  <si>
    <t>Jiangdu</t>
  </si>
  <si>
    <t>Jiangning</t>
  </si>
  <si>
    <t>Dongtai</t>
  </si>
  <si>
    <t>Qingyuan</t>
  </si>
  <si>
    <t>Changxing</t>
  </si>
  <si>
    <t>Jiangshan</t>
  </si>
  <si>
    <t>Changshan</t>
  </si>
  <si>
    <t>Jinhua Shì</t>
  </si>
  <si>
    <t>Lanxi</t>
  </si>
  <si>
    <t>Yuyao</t>
  </si>
  <si>
    <t>Jiande</t>
  </si>
  <si>
    <t>Jinyun</t>
  </si>
  <si>
    <t>Yuhang</t>
  </si>
  <si>
    <t>Tongxiang</t>
  </si>
  <si>
    <t>Hangzhou</t>
  </si>
  <si>
    <t>Xiaoshan</t>
  </si>
  <si>
    <t>Pinghu</t>
  </si>
  <si>
    <t>Haiyan</t>
  </si>
  <si>
    <t>Jiaxing</t>
  </si>
  <si>
    <t>Xiangshan</t>
  </si>
  <si>
    <t>Deqing</t>
  </si>
  <si>
    <t>Zhuji</t>
  </si>
  <si>
    <t>Sanmen</t>
  </si>
  <si>
    <t>Ninghai</t>
  </si>
  <si>
    <t>Shangyu</t>
  </si>
  <si>
    <t>Longwan</t>
  </si>
  <si>
    <t>Huzhou</t>
  </si>
  <si>
    <t>Longyou</t>
  </si>
  <si>
    <t>Jiashan</t>
  </si>
  <si>
    <t>Cixi</t>
  </si>
  <si>
    <t>Xiuzhou</t>
  </si>
  <si>
    <t>Linhai</t>
  </si>
  <si>
    <t>Fuyang</t>
  </si>
  <si>
    <t>Shaoxing</t>
  </si>
  <si>
    <t>Quzhou Shì</t>
  </si>
  <si>
    <t>Anji</t>
  </si>
  <si>
    <t>Tonglu</t>
  </si>
  <si>
    <t>Fengyang</t>
  </si>
  <si>
    <t>Fengtai</t>
  </si>
  <si>
    <t>Huainan</t>
  </si>
  <si>
    <t>Susong</t>
  </si>
  <si>
    <t>Huaibei</t>
  </si>
  <si>
    <t>Guoyang</t>
  </si>
  <si>
    <t>Guangde</t>
  </si>
  <si>
    <t>Fanchang</t>
  </si>
  <si>
    <t>Changfeng</t>
  </si>
  <si>
    <t>Suixi</t>
  </si>
  <si>
    <t>Dongzhi</t>
  </si>
  <si>
    <t>Xiuning</t>
  </si>
  <si>
    <t>Wuhu</t>
  </si>
  <si>
    <t>Lu An</t>
  </si>
  <si>
    <t>Maanshan</t>
  </si>
  <si>
    <t>Bengbu</t>
  </si>
  <si>
    <t>Feidong</t>
  </si>
  <si>
    <t>Chuxian</t>
  </si>
  <si>
    <t>Dingyuan</t>
  </si>
  <si>
    <t>Wuhe</t>
  </si>
  <si>
    <t>Chao</t>
  </si>
  <si>
    <t>Anqing</t>
  </si>
  <si>
    <t>Hefei</t>
  </si>
  <si>
    <t>Shucheng</t>
  </si>
  <si>
    <t>Xuanzhou</t>
  </si>
  <si>
    <t>Shou</t>
  </si>
  <si>
    <t>Lujiang</t>
  </si>
  <si>
    <t>Boxian</t>
  </si>
  <si>
    <t>Guichi</t>
  </si>
  <si>
    <t>Wuwei</t>
  </si>
  <si>
    <t>Langxi</t>
  </si>
  <si>
    <t>Ningguo</t>
  </si>
  <si>
    <t>Quanjiao</t>
  </si>
  <si>
    <t>Yongqiao</t>
  </si>
  <si>
    <t>Zongyang</t>
  </si>
  <si>
    <t>Huaining</t>
  </si>
  <si>
    <t>Hanshan</t>
  </si>
  <si>
    <t>Xiao</t>
  </si>
  <si>
    <t>Tongling</t>
  </si>
  <si>
    <t>Huaiyuan</t>
  </si>
  <si>
    <t>He</t>
  </si>
  <si>
    <t>Tong'an</t>
  </si>
  <si>
    <t>Jiangle</t>
  </si>
  <si>
    <t>Dehua</t>
  </si>
  <si>
    <t>Fuzhou</t>
  </si>
  <si>
    <t>Zhangzhou</t>
  </si>
  <si>
    <t>Longhai</t>
  </si>
  <si>
    <t>Jianyang</t>
  </si>
  <si>
    <t>Minhou</t>
  </si>
  <si>
    <t>Shunchang</t>
  </si>
  <si>
    <t>Changle</t>
  </si>
  <si>
    <t>Zhangping</t>
  </si>
  <si>
    <t>Shanghang</t>
  </si>
  <si>
    <t>Jinjiang</t>
  </si>
  <si>
    <t>Nanping</t>
  </si>
  <si>
    <t>Yongchun</t>
  </si>
  <si>
    <t>Datian</t>
  </si>
  <si>
    <t>Yongding</t>
  </si>
  <si>
    <t>Wuping</t>
  </si>
  <si>
    <t>Mingxi</t>
  </si>
  <si>
    <t>Anxi</t>
  </si>
  <si>
    <t>Qingliu</t>
  </si>
  <si>
    <t>Yushan</t>
  </si>
  <si>
    <t>Lianhua</t>
  </si>
  <si>
    <t>Shicheng</t>
  </si>
  <si>
    <t>Xinfeng</t>
  </si>
  <si>
    <t>Nankang</t>
  </si>
  <si>
    <t>Anfu</t>
  </si>
  <si>
    <t>Xunwu</t>
  </si>
  <si>
    <t>Yugan</t>
  </si>
  <si>
    <t>Nanchang Qu</t>
  </si>
  <si>
    <t>Linchuan</t>
  </si>
  <si>
    <t>Guixi</t>
  </si>
  <si>
    <t>Xinjian</t>
  </si>
  <si>
    <t>Shanggao</t>
  </si>
  <si>
    <t>Taihe</t>
  </si>
  <si>
    <t>Xingan</t>
  </si>
  <si>
    <t>Jishui</t>
  </si>
  <si>
    <t>Ganzhou</t>
  </si>
  <si>
    <t>Xiushui</t>
  </si>
  <si>
    <t>Fengcheng</t>
  </si>
  <si>
    <t>Jiujiang Qu</t>
  </si>
  <si>
    <t>Guangfeng</t>
  </si>
  <si>
    <t>Yifeng</t>
  </si>
  <si>
    <t>Nancheng</t>
  </si>
  <si>
    <t>Pingxiang</t>
  </si>
  <si>
    <t>Yongfeng</t>
  </si>
  <si>
    <t>Shangrao Shì</t>
  </si>
  <si>
    <t>Yudu</t>
  </si>
  <si>
    <t>Leping</t>
  </si>
  <si>
    <t>Fenyi</t>
  </si>
  <si>
    <t>Huichang</t>
  </si>
  <si>
    <t>Yiyang</t>
  </si>
  <si>
    <t>Xingguo</t>
  </si>
  <si>
    <t>Pengze</t>
  </si>
  <si>
    <t>Ruichang</t>
  </si>
  <si>
    <t>Wannian</t>
  </si>
  <si>
    <t>Ruijin</t>
  </si>
  <si>
    <t>Penglai</t>
  </si>
  <si>
    <t>Zichuan</t>
  </si>
  <si>
    <t>Shouguang</t>
  </si>
  <si>
    <t>Laiwu</t>
  </si>
  <si>
    <t>Zhangqiu</t>
  </si>
  <si>
    <t>Juye</t>
  </si>
  <si>
    <t>Qingzhou</t>
  </si>
  <si>
    <t>Weifang Shì</t>
  </si>
  <si>
    <t>Juxian</t>
  </si>
  <si>
    <t>Dongying</t>
  </si>
  <si>
    <t>Pingdu</t>
  </si>
  <si>
    <t>Jiaoxian</t>
  </si>
  <si>
    <t>Weishan</t>
  </si>
  <si>
    <t>Zhaozhuang</t>
  </si>
  <si>
    <t>Weihai</t>
  </si>
  <si>
    <t>Leling</t>
  </si>
  <si>
    <t>Sishui</t>
  </si>
  <si>
    <t>Cao</t>
  </si>
  <si>
    <t>Shan</t>
  </si>
  <si>
    <t>Shanghe</t>
  </si>
  <si>
    <t>Jinan</t>
  </si>
  <si>
    <t>Yantai</t>
  </si>
  <si>
    <t>Binxian</t>
  </si>
  <si>
    <t>Liaocheng</t>
  </si>
  <si>
    <t>Rizhao</t>
  </si>
  <si>
    <t>Huangdao</t>
  </si>
  <si>
    <t>Zhucheng</t>
  </si>
  <si>
    <t>Yiyuan</t>
  </si>
  <si>
    <t>Teng</t>
  </si>
  <si>
    <t>Feixian</t>
  </si>
  <si>
    <t>Chengwu</t>
  </si>
  <si>
    <t>Jiaonan</t>
  </si>
  <si>
    <t>Heze</t>
  </si>
  <si>
    <t>Jimo</t>
  </si>
  <si>
    <t>Qixia</t>
  </si>
  <si>
    <t>Changqing</t>
  </si>
  <si>
    <t>Mengyin</t>
  </si>
  <si>
    <t>Pingyin</t>
  </si>
  <si>
    <t>Yishui</t>
  </si>
  <si>
    <t>Qufu</t>
  </si>
  <si>
    <t>Jiaxiang</t>
  </si>
  <si>
    <t>Guangrao</t>
  </si>
  <si>
    <t>Anqiu</t>
  </si>
  <si>
    <t>Ningyang</t>
  </si>
  <si>
    <t>Longkou</t>
  </si>
  <si>
    <t>Cangshan</t>
  </si>
  <si>
    <t>Yinan</t>
  </si>
  <si>
    <t>Linqu</t>
  </si>
  <si>
    <t>Dezhou</t>
  </si>
  <si>
    <t>Anyang Shì</t>
  </si>
  <si>
    <t>Jiaozuo</t>
  </si>
  <si>
    <t>Luoyang</t>
  </si>
  <si>
    <t>Huixian</t>
  </si>
  <si>
    <t>Deng</t>
  </si>
  <si>
    <t>Ningling</t>
  </si>
  <si>
    <t>Zhongmou</t>
  </si>
  <si>
    <t>Xuchang Shì</t>
  </si>
  <si>
    <t>Shangqiu Shì</t>
  </si>
  <si>
    <t>Zhoukou</t>
  </si>
  <si>
    <t>Xinye</t>
  </si>
  <si>
    <t>Mengjin</t>
  </si>
  <si>
    <t>Xixia</t>
  </si>
  <si>
    <t>Lingbao</t>
  </si>
  <si>
    <t>Fengqiu</t>
  </si>
  <si>
    <t>Sanmenxia</t>
  </si>
  <si>
    <t>Jiyuan</t>
  </si>
  <si>
    <t>Pingdingshan</t>
  </si>
  <si>
    <t>Xinyang Shì</t>
  </si>
  <si>
    <t>Ye</t>
  </si>
  <si>
    <t>Xinxiang Shì</t>
  </si>
  <si>
    <t>Luyi</t>
  </si>
  <si>
    <t>Yu</t>
  </si>
  <si>
    <t>Nanyang Shì</t>
  </si>
  <si>
    <t>Xichuan</t>
  </si>
  <si>
    <t>Bo'ai</t>
  </si>
  <si>
    <t>Baofeng</t>
  </si>
  <si>
    <t>Fangcheng</t>
  </si>
  <si>
    <t>Dengfeng</t>
  </si>
  <si>
    <t>Jia</t>
  </si>
  <si>
    <t>Qinyang</t>
  </si>
  <si>
    <t>Gong</t>
  </si>
  <si>
    <t>Nanzhao</t>
  </si>
  <si>
    <t>Zhenping</t>
  </si>
  <si>
    <t>Mi</t>
  </si>
  <si>
    <t>Zhengzhou</t>
  </si>
  <si>
    <t>Hebi</t>
  </si>
  <si>
    <t>Queshan</t>
  </si>
  <si>
    <t>Zhumadian</t>
  </si>
  <si>
    <t>Guangshan</t>
  </si>
  <si>
    <t>Tanghe</t>
  </si>
  <si>
    <t>Ruyang</t>
  </si>
  <si>
    <t>Lushan</t>
  </si>
  <si>
    <t>Songzi</t>
  </si>
  <si>
    <t>Echeng Shì</t>
  </si>
  <si>
    <t>Jingmen</t>
  </si>
  <si>
    <t>Dangyang</t>
  </si>
  <si>
    <t>Yingcheng</t>
  </si>
  <si>
    <t>Shiyan</t>
  </si>
  <si>
    <t>Shashi</t>
  </si>
  <si>
    <t>Jingshan</t>
  </si>
  <si>
    <t>Jingzhou</t>
  </si>
  <si>
    <t>Xiangyang</t>
  </si>
  <si>
    <t>Suizhou</t>
  </si>
  <si>
    <t>Macheng</t>
  </si>
  <si>
    <t>Mianyang</t>
  </si>
  <si>
    <t>Wuhan</t>
  </si>
  <si>
    <t>Xianning</t>
  </si>
  <si>
    <t>Xishui</t>
  </si>
  <si>
    <t>Yidu</t>
  </si>
  <si>
    <t>Xiaochang</t>
  </si>
  <si>
    <t>Shennongjia</t>
  </si>
  <si>
    <t>Daye</t>
  </si>
  <si>
    <t>Qianjiang</t>
  </si>
  <si>
    <t>Hanchuan</t>
  </si>
  <si>
    <t>Yangxin</t>
  </si>
  <si>
    <t>Zhuxi</t>
  </si>
  <si>
    <t>Yunxi</t>
  </si>
  <si>
    <t>Huanggang</t>
  </si>
  <si>
    <t>Changyang Tujia</t>
  </si>
  <si>
    <t>Xingshan</t>
  </si>
  <si>
    <t>Yiling</t>
  </si>
  <si>
    <t>Fang</t>
  </si>
  <si>
    <t>Jiayu</t>
  </si>
  <si>
    <t>Zigui</t>
  </si>
  <si>
    <t>Anlu</t>
  </si>
  <si>
    <t>Chongyang</t>
  </si>
  <si>
    <t>Zhongxiang</t>
  </si>
  <si>
    <t>Jianshi</t>
  </si>
  <si>
    <t>Laifeng</t>
  </si>
  <si>
    <t>Hefeng</t>
  </si>
  <si>
    <t>Xinhua</t>
  </si>
  <si>
    <t>Li</t>
  </si>
  <si>
    <t>Hengyang Shì</t>
  </si>
  <si>
    <t>Lengshuitan</t>
  </si>
  <si>
    <t>Ningyuan</t>
  </si>
  <si>
    <t>Wugang</t>
  </si>
  <si>
    <t>Taojiang</t>
  </si>
  <si>
    <t>Dongkou</t>
  </si>
  <si>
    <t>Xupu</t>
  </si>
  <si>
    <t>Daxiang</t>
  </si>
  <si>
    <t>Jiahe</t>
  </si>
  <si>
    <t>Changsha Shì</t>
  </si>
  <si>
    <t>Yueyang Qu</t>
  </si>
  <si>
    <t>Xiangtan Shì</t>
  </si>
  <si>
    <t>Guiyang</t>
  </si>
  <si>
    <t>Linxiang</t>
  </si>
  <si>
    <t>Shimen</t>
  </si>
  <si>
    <t>Shuangfeng</t>
  </si>
  <si>
    <t>Xintian</t>
  </si>
  <si>
    <t>Hengnan</t>
  </si>
  <si>
    <t>Xiangxiang</t>
  </si>
  <si>
    <t>Dingcheng</t>
  </si>
  <si>
    <t>Jinshi</t>
  </si>
  <si>
    <t>Hanshou</t>
  </si>
  <si>
    <t>Changning</t>
  </si>
  <si>
    <t>Hengdong</t>
  </si>
  <si>
    <t>Yizhang</t>
  </si>
  <si>
    <t>Chenzhou</t>
  </si>
  <si>
    <t>Youxian</t>
  </si>
  <si>
    <t>Linli</t>
  </si>
  <si>
    <t>Zixing</t>
  </si>
  <si>
    <t>Laiyang</t>
  </si>
  <si>
    <t>Shaoyang Shì</t>
  </si>
  <si>
    <t>Jianghua Yao</t>
  </si>
  <si>
    <t>Zhuzhou Qu</t>
  </si>
  <si>
    <t>Taoyuan</t>
  </si>
  <si>
    <t>Anren</t>
  </si>
  <si>
    <t>Dayong</t>
  </si>
  <si>
    <t>Huaihua</t>
  </si>
  <si>
    <t>Jing</t>
  </si>
  <si>
    <t>Guzhang</t>
  </si>
  <si>
    <t>Anhua</t>
  </si>
  <si>
    <t>Sangzhi</t>
  </si>
  <si>
    <t>Dao</t>
  </si>
  <si>
    <t>Longhui</t>
  </si>
  <si>
    <t>Qiyang</t>
  </si>
  <si>
    <t>Jishou</t>
  </si>
  <si>
    <t>Lianyuan</t>
  </si>
  <si>
    <t>Liuyang</t>
  </si>
  <si>
    <t>Chenxi</t>
  </si>
  <si>
    <t>Gaoming</t>
  </si>
  <si>
    <t>Yangchun</t>
  </si>
  <si>
    <t>Jiaoling</t>
  </si>
  <si>
    <t>Lungchuan</t>
  </si>
  <si>
    <t>Enping</t>
  </si>
  <si>
    <t>Dongyuan</t>
  </si>
  <si>
    <t>Mei</t>
  </si>
  <si>
    <t>Maoming</t>
  </si>
  <si>
    <t>Pingyuan</t>
  </si>
  <si>
    <t>Fengkai</t>
  </si>
  <si>
    <t>Sanshui</t>
  </si>
  <si>
    <t>Lianjiang</t>
  </si>
  <si>
    <t>Qujiang</t>
  </si>
  <si>
    <t>Yingde</t>
  </si>
  <si>
    <t>Shantou</t>
  </si>
  <si>
    <t>Xinhui</t>
  </si>
  <si>
    <t>Huiyang</t>
  </si>
  <si>
    <t>Guangzhou</t>
  </si>
  <si>
    <t>Conghua</t>
  </si>
  <si>
    <t>Xingning</t>
  </si>
  <si>
    <t>Luoding</t>
  </si>
  <si>
    <t>Qingxin</t>
  </si>
  <si>
    <t>Longmen</t>
  </si>
  <si>
    <t>Boluo</t>
  </si>
  <si>
    <t>Huazhou</t>
  </si>
  <si>
    <t>Wengyuan</t>
  </si>
  <si>
    <t>Gaoyao</t>
  </si>
  <si>
    <t>Lechang</t>
  </si>
  <si>
    <t>Yunan</t>
  </si>
  <si>
    <t>Huaiji</t>
  </si>
  <si>
    <t>Sihui</t>
  </si>
  <si>
    <t>Donglan</t>
  </si>
  <si>
    <t>Hechi</t>
  </si>
  <si>
    <t>Jingxi</t>
  </si>
  <si>
    <t>Lipu</t>
  </si>
  <si>
    <t>Yongning</t>
  </si>
  <si>
    <t>Baise</t>
  </si>
  <si>
    <t>Beiliu</t>
  </si>
  <si>
    <t>Rongshui Miao</t>
  </si>
  <si>
    <t>Changzhou</t>
  </si>
  <si>
    <t>Liuzhou</t>
  </si>
  <si>
    <t>Qinzhou</t>
  </si>
  <si>
    <t>Rong'an</t>
  </si>
  <si>
    <t>Heng</t>
  </si>
  <si>
    <t>Wuxuan</t>
  </si>
  <si>
    <t>Lingyun</t>
  </si>
  <si>
    <t>Tianyang</t>
  </si>
  <si>
    <t>Hepu</t>
  </si>
  <si>
    <t>Fusui</t>
  </si>
  <si>
    <t>Shangsi</t>
  </si>
  <si>
    <t>Pingnan</t>
  </si>
  <si>
    <t>Gui</t>
  </si>
  <si>
    <t>Guiping</t>
  </si>
  <si>
    <t>Gongcheng Yao</t>
  </si>
  <si>
    <t>Fuchuan Yao</t>
  </si>
  <si>
    <t>Luzhai</t>
  </si>
  <si>
    <t>Nanning</t>
  </si>
  <si>
    <t>Mashan</t>
  </si>
  <si>
    <t>Wuming</t>
  </si>
  <si>
    <t>Binyang</t>
  </si>
  <si>
    <t>Mengshan</t>
  </si>
  <si>
    <t>Danzhou</t>
  </si>
  <si>
    <t>Zhong</t>
  </si>
  <si>
    <t>Yongchuan</t>
  </si>
  <si>
    <t>Fuling</t>
  </si>
  <si>
    <t>Liangping</t>
  </si>
  <si>
    <t>Youyang</t>
  </si>
  <si>
    <t>Jiangjin</t>
  </si>
  <si>
    <t>Hechuan</t>
  </si>
  <si>
    <t>Wan</t>
  </si>
  <si>
    <t>Pengshui</t>
  </si>
  <si>
    <t>Tongliang</t>
  </si>
  <si>
    <t>Wulong</t>
  </si>
  <si>
    <t>Xiushan</t>
  </si>
  <si>
    <t>Shizhu</t>
  </si>
  <si>
    <t>Qijiang</t>
  </si>
  <si>
    <t>Kai</t>
  </si>
  <si>
    <t>Changshou</t>
  </si>
  <si>
    <t>Nanchuan</t>
  </si>
  <si>
    <t>Fengdu</t>
  </si>
  <si>
    <t>Bishan</t>
  </si>
  <si>
    <t>Pengxi</t>
  </si>
  <si>
    <t>Emeishan</t>
  </si>
  <si>
    <t>Nanbu</t>
  </si>
  <si>
    <t>Batang</t>
  </si>
  <si>
    <t>Luding</t>
  </si>
  <si>
    <t>Gao</t>
  </si>
  <si>
    <t>Nanjiang</t>
  </si>
  <si>
    <t>Chengdu Shì</t>
  </si>
  <si>
    <t>Da</t>
  </si>
  <si>
    <t>Guanghan</t>
  </si>
  <si>
    <t>Yuechi</t>
  </si>
  <si>
    <t>Pengshan</t>
  </si>
  <si>
    <t>Zigong</t>
  </si>
  <si>
    <t>Rong</t>
  </si>
  <si>
    <t>Mianzhu</t>
  </si>
  <si>
    <t>Dazhu</t>
  </si>
  <si>
    <t>Linshui</t>
  </si>
  <si>
    <t>Shawan</t>
  </si>
  <si>
    <t>Xuyong</t>
  </si>
  <si>
    <t>Luzhou</t>
  </si>
  <si>
    <t>Hongya</t>
  </si>
  <si>
    <t>Jiangyou</t>
  </si>
  <si>
    <t>Zizhong</t>
  </si>
  <si>
    <t>Miyi</t>
  </si>
  <si>
    <t>Tianquan</t>
  </si>
  <si>
    <t>Ziyang</t>
  </si>
  <si>
    <t>Peng</t>
  </si>
  <si>
    <t>Zhaojue</t>
  </si>
  <si>
    <t>Xingwen</t>
  </si>
  <si>
    <t>Junlian</t>
  </si>
  <si>
    <t>Weiyuan</t>
  </si>
  <si>
    <t>An</t>
  </si>
  <si>
    <t>Wutongqiao</t>
  </si>
  <si>
    <t>Mianning</t>
  </si>
  <si>
    <t>Jiange</t>
  </si>
  <si>
    <t>Shifang</t>
  </si>
  <si>
    <t>Qu</t>
  </si>
  <si>
    <t>Wangcang</t>
  </si>
  <si>
    <t>Chengdu Qu</t>
  </si>
  <si>
    <t>Huidong</t>
  </si>
  <si>
    <t>Deyang</t>
  </si>
  <si>
    <t>Yuexi</t>
  </si>
  <si>
    <t>Yingjing</t>
  </si>
  <si>
    <t>Dayi</t>
  </si>
  <si>
    <t>Hanyuan</t>
  </si>
  <si>
    <t>Chaotian</t>
  </si>
  <si>
    <t>Bazhong</t>
  </si>
  <si>
    <t>Yanyuan</t>
  </si>
  <si>
    <t>Qianwei</t>
  </si>
  <si>
    <t>Xichang</t>
  </si>
  <si>
    <t>Renshou</t>
  </si>
  <si>
    <t>Wanyuan</t>
  </si>
  <si>
    <t>Kangding</t>
  </si>
  <si>
    <t>Qingzhen</t>
  </si>
  <si>
    <t>Zhenyuan</t>
  </si>
  <si>
    <t>Sinan</t>
  </si>
  <si>
    <t>Cengong</t>
  </si>
  <si>
    <t>Chishui</t>
  </si>
  <si>
    <t>Xingyi</t>
  </si>
  <si>
    <t>Qinglong</t>
  </si>
  <si>
    <t>Zunyi Shì</t>
  </si>
  <si>
    <t>Tongzi</t>
  </si>
  <si>
    <t>Anlong</t>
  </si>
  <si>
    <t>Longli</t>
  </si>
  <si>
    <t>Duyun</t>
  </si>
  <si>
    <t>Fuquan</t>
  </si>
  <si>
    <t>Majiang</t>
  </si>
  <si>
    <t>Liping</t>
  </si>
  <si>
    <t>Kaili</t>
  </si>
  <si>
    <t>Shuicheng</t>
  </si>
  <si>
    <t>Zhongshan</t>
  </si>
  <si>
    <t>Kaiyang</t>
  </si>
  <si>
    <t>Xiuwen</t>
  </si>
  <si>
    <t>Weining Yi, Hui and Miao</t>
  </si>
  <si>
    <t>Qianxi</t>
  </si>
  <si>
    <t>Dafang</t>
  </si>
  <si>
    <t>Bijie</t>
  </si>
  <si>
    <t>Pingba</t>
  </si>
  <si>
    <t>Puding</t>
  </si>
  <si>
    <t>Renhuai</t>
  </si>
  <si>
    <t>Liuzhi</t>
  </si>
  <si>
    <t>Guiding</t>
  </si>
  <si>
    <t>Meitan</t>
  </si>
  <si>
    <t>Fenggang</t>
  </si>
  <si>
    <t>Dejiang</t>
  </si>
  <si>
    <t>Yinjiang Tujia and Miao</t>
  </si>
  <si>
    <t>Dushan</t>
  </si>
  <si>
    <t>Nayong</t>
  </si>
  <si>
    <t>Fengqing</t>
  </si>
  <si>
    <t>Kunming</t>
  </si>
  <si>
    <t>Yongsheng</t>
  </si>
  <si>
    <t>Lijiang</t>
  </si>
  <si>
    <t>Puer</t>
  </si>
  <si>
    <t>Tonghai</t>
  </si>
  <si>
    <t>Zhanyi</t>
  </si>
  <si>
    <t>Dali</t>
  </si>
  <si>
    <t>Jiangchuan</t>
  </si>
  <si>
    <t>Yimen</t>
  </si>
  <si>
    <t>Dêqên</t>
  </si>
  <si>
    <t>Midu</t>
  </si>
  <si>
    <t>Lushui</t>
  </si>
  <si>
    <t>Eshan Yi</t>
  </si>
  <si>
    <t>Luxi</t>
  </si>
  <si>
    <t>Luoping</t>
  </si>
  <si>
    <t>Chuxiong</t>
  </si>
  <si>
    <t>Ludian</t>
  </si>
  <si>
    <t>Daguan</t>
  </si>
  <si>
    <t>Yulong Naxi</t>
  </si>
  <si>
    <t>Huaping</t>
  </si>
  <si>
    <t>Fumin</t>
  </si>
  <si>
    <t>Yingjiang</t>
  </si>
  <si>
    <t>Xiangyun</t>
  </si>
  <si>
    <t>Shidian</t>
  </si>
  <si>
    <t>Tengchong</t>
  </si>
  <si>
    <t>Heqing</t>
  </si>
  <si>
    <t>Jianshui</t>
  </si>
  <si>
    <t>Yiliang</t>
  </si>
  <si>
    <t>Zhenkang</t>
  </si>
  <si>
    <t>Huize</t>
  </si>
  <si>
    <t>Xuanwei</t>
  </si>
  <si>
    <t>Shizong</t>
  </si>
  <si>
    <t>Huaning</t>
  </si>
  <si>
    <t>Yuxi</t>
  </si>
  <si>
    <t>Xinping Yi and Dai</t>
  </si>
  <si>
    <t>Zhenxiong</t>
  </si>
  <si>
    <t>Wenshan</t>
  </si>
  <si>
    <t>Yanshan</t>
  </si>
  <si>
    <t>Malong</t>
  </si>
  <si>
    <t>Longling</t>
  </si>
  <si>
    <t>Yuanjiang Hani, Yi and Dai</t>
  </si>
  <si>
    <t>Chengjiang</t>
  </si>
  <si>
    <t>Zhaotong</t>
  </si>
  <si>
    <t>Dongchuan</t>
  </si>
  <si>
    <t>Simao</t>
  </si>
  <si>
    <t>Jinghong</t>
  </si>
  <si>
    <t>Guangnan</t>
  </si>
  <si>
    <t>Suijiang</t>
  </si>
  <si>
    <t>Mengzi</t>
  </si>
  <si>
    <t>Sangri</t>
  </si>
  <si>
    <t>Huangling</t>
  </si>
  <si>
    <t>Fuping</t>
  </si>
  <si>
    <t>Yulin</t>
  </si>
  <si>
    <t>Tongchuan</t>
  </si>
  <si>
    <t>Danfeng</t>
  </si>
  <si>
    <t>Ningshan</t>
  </si>
  <si>
    <t>Shenmu</t>
  </si>
  <si>
    <t>Hengshan</t>
  </si>
  <si>
    <t>Ansai</t>
  </si>
  <si>
    <t>Shiquan</t>
  </si>
  <si>
    <t>Qishan</t>
  </si>
  <si>
    <t>Fengxiang</t>
  </si>
  <si>
    <t>Hancheng</t>
  </si>
  <si>
    <t>Pingli</t>
  </si>
  <si>
    <t>Nanzheng</t>
  </si>
  <si>
    <t>Mian</t>
  </si>
  <si>
    <t>Jingyang</t>
  </si>
  <si>
    <t>Yang</t>
  </si>
  <si>
    <t>Hanzhong</t>
  </si>
  <si>
    <t>Fufeng</t>
  </si>
  <si>
    <t>Qianyang</t>
  </si>
  <si>
    <t>Xixiang</t>
  </si>
  <si>
    <t>Qian</t>
  </si>
  <si>
    <t>Baoji Qu</t>
  </si>
  <si>
    <t>Liquan</t>
  </si>
  <si>
    <t>Pucheng</t>
  </si>
  <si>
    <t>Feng</t>
  </si>
  <si>
    <t>Ankang</t>
  </si>
  <si>
    <t>Xunyang</t>
  </si>
  <si>
    <t>Lantian</t>
  </si>
  <si>
    <t>Yuzhong</t>
  </si>
  <si>
    <t>Shandan</t>
  </si>
  <si>
    <t>Huating</t>
  </si>
  <si>
    <t>Gaolan</t>
  </si>
  <si>
    <t>Hezheng</t>
  </si>
  <si>
    <t>Tianshui</t>
  </si>
  <si>
    <t>Cheng</t>
  </si>
  <si>
    <t>Zhang</t>
  </si>
  <si>
    <t>Qin'an</t>
  </si>
  <si>
    <t>Yongdeng</t>
  </si>
  <si>
    <t>Jingtai</t>
  </si>
  <si>
    <t>Baiyin</t>
  </si>
  <si>
    <t>Lintao</t>
  </si>
  <si>
    <t>Xiahe</t>
  </si>
  <si>
    <t>Jiayuguan</t>
  </si>
  <si>
    <t>Yongchang</t>
  </si>
  <si>
    <t>Wudu</t>
  </si>
  <si>
    <t>Wen</t>
  </si>
  <si>
    <t>Pingliang</t>
  </si>
  <si>
    <t>Gangu</t>
  </si>
  <si>
    <t>Wushan</t>
  </si>
  <si>
    <t>Zhangye</t>
  </si>
  <si>
    <t>Delingha</t>
  </si>
  <si>
    <t>Huangzhong</t>
  </si>
  <si>
    <t>Ledu</t>
  </si>
  <si>
    <t>Datong Hui and Tu</t>
  </si>
  <si>
    <t>Yanchi</t>
  </si>
  <si>
    <t>Jingyuan</t>
  </si>
  <si>
    <t>Zhongning</t>
  </si>
  <si>
    <t>Yinchuan</t>
  </si>
  <si>
    <t>Shizuishan Shì</t>
  </si>
  <si>
    <t>Huinong</t>
  </si>
  <si>
    <t>Lingwu</t>
  </si>
  <si>
    <t>Guyuan</t>
  </si>
  <si>
    <t>Zhongwei</t>
  </si>
  <si>
    <t>Wuzhong</t>
  </si>
  <si>
    <t>Qingtongxia</t>
  </si>
  <si>
    <t>Pingluo</t>
  </si>
  <si>
    <t>Qitai</t>
  </si>
  <si>
    <t>Wuqia</t>
  </si>
  <si>
    <t>Tacheng</t>
  </si>
  <si>
    <t>Shihezi</t>
  </si>
  <si>
    <t>Changji</t>
  </si>
  <si>
    <t>Jinghe</t>
  </si>
  <si>
    <t>Fuyun</t>
  </si>
  <si>
    <t>Turfan</t>
  </si>
  <si>
    <t>Fuhai</t>
  </si>
  <si>
    <t>Huocheng</t>
  </si>
  <si>
    <t>Ürümqi Shì</t>
  </si>
  <si>
    <t>Wensu</t>
  </si>
  <si>
    <t>Hejing</t>
  </si>
  <si>
    <t>Akqi</t>
  </si>
  <si>
    <t>Yining Shì</t>
  </si>
  <si>
    <t>2020BL</t>
  </si>
  <si>
    <t>2020EEPTP</t>
  </si>
  <si>
    <t>2030EEPTP</t>
  </si>
  <si>
    <t>2030BL</t>
  </si>
  <si>
    <t>Row Labels</t>
  </si>
  <si>
    <t>Sum of PM2,5</t>
  </si>
  <si>
    <t>Sum of Dust</t>
  </si>
  <si>
    <t>Sum of NO/NO2</t>
  </si>
  <si>
    <t>Sum of SO2</t>
  </si>
  <si>
    <t>Sum of BC</t>
  </si>
  <si>
    <t>Sum of OC</t>
  </si>
  <si>
    <t>Sum of VOC</t>
  </si>
  <si>
    <t>Sum of CO</t>
  </si>
  <si>
    <t>Meizhou</t>
  </si>
  <si>
    <t>Chengde Shì</t>
  </si>
  <si>
    <t>Luchuan</t>
  </si>
  <si>
    <t>Xing’an</t>
  </si>
  <si>
    <t>Ceheng</t>
  </si>
  <si>
    <t>Wu'an</t>
  </si>
  <si>
    <t>Xingtai shì</t>
  </si>
  <si>
    <t>Handan shì</t>
  </si>
  <si>
    <t>Datong Shì</t>
  </si>
  <si>
    <t>Fenyang</t>
  </si>
  <si>
    <t>Changzhi Shì</t>
  </si>
  <si>
    <t xml:space="preserve">Tumd Left </t>
  </si>
  <si>
    <t>Ejin Horo</t>
  </si>
  <si>
    <t>Harqin Left Mongol</t>
  </si>
  <si>
    <t>Daqina</t>
  </si>
  <si>
    <t>Huantai</t>
  </si>
  <si>
    <t>Enshi Tujia and Miao</t>
  </si>
  <si>
    <t>Lengshuijang</t>
  </si>
  <si>
    <t>Changjiang Li</t>
  </si>
  <si>
    <t>Zhenyuan Yi, Hani and Lahu</t>
  </si>
  <si>
    <t>Zhangjiachuan Hui</t>
  </si>
  <si>
    <t>Tekes</t>
  </si>
  <si>
    <t>Jimsar</t>
  </si>
  <si>
    <t>Values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</si>
</sst>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0"/>
      <color rgb="FF222222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31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 vertical="center"/>
    </xf>
    <xf numFmtId="0" fontId="0" fillId="2" borderId="0" xfId="0" applyFill="1"/>
    <xf numFmtId="0" fontId="1" fillId="2" borderId="0" xfId="0" applyFont="1" applyFill="1"/>
    <xf numFmtId="0" fontId="0" fillId="2" borderId="0" xfId="0" applyFill="1" applyAlignment="1">
      <alignment horizontal="center" vertical="center"/>
    </xf>
    <xf numFmtId="9" fontId="0" fillId="0" borderId="0" xfId="1" applyFont="1"/>
    <xf numFmtId="1" fontId="0" fillId="0" borderId="0" xfId="0" applyNumberFormat="1"/>
    <xf numFmtId="0" fontId="6" fillId="3" borderId="0" xfId="0" applyFont="1" applyFill="1"/>
    <xf numFmtId="0" fontId="6" fillId="3" borderId="0" xfId="0" applyFont="1" applyFill="1" applyAlignment="1">
      <alignment horizontal="left"/>
    </xf>
    <xf numFmtId="0" fontId="6" fillId="3" borderId="0" xfId="0" applyFont="1" applyFill="1" applyAlignment="1">
      <alignment horizontal="left" vertical="center"/>
    </xf>
    <xf numFmtId="0" fontId="7" fillId="3" borderId="0" xfId="0" applyFont="1" applyFill="1" applyAlignment="1">
      <alignment horizontal="left"/>
    </xf>
    <xf numFmtId="0" fontId="3" fillId="2" borderId="0" xfId="0" applyFont="1" applyFill="1"/>
    <xf numFmtId="0" fontId="3" fillId="4" borderId="0" xfId="0" applyFont="1" applyFill="1"/>
    <xf numFmtId="0" fontId="3" fillId="4" borderId="0" xfId="0" applyFont="1" applyFill="1" applyAlignment="1">
      <alignment horizontal="center" vertical="center"/>
    </xf>
    <xf numFmtId="2" fontId="0" fillId="0" borderId="0" xfId="0" applyNumberFormat="1"/>
    <xf numFmtId="9" fontId="3" fillId="4" borderId="0" xfId="1" applyFont="1" applyFill="1"/>
    <xf numFmtId="2" fontId="0" fillId="2" borderId="0" xfId="0" applyNumberFormat="1" applyFill="1"/>
    <xf numFmtId="164" fontId="0" fillId="0" borderId="0" xfId="0" applyNumberFormat="1"/>
    <xf numFmtId="9" fontId="3" fillId="2" borderId="0" xfId="1" applyFont="1" applyFill="1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</cellXfs>
  <cellStyles count="4">
    <cellStyle name="Followed Hyperlink" xfId="3" builtinId="9" hidden="1"/>
    <cellStyle name="Hyperlink" xfId="2" builtinId="8" hidden="1"/>
    <cellStyle name="Normal" xfId="0" builtinId="0"/>
    <cellStyle name="Percent" xfId="1" builtinId="5"/>
  </cellStyles>
  <dxfs count="221">
    <dxf>
      <alignment vertical="center" readingOrder="0"/>
    </dxf>
    <dxf>
      <alignment horizontal="center" readingOrder="0"/>
    </dxf>
    <dxf>
      <numFmt numFmtId="1" formatCode="0"/>
    </dxf>
    <dxf>
      <alignment vertical="center" readingOrder="0"/>
    </dxf>
    <dxf>
      <alignment horizontal="center" readingOrder="0"/>
    </dxf>
    <dxf>
      <numFmt numFmtId="1" formatCode="0"/>
    </dxf>
    <dxf>
      <alignment vertical="center" readingOrder="0"/>
    </dxf>
    <dxf>
      <alignment horizontal="center" readingOrder="0"/>
    </dxf>
    <dxf>
      <numFmt numFmtId="1" formatCode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alignment vertical="center" readingOrder="0"/>
    </dxf>
    <dxf>
      <alignment horizontal="center" readingOrder="0"/>
    </dxf>
    <dxf>
      <numFmt numFmtId="1" formatCode="0"/>
    </dxf>
    <dxf>
      <numFmt numFmtId="1" formatCode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1" Type="http://schemas.openxmlformats.org/officeDocument/2006/relationships/externalLink" Target="externalLinks/externalLink3.xml"/><Relationship Id="rId12" Type="http://schemas.openxmlformats.org/officeDocument/2006/relationships/externalLink" Target="externalLinks/externalLink4.xml"/><Relationship Id="rId13" Type="http://schemas.openxmlformats.org/officeDocument/2006/relationships/pivotCacheDefinition" Target="pivotCache/pivotCacheDefinition1.xml"/><Relationship Id="rId14" Type="http://schemas.openxmlformats.org/officeDocument/2006/relationships/pivotCacheDefinition" Target="pivotCache/pivotCacheDefinition2.xml"/><Relationship Id="rId15" Type="http://schemas.openxmlformats.org/officeDocument/2006/relationships/pivotCacheDefinition" Target="pivotCache/pivotCacheDefinition3.xml"/><Relationship Id="rId16" Type="http://schemas.openxmlformats.org/officeDocument/2006/relationships/pivotCacheDefinition" Target="pivotCache/pivotCacheDefinition4.xml"/><Relationship Id="rId17" Type="http://schemas.openxmlformats.org/officeDocument/2006/relationships/pivotCacheDefinition" Target="pivotCache/pivotCacheDefinition5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missionintensity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ang016/My%20Documents/Desktop/R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EM_Historic%20energy%20consumptio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N%20air%20pollutants%20for%20each%20year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ment plants"/>
      <sheetName val="Emission for merger county"/>
      <sheetName val="cement plant emerge"/>
      <sheetName val="production lines"/>
      <sheetName val="emission intensity"/>
      <sheetName val="emissionintensity"/>
      <sheetName val="cementplantemerge"/>
      <sheetName val="cementpla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R for each province"/>
      <sheetName val="Baseline Mority rate"/>
      <sheetName val="HAI"/>
      <sheetName val="AAQS"/>
      <sheetName val="GBD-China"/>
      <sheetName val="PM2,5 Concentration each region"/>
      <sheetName val="Pope HIA"/>
      <sheetName val="used from Pope"/>
    </sheetNames>
    <sheetDataSet>
      <sheetData sheetId="0">
        <row r="57">
          <cell r="A57" t="str">
            <v>Inner Mongolia</v>
          </cell>
        </row>
        <row r="66">
          <cell r="A66" t="str">
            <v>Tibet (Xizang)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roduction"/>
      <sheetName val="Energy Intensity"/>
      <sheetName val="Sheet3"/>
    </sheetNames>
    <sheetDataSet>
      <sheetData sheetId="0">
        <row r="63">
          <cell r="D63">
            <v>1868</v>
          </cell>
          <cell r="I63">
            <v>1152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>
        <row r="47">
          <cell r="F47">
            <v>0.60492505353319059</v>
          </cell>
          <cell r="G47">
            <v>0.87040000000000006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Zhang, S. (Shaohui)" refreshedDate="42206.606718402778" createdVersion="4" refreshedVersion="4" minRefreshableVersion="3" recordCount="2189">
  <cacheSource type="worksheet">
    <worksheetSource ref="A2:BT2191" sheet="cement plant emerge"/>
  </cacheSource>
  <cacheFields count="72">
    <cacheField name="Region" numFmtId="0">
      <sharedItems count="33">
        <s v="Beijing"/>
        <s v="Total"/>
        <s v="Total_grinding"/>
        <s v="Tianjin"/>
        <s v="Hebei"/>
        <s v="Shanxi"/>
        <s v="Inner Mongolia"/>
        <s v="Liaoning"/>
        <s v="Jilin"/>
        <s v="Heilongjiang"/>
        <s v="Shanghai"/>
        <s v="Jiangsu"/>
        <s v="Zhejiang"/>
        <s v="Anhui"/>
        <s v="Fujian"/>
        <s v="Jiangxi"/>
        <s v="Shandong"/>
        <s v="Henan"/>
        <s v="Hubei"/>
        <s v="Hunan"/>
        <s v="Guangdong"/>
        <s v="Guangxi"/>
        <s v="Hainan"/>
        <s v="Chongqing"/>
        <s v="Sichuan"/>
        <s v="Guizhou"/>
        <s v="Yunnan"/>
        <s v="Tibet (Xizang)"/>
        <s v="Shaanxi"/>
        <s v="Gansu"/>
        <s v="Qinghai"/>
        <s v="Ningxia"/>
        <s v="Xinjiang"/>
      </sharedItems>
    </cacheField>
    <cacheField name="City" numFmtId="0">
      <sharedItems containsBlank="1"/>
    </cacheField>
    <cacheField name="City2" numFmtId="0">
      <sharedItems containsBlank="1"/>
    </cacheField>
    <cacheField name="County" numFmtId="0">
      <sharedItems containsBlank="1" count="933">
        <s v="Fangshan"/>
        <s v="Shunyi"/>
        <s v="Huairou"/>
        <s v="Changping"/>
        <s v=""/>
        <s v="Ji"/>
        <s v="Hangu"/>
        <s v="Tianjin"/>
        <s v="Jinghai"/>
        <s v="Xiqing"/>
        <s v="Wuqing"/>
        <s v="Ninghe"/>
        <s v="Beichen"/>
        <s v="Yutian"/>
        <s v="Shahe"/>
        <s v="Fengrun"/>
        <s v="lingshou"/>
        <s v="Huelu"/>
        <s v="Sanhe"/>
        <s v="Fengnan"/>
        <s v="Zhengding"/>
        <s v="Luanping"/>
        <s v="Hengshui"/>
        <s v="Laishui"/>
        <s v="Xinglong"/>
        <s v="Luan"/>
        <s v="Changli"/>
        <s v="Lulong"/>
        <s v="She"/>
        <s v="Zhangjiakou"/>
        <s v="Wu'an"/>
        <s v="Luannan"/>
        <s v="Jingjing"/>
        <s v="Xuanhua"/>
        <s v="Xingtai shì"/>
        <s v="Gucheng"/>
        <s v="Shijiazhuang"/>
        <s v="Zanhuang"/>
        <s v="Handan shì"/>
        <s v="Fengfengkuang"/>
        <s v="Cangzhou"/>
        <s v="Xushui"/>
        <s v="Tangshan"/>
        <s v="Chicheng"/>
        <s v="Baoding"/>
        <s v="Dongguang"/>
        <s v="Zunhua"/>
        <s v="Yi"/>
        <s v="Kuancheng Manchu"/>
        <s v="Pingquan"/>
        <s v="Longhua"/>
        <s v="Chengde Shì"/>
        <s v="Neiqiu"/>
        <s v="Lincheng"/>
        <s v="Funing"/>
        <s v="Zhuolu"/>
        <s v="Tang"/>
        <s v="Quyang"/>
        <s v="Qian'an"/>
        <s v="Longyao"/>
        <s v="Yuci"/>
        <s v="Fushan"/>
        <s v="Qingxu"/>
        <s v="Shouyang"/>
        <s v="Wuxiang"/>
        <s v="Yangqu"/>
        <s v="Quwo"/>
        <s v="Linfen"/>
        <s v="Yuncheng"/>
        <s v="Lucheng"/>
        <s v="Hunyuan"/>
        <s v="Jiaocheng"/>
        <s v="Jiaokou"/>
        <s v="Xiangyuan"/>
        <s v="Shanyin"/>
        <s v="Datong Shì"/>
        <s v="Shuo"/>
        <s v="Fenyang"/>
        <s v="Lingshi"/>
        <s v="Jiexiu"/>
        <s v="Xiangfen"/>
        <s v="Yangcheng"/>
        <s v="Changzhi Shì"/>
        <s v="Linyi"/>
        <s v="Hejin"/>
        <s v="Houma"/>
        <s v="Dai"/>
        <s v="Tunliu"/>
        <s v="Jiang"/>
        <s v="Zuoquan"/>
        <s v="Guangling"/>
        <s v="Baode"/>
        <s v="Hequ"/>
        <s v="Lan"/>
        <s v="Yangquan"/>
        <s v="Gaoping"/>
        <s v="Taiyuan"/>
        <s v="Lingchuan"/>
        <s v="Shenchi"/>
        <s v="Kelan"/>
        <s v="Xinfu"/>
        <s v="Qahar Youyi Zhongqi"/>
        <s v="Alxa Left"/>
        <s v="Huolin Gol"/>
        <s v="Tongliao"/>
        <s v="Bairin Right"/>
        <s v="Ejin"/>
        <s v="Dalad"/>
        <s v="Hailar"/>
        <s v="Jalaid"/>
        <s v="Ar Horqin"/>
        <s v="Jungar"/>
        <s v="Morin Dawa Daur"/>
        <s v="Baotou"/>
        <s v="Jining"/>
        <s v="Tumed Left "/>
        <s v="Wuhai"/>
        <s v="Ejin Horo"/>
        <s v="Dongsheng"/>
        <s v="Manzhouli"/>
        <s v="Qingshuihe"/>
        <s v="Arun"/>
        <s v="Otog"/>
        <s v="Darhan Muminggan Lia"/>
        <s v="Shangdu"/>
        <s v="Urad Front"/>
        <s v="Naiman"/>
        <s v="Urad Middle"/>
        <s v="Hohhot"/>
        <s v="Abag"/>
        <s v="Alxa Right"/>
        <s v="Hexigten"/>
        <s v="Qahar Youyi Houqi"/>
        <s v="Hure"/>
        <s v="Ulan Hot"/>
        <s v="Chifeng"/>
        <s v="Dong Ujimqin"/>
        <s v="Zhuozi"/>
        <s v="Plain and Bordered White"/>
        <s v="Harqin Left Mongol"/>
        <s v="Chaoyang Shì"/>
        <s v="Tieling Shì"/>
        <s v="Fushun"/>
        <s v="Dengta"/>
        <s v="Yingkou"/>
        <s v="Shenyang Shì"/>
        <s v="Xingcheng"/>
        <s v="Dadong"/>
        <s v="Benxi"/>
        <s v="Wafangdian"/>
        <s v="Anshan"/>
        <s v="Dalian"/>
        <s v="Kaiyuan"/>
        <s v="Tai'an"/>
        <s v="Jinzhou"/>
        <s v="Xifeng"/>
        <s v="Haicheng"/>
        <s v="Jin"/>
        <s v="Lingyuan"/>
        <s v="Liaoyang"/>
        <s v="Fuxin Mongol"/>
        <s v="Lishu"/>
        <s v="Huinan"/>
        <s v="Huadian"/>
        <s v="Jiangyuan"/>
        <s v="Badaojiang"/>
        <s v="Fuyu"/>
        <s v="Panshi"/>
        <s v="Jilin"/>
        <s v="Changchun"/>
        <s v="Taonan"/>
        <s v="Shulan"/>
        <s v="Tumen"/>
        <s v="Siping"/>
        <s v="Shuangyang"/>
        <s v="Erdaojiang"/>
        <s v="Yongji"/>
        <s v="Harbin"/>
        <s v="Acheng"/>
        <s v="Hegang"/>
        <s v="Heihe"/>
        <s v="Nenjiang"/>
        <s v="Mudanjiang"/>
        <s v="Tailai"/>
        <s v="Hulin"/>
        <s v="Nehe"/>
        <s v="Daqina"/>
        <s v="Suihua"/>
        <s v="Fujin"/>
        <s v="Qitaihe"/>
        <s v="Tongjiang"/>
        <s v="Jiamusi"/>
        <s v="Anda"/>
        <s v="Hailun"/>
        <s v="Yichun"/>
        <s v="Ning'an"/>
        <s v="Qiqihar"/>
        <s v="Jixi"/>
        <s v="Huanan"/>
        <s v="Shuangyashan"/>
        <s v="Baoshan"/>
        <s v="Jinshan"/>
        <s v="Pudong"/>
        <s v="Fengxian"/>
        <s v="Sheyang"/>
        <s v="Yixing"/>
        <s v="Liyang"/>
        <s v="Tongshan"/>
        <s v="Zhenjiang"/>
        <s v="Jiangyin"/>
        <s v="Xishan"/>
        <s v="Taixing"/>
        <s v="Lianyungang"/>
        <s v="Pizhou"/>
        <s v="Hanjiang"/>
        <s v="Suzhou"/>
        <s v="Rudong"/>
        <s v="Kunshan"/>
        <s v="Xuzhou"/>
        <s v="Donghai"/>
        <s v="Suqian"/>
        <s v="Dantu"/>
        <s v="Taizhou"/>
        <s v="Binhai"/>
        <s v="Wujiang"/>
        <s v="Wuxi"/>
        <s v="Jiangdu"/>
        <s v="huaian"/>
        <s v="Yiancheng"/>
        <s v="Haimen"/>
        <s v="Taicang"/>
        <s v="Nanjing"/>
        <s v="Nantong"/>
        <s v="Ganyu"/>
        <s v="Dafeng"/>
        <s v="Wujin"/>
        <s v="Jingjiang"/>
        <s v="Xiangshui"/>
        <s v="Qidong"/>
        <s v="Lishui"/>
        <s v="Jintan"/>
        <s v="Changshu"/>
        <s v="Jurong"/>
        <s v="Jiangning"/>
        <s v="Dongtai"/>
        <s v="Qingyuan"/>
        <s v="Changxing"/>
        <s v="Jiangshan"/>
        <s v="Changshan"/>
        <s v="Jinhua Shì"/>
        <s v="Lanxi"/>
        <s v="Yuyao"/>
        <s v="Lin'an"/>
        <s v="Jiande"/>
        <s v="Jinyun"/>
        <s v="Yuhang"/>
        <s v="Tongxiang"/>
        <s v="Hangzhou"/>
        <s v="Xiaoshan"/>
        <s v="Pinghu"/>
        <s v="Haiyan"/>
        <s v="Jiaxing"/>
        <s v="Xiangshan"/>
        <s v="Deqing"/>
        <s v="Zhuji"/>
        <s v="Sanmen"/>
        <s v="Ninghai"/>
        <s v="Shangyu"/>
        <s v="Longwan"/>
        <s v="Huzhou"/>
        <s v="Longyou"/>
        <s v="Jiashan"/>
        <s v="Cixi"/>
        <s v="Xiuzhou"/>
        <s v="Linhai"/>
        <s v="Fuyang"/>
        <s v="Shaoxing"/>
        <s v="Quzhou Shì"/>
        <s v="Anji"/>
        <s v="Tonglu"/>
        <s v="Lingbi"/>
        <s v="Tongling"/>
        <s v="Fengyang"/>
        <s v="Fengtai"/>
        <s v="Huainan"/>
        <s v="Susong"/>
        <s v="Huaibei"/>
        <s v="Guoyang"/>
        <s v="Guangde"/>
        <s v="Fanchang"/>
        <s v="Changfeng"/>
        <s v="Suixi"/>
        <s v="Dongzhi"/>
        <s v="Xiuning"/>
        <s v="Wuhu"/>
        <s v="Lu An"/>
        <s v="Maanshan"/>
        <s v="Bengbu"/>
        <s v="Feidong"/>
        <s v="Chuxian"/>
        <s v="Dingyuan"/>
        <s v="Lai'an"/>
        <s v="Wuhe"/>
        <s v="Chao"/>
        <s v="Anqing"/>
        <s v="Hefei"/>
        <s v="Shucheng"/>
        <s v="Xuanzhou"/>
        <s v="Shou"/>
        <s v="Lujiang"/>
        <s v="Boxian"/>
        <s v="Guichi"/>
        <s v="Wuwei"/>
        <s v="Langxi"/>
        <s v="Ningguo"/>
        <s v="Quanjiao"/>
        <s v="Yongqiao"/>
        <s v="Zongyang"/>
        <s v="Huaining"/>
        <s v="Hanshan"/>
        <s v="Xiao"/>
        <s v="Huaiyuan"/>
        <s v="He"/>
        <s v="Tong'an"/>
        <s v="Jiangle"/>
        <s v="Dehua"/>
        <s v="Fuzhou"/>
        <s v="Nan'an"/>
        <s v="Zhangzhou"/>
        <s v="Longhai"/>
        <s v="Changle"/>
        <s v="Jianyang"/>
        <s v="Minhou"/>
        <s v="Shunchang"/>
        <s v="Shanghang"/>
        <s v="Zhangping"/>
        <s v="Jinjiang"/>
        <s v="Nanping"/>
        <s v="Yongchun"/>
        <s v="Datian"/>
        <s v="Yongding"/>
        <s v="Wuping"/>
        <s v="Yong'an"/>
        <s v="Mingxi"/>
        <s v="Anxi"/>
        <s v="Qingliu"/>
        <s v="Yushan"/>
        <s v="Lianhua"/>
        <s v="Shicheng"/>
        <s v="Xinfeng"/>
        <s v="Nankang"/>
        <s v="Anfu"/>
        <s v="Xunwu"/>
        <s v="Yugan"/>
        <s v="Nanchang Qu"/>
        <s v="Linchuan"/>
        <s v="Guixi"/>
        <s v="Xinjian"/>
        <s v="Shanggao"/>
        <s v="Taihe"/>
        <s v="Xingan"/>
        <s v="Jishui"/>
        <s v="Ganzhou"/>
        <s v="Xiushui"/>
        <s v="Fengcheng"/>
        <s v="Jiujiang Qu"/>
        <s v="Guangfeng"/>
        <s v="Yifeng"/>
        <s v="Nancheng"/>
        <s v="Pingxiang"/>
        <s v="De'an"/>
        <s v="Yongfeng"/>
        <s v="Shangrao Shì"/>
        <s v="Yudu"/>
        <s v="Leping"/>
        <s v="Fenyi"/>
        <s v="Huichang"/>
        <s v="Yiyang"/>
        <s v="Xingguo"/>
        <s v="Pengze"/>
        <s v="Ruichang"/>
        <s v="Wannian"/>
        <s v="Ruijin"/>
        <s v="Gao'an"/>
        <s v="Penglai"/>
        <s v="Zichuan"/>
        <s v="Shouguang"/>
        <s v="Laiwu"/>
        <s v="Zhangqiu"/>
        <s v="Tai An"/>
        <s v="Juye"/>
        <s v="Qingzhou"/>
        <s v="Weifang Shì"/>
        <s v="Juxian"/>
        <s v="Dongying"/>
        <s v="Pingdu"/>
        <s v="Dong'e"/>
        <s v="Jiaoxian"/>
        <s v="Weishan"/>
        <s v="Zhaozhuang"/>
        <s v="Weihai"/>
        <s v="Leling"/>
        <s v="Sishui"/>
        <s v="Cao"/>
        <s v="Shan"/>
        <s v="Shanghe"/>
        <s v="Jinan"/>
        <s v="Yantai"/>
        <s v="Binxian"/>
        <s v="Zibo"/>
        <s v="Liaocheng"/>
        <s v="Rizhao"/>
        <s v="Huangdao"/>
        <s v="Huantai"/>
        <s v="Zhucheng"/>
        <s v="Yiyuan"/>
        <s v="Teng"/>
        <s v="Feixian"/>
        <s v="Chengwu"/>
        <s v="Jiaonan"/>
        <s v="Heze"/>
        <s v="Jimo"/>
        <s v="Qixia"/>
        <s v="Changqing"/>
        <s v="Mengyin"/>
        <s v="Pingyin"/>
        <s v="Yishui"/>
        <s v="Qufu"/>
        <s v="Jiaxiang"/>
        <s v="Guangrao"/>
        <s v="Anqiu"/>
        <s v="Ningyang"/>
        <s v="Longkou"/>
        <s v="Cangshan"/>
        <s v="Yinan"/>
        <s v="Linqu"/>
        <s v="Dezhou"/>
        <s v="Anyang Shì"/>
        <s v="Jiaozuo"/>
        <s v="Luoyang"/>
        <s v="Huixian"/>
        <s v="Deng"/>
        <s v="Ningling"/>
        <s v="Zhongmou"/>
        <s v="Xuchang Shì"/>
        <s v="Shangqiu Shì"/>
        <s v="Zhoukou"/>
        <s v="Xinye"/>
        <s v="Mengjin"/>
        <s v="Xixia"/>
        <s v="Lingbao"/>
        <s v="Fengqiu"/>
        <s v="Sanmenxia"/>
        <s v="Xin'an"/>
        <s v="Jiyuan"/>
        <s v="Pingdingshan"/>
        <s v="Xinyang Shì"/>
        <s v="Ye"/>
        <s v="Xinxiang Shì"/>
        <s v="Luyi"/>
        <s v="Yu"/>
        <s v="Nanyang Shì"/>
        <s v="Xichuan"/>
        <s v="Bo'ai"/>
        <s v="Baofeng"/>
        <s v="Fangcheng"/>
        <s v="Dengfeng"/>
        <s v="Jia"/>
        <s v="Qinyang"/>
        <s v="Gong"/>
        <s v="Nanzhao"/>
        <s v="Zhenping"/>
        <s v="Mi"/>
        <s v="Zhengzhou"/>
        <s v="Hebi"/>
        <s v="Queshan"/>
        <s v="Zhumadian"/>
        <s v="Guangshan"/>
        <s v="Tanghe"/>
        <s v="Ruyang"/>
        <s v="Lushan"/>
        <s v="Songzi"/>
        <s v="Echeng Shì"/>
        <s v="Jingmen"/>
        <s v="Dangyang"/>
        <s v="Yingcheng"/>
        <s v="Shiyan"/>
        <s v="Shashi"/>
        <s v="Jingshan"/>
        <s v="Jingzhou"/>
        <s v="Xiangyang"/>
        <s v="Suizhou"/>
        <s v="Macheng"/>
        <s v="Mianyang"/>
        <s v="Wuhan"/>
        <s v="Xianning"/>
        <s v="Xishui"/>
        <s v="Yidu"/>
        <s v="Xiaochang"/>
        <s v="Hong'an"/>
        <s v="Xinzhou"/>
        <s v="Shennongjia"/>
        <s v="Daye"/>
        <s v="Qianjiang"/>
        <s v="Hanchuan"/>
        <s v="Yangxin"/>
        <s v="Zhuxi"/>
        <s v="Yunxi"/>
        <s v="Huanggang"/>
        <s v="Changyang Tujia"/>
        <s v="Xingshan"/>
        <s v="Yiling"/>
        <s v="Fang"/>
        <s v="Jiayu"/>
        <s v="Huangshi"/>
        <s v="Yuan'an"/>
        <s v="Zigui"/>
        <s v="Enshi Tujia and Miao"/>
        <s v="Anlu"/>
        <s v="Chongyang"/>
        <s v="Zhongxiang"/>
        <s v="Jianshi"/>
        <s v="Laifeng"/>
        <s v="Hefeng"/>
        <s v="Xinhua"/>
        <s v="Li"/>
        <s v="Hengyang Shì"/>
        <s v="Lengshuitan"/>
        <s v="Ningyuan"/>
        <s v="Wugang"/>
        <s v="Taojiang"/>
        <s v="Dongkou"/>
        <s v="Xupu"/>
        <s v="Daxiang"/>
        <s v="Jiahe"/>
        <s v="Changsha Shì"/>
        <s v="Yueyang Qu"/>
        <s v="Xiangtan Shì"/>
        <s v="Guiyang"/>
        <s v="Linxiang"/>
        <s v="Shimen"/>
        <s v="Shuangfeng"/>
        <s v="Xintian"/>
        <s v="Hengnan"/>
        <s v="Xiangxiang"/>
        <s v="Dingcheng"/>
        <s v="Jinshi"/>
        <s v="Hanshou"/>
        <s v="Changning"/>
        <s v="Hengdong"/>
        <s v="Yizhang"/>
        <s v="Chenzhou"/>
        <s v="Youxian"/>
        <s v="Linli"/>
        <s v="Zixing"/>
        <s v="Laiyang"/>
        <s v="Shaoyang Shì"/>
        <s v="Jianghua Yao"/>
        <s v="Zhuzhou Qu"/>
        <s v="Lengshuijang"/>
        <s v="Taoyuan"/>
        <s v="Anren"/>
        <s v="Dayong"/>
        <s v="Huaihua"/>
        <s v="Jing"/>
        <s v="Guzhang"/>
        <s v="Anhua"/>
        <s v="Sangzhi"/>
        <s v="Dao"/>
        <s v="Longhui"/>
        <s v="Qiyang"/>
        <s v="Jishou"/>
        <s v="Lianyuan"/>
        <s v="Liuyang"/>
        <s v="Chenxi"/>
        <s v="Gaoming"/>
        <s v="Yangchun"/>
        <s v="Yun'an"/>
        <s v="Jiaoling"/>
        <s v="Lungchuan"/>
        <s v="Enping"/>
        <s v="Dongyuan"/>
        <s v="Meizhou"/>
        <s v="Maoming"/>
        <s v="Pingyuan"/>
        <s v="Fengkai"/>
        <s v="Sanshui"/>
        <s v="Lianjiang"/>
        <s v="Qujiang"/>
        <s v="Yingde"/>
        <s v="Shantou"/>
        <s v="Xinhui"/>
        <s v="Huiyang"/>
        <s v="Guangzhou"/>
        <s v="Conghua"/>
        <s v="Xingning"/>
        <s v="Luoding"/>
        <s v="Qingxin"/>
        <s v="Longmen"/>
        <s v="Boluo"/>
        <s v="Huazhou"/>
        <s v="Wengyuan"/>
        <s v="Gaoyao"/>
        <s v="Lechang"/>
        <s v="Yunan"/>
        <s v="Huaiji"/>
        <s v="Sihui"/>
        <s v="Donglan"/>
        <s v="Hechi"/>
        <s v="Jingxi"/>
        <s v="Lipu"/>
        <s v="Yongning"/>
        <s v="Baise"/>
        <s v="Beiliu"/>
        <s v="Rongshui Miao"/>
        <s v="Changzhou"/>
        <s v="Liuzhou"/>
        <s v="Qinzhou"/>
        <s v="Rong'an"/>
        <s v="Heng"/>
        <s v="Wuxuan"/>
        <s v="Lingyun"/>
        <s v="Tianyang"/>
        <s v="Hepu"/>
        <s v="Fusui"/>
        <s v="Shangsi"/>
        <s v="Pingnan"/>
        <s v="Gui"/>
        <s v="Guiping"/>
        <s v="Xing’an"/>
        <s v="Gongcheng Yao"/>
        <s v="Fuchuan Yao"/>
        <s v="Luzhai"/>
        <s v="Nanning"/>
        <s v="Mashan"/>
        <s v="Wuming"/>
        <s v="Long'an"/>
        <s v="Binyang"/>
        <s v="Mengshan"/>
        <s v="Luchuan"/>
        <s v="Changjiang Li"/>
        <s v="Danzhou"/>
        <s v="Zhong"/>
        <s v="Yongchuan"/>
        <s v="Fuling"/>
        <s v="Chongqing"/>
        <s v="Liangping"/>
        <s v="Youyang"/>
        <s v="Jiangjin"/>
        <s v="Hechuan"/>
        <s v="Wan"/>
        <s v="Pengshui"/>
        <s v="Tongliang"/>
        <s v="Wulong"/>
        <s v="Xiushan"/>
        <s v="Shizhu"/>
        <s v="Qijiang"/>
        <s v="Kai"/>
        <s v="Changshou"/>
        <s v="Nanchuan"/>
        <s v="Fengdu"/>
        <s v="Bishan"/>
        <s v="Pengxi"/>
        <s v="Emeishan"/>
        <s v="Nanbu"/>
        <s v="Batang"/>
        <s v="Luding"/>
        <s v="Gao"/>
        <s v="Nanjiang"/>
        <s v="Chengdu Shì"/>
        <s v="Da"/>
        <s v="Guanghan"/>
        <s v="Yuechi"/>
        <s v="Pengshan"/>
        <s v="Zigong"/>
        <s v="Rong"/>
        <s v="Mianzhu"/>
        <s v="Dazhu"/>
        <s v="Guang'an"/>
        <s v="Linshui"/>
        <s v="Shawan"/>
        <s v="Ebian Yi"/>
        <s v="Xuyong"/>
        <s v="Luzhou"/>
        <s v="Hongya"/>
        <s v="Jiangyou"/>
        <s v="Zizhong"/>
        <s v="Miyi"/>
        <s v="Tianquan"/>
        <s v="Ziyang"/>
        <s v="Peng"/>
        <s v="Zhaojue"/>
        <s v="Xingwen"/>
        <s v="Junlian"/>
        <s v="Weiyuan"/>
        <s v="An"/>
        <s v="Beichuan Qiang"/>
        <s v="Wutongqiao"/>
        <s v="Mianning"/>
        <s v="Jiange"/>
        <s v="Shifang"/>
        <s v="Qu"/>
        <s v="Wangcang"/>
        <s v="Chengdu Qu"/>
        <s v="Huidong"/>
        <s v="Deyang"/>
        <s v="Yuexi"/>
        <s v="Yingjing"/>
        <s v="Dayi"/>
        <s v="Hanyuan"/>
        <s v="Chaotian"/>
        <s v="Bazhong"/>
        <s v="Yanyuan"/>
        <s v="Qianwei"/>
        <s v="Jiang'an"/>
        <s v="Xichang"/>
        <s v="Renshou"/>
        <s v="Wanyuan"/>
        <s v="Kangding"/>
        <s v="Qingzhen"/>
        <s v="Zhenyuan"/>
        <s v="Sinan"/>
        <s v="Yuping Dong"/>
        <s v="Cengong"/>
        <s v="Chishui"/>
        <s v="Xingyi"/>
        <s v="Ceheng"/>
        <s v="Qinglong"/>
        <s v="Zunyi Shì"/>
        <s v="Tongzi"/>
        <s v="Daozhen Gelao and Miao"/>
        <s v="Anlong"/>
        <s v="Longli"/>
        <s v="Duyun"/>
        <s v="Fuquan"/>
        <s v="Majiang"/>
        <s v="Liping"/>
        <s v="Kaili"/>
        <s v="Shuicheng"/>
        <s v="Zhongshan"/>
        <s v="Kaiyang"/>
        <s v="Xiuwen"/>
        <s v="Weining Yi, Hui and Miao"/>
        <s v="Qianxi"/>
        <s v="Dafang"/>
        <s v="Bijie"/>
        <s v="Pingba"/>
        <s v="Puding"/>
        <s v="Renhuai"/>
        <s v="Liuzhi"/>
        <s v="Guiding"/>
        <s v="Songtao Miao"/>
        <s v="Guanling Buyei and Miao"/>
        <s v="Meitan"/>
        <s v="Zheng'an"/>
        <s v="Fenggang"/>
        <s v="Dejiang"/>
        <s v="Yinjiang Tujia and Miao"/>
        <s v="Weng'an"/>
        <s v="Dushan"/>
        <s v="Nayong"/>
        <s v="Fengqing"/>
        <s v="Kunming"/>
        <s v="Yongsheng"/>
        <s v="Lijiang"/>
        <s v="Puer"/>
        <s v="Tonghai"/>
        <s v="Zhanyi"/>
        <s v="Dali"/>
        <s v="Jiangchuan"/>
        <s v="Yimen"/>
        <s v="Dêqên"/>
        <s v="Midu"/>
        <s v="Lushui"/>
        <s v="Eshan Yi"/>
        <s v="Luxi"/>
        <s v="Luoping"/>
        <s v="Chuxiong"/>
        <s v="Luliang"/>
        <s v="Ludian"/>
        <s v="Daguan"/>
        <s v="Yulong Naxi"/>
        <s v="Huaping"/>
        <s v="Fumin"/>
        <s v="Zhenyuan Yi, Hani and Lahu"/>
        <s v="Yingjiang"/>
        <s v="Xiangyun"/>
        <s v="Shidian"/>
        <s v="Tengchong"/>
        <s v="Heqing"/>
        <s v="Jianshui"/>
        <s v="Yiliang"/>
        <s v="Cangyuan Va"/>
        <s v="Zhenkang"/>
        <s v="Huize"/>
        <s v="Shizong"/>
        <s v="Xuanwei"/>
        <s v="Huaning"/>
        <s v="Yuxi"/>
        <s v="Xinping Yi and Dai"/>
        <s v="Zhenxiong"/>
        <s v="Wenshan"/>
        <s v="Yanshan"/>
        <s v="Malong"/>
        <s v="Gengma Dai and Va"/>
        <s v="Luquan Yi and Miao"/>
        <s v="Longling"/>
        <s v="Yuanjiang Hani, Yi and Dai"/>
        <s v="Chengjiang"/>
        <s v="Zhaotong"/>
        <s v="Dongchuan"/>
        <s v="Simao"/>
        <s v="Jinghong"/>
        <s v="Guangnan"/>
        <s v="Xundian Hui and Yi"/>
        <s v="Suijiang"/>
        <s v="Mengzi"/>
        <s v="Doilungdêqên"/>
        <s v="Sangri"/>
        <s v="Huangling"/>
        <s v="Fuping"/>
        <s v="Yulin"/>
        <s v="Tongchuan"/>
        <s v="Danfeng"/>
        <s v="Ningshan"/>
        <s v="Shenmu"/>
        <s v="Hengshan"/>
        <s v="Ansai"/>
        <s v="Shiquan"/>
        <s v="Qishan"/>
        <s v="Mei"/>
        <s v="Fengxiang"/>
        <s v="Hancheng"/>
        <s v="Pingli"/>
        <s v="Nanzheng"/>
        <s v="Zhen'an"/>
        <s v="Mian"/>
        <s v="Jingyang"/>
        <s v="Yang"/>
        <s v="Hanzhong"/>
        <s v="Fufeng"/>
        <s v="Qianyang"/>
        <s v="Xixiang"/>
        <s v="Qian"/>
        <s v="Baoji Qu"/>
        <s v="Liquan"/>
        <s v="Pucheng"/>
        <s v="Feng"/>
        <s v="Ankang"/>
        <s v="Xunyang"/>
        <s v="Lantian"/>
        <s v="Yuzhong"/>
        <s v="Shandan"/>
        <s v="Huating"/>
        <s v="Gaolan"/>
        <s v="Hezheng"/>
        <s v="Tianshui"/>
        <s v="Aksai Kazakh"/>
        <s v="Cheng"/>
        <s v="Zhang"/>
        <s v="Zhangjiachuan Hui"/>
        <s v="Qin'an"/>
        <s v="Yongdeng"/>
        <s v="Jingtai"/>
        <s v="Baiyin"/>
        <s v="Lintao"/>
        <s v="Xiahe"/>
        <s v="Jiayuguan"/>
        <s v="Yongchang"/>
        <s v="Wudu"/>
        <s v="Wen"/>
        <s v="Pingliang"/>
        <s v="Gangu"/>
        <s v="Wushan"/>
        <s v="Zhangye"/>
        <s v="Delingha"/>
        <s v="Golmud"/>
        <s v="Huangzhong"/>
        <s v="Minhe Hui and Tu"/>
        <s v="Huzhu Tu"/>
        <s v="Ledu"/>
        <s v="Datong Hui and Tu"/>
        <s v="Yanchi"/>
        <s v="Jingyuan"/>
        <s v="Zhongning"/>
        <s v="Yinchuan"/>
        <s v="Shizuishan Shì"/>
        <s v="Huinong"/>
        <s v="Lingwu"/>
        <s v="Guyuan"/>
        <s v="Zhongwei"/>
        <s v="Wuzhong"/>
        <s v="Qingtongxia"/>
        <s v="Pingluo"/>
        <s v="Qitai"/>
        <s v="Wuqia"/>
        <s v="Tacheng"/>
        <s v="Shihezi"/>
        <s v="Tekes"/>
        <s v="Changji"/>
        <s v="Jinghe"/>
        <s v="Jimsar"/>
        <s v="Fukang"/>
        <s v="Kuqa"/>
        <s v="Fuyun"/>
        <s v="Kashgar"/>
        <s v="Turfan"/>
        <s v="Nilka"/>
        <s v="Qapqal Xibe"/>
        <s v="Fuhai"/>
        <s v="Habahe"/>
        <s v="Huocheng"/>
        <s v="Khotan"/>
        <s v="Toksun"/>
        <s v="Aksu"/>
        <s v="Ürümqi Shì"/>
        <s v="Hami"/>
        <s v="Karamay"/>
        <s v="Wensu"/>
        <s v="Burqin"/>
        <s v="Korla"/>
        <s v="Yanqi Hui"/>
        <s v="Hejing"/>
        <s v="Bole"/>
        <s v="Lop"/>
        <s v="Pishan"/>
        <s v="Shule"/>
        <s v="Yecheng"/>
        <s v="Artux"/>
        <s v="Akqi"/>
        <s v="Yining Shì"/>
        <s v="Baicheng"/>
        <m/>
      </sharedItems>
    </cacheField>
    <cacheField name="county2" numFmtId="0">
      <sharedItems containsBlank="1" count="969">
        <s v="Fangshan"/>
        <s v="Shunyi"/>
        <s v="Huairou"/>
        <s v="Changping"/>
        <m/>
        <s v="Ji"/>
        <s v="Hangu"/>
        <s v="Tianjin"/>
        <s v="Jinghai"/>
        <s v="Xiqing"/>
        <s v="Wuqing"/>
        <s v="Ninghe"/>
        <s v="Beichen"/>
        <s v="Yutian"/>
        <s v="Shahe"/>
        <s v="Fengrun"/>
        <s v="lingshou"/>
        <s v="Huelu"/>
        <s v="Sanhe"/>
        <s v="Fengnan"/>
        <s v="Zhengding"/>
        <s v="Luanping"/>
        <s v="Hengshui"/>
        <s v="Laishui"/>
        <s v="Xinglong"/>
        <s v="Luan"/>
        <s v="Changli"/>
        <s v="Lulong"/>
        <s v="She"/>
        <s v="Zhangjiakou"/>
        <s v="Wu'an"/>
        <s v="Luannan"/>
        <s v="Jingjing"/>
        <s v="Xuanhua"/>
        <s v="Xingtai shì"/>
        <s v="Gucheng"/>
        <s v="Shijiazhuang"/>
        <s v="Zanhuang"/>
        <s v="Handan shì"/>
        <s v="Fengfengkuang"/>
        <s v="Cangzhou"/>
        <s v="Xushui"/>
        <s v="Tangshan"/>
        <s v="Chicheng"/>
        <s v="Baoding"/>
        <s v="Dongguang"/>
        <s v="Zunhua"/>
        <s v="Yi"/>
        <s v="Kuancheng Manchu"/>
        <s v="Pingquan"/>
        <s v="Longhua"/>
        <s v="Chengde Shì"/>
        <s v="Neiqiu"/>
        <s v="Lincheng"/>
        <s v="Funing"/>
        <s v="Zhuolu"/>
        <s v="Tang"/>
        <s v="Quyang"/>
        <s v="Qian'an"/>
        <s v="Longyao"/>
        <s v="Yuci"/>
        <s v="Fushan"/>
        <s v="Qingxu"/>
        <s v="Shouyang"/>
        <s v="Wuxiang"/>
        <s v="Yangqu"/>
        <s v="Quwo"/>
        <s v="Linfen"/>
        <s v="Yuncheng"/>
        <s v="Lucheng"/>
        <s v="Hunyuan"/>
        <s v="Jiaocheng"/>
        <s v="Jiaokou"/>
        <s v="Xiangyuan"/>
        <s v="Shanyin"/>
        <s v="Datong Shì"/>
        <s v="Shuo"/>
        <s v="Fenyang"/>
        <s v="Lingshi"/>
        <s v="Jiexiu"/>
        <s v="Xiangfen"/>
        <s v="Yangcheng"/>
        <s v="Changzhi Shì"/>
        <s v="Linyi"/>
        <s v="Hejin"/>
        <s v="Houma"/>
        <s v="Dai"/>
        <s v="Tunliu"/>
        <s v="Jiang"/>
        <s v="Zuoquan"/>
        <s v="Guangling"/>
        <s v="Baode"/>
        <s v="Hequ"/>
        <s v="Lan"/>
        <s v="Yangquan"/>
        <s v="Gaoping"/>
        <s v="Taiyuan"/>
        <s v="Lingchuan"/>
        <s v="Shenchi"/>
        <s v="Kelan"/>
        <s v="Xinfu"/>
        <s v="Qahar Youyi Zhongqi"/>
        <s v="Alxa Left"/>
        <s v="Huolin Gol"/>
        <s v="Tongliao"/>
        <s v="Bairin Right"/>
        <s v="Ejin"/>
        <s v="Dalad"/>
        <s v="Hailar"/>
        <s v="Jalaid"/>
        <s v="Ar Horqin"/>
        <s v="Jungar"/>
        <s v="Morin Dawa Daur"/>
        <s v="Baotou"/>
        <s v="Jining"/>
        <s v="Tumd Left "/>
        <s v="Wuhai"/>
        <s v="Ejin Horo"/>
        <s v="Dongsheng"/>
        <s v="Manzhouli"/>
        <s v="Qingshuihe"/>
        <s v="Arun"/>
        <s v="Otog"/>
        <s v="Darhan Muminggan Lia"/>
        <s v="Shangdu"/>
        <s v="Urad Front"/>
        <s v="Naiman"/>
        <s v="Urad Middle"/>
        <s v="Hohhot"/>
        <s v="Abag"/>
        <s v="Alxa Right"/>
        <s v="Hexigten"/>
        <s v="Qahar Youyi Houqi"/>
        <s v="Hure"/>
        <s v="Ulan Hot"/>
        <s v="Chifeng"/>
        <s v="Dong Ujimqin"/>
        <s v="Zhuozi"/>
        <s v="Plain and Bordered White"/>
        <s v="Harqin Left Mongol"/>
        <s v="Chaoyang Shì"/>
        <s v="Tieling Shì"/>
        <s v="Fushun"/>
        <s v="Dengta"/>
        <s v="Yingkou"/>
        <s v="Shenyang Shì"/>
        <s v="Xingcheng"/>
        <s v="Dadong"/>
        <s v="Benxi"/>
        <s v="Wafangdian"/>
        <s v="Anshan"/>
        <s v="Dalian"/>
        <s v="Kaiyuan"/>
        <s v="Tai'an"/>
        <s v="Jinzhou"/>
        <s v="Xifeng"/>
        <s v="Haicheng"/>
        <s v="Jin"/>
        <s v="Lingyuan"/>
        <s v="Liaoyang"/>
        <s v="Fuxin Mongol"/>
        <s v="Lishu"/>
        <s v="Huinan"/>
        <s v="Huadian"/>
        <s v="Jiangyuan"/>
        <s v="Badaojiang"/>
        <s v="Fuyu"/>
        <s v="Panshi"/>
        <s v="Jilin"/>
        <s v="Changchun"/>
        <s v="Taonan"/>
        <s v="Shulan"/>
        <s v="Tumen"/>
        <s v="Siping"/>
        <s v="Shuangyang"/>
        <s v="Erdaojiang"/>
        <s v="Yongji"/>
        <s v="Harbin"/>
        <s v="Acheng"/>
        <s v="Hegang"/>
        <s v="Heihe"/>
        <s v="Nenjiang"/>
        <s v="Mudanjiang"/>
        <s v="Tailai"/>
        <s v="Hulin"/>
        <s v="Nehe"/>
        <s v="Daqina"/>
        <s v="Suihua"/>
        <s v="Fujin"/>
        <s v="Qitaihe"/>
        <s v="Tongjiang"/>
        <s v="Jiamusi"/>
        <s v="Anda"/>
        <s v="Hailun"/>
        <s v="Yichun"/>
        <s v="Ning'an"/>
        <s v="Qiqihar"/>
        <s v="Jixi"/>
        <s v="Huanan"/>
        <s v="Shuangyashan"/>
        <s v="Baoshan"/>
        <s v="Jinshan"/>
        <s v="Pudong"/>
        <s v="Fengxian"/>
        <s v="Sheyang"/>
        <s v="Yixing"/>
        <s v="Liyang"/>
        <s v="Tongshan"/>
        <s v="Zhenjiang"/>
        <s v="Jiangyin"/>
        <s v="Xishan"/>
        <s v="Taixing"/>
        <s v="Lianyungang"/>
        <s v="Pizhou"/>
        <s v="Hanjiang"/>
        <s v="Suzhou"/>
        <s v="Rudong"/>
        <s v="Kunshan"/>
        <s v="Xuzhou"/>
        <s v="Donghai"/>
        <s v="Suqian"/>
        <s v="Dantu"/>
        <s v="Taizhou"/>
        <s v="Binhai"/>
        <s v="Wujiang"/>
        <s v="Wuxi"/>
        <s v="Jiangdu"/>
        <s v="huaian"/>
        <s v="Yiancheng"/>
        <s v="Haimen"/>
        <s v="Taicang"/>
        <s v="Nanjing"/>
        <s v="Nantong"/>
        <s v="Ganyu"/>
        <s v="Dafeng"/>
        <s v="Wujin"/>
        <s v="Jingjiang"/>
        <s v="Xiangshui"/>
        <s v="Qidong"/>
        <s v="Lishui"/>
        <s v="Jintan"/>
        <s v="Changshu"/>
        <s v="Jurong"/>
        <s v="Jiangning"/>
        <s v="Dongtai"/>
        <s v="Qingyuan"/>
        <s v="Changxing"/>
        <s v="Jiangshan"/>
        <s v="Changshan"/>
        <s v="Jinhua Shì"/>
        <s v="Lanxi"/>
        <s v="Yuyao"/>
        <s v="Lin'an"/>
        <s v="Jiande"/>
        <s v="Jinyun"/>
        <s v="Yuhang"/>
        <s v="Tongxiang"/>
        <s v="Hangzhou"/>
        <s v="Xiaoshan"/>
        <s v="Pinghu"/>
        <s v="Haiyan"/>
        <s v="Jiaxing"/>
        <s v="Xiangshan"/>
        <s v="Deqing"/>
        <s v="Zhuji"/>
        <s v="Sanmen"/>
        <s v="Ninghai"/>
        <s v="Shangyu"/>
        <s v="Longwan"/>
        <s v="Huzhou"/>
        <s v="Longyou"/>
        <s v="Jiashan"/>
        <s v="Cixi"/>
        <s v="Xiuzhou"/>
        <s v="Linhai"/>
        <s v="Fuyang"/>
        <s v="Shaoxing"/>
        <s v="Quzhou Shì"/>
        <s v="Anji"/>
        <s v="Tonglu"/>
        <s v="Lingbi"/>
        <s v="Tongling"/>
        <s v="Fengyang"/>
        <s v="Fengtai"/>
        <s v="Huainan"/>
        <s v="Susong"/>
        <s v="Huaibei"/>
        <s v="Guoyang"/>
        <s v="Guangde"/>
        <s v="Fanchang"/>
        <s v="Changfeng"/>
        <s v="Suixi"/>
        <s v="Dongzhi"/>
        <s v="Xiuning"/>
        <s v="Wuhu"/>
        <s v="Lu An"/>
        <s v="Maanshan"/>
        <s v="Bengbu"/>
        <s v="Feidong"/>
        <s v="Chuxian"/>
        <s v="Dingyuan"/>
        <s v="Lai'an"/>
        <s v="Wuhe"/>
        <s v="Chao"/>
        <s v="Anqing"/>
        <s v="Hefei"/>
        <s v="Shucheng"/>
        <s v="Xuanzhou"/>
        <s v="Shou"/>
        <s v="Lujiang"/>
        <s v="Boxian"/>
        <s v="Guichi"/>
        <s v="Wuwei"/>
        <s v="Langxi"/>
        <s v="Ningguo"/>
        <s v="Quanjiao"/>
        <s v="Yongqiao"/>
        <s v="Zongyang"/>
        <s v="Huaining"/>
        <s v="Hanshan"/>
        <s v="Xiao"/>
        <s v="Huaiyuan"/>
        <s v="He"/>
        <s v="Tong'an"/>
        <s v="Jiangle"/>
        <s v="Dehua"/>
        <s v="Fuzhou"/>
        <s v="Nan'an"/>
        <s v="Zhangzhou"/>
        <s v="Longhai"/>
        <s v="Changle"/>
        <s v="Jianyang"/>
        <s v="Minhou"/>
        <s v="Shunchang"/>
        <s v="Shanghang"/>
        <s v="Zhangping"/>
        <s v="Jinjiang"/>
        <s v="Nanping"/>
        <s v="Yongchun"/>
        <s v="Datian"/>
        <s v="Yongding"/>
        <s v="Wuping"/>
        <s v="Yong'an"/>
        <s v="Mingxi"/>
        <s v="Anxi"/>
        <s v="Qingliu"/>
        <s v="Yushan"/>
        <s v="Lianhua"/>
        <s v="Shicheng"/>
        <s v="Xinfeng"/>
        <s v="Nankang"/>
        <s v="Anfu"/>
        <s v="Xunwu"/>
        <s v="Yugan"/>
        <s v="Nanchang Qu"/>
        <s v="Linchuan"/>
        <s v="Guixi"/>
        <s v="Xinjian"/>
        <s v="Shanggao"/>
        <s v="Taihe"/>
        <s v="Xingan"/>
        <s v="Jishui"/>
        <s v="Ganzhou"/>
        <s v="Xiushui"/>
        <s v="Fengcheng"/>
        <s v="Jiujiang Qu"/>
        <s v="Guangfeng"/>
        <s v="Yifeng"/>
        <s v="Nancheng"/>
        <s v="Pingxiang"/>
        <s v="De'an"/>
        <s v="Yongfeng"/>
        <s v="Shangrao Shì"/>
        <s v="Yudu"/>
        <s v="Leping"/>
        <s v="Fenyi"/>
        <s v="Huichang"/>
        <s v="Yiyang"/>
        <s v="Xingguo"/>
        <s v="Pengze"/>
        <s v="Ruichang"/>
        <s v="Wannian"/>
        <s v="Ruijin"/>
        <s v="Gao'an"/>
        <s v="Penglai"/>
        <s v="Zichuan"/>
        <s v="Shouguang"/>
        <s v="Laiwu"/>
        <s v="Zhangqiu"/>
        <s v="Tai An"/>
        <s v="Juye"/>
        <s v="Qingzhou"/>
        <s v="Weifang Shì"/>
        <s v="Juxian"/>
        <s v="Dongying"/>
        <s v="Pingdu"/>
        <s v="Dong'e"/>
        <s v="Jiaoxian"/>
        <s v="Weishan"/>
        <s v="Zhaozhuang"/>
        <s v="Weihai"/>
        <s v="Leling"/>
        <s v="Sishui"/>
        <s v="Cao"/>
        <s v="Shan"/>
        <s v="Shanghe"/>
        <s v="Jinan"/>
        <s v="Yantai"/>
        <s v="Binxian"/>
        <s v="Zibo"/>
        <s v="Liaocheng"/>
        <s v="Rizhao"/>
        <s v="Huangdao"/>
        <s v="Huantai"/>
        <s v="Zhucheng"/>
        <s v="Yiyuan"/>
        <s v="Teng"/>
        <s v="Feixian"/>
        <s v="Chengwu"/>
        <s v="Jiaonan"/>
        <s v="Heze"/>
        <s v="Jimo"/>
        <s v="Qixia"/>
        <s v="Changqing"/>
        <s v="Mengyin"/>
        <s v="Pingyin"/>
        <s v="Yishui"/>
        <s v="Qufu"/>
        <s v="Jiaxiang"/>
        <s v="Guangrao"/>
        <s v="Anqiu"/>
        <s v="Ningyang"/>
        <s v="Longkou"/>
        <s v="Cangshan"/>
        <s v="Yinan"/>
        <s v="Linqu"/>
        <s v="Dezhou"/>
        <s v="Anyang Shì"/>
        <s v="Jiaozuo"/>
        <s v="Luoyang"/>
        <s v="Huixian"/>
        <s v="Deng"/>
        <s v="Ningling"/>
        <s v="Zhongmou"/>
        <s v="Xuchang Shì"/>
        <s v="Shangqiu Shì"/>
        <s v="Zhoukou"/>
        <s v="Xinye"/>
        <s v="Mengjin"/>
        <s v="Xixia"/>
        <s v="Lingbao"/>
        <s v="Fengqiu"/>
        <s v="Sanmenxia"/>
        <s v="Xin'an"/>
        <s v="Jiyuan"/>
        <s v="Pingdingshan"/>
        <s v="Xinyang Shì"/>
        <s v="Ye"/>
        <s v="Xinxiang Shì"/>
        <s v="Luyi"/>
        <s v="Yu"/>
        <s v="Nanyang Shì"/>
        <s v="Xichuan"/>
        <s v="Bo'ai"/>
        <s v="Baofeng"/>
        <s v="Fangcheng"/>
        <s v="Dengfeng"/>
        <s v="Jia"/>
        <s v="Qinyang"/>
        <s v="Gong"/>
        <s v="Nanzhao"/>
        <s v="Zhenping"/>
        <s v="Mi"/>
        <s v="Zhengzhou"/>
        <s v="Hebi"/>
        <s v="Queshan"/>
        <s v="Zhumadian"/>
        <s v="Guangshan"/>
        <s v="Tanghe"/>
        <s v="Ruyang"/>
        <s v="Lushan"/>
        <s v="Songzi"/>
        <s v="Echeng Shì"/>
        <s v="Jingmen"/>
        <s v="Dangyang"/>
        <s v="Yingcheng"/>
        <s v="Shiyan"/>
        <s v="Shashi"/>
        <s v="Jingshan"/>
        <s v="Jingzhou"/>
        <s v="Xiangyang"/>
        <s v="Suizhou"/>
        <s v="Macheng"/>
        <s v="Mianyang"/>
        <s v="Wuhan"/>
        <s v="Xianning"/>
        <s v="Xishui"/>
        <s v="Yidu"/>
        <s v="Xiaochang"/>
        <s v="Hong'an"/>
        <s v="Xinzhou"/>
        <s v="Shennongjia"/>
        <s v="Daye"/>
        <s v="Qianjiang"/>
        <s v="Hanchuan"/>
        <s v="Yangxin"/>
        <s v="Zhuxi"/>
        <s v="Yunxi"/>
        <s v="Huanggang"/>
        <s v="Changyang Tujia"/>
        <s v="Xingshan"/>
        <s v="Yiling"/>
        <s v="Fang"/>
        <s v="Jiayu"/>
        <s v="Huangshi"/>
        <s v="Yuan'an"/>
        <s v="Zigui"/>
        <s v="Enshi Tujia and Miao"/>
        <s v="Anlu"/>
        <s v="Chongyang"/>
        <s v="Zhongxiang"/>
        <s v="Jianshi"/>
        <s v="Laifeng"/>
        <s v="Hefeng"/>
        <s v="Xinhua"/>
        <s v="Li"/>
        <s v="Hengyang Shì"/>
        <s v="Lengshuitan"/>
        <s v="Ningyuan"/>
        <s v="Wugang"/>
        <s v="Taojiang"/>
        <s v="Dongkou"/>
        <s v="Xupu"/>
        <s v="Daxiang"/>
        <s v="Jiahe"/>
        <s v="Changsha Shì"/>
        <s v="Yueyang Qu"/>
        <s v="Xiangtan Shì"/>
        <s v="Guiyang"/>
        <s v="Linxiang"/>
        <s v="Shimen"/>
        <s v="Shuangfeng"/>
        <s v="Xintian"/>
        <s v="Hengnan"/>
        <s v="Xiangxiang"/>
        <s v="Dingcheng"/>
        <s v="Jinshi"/>
        <s v="Hanshou"/>
        <s v="Changning"/>
        <s v="Hengdong"/>
        <s v="Yizhang"/>
        <s v="Chenzhou"/>
        <s v="Youxian"/>
        <s v="Linli"/>
        <s v="Zixing"/>
        <s v="Laiyang"/>
        <s v="Shaoyang Shì"/>
        <s v="Jianghua Yao"/>
        <s v="Zhuzhou Qu"/>
        <s v="Lengshuijang"/>
        <s v="Taoyuan"/>
        <s v="Anren"/>
        <s v="Dayong"/>
        <s v="Huaihua"/>
        <s v="Jing"/>
        <s v="Guzhang"/>
        <s v="Anhua"/>
        <s v="Sangzhi"/>
        <s v="Dao"/>
        <s v="Longhui"/>
        <s v="Qiyang"/>
        <s v="Jishou"/>
        <s v="Lianyuan"/>
        <s v="Liuyang"/>
        <s v="Chenxi"/>
        <s v="Gaoming"/>
        <s v="Yangchun"/>
        <s v="Yun'an"/>
        <s v="Jiaoling"/>
        <s v="Lungchuan"/>
        <s v="Enping"/>
        <s v="Dongyuan"/>
        <s v="Meizhou"/>
        <s v="Maoming"/>
        <s v="Pingyuan"/>
        <s v="Fengkai"/>
        <s v="Sanshui"/>
        <s v="Lianjiang"/>
        <s v="Qujiang"/>
        <s v="Yingde"/>
        <s v="Shantou"/>
        <s v="Xinhui"/>
        <s v="Huiyang"/>
        <s v="Guangzhou"/>
        <s v="Conghua"/>
        <s v="Xingning"/>
        <s v="Luoding"/>
        <s v="Qingxin"/>
        <s v="Longmen"/>
        <s v="Boluo"/>
        <s v="Huazhou"/>
        <s v="Wengyuan"/>
        <s v="Gaoyao"/>
        <s v="Lechang"/>
        <s v="Yunan"/>
        <s v="Huaiji"/>
        <s v="Sihui"/>
        <s v="Donglan"/>
        <s v="Hechi"/>
        <s v="Jingxi"/>
        <s v="Lipu"/>
        <s v="Yongning"/>
        <s v="Baise"/>
        <s v="Beiliu"/>
        <s v="Rongshui Miao"/>
        <s v="Changzhou"/>
        <s v="Liuzhou"/>
        <s v="Qinzhou"/>
        <s v="Rong'an"/>
        <s v="Heng"/>
        <s v="Wuxuan"/>
        <s v="Lingyun"/>
        <s v="Tianyang"/>
        <s v="Hepu"/>
        <s v="Fusui"/>
        <s v="Shangsi"/>
        <s v="Pingnan"/>
        <s v="Gui"/>
        <s v="Guiping"/>
        <s v="Xing’an"/>
        <s v="Gongcheng Yao"/>
        <s v="Fuchuan Yao"/>
        <s v="Luzhai"/>
        <s v="Nanning"/>
        <s v="Mashan"/>
        <s v="Wuming"/>
        <s v="Long'an"/>
        <s v="Binyang"/>
        <s v="Mengshan"/>
        <s v="Luchuan"/>
        <s v="Changjiang Li"/>
        <s v="Danzhou"/>
        <s v="Zhong"/>
        <s v="Yongchuan"/>
        <s v="Fuling"/>
        <s v="Chongqing"/>
        <s v="Liangping"/>
        <s v="Youyang"/>
        <s v="Jiangjin"/>
        <s v="Hechuan"/>
        <s v="Wan"/>
        <s v="Pengshui"/>
        <s v="Tongliang"/>
        <s v="Wulong"/>
        <s v="Xiushan"/>
        <s v="Shizhu"/>
        <s v="Qijiang"/>
        <s v="Kai"/>
        <s v="Changshou"/>
        <s v="Nanchuan"/>
        <s v="Fengdu"/>
        <s v="Bishan"/>
        <s v="Pengxi"/>
        <s v="Emeishan"/>
        <s v="Nanbu"/>
        <s v="Batang"/>
        <s v="Luding"/>
        <s v="Gao"/>
        <s v="Nanjiang"/>
        <s v="Chengdu Shì"/>
        <s v="Da"/>
        <s v="Guanghan"/>
        <s v="Yuechi"/>
        <s v="Pengshan"/>
        <s v="Zigong"/>
        <s v="Rong"/>
        <s v="Mianzhu"/>
        <s v="Dazhu"/>
        <s v="Guang'an"/>
        <s v="Linshui"/>
        <s v="Shawan"/>
        <s v="Ebian Yi"/>
        <s v="Xuyong"/>
        <s v="Luzhou"/>
        <s v="Hongya"/>
        <s v="Jiangyou"/>
        <s v="Zizhong"/>
        <s v="Miyi"/>
        <s v="Tianquan"/>
        <s v="Ziyang"/>
        <s v="Peng"/>
        <s v="Zhaojue"/>
        <s v="Xingwen"/>
        <s v="Junlian"/>
        <s v="Weiyuan"/>
        <s v="An"/>
        <s v="Beichuan Qiang"/>
        <s v="Wutongqiao"/>
        <s v="Mianning"/>
        <s v="Jiange"/>
        <s v="Shifang"/>
        <s v="Qu"/>
        <s v="Wangcang"/>
        <s v="Chengdu Qu"/>
        <s v="Huidong"/>
        <s v="Deyang"/>
        <s v="Yuexi"/>
        <s v="Yingjing"/>
        <s v="Dayi"/>
        <s v="Hanyuan"/>
        <s v="Chaotian"/>
        <s v="Bazhong"/>
        <s v="Yanyuan"/>
        <s v="Qianwei"/>
        <s v="Jiang'an"/>
        <s v="Xichang"/>
        <s v="Renshou"/>
        <s v="Wanyuan"/>
        <s v="Kangding"/>
        <s v="Qingzhen"/>
        <s v="Zhenyuan"/>
        <s v="Sinan"/>
        <s v="Yuping Dong"/>
        <s v="Cengong"/>
        <s v="Chishui"/>
        <s v="Xingyi"/>
        <s v="Ceheng"/>
        <s v="Qinglong"/>
        <s v="Zunyi Shì"/>
        <s v="Tongzi"/>
        <s v="Daozhen Gelao and Miao"/>
        <s v="Anlong"/>
        <s v="Longli"/>
        <s v="Duyun"/>
        <s v="Fuquan"/>
        <s v="Majiang"/>
        <s v="Liping"/>
        <s v="Kaili"/>
        <s v="Shuicheng"/>
        <s v="Zhongshan"/>
        <s v="Kaiyang"/>
        <s v="Xiuwen"/>
        <s v="Weining Yi, Hui and Miao"/>
        <s v="Qianxi"/>
        <s v="Dafang"/>
        <s v="Bijie"/>
        <s v="Pingba"/>
        <s v="Puding"/>
        <s v="Renhuai"/>
        <s v="Liuzhi"/>
        <s v="Guiding"/>
        <s v="Songtao Miao"/>
        <s v="Guanling Buyei and Miao"/>
        <s v="Meitan"/>
        <s v="Zheng'an"/>
        <s v="Fenggang"/>
        <s v="Dejiang"/>
        <s v="Yinjiang Tujia and Miao"/>
        <s v="Weng'an"/>
        <s v="Dushan"/>
        <s v="Nayong"/>
        <s v="Fengqing"/>
        <s v="Kunming"/>
        <s v="Yongsheng"/>
        <s v="Lijiang"/>
        <s v="Puer"/>
        <s v="Tonghai"/>
        <s v="Zhanyi"/>
        <s v="Dali"/>
        <s v="Jiangchuan"/>
        <s v="Yimen"/>
        <s v="Dêqên"/>
        <s v="Midu"/>
        <s v="Lushui"/>
        <s v="Eshan Yi"/>
        <s v="Luxi"/>
        <s v="Luoping"/>
        <s v="Chuxiong"/>
        <s v="Luliang"/>
        <s v="Ludian"/>
        <s v="Daguan"/>
        <s v="Yulong Naxi"/>
        <s v="Huaping"/>
        <s v="Fumin"/>
        <s v="Zhenyuan Yi, Hani and Lahu"/>
        <s v="Yingjiang"/>
        <s v="Xiangyun"/>
        <s v="Shidian"/>
        <s v="Tengchong"/>
        <s v="Heqing"/>
        <s v="Jianshui"/>
        <s v="Yiliang"/>
        <s v="Cangyuan Va"/>
        <s v="Zhenkang"/>
        <s v="Huize"/>
        <s v="Shizong"/>
        <s v="Xuanwei"/>
        <s v="Huaning"/>
        <s v="Yuxi"/>
        <s v="Xinping Yi and Dai"/>
        <s v="Zhenxiong"/>
        <s v="Wenshan"/>
        <s v="Yanshan"/>
        <s v="Malong"/>
        <s v="Gengma Dai and Va"/>
        <s v="Luquan Yi and Miao"/>
        <s v="Longling"/>
        <s v="Yuanjiang Hani, Yi and Dai"/>
        <s v="Chengjiang"/>
        <s v="Zhaotong"/>
        <s v="Dongchuan"/>
        <s v="Simao"/>
        <s v="Jinghong"/>
        <s v="Guangnan"/>
        <s v="Xundian Hui and Yi"/>
        <s v="Suijiang"/>
        <s v="Mengzi"/>
        <s v="Doilungdêqên"/>
        <s v="Sangri"/>
        <s v="Huangling"/>
        <s v="Fuping"/>
        <s v="Yulin"/>
        <s v="Tongchuan"/>
        <s v="Danfeng"/>
        <s v="Ningshan"/>
        <s v="Shenmu"/>
        <s v="Hengshan"/>
        <s v="Ansai"/>
        <s v="Shiquan"/>
        <s v="Qishan"/>
        <s v="Mei"/>
        <s v="Fengxiang"/>
        <s v="Hancheng"/>
        <s v="Pingli"/>
        <s v="Nanzheng"/>
        <s v="Zhen'an"/>
        <s v="Mian"/>
        <s v="Jingyang"/>
        <s v="Yang"/>
        <s v="Hanzhong"/>
        <s v="Fufeng"/>
        <s v="Qianyang"/>
        <s v="Xixiang"/>
        <s v="Qian"/>
        <s v="Baoji Qu"/>
        <s v="Liquan"/>
        <s v="Pucheng"/>
        <s v="Feng"/>
        <s v="Ankang"/>
        <s v="Xunyang"/>
        <s v="Lantian"/>
        <s v="Yuzhong"/>
        <s v="Shandan"/>
        <s v="Huating"/>
        <s v="Gaolan"/>
        <s v="Hezheng"/>
        <s v="Tianshui"/>
        <s v="Aksai Kazakh"/>
        <s v="Cheng"/>
        <s v="Zhang"/>
        <s v="Zhangjiachuan Hui"/>
        <s v="Qin'an"/>
        <s v="Yongdeng"/>
        <s v="Jingtai"/>
        <s v="Baiyin"/>
        <s v="Lintao"/>
        <s v="Xiahe"/>
        <s v="Jiayuguan"/>
        <s v="Yongchang"/>
        <s v="Wudu"/>
        <s v="Wen"/>
        <s v="Pingliang"/>
        <s v="Gangu"/>
        <s v="Wushan"/>
        <s v="Zhangye"/>
        <s v="Delingha"/>
        <s v="Golmud"/>
        <s v="Huangzhong"/>
        <s v="Minhe Hui and Tu"/>
        <s v="Huzhu Tu"/>
        <s v="Ledu"/>
        <s v="Datong Hui and Tu"/>
        <s v="Yanchi"/>
        <s v="Jingyuan"/>
        <s v="Zhongning"/>
        <s v="Yinchuan"/>
        <s v="Shizuishan Shì"/>
        <s v="Huinong"/>
        <s v="Lingwu"/>
        <s v="Guyuan"/>
        <s v="Zhongwei"/>
        <s v="Wuzhong"/>
        <s v="Qingtongxia"/>
        <s v="Pingluo"/>
        <s v="Qitai"/>
        <s v="Wuqia"/>
        <s v="Tacheng"/>
        <s v="Shihezi"/>
        <s v="Tekes"/>
        <s v="Changji"/>
        <s v="Jinghe"/>
        <s v="Jimsar"/>
        <s v="Fukang"/>
        <s v="Kuqa"/>
        <s v="Fuyun"/>
        <s v="Kashgar"/>
        <s v="Turfan"/>
        <s v="Nilka"/>
        <s v="Qapqal Xibe"/>
        <s v="Fuhai"/>
        <s v="Habahe"/>
        <s v="Huocheng"/>
        <s v="Khotan"/>
        <s v="Toksun"/>
        <s v="Aksu"/>
        <s v="Ürümqi Shì"/>
        <s v="Hami"/>
        <s v="Karamay"/>
        <s v="Wensu"/>
        <s v="Burqin"/>
        <s v="Korla"/>
        <s v="Yanqi Hui"/>
        <s v="Hejing"/>
        <s v="Bole"/>
        <s v="Lop"/>
        <s v="Pishan"/>
        <s v="Shule"/>
        <s v="Yecheng"/>
        <s v="Artux"/>
        <s v="Akqi"/>
        <s v="Yining Shì"/>
        <s v="Baicheng"/>
        <s v="Tumed Left " u="1"/>
        <s v="Tongling " u="1"/>
        <s v="Handan" u="1"/>
        <s v="Mei " u="1"/>
        <s v="Daqinga" u="1"/>
        <s v="Luchan" u="1"/>
        <s v="Dongguan" u="1"/>
        <s v="Nanjiao" u="1"/>
        <s v="Changjiang Li " u="1"/>
        <s v="Gong " u="1"/>
        <s v="Zhangjiachuan Hui " u="1"/>
        <s v="Minhe Hui and Tu " u="1"/>
        <s v="Xingtai" u="1"/>
        <s v="Harqin Left Mongolian " u="1"/>
        <s v="Changzhi" u="1"/>
        <s v="Jincheng" u="1"/>
        <s v="Huantai " u="1"/>
        <s v="Teng " u="1"/>
        <s v="Zhenyuan Yi, Hani and Lahu " u="1"/>
        <s v="Chengde Shì Shì" u="1"/>
        <s v="Fen Yang" u="1"/>
        <s v="Wuan" u="1"/>
        <s v="Zunyi" u="1"/>
        <s v="Gaobeidian" u="1"/>
        <s v="Enshi Tujia and Miao " u="1"/>
        <s v="Xing'an" u="1"/>
        <s v="Xilin Hot" u="1"/>
        <s v="Duji" u="1"/>
        <s v="Tekes " u="1"/>
        <s v="Zunyi Shì Shì" u="1"/>
        <s v="Ejin Horo " u="1"/>
        <s v="Jimsar " u="1"/>
        <s v="Yang Chun" u="1"/>
        <s v="Huanai" u="1"/>
        <s v="Cecheng" u="1"/>
        <s v="Chengde" u="1"/>
        <s v="Lengshuijiang" u="1"/>
      </sharedItems>
    </cacheField>
    <cacheField name="Unit" numFmtId="0">
      <sharedItems containsBlank="1"/>
    </cacheField>
    <cacheField name="category" numFmtId="0">
      <sharedItems containsBlank="1"/>
    </cacheField>
    <cacheField name="ProductionScale" numFmtId="0">
      <sharedItems containsString="0" containsBlank="1" containsNumber="1" minValue="15" maxValue="7000000"/>
    </cacheField>
    <cacheField name="Ultilizationdays" numFmtId="0">
      <sharedItems containsString="0" containsBlank="1" containsNumber="1" containsInteger="1" minValue="1" maxValue="310"/>
    </cacheField>
    <cacheField name="NSPproductionlines" numFmtId="0">
      <sharedItems containsString="0" containsBlank="1" containsNumber="1" containsInteger="1" minValue="1" maxValue="113"/>
    </cacheField>
    <cacheField name="Grindinglines" numFmtId="0">
      <sharedItems containsString="0" containsBlank="1" containsNumber="1" containsInteger="1" minValue="1" maxValue="61"/>
    </cacheField>
    <cacheField name="Productioncapacityforcement" numFmtId="0">
      <sharedItems containsString="0" containsBlank="1" containsNumber="1" containsInteger="1" minValue="4650" maxValue="127069000"/>
    </cacheField>
    <cacheField name="Productioncapacitygrindingplants" numFmtId="0">
      <sharedItems containsString="0" containsBlank="1" containsNumber="1" containsInteger="1" minValue="70000" maxValue="81850000"/>
    </cacheField>
    <cacheField name="Emissiongrindingplants" numFmtId="0">
      <sharedItems containsString="0" containsBlank="1" containsNumber="1" minValue="0" maxValue="8596698.7918978278"/>
    </cacheField>
    <cacheField name="Cementproduction_final" numFmtId="0">
      <sharedItems containsString="0" containsBlank="1" containsNumber="1" minValue="4650" maxValue="133775160.26710659"/>
    </cacheField>
    <cacheField name="Emissionshare(%)" numFmtId="9">
      <sharedItems containsString="0" containsBlank="1" containsNumber="1" minValue="6.4548383990855015E-5" maxValue="1.0000000000000016"/>
    </cacheField>
    <cacheField name="PM2,5" numFmtId="0">
      <sharedItems containsString="0" containsBlank="1" containsNumber="1" minValue="3.1693472082892744" maxValue="223981.87003306014"/>
    </cacheField>
    <cacheField name="Dust" numFmtId="0">
      <sharedItems containsString="0" containsBlank="1" containsNumber="1" minValue="0.17157562840458304" maxValue="4696.6189999999997"/>
    </cacheField>
    <cacheField name="NO/NO2" numFmtId="0">
      <sharedItems containsString="0" containsBlank="1" containsNumber="1" minValue="9.7904834375318863" maxValue="248613.08801329727"/>
    </cacheField>
    <cacheField name="SO2" numFmtId="0">
      <sharedItems containsString="0" containsBlank="1" containsNumber="1" minValue="2.2594509569098169" maxValue="124881.15824829516"/>
    </cacheField>
    <cacheField name="BC" numFmtId="0">
      <sharedItems containsString="0" containsBlank="1" containsNumber="1" minValue="9.5080416248678246E-2" maxValue="6719.4561009918043"/>
    </cacheField>
    <cacheField name="OC" numFmtId="0">
      <sharedItems containsString="0" containsBlank="1" containsNumber="1" minValue="3.1693472082892749E-2" maxValue="2239.8187003306016"/>
    </cacheField>
    <cacheField name="VOC" numFmtId="0">
      <sharedItems containsString="0" containsBlank="1" containsNumber="1" minValue="2.321172095973568" maxValue="58610.68518445576"/>
    </cacheField>
    <cacheField name="CO" numFmtId="0">
      <sharedItems containsString="0" containsBlank="1" containsNumber="1" minValue="19.734929024251546" maxValue="492053.69355462072"/>
    </cacheField>
    <cacheField name="PM2,52" numFmtId="0">
      <sharedItems containsString="0" containsBlank="1" containsNumber="1" minValue="3.6513456064673662" maxValue="246301.07626704709"/>
    </cacheField>
    <cacheField name="Dust2" numFmtId="0">
      <sharedItems containsString="0" containsBlank="1" containsNumber="1" minValue="0.3806150112591441" maxValue="8163.821209911026"/>
    </cacheField>
    <cacheField name="NO/NO22" numFmtId="0">
      <sharedItems containsString="0" containsBlank="1" containsNumber="1" minValue="13.974100745849883" maxValue="255447.32878260693"/>
    </cacheField>
    <cacheField name="SO22" numFmtId="0">
      <sharedItems containsString="0" containsBlank="1" containsNumber="1" minValue="3.5611765273509355" maxValue="142309.5888420023"/>
    </cacheField>
    <cacheField name="BC2" numFmtId="0">
      <sharedItems containsString="0" containsBlank="1" containsNumber="1" minValue="0.10954036819402098" maxValue="7389.0322880114127"/>
    </cacheField>
    <cacheField name="OC2" numFmtId="0">
      <sharedItems containsString="0" containsBlank="1" containsNumber="1" minValue="3.6513456064673662E-2" maxValue="2463.0107626704707"/>
    </cacheField>
    <cacheField name="VOC2" numFmtId="0">
      <sharedItems containsString="0" containsBlank="1" containsNumber="1" minValue="2.5447963848326371" maxValue="64230.956246930647"/>
    </cacheField>
    <cacheField name="CO2" numFmtId="0">
      <sharedItems containsString="0" containsBlank="1" containsNumber="1" minValue="21.675366815206452" maxValue="540133.83077492786"/>
    </cacheField>
    <cacheField name="PM2,53" numFmtId="0">
      <sharedItems containsString="0" containsBlank="1" containsNumber="1" minValue="3.5656336885660704" maxValue="245267.05060799944"/>
    </cacheField>
    <cacheField name="Dust3" numFmtId="0">
      <sharedItems containsString="0" containsBlank="1" containsNumber="1" minValue="0.3806150112591441" maxValue="8163.821209911026"/>
    </cacheField>
    <cacheField name="NO/NO23" numFmtId="0">
      <sharedItems containsString="0" containsBlank="1" containsNumber="1" minValue="13.208882935007356" maxValue="248742.25202008654"/>
    </cacheField>
    <cacheField name="SO23" numFmtId="0">
      <sharedItems containsString="0" containsBlank="1" containsNumber="1" minValue="3.4199517166546474" maxValue="134260.00496987972"/>
    </cacheField>
    <cacheField name="BC3" numFmtId="0">
      <sharedItems containsString="0" containsBlank="1" containsNumber="1" minValue="0.10696901065698211" maxValue="7358.0115182399832"/>
    </cacheField>
    <cacheField name="OC3" numFmtId="0">
      <sharedItems containsString="0" containsBlank="1" containsNumber="1" minValue="3.5656336885660701E-2" maxValue="2452.6705060799941"/>
    </cacheField>
    <cacheField name="VOC3" numFmtId="0">
      <sharedItems containsString="0" containsBlank="1" containsNumber="1" minValue="2.328081616428848" maxValue="60762.004520321323"/>
    </cacheField>
    <cacheField name="CO3" numFmtId="0">
      <sharedItems containsString="0" containsBlank="1" containsNumber="1" minValue="20.033792030312792" maxValue="523052.32035839482"/>
    </cacheField>
    <cacheField name="PM2,54" numFmtId="0">
      <sharedItems containsString="0" containsBlank="1" containsNumber="1" minValue="3.526973825719157" maxValue="244800.65933899287"/>
    </cacheField>
    <cacheField name="Dust4" numFmtId="0">
      <sharedItems containsString="0" containsBlank="1" containsNumber="1" minValue="0.3806150112591441" maxValue="8163.821209911026"/>
    </cacheField>
    <cacheField name="NO/NO24" numFmtId="0">
      <sharedItems containsString="0" containsBlank="1" containsNumber="1" minValue="12.796492621651232" maxValue="244052.46171342474"/>
    </cacheField>
    <cacheField name="SO24" numFmtId="0">
      <sharedItems containsString="0" containsBlank="1" containsNumber="1" minValue="3.3438430021011034" maxValue="129537.61233061772"/>
    </cacheField>
    <cacheField name="BC4" numFmtId="0">
      <sharedItems containsString="0" containsBlank="1" containsNumber="1" minValue="0.10580921477157471" maxValue="7344.0197801697859"/>
    </cacheField>
    <cacheField name="OC4" numFmtId="0">
      <sharedItems containsString="0" containsBlank="1" containsNumber="1" minValue="3.5269738257191569E-2" maxValue="2448.0065933899291"/>
    </cacheField>
    <cacheField name="VOC4" numFmtId="0">
      <sharedItems containsString="0" containsBlank="1" containsNumber="1" minValue="2.2112899396217718" maxValue="59281.373380125602"/>
    </cacheField>
    <cacheField name="CO4" numFmtId="0">
      <sharedItems containsString="0" containsBlank="1" containsNumber="1" minValue="19.149116412014727" maxValue="513290.58964578691"/>
    </cacheField>
    <cacheField name="PM2,55" numFmtId="0">
      <sharedItems containsString="0" containsBlank="1" containsNumber="1" minValue="2.0683975885741117" maxValue="139282.51295429905"/>
    </cacheField>
    <cacheField name="Dust5" numFmtId="0">
      <sharedItems containsString="0" containsBlank="1" containsNumber="1" minValue="0.21950635111879932" maxValue="4708.1973962233669"/>
    </cacheField>
    <cacheField name="NO/NO25" numFmtId="0">
      <sharedItems containsString="0" containsBlank="1" containsNumber="1" minValue="7.9747977051292667" maxValue="145232.94229967662"/>
    </cacheField>
    <cacheField name="SO25" numFmtId="0">
      <sharedItems containsString="0" containsBlank="1" containsNumber="1" minValue="2.0382303047821906" maxValue="80703.889427141301"/>
    </cacheField>
    <cacheField name="BC5" numFmtId="0">
      <sharedItems containsString="0" containsBlank="1" containsNumber="1" minValue="6.2051927657223352E-2" maxValue="4178.4753886289718"/>
    </cacheField>
    <cacheField name="OC5" numFmtId="0">
      <sharedItems containsString="0" containsBlank="1" containsNumber="1" minValue="2.0683975885741116E-2" maxValue="1392.8251295429905"/>
    </cacheField>
    <cacheField name="VOC5" numFmtId="0">
      <sharedItems containsString="0" containsBlank="1" containsNumber="1" minValue="1.4437549089982877" maxValue="36425.40078403028"/>
    </cacheField>
    <cacheField name="CO5" numFmtId="0">
      <sharedItems containsString="0" containsBlank="1" containsNumber="1" minValue="12.319718225320651" maxValue="306825.40983182663"/>
    </cacheField>
    <cacheField name="PM2,56" numFmtId="0">
      <sharedItems containsString="0" containsBlank="1" containsNumber="1" minValue="1.9589651055941724" maxValue="137962.3232058342"/>
    </cacheField>
    <cacheField name="Dust6" numFmtId="0">
      <sharedItems containsString="0" containsBlank="1" containsNumber="1" minValue="0.21950635111879932" maxValue="4708.1973962233669"/>
    </cacheField>
    <cacheField name="NO/NO26" numFmtId="0">
      <sharedItems containsString="0" containsBlank="1" containsNumber="1" minValue="6.9777188968034132" maxValue="136174.68482288625"/>
    </cacheField>
    <cacheField name="SO26" numFmtId="0">
      <sharedItems containsString="0" containsBlank="1" containsNumber="1" minValue="1.8542143762976444" maxValue="70100.466579604108"/>
    </cacheField>
    <cacheField name="BC6" numFmtId="0">
      <sharedItems containsString="0" containsBlank="1" containsNumber="1" minValue="5.8768953167825169E-2" maxValue="4138.8696961750256"/>
    </cacheField>
    <cacheField name="OC6" numFmtId="0">
      <sharedItems containsString="0" containsBlank="1" containsNumber="1" minValue="1.9589651055941723E-2" maxValue="1379.623232058342"/>
    </cacheField>
    <cacheField name="VOC6" numFmtId="0">
      <sharedItems containsString="0" containsBlank="1" containsNumber="1" minValue="1.1613755655421398" maxValue="32931.559192025234"/>
    </cacheField>
    <cacheField name="CO6" numFmtId="0">
      <sharedItems containsString="0" containsBlank="1" containsNumber="1" minValue="10.180746278892229" maxValue="286501.60329080076"/>
    </cacheField>
    <cacheField name="PM2,57" numFmtId="0">
      <sharedItems containsString="0" containsBlank="1" containsNumber="1" minValue="1.9181290408529077" maxValue="137469.67831127445"/>
    </cacheField>
    <cacheField name="Dust7" numFmtId="0">
      <sharedItems containsString="0" containsBlank="1" containsNumber="1" minValue="0.21950635111879932" maxValue="4708.1973962233669"/>
    </cacheField>
    <cacheField name="NO/NO27" numFmtId="0">
      <sharedItems containsString="0" containsBlank="1" containsNumber="1" minValue="6.5421147250667966" maxValue="131220.90158407475"/>
    </cacheField>
    <cacheField name="SO27" numFmtId="0">
      <sharedItems containsString="0" containsBlank="1" containsNumber="1" minValue="1.7738214269695518" maxValue="65112.245790663306"/>
    </cacheField>
    <cacheField name="BC7" numFmtId="0">
      <sharedItems containsString="0" containsBlank="1" containsNumber="1" minValue="5.7543871225587233E-2" maxValue="4124.090349338233"/>
    </cacheField>
    <cacheField name="OC7" numFmtId="0">
      <sharedItems containsString="0" containsBlank="1" containsNumber="1" minValue="1.9181290408529079E-2" maxValue="1374.6967831127442"/>
    </cacheField>
    <cacheField name="VOC7" numFmtId="0">
      <sharedItems containsString="0" containsBlank="1" containsNumber="1" minValue="-30.930180387051504" maxValue="31570.308124841064"/>
    </cacheField>
    <cacheField name="CO7" numFmtId="0">
      <sharedItems containsString="0" containsBlank="1" containsNumber="1" minValue="-24.296403402469192" maxValue="276190.3751070548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Zhang, S. (Shaohui)" refreshedDate="42206.606770601851" createdVersion="4" refreshedVersion="4" minRefreshableVersion="3" recordCount="2193">
  <cacheSource type="worksheet">
    <worksheetSource ref="A2:AF1048576" sheet="cement plant emerge"/>
  </cacheSource>
  <cacheFields count="32">
    <cacheField name="Region" numFmtId="0">
      <sharedItems containsBlank="1" count="35">
        <s v="Beijing"/>
        <s v="Total"/>
        <s v="Total_grinding"/>
        <s v="Tianjin"/>
        <s v="Hebei"/>
        <s v="Shanxi"/>
        <s v="Inner Mongolia"/>
        <s v="Liaoning"/>
        <s v="Jilin"/>
        <s v="Heilongjiang"/>
        <s v="Shanghai"/>
        <s v="Jiangsu"/>
        <s v="Zhejiang"/>
        <s v="Anhui"/>
        <s v="Fujian"/>
        <s v="Jiangxi"/>
        <s v="Shandong"/>
        <s v="Henan"/>
        <s v="Hubei"/>
        <s v="Hunan"/>
        <s v="Guangdong"/>
        <s v="Guangxi"/>
        <s v="Hainan"/>
        <s v="Chongqing"/>
        <s v="Sichuan"/>
        <s v="Guizhou"/>
        <s v="Yunnan"/>
        <s v="Tibet (Xizang)"/>
        <s v="Shaanxi"/>
        <s v="Gansu"/>
        <s v="Qinghai"/>
        <s v="Ningxia"/>
        <s v="Xinjiang"/>
        <s v="Total_national"/>
        <m/>
      </sharedItems>
    </cacheField>
    <cacheField name="City" numFmtId="0">
      <sharedItems containsBlank="1"/>
    </cacheField>
    <cacheField name="City2" numFmtId="0">
      <sharedItems containsBlank="1"/>
    </cacheField>
    <cacheField name="County" numFmtId="0">
      <sharedItems containsBlank="1"/>
    </cacheField>
    <cacheField name="county2" numFmtId="0">
      <sharedItems containsBlank="1" count="967">
        <s v="Fangshan"/>
        <s v="Shunyi"/>
        <s v="Huairou"/>
        <s v="Changping"/>
        <m/>
        <s v="Ji"/>
        <s v="Hangu"/>
        <s v="Tianjin"/>
        <s v="Jinghai"/>
        <s v="Xiqing"/>
        <s v="Wuqing"/>
        <s v="Ninghe"/>
        <s v="Beichen"/>
        <s v="Yutian"/>
        <s v="Shahe"/>
        <s v="Fengrun"/>
        <s v="lingshou"/>
        <s v="Huelu"/>
        <s v="Sanhe"/>
        <s v="Fengnan"/>
        <s v="Zhengding"/>
        <s v="Luanping"/>
        <s v="Hengshui"/>
        <s v="Laishui"/>
        <s v="Xinglong"/>
        <s v="Luan"/>
        <s v="Changli"/>
        <s v="Lulong"/>
        <s v="She"/>
        <s v="Zhangjiakou"/>
        <s v="Wu'an"/>
        <s v="Luannan"/>
        <s v="Jingjing"/>
        <s v="Xuanhua"/>
        <s v="Xingtai shì"/>
        <s v="Gucheng"/>
        <s v="Shijiazhuang"/>
        <s v="Zanhuang"/>
        <s v="Handan shì"/>
        <s v="Fengfengkuang"/>
        <s v="Cangzhou"/>
        <s v="Xushui"/>
        <s v="Tangshan"/>
        <s v="Chicheng"/>
        <s v="Baoding"/>
        <s v="Dongguang"/>
        <s v="Zunhua"/>
        <s v="Yi"/>
        <s v="Kuancheng Manchu"/>
        <s v="Pingquan"/>
        <s v="Longhua"/>
        <s v="Chengde Shì"/>
        <s v="Neiqiu"/>
        <s v="Lincheng"/>
        <s v="Funing"/>
        <s v="Zhuolu"/>
        <s v="Tang"/>
        <s v="Quyang"/>
        <s v="Qian'an"/>
        <s v="Longyao"/>
        <s v="Yuci"/>
        <s v="Fushan"/>
        <s v="Qingxu"/>
        <s v="Shouyang"/>
        <s v="Wuxiang"/>
        <s v="Yangqu"/>
        <s v="Quwo"/>
        <s v="Linfen"/>
        <s v="Yuncheng"/>
        <s v="Lucheng"/>
        <s v="Hunyuan"/>
        <s v="Jiaocheng"/>
        <s v="Jiaokou"/>
        <s v="Xiangyuan"/>
        <s v="Shanyin"/>
        <s v="Datong Shì"/>
        <s v="Shuo"/>
        <s v="Fenyang"/>
        <s v="Lingshi"/>
        <s v="Jiexiu"/>
        <s v="Xiangfen"/>
        <s v="Yangcheng"/>
        <s v="Changzhi Shì"/>
        <s v="Linyi"/>
        <s v="Hejin"/>
        <s v="Houma"/>
        <s v="Dai"/>
        <s v="Tunliu"/>
        <s v="Jiang"/>
        <s v="Zuoquan"/>
        <s v="Guangling"/>
        <s v="Baode"/>
        <s v="Hequ"/>
        <s v="Lan"/>
        <s v="Yangquan"/>
        <s v="Gaoping"/>
        <s v="Taiyuan"/>
        <s v="Lingchuan"/>
        <s v="Shenchi"/>
        <s v="Kelan"/>
        <s v="Xinfu"/>
        <s v="Qahar Youyi Zhongqi"/>
        <s v="Alxa Left"/>
        <s v="Huolin Gol"/>
        <s v="Tongliao"/>
        <s v="Bairin Right"/>
        <s v="Ejin"/>
        <s v="Dalad"/>
        <s v="Hailar"/>
        <s v="Jalaid"/>
        <s v="Ar Horqin"/>
        <s v="Jungar"/>
        <s v="Morin Dawa Daur"/>
        <s v="Baotou"/>
        <s v="Jining"/>
        <s v="Tumd Left "/>
        <s v="Wuhai"/>
        <s v="Ejin Horo"/>
        <s v="Dongsheng"/>
        <s v="Manzhouli"/>
        <s v="Qingshuihe"/>
        <s v="Arun"/>
        <s v="Otog"/>
        <s v="Darhan Muminggan Lia"/>
        <s v="Shangdu"/>
        <s v="Urad Front"/>
        <s v="Naiman"/>
        <s v="Urad Middle"/>
        <s v="Hohhot"/>
        <s v="Abag"/>
        <s v="Alxa Right"/>
        <s v="Hexigten"/>
        <s v="Qahar Youyi Houqi"/>
        <s v="Hure"/>
        <s v="Ulan Hot"/>
        <s v="Chifeng"/>
        <s v="Dong Ujimqin"/>
        <s v="Zhuozi"/>
        <s v="Plain and Bordered White"/>
        <s v="Harqin Left Mongol"/>
        <s v="Chaoyang Shì"/>
        <s v="Tieling Shì"/>
        <s v="Fushun"/>
        <s v="Dengta"/>
        <s v="Yingkou"/>
        <s v="Shenyang Shì"/>
        <s v="Xingcheng"/>
        <s v="Dadong"/>
        <s v="Benxi"/>
        <s v="Wafangdian"/>
        <s v="Anshan"/>
        <s v="Dalian"/>
        <s v="Kaiyuan"/>
        <s v="Tai'an"/>
        <s v="Jinzhou"/>
        <s v="Xifeng"/>
        <s v="Haicheng"/>
        <s v="Jin"/>
        <s v="Lingyuan"/>
        <s v="Liaoyang"/>
        <s v="Fuxin Mongol"/>
        <s v="Lishu"/>
        <s v="Huinan"/>
        <s v="Huadian"/>
        <s v="Jiangyuan"/>
        <s v="Badaojiang"/>
        <s v="Fuyu"/>
        <s v="Panshi"/>
        <s v="Jilin"/>
        <s v="Changchun"/>
        <s v="Taonan"/>
        <s v="Shulan"/>
        <s v="Tumen"/>
        <s v="Siping"/>
        <s v="Shuangyang"/>
        <s v="Erdaojiang"/>
        <s v="Yongji"/>
        <s v="Harbin"/>
        <s v="Acheng"/>
        <s v="Hegang"/>
        <s v="Heihe"/>
        <s v="Nenjiang"/>
        <s v="Mudanjiang"/>
        <s v="Tailai"/>
        <s v="Hulin"/>
        <s v="Nehe"/>
        <s v="Daqina"/>
        <s v="Suihua"/>
        <s v="Fujin"/>
        <s v="Qitaihe"/>
        <s v="Tongjiang"/>
        <s v="Jiamusi"/>
        <s v="Anda"/>
        <s v="Hailun"/>
        <s v="Yichun"/>
        <s v="Ning'an"/>
        <s v="Qiqihar"/>
        <s v="Jixi"/>
        <s v="Huanan"/>
        <s v="Shuangyashan"/>
        <s v="Baoshan"/>
        <s v="Jinshan"/>
        <s v="Pudong"/>
        <s v="Fengxian"/>
        <s v="Sheyang"/>
        <s v="Yixing"/>
        <s v="Liyang"/>
        <s v="Tongshan"/>
        <s v="Zhenjiang"/>
        <s v="Jiangyin"/>
        <s v="Xishan"/>
        <s v="Taixing"/>
        <s v="Lianyungang"/>
        <s v="Pizhou"/>
        <s v="Hanjiang"/>
        <s v="Suzhou"/>
        <s v="Rudong"/>
        <s v="Kunshan"/>
        <s v="Xuzhou"/>
        <s v="Donghai"/>
        <s v="Suqian"/>
        <s v="Dantu"/>
        <s v="Taizhou"/>
        <s v="Binhai"/>
        <s v="Wujiang"/>
        <s v="Wuxi"/>
        <s v="Jiangdu"/>
        <s v="huaian"/>
        <s v="Yiancheng"/>
        <s v="Haimen"/>
        <s v="Taicang"/>
        <s v="Nanjing"/>
        <s v="Nantong"/>
        <s v="Ganyu"/>
        <s v="Dafeng"/>
        <s v="Wujin"/>
        <s v="Jingjiang"/>
        <s v="Xiangshui"/>
        <s v="Qidong"/>
        <s v="Lishui"/>
        <s v="Jintan"/>
        <s v="Changshu"/>
        <s v="Jurong"/>
        <s v="Jiangning"/>
        <s v="Dongtai"/>
        <s v="Qingyuan"/>
        <s v="Changxing"/>
        <s v="Jiangshan"/>
        <s v="Changshan"/>
        <s v="Jinhua Shì"/>
        <s v="Lanxi"/>
        <s v="Yuyao"/>
        <s v="Lin'an"/>
        <s v="Jiande"/>
        <s v="Jinyun"/>
        <s v="Yuhang"/>
        <s v="Tongxiang"/>
        <s v="Hangzhou"/>
        <s v="Xiaoshan"/>
        <s v="Pinghu"/>
        <s v="Haiyan"/>
        <s v="Jiaxing"/>
        <s v="Xiangshan"/>
        <s v="Deqing"/>
        <s v="Zhuji"/>
        <s v="Sanmen"/>
        <s v="Ninghai"/>
        <s v="Shangyu"/>
        <s v="Longwan"/>
        <s v="Huzhou"/>
        <s v="Longyou"/>
        <s v="Jiashan"/>
        <s v="Cixi"/>
        <s v="Xiuzhou"/>
        <s v="Linhai"/>
        <s v="Fuyang"/>
        <s v="Shaoxing"/>
        <s v="Quzhou Shì"/>
        <s v="Anji"/>
        <s v="Tonglu"/>
        <s v="Lingbi"/>
        <s v="Tongling"/>
        <s v="Fengyang"/>
        <s v="Fengtai"/>
        <s v="Huainan"/>
        <s v="Susong"/>
        <s v="Huaibei"/>
        <s v="Guoyang"/>
        <s v="Guangde"/>
        <s v="Fanchang"/>
        <s v="Changfeng"/>
        <s v="Suixi"/>
        <s v="Dongzhi"/>
        <s v="Xiuning"/>
        <s v="Wuhu"/>
        <s v="Lu An"/>
        <s v="Maanshan"/>
        <s v="Bengbu"/>
        <s v="Feidong"/>
        <s v="Chuxian"/>
        <s v="Dingyuan"/>
        <s v="Lai'an"/>
        <s v="Wuhe"/>
        <s v="Chao"/>
        <s v="Anqing"/>
        <s v="Hefei"/>
        <s v="Shucheng"/>
        <s v="Xuanzhou"/>
        <s v="Shou"/>
        <s v="Lujiang"/>
        <s v="Boxian"/>
        <s v="Guichi"/>
        <s v="Wuwei"/>
        <s v="Langxi"/>
        <s v="Ningguo"/>
        <s v="Quanjiao"/>
        <s v="Yongqiao"/>
        <s v="Zongyang"/>
        <s v="Huaining"/>
        <s v="Hanshan"/>
        <s v="Xiao"/>
        <s v="Huaiyuan"/>
        <s v="He"/>
        <s v="Tong'an"/>
        <s v="Jiangle"/>
        <s v="Dehua"/>
        <s v="Fuzhou"/>
        <s v="Nan'an"/>
        <s v="Zhangzhou"/>
        <s v="Longhai"/>
        <s v="Changle"/>
        <s v="Jianyang"/>
        <s v="Minhou"/>
        <s v="Shunchang"/>
        <s v="Shanghang"/>
        <s v="Zhangping"/>
        <s v="Jinjiang"/>
        <s v="Nanping"/>
        <s v="Yongchun"/>
        <s v="Datian"/>
        <s v="Yongding"/>
        <s v="Wuping"/>
        <s v="Yong'an"/>
        <s v="Mingxi"/>
        <s v="Anxi"/>
        <s v="Qingliu"/>
        <s v="Yushan"/>
        <s v="Lianhua"/>
        <s v="Shicheng"/>
        <s v="Xinfeng"/>
        <s v="Nankang"/>
        <s v="Anfu"/>
        <s v="Xunwu"/>
        <s v="Yugan"/>
        <s v="Nanchang Qu"/>
        <s v="Linchuan"/>
        <s v="Guixi"/>
        <s v="Xinjian"/>
        <s v="Shanggao"/>
        <s v="Taihe"/>
        <s v="Xingan"/>
        <s v="Jishui"/>
        <s v="Ganzhou"/>
        <s v="Xiushui"/>
        <s v="Fengcheng"/>
        <s v="Jiujiang Qu"/>
        <s v="Guangfeng"/>
        <s v="Yifeng"/>
        <s v="Nancheng"/>
        <s v="Pingxiang"/>
        <s v="De'an"/>
        <s v="Yongfeng"/>
        <s v="Shangrao Shì"/>
        <s v="Yudu"/>
        <s v="Leping"/>
        <s v="Fenyi"/>
        <s v="Huichang"/>
        <s v="Yiyang"/>
        <s v="Xingguo"/>
        <s v="Pengze"/>
        <s v="Ruichang"/>
        <s v="Wannian"/>
        <s v="Ruijin"/>
        <s v="Gao'an"/>
        <s v="Penglai"/>
        <s v="Zichuan"/>
        <s v="Shouguang"/>
        <s v="Laiwu"/>
        <s v="Zhangqiu"/>
        <s v="Tai An"/>
        <s v="Juye"/>
        <s v="Qingzhou"/>
        <s v="Weifang Shì"/>
        <s v="Juxian"/>
        <s v="Dongying"/>
        <s v="Pingdu"/>
        <s v="Dong'e"/>
        <s v="Jiaoxian"/>
        <s v="Weishan"/>
        <s v="Zhaozhuang"/>
        <s v="Weihai"/>
        <s v="Leling"/>
        <s v="Sishui"/>
        <s v="Cao"/>
        <s v="Shan"/>
        <s v="Shanghe"/>
        <s v="Jinan"/>
        <s v="Yantai"/>
        <s v="Binxian"/>
        <s v="Zibo"/>
        <s v="Liaocheng"/>
        <s v="Rizhao"/>
        <s v="Huangdao"/>
        <s v="Huantai"/>
        <s v="Zhucheng"/>
        <s v="Yiyuan"/>
        <s v="Teng"/>
        <s v="Feixian"/>
        <s v="Chengwu"/>
        <s v="Jiaonan"/>
        <s v="Heze"/>
        <s v="Jimo"/>
        <s v="Qixia"/>
        <s v="Changqing"/>
        <s v="Mengyin"/>
        <s v="Pingyin"/>
        <s v="Yishui"/>
        <s v="Qufu"/>
        <s v="Jiaxiang"/>
        <s v="Guangrao"/>
        <s v="Anqiu"/>
        <s v="Ningyang"/>
        <s v="Longkou"/>
        <s v="Cangshan"/>
        <s v="Yinan"/>
        <s v="Linqu"/>
        <s v="Dezhou"/>
        <s v="Anyang Shì"/>
        <s v="Jiaozuo"/>
        <s v="Luoyang"/>
        <s v="Huixian"/>
        <s v="Deng"/>
        <s v="Ningling"/>
        <s v="Zhongmou"/>
        <s v="Xuchang Shì"/>
        <s v="Shangqiu Shì"/>
        <s v="Zhoukou"/>
        <s v="Xinye"/>
        <s v="Mengjin"/>
        <s v="Xixia"/>
        <s v="Lingbao"/>
        <s v="Fengqiu"/>
        <s v="Sanmenxia"/>
        <s v="Xin'an"/>
        <s v="Jiyuan"/>
        <s v="Pingdingshan"/>
        <s v="Xinyang Shì"/>
        <s v="Ye"/>
        <s v="Xinxiang Shì"/>
        <s v="Luyi"/>
        <s v="Yu"/>
        <s v="Nanyang Shì"/>
        <s v="Xichuan"/>
        <s v="Bo'ai"/>
        <s v="Baofeng"/>
        <s v="Fangcheng"/>
        <s v="Dengfeng"/>
        <s v="Jia"/>
        <s v="Qinyang"/>
        <s v="Gong"/>
        <s v="Nanzhao"/>
        <s v="Zhenping"/>
        <s v="Mi"/>
        <s v="Zhengzhou"/>
        <s v="Hebi"/>
        <s v="Queshan"/>
        <s v="Zhumadian"/>
        <s v="Guangshan"/>
        <s v="Tanghe"/>
        <s v="Ruyang"/>
        <s v="Lushan"/>
        <s v="Songzi"/>
        <s v="Echeng Shì"/>
        <s v="Jingmen"/>
        <s v="Dangyang"/>
        <s v="Yingcheng"/>
        <s v="Shiyan"/>
        <s v="Shashi"/>
        <s v="Jingshan"/>
        <s v="Jingzhou"/>
        <s v="Xiangyang"/>
        <s v="Suizhou"/>
        <s v="Macheng"/>
        <s v="Mianyang"/>
        <s v="Wuhan"/>
        <s v="Xianning"/>
        <s v="Xishui"/>
        <s v="Yidu"/>
        <s v="Xiaochang"/>
        <s v="Hong'an"/>
        <s v="Xinzhou"/>
        <s v="Shennongjia"/>
        <s v="Daye"/>
        <s v="Qianjiang"/>
        <s v="Hanchuan"/>
        <s v="Yangxin"/>
        <s v="Zhuxi"/>
        <s v="Yunxi"/>
        <s v="Huanggang"/>
        <s v="Changyang Tujia"/>
        <s v="Xingshan"/>
        <s v="Yiling"/>
        <s v="Fang"/>
        <s v="Jiayu"/>
        <s v="Huangshi"/>
        <s v="Yuan'an"/>
        <s v="Zigui"/>
        <s v="Enshi Tujia and Miao"/>
        <s v="Anlu"/>
        <s v="Chongyang"/>
        <s v="Zhongxiang"/>
        <s v="Jianshi"/>
        <s v="Laifeng"/>
        <s v="Hefeng"/>
        <s v="Xinhua"/>
        <s v="Li"/>
        <s v="Hengyang Shì"/>
        <s v="Lengshuitan"/>
        <s v="Ningyuan"/>
        <s v="Wugang"/>
        <s v="Taojiang"/>
        <s v="Dongkou"/>
        <s v="Xupu"/>
        <s v="Daxiang"/>
        <s v="Jiahe"/>
        <s v="Changsha Shì"/>
        <s v="Yueyang Qu"/>
        <s v="Xiangtan Shì"/>
        <s v="Guiyang"/>
        <s v="Linxiang"/>
        <s v="Shimen"/>
        <s v="Shuangfeng"/>
        <s v="Xintian"/>
        <s v="Hengnan"/>
        <s v="Xiangxiang"/>
        <s v="Dingcheng"/>
        <s v="Jinshi"/>
        <s v="Hanshou"/>
        <s v="Changning"/>
        <s v="Hengdong"/>
        <s v="Yizhang"/>
        <s v="Chenzhou"/>
        <s v="Youxian"/>
        <s v="Linli"/>
        <s v="Zixing"/>
        <s v="Laiyang"/>
        <s v="Shaoyang Shì"/>
        <s v="Jianghua Yao"/>
        <s v="Zhuzhou Qu"/>
        <s v="Lengshuijang"/>
        <s v="Taoyuan"/>
        <s v="Anren"/>
        <s v="Dayong"/>
        <s v="Huaihua"/>
        <s v="Jing"/>
        <s v="Guzhang"/>
        <s v="Anhua"/>
        <s v="Sangzhi"/>
        <s v="Dao"/>
        <s v="Longhui"/>
        <s v="Qiyang"/>
        <s v="Jishou"/>
        <s v="Lianyuan"/>
        <s v="Liuyang"/>
        <s v="Chenxi"/>
        <s v="Gaoming"/>
        <s v="Yangchun"/>
        <s v="Yun'an"/>
        <s v="Jiaoling"/>
        <s v="Lungchuan"/>
        <s v="Enping"/>
        <s v="Dongyuan"/>
        <s v="Meizhou"/>
        <s v="Maoming"/>
        <s v="Pingyuan"/>
        <s v="Fengkai"/>
        <s v="Sanshui"/>
        <s v="Lianjiang"/>
        <s v="Qujiang"/>
        <s v="Yingde"/>
        <s v="Shantou"/>
        <s v="Xinhui"/>
        <s v="Huiyang"/>
        <s v="Guangzhou"/>
        <s v="Conghua"/>
        <s v="Xingning"/>
        <s v="Luoding"/>
        <s v="Qingxin"/>
        <s v="Longmen"/>
        <s v="Boluo"/>
        <s v="Huazhou"/>
        <s v="Wengyuan"/>
        <s v="Gaoyao"/>
        <s v="Lechang"/>
        <s v="Yunan"/>
        <s v="Huaiji"/>
        <s v="Sihui"/>
        <s v="Donglan"/>
        <s v="Hechi"/>
        <s v="Jingxi"/>
        <s v="Lipu"/>
        <s v="Yongning"/>
        <s v="Baise"/>
        <s v="Beiliu"/>
        <s v="Rongshui Miao"/>
        <s v="Changzhou"/>
        <s v="Liuzhou"/>
        <s v="Qinzhou"/>
        <s v="Rong'an"/>
        <s v="Heng"/>
        <s v="Wuxuan"/>
        <s v="Lingyun"/>
        <s v="Tianyang"/>
        <s v="Hepu"/>
        <s v="Fusui"/>
        <s v="Shangsi"/>
        <s v="Pingnan"/>
        <s v="Gui"/>
        <s v="Guiping"/>
        <s v="Xing’an"/>
        <s v="Gongcheng Yao"/>
        <s v="Fuchuan Yao"/>
        <s v="Luzhai"/>
        <s v="Nanning"/>
        <s v="Mashan"/>
        <s v="Wuming"/>
        <s v="Long'an"/>
        <s v="Binyang"/>
        <s v="Mengshan"/>
        <s v="Luchuan"/>
        <s v="Changjiang Li"/>
        <s v="Danzhou"/>
        <s v="Zhong"/>
        <s v="Yongchuan"/>
        <s v="Fuling"/>
        <s v="Chongqing"/>
        <s v="Liangping"/>
        <s v="Youyang"/>
        <s v="Jiangjin"/>
        <s v="Hechuan"/>
        <s v="Wan"/>
        <s v="Pengshui"/>
        <s v="Tongliang"/>
        <s v="Wulong"/>
        <s v="Xiushan"/>
        <s v="Shizhu"/>
        <s v="Qijiang"/>
        <s v="Kai"/>
        <s v="Changshou"/>
        <s v="Nanchuan"/>
        <s v="Fengdu"/>
        <s v="Bishan"/>
        <s v="Pengxi"/>
        <s v="Emeishan"/>
        <s v="Nanbu"/>
        <s v="Batang"/>
        <s v="Luding"/>
        <s v="Gao"/>
        <s v="Nanjiang"/>
        <s v="Chengdu Shì"/>
        <s v="Da"/>
        <s v="Guanghan"/>
        <s v="Yuechi"/>
        <s v="Pengshan"/>
        <s v="Zigong"/>
        <s v="Rong"/>
        <s v="Mianzhu"/>
        <s v="Dazhu"/>
        <s v="Guang'an"/>
        <s v="Linshui"/>
        <s v="Shawan"/>
        <s v="Ebian Yi"/>
        <s v="Xuyong"/>
        <s v="Luzhou"/>
        <s v="Hongya"/>
        <s v="Jiangyou"/>
        <s v="Zizhong"/>
        <s v="Miyi"/>
        <s v="Tianquan"/>
        <s v="Ziyang"/>
        <s v="Peng"/>
        <s v="Zhaojue"/>
        <s v="Xingwen"/>
        <s v="Junlian"/>
        <s v="Weiyuan"/>
        <s v="An"/>
        <s v="Beichuan Qiang"/>
        <s v="Wutongqiao"/>
        <s v="Mianning"/>
        <s v="Jiange"/>
        <s v="Shifang"/>
        <s v="Qu"/>
        <s v="Wangcang"/>
        <s v="Chengdu Qu"/>
        <s v="Huidong"/>
        <s v="Deyang"/>
        <s v="Yuexi"/>
        <s v="Yingjing"/>
        <s v="Dayi"/>
        <s v="Hanyuan"/>
        <s v="Chaotian"/>
        <s v="Bazhong"/>
        <s v="Yanyuan"/>
        <s v="Qianwei"/>
        <s v="Jiang'an"/>
        <s v="Xichang"/>
        <s v="Renshou"/>
        <s v="Wanyuan"/>
        <s v="Kangding"/>
        <s v="Qingzhen"/>
        <s v="Zhenyuan"/>
        <s v="Sinan"/>
        <s v="Yuping Dong"/>
        <s v="Cengong"/>
        <s v="Chishui"/>
        <s v="Xingyi"/>
        <s v="Ceheng"/>
        <s v="Qinglong"/>
        <s v="Zunyi Shì"/>
        <s v="Tongzi"/>
        <s v="Daozhen Gelao and Miao"/>
        <s v="Anlong"/>
        <s v="Longli"/>
        <s v="Duyun"/>
        <s v="Fuquan"/>
        <s v="Majiang"/>
        <s v="Liping"/>
        <s v="Kaili"/>
        <s v="Shuicheng"/>
        <s v="Zhongshan"/>
        <s v="Kaiyang"/>
        <s v="Xiuwen"/>
        <s v="Weining Yi, Hui and Miao"/>
        <s v="Qianxi"/>
        <s v="Dafang"/>
        <s v="Bijie"/>
        <s v="Pingba"/>
        <s v="Puding"/>
        <s v="Renhuai"/>
        <s v="Liuzhi"/>
        <s v="Guiding"/>
        <s v="Songtao Miao"/>
        <s v="Guanling Buyei and Miao"/>
        <s v="Meitan"/>
        <s v="Zheng'an"/>
        <s v="Fenggang"/>
        <s v="Dejiang"/>
        <s v="Yinjiang Tujia and Miao"/>
        <s v="Weng'an"/>
        <s v="Dushan"/>
        <s v="Nayong"/>
        <s v="Fengqing"/>
        <s v="Kunming"/>
        <s v="Yongsheng"/>
        <s v="Lijiang"/>
        <s v="Puer"/>
        <s v="Tonghai"/>
        <s v="Zhanyi"/>
        <s v="Dali"/>
        <s v="Jiangchuan"/>
        <s v="Yimen"/>
        <s v="Dêqên"/>
        <s v="Midu"/>
        <s v="Lushui"/>
        <s v="Eshan Yi"/>
        <s v="Luxi"/>
        <s v="Luoping"/>
        <s v="Chuxiong"/>
        <s v="Luliang"/>
        <s v="Ludian"/>
        <s v="Daguan"/>
        <s v="Yulong Naxi"/>
        <s v="Huaping"/>
        <s v="Fumin"/>
        <s v="Zhenyuan Yi, Hani and Lahu"/>
        <s v="Yingjiang"/>
        <s v="Xiangyun"/>
        <s v="Shidian"/>
        <s v="Tengchong"/>
        <s v="Heqing"/>
        <s v="Jianshui"/>
        <s v="Yiliang"/>
        <s v="Cangyuan Va"/>
        <s v="Zhenkang"/>
        <s v="Huize"/>
        <s v="Shizong"/>
        <s v="Xuanwei"/>
        <s v="Huaning"/>
        <s v="Yuxi"/>
        <s v="Xinping Yi and Dai"/>
        <s v="Zhenxiong"/>
        <s v="Wenshan"/>
        <s v="Yanshan"/>
        <s v="Malong"/>
        <s v="Gengma Dai and Va"/>
        <s v="Luquan Yi and Miao"/>
        <s v="Longling"/>
        <s v="Yuanjiang Hani, Yi and Dai"/>
        <s v="Chengjiang"/>
        <s v="Zhaotong"/>
        <s v="Dongchuan"/>
        <s v="Simao"/>
        <s v="Jinghong"/>
        <s v="Guangnan"/>
        <s v="Xundian Hui and Yi"/>
        <s v="Suijiang"/>
        <s v="Mengzi"/>
        <s v="Doilungdêqên"/>
        <s v="Sangri"/>
        <s v="Huangling"/>
        <s v="Fuping"/>
        <s v="Yulin"/>
        <s v="Tongchuan"/>
        <s v="Danfeng"/>
        <s v="Ningshan"/>
        <s v="Shenmu"/>
        <s v="Hengshan"/>
        <s v="Ansai"/>
        <s v="Shiquan"/>
        <s v="Qishan"/>
        <s v="Mei"/>
        <s v="Fengxiang"/>
        <s v="Hancheng"/>
        <s v="Pingli"/>
        <s v="Nanzheng"/>
        <s v="Zhen'an"/>
        <s v="Mian"/>
        <s v="Jingyang"/>
        <s v="Yang"/>
        <s v="Hanzhong"/>
        <s v="Fufeng"/>
        <s v="Qianyang"/>
        <s v="Xixiang"/>
        <s v="Qian"/>
        <s v="Baoji Qu"/>
        <s v="Liquan"/>
        <s v="Pucheng"/>
        <s v="Feng"/>
        <s v="Ankang"/>
        <s v="Xunyang"/>
        <s v="Lantian"/>
        <s v="Yuzhong"/>
        <s v="Shandan"/>
        <s v="Huating"/>
        <s v="Gaolan"/>
        <s v="Hezheng"/>
        <s v="Tianshui"/>
        <s v="Aksai Kazakh"/>
        <s v="Cheng"/>
        <s v="Zhang"/>
        <s v="Zhangjiachuan Hui"/>
        <s v="Qin'an"/>
        <s v="Yongdeng"/>
        <s v="Jingtai"/>
        <s v="Baiyin"/>
        <s v="Lintao"/>
        <s v="Xiahe"/>
        <s v="Jiayuguan"/>
        <s v="Yongchang"/>
        <s v="Wudu"/>
        <s v="Wen"/>
        <s v="Pingliang"/>
        <s v="Gangu"/>
        <s v="Wushan"/>
        <s v="Zhangye"/>
        <s v="Delingha"/>
        <s v="Golmud"/>
        <s v="Huangzhong"/>
        <s v="Minhe Hui and Tu"/>
        <s v="Huzhu Tu"/>
        <s v="Ledu"/>
        <s v="Datong Hui and Tu"/>
        <s v="Yanchi"/>
        <s v="Jingyuan"/>
        <s v="Zhongning"/>
        <s v="Yinchuan"/>
        <s v="Shizuishan Shì"/>
        <s v="Huinong"/>
        <s v="Lingwu"/>
        <s v="Guyuan"/>
        <s v="Zhongwei"/>
        <s v="Wuzhong"/>
        <s v="Qingtongxia"/>
        <s v="Pingluo"/>
        <s v="Qitai"/>
        <s v="Wuqia"/>
        <s v="Tacheng"/>
        <s v="Shihezi"/>
        <s v="Tekes"/>
        <s v="Changji"/>
        <s v="Jinghe"/>
        <s v="Jimsar"/>
        <s v="Fukang"/>
        <s v="Kuqa"/>
        <s v="Fuyun"/>
        <s v="Kashgar"/>
        <s v="Turfan"/>
        <s v="Nilka"/>
        <s v="Qapqal Xibe"/>
        <s v="Fuhai"/>
        <s v="Habahe"/>
        <s v="Huocheng"/>
        <s v="Khotan"/>
        <s v="Toksun"/>
        <s v="Aksu"/>
        <s v="Ürümqi Shì"/>
        <s v="Hami"/>
        <s v="Karamay"/>
        <s v="Wensu"/>
        <s v="Burqin"/>
        <s v="Korla"/>
        <s v="Yanqi Hui"/>
        <s v="Hejing"/>
        <s v="Bole"/>
        <s v="Lop"/>
        <s v="Pishan"/>
        <s v="Shule"/>
        <s v="Yecheng"/>
        <s v="Artux"/>
        <s v="Akqi"/>
        <s v="Yining Shì"/>
        <s v="Baicheng"/>
        <s v="Tumed Left " u="1"/>
        <s v="Tongling " u="1"/>
        <s v="Handan" u="1"/>
        <s v="Mei " u="1"/>
        <s v="Daqinga" u="1"/>
        <s v="Luchan" u="1"/>
        <s v="Dongguan" u="1"/>
        <s v="Nanjiao" u="1"/>
        <s v="Changjiang Li " u="1"/>
        <s v="Gong " u="1"/>
        <s v="Zhangjiachuan Hui " u="1"/>
        <s v="Minhe Hui and Tu " u="1"/>
        <s v="Xingtai" u="1"/>
        <s v="Harqin Left Mongolian " u="1"/>
        <s v="Changzhi" u="1"/>
        <s v="Jincheng" u="1"/>
        <s v="Huantai " u="1"/>
        <s v="Teng " u="1"/>
        <s v="Zhenyuan Yi, Hani and Lahu " u="1"/>
        <s v="Fen Yang" u="1"/>
        <s v="Wuan" u="1"/>
        <s v="Zunyi" u="1"/>
        <s v="Gaobeidian" u="1"/>
        <s v="Enshi Tujia and Miao " u="1"/>
        <s v="Xing'an" u="1"/>
        <s v="Xilin Hot" u="1"/>
        <s v="Duji" u="1"/>
        <s v="Tekes " u="1"/>
        <s v="Ejin Horo " u="1"/>
        <s v="Jimsar " u="1"/>
        <s v="Yang Chun" u="1"/>
        <s v="Huanai" u="1"/>
        <s v="Cecheng" u="1"/>
        <s v="Chengde" u="1"/>
        <s v="Lengshuijiang" u="1"/>
      </sharedItems>
    </cacheField>
    <cacheField name="Unit" numFmtId="0">
      <sharedItems containsBlank="1"/>
    </cacheField>
    <cacheField name="category" numFmtId="0">
      <sharedItems containsBlank="1"/>
    </cacheField>
    <cacheField name="ProductionScale" numFmtId="0">
      <sharedItems containsString="0" containsBlank="1" containsNumber="1" minValue="15" maxValue="7000000"/>
    </cacheField>
    <cacheField name="Ultilizationdays" numFmtId="0">
      <sharedItems containsString="0" containsBlank="1" containsNumber="1" containsInteger="1" minValue="1" maxValue="310"/>
    </cacheField>
    <cacheField name="NSPproductionlines" numFmtId="0">
      <sharedItems containsString="0" containsBlank="1" containsNumber="1" minValue="1" maxValue="1690.5"/>
    </cacheField>
    <cacheField name="Grindinglines" numFmtId="0">
      <sharedItems containsString="0" containsBlank="1" containsNumber="1" containsInteger="1" minValue="1" maxValue="562"/>
    </cacheField>
    <cacheField name="Productioncapacityforcement" numFmtId="0">
      <sharedItems containsString="0" containsBlank="1" containsNumber="1" containsInteger="1" minValue="4650" maxValue="1811048650"/>
    </cacheField>
    <cacheField name="Productioncapacitygrindingplants" numFmtId="0">
      <sharedItems containsString="0" containsBlank="1" containsNumber="1" containsInteger="1" minValue="70000" maxValue="654480000"/>
    </cacheField>
    <cacheField name="Emissiongrindingplants" numFmtId="0">
      <sharedItems containsString="0" containsBlank="1" containsNumber="1" minValue="0" maxValue="68739980.761408553"/>
    </cacheField>
    <cacheField name="Cementproduction_final" numFmtId="0">
      <sharedItems containsString="0" containsBlank="1" containsNumber="1" minValue="4650" maxValue="133775160.26710659"/>
    </cacheField>
    <cacheField name="Emissionshare(%)" numFmtId="9">
      <sharedItems containsString="0" containsBlank="1" containsNumber="1" minValue="6.4548383990855015E-5" maxValue="1.0000000000000016"/>
    </cacheField>
    <cacheField name="PM2,5" numFmtId="0">
      <sharedItems containsString="0" containsBlank="1" containsNumber="1" minValue="3.1693472082892744" maxValue="223981.87003306014"/>
    </cacheField>
    <cacheField name="Dust" numFmtId="0">
      <sharedItems containsString="0" containsBlank="1" containsNumber="1" minValue="0.17157562840458304" maxValue="4696.6189999999997"/>
    </cacheField>
    <cacheField name="NO/NO2" numFmtId="0">
      <sharedItems containsString="0" containsBlank="1" containsNumber="1" minValue="9.7904834375318863" maxValue="248613.08801329727"/>
    </cacheField>
    <cacheField name="SO2" numFmtId="0">
      <sharedItems containsString="0" containsBlank="1" containsNumber="1" minValue="2.2594509569098169" maxValue="124881.15824829516"/>
    </cacheField>
    <cacheField name="BC" numFmtId="0">
      <sharedItems containsString="0" containsBlank="1" containsNumber="1" minValue="9.5080416248678246E-2" maxValue="6719.4561009918043"/>
    </cacheField>
    <cacheField name="OC" numFmtId="0">
      <sharedItems containsString="0" containsBlank="1" containsNumber="1" minValue="3.1693472082892749E-2" maxValue="2239.8187003306016"/>
    </cacheField>
    <cacheField name="VOC" numFmtId="0">
      <sharedItems containsString="0" containsBlank="1" containsNumber="1" minValue="2.321172095973568" maxValue="58610.68518445576"/>
    </cacheField>
    <cacheField name="CO" numFmtId="0">
      <sharedItems containsString="0" containsBlank="1" containsNumber="1" minValue="19.734929024251546" maxValue="492053.69355462072"/>
    </cacheField>
    <cacheField name="PM2,52" numFmtId="0">
      <sharedItems containsString="0" containsBlank="1" containsNumber="1" minValue="3.6513456064673662" maxValue="246301.07626704709"/>
    </cacheField>
    <cacheField name="Dust2" numFmtId="0">
      <sharedItems containsString="0" containsBlank="1" containsNumber="1" minValue="0.3806150112591441" maxValue="8163.821209911026"/>
    </cacheField>
    <cacheField name="NO/NO22" numFmtId="0">
      <sharedItems containsString="0" containsBlank="1" containsNumber="1" minValue="13.974100745849883" maxValue="255447.32878260693"/>
    </cacheField>
    <cacheField name="SO22" numFmtId="0">
      <sharedItems containsString="0" containsBlank="1" containsNumber="1" minValue="3.5611765273509355" maxValue="142309.5888420023"/>
    </cacheField>
    <cacheField name="BC2" numFmtId="0">
      <sharedItems containsString="0" containsBlank="1" containsNumber="1" minValue="0.10954036819402098" maxValue="7389.0322880114127"/>
    </cacheField>
    <cacheField name="OC2" numFmtId="0">
      <sharedItems containsString="0" containsBlank="1" containsNumber="1" minValue="3.6513456064673662E-2" maxValue="2463.0107626704707"/>
    </cacheField>
    <cacheField name="VOC2" numFmtId="0">
      <sharedItems containsString="0" containsBlank="1" containsNumber="1" minValue="2.5447963848326371" maxValue="64230.956246930647"/>
    </cacheField>
    <cacheField name="CO2" numFmtId="0">
      <sharedItems containsString="0" containsBlank="1" containsNumber="1" minValue="21.675366815206452" maxValue="540133.830774927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Zhang, S. (Shaohui)" refreshedDate="42206.606912731484" createdVersion="4" refreshedVersion="4" minRefreshableVersion="3" recordCount="2193">
  <cacheSource type="worksheet">
    <worksheetSource ref="A2:AV1048576" sheet="cement plant emerge"/>
  </cacheSource>
  <cacheFields count="48">
    <cacheField name="Region" numFmtId="0">
      <sharedItems containsBlank="1" count="35">
        <s v="Beijing"/>
        <s v="Total"/>
        <s v="Total_grinding"/>
        <s v="Tianjin"/>
        <s v="Hebei"/>
        <s v="Shanxi"/>
        <s v="Inner Mongolia"/>
        <s v="Liaoning"/>
        <s v="Jilin"/>
        <s v="Heilongjiang"/>
        <s v="Shanghai"/>
        <s v="Jiangsu"/>
        <s v="Zhejiang"/>
        <s v="Anhui"/>
        <s v="Fujian"/>
        <s v="Jiangxi"/>
        <s v="Shandong"/>
        <s v="Henan"/>
        <s v="Hubei"/>
        <s v="Hunan"/>
        <s v="Guangdong"/>
        <s v="Guangxi"/>
        <s v="Hainan"/>
        <s v="Chongqing"/>
        <s v="Sichuan"/>
        <s v="Guizhou"/>
        <s v="Yunnan"/>
        <s v="Tibet (Xizang)"/>
        <s v="Shaanxi"/>
        <s v="Gansu"/>
        <s v="Qinghai"/>
        <s v="Ningxia"/>
        <s v="Xinjiang"/>
        <s v="Total_national"/>
        <m/>
      </sharedItems>
    </cacheField>
    <cacheField name="City" numFmtId="0">
      <sharedItems containsBlank="1"/>
    </cacheField>
    <cacheField name="City2" numFmtId="0">
      <sharedItems containsBlank="1"/>
    </cacheField>
    <cacheField name="County" numFmtId="0">
      <sharedItems containsBlank="1"/>
    </cacheField>
    <cacheField name="county2" numFmtId="0">
      <sharedItems containsBlank="1" count="967">
        <s v="Fangshan"/>
        <s v="Shunyi"/>
        <s v="Huairou"/>
        <s v="Changping"/>
        <m/>
        <s v="Ji"/>
        <s v="Hangu"/>
        <s v="Tianjin"/>
        <s v="Jinghai"/>
        <s v="Xiqing"/>
        <s v="Wuqing"/>
        <s v="Ninghe"/>
        <s v="Beichen"/>
        <s v="Yutian"/>
        <s v="Shahe"/>
        <s v="Fengrun"/>
        <s v="lingshou"/>
        <s v="Huelu"/>
        <s v="Sanhe"/>
        <s v="Fengnan"/>
        <s v="Zhengding"/>
        <s v="Luanping"/>
        <s v="Hengshui"/>
        <s v="Laishui"/>
        <s v="Xinglong"/>
        <s v="Luan"/>
        <s v="Changli"/>
        <s v="Lulong"/>
        <s v="She"/>
        <s v="Zhangjiakou"/>
        <s v="Wu'an"/>
        <s v="Luannan"/>
        <s v="Jingjing"/>
        <s v="Xuanhua"/>
        <s v="Xingtai shì"/>
        <s v="Gucheng"/>
        <s v="Shijiazhuang"/>
        <s v="Zanhuang"/>
        <s v="Handan shì"/>
        <s v="Fengfengkuang"/>
        <s v="Cangzhou"/>
        <s v="Xushui"/>
        <s v="Tangshan"/>
        <s v="Chicheng"/>
        <s v="Baoding"/>
        <s v="Dongguang"/>
        <s v="Zunhua"/>
        <s v="Yi"/>
        <s v="Kuancheng Manchu"/>
        <s v="Pingquan"/>
        <s v="Longhua"/>
        <s v="Chengde Shì"/>
        <s v="Neiqiu"/>
        <s v="Lincheng"/>
        <s v="Funing"/>
        <s v="Zhuolu"/>
        <s v="Tang"/>
        <s v="Quyang"/>
        <s v="Qian'an"/>
        <s v="Longyao"/>
        <s v="Yuci"/>
        <s v="Fushan"/>
        <s v="Qingxu"/>
        <s v="Shouyang"/>
        <s v="Wuxiang"/>
        <s v="Yangqu"/>
        <s v="Quwo"/>
        <s v="Linfen"/>
        <s v="Yuncheng"/>
        <s v="Lucheng"/>
        <s v="Hunyuan"/>
        <s v="Jiaocheng"/>
        <s v="Jiaokou"/>
        <s v="Xiangyuan"/>
        <s v="Shanyin"/>
        <s v="Datong Shì"/>
        <s v="Shuo"/>
        <s v="Fenyang"/>
        <s v="Lingshi"/>
        <s v="Jiexiu"/>
        <s v="Xiangfen"/>
        <s v="Yangcheng"/>
        <s v="Changzhi Shì"/>
        <s v="Linyi"/>
        <s v="Hejin"/>
        <s v="Houma"/>
        <s v="Dai"/>
        <s v="Tunliu"/>
        <s v="Jiang"/>
        <s v="Zuoquan"/>
        <s v="Guangling"/>
        <s v="Baode"/>
        <s v="Hequ"/>
        <s v="Lan"/>
        <s v="Yangquan"/>
        <s v="Gaoping"/>
        <s v="Taiyuan"/>
        <s v="Lingchuan"/>
        <s v="Shenchi"/>
        <s v="Kelan"/>
        <s v="Xinfu"/>
        <s v="Qahar Youyi Zhongqi"/>
        <s v="Alxa Left"/>
        <s v="Huolin Gol"/>
        <s v="Tongliao"/>
        <s v="Bairin Right"/>
        <s v="Ejin"/>
        <s v="Dalad"/>
        <s v="Hailar"/>
        <s v="Jalaid"/>
        <s v="Ar Horqin"/>
        <s v="Jungar"/>
        <s v="Morin Dawa Daur"/>
        <s v="Baotou"/>
        <s v="Jining"/>
        <s v="Tumd Left "/>
        <s v="Wuhai"/>
        <s v="Ejin Horo"/>
        <s v="Dongsheng"/>
        <s v="Manzhouli"/>
        <s v="Qingshuihe"/>
        <s v="Arun"/>
        <s v="Otog"/>
        <s v="Darhan Muminggan Lia"/>
        <s v="Shangdu"/>
        <s v="Urad Front"/>
        <s v="Naiman"/>
        <s v="Urad Middle"/>
        <s v="Hohhot"/>
        <s v="Abag"/>
        <s v="Alxa Right"/>
        <s v="Hexigten"/>
        <s v="Qahar Youyi Houqi"/>
        <s v="Hure"/>
        <s v="Ulan Hot"/>
        <s v="Chifeng"/>
        <s v="Dong Ujimqin"/>
        <s v="Zhuozi"/>
        <s v="Plain and Bordered White"/>
        <s v="Harqin Left Mongol"/>
        <s v="Chaoyang Shì"/>
        <s v="Tieling Shì"/>
        <s v="Fushun"/>
        <s v="Dengta"/>
        <s v="Yingkou"/>
        <s v="Shenyang Shì"/>
        <s v="Xingcheng"/>
        <s v="Dadong"/>
        <s v="Benxi"/>
        <s v="Wafangdian"/>
        <s v="Anshan"/>
        <s v="Dalian"/>
        <s v="Kaiyuan"/>
        <s v="Tai'an"/>
        <s v="Jinzhou"/>
        <s v="Xifeng"/>
        <s v="Haicheng"/>
        <s v="Jin"/>
        <s v="Lingyuan"/>
        <s v="Liaoyang"/>
        <s v="Fuxin Mongol"/>
        <s v="Lishu"/>
        <s v="Huinan"/>
        <s v="Huadian"/>
        <s v="Jiangyuan"/>
        <s v="Badaojiang"/>
        <s v="Fuyu"/>
        <s v="Panshi"/>
        <s v="Jilin"/>
        <s v="Changchun"/>
        <s v="Taonan"/>
        <s v="Shulan"/>
        <s v="Tumen"/>
        <s v="Siping"/>
        <s v="Shuangyang"/>
        <s v="Erdaojiang"/>
        <s v="Yongji"/>
        <s v="Harbin"/>
        <s v="Acheng"/>
        <s v="Hegang"/>
        <s v="Heihe"/>
        <s v="Nenjiang"/>
        <s v="Mudanjiang"/>
        <s v="Tailai"/>
        <s v="Hulin"/>
        <s v="Nehe"/>
        <s v="Daqina"/>
        <s v="Suihua"/>
        <s v="Fujin"/>
        <s v="Qitaihe"/>
        <s v="Tongjiang"/>
        <s v="Jiamusi"/>
        <s v="Anda"/>
        <s v="Hailun"/>
        <s v="Yichun"/>
        <s v="Ning'an"/>
        <s v="Qiqihar"/>
        <s v="Jixi"/>
        <s v="Huanan"/>
        <s v="Shuangyashan"/>
        <s v="Baoshan"/>
        <s v="Jinshan"/>
        <s v="Pudong"/>
        <s v="Fengxian"/>
        <s v="Sheyang"/>
        <s v="Yixing"/>
        <s v="Liyang"/>
        <s v="Tongshan"/>
        <s v="Zhenjiang"/>
        <s v="Jiangyin"/>
        <s v="Xishan"/>
        <s v="Taixing"/>
        <s v="Lianyungang"/>
        <s v="Pizhou"/>
        <s v="Hanjiang"/>
        <s v="Suzhou"/>
        <s v="Rudong"/>
        <s v="Kunshan"/>
        <s v="Xuzhou"/>
        <s v="Donghai"/>
        <s v="Suqian"/>
        <s v="Dantu"/>
        <s v="Taizhou"/>
        <s v="Binhai"/>
        <s v="Wujiang"/>
        <s v="Wuxi"/>
        <s v="Jiangdu"/>
        <s v="huaian"/>
        <s v="Yiancheng"/>
        <s v="Haimen"/>
        <s v="Taicang"/>
        <s v="Nanjing"/>
        <s v="Nantong"/>
        <s v="Ganyu"/>
        <s v="Dafeng"/>
        <s v="Wujin"/>
        <s v="Jingjiang"/>
        <s v="Xiangshui"/>
        <s v="Qidong"/>
        <s v="Lishui"/>
        <s v="Jintan"/>
        <s v="Changshu"/>
        <s v="Jurong"/>
        <s v="Jiangning"/>
        <s v="Dongtai"/>
        <s v="Qingyuan"/>
        <s v="Changxing"/>
        <s v="Jiangshan"/>
        <s v="Changshan"/>
        <s v="Jinhua Shì"/>
        <s v="Lanxi"/>
        <s v="Yuyao"/>
        <s v="Lin'an"/>
        <s v="Jiande"/>
        <s v="Jinyun"/>
        <s v="Yuhang"/>
        <s v="Tongxiang"/>
        <s v="Hangzhou"/>
        <s v="Xiaoshan"/>
        <s v="Pinghu"/>
        <s v="Haiyan"/>
        <s v="Jiaxing"/>
        <s v="Xiangshan"/>
        <s v="Deqing"/>
        <s v="Zhuji"/>
        <s v="Sanmen"/>
        <s v="Ninghai"/>
        <s v="Shangyu"/>
        <s v="Longwan"/>
        <s v="Huzhou"/>
        <s v="Longyou"/>
        <s v="Jiashan"/>
        <s v="Cixi"/>
        <s v="Xiuzhou"/>
        <s v="Linhai"/>
        <s v="Fuyang"/>
        <s v="Shaoxing"/>
        <s v="Quzhou Shì"/>
        <s v="Anji"/>
        <s v="Tonglu"/>
        <s v="Lingbi"/>
        <s v="Tongling"/>
        <s v="Fengyang"/>
        <s v="Fengtai"/>
        <s v="Huainan"/>
        <s v="Susong"/>
        <s v="Huaibei"/>
        <s v="Guoyang"/>
        <s v="Guangde"/>
        <s v="Fanchang"/>
        <s v="Changfeng"/>
        <s v="Suixi"/>
        <s v="Dongzhi"/>
        <s v="Xiuning"/>
        <s v="Wuhu"/>
        <s v="Lu An"/>
        <s v="Maanshan"/>
        <s v="Bengbu"/>
        <s v="Feidong"/>
        <s v="Chuxian"/>
        <s v="Dingyuan"/>
        <s v="Lai'an"/>
        <s v="Wuhe"/>
        <s v="Chao"/>
        <s v="Anqing"/>
        <s v="Hefei"/>
        <s v="Shucheng"/>
        <s v="Xuanzhou"/>
        <s v="Shou"/>
        <s v="Lujiang"/>
        <s v="Boxian"/>
        <s v="Guichi"/>
        <s v="Wuwei"/>
        <s v="Langxi"/>
        <s v="Ningguo"/>
        <s v="Quanjiao"/>
        <s v="Yongqiao"/>
        <s v="Zongyang"/>
        <s v="Huaining"/>
        <s v="Hanshan"/>
        <s v="Xiao"/>
        <s v="Huaiyuan"/>
        <s v="He"/>
        <s v="Tong'an"/>
        <s v="Jiangle"/>
        <s v="Dehua"/>
        <s v="Fuzhou"/>
        <s v="Nan'an"/>
        <s v="Zhangzhou"/>
        <s v="Longhai"/>
        <s v="Changle"/>
        <s v="Jianyang"/>
        <s v="Minhou"/>
        <s v="Shunchang"/>
        <s v="Shanghang"/>
        <s v="Zhangping"/>
        <s v="Jinjiang"/>
        <s v="Nanping"/>
        <s v="Yongchun"/>
        <s v="Datian"/>
        <s v="Yongding"/>
        <s v="Wuping"/>
        <s v="Yong'an"/>
        <s v="Mingxi"/>
        <s v="Anxi"/>
        <s v="Qingliu"/>
        <s v="Yushan"/>
        <s v="Lianhua"/>
        <s v="Shicheng"/>
        <s v="Xinfeng"/>
        <s v="Nankang"/>
        <s v="Anfu"/>
        <s v="Xunwu"/>
        <s v="Yugan"/>
        <s v="Nanchang Qu"/>
        <s v="Linchuan"/>
        <s v="Guixi"/>
        <s v="Xinjian"/>
        <s v="Shanggao"/>
        <s v="Taihe"/>
        <s v="Xingan"/>
        <s v="Jishui"/>
        <s v="Ganzhou"/>
        <s v="Xiushui"/>
        <s v="Fengcheng"/>
        <s v="Jiujiang Qu"/>
        <s v="Guangfeng"/>
        <s v="Yifeng"/>
        <s v="Nancheng"/>
        <s v="Pingxiang"/>
        <s v="De'an"/>
        <s v="Yongfeng"/>
        <s v="Shangrao Shì"/>
        <s v="Yudu"/>
        <s v="Leping"/>
        <s v="Fenyi"/>
        <s v="Huichang"/>
        <s v="Yiyang"/>
        <s v="Xingguo"/>
        <s v="Pengze"/>
        <s v="Ruichang"/>
        <s v="Wannian"/>
        <s v="Ruijin"/>
        <s v="Gao'an"/>
        <s v="Penglai"/>
        <s v="Zichuan"/>
        <s v="Shouguang"/>
        <s v="Laiwu"/>
        <s v="Zhangqiu"/>
        <s v="Tai An"/>
        <s v="Juye"/>
        <s v="Qingzhou"/>
        <s v="Weifang Shì"/>
        <s v="Juxian"/>
        <s v="Dongying"/>
        <s v="Pingdu"/>
        <s v="Dong'e"/>
        <s v="Jiaoxian"/>
        <s v="Weishan"/>
        <s v="Zhaozhuang"/>
        <s v="Weihai"/>
        <s v="Leling"/>
        <s v="Sishui"/>
        <s v="Cao"/>
        <s v="Shan"/>
        <s v="Shanghe"/>
        <s v="Jinan"/>
        <s v="Yantai"/>
        <s v="Binxian"/>
        <s v="Zibo"/>
        <s v="Liaocheng"/>
        <s v="Rizhao"/>
        <s v="Huangdao"/>
        <s v="Huantai"/>
        <s v="Zhucheng"/>
        <s v="Yiyuan"/>
        <s v="Teng"/>
        <s v="Feixian"/>
        <s v="Chengwu"/>
        <s v="Jiaonan"/>
        <s v="Heze"/>
        <s v="Jimo"/>
        <s v="Qixia"/>
        <s v="Changqing"/>
        <s v="Mengyin"/>
        <s v="Pingyin"/>
        <s v="Yishui"/>
        <s v="Qufu"/>
        <s v="Jiaxiang"/>
        <s v="Guangrao"/>
        <s v="Anqiu"/>
        <s v="Ningyang"/>
        <s v="Longkou"/>
        <s v="Cangshan"/>
        <s v="Yinan"/>
        <s v="Linqu"/>
        <s v="Dezhou"/>
        <s v="Anyang Shì"/>
        <s v="Jiaozuo"/>
        <s v="Luoyang"/>
        <s v="Huixian"/>
        <s v="Deng"/>
        <s v="Ningling"/>
        <s v="Zhongmou"/>
        <s v="Xuchang Shì"/>
        <s v="Shangqiu Shì"/>
        <s v="Zhoukou"/>
        <s v="Xinye"/>
        <s v="Mengjin"/>
        <s v="Xixia"/>
        <s v="Lingbao"/>
        <s v="Fengqiu"/>
        <s v="Sanmenxia"/>
        <s v="Xin'an"/>
        <s v="Jiyuan"/>
        <s v="Pingdingshan"/>
        <s v="Xinyang Shì"/>
        <s v="Ye"/>
        <s v="Xinxiang Shì"/>
        <s v="Luyi"/>
        <s v="Yu"/>
        <s v="Nanyang Shì"/>
        <s v="Xichuan"/>
        <s v="Bo'ai"/>
        <s v="Baofeng"/>
        <s v="Fangcheng"/>
        <s v="Dengfeng"/>
        <s v="Jia"/>
        <s v="Qinyang"/>
        <s v="Gong"/>
        <s v="Nanzhao"/>
        <s v="Zhenping"/>
        <s v="Mi"/>
        <s v="Zhengzhou"/>
        <s v="Hebi"/>
        <s v="Queshan"/>
        <s v="Zhumadian"/>
        <s v="Guangshan"/>
        <s v="Tanghe"/>
        <s v="Ruyang"/>
        <s v="Lushan"/>
        <s v="Songzi"/>
        <s v="Echeng Shì"/>
        <s v="Jingmen"/>
        <s v="Dangyang"/>
        <s v="Yingcheng"/>
        <s v="Shiyan"/>
        <s v="Shashi"/>
        <s v="Jingshan"/>
        <s v="Jingzhou"/>
        <s v="Xiangyang"/>
        <s v="Suizhou"/>
        <s v="Macheng"/>
        <s v="Mianyang"/>
        <s v="Wuhan"/>
        <s v="Xianning"/>
        <s v="Xishui"/>
        <s v="Yidu"/>
        <s v="Xiaochang"/>
        <s v="Hong'an"/>
        <s v="Xinzhou"/>
        <s v="Shennongjia"/>
        <s v="Daye"/>
        <s v="Qianjiang"/>
        <s v="Hanchuan"/>
        <s v="Yangxin"/>
        <s v="Zhuxi"/>
        <s v="Yunxi"/>
        <s v="Huanggang"/>
        <s v="Changyang Tujia"/>
        <s v="Xingshan"/>
        <s v="Yiling"/>
        <s v="Fang"/>
        <s v="Jiayu"/>
        <s v="Huangshi"/>
        <s v="Yuan'an"/>
        <s v="Zigui"/>
        <s v="Enshi Tujia and Miao"/>
        <s v="Anlu"/>
        <s v="Chongyang"/>
        <s v="Zhongxiang"/>
        <s v="Jianshi"/>
        <s v="Laifeng"/>
        <s v="Hefeng"/>
        <s v="Xinhua"/>
        <s v="Li"/>
        <s v="Hengyang Shì"/>
        <s v="Lengshuitan"/>
        <s v="Ningyuan"/>
        <s v="Wugang"/>
        <s v="Taojiang"/>
        <s v="Dongkou"/>
        <s v="Xupu"/>
        <s v="Daxiang"/>
        <s v="Jiahe"/>
        <s v="Changsha Shì"/>
        <s v="Yueyang Qu"/>
        <s v="Xiangtan Shì"/>
        <s v="Guiyang"/>
        <s v="Linxiang"/>
        <s v="Shimen"/>
        <s v="Shuangfeng"/>
        <s v="Xintian"/>
        <s v="Hengnan"/>
        <s v="Xiangxiang"/>
        <s v="Dingcheng"/>
        <s v="Jinshi"/>
        <s v="Hanshou"/>
        <s v="Changning"/>
        <s v="Hengdong"/>
        <s v="Yizhang"/>
        <s v="Chenzhou"/>
        <s v="Youxian"/>
        <s v="Linli"/>
        <s v="Zixing"/>
        <s v="Laiyang"/>
        <s v="Shaoyang Shì"/>
        <s v="Jianghua Yao"/>
        <s v="Zhuzhou Qu"/>
        <s v="Lengshuijang"/>
        <s v="Taoyuan"/>
        <s v="Anren"/>
        <s v="Dayong"/>
        <s v="Huaihua"/>
        <s v="Jing"/>
        <s v="Guzhang"/>
        <s v="Anhua"/>
        <s v="Sangzhi"/>
        <s v="Dao"/>
        <s v="Longhui"/>
        <s v="Qiyang"/>
        <s v="Jishou"/>
        <s v="Lianyuan"/>
        <s v="Liuyang"/>
        <s v="Chenxi"/>
        <s v="Gaoming"/>
        <s v="Yangchun"/>
        <s v="Yun'an"/>
        <s v="Jiaoling"/>
        <s v="Lungchuan"/>
        <s v="Enping"/>
        <s v="Dongyuan"/>
        <s v="Meizhou"/>
        <s v="Maoming"/>
        <s v="Pingyuan"/>
        <s v="Fengkai"/>
        <s v="Sanshui"/>
        <s v="Lianjiang"/>
        <s v="Qujiang"/>
        <s v="Yingde"/>
        <s v="Shantou"/>
        <s v="Xinhui"/>
        <s v="Huiyang"/>
        <s v="Guangzhou"/>
        <s v="Conghua"/>
        <s v="Xingning"/>
        <s v="Luoding"/>
        <s v="Qingxin"/>
        <s v="Longmen"/>
        <s v="Boluo"/>
        <s v="Huazhou"/>
        <s v="Wengyuan"/>
        <s v="Gaoyao"/>
        <s v="Lechang"/>
        <s v="Yunan"/>
        <s v="Huaiji"/>
        <s v="Sihui"/>
        <s v="Donglan"/>
        <s v="Hechi"/>
        <s v="Jingxi"/>
        <s v="Lipu"/>
        <s v="Yongning"/>
        <s v="Baise"/>
        <s v="Beiliu"/>
        <s v="Rongshui Miao"/>
        <s v="Changzhou"/>
        <s v="Liuzhou"/>
        <s v="Qinzhou"/>
        <s v="Rong'an"/>
        <s v="Heng"/>
        <s v="Wuxuan"/>
        <s v="Lingyun"/>
        <s v="Tianyang"/>
        <s v="Hepu"/>
        <s v="Fusui"/>
        <s v="Shangsi"/>
        <s v="Pingnan"/>
        <s v="Gui"/>
        <s v="Guiping"/>
        <s v="Xing’an"/>
        <s v="Gongcheng Yao"/>
        <s v="Fuchuan Yao"/>
        <s v="Luzhai"/>
        <s v="Nanning"/>
        <s v="Mashan"/>
        <s v="Wuming"/>
        <s v="Long'an"/>
        <s v="Binyang"/>
        <s v="Mengshan"/>
        <s v="Luchuan"/>
        <s v="Changjiang Li"/>
        <s v="Danzhou"/>
        <s v="Zhong"/>
        <s v="Yongchuan"/>
        <s v="Fuling"/>
        <s v="Chongqing"/>
        <s v="Liangping"/>
        <s v="Youyang"/>
        <s v="Jiangjin"/>
        <s v="Hechuan"/>
        <s v="Wan"/>
        <s v="Pengshui"/>
        <s v="Tongliang"/>
        <s v="Wulong"/>
        <s v="Xiushan"/>
        <s v="Shizhu"/>
        <s v="Qijiang"/>
        <s v="Kai"/>
        <s v="Changshou"/>
        <s v="Nanchuan"/>
        <s v="Fengdu"/>
        <s v="Bishan"/>
        <s v="Pengxi"/>
        <s v="Emeishan"/>
        <s v="Nanbu"/>
        <s v="Batang"/>
        <s v="Luding"/>
        <s v="Gao"/>
        <s v="Nanjiang"/>
        <s v="Chengdu Shì"/>
        <s v="Da"/>
        <s v="Guanghan"/>
        <s v="Yuechi"/>
        <s v="Pengshan"/>
        <s v="Zigong"/>
        <s v="Rong"/>
        <s v="Mianzhu"/>
        <s v="Dazhu"/>
        <s v="Guang'an"/>
        <s v="Linshui"/>
        <s v="Shawan"/>
        <s v="Ebian Yi"/>
        <s v="Xuyong"/>
        <s v="Luzhou"/>
        <s v="Hongya"/>
        <s v="Jiangyou"/>
        <s v="Zizhong"/>
        <s v="Miyi"/>
        <s v="Tianquan"/>
        <s v="Ziyang"/>
        <s v="Peng"/>
        <s v="Zhaojue"/>
        <s v="Xingwen"/>
        <s v="Junlian"/>
        <s v="Weiyuan"/>
        <s v="An"/>
        <s v="Beichuan Qiang"/>
        <s v="Wutongqiao"/>
        <s v="Mianning"/>
        <s v="Jiange"/>
        <s v="Shifang"/>
        <s v="Qu"/>
        <s v="Wangcang"/>
        <s v="Chengdu Qu"/>
        <s v="Huidong"/>
        <s v="Deyang"/>
        <s v="Yuexi"/>
        <s v="Yingjing"/>
        <s v="Dayi"/>
        <s v="Hanyuan"/>
        <s v="Chaotian"/>
        <s v="Bazhong"/>
        <s v="Yanyuan"/>
        <s v="Qianwei"/>
        <s v="Jiang'an"/>
        <s v="Xichang"/>
        <s v="Renshou"/>
        <s v="Wanyuan"/>
        <s v="Kangding"/>
        <s v="Qingzhen"/>
        <s v="Zhenyuan"/>
        <s v="Sinan"/>
        <s v="Yuping Dong"/>
        <s v="Cengong"/>
        <s v="Chishui"/>
        <s v="Xingyi"/>
        <s v="Ceheng"/>
        <s v="Qinglong"/>
        <s v="Zunyi Shì"/>
        <s v="Tongzi"/>
        <s v="Daozhen Gelao and Miao"/>
        <s v="Anlong"/>
        <s v="Longli"/>
        <s v="Duyun"/>
        <s v="Fuquan"/>
        <s v="Majiang"/>
        <s v="Liping"/>
        <s v="Kaili"/>
        <s v="Shuicheng"/>
        <s v="Zhongshan"/>
        <s v="Kaiyang"/>
        <s v="Xiuwen"/>
        <s v="Weining Yi, Hui and Miao"/>
        <s v="Qianxi"/>
        <s v="Dafang"/>
        <s v="Bijie"/>
        <s v="Pingba"/>
        <s v="Puding"/>
        <s v="Renhuai"/>
        <s v="Liuzhi"/>
        <s v="Guiding"/>
        <s v="Songtao Miao"/>
        <s v="Guanling Buyei and Miao"/>
        <s v="Meitan"/>
        <s v="Zheng'an"/>
        <s v="Fenggang"/>
        <s v="Dejiang"/>
        <s v="Yinjiang Tujia and Miao"/>
        <s v="Weng'an"/>
        <s v="Dushan"/>
        <s v="Nayong"/>
        <s v="Fengqing"/>
        <s v="Kunming"/>
        <s v="Yongsheng"/>
        <s v="Lijiang"/>
        <s v="Puer"/>
        <s v="Tonghai"/>
        <s v="Zhanyi"/>
        <s v="Dali"/>
        <s v="Jiangchuan"/>
        <s v="Yimen"/>
        <s v="Dêqên"/>
        <s v="Midu"/>
        <s v="Lushui"/>
        <s v="Eshan Yi"/>
        <s v="Luxi"/>
        <s v="Luoping"/>
        <s v="Chuxiong"/>
        <s v="Luliang"/>
        <s v="Ludian"/>
        <s v="Daguan"/>
        <s v="Yulong Naxi"/>
        <s v="Huaping"/>
        <s v="Fumin"/>
        <s v="Zhenyuan Yi, Hani and Lahu"/>
        <s v="Yingjiang"/>
        <s v="Xiangyun"/>
        <s v="Shidian"/>
        <s v="Tengchong"/>
        <s v="Heqing"/>
        <s v="Jianshui"/>
        <s v="Yiliang"/>
        <s v="Cangyuan Va"/>
        <s v="Zhenkang"/>
        <s v="Huize"/>
        <s v="Shizong"/>
        <s v="Xuanwei"/>
        <s v="Huaning"/>
        <s v="Yuxi"/>
        <s v="Xinping Yi and Dai"/>
        <s v="Zhenxiong"/>
        <s v="Wenshan"/>
        <s v="Yanshan"/>
        <s v="Malong"/>
        <s v="Gengma Dai and Va"/>
        <s v="Luquan Yi and Miao"/>
        <s v="Longling"/>
        <s v="Yuanjiang Hani, Yi and Dai"/>
        <s v="Chengjiang"/>
        <s v="Zhaotong"/>
        <s v="Dongchuan"/>
        <s v="Simao"/>
        <s v="Jinghong"/>
        <s v="Guangnan"/>
        <s v="Xundian Hui and Yi"/>
        <s v="Suijiang"/>
        <s v="Mengzi"/>
        <s v="Doilungdêqên"/>
        <s v="Sangri"/>
        <s v="Huangling"/>
        <s v="Fuping"/>
        <s v="Yulin"/>
        <s v="Tongchuan"/>
        <s v="Danfeng"/>
        <s v="Ningshan"/>
        <s v="Shenmu"/>
        <s v="Hengshan"/>
        <s v="Ansai"/>
        <s v="Shiquan"/>
        <s v="Qishan"/>
        <s v="Mei"/>
        <s v="Fengxiang"/>
        <s v="Hancheng"/>
        <s v="Pingli"/>
        <s v="Nanzheng"/>
        <s v="Zhen'an"/>
        <s v="Mian"/>
        <s v="Jingyang"/>
        <s v="Yang"/>
        <s v="Hanzhong"/>
        <s v="Fufeng"/>
        <s v="Qianyang"/>
        <s v="Xixiang"/>
        <s v="Qian"/>
        <s v="Baoji Qu"/>
        <s v="Liquan"/>
        <s v="Pucheng"/>
        <s v="Feng"/>
        <s v="Ankang"/>
        <s v="Xunyang"/>
        <s v="Lantian"/>
        <s v="Yuzhong"/>
        <s v="Shandan"/>
        <s v="Huating"/>
        <s v="Gaolan"/>
        <s v="Hezheng"/>
        <s v="Tianshui"/>
        <s v="Aksai Kazakh"/>
        <s v="Cheng"/>
        <s v="Zhang"/>
        <s v="Zhangjiachuan Hui"/>
        <s v="Qin'an"/>
        <s v="Yongdeng"/>
        <s v="Jingtai"/>
        <s v="Baiyin"/>
        <s v="Lintao"/>
        <s v="Xiahe"/>
        <s v="Jiayuguan"/>
        <s v="Yongchang"/>
        <s v="Wudu"/>
        <s v="Wen"/>
        <s v="Pingliang"/>
        <s v="Gangu"/>
        <s v="Wushan"/>
        <s v="Zhangye"/>
        <s v="Delingha"/>
        <s v="Golmud"/>
        <s v="Huangzhong"/>
        <s v="Minhe Hui and Tu"/>
        <s v="Huzhu Tu"/>
        <s v="Ledu"/>
        <s v="Datong Hui and Tu"/>
        <s v="Yanchi"/>
        <s v="Jingyuan"/>
        <s v="Zhongning"/>
        <s v="Yinchuan"/>
        <s v="Shizuishan Shì"/>
        <s v="Huinong"/>
        <s v="Lingwu"/>
        <s v="Guyuan"/>
        <s v="Zhongwei"/>
        <s v="Wuzhong"/>
        <s v="Qingtongxia"/>
        <s v="Pingluo"/>
        <s v="Qitai"/>
        <s v="Wuqia"/>
        <s v="Tacheng"/>
        <s v="Shihezi"/>
        <s v="Tekes"/>
        <s v="Changji"/>
        <s v="Jinghe"/>
        <s v="Jimsar"/>
        <s v="Fukang"/>
        <s v="Kuqa"/>
        <s v="Fuyun"/>
        <s v="Kashgar"/>
        <s v="Turfan"/>
        <s v="Nilka"/>
        <s v="Qapqal Xibe"/>
        <s v="Fuhai"/>
        <s v="Habahe"/>
        <s v="Huocheng"/>
        <s v="Khotan"/>
        <s v="Toksun"/>
        <s v="Aksu"/>
        <s v="Ürümqi Shì"/>
        <s v="Hami"/>
        <s v="Karamay"/>
        <s v="Wensu"/>
        <s v="Burqin"/>
        <s v="Korla"/>
        <s v="Yanqi Hui"/>
        <s v="Hejing"/>
        <s v="Bole"/>
        <s v="Lop"/>
        <s v="Pishan"/>
        <s v="Shule"/>
        <s v="Yecheng"/>
        <s v="Artux"/>
        <s v="Akqi"/>
        <s v="Yining Shì"/>
        <s v="Baicheng"/>
        <s v="Tumed Left " u="1"/>
        <s v="Tongling " u="1"/>
        <s v="Handan" u="1"/>
        <s v="Mei " u="1"/>
        <s v="Daqinga" u="1"/>
        <s v="Luchan" u="1"/>
        <s v="Dongguan" u="1"/>
        <s v="Nanjiao" u="1"/>
        <s v="Changjiang Li " u="1"/>
        <s v="Gong " u="1"/>
        <s v="Zhangjiachuan Hui " u="1"/>
        <s v="Minhe Hui and Tu " u="1"/>
        <s v="Xingtai" u="1"/>
        <s v="Harqin Left Mongolian " u="1"/>
        <s v="Changzhi" u="1"/>
        <s v="Jincheng" u="1"/>
        <s v="Huantai " u="1"/>
        <s v="Teng " u="1"/>
        <s v="Zhenyuan Yi, Hani and Lahu " u="1"/>
        <s v="Fen Yang" u="1"/>
        <s v="Wuan" u="1"/>
        <s v="Zunyi" u="1"/>
        <s v="Gaobeidian" u="1"/>
        <s v="Enshi Tujia and Miao " u="1"/>
        <s v="Xing'an" u="1"/>
        <s v="Xilin Hot" u="1"/>
        <s v="Duji" u="1"/>
        <s v="Tekes " u="1"/>
        <s v="Ejin Horo " u="1"/>
        <s v="Jimsar " u="1"/>
        <s v="Yang Chun" u="1"/>
        <s v="Huanai" u="1"/>
        <s v="Cecheng" u="1"/>
        <s v="Chengde" u="1"/>
        <s v="Lengshuijiang" u="1"/>
      </sharedItems>
    </cacheField>
    <cacheField name="Unit" numFmtId="0">
      <sharedItems containsBlank="1"/>
    </cacheField>
    <cacheField name="category" numFmtId="0">
      <sharedItems containsBlank="1"/>
    </cacheField>
    <cacheField name="ProductionScale" numFmtId="0">
      <sharedItems containsString="0" containsBlank="1" containsNumber="1" minValue="15" maxValue="7000000"/>
    </cacheField>
    <cacheField name="Ultilizationdays" numFmtId="0">
      <sharedItems containsString="0" containsBlank="1" containsNumber="1" containsInteger="1" minValue="1" maxValue="310"/>
    </cacheField>
    <cacheField name="NSPproductionlines" numFmtId="0">
      <sharedItems containsString="0" containsBlank="1" containsNumber="1" minValue="1" maxValue="1690.5"/>
    </cacheField>
    <cacheField name="Grindinglines" numFmtId="0">
      <sharedItems containsString="0" containsBlank="1" containsNumber="1" containsInteger="1" minValue="1" maxValue="562"/>
    </cacheField>
    <cacheField name="Productioncapacityforcement" numFmtId="0">
      <sharedItems containsString="0" containsBlank="1" containsNumber="1" containsInteger="1" minValue="4650" maxValue="1811048650"/>
    </cacheField>
    <cacheField name="Productioncapacitygrindingplants" numFmtId="0">
      <sharedItems containsString="0" containsBlank="1" containsNumber="1" containsInteger="1" minValue="70000" maxValue="654480000"/>
    </cacheField>
    <cacheField name="Emissiongrindingplants" numFmtId="0">
      <sharedItems containsString="0" containsBlank="1" containsNumber="1" minValue="0" maxValue="68739980.761408553"/>
    </cacheField>
    <cacheField name="Cementproduction_final" numFmtId="0">
      <sharedItems containsString="0" containsBlank="1" containsNumber="1" minValue="4650" maxValue="133775160.26710659"/>
    </cacheField>
    <cacheField name="Emissionshare(%)" numFmtId="9">
      <sharedItems containsString="0" containsBlank="1" containsNumber="1" minValue="6.4548383990855015E-5" maxValue="1.0000000000000016"/>
    </cacheField>
    <cacheField name="PM2,5" numFmtId="0">
      <sharedItems containsString="0" containsBlank="1" containsNumber="1" minValue="3.1693472082892744" maxValue="223981.87003306014"/>
    </cacheField>
    <cacheField name="Dust" numFmtId="0">
      <sharedItems containsString="0" containsBlank="1" containsNumber="1" minValue="0.17157562840458304" maxValue="4696.6189999999997"/>
    </cacheField>
    <cacheField name="NO/NO2" numFmtId="0">
      <sharedItems containsString="0" containsBlank="1" containsNumber="1" minValue="9.7904834375318863" maxValue="248613.08801329727"/>
    </cacheField>
    <cacheField name="SO2" numFmtId="0">
      <sharedItems containsString="0" containsBlank="1" containsNumber="1" minValue="2.2594509569098169" maxValue="124881.15824829516"/>
    </cacheField>
    <cacheField name="BC" numFmtId="0">
      <sharedItems containsString="0" containsBlank="1" containsNumber="1" minValue="9.5080416248678246E-2" maxValue="6719.4561009918043"/>
    </cacheField>
    <cacheField name="OC" numFmtId="0">
      <sharedItems containsString="0" containsBlank="1" containsNumber="1" minValue="3.1693472082892749E-2" maxValue="2239.8187003306016"/>
    </cacheField>
    <cacheField name="VOC" numFmtId="0">
      <sharedItems containsString="0" containsBlank="1" containsNumber="1" minValue="2.321172095973568" maxValue="58610.68518445576"/>
    </cacheField>
    <cacheField name="CO" numFmtId="0">
      <sharedItems containsString="0" containsBlank="1" containsNumber="1" minValue="19.734929024251546" maxValue="492053.69355462072"/>
    </cacheField>
    <cacheField name="PM2,52" numFmtId="0">
      <sharedItems containsString="0" containsBlank="1" containsNumber="1" minValue="3.6513456064673662" maxValue="246301.07626704709"/>
    </cacheField>
    <cacheField name="Dust2" numFmtId="0">
      <sharedItems containsString="0" containsBlank="1" containsNumber="1" minValue="0.3806150112591441" maxValue="8163.821209911026"/>
    </cacheField>
    <cacheField name="NO/NO22" numFmtId="0">
      <sharedItems containsString="0" containsBlank="1" containsNumber="1" minValue="13.974100745849883" maxValue="255447.32878260693"/>
    </cacheField>
    <cacheField name="SO22" numFmtId="0">
      <sharedItems containsString="0" containsBlank="1" containsNumber="1" minValue="3.5611765273509355" maxValue="142309.5888420023"/>
    </cacheField>
    <cacheField name="BC2" numFmtId="0">
      <sharedItems containsString="0" containsBlank="1" containsNumber="1" minValue="0.10954036819402098" maxValue="7389.0322880114127"/>
    </cacheField>
    <cacheField name="OC2" numFmtId="0">
      <sharedItems containsString="0" containsBlank="1" containsNumber="1" minValue="3.6513456064673662E-2" maxValue="2463.0107626704707"/>
    </cacheField>
    <cacheField name="VOC2" numFmtId="0">
      <sharedItems containsString="0" containsBlank="1" containsNumber="1" minValue="2.5447963848326371" maxValue="64230.956246930647"/>
    </cacheField>
    <cacheField name="CO2" numFmtId="0">
      <sharedItems containsString="0" containsBlank="1" containsNumber="1" minValue="21.675366815206452" maxValue="540133.83077492786"/>
    </cacheField>
    <cacheField name="PM2,53" numFmtId="0">
      <sharedItems containsString="0" containsBlank="1" containsNumber="1" minValue="3.5656336885660704" maxValue="245267.05060799944"/>
    </cacheField>
    <cacheField name="Dust3" numFmtId="0">
      <sharedItems containsString="0" containsBlank="1" containsNumber="1" minValue="0.3806150112591441" maxValue="8163.821209911026"/>
    </cacheField>
    <cacheField name="NO/NO23" numFmtId="0">
      <sharedItems containsString="0" containsBlank="1" containsNumber="1" minValue="13.208882935007356" maxValue="248742.25202008654"/>
    </cacheField>
    <cacheField name="SO23" numFmtId="0">
      <sharedItems containsString="0" containsBlank="1" containsNumber="1" minValue="3.4199517166546474" maxValue="134260.00496987972"/>
    </cacheField>
    <cacheField name="BC3" numFmtId="0">
      <sharedItems containsString="0" containsBlank="1" containsNumber="1" minValue="0.10696901065698211" maxValue="7358.0115182399832"/>
    </cacheField>
    <cacheField name="OC3" numFmtId="0">
      <sharedItems containsString="0" containsBlank="1" containsNumber="1" minValue="3.5656336885660701E-2" maxValue="2452.6705060799941"/>
    </cacheField>
    <cacheField name="VOC3" numFmtId="0">
      <sharedItems containsString="0" containsBlank="1" containsNumber="1" minValue="2.328081616428848" maxValue="60762.004520321323"/>
    </cacheField>
    <cacheField name="CO3" numFmtId="0">
      <sharedItems containsString="0" containsBlank="1" containsNumber="1" minValue="20.033792030312792" maxValue="523052.32035839482"/>
    </cacheField>
    <cacheField name="PM2,54" numFmtId="0">
      <sharedItems containsString="0" containsBlank="1" containsNumber="1" minValue="3.526973825719157" maxValue="244800.65933899287"/>
    </cacheField>
    <cacheField name="Dust4" numFmtId="0">
      <sharedItems containsString="0" containsBlank="1" containsNumber="1" minValue="0.3806150112591441" maxValue="8163.821209911026"/>
    </cacheField>
    <cacheField name="NO/NO24" numFmtId="0">
      <sharedItems containsString="0" containsBlank="1" containsNumber="1" minValue="12.796492621651232" maxValue="244052.46171342474"/>
    </cacheField>
    <cacheField name="SO24" numFmtId="0">
      <sharedItems containsString="0" containsBlank="1" containsNumber="1" minValue="3.3438430021011034" maxValue="129537.61233061772"/>
    </cacheField>
    <cacheField name="BC4" numFmtId="0">
      <sharedItems containsString="0" containsBlank="1" containsNumber="1" minValue="0.10580921477157471" maxValue="7344.0197801697859"/>
    </cacheField>
    <cacheField name="OC4" numFmtId="0">
      <sharedItems containsString="0" containsBlank="1" containsNumber="1" minValue="3.5269738257191569E-2" maxValue="2448.0065933899291"/>
    </cacheField>
    <cacheField name="VOC4" numFmtId="0">
      <sharedItems containsString="0" containsBlank="1" containsNumber="1" minValue="2.2112899396217718" maxValue="59281.373380125602"/>
    </cacheField>
    <cacheField name="CO4" numFmtId="0">
      <sharedItems containsString="0" containsBlank="1" containsNumber="1" minValue="19.149116412014727" maxValue="513290.589645786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Zhang, S. (Shaohui)" refreshedDate="42206.606953819442" createdVersion="4" refreshedVersion="4" minRefreshableVersion="3" recordCount="2193">
  <cacheSource type="worksheet">
    <worksheetSource ref="A2:BD1048576" sheet="cement plant emerge"/>
  </cacheSource>
  <cacheFields count="56">
    <cacheField name="Region" numFmtId="0">
      <sharedItems containsBlank="1" count="35">
        <s v="Beijing"/>
        <s v="Total"/>
        <s v="Total_grinding"/>
        <s v="Tianjin"/>
        <s v="Hebei"/>
        <s v="Shanxi"/>
        <s v="Inner Mongolia"/>
        <s v="Liaoning"/>
        <s v="Jilin"/>
        <s v="Heilongjiang"/>
        <s v="Shanghai"/>
        <s v="Jiangsu"/>
        <s v="Zhejiang"/>
        <s v="Anhui"/>
        <s v="Fujian"/>
        <s v="Jiangxi"/>
        <s v="Shandong"/>
        <s v="Henan"/>
        <s v="Hubei"/>
        <s v="Hunan"/>
        <s v="Guangdong"/>
        <s v="Guangxi"/>
        <s v="Hainan"/>
        <s v="Chongqing"/>
        <s v="Sichuan"/>
        <s v="Guizhou"/>
        <s v="Yunnan"/>
        <s v="Tibet (Xizang)"/>
        <s v="Shaanxi"/>
        <s v="Gansu"/>
        <s v="Qinghai"/>
        <s v="Ningxia"/>
        <s v="Xinjiang"/>
        <s v="Total_national"/>
        <m/>
      </sharedItems>
    </cacheField>
    <cacheField name="City" numFmtId="0">
      <sharedItems containsBlank="1"/>
    </cacheField>
    <cacheField name="City2" numFmtId="0">
      <sharedItems containsBlank="1"/>
    </cacheField>
    <cacheField name="County" numFmtId="0">
      <sharedItems containsBlank="1"/>
    </cacheField>
    <cacheField name="county2" numFmtId="0">
      <sharedItems containsBlank="1" count="967">
        <s v="Fangshan"/>
        <s v="Shunyi"/>
        <s v="Huairou"/>
        <s v="Changping"/>
        <m/>
        <s v="Ji"/>
        <s v="Hangu"/>
        <s v="Tianjin"/>
        <s v="Jinghai"/>
        <s v="Xiqing"/>
        <s v="Wuqing"/>
        <s v="Ninghe"/>
        <s v="Beichen"/>
        <s v="Yutian"/>
        <s v="Shahe"/>
        <s v="Fengrun"/>
        <s v="lingshou"/>
        <s v="Huelu"/>
        <s v="Sanhe"/>
        <s v="Fengnan"/>
        <s v="Zhengding"/>
        <s v="Luanping"/>
        <s v="Hengshui"/>
        <s v="Laishui"/>
        <s v="Xinglong"/>
        <s v="Luan"/>
        <s v="Changli"/>
        <s v="Lulong"/>
        <s v="She"/>
        <s v="Zhangjiakou"/>
        <s v="Wu'an"/>
        <s v="Luannan"/>
        <s v="Jingjing"/>
        <s v="Xuanhua"/>
        <s v="Xingtai shì"/>
        <s v="Gucheng"/>
        <s v="Shijiazhuang"/>
        <s v="Zanhuang"/>
        <s v="Handan shì"/>
        <s v="Fengfengkuang"/>
        <s v="Cangzhou"/>
        <s v="Xushui"/>
        <s v="Tangshan"/>
        <s v="Chicheng"/>
        <s v="Baoding"/>
        <s v="Dongguang"/>
        <s v="Zunhua"/>
        <s v="Yi"/>
        <s v="Kuancheng Manchu"/>
        <s v="Pingquan"/>
        <s v="Longhua"/>
        <s v="Chengde Shì"/>
        <s v="Neiqiu"/>
        <s v="Lincheng"/>
        <s v="Funing"/>
        <s v="Zhuolu"/>
        <s v="Tang"/>
        <s v="Quyang"/>
        <s v="Qian'an"/>
        <s v="Longyao"/>
        <s v="Yuci"/>
        <s v="Fushan"/>
        <s v="Qingxu"/>
        <s v="Shouyang"/>
        <s v="Wuxiang"/>
        <s v="Yangqu"/>
        <s v="Quwo"/>
        <s v="Linfen"/>
        <s v="Yuncheng"/>
        <s v="Lucheng"/>
        <s v="Hunyuan"/>
        <s v="Jiaocheng"/>
        <s v="Jiaokou"/>
        <s v="Xiangyuan"/>
        <s v="Shanyin"/>
        <s v="Datong Shì"/>
        <s v="Shuo"/>
        <s v="Fenyang"/>
        <s v="Lingshi"/>
        <s v="Jiexiu"/>
        <s v="Xiangfen"/>
        <s v="Yangcheng"/>
        <s v="Changzhi Shì"/>
        <s v="Linyi"/>
        <s v="Hejin"/>
        <s v="Houma"/>
        <s v="Dai"/>
        <s v="Tunliu"/>
        <s v="Jiang"/>
        <s v="Zuoquan"/>
        <s v="Guangling"/>
        <s v="Baode"/>
        <s v="Hequ"/>
        <s v="Lan"/>
        <s v="Yangquan"/>
        <s v="Gaoping"/>
        <s v="Taiyuan"/>
        <s v="Lingchuan"/>
        <s v="Shenchi"/>
        <s v="Kelan"/>
        <s v="Xinfu"/>
        <s v="Qahar Youyi Zhongqi"/>
        <s v="Alxa Left"/>
        <s v="Huolin Gol"/>
        <s v="Tongliao"/>
        <s v="Bairin Right"/>
        <s v="Ejin"/>
        <s v="Dalad"/>
        <s v="Hailar"/>
        <s v="Jalaid"/>
        <s v="Ar Horqin"/>
        <s v="Jungar"/>
        <s v="Morin Dawa Daur"/>
        <s v="Baotou"/>
        <s v="Jining"/>
        <s v="Tumd Left "/>
        <s v="Wuhai"/>
        <s v="Ejin Horo"/>
        <s v="Dongsheng"/>
        <s v="Manzhouli"/>
        <s v="Qingshuihe"/>
        <s v="Arun"/>
        <s v="Otog"/>
        <s v="Darhan Muminggan Lia"/>
        <s v="Shangdu"/>
        <s v="Urad Front"/>
        <s v="Naiman"/>
        <s v="Urad Middle"/>
        <s v="Hohhot"/>
        <s v="Abag"/>
        <s v="Alxa Right"/>
        <s v="Hexigten"/>
        <s v="Qahar Youyi Houqi"/>
        <s v="Hure"/>
        <s v="Ulan Hot"/>
        <s v="Chifeng"/>
        <s v="Dong Ujimqin"/>
        <s v="Zhuozi"/>
        <s v="Plain and Bordered White"/>
        <s v="Harqin Left Mongol"/>
        <s v="Chaoyang Shì"/>
        <s v="Tieling Shì"/>
        <s v="Fushun"/>
        <s v="Dengta"/>
        <s v="Yingkou"/>
        <s v="Shenyang Shì"/>
        <s v="Xingcheng"/>
        <s v="Dadong"/>
        <s v="Benxi"/>
        <s v="Wafangdian"/>
        <s v="Anshan"/>
        <s v="Dalian"/>
        <s v="Kaiyuan"/>
        <s v="Tai'an"/>
        <s v="Jinzhou"/>
        <s v="Xifeng"/>
        <s v="Haicheng"/>
        <s v="Jin"/>
        <s v="Lingyuan"/>
        <s v="Liaoyang"/>
        <s v="Fuxin Mongol"/>
        <s v="Lishu"/>
        <s v="Huinan"/>
        <s v="Huadian"/>
        <s v="Jiangyuan"/>
        <s v="Badaojiang"/>
        <s v="Fuyu"/>
        <s v="Panshi"/>
        <s v="Jilin"/>
        <s v="Changchun"/>
        <s v="Taonan"/>
        <s v="Shulan"/>
        <s v="Tumen"/>
        <s v="Siping"/>
        <s v="Shuangyang"/>
        <s v="Erdaojiang"/>
        <s v="Yongji"/>
        <s v="Harbin"/>
        <s v="Acheng"/>
        <s v="Hegang"/>
        <s v="Heihe"/>
        <s v="Nenjiang"/>
        <s v="Mudanjiang"/>
        <s v="Tailai"/>
        <s v="Hulin"/>
        <s v="Nehe"/>
        <s v="Daqina"/>
        <s v="Suihua"/>
        <s v="Fujin"/>
        <s v="Qitaihe"/>
        <s v="Tongjiang"/>
        <s v="Jiamusi"/>
        <s v="Anda"/>
        <s v="Hailun"/>
        <s v="Yichun"/>
        <s v="Ning'an"/>
        <s v="Qiqihar"/>
        <s v="Jixi"/>
        <s v="Huanan"/>
        <s v="Shuangyashan"/>
        <s v="Baoshan"/>
        <s v="Jinshan"/>
        <s v="Pudong"/>
        <s v="Fengxian"/>
        <s v="Sheyang"/>
        <s v="Yixing"/>
        <s v="Liyang"/>
        <s v="Tongshan"/>
        <s v="Zhenjiang"/>
        <s v="Jiangyin"/>
        <s v="Xishan"/>
        <s v="Taixing"/>
        <s v="Lianyungang"/>
        <s v="Pizhou"/>
        <s v="Hanjiang"/>
        <s v="Suzhou"/>
        <s v="Rudong"/>
        <s v="Kunshan"/>
        <s v="Xuzhou"/>
        <s v="Donghai"/>
        <s v="Suqian"/>
        <s v="Dantu"/>
        <s v="Taizhou"/>
        <s v="Binhai"/>
        <s v="Wujiang"/>
        <s v="Wuxi"/>
        <s v="Jiangdu"/>
        <s v="huaian"/>
        <s v="Yiancheng"/>
        <s v="Haimen"/>
        <s v="Taicang"/>
        <s v="Nanjing"/>
        <s v="Nantong"/>
        <s v="Ganyu"/>
        <s v="Dafeng"/>
        <s v="Wujin"/>
        <s v="Jingjiang"/>
        <s v="Xiangshui"/>
        <s v="Qidong"/>
        <s v="Lishui"/>
        <s v="Jintan"/>
        <s v="Changshu"/>
        <s v="Jurong"/>
        <s v="Jiangning"/>
        <s v="Dongtai"/>
        <s v="Qingyuan"/>
        <s v="Changxing"/>
        <s v="Jiangshan"/>
        <s v="Changshan"/>
        <s v="Jinhua Shì"/>
        <s v="Lanxi"/>
        <s v="Yuyao"/>
        <s v="Lin'an"/>
        <s v="Jiande"/>
        <s v="Jinyun"/>
        <s v="Yuhang"/>
        <s v="Tongxiang"/>
        <s v="Hangzhou"/>
        <s v="Xiaoshan"/>
        <s v="Pinghu"/>
        <s v="Haiyan"/>
        <s v="Jiaxing"/>
        <s v="Xiangshan"/>
        <s v="Deqing"/>
        <s v="Zhuji"/>
        <s v="Sanmen"/>
        <s v="Ninghai"/>
        <s v="Shangyu"/>
        <s v="Longwan"/>
        <s v="Huzhou"/>
        <s v="Longyou"/>
        <s v="Jiashan"/>
        <s v="Cixi"/>
        <s v="Xiuzhou"/>
        <s v="Linhai"/>
        <s v="Fuyang"/>
        <s v="Shaoxing"/>
        <s v="Quzhou Shì"/>
        <s v="Anji"/>
        <s v="Tonglu"/>
        <s v="Lingbi"/>
        <s v="Tongling"/>
        <s v="Fengyang"/>
        <s v="Fengtai"/>
        <s v="Huainan"/>
        <s v="Susong"/>
        <s v="Huaibei"/>
        <s v="Guoyang"/>
        <s v="Guangde"/>
        <s v="Fanchang"/>
        <s v="Changfeng"/>
        <s v="Suixi"/>
        <s v="Dongzhi"/>
        <s v="Xiuning"/>
        <s v="Wuhu"/>
        <s v="Lu An"/>
        <s v="Maanshan"/>
        <s v="Bengbu"/>
        <s v="Feidong"/>
        <s v="Chuxian"/>
        <s v="Dingyuan"/>
        <s v="Lai'an"/>
        <s v="Wuhe"/>
        <s v="Chao"/>
        <s v="Anqing"/>
        <s v="Hefei"/>
        <s v="Shucheng"/>
        <s v="Xuanzhou"/>
        <s v="Shou"/>
        <s v="Lujiang"/>
        <s v="Boxian"/>
        <s v="Guichi"/>
        <s v="Wuwei"/>
        <s v="Langxi"/>
        <s v="Ningguo"/>
        <s v="Quanjiao"/>
        <s v="Yongqiao"/>
        <s v="Zongyang"/>
        <s v="Huaining"/>
        <s v="Hanshan"/>
        <s v="Xiao"/>
        <s v="Huaiyuan"/>
        <s v="He"/>
        <s v="Tong'an"/>
        <s v="Jiangle"/>
        <s v="Dehua"/>
        <s v="Fuzhou"/>
        <s v="Nan'an"/>
        <s v="Zhangzhou"/>
        <s v="Longhai"/>
        <s v="Changle"/>
        <s v="Jianyang"/>
        <s v="Minhou"/>
        <s v="Shunchang"/>
        <s v="Shanghang"/>
        <s v="Zhangping"/>
        <s v="Jinjiang"/>
        <s v="Nanping"/>
        <s v="Yongchun"/>
        <s v="Datian"/>
        <s v="Yongding"/>
        <s v="Wuping"/>
        <s v="Yong'an"/>
        <s v="Mingxi"/>
        <s v="Anxi"/>
        <s v="Qingliu"/>
        <s v="Yushan"/>
        <s v="Lianhua"/>
        <s v="Shicheng"/>
        <s v="Xinfeng"/>
        <s v="Nankang"/>
        <s v="Anfu"/>
        <s v="Xunwu"/>
        <s v="Yugan"/>
        <s v="Nanchang Qu"/>
        <s v="Linchuan"/>
        <s v="Guixi"/>
        <s v="Xinjian"/>
        <s v="Shanggao"/>
        <s v="Taihe"/>
        <s v="Xingan"/>
        <s v="Jishui"/>
        <s v="Ganzhou"/>
        <s v="Xiushui"/>
        <s v="Fengcheng"/>
        <s v="Jiujiang Qu"/>
        <s v="Guangfeng"/>
        <s v="Yifeng"/>
        <s v="Nancheng"/>
        <s v="Pingxiang"/>
        <s v="De'an"/>
        <s v="Yongfeng"/>
        <s v="Shangrao Shì"/>
        <s v="Yudu"/>
        <s v="Leping"/>
        <s v="Fenyi"/>
        <s v="Huichang"/>
        <s v="Yiyang"/>
        <s v="Xingguo"/>
        <s v="Pengze"/>
        <s v="Ruichang"/>
        <s v="Wannian"/>
        <s v="Ruijin"/>
        <s v="Gao'an"/>
        <s v="Penglai"/>
        <s v="Zichuan"/>
        <s v="Shouguang"/>
        <s v="Laiwu"/>
        <s v="Zhangqiu"/>
        <s v="Tai An"/>
        <s v="Juye"/>
        <s v="Qingzhou"/>
        <s v="Weifang Shì"/>
        <s v="Juxian"/>
        <s v="Dongying"/>
        <s v="Pingdu"/>
        <s v="Dong'e"/>
        <s v="Jiaoxian"/>
        <s v="Weishan"/>
        <s v="Zhaozhuang"/>
        <s v="Weihai"/>
        <s v="Leling"/>
        <s v="Sishui"/>
        <s v="Cao"/>
        <s v="Shan"/>
        <s v="Shanghe"/>
        <s v="Jinan"/>
        <s v="Yantai"/>
        <s v="Binxian"/>
        <s v="Zibo"/>
        <s v="Liaocheng"/>
        <s v="Rizhao"/>
        <s v="Huangdao"/>
        <s v="Huantai"/>
        <s v="Zhucheng"/>
        <s v="Yiyuan"/>
        <s v="Teng"/>
        <s v="Feixian"/>
        <s v="Chengwu"/>
        <s v="Jiaonan"/>
        <s v="Heze"/>
        <s v="Jimo"/>
        <s v="Qixia"/>
        <s v="Changqing"/>
        <s v="Mengyin"/>
        <s v="Pingyin"/>
        <s v="Yishui"/>
        <s v="Qufu"/>
        <s v="Jiaxiang"/>
        <s v="Guangrao"/>
        <s v="Anqiu"/>
        <s v="Ningyang"/>
        <s v="Longkou"/>
        <s v="Cangshan"/>
        <s v="Yinan"/>
        <s v="Linqu"/>
        <s v="Dezhou"/>
        <s v="Anyang Shì"/>
        <s v="Jiaozuo"/>
        <s v="Luoyang"/>
        <s v="Huixian"/>
        <s v="Deng"/>
        <s v="Ningling"/>
        <s v="Zhongmou"/>
        <s v="Xuchang Shì"/>
        <s v="Shangqiu Shì"/>
        <s v="Zhoukou"/>
        <s v="Xinye"/>
        <s v="Mengjin"/>
        <s v="Xixia"/>
        <s v="Lingbao"/>
        <s v="Fengqiu"/>
        <s v="Sanmenxia"/>
        <s v="Xin'an"/>
        <s v="Jiyuan"/>
        <s v="Pingdingshan"/>
        <s v="Xinyang Shì"/>
        <s v="Ye"/>
        <s v="Xinxiang Shì"/>
        <s v="Luyi"/>
        <s v="Yu"/>
        <s v="Nanyang Shì"/>
        <s v="Xichuan"/>
        <s v="Bo'ai"/>
        <s v="Baofeng"/>
        <s v="Fangcheng"/>
        <s v="Dengfeng"/>
        <s v="Jia"/>
        <s v="Qinyang"/>
        <s v="Gong"/>
        <s v="Nanzhao"/>
        <s v="Zhenping"/>
        <s v="Mi"/>
        <s v="Zhengzhou"/>
        <s v="Hebi"/>
        <s v="Queshan"/>
        <s v="Zhumadian"/>
        <s v="Guangshan"/>
        <s v="Tanghe"/>
        <s v="Ruyang"/>
        <s v="Lushan"/>
        <s v="Songzi"/>
        <s v="Echeng Shì"/>
        <s v="Jingmen"/>
        <s v="Dangyang"/>
        <s v="Yingcheng"/>
        <s v="Shiyan"/>
        <s v="Shashi"/>
        <s v="Jingshan"/>
        <s v="Jingzhou"/>
        <s v="Xiangyang"/>
        <s v="Suizhou"/>
        <s v="Macheng"/>
        <s v="Mianyang"/>
        <s v="Wuhan"/>
        <s v="Xianning"/>
        <s v="Xishui"/>
        <s v="Yidu"/>
        <s v="Xiaochang"/>
        <s v="Hong'an"/>
        <s v="Xinzhou"/>
        <s v="Shennongjia"/>
        <s v="Daye"/>
        <s v="Qianjiang"/>
        <s v="Hanchuan"/>
        <s v="Yangxin"/>
        <s v="Zhuxi"/>
        <s v="Yunxi"/>
        <s v="Huanggang"/>
        <s v="Changyang Tujia"/>
        <s v="Xingshan"/>
        <s v="Yiling"/>
        <s v="Fang"/>
        <s v="Jiayu"/>
        <s v="Huangshi"/>
        <s v="Yuan'an"/>
        <s v="Zigui"/>
        <s v="Enshi Tujia and Miao"/>
        <s v="Anlu"/>
        <s v="Chongyang"/>
        <s v="Zhongxiang"/>
        <s v="Jianshi"/>
        <s v="Laifeng"/>
        <s v="Hefeng"/>
        <s v="Xinhua"/>
        <s v="Li"/>
        <s v="Hengyang Shì"/>
        <s v="Lengshuitan"/>
        <s v="Ningyuan"/>
        <s v="Wugang"/>
        <s v="Taojiang"/>
        <s v="Dongkou"/>
        <s v="Xupu"/>
        <s v="Daxiang"/>
        <s v="Jiahe"/>
        <s v="Changsha Shì"/>
        <s v="Yueyang Qu"/>
        <s v="Xiangtan Shì"/>
        <s v="Guiyang"/>
        <s v="Linxiang"/>
        <s v="Shimen"/>
        <s v="Shuangfeng"/>
        <s v="Xintian"/>
        <s v="Hengnan"/>
        <s v="Xiangxiang"/>
        <s v="Dingcheng"/>
        <s v="Jinshi"/>
        <s v="Hanshou"/>
        <s v="Changning"/>
        <s v="Hengdong"/>
        <s v="Yizhang"/>
        <s v="Chenzhou"/>
        <s v="Youxian"/>
        <s v="Linli"/>
        <s v="Zixing"/>
        <s v="Laiyang"/>
        <s v="Shaoyang Shì"/>
        <s v="Jianghua Yao"/>
        <s v="Zhuzhou Qu"/>
        <s v="Lengshuijang"/>
        <s v="Taoyuan"/>
        <s v="Anren"/>
        <s v="Dayong"/>
        <s v="Huaihua"/>
        <s v="Jing"/>
        <s v="Guzhang"/>
        <s v="Anhua"/>
        <s v="Sangzhi"/>
        <s v="Dao"/>
        <s v="Longhui"/>
        <s v="Qiyang"/>
        <s v="Jishou"/>
        <s v="Lianyuan"/>
        <s v="Liuyang"/>
        <s v="Chenxi"/>
        <s v="Gaoming"/>
        <s v="Yangchun"/>
        <s v="Yun'an"/>
        <s v="Jiaoling"/>
        <s v="Lungchuan"/>
        <s v="Enping"/>
        <s v="Dongyuan"/>
        <s v="Meizhou"/>
        <s v="Maoming"/>
        <s v="Pingyuan"/>
        <s v="Fengkai"/>
        <s v="Sanshui"/>
        <s v="Lianjiang"/>
        <s v="Qujiang"/>
        <s v="Yingde"/>
        <s v="Shantou"/>
        <s v="Xinhui"/>
        <s v="Huiyang"/>
        <s v="Guangzhou"/>
        <s v="Conghua"/>
        <s v="Xingning"/>
        <s v="Luoding"/>
        <s v="Qingxin"/>
        <s v="Longmen"/>
        <s v="Boluo"/>
        <s v="Huazhou"/>
        <s v="Wengyuan"/>
        <s v="Gaoyao"/>
        <s v="Lechang"/>
        <s v="Yunan"/>
        <s v="Huaiji"/>
        <s v="Sihui"/>
        <s v="Donglan"/>
        <s v="Hechi"/>
        <s v="Jingxi"/>
        <s v="Lipu"/>
        <s v="Yongning"/>
        <s v="Baise"/>
        <s v="Beiliu"/>
        <s v="Rongshui Miao"/>
        <s v="Changzhou"/>
        <s v="Liuzhou"/>
        <s v="Qinzhou"/>
        <s v="Rong'an"/>
        <s v="Heng"/>
        <s v="Wuxuan"/>
        <s v="Lingyun"/>
        <s v="Tianyang"/>
        <s v="Hepu"/>
        <s v="Fusui"/>
        <s v="Shangsi"/>
        <s v="Pingnan"/>
        <s v="Gui"/>
        <s v="Guiping"/>
        <s v="Xing’an"/>
        <s v="Gongcheng Yao"/>
        <s v="Fuchuan Yao"/>
        <s v="Luzhai"/>
        <s v="Nanning"/>
        <s v="Mashan"/>
        <s v="Wuming"/>
        <s v="Long'an"/>
        <s v="Binyang"/>
        <s v="Mengshan"/>
        <s v="Luchuan"/>
        <s v="Changjiang Li"/>
        <s v="Danzhou"/>
        <s v="Zhong"/>
        <s v="Yongchuan"/>
        <s v="Fuling"/>
        <s v="Chongqing"/>
        <s v="Liangping"/>
        <s v="Youyang"/>
        <s v="Jiangjin"/>
        <s v="Hechuan"/>
        <s v="Wan"/>
        <s v="Pengshui"/>
        <s v="Tongliang"/>
        <s v="Wulong"/>
        <s v="Xiushan"/>
        <s v="Shizhu"/>
        <s v="Qijiang"/>
        <s v="Kai"/>
        <s v="Changshou"/>
        <s v="Nanchuan"/>
        <s v="Fengdu"/>
        <s v="Bishan"/>
        <s v="Pengxi"/>
        <s v="Emeishan"/>
        <s v="Nanbu"/>
        <s v="Batang"/>
        <s v="Luding"/>
        <s v="Gao"/>
        <s v="Nanjiang"/>
        <s v="Chengdu Shì"/>
        <s v="Da"/>
        <s v="Guanghan"/>
        <s v="Yuechi"/>
        <s v="Pengshan"/>
        <s v="Zigong"/>
        <s v="Rong"/>
        <s v="Mianzhu"/>
        <s v="Dazhu"/>
        <s v="Guang'an"/>
        <s v="Linshui"/>
        <s v="Shawan"/>
        <s v="Ebian Yi"/>
        <s v="Xuyong"/>
        <s v="Luzhou"/>
        <s v="Hongya"/>
        <s v="Jiangyou"/>
        <s v="Zizhong"/>
        <s v="Miyi"/>
        <s v="Tianquan"/>
        <s v="Ziyang"/>
        <s v="Peng"/>
        <s v="Zhaojue"/>
        <s v="Xingwen"/>
        <s v="Junlian"/>
        <s v="Weiyuan"/>
        <s v="An"/>
        <s v="Beichuan Qiang"/>
        <s v="Wutongqiao"/>
        <s v="Mianning"/>
        <s v="Jiange"/>
        <s v="Shifang"/>
        <s v="Qu"/>
        <s v="Wangcang"/>
        <s v="Chengdu Qu"/>
        <s v="Huidong"/>
        <s v="Deyang"/>
        <s v="Yuexi"/>
        <s v="Yingjing"/>
        <s v="Dayi"/>
        <s v="Hanyuan"/>
        <s v="Chaotian"/>
        <s v="Bazhong"/>
        <s v="Yanyuan"/>
        <s v="Qianwei"/>
        <s v="Jiang'an"/>
        <s v="Xichang"/>
        <s v="Renshou"/>
        <s v="Wanyuan"/>
        <s v="Kangding"/>
        <s v="Qingzhen"/>
        <s v="Zhenyuan"/>
        <s v="Sinan"/>
        <s v="Yuping Dong"/>
        <s v="Cengong"/>
        <s v="Chishui"/>
        <s v="Xingyi"/>
        <s v="Ceheng"/>
        <s v="Qinglong"/>
        <s v="Zunyi Shì"/>
        <s v="Tongzi"/>
        <s v="Daozhen Gelao and Miao"/>
        <s v="Anlong"/>
        <s v="Longli"/>
        <s v="Duyun"/>
        <s v="Fuquan"/>
        <s v="Majiang"/>
        <s v="Liping"/>
        <s v="Kaili"/>
        <s v="Shuicheng"/>
        <s v="Zhongshan"/>
        <s v="Kaiyang"/>
        <s v="Xiuwen"/>
        <s v="Weining Yi, Hui and Miao"/>
        <s v="Qianxi"/>
        <s v="Dafang"/>
        <s v="Bijie"/>
        <s v="Pingba"/>
        <s v="Puding"/>
        <s v="Renhuai"/>
        <s v="Liuzhi"/>
        <s v="Guiding"/>
        <s v="Songtao Miao"/>
        <s v="Guanling Buyei and Miao"/>
        <s v="Meitan"/>
        <s v="Zheng'an"/>
        <s v="Fenggang"/>
        <s v="Dejiang"/>
        <s v="Yinjiang Tujia and Miao"/>
        <s v="Weng'an"/>
        <s v="Dushan"/>
        <s v="Nayong"/>
        <s v="Fengqing"/>
        <s v="Kunming"/>
        <s v="Yongsheng"/>
        <s v="Lijiang"/>
        <s v="Puer"/>
        <s v="Tonghai"/>
        <s v="Zhanyi"/>
        <s v="Dali"/>
        <s v="Jiangchuan"/>
        <s v="Yimen"/>
        <s v="Dêqên"/>
        <s v="Midu"/>
        <s v="Lushui"/>
        <s v="Eshan Yi"/>
        <s v="Luxi"/>
        <s v="Luoping"/>
        <s v="Chuxiong"/>
        <s v="Luliang"/>
        <s v="Ludian"/>
        <s v="Daguan"/>
        <s v="Yulong Naxi"/>
        <s v="Huaping"/>
        <s v="Fumin"/>
        <s v="Zhenyuan Yi, Hani and Lahu"/>
        <s v="Yingjiang"/>
        <s v="Xiangyun"/>
        <s v="Shidian"/>
        <s v="Tengchong"/>
        <s v="Heqing"/>
        <s v="Jianshui"/>
        <s v="Yiliang"/>
        <s v="Cangyuan Va"/>
        <s v="Zhenkang"/>
        <s v="Huize"/>
        <s v="Shizong"/>
        <s v="Xuanwei"/>
        <s v="Huaning"/>
        <s v="Yuxi"/>
        <s v="Xinping Yi and Dai"/>
        <s v="Zhenxiong"/>
        <s v="Wenshan"/>
        <s v="Yanshan"/>
        <s v="Malong"/>
        <s v="Gengma Dai and Va"/>
        <s v="Luquan Yi and Miao"/>
        <s v="Longling"/>
        <s v="Yuanjiang Hani, Yi and Dai"/>
        <s v="Chengjiang"/>
        <s v="Zhaotong"/>
        <s v="Dongchuan"/>
        <s v="Simao"/>
        <s v="Jinghong"/>
        <s v="Guangnan"/>
        <s v="Xundian Hui and Yi"/>
        <s v="Suijiang"/>
        <s v="Mengzi"/>
        <s v="Doilungdêqên"/>
        <s v="Sangri"/>
        <s v="Huangling"/>
        <s v="Fuping"/>
        <s v="Yulin"/>
        <s v="Tongchuan"/>
        <s v="Danfeng"/>
        <s v="Ningshan"/>
        <s v="Shenmu"/>
        <s v="Hengshan"/>
        <s v="Ansai"/>
        <s v="Shiquan"/>
        <s v="Qishan"/>
        <s v="Mei"/>
        <s v="Fengxiang"/>
        <s v="Hancheng"/>
        <s v="Pingli"/>
        <s v="Nanzheng"/>
        <s v="Zhen'an"/>
        <s v="Mian"/>
        <s v="Jingyang"/>
        <s v="Yang"/>
        <s v="Hanzhong"/>
        <s v="Fufeng"/>
        <s v="Qianyang"/>
        <s v="Xixiang"/>
        <s v="Qian"/>
        <s v="Baoji Qu"/>
        <s v="Liquan"/>
        <s v="Pucheng"/>
        <s v="Feng"/>
        <s v="Ankang"/>
        <s v="Xunyang"/>
        <s v="Lantian"/>
        <s v="Yuzhong"/>
        <s v="Shandan"/>
        <s v="Huating"/>
        <s v="Gaolan"/>
        <s v="Hezheng"/>
        <s v="Tianshui"/>
        <s v="Aksai Kazakh"/>
        <s v="Cheng"/>
        <s v="Zhang"/>
        <s v="Zhangjiachuan Hui"/>
        <s v="Qin'an"/>
        <s v="Yongdeng"/>
        <s v="Jingtai"/>
        <s v="Baiyin"/>
        <s v="Lintao"/>
        <s v="Xiahe"/>
        <s v="Jiayuguan"/>
        <s v="Yongchang"/>
        <s v="Wudu"/>
        <s v="Wen"/>
        <s v="Pingliang"/>
        <s v="Gangu"/>
        <s v="Wushan"/>
        <s v="Zhangye"/>
        <s v="Delingha"/>
        <s v="Golmud"/>
        <s v="Huangzhong"/>
        <s v="Minhe Hui and Tu"/>
        <s v="Huzhu Tu"/>
        <s v="Ledu"/>
        <s v="Datong Hui and Tu"/>
        <s v="Yanchi"/>
        <s v="Jingyuan"/>
        <s v="Zhongning"/>
        <s v="Yinchuan"/>
        <s v="Shizuishan Shì"/>
        <s v="Huinong"/>
        <s v="Lingwu"/>
        <s v="Guyuan"/>
        <s v="Zhongwei"/>
        <s v="Wuzhong"/>
        <s v="Qingtongxia"/>
        <s v="Pingluo"/>
        <s v="Qitai"/>
        <s v="Wuqia"/>
        <s v="Tacheng"/>
        <s v="Shihezi"/>
        <s v="Tekes"/>
        <s v="Changji"/>
        <s v="Jinghe"/>
        <s v="Jimsar"/>
        <s v="Fukang"/>
        <s v="Kuqa"/>
        <s v="Fuyun"/>
        <s v="Kashgar"/>
        <s v="Turfan"/>
        <s v="Nilka"/>
        <s v="Qapqal Xibe"/>
        <s v="Fuhai"/>
        <s v="Habahe"/>
        <s v="Huocheng"/>
        <s v="Khotan"/>
        <s v="Toksun"/>
        <s v="Aksu"/>
        <s v="Ürümqi Shì"/>
        <s v="Hami"/>
        <s v="Karamay"/>
        <s v="Wensu"/>
        <s v="Burqin"/>
        <s v="Korla"/>
        <s v="Yanqi Hui"/>
        <s v="Hejing"/>
        <s v="Bole"/>
        <s v="Lop"/>
        <s v="Pishan"/>
        <s v="Shule"/>
        <s v="Yecheng"/>
        <s v="Artux"/>
        <s v="Akqi"/>
        <s v="Yining Shì"/>
        <s v="Baicheng"/>
        <s v="Tumed Left " u="1"/>
        <s v="Tongling " u="1"/>
        <s v="Handan" u="1"/>
        <s v="Mei " u="1"/>
        <s v="Daqinga" u="1"/>
        <s v="Luchan" u="1"/>
        <s v="Dongguan" u="1"/>
        <s v="Nanjiao" u="1"/>
        <s v="Changjiang Li " u="1"/>
        <s v="Gong " u="1"/>
        <s v="Zhangjiachuan Hui " u="1"/>
        <s v="Minhe Hui and Tu " u="1"/>
        <s v="Xingtai" u="1"/>
        <s v="Harqin Left Mongolian " u="1"/>
        <s v="Changzhi" u="1"/>
        <s v="Jincheng" u="1"/>
        <s v="Huantai " u="1"/>
        <s v="Teng " u="1"/>
        <s v="Zhenyuan Yi, Hani and Lahu " u="1"/>
        <s v="Fen Yang" u="1"/>
        <s v="Wuan" u="1"/>
        <s v="Zunyi" u="1"/>
        <s v="Gaobeidian" u="1"/>
        <s v="Enshi Tujia and Miao " u="1"/>
        <s v="Xing'an" u="1"/>
        <s v="Xilin Hot" u="1"/>
        <s v="Duji" u="1"/>
        <s v="Tekes " u="1"/>
        <s v="Ejin Horo " u="1"/>
        <s v="Jimsar " u="1"/>
        <s v="Yang Chun" u="1"/>
        <s v="Huanai" u="1"/>
        <s v="Cecheng" u="1"/>
        <s v="Chengde" u="1"/>
        <s v="Lengshuijiang" u="1"/>
      </sharedItems>
    </cacheField>
    <cacheField name="Unit" numFmtId="0">
      <sharedItems containsBlank="1"/>
    </cacheField>
    <cacheField name="category" numFmtId="0">
      <sharedItems containsBlank="1"/>
    </cacheField>
    <cacheField name="ProductionScale" numFmtId="0">
      <sharedItems containsString="0" containsBlank="1" containsNumber="1" minValue="15" maxValue="7000000"/>
    </cacheField>
    <cacheField name="Ultilizationdays" numFmtId="0">
      <sharedItems containsString="0" containsBlank="1" containsNumber="1" containsInteger="1" minValue="1" maxValue="310"/>
    </cacheField>
    <cacheField name="NSPproductionlines" numFmtId="0">
      <sharedItems containsString="0" containsBlank="1" containsNumber="1" minValue="1" maxValue="1690.5"/>
    </cacheField>
    <cacheField name="Grindinglines" numFmtId="0">
      <sharedItems containsString="0" containsBlank="1" containsNumber="1" containsInteger="1" minValue="1" maxValue="562"/>
    </cacheField>
    <cacheField name="Productioncapacityforcement" numFmtId="0">
      <sharedItems containsString="0" containsBlank="1" containsNumber="1" containsInteger="1" minValue="4650" maxValue="1811048650"/>
    </cacheField>
    <cacheField name="Productioncapacitygrindingplants" numFmtId="0">
      <sharedItems containsString="0" containsBlank="1" containsNumber="1" containsInteger="1" minValue="70000" maxValue="654480000"/>
    </cacheField>
    <cacheField name="Emissiongrindingplants" numFmtId="0">
      <sharedItems containsString="0" containsBlank="1" containsNumber="1" minValue="0" maxValue="68739980.761408553"/>
    </cacheField>
    <cacheField name="Cementproduction_final" numFmtId="0">
      <sharedItems containsString="0" containsBlank="1" containsNumber="1" minValue="4650" maxValue="133775160.26710659"/>
    </cacheField>
    <cacheField name="Emissionshare(%)" numFmtId="9">
      <sharedItems containsString="0" containsBlank="1" containsNumber="1" minValue="6.4548383990855015E-5" maxValue="1.0000000000000016"/>
    </cacheField>
    <cacheField name="PM2,5" numFmtId="0">
      <sharedItems containsString="0" containsBlank="1" containsNumber="1" minValue="3.1693472082892744" maxValue="223981.87003306014"/>
    </cacheField>
    <cacheField name="Dust" numFmtId="0">
      <sharedItems containsString="0" containsBlank="1" containsNumber="1" minValue="0.17157562840458304" maxValue="4696.6189999999997"/>
    </cacheField>
    <cacheField name="NO/NO2" numFmtId="0">
      <sharedItems containsString="0" containsBlank="1" containsNumber="1" minValue="9.7904834375318863" maxValue="248613.08801329727"/>
    </cacheField>
    <cacheField name="SO2" numFmtId="0">
      <sharedItems containsString="0" containsBlank="1" containsNumber="1" minValue="2.2594509569098169" maxValue="124881.15824829516"/>
    </cacheField>
    <cacheField name="BC" numFmtId="0">
      <sharedItems containsString="0" containsBlank="1" containsNumber="1" minValue="9.5080416248678246E-2" maxValue="6719.4561009918043"/>
    </cacheField>
    <cacheField name="OC" numFmtId="0">
      <sharedItems containsString="0" containsBlank="1" containsNumber="1" minValue="3.1693472082892749E-2" maxValue="2239.8187003306016"/>
    </cacheField>
    <cacheField name="VOC" numFmtId="0">
      <sharedItems containsString="0" containsBlank="1" containsNumber="1" minValue="2.321172095973568" maxValue="58610.68518445576"/>
    </cacheField>
    <cacheField name="CO" numFmtId="0">
      <sharedItems containsString="0" containsBlank="1" containsNumber="1" minValue="19.734929024251546" maxValue="492053.69355462072"/>
    </cacheField>
    <cacheField name="PM2,52" numFmtId="0">
      <sharedItems containsString="0" containsBlank="1" containsNumber="1" minValue="3.6513456064673662" maxValue="246301.07626704709"/>
    </cacheField>
    <cacheField name="Dust2" numFmtId="0">
      <sharedItems containsString="0" containsBlank="1" containsNumber="1" minValue="0.3806150112591441" maxValue="8163.821209911026"/>
    </cacheField>
    <cacheField name="NO/NO22" numFmtId="0">
      <sharedItems containsString="0" containsBlank="1" containsNumber="1" minValue="13.974100745849883" maxValue="255447.32878260693"/>
    </cacheField>
    <cacheField name="SO22" numFmtId="0">
      <sharedItems containsString="0" containsBlank="1" containsNumber="1" minValue="3.5611765273509355" maxValue="142309.5888420023"/>
    </cacheField>
    <cacheField name="BC2" numFmtId="0">
      <sharedItems containsString="0" containsBlank="1" containsNumber="1" minValue="0.10954036819402098" maxValue="7389.0322880114127"/>
    </cacheField>
    <cacheField name="OC2" numFmtId="0">
      <sharedItems containsString="0" containsBlank="1" containsNumber="1" minValue="3.6513456064673662E-2" maxValue="2463.0107626704707"/>
    </cacheField>
    <cacheField name="VOC2" numFmtId="0">
      <sharedItems containsString="0" containsBlank="1" containsNumber="1" minValue="2.5447963848326371" maxValue="64230.956246930647"/>
    </cacheField>
    <cacheField name="CO2" numFmtId="0">
      <sharedItems containsString="0" containsBlank="1" containsNumber="1" minValue="21.675366815206452" maxValue="540133.83077492786"/>
    </cacheField>
    <cacheField name="PM2,53" numFmtId="0">
      <sharedItems containsString="0" containsBlank="1" containsNumber="1" minValue="3.5656336885660704" maxValue="245267.05060799944"/>
    </cacheField>
    <cacheField name="Dust3" numFmtId="0">
      <sharedItems containsString="0" containsBlank="1" containsNumber="1" minValue="0.3806150112591441" maxValue="8163.821209911026"/>
    </cacheField>
    <cacheField name="NO/NO23" numFmtId="0">
      <sharedItems containsString="0" containsBlank="1" containsNumber="1" minValue="13.208882935007356" maxValue="248742.25202008654"/>
    </cacheField>
    <cacheField name="SO23" numFmtId="0">
      <sharedItems containsString="0" containsBlank="1" containsNumber="1" minValue="3.4199517166546474" maxValue="134260.00496987972"/>
    </cacheField>
    <cacheField name="BC3" numFmtId="0">
      <sharedItems containsString="0" containsBlank="1" containsNumber="1" minValue="0.10696901065698211" maxValue="7358.0115182399832"/>
    </cacheField>
    <cacheField name="OC3" numFmtId="0">
      <sharedItems containsString="0" containsBlank="1" containsNumber="1" minValue="3.5656336885660701E-2" maxValue="2452.6705060799941"/>
    </cacheField>
    <cacheField name="VOC3" numFmtId="0">
      <sharedItems containsString="0" containsBlank="1" containsNumber="1" minValue="2.328081616428848" maxValue="60762.004520321323"/>
    </cacheField>
    <cacheField name="CO3" numFmtId="0">
      <sharedItems containsString="0" containsBlank="1" containsNumber="1" minValue="20.033792030312792" maxValue="523052.32035839482"/>
    </cacheField>
    <cacheField name="PM2,54" numFmtId="0">
      <sharedItems containsString="0" containsBlank="1" containsNumber="1" minValue="3.526973825719157" maxValue="244800.65933899287"/>
    </cacheField>
    <cacheField name="Dust4" numFmtId="0">
      <sharedItems containsString="0" containsBlank="1" containsNumber="1" minValue="0.3806150112591441" maxValue="8163.821209911026"/>
    </cacheField>
    <cacheField name="NO/NO24" numFmtId="0">
      <sharedItems containsString="0" containsBlank="1" containsNumber="1" minValue="12.796492621651232" maxValue="244052.46171342474"/>
    </cacheField>
    <cacheField name="SO24" numFmtId="0">
      <sharedItems containsString="0" containsBlank="1" containsNumber="1" minValue="3.3438430021011034" maxValue="129537.61233061772"/>
    </cacheField>
    <cacheField name="BC4" numFmtId="0">
      <sharedItems containsString="0" containsBlank="1" containsNumber="1" minValue="0.10580921477157471" maxValue="7344.0197801697859"/>
    </cacheField>
    <cacheField name="OC4" numFmtId="0">
      <sharedItems containsString="0" containsBlank="1" containsNumber="1" minValue="3.5269738257191569E-2" maxValue="2448.0065933899291"/>
    </cacheField>
    <cacheField name="VOC4" numFmtId="0">
      <sharedItems containsString="0" containsBlank="1" containsNumber="1" minValue="2.2112899396217718" maxValue="59281.373380125602"/>
    </cacheField>
    <cacheField name="CO4" numFmtId="0">
      <sharedItems containsString="0" containsBlank="1" containsNumber="1" minValue="19.149116412014727" maxValue="513290.58964578691"/>
    </cacheField>
    <cacheField name="PM2,55" numFmtId="0">
      <sharedItems containsString="0" containsBlank="1" containsNumber="1" minValue="2.0683975885741117" maxValue="139282.51295429905"/>
    </cacheField>
    <cacheField name="Dust5" numFmtId="0">
      <sharedItems containsString="0" containsBlank="1" containsNumber="1" minValue="0.21950635111879932" maxValue="4708.1973962233669"/>
    </cacheField>
    <cacheField name="NO/NO25" numFmtId="0">
      <sharedItems containsString="0" containsBlank="1" containsNumber="1" minValue="7.9747977051292667" maxValue="145232.94229967662"/>
    </cacheField>
    <cacheField name="SO25" numFmtId="0">
      <sharedItems containsString="0" containsBlank="1" containsNumber="1" minValue="2.0382303047821906" maxValue="80703.889427141301"/>
    </cacheField>
    <cacheField name="BC5" numFmtId="0">
      <sharedItems containsString="0" containsBlank="1" containsNumber="1" minValue="6.2051927657223352E-2" maxValue="4178.4753886289718"/>
    </cacheField>
    <cacheField name="OC5" numFmtId="0">
      <sharedItems containsString="0" containsBlank="1" containsNumber="1" minValue="2.0683975885741116E-2" maxValue="1392.8251295429905"/>
    </cacheField>
    <cacheField name="VOC5" numFmtId="0">
      <sharedItems containsString="0" containsBlank="1" containsNumber="1" minValue="1.4437549089982877" maxValue="36425.40078403028"/>
    </cacheField>
    <cacheField name="CO5" numFmtId="0">
      <sharedItems containsString="0" containsBlank="1" containsNumber="1" minValue="12.319718225320651" maxValue="306825.409831826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Zhang, S. (Shaohui)" refreshedDate="42206.607034722219" createdVersion="4" refreshedVersion="4" minRefreshableVersion="3" recordCount="2193">
  <cacheSource type="worksheet">
    <worksheetSource ref="A2:BT1048576" sheet="cement plant emerge"/>
  </cacheSource>
  <cacheFields count="72">
    <cacheField name="Region" numFmtId="0">
      <sharedItems containsBlank="1" count="35">
        <s v="Beijing"/>
        <s v="Total"/>
        <s v="Total_grinding"/>
        <s v="Tianjin"/>
        <s v="Hebei"/>
        <s v="Shanxi"/>
        <s v="Inner Mongolia"/>
        <s v="Liaoning"/>
        <s v="Jilin"/>
        <s v="Heilongjiang"/>
        <s v="Shanghai"/>
        <s v="Jiangsu"/>
        <s v="Zhejiang"/>
        <s v="Anhui"/>
        <s v="Fujian"/>
        <s v="Jiangxi"/>
        <s v="Shandong"/>
        <s v="Henan"/>
        <s v="Hubei"/>
        <s v="Hunan"/>
        <s v="Guangdong"/>
        <s v="Guangxi"/>
        <s v="Hainan"/>
        <s v="Chongqing"/>
        <s v="Sichuan"/>
        <s v="Guizhou"/>
        <s v="Yunnan"/>
        <s v="Tibet (Xizang)"/>
        <s v="Shaanxi"/>
        <s v="Gansu"/>
        <s v="Qinghai"/>
        <s v="Ningxia"/>
        <s v="Xinjiang"/>
        <s v="Total_national"/>
        <m/>
      </sharedItems>
    </cacheField>
    <cacheField name="City" numFmtId="0">
      <sharedItems containsBlank="1"/>
    </cacheField>
    <cacheField name="City2" numFmtId="0">
      <sharedItems containsBlank="1"/>
    </cacheField>
    <cacheField name="County" numFmtId="0">
      <sharedItems containsBlank="1"/>
    </cacheField>
    <cacheField name="county2" numFmtId="0">
      <sharedItems containsBlank="1" count="967">
        <s v="Fangshan"/>
        <s v="Shunyi"/>
        <s v="Huairou"/>
        <s v="Changping"/>
        <m/>
        <s v="Ji"/>
        <s v="Hangu"/>
        <s v="Tianjin"/>
        <s v="Jinghai"/>
        <s v="Xiqing"/>
        <s v="Wuqing"/>
        <s v="Ninghe"/>
        <s v="Beichen"/>
        <s v="Yutian"/>
        <s v="Shahe"/>
        <s v="Fengrun"/>
        <s v="lingshou"/>
        <s v="Huelu"/>
        <s v="Sanhe"/>
        <s v="Fengnan"/>
        <s v="Zhengding"/>
        <s v="Luanping"/>
        <s v="Hengshui"/>
        <s v="Laishui"/>
        <s v="Xinglong"/>
        <s v="Luan"/>
        <s v="Changli"/>
        <s v="Lulong"/>
        <s v="She"/>
        <s v="Zhangjiakou"/>
        <s v="Wu'an"/>
        <s v="Luannan"/>
        <s v="Jingjing"/>
        <s v="Xuanhua"/>
        <s v="Xingtai shì"/>
        <s v="Gucheng"/>
        <s v="Shijiazhuang"/>
        <s v="Zanhuang"/>
        <s v="Handan shì"/>
        <s v="Fengfengkuang"/>
        <s v="Cangzhou"/>
        <s v="Xushui"/>
        <s v="Tangshan"/>
        <s v="Chicheng"/>
        <s v="Baoding"/>
        <s v="Dongguang"/>
        <s v="Zunhua"/>
        <s v="Yi"/>
        <s v="Kuancheng Manchu"/>
        <s v="Pingquan"/>
        <s v="Longhua"/>
        <s v="Chengde Shì"/>
        <s v="Neiqiu"/>
        <s v="Lincheng"/>
        <s v="Funing"/>
        <s v="Zhuolu"/>
        <s v="Tang"/>
        <s v="Quyang"/>
        <s v="Qian'an"/>
        <s v="Longyao"/>
        <s v="Yuci"/>
        <s v="Fushan"/>
        <s v="Qingxu"/>
        <s v="Shouyang"/>
        <s v="Wuxiang"/>
        <s v="Yangqu"/>
        <s v="Quwo"/>
        <s v="Linfen"/>
        <s v="Yuncheng"/>
        <s v="Lucheng"/>
        <s v="Hunyuan"/>
        <s v="Jiaocheng"/>
        <s v="Jiaokou"/>
        <s v="Xiangyuan"/>
        <s v="Shanyin"/>
        <s v="Datong Shì"/>
        <s v="Shuo"/>
        <s v="Fenyang"/>
        <s v="Lingshi"/>
        <s v="Jiexiu"/>
        <s v="Xiangfen"/>
        <s v="Yangcheng"/>
        <s v="Changzhi Shì"/>
        <s v="Linyi"/>
        <s v="Hejin"/>
        <s v="Houma"/>
        <s v="Dai"/>
        <s v="Tunliu"/>
        <s v="Jiang"/>
        <s v="Zuoquan"/>
        <s v="Guangling"/>
        <s v="Baode"/>
        <s v="Hequ"/>
        <s v="Lan"/>
        <s v="Yangquan"/>
        <s v="Gaoping"/>
        <s v="Taiyuan"/>
        <s v="Lingchuan"/>
        <s v="Shenchi"/>
        <s v="Kelan"/>
        <s v="Xinfu"/>
        <s v="Qahar Youyi Zhongqi"/>
        <s v="Alxa Left"/>
        <s v="Huolin Gol"/>
        <s v="Tongliao"/>
        <s v="Bairin Right"/>
        <s v="Ejin"/>
        <s v="Dalad"/>
        <s v="Hailar"/>
        <s v="Jalaid"/>
        <s v="Ar Horqin"/>
        <s v="Jungar"/>
        <s v="Morin Dawa Daur"/>
        <s v="Baotou"/>
        <s v="Jining"/>
        <s v="Tumd Left "/>
        <s v="Wuhai"/>
        <s v="Ejin Horo"/>
        <s v="Dongsheng"/>
        <s v="Manzhouli"/>
        <s v="Qingshuihe"/>
        <s v="Arun"/>
        <s v="Otog"/>
        <s v="Darhan Muminggan Lia"/>
        <s v="Shangdu"/>
        <s v="Urad Front"/>
        <s v="Naiman"/>
        <s v="Urad Middle"/>
        <s v="Hohhot"/>
        <s v="Abag"/>
        <s v="Alxa Right"/>
        <s v="Hexigten"/>
        <s v="Qahar Youyi Houqi"/>
        <s v="Hure"/>
        <s v="Ulan Hot"/>
        <s v="Chifeng"/>
        <s v="Dong Ujimqin"/>
        <s v="Zhuozi"/>
        <s v="Plain and Bordered White"/>
        <s v="Harqin Left Mongol"/>
        <s v="Chaoyang Shì"/>
        <s v="Tieling Shì"/>
        <s v="Fushun"/>
        <s v="Dengta"/>
        <s v="Yingkou"/>
        <s v="Shenyang Shì"/>
        <s v="Xingcheng"/>
        <s v="Dadong"/>
        <s v="Benxi"/>
        <s v="Wafangdian"/>
        <s v="Anshan"/>
        <s v="Dalian"/>
        <s v="Kaiyuan"/>
        <s v="Tai'an"/>
        <s v="Jinzhou"/>
        <s v="Xifeng"/>
        <s v="Haicheng"/>
        <s v="Jin"/>
        <s v="Lingyuan"/>
        <s v="Liaoyang"/>
        <s v="Fuxin Mongol"/>
        <s v="Lishu"/>
        <s v="Huinan"/>
        <s v="Huadian"/>
        <s v="Jiangyuan"/>
        <s v="Badaojiang"/>
        <s v="Fuyu"/>
        <s v="Panshi"/>
        <s v="Jilin"/>
        <s v="Changchun"/>
        <s v="Taonan"/>
        <s v="Shulan"/>
        <s v="Tumen"/>
        <s v="Siping"/>
        <s v="Shuangyang"/>
        <s v="Erdaojiang"/>
        <s v="Yongji"/>
        <s v="Harbin"/>
        <s v="Acheng"/>
        <s v="Hegang"/>
        <s v="Heihe"/>
        <s v="Nenjiang"/>
        <s v="Mudanjiang"/>
        <s v="Tailai"/>
        <s v="Hulin"/>
        <s v="Nehe"/>
        <s v="Daqina"/>
        <s v="Suihua"/>
        <s v="Fujin"/>
        <s v="Qitaihe"/>
        <s v="Tongjiang"/>
        <s v="Jiamusi"/>
        <s v="Anda"/>
        <s v="Hailun"/>
        <s v="Yichun"/>
        <s v="Ning'an"/>
        <s v="Qiqihar"/>
        <s v="Jixi"/>
        <s v="Huanan"/>
        <s v="Shuangyashan"/>
        <s v="Baoshan"/>
        <s v="Jinshan"/>
        <s v="Pudong"/>
        <s v="Fengxian"/>
        <s v="Sheyang"/>
        <s v="Yixing"/>
        <s v="Liyang"/>
        <s v="Tongshan"/>
        <s v="Zhenjiang"/>
        <s v="Jiangyin"/>
        <s v="Xishan"/>
        <s v="Taixing"/>
        <s v="Lianyungang"/>
        <s v="Pizhou"/>
        <s v="Hanjiang"/>
        <s v="Suzhou"/>
        <s v="Rudong"/>
        <s v="Kunshan"/>
        <s v="Xuzhou"/>
        <s v="Donghai"/>
        <s v="Suqian"/>
        <s v="Dantu"/>
        <s v="Taizhou"/>
        <s v="Binhai"/>
        <s v="Wujiang"/>
        <s v="Wuxi"/>
        <s v="Jiangdu"/>
        <s v="huaian"/>
        <s v="Yiancheng"/>
        <s v="Haimen"/>
        <s v="Taicang"/>
        <s v="Nanjing"/>
        <s v="Nantong"/>
        <s v="Ganyu"/>
        <s v="Dafeng"/>
        <s v="Wujin"/>
        <s v="Jingjiang"/>
        <s v="Xiangshui"/>
        <s v="Qidong"/>
        <s v="Lishui"/>
        <s v="Jintan"/>
        <s v="Changshu"/>
        <s v="Jurong"/>
        <s v="Jiangning"/>
        <s v="Dongtai"/>
        <s v="Qingyuan"/>
        <s v="Changxing"/>
        <s v="Jiangshan"/>
        <s v="Changshan"/>
        <s v="Jinhua Shì"/>
        <s v="Lanxi"/>
        <s v="Yuyao"/>
        <s v="Lin'an"/>
        <s v="Jiande"/>
        <s v="Jinyun"/>
        <s v="Yuhang"/>
        <s v="Tongxiang"/>
        <s v="Hangzhou"/>
        <s v="Xiaoshan"/>
        <s v="Pinghu"/>
        <s v="Haiyan"/>
        <s v="Jiaxing"/>
        <s v="Xiangshan"/>
        <s v="Deqing"/>
        <s v="Zhuji"/>
        <s v="Sanmen"/>
        <s v="Ninghai"/>
        <s v="Shangyu"/>
        <s v="Longwan"/>
        <s v="Huzhou"/>
        <s v="Longyou"/>
        <s v="Jiashan"/>
        <s v="Cixi"/>
        <s v="Xiuzhou"/>
        <s v="Linhai"/>
        <s v="Fuyang"/>
        <s v="Shaoxing"/>
        <s v="Quzhou Shì"/>
        <s v="Anji"/>
        <s v="Tonglu"/>
        <s v="Lingbi"/>
        <s v="Tongling"/>
        <s v="Fengyang"/>
        <s v="Fengtai"/>
        <s v="Huainan"/>
        <s v="Susong"/>
        <s v="Huaibei"/>
        <s v="Guoyang"/>
        <s v="Guangde"/>
        <s v="Fanchang"/>
        <s v="Changfeng"/>
        <s v="Suixi"/>
        <s v="Dongzhi"/>
        <s v="Xiuning"/>
        <s v="Wuhu"/>
        <s v="Lu An"/>
        <s v="Maanshan"/>
        <s v="Bengbu"/>
        <s v="Feidong"/>
        <s v="Chuxian"/>
        <s v="Dingyuan"/>
        <s v="Lai'an"/>
        <s v="Wuhe"/>
        <s v="Chao"/>
        <s v="Anqing"/>
        <s v="Hefei"/>
        <s v="Shucheng"/>
        <s v="Xuanzhou"/>
        <s v="Shou"/>
        <s v="Lujiang"/>
        <s v="Boxian"/>
        <s v="Guichi"/>
        <s v="Wuwei"/>
        <s v="Langxi"/>
        <s v="Ningguo"/>
        <s v="Quanjiao"/>
        <s v="Yongqiao"/>
        <s v="Zongyang"/>
        <s v="Huaining"/>
        <s v="Hanshan"/>
        <s v="Xiao"/>
        <s v="Huaiyuan"/>
        <s v="He"/>
        <s v="Tong'an"/>
        <s v="Jiangle"/>
        <s v="Dehua"/>
        <s v="Fuzhou"/>
        <s v="Nan'an"/>
        <s v="Zhangzhou"/>
        <s v="Longhai"/>
        <s v="Changle"/>
        <s v="Jianyang"/>
        <s v="Minhou"/>
        <s v="Shunchang"/>
        <s v="Shanghang"/>
        <s v="Zhangping"/>
        <s v="Jinjiang"/>
        <s v="Nanping"/>
        <s v="Yongchun"/>
        <s v="Datian"/>
        <s v="Yongding"/>
        <s v="Wuping"/>
        <s v="Yong'an"/>
        <s v="Mingxi"/>
        <s v="Anxi"/>
        <s v="Qingliu"/>
        <s v="Yushan"/>
        <s v="Lianhua"/>
        <s v="Shicheng"/>
        <s v="Xinfeng"/>
        <s v="Nankang"/>
        <s v="Anfu"/>
        <s v="Xunwu"/>
        <s v="Yugan"/>
        <s v="Nanchang Qu"/>
        <s v="Linchuan"/>
        <s v="Guixi"/>
        <s v="Xinjian"/>
        <s v="Shanggao"/>
        <s v="Taihe"/>
        <s v="Xingan"/>
        <s v="Jishui"/>
        <s v="Ganzhou"/>
        <s v="Xiushui"/>
        <s v="Fengcheng"/>
        <s v="Jiujiang Qu"/>
        <s v="Guangfeng"/>
        <s v="Yifeng"/>
        <s v="Nancheng"/>
        <s v="Pingxiang"/>
        <s v="De'an"/>
        <s v="Yongfeng"/>
        <s v="Shangrao Shì"/>
        <s v="Yudu"/>
        <s v="Leping"/>
        <s v="Fenyi"/>
        <s v="Huichang"/>
        <s v="Yiyang"/>
        <s v="Xingguo"/>
        <s v="Pengze"/>
        <s v="Ruichang"/>
        <s v="Wannian"/>
        <s v="Ruijin"/>
        <s v="Gao'an"/>
        <s v="Penglai"/>
        <s v="Zichuan"/>
        <s v="Shouguang"/>
        <s v="Laiwu"/>
        <s v="Zhangqiu"/>
        <s v="Tai An"/>
        <s v="Juye"/>
        <s v="Qingzhou"/>
        <s v="Weifang Shì"/>
        <s v="Juxian"/>
        <s v="Dongying"/>
        <s v="Pingdu"/>
        <s v="Dong'e"/>
        <s v="Jiaoxian"/>
        <s v="Weishan"/>
        <s v="Zhaozhuang"/>
        <s v="Weihai"/>
        <s v="Leling"/>
        <s v="Sishui"/>
        <s v="Cao"/>
        <s v="Shan"/>
        <s v="Shanghe"/>
        <s v="Jinan"/>
        <s v="Yantai"/>
        <s v="Binxian"/>
        <s v="Zibo"/>
        <s v="Liaocheng"/>
        <s v="Rizhao"/>
        <s v="Huangdao"/>
        <s v="Huantai"/>
        <s v="Zhucheng"/>
        <s v="Yiyuan"/>
        <s v="Teng"/>
        <s v="Feixian"/>
        <s v="Chengwu"/>
        <s v="Jiaonan"/>
        <s v="Heze"/>
        <s v="Jimo"/>
        <s v="Qixia"/>
        <s v="Changqing"/>
        <s v="Mengyin"/>
        <s v="Pingyin"/>
        <s v="Yishui"/>
        <s v="Qufu"/>
        <s v="Jiaxiang"/>
        <s v="Guangrao"/>
        <s v="Anqiu"/>
        <s v="Ningyang"/>
        <s v="Longkou"/>
        <s v="Cangshan"/>
        <s v="Yinan"/>
        <s v="Linqu"/>
        <s v="Dezhou"/>
        <s v="Anyang Shì"/>
        <s v="Jiaozuo"/>
        <s v="Luoyang"/>
        <s v="Huixian"/>
        <s v="Deng"/>
        <s v="Ningling"/>
        <s v="Zhongmou"/>
        <s v="Xuchang Shì"/>
        <s v="Shangqiu Shì"/>
        <s v="Zhoukou"/>
        <s v="Xinye"/>
        <s v="Mengjin"/>
        <s v="Xixia"/>
        <s v="Lingbao"/>
        <s v="Fengqiu"/>
        <s v="Sanmenxia"/>
        <s v="Xin'an"/>
        <s v="Jiyuan"/>
        <s v="Pingdingshan"/>
        <s v="Xinyang Shì"/>
        <s v="Ye"/>
        <s v="Xinxiang Shì"/>
        <s v="Luyi"/>
        <s v="Yu"/>
        <s v="Nanyang Shì"/>
        <s v="Xichuan"/>
        <s v="Bo'ai"/>
        <s v="Baofeng"/>
        <s v="Fangcheng"/>
        <s v="Dengfeng"/>
        <s v="Jia"/>
        <s v="Qinyang"/>
        <s v="Gong"/>
        <s v="Nanzhao"/>
        <s v="Zhenping"/>
        <s v="Mi"/>
        <s v="Zhengzhou"/>
        <s v="Hebi"/>
        <s v="Queshan"/>
        <s v="Zhumadian"/>
        <s v="Guangshan"/>
        <s v="Tanghe"/>
        <s v="Ruyang"/>
        <s v="Lushan"/>
        <s v="Songzi"/>
        <s v="Echeng Shì"/>
        <s v="Jingmen"/>
        <s v="Dangyang"/>
        <s v="Yingcheng"/>
        <s v="Shiyan"/>
        <s v="Shashi"/>
        <s v="Jingshan"/>
        <s v="Jingzhou"/>
        <s v="Xiangyang"/>
        <s v="Suizhou"/>
        <s v="Macheng"/>
        <s v="Mianyang"/>
        <s v="Wuhan"/>
        <s v="Xianning"/>
        <s v="Xishui"/>
        <s v="Yidu"/>
        <s v="Xiaochang"/>
        <s v="Hong'an"/>
        <s v="Xinzhou"/>
        <s v="Shennongjia"/>
        <s v="Daye"/>
        <s v="Qianjiang"/>
        <s v="Hanchuan"/>
        <s v="Yangxin"/>
        <s v="Zhuxi"/>
        <s v="Yunxi"/>
        <s v="Huanggang"/>
        <s v="Changyang Tujia"/>
        <s v="Xingshan"/>
        <s v="Yiling"/>
        <s v="Fang"/>
        <s v="Jiayu"/>
        <s v="Huangshi"/>
        <s v="Yuan'an"/>
        <s v="Zigui"/>
        <s v="Enshi Tujia and Miao"/>
        <s v="Anlu"/>
        <s v="Chongyang"/>
        <s v="Zhongxiang"/>
        <s v="Jianshi"/>
        <s v="Laifeng"/>
        <s v="Hefeng"/>
        <s v="Xinhua"/>
        <s v="Li"/>
        <s v="Hengyang Shì"/>
        <s v="Lengshuitan"/>
        <s v="Ningyuan"/>
        <s v="Wugang"/>
        <s v="Taojiang"/>
        <s v="Dongkou"/>
        <s v="Xupu"/>
        <s v="Daxiang"/>
        <s v="Jiahe"/>
        <s v="Changsha Shì"/>
        <s v="Yueyang Qu"/>
        <s v="Xiangtan Shì"/>
        <s v="Guiyang"/>
        <s v="Linxiang"/>
        <s v="Shimen"/>
        <s v="Shuangfeng"/>
        <s v="Xintian"/>
        <s v="Hengnan"/>
        <s v="Xiangxiang"/>
        <s v="Dingcheng"/>
        <s v="Jinshi"/>
        <s v="Hanshou"/>
        <s v="Changning"/>
        <s v="Hengdong"/>
        <s v="Yizhang"/>
        <s v="Chenzhou"/>
        <s v="Youxian"/>
        <s v="Linli"/>
        <s v="Zixing"/>
        <s v="Laiyang"/>
        <s v="Shaoyang Shì"/>
        <s v="Jianghua Yao"/>
        <s v="Zhuzhou Qu"/>
        <s v="Lengshuijang"/>
        <s v="Taoyuan"/>
        <s v="Anren"/>
        <s v="Dayong"/>
        <s v="Huaihua"/>
        <s v="Jing"/>
        <s v="Guzhang"/>
        <s v="Anhua"/>
        <s v="Sangzhi"/>
        <s v="Dao"/>
        <s v="Longhui"/>
        <s v="Qiyang"/>
        <s v="Jishou"/>
        <s v="Lianyuan"/>
        <s v="Liuyang"/>
        <s v="Chenxi"/>
        <s v="Gaoming"/>
        <s v="Yangchun"/>
        <s v="Yun'an"/>
        <s v="Jiaoling"/>
        <s v="Lungchuan"/>
        <s v="Enping"/>
        <s v="Dongyuan"/>
        <s v="Meizhou"/>
        <s v="Maoming"/>
        <s v="Pingyuan"/>
        <s v="Fengkai"/>
        <s v="Sanshui"/>
        <s v="Lianjiang"/>
        <s v="Qujiang"/>
        <s v="Yingde"/>
        <s v="Shantou"/>
        <s v="Xinhui"/>
        <s v="Huiyang"/>
        <s v="Guangzhou"/>
        <s v="Conghua"/>
        <s v="Xingning"/>
        <s v="Luoding"/>
        <s v="Qingxin"/>
        <s v="Longmen"/>
        <s v="Boluo"/>
        <s v="Huazhou"/>
        <s v="Wengyuan"/>
        <s v="Gaoyao"/>
        <s v="Lechang"/>
        <s v="Yunan"/>
        <s v="Huaiji"/>
        <s v="Sihui"/>
        <s v="Donglan"/>
        <s v="Hechi"/>
        <s v="Jingxi"/>
        <s v="Lipu"/>
        <s v="Yongning"/>
        <s v="Baise"/>
        <s v="Beiliu"/>
        <s v="Rongshui Miao"/>
        <s v="Changzhou"/>
        <s v="Liuzhou"/>
        <s v="Qinzhou"/>
        <s v="Rong'an"/>
        <s v="Heng"/>
        <s v="Wuxuan"/>
        <s v="Lingyun"/>
        <s v="Tianyang"/>
        <s v="Hepu"/>
        <s v="Fusui"/>
        <s v="Shangsi"/>
        <s v="Pingnan"/>
        <s v="Gui"/>
        <s v="Guiping"/>
        <s v="Xing’an"/>
        <s v="Gongcheng Yao"/>
        <s v="Fuchuan Yao"/>
        <s v="Luzhai"/>
        <s v="Nanning"/>
        <s v="Mashan"/>
        <s v="Wuming"/>
        <s v="Long'an"/>
        <s v="Binyang"/>
        <s v="Mengshan"/>
        <s v="Luchuan"/>
        <s v="Changjiang Li"/>
        <s v="Danzhou"/>
        <s v="Zhong"/>
        <s v="Yongchuan"/>
        <s v="Fuling"/>
        <s v="Chongqing"/>
        <s v="Liangping"/>
        <s v="Youyang"/>
        <s v="Jiangjin"/>
        <s v="Hechuan"/>
        <s v="Wan"/>
        <s v="Pengshui"/>
        <s v="Tongliang"/>
        <s v="Wulong"/>
        <s v="Xiushan"/>
        <s v="Shizhu"/>
        <s v="Qijiang"/>
        <s v="Kai"/>
        <s v="Changshou"/>
        <s v="Nanchuan"/>
        <s v="Fengdu"/>
        <s v="Bishan"/>
        <s v="Pengxi"/>
        <s v="Emeishan"/>
        <s v="Nanbu"/>
        <s v="Batang"/>
        <s v="Luding"/>
        <s v="Gao"/>
        <s v="Nanjiang"/>
        <s v="Chengdu Shì"/>
        <s v="Da"/>
        <s v="Guanghan"/>
        <s v="Yuechi"/>
        <s v="Pengshan"/>
        <s v="Zigong"/>
        <s v="Rong"/>
        <s v="Mianzhu"/>
        <s v="Dazhu"/>
        <s v="Guang'an"/>
        <s v="Linshui"/>
        <s v="Shawan"/>
        <s v="Ebian Yi"/>
        <s v="Xuyong"/>
        <s v="Luzhou"/>
        <s v="Hongya"/>
        <s v="Jiangyou"/>
        <s v="Zizhong"/>
        <s v="Miyi"/>
        <s v="Tianquan"/>
        <s v="Ziyang"/>
        <s v="Peng"/>
        <s v="Zhaojue"/>
        <s v="Xingwen"/>
        <s v="Junlian"/>
        <s v="Weiyuan"/>
        <s v="An"/>
        <s v="Beichuan Qiang"/>
        <s v="Wutongqiao"/>
        <s v="Mianning"/>
        <s v="Jiange"/>
        <s v="Shifang"/>
        <s v="Qu"/>
        <s v="Wangcang"/>
        <s v="Chengdu Qu"/>
        <s v="Huidong"/>
        <s v="Deyang"/>
        <s v="Yuexi"/>
        <s v="Yingjing"/>
        <s v="Dayi"/>
        <s v="Hanyuan"/>
        <s v="Chaotian"/>
        <s v="Bazhong"/>
        <s v="Yanyuan"/>
        <s v="Qianwei"/>
        <s v="Jiang'an"/>
        <s v="Xichang"/>
        <s v="Renshou"/>
        <s v="Wanyuan"/>
        <s v="Kangding"/>
        <s v="Qingzhen"/>
        <s v="Zhenyuan"/>
        <s v="Sinan"/>
        <s v="Yuping Dong"/>
        <s v="Cengong"/>
        <s v="Chishui"/>
        <s v="Xingyi"/>
        <s v="Ceheng"/>
        <s v="Qinglong"/>
        <s v="Zunyi Shì"/>
        <s v="Tongzi"/>
        <s v="Daozhen Gelao and Miao"/>
        <s v="Anlong"/>
        <s v="Longli"/>
        <s v="Duyun"/>
        <s v="Fuquan"/>
        <s v="Majiang"/>
        <s v="Liping"/>
        <s v="Kaili"/>
        <s v="Shuicheng"/>
        <s v="Zhongshan"/>
        <s v="Kaiyang"/>
        <s v="Xiuwen"/>
        <s v="Weining Yi, Hui and Miao"/>
        <s v="Qianxi"/>
        <s v="Dafang"/>
        <s v="Bijie"/>
        <s v="Pingba"/>
        <s v="Puding"/>
        <s v="Renhuai"/>
        <s v="Liuzhi"/>
        <s v="Guiding"/>
        <s v="Songtao Miao"/>
        <s v="Guanling Buyei and Miao"/>
        <s v="Meitan"/>
        <s v="Zheng'an"/>
        <s v="Fenggang"/>
        <s v="Dejiang"/>
        <s v="Yinjiang Tujia and Miao"/>
        <s v="Weng'an"/>
        <s v="Dushan"/>
        <s v="Nayong"/>
        <s v="Fengqing"/>
        <s v="Kunming"/>
        <s v="Yongsheng"/>
        <s v="Lijiang"/>
        <s v="Puer"/>
        <s v="Tonghai"/>
        <s v="Zhanyi"/>
        <s v="Dali"/>
        <s v="Jiangchuan"/>
        <s v="Yimen"/>
        <s v="Dêqên"/>
        <s v="Midu"/>
        <s v="Lushui"/>
        <s v="Eshan Yi"/>
        <s v="Luxi"/>
        <s v="Luoping"/>
        <s v="Chuxiong"/>
        <s v="Luliang"/>
        <s v="Ludian"/>
        <s v="Daguan"/>
        <s v="Yulong Naxi"/>
        <s v="Huaping"/>
        <s v="Fumin"/>
        <s v="Zhenyuan Yi, Hani and Lahu"/>
        <s v="Yingjiang"/>
        <s v="Xiangyun"/>
        <s v="Shidian"/>
        <s v="Tengchong"/>
        <s v="Heqing"/>
        <s v="Jianshui"/>
        <s v="Yiliang"/>
        <s v="Cangyuan Va"/>
        <s v="Zhenkang"/>
        <s v="Huize"/>
        <s v="Shizong"/>
        <s v="Xuanwei"/>
        <s v="Huaning"/>
        <s v="Yuxi"/>
        <s v="Xinping Yi and Dai"/>
        <s v="Zhenxiong"/>
        <s v="Wenshan"/>
        <s v="Yanshan"/>
        <s v="Malong"/>
        <s v="Gengma Dai and Va"/>
        <s v="Luquan Yi and Miao"/>
        <s v="Longling"/>
        <s v="Yuanjiang Hani, Yi and Dai"/>
        <s v="Chengjiang"/>
        <s v="Zhaotong"/>
        <s v="Dongchuan"/>
        <s v="Simao"/>
        <s v="Jinghong"/>
        <s v="Guangnan"/>
        <s v="Xundian Hui and Yi"/>
        <s v="Suijiang"/>
        <s v="Mengzi"/>
        <s v="Doilungdêqên"/>
        <s v="Sangri"/>
        <s v="Huangling"/>
        <s v="Fuping"/>
        <s v="Yulin"/>
        <s v="Tongchuan"/>
        <s v="Danfeng"/>
        <s v="Ningshan"/>
        <s v="Shenmu"/>
        <s v="Hengshan"/>
        <s v="Ansai"/>
        <s v="Shiquan"/>
        <s v="Qishan"/>
        <s v="Mei"/>
        <s v="Fengxiang"/>
        <s v="Hancheng"/>
        <s v="Pingli"/>
        <s v="Nanzheng"/>
        <s v="Zhen'an"/>
        <s v="Mian"/>
        <s v="Jingyang"/>
        <s v="Yang"/>
        <s v="Hanzhong"/>
        <s v="Fufeng"/>
        <s v="Qianyang"/>
        <s v="Xixiang"/>
        <s v="Qian"/>
        <s v="Baoji Qu"/>
        <s v="Liquan"/>
        <s v="Pucheng"/>
        <s v="Feng"/>
        <s v="Ankang"/>
        <s v="Xunyang"/>
        <s v="Lantian"/>
        <s v="Yuzhong"/>
        <s v="Shandan"/>
        <s v="Huating"/>
        <s v="Gaolan"/>
        <s v="Hezheng"/>
        <s v="Tianshui"/>
        <s v="Aksai Kazakh"/>
        <s v="Cheng"/>
        <s v="Zhang"/>
        <s v="Zhangjiachuan Hui"/>
        <s v="Qin'an"/>
        <s v="Yongdeng"/>
        <s v="Jingtai"/>
        <s v="Baiyin"/>
        <s v="Lintao"/>
        <s v="Xiahe"/>
        <s v="Jiayuguan"/>
        <s v="Yongchang"/>
        <s v="Wudu"/>
        <s v="Wen"/>
        <s v="Pingliang"/>
        <s v="Gangu"/>
        <s v="Wushan"/>
        <s v="Zhangye"/>
        <s v="Delingha"/>
        <s v="Golmud"/>
        <s v="Huangzhong"/>
        <s v="Minhe Hui and Tu"/>
        <s v="Huzhu Tu"/>
        <s v="Ledu"/>
        <s v="Datong Hui and Tu"/>
        <s v="Yanchi"/>
        <s v="Jingyuan"/>
        <s v="Zhongning"/>
        <s v="Yinchuan"/>
        <s v="Shizuishan Shì"/>
        <s v="Huinong"/>
        <s v="Lingwu"/>
        <s v="Guyuan"/>
        <s v="Zhongwei"/>
        <s v="Wuzhong"/>
        <s v="Qingtongxia"/>
        <s v="Pingluo"/>
        <s v="Qitai"/>
        <s v="Wuqia"/>
        <s v="Tacheng"/>
        <s v="Shihezi"/>
        <s v="Tekes"/>
        <s v="Changji"/>
        <s v="Jinghe"/>
        <s v="Jimsar"/>
        <s v="Fukang"/>
        <s v="Kuqa"/>
        <s v="Fuyun"/>
        <s v="Kashgar"/>
        <s v="Turfan"/>
        <s v="Nilka"/>
        <s v="Qapqal Xibe"/>
        <s v="Fuhai"/>
        <s v="Habahe"/>
        <s v="Huocheng"/>
        <s v="Khotan"/>
        <s v="Toksun"/>
        <s v="Aksu"/>
        <s v="Ürümqi Shì"/>
        <s v="Hami"/>
        <s v="Karamay"/>
        <s v="Wensu"/>
        <s v="Burqin"/>
        <s v="Korla"/>
        <s v="Yanqi Hui"/>
        <s v="Hejing"/>
        <s v="Bole"/>
        <s v="Lop"/>
        <s v="Pishan"/>
        <s v="Shule"/>
        <s v="Yecheng"/>
        <s v="Artux"/>
        <s v="Akqi"/>
        <s v="Yining Shì"/>
        <s v="Baicheng"/>
        <s v="Tumed Left " u="1"/>
        <s v="Tongling " u="1"/>
        <s v="Handan" u="1"/>
        <s v="Mei " u="1"/>
        <s v="Daqinga" u="1"/>
        <s v="Luchan" u="1"/>
        <s v="Dongguan" u="1"/>
        <s v="Nanjiao" u="1"/>
        <s v="Changjiang Li " u="1"/>
        <s v="Gong " u="1"/>
        <s v="Zhangjiachuan Hui " u="1"/>
        <s v="Minhe Hui and Tu " u="1"/>
        <s v="Xingtai" u="1"/>
        <s v="Harqin Left Mongolian " u="1"/>
        <s v="Changzhi" u="1"/>
        <s v="Jincheng" u="1"/>
        <s v="Huantai " u="1"/>
        <s v="Teng " u="1"/>
        <s v="Zhenyuan Yi, Hani and Lahu " u="1"/>
        <s v="Fen Yang" u="1"/>
        <s v="Wuan" u="1"/>
        <s v="Zunyi" u="1"/>
        <s v="Gaobeidian" u="1"/>
        <s v="Enshi Tujia and Miao " u="1"/>
        <s v="Xing'an" u="1"/>
        <s v="Xilin Hot" u="1"/>
        <s v="Duji" u="1"/>
        <s v="Tekes " u="1"/>
        <s v="Ejin Horo " u="1"/>
        <s v="Jimsar " u="1"/>
        <s v="Yang Chun" u="1"/>
        <s v="Huanai" u="1"/>
        <s v="Cecheng" u="1"/>
        <s v="Chengde" u="1"/>
        <s v="Lengshuijiang" u="1"/>
      </sharedItems>
    </cacheField>
    <cacheField name="Unit" numFmtId="0">
      <sharedItems containsBlank="1"/>
    </cacheField>
    <cacheField name="category" numFmtId="0">
      <sharedItems containsBlank="1"/>
    </cacheField>
    <cacheField name="ProductionScale" numFmtId="0">
      <sharedItems containsString="0" containsBlank="1" containsNumber="1" minValue="15" maxValue="7000000"/>
    </cacheField>
    <cacheField name="Ultilizationdays" numFmtId="0">
      <sharedItems containsString="0" containsBlank="1" containsNumber="1" containsInteger="1" minValue="1" maxValue="310"/>
    </cacheField>
    <cacheField name="NSPproductionlines" numFmtId="0">
      <sharedItems containsString="0" containsBlank="1" containsNumber="1" minValue="1" maxValue="1690.5"/>
    </cacheField>
    <cacheField name="Grindinglines" numFmtId="0">
      <sharedItems containsString="0" containsBlank="1" containsNumber="1" containsInteger="1" minValue="1" maxValue="562"/>
    </cacheField>
    <cacheField name="Productioncapacityforcement" numFmtId="0">
      <sharedItems containsString="0" containsBlank="1" containsNumber="1" containsInteger="1" minValue="4650" maxValue="1811048650"/>
    </cacheField>
    <cacheField name="Productioncapacitygrindingplants" numFmtId="0">
      <sharedItems containsString="0" containsBlank="1" containsNumber="1" containsInteger="1" minValue="70000" maxValue="654480000"/>
    </cacheField>
    <cacheField name="Emissiongrindingplants" numFmtId="0">
      <sharedItems containsString="0" containsBlank="1" containsNumber="1" minValue="0" maxValue="68739980.761408553"/>
    </cacheField>
    <cacheField name="Cementproduction_final" numFmtId="0">
      <sharedItems containsString="0" containsBlank="1" containsNumber="1" minValue="4650" maxValue="133775160.26710659"/>
    </cacheField>
    <cacheField name="Emissionshare(%)" numFmtId="9">
      <sharedItems containsString="0" containsBlank="1" containsNumber="1" minValue="6.4548383990855015E-5" maxValue="1.0000000000000016"/>
    </cacheField>
    <cacheField name="PM2,5" numFmtId="0">
      <sharedItems containsString="0" containsBlank="1" containsNumber="1" minValue="3.1693472082892744" maxValue="223981.87003306014"/>
    </cacheField>
    <cacheField name="Dust" numFmtId="0">
      <sharedItems containsString="0" containsBlank="1" containsNumber="1" minValue="0.17157562840458304" maxValue="4696.6189999999997"/>
    </cacheField>
    <cacheField name="NO/NO2" numFmtId="0">
      <sharedItems containsString="0" containsBlank="1" containsNumber="1" minValue="9.7904834375318863" maxValue="248613.08801329727"/>
    </cacheField>
    <cacheField name="SO2" numFmtId="0">
      <sharedItems containsString="0" containsBlank="1" containsNumber="1" minValue="2.2594509569098169" maxValue="124881.15824829516"/>
    </cacheField>
    <cacheField name="BC" numFmtId="0">
      <sharedItems containsString="0" containsBlank="1" containsNumber="1" minValue="9.5080416248678246E-2" maxValue="6719.4561009918043"/>
    </cacheField>
    <cacheField name="OC" numFmtId="0">
      <sharedItems containsString="0" containsBlank="1" containsNumber="1" minValue="3.1693472082892749E-2" maxValue="2239.8187003306016"/>
    </cacheField>
    <cacheField name="VOC" numFmtId="0">
      <sharedItems containsString="0" containsBlank="1" containsNumber="1" minValue="2.321172095973568" maxValue="58610.68518445576"/>
    </cacheField>
    <cacheField name="CO" numFmtId="0">
      <sharedItems containsString="0" containsBlank="1" containsNumber="1" minValue="19.734929024251546" maxValue="492053.69355462072"/>
    </cacheField>
    <cacheField name="PM2,52" numFmtId="0">
      <sharedItems containsString="0" containsBlank="1" containsNumber="1" minValue="3.6513456064673662" maxValue="246301.07626704709"/>
    </cacheField>
    <cacheField name="Dust2" numFmtId="0">
      <sharedItems containsString="0" containsBlank="1" containsNumber="1" minValue="0.3806150112591441" maxValue="8163.821209911026"/>
    </cacheField>
    <cacheField name="NO/NO22" numFmtId="0">
      <sharedItems containsString="0" containsBlank="1" containsNumber="1" minValue="13.974100745849883" maxValue="255447.32878260693"/>
    </cacheField>
    <cacheField name="SO22" numFmtId="0">
      <sharedItems containsString="0" containsBlank="1" containsNumber="1" minValue="3.5611765273509355" maxValue="142309.5888420023"/>
    </cacheField>
    <cacheField name="BC2" numFmtId="0">
      <sharedItems containsString="0" containsBlank="1" containsNumber="1" minValue="0.10954036819402098" maxValue="7389.0322880114127"/>
    </cacheField>
    <cacheField name="OC2" numFmtId="0">
      <sharedItems containsString="0" containsBlank="1" containsNumber="1" minValue="3.6513456064673662E-2" maxValue="2463.0107626704707"/>
    </cacheField>
    <cacheField name="VOC2" numFmtId="0">
      <sharedItems containsString="0" containsBlank="1" containsNumber="1" minValue="2.5447963848326371" maxValue="64230.956246930647"/>
    </cacheField>
    <cacheField name="CO2" numFmtId="0">
      <sharedItems containsString="0" containsBlank="1" containsNumber="1" minValue="21.675366815206452" maxValue="540133.83077492786"/>
    </cacheField>
    <cacheField name="PM2,53" numFmtId="0">
      <sharedItems containsString="0" containsBlank="1" containsNumber="1" minValue="3.5656336885660704" maxValue="245267.05060799944"/>
    </cacheField>
    <cacheField name="Dust3" numFmtId="0">
      <sharedItems containsString="0" containsBlank="1" containsNumber="1" minValue="0.3806150112591441" maxValue="8163.821209911026"/>
    </cacheField>
    <cacheField name="NO/NO23" numFmtId="0">
      <sharedItems containsString="0" containsBlank="1" containsNumber="1" minValue="13.208882935007356" maxValue="248742.25202008654"/>
    </cacheField>
    <cacheField name="SO23" numFmtId="0">
      <sharedItems containsString="0" containsBlank="1" containsNumber="1" minValue="3.4199517166546474" maxValue="134260.00496987972"/>
    </cacheField>
    <cacheField name="BC3" numFmtId="0">
      <sharedItems containsString="0" containsBlank="1" containsNumber="1" minValue="0.10696901065698211" maxValue="7358.0115182399832"/>
    </cacheField>
    <cacheField name="OC3" numFmtId="0">
      <sharedItems containsString="0" containsBlank="1" containsNumber="1" minValue="3.5656336885660701E-2" maxValue="2452.6705060799941"/>
    </cacheField>
    <cacheField name="VOC3" numFmtId="0">
      <sharedItems containsString="0" containsBlank="1" containsNumber="1" minValue="2.328081616428848" maxValue="60762.004520321323"/>
    </cacheField>
    <cacheField name="CO3" numFmtId="0">
      <sharedItems containsString="0" containsBlank="1" containsNumber="1" minValue="20.033792030312792" maxValue="523052.32035839482"/>
    </cacheField>
    <cacheField name="PM2,54" numFmtId="0">
      <sharedItems containsString="0" containsBlank="1" containsNumber="1" minValue="3.526973825719157" maxValue="244800.65933899287"/>
    </cacheField>
    <cacheField name="Dust4" numFmtId="0">
      <sharedItems containsString="0" containsBlank="1" containsNumber="1" minValue="0.3806150112591441" maxValue="8163.821209911026"/>
    </cacheField>
    <cacheField name="NO/NO24" numFmtId="0">
      <sharedItems containsString="0" containsBlank="1" containsNumber="1" minValue="12.796492621651232" maxValue="244052.46171342474"/>
    </cacheField>
    <cacheField name="SO24" numFmtId="0">
      <sharedItems containsString="0" containsBlank="1" containsNumber="1" minValue="3.3438430021011034" maxValue="129537.61233061772"/>
    </cacheField>
    <cacheField name="BC4" numFmtId="0">
      <sharedItems containsString="0" containsBlank="1" containsNumber="1" minValue="0.10580921477157471" maxValue="7344.0197801697859"/>
    </cacheField>
    <cacheField name="OC4" numFmtId="0">
      <sharedItems containsString="0" containsBlank="1" containsNumber="1" minValue="3.5269738257191569E-2" maxValue="2448.0065933899291"/>
    </cacheField>
    <cacheField name="VOC4" numFmtId="0">
      <sharedItems containsString="0" containsBlank="1" containsNumber="1" minValue="2.2112899396217718" maxValue="59281.373380125602"/>
    </cacheField>
    <cacheField name="CO4" numFmtId="0">
      <sharedItems containsString="0" containsBlank="1" containsNumber="1" minValue="19.149116412014727" maxValue="513290.58964578691"/>
    </cacheField>
    <cacheField name="PM2,55" numFmtId="0">
      <sharedItems containsString="0" containsBlank="1" containsNumber="1" minValue="2.0683975885741117" maxValue="139282.51295429905"/>
    </cacheField>
    <cacheField name="Dust5" numFmtId="0">
      <sharedItems containsString="0" containsBlank="1" containsNumber="1" minValue="0.21950635111879932" maxValue="4708.1973962233669"/>
    </cacheField>
    <cacheField name="NO/NO25" numFmtId="0">
      <sharedItems containsString="0" containsBlank="1" containsNumber="1" minValue="7.9747977051292667" maxValue="145232.94229967662"/>
    </cacheField>
    <cacheField name="SO25" numFmtId="0">
      <sharedItems containsString="0" containsBlank="1" containsNumber="1" minValue="2.0382303047821906" maxValue="80703.889427141301"/>
    </cacheField>
    <cacheField name="BC5" numFmtId="0">
      <sharedItems containsString="0" containsBlank="1" containsNumber="1" minValue="6.2051927657223352E-2" maxValue="4178.4753886289718"/>
    </cacheField>
    <cacheField name="OC5" numFmtId="0">
      <sharedItems containsString="0" containsBlank="1" containsNumber="1" minValue="2.0683975885741116E-2" maxValue="1392.8251295429905"/>
    </cacheField>
    <cacheField name="VOC5" numFmtId="0">
      <sharedItems containsString="0" containsBlank="1" containsNumber="1" minValue="1.4437549089982877" maxValue="36425.40078403028"/>
    </cacheField>
    <cacheField name="CO5" numFmtId="0">
      <sharedItems containsString="0" containsBlank="1" containsNumber="1" minValue="12.319718225320651" maxValue="306825.40983182663"/>
    </cacheField>
    <cacheField name="PM2,56" numFmtId="0">
      <sharedItems containsString="0" containsBlank="1" containsNumber="1" minValue="1.9589651055941724" maxValue="137962.3232058342"/>
    </cacheField>
    <cacheField name="Dust6" numFmtId="0">
      <sharedItems containsString="0" containsBlank="1" containsNumber="1" minValue="0.21950635111879932" maxValue="4708.1973962233669"/>
    </cacheField>
    <cacheField name="NO/NO26" numFmtId="0">
      <sharedItems containsString="0" containsBlank="1" containsNumber="1" minValue="6.9777188968034132" maxValue="136174.68482288625"/>
    </cacheField>
    <cacheField name="SO26" numFmtId="0">
      <sharedItems containsString="0" containsBlank="1" containsNumber="1" minValue="1.8542143762976444" maxValue="70100.466579604108"/>
    </cacheField>
    <cacheField name="BC6" numFmtId="0">
      <sharedItems containsString="0" containsBlank="1" containsNumber="1" minValue="5.8768953167825169E-2" maxValue="4138.8696961750256"/>
    </cacheField>
    <cacheField name="OC6" numFmtId="0">
      <sharedItems containsString="0" containsBlank="1" containsNumber="1" minValue="1.9589651055941723E-2" maxValue="1379.623232058342"/>
    </cacheField>
    <cacheField name="VOC6" numFmtId="0">
      <sharedItems containsString="0" containsBlank="1" containsNumber="1" minValue="1.1613755655421398" maxValue="32931.559192025234"/>
    </cacheField>
    <cacheField name="CO6" numFmtId="0">
      <sharedItems containsString="0" containsBlank="1" containsNumber="1" minValue="10.180746278892229" maxValue="286501.60329080076"/>
    </cacheField>
    <cacheField name="PM2,57" numFmtId="0">
      <sharedItems containsString="0" containsBlank="1" containsNumber="1" minValue="1.9181290408529077" maxValue="137469.67831127445"/>
    </cacheField>
    <cacheField name="Dust7" numFmtId="0">
      <sharedItems containsString="0" containsBlank="1" containsNumber="1" minValue="0.21950635111879932" maxValue="4708.1973962233669"/>
    </cacheField>
    <cacheField name="NO/NO27" numFmtId="0">
      <sharedItems containsString="0" containsBlank="1" containsNumber="1" minValue="6.5421147250667966" maxValue="131220.90158407475"/>
    </cacheField>
    <cacheField name="SO27" numFmtId="0">
      <sharedItems containsString="0" containsBlank="1" containsNumber="1" minValue="1.7738214269695518" maxValue="65112.245790663306"/>
    </cacheField>
    <cacheField name="BC7" numFmtId="0">
      <sharedItems containsString="0" containsBlank="1" containsNumber="1" minValue="5.7543871225587233E-2" maxValue="4124.090349338233"/>
    </cacheField>
    <cacheField name="OC7" numFmtId="0">
      <sharedItems containsString="0" containsBlank="1" containsNumber="1" minValue="1.9181290408529079E-2" maxValue="1374.6967831127442"/>
    </cacheField>
    <cacheField name="VOC7" numFmtId="0">
      <sharedItems containsString="0" containsBlank="1" containsNumber="1" minValue="-30.930180387051504" maxValue="31570.308124841064"/>
    </cacheField>
    <cacheField name="CO7" numFmtId="0">
      <sharedItems containsString="0" containsBlank="1" containsNumber="1" minValue="-24.296403402469192" maxValue="276190.3751070548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89">
  <r>
    <x v="0"/>
    <s v="Beijing"/>
    <s v="Beijing"/>
    <x v="0"/>
    <x v="0"/>
    <s v="t/d"/>
    <s v="cement"/>
    <n v="10000"/>
    <n v="310"/>
    <n v="4"/>
    <m/>
    <n v="3100000"/>
    <m/>
    <n v="0"/>
    <n v="3100000"/>
    <n v="0.52910052910052907"/>
    <n v="1999.1891472303475"/>
    <n v="180.37566137566137"/>
    <n v="5055.9565111436013"/>
    <n v="326.33509069056049"/>
    <n v="59.975674416910429"/>
    <n v="19.991891472303479"/>
    <n v="2410.5284897289771"/>
    <n v="20473.121023195923"/>
    <n v="2275.8275893564864"/>
    <n v="288.88343931187131"/>
    <n v="7116.1641945795745"/>
    <n v="887.44686720695086"/>
    <n v="68.274827680694585"/>
    <n v="22.758275893564864"/>
    <n v="2642.6708993401853"/>
    <n v="22485.106614622422"/>
    <n v="2210.7729990200996"/>
    <n v="288.88343931187131"/>
    <n v="6968.2924049515705"/>
    <n v="942.41948223850659"/>
    <n v="66.323189970602982"/>
    <n v="22.107729990200994"/>
    <n v="2490.0779810622607"/>
    <n v="21329.243131744075"/>
    <n v="2181.4305038158373"/>
    <n v="288.88343931187131"/>
    <n v="6882.3911364186488"/>
    <n v="974.3540207847841"/>
    <n v="65.442915114475113"/>
    <n v="21.81430503815837"/>
    <n v="2401.4341276119899"/>
    <n v="20657.78213380856"/>
    <n v="1289.7908579113632"/>
    <n v="166.60338606252094"/>
    <n v="4079.9293247171263"/>
    <n v="520.75156764999076"/>
    <n v="38.693725737340884"/>
    <n v="12.897908579113631"/>
    <n v="1499.2306073846378"/>
    <n v="12779.359717592864"/>
    <n v="1206.7325677217557"/>
    <n v="166.60338606252094"/>
    <n v="3885.397043183129"/>
    <n v="593.07062357594486"/>
    <n v="36.201977031652675"/>
    <n v="12.067325677217555"/>
    <n v="1298.4874594643293"/>
    <n v="11258.767040437811"/>
    <n v="1175.7383544578267"/>
    <n v="166.60338606252094"/>
    <n v="3794.6603073323672"/>
    <n v="626.80278886380734"/>
    <n v="35.272150633734796"/>
    <n v="11.757383544578268"/>
    <n v="1204.8537558802161"/>
    <n v="10549.508839199323"/>
  </r>
  <r>
    <x v="0"/>
    <s v="Beijing"/>
    <s v="Beijing"/>
    <x v="1"/>
    <x v="1"/>
    <s v="t/d"/>
    <s v="cement"/>
    <n v="1100"/>
    <n v="310"/>
    <n v="1"/>
    <m/>
    <n v="341000"/>
    <m/>
    <n v="0"/>
    <n v="341000"/>
    <n v="5.8201058201058198E-2"/>
    <n v="219.91080619533824"/>
    <n v="19.841322751322753"/>
    <n v="556.15521622579615"/>
    <n v="35.896859975961654"/>
    <n v="6.5973241858601472"/>
    <n v="2.1991080619533827"/>
    <n v="265.1581338701875"/>
    <n v="2252.0433125515515"/>
    <n v="250.3410348292135"/>
    <n v="31.777178324305844"/>
    <n v="782.77806140375321"/>
    <n v="97.619155392764597"/>
    <n v="7.510231044876404"/>
    <n v="2.5034103482921348"/>
    <n v="290.6937989274204"/>
    <n v="2473.3617276084665"/>
    <n v="243.18502989221096"/>
    <n v="31.777178324305844"/>
    <n v="766.51216454467271"/>
    <n v="103.66614304623572"/>
    <n v="7.2955508967663283"/>
    <n v="2.4318502989221091"/>
    <n v="273.90857791684869"/>
    <n v="2346.2167444918482"/>
    <n v="239.95735541974207"/>
    <n v="31.777178324305844"/>
    <n v="757.06302500605136"/>
    <n v="107.17894228632625"/>
    <n v="7.1987206625922617"/>
    <n v="2.3995735541974206"/>
    <n v="264.15775403731891"/>
    <n v="2272.3560347189414"/>
    <n v="141.87699437024995"/>
    <n v="18.326372466877306"/>
    <n v="448.79222571888386"/>
    <n v="57.282672441498981"/>
    <n v="4.2563098311074974"/>
    <n v="1.4187699437024994"/>
    <n v="164.91536681231017"/>
    <n v="1405.729568935215"/>
    <n v="132.74058244939312"/>
    <n v="18.326372466877306"/>
    <n v="427.39367475014416"/>
    <n v="65.237768593353934"/>
    <n v="3.9822174734817937"/>
    <n v="1.3274058244939311"/>
    <n v="142.83362054107621"/>
    <n v="1238.4643744481593"/>
    <n v="129.33121899036095"/>
    <n v="18.326372466877306"/>
    <n v="417.41263380656039"/>
    <n v="68.948306775018807"/>
    <n v="3.8799365697108277"/>
    <n v="1.2933121899036093"/>
    <n v="132.53391314682378"/>
    <n v="1160.4459723119255"/>
  </r>
  <r>
    <x v="0"/>
    <s v="Beijing"/>
    <s v="Beijing"/>
    <x v="2"/>
    <x v="2"/>
    <s v="t/d"/>
    <s v="cement"/>
    <n v="1100"/>
    <n v="310"/>
    <n v="1"/>
    <m/>
    <n v="341000"/>
    <m/>
    <n v="0"/>
    <n v="341000"/>
    <n v="5.8201058201058198E-2"/>
    <n v="219.91080619533824"/>
    <n v="19.841322751322753"/>
    <n v="556.15521622579615"/>
    <n v="35.896859975961654"/>
    <n v="6.5973241858601472"/>
    <n v="2.1991080619533827"/>
    <n v="265.1581338701875"/>
    <n v="2252.0433125515515"/>
    <n v="250.3410348292135"/>
    <n v="31.777178324305844"/>
    <n v="782.77806140375321"/>
    <n v="97.619155392764597"/>
    <n v="7.510231044876404"/>
    <n v="2.5034103482921348"/>
    <n v="290.6937989274204"/>
    <n v="2473.3617276084665"/>
    <n v="243.18502989221096"/>
    <n v="31.777178324305844"/>
    <n v="766.51216454467271"/>
    <n v="103.66614304623572"/>
    <n v="7.2955508967663283"/>
    <n v="2.4318502989221091"/>
    <n v="273.90857791684869"/>
    <n v="2346.2167444918482"/>
    <n v="239.95735541974207"/>
    <n v="31.777178324305844"/>
    <n v="757.06302500605136"/>
    <n v="107.17894228632625"/>
    <n v="7.1987206625922617"/>
    <n v="2.3995735541974206"/>
    <n v="264.15775403731891"/>
    <n v="2272.3560347189414"/>
    <n v="141.87699437024995"/>
    <n v="18.326372466877306"/>
    <n v="448.79222571888386"/>
    <n v="57.282672441498981"/>
    <n v="4.2563098311074974"/>
    <n v="1.4187699437024994"/>
    <n v="164.91536681231017"/>
    <n v="1405.729568935215"/>
    <n v="132.74058244939312"/>
    <n v="18.326372466877306"/>
    <n v="427.39367475014416"/>
    <n v="65.237768593353934"/>
    <n v="3.9822174734817937"/>
    <n v="1.3274058244939311"/>
    <n v="142.83362054107621"/>
    <n v="1238.4643744481593"/>
    <n v="129.33121899036095"/>
    <n v="18.326372466877306"/>
    <n v="417.41263380656039"/>
    <n v="68.948306775018807"/>
    <n v="3.8799365697108277"/>
    <n v="1.2933121899036093"/>
    <n v="132.53391314682378"/>
    <n v="1160.4459723119255"/>
  </r>
  <r>
    <x v="0"/>
    <s v="Beijing"/>
    <s v="Beijing"/>
    <x v="3"/>
    <x v="3"/>
    <s v="t/d"/>
    <s v="cement"/>
    <n v="6700"/>
    <n v="310"/>
    <n v="3"/>
    <m/>
    <n v="2077000"/>
    <m/>
    <n v="0"/>
    <n v="2077000"/>
    <n v="0.35449735449735448"/>
    <n v="1339.4567286443328"/>
    <n v="120.85169312169312"/>
    <n v="3387.490862466213"/>
    <n v="218.64451076267551"/>
    <n v="40.183701859329986"/>
    <n v="13.39456728644333"/>
    <n v="1615.0540881184147"/>
    <n v="13716.991085541269"/>
    <n v="1524.8044848688457"/>
    <n v="193.55190433895376"/>
    <n v="4767.830010368315"/>
    <n v="594.58940102865711"/>
    <n v="45.744134546065368"/>
    <n v="15.248044848688458"/>
    <n v="1770.5895025579241"/>
    <n v="15065.021431797024"/>
    <n v="1481.2179093434668"/>
    <n v="193.55190433895376"/>
    <n v="4668.7559113175521"/>
    <n v="631.42105309979945"/>
    <n v="44.436537280304002"/>
    <n v="14.812179093434667"/>
    <n v="1668.3522473117148"/>
    <n v="14290.592898268531"/>
    <n v="1461.5584375566109"/>
    <n v="193.55190433895376"/>
    <n v="4611.2020614004941"/>
    <n v="652.81719392580533"/>
    <n v="43.846753126698324"/>
    <n v="14.615584375566108"/>
    <n v="1608.9608655000334"/>
    <n v="13840.714029651734"/>
    <n v="864.15987480061324"/>
    <n v="111.62426866188903"/>
    <n v="2733.5526475604743"/>
    <n v="348.90355032549377"/>
    <n v="25.924796244018395"/>
    <n v="8.6415987480061336"/>
    <n v="1004.4845069477074"/>
    <n v="8562.1710107872186"/>
    <n v="808.51082037357628"/>
    <n v="111.62426866188903"/>
    <n v="2603.2160189326964"/>
    <n v="397.35731779588309"/>
    <n v="24.255324611207289"/>
    <n v="8.0851082037357624"/>
    <n v="869.98659784110066"/>
    <n v="7543.3739170933331"/>
    <n v="787.74469748674392"/>
    <n v="111.62426866188903"/>
    <n v="2542.4224059126859"/>
    <n v="419.95786853875097"/>
    <n v="23.632340924602314"/>
    <n v="7.8774469748674392"/>
    <n v="807.25201643974481"/>
    <n v="7068.1709222635463"/>
  </r>
  <r>
    <x v="1"/>
    <s v=""/>
    <m/>
    <x v="4"/>
    <x v="4"/>
    <m/>
    <m/>
    <m/>
    <m/>
    <n v="9"/>
    <m/>
    <n v="5859000"/>
    <m/>
    <m/>
    <m/>
    <n v="1"/>
    <n v="3778.4674882653571"/>
    <n v="340.91"/>
    <n v="9555.7578060614069"/>
    <n v="616.77332140515932"/>
    <n v="113.35402464796071"/>
    <n v="37.784674882653576"/>
    <n v="4555.898845587767"/>
    <n v="38694.198733840298"/>
    <n v="4301.3141438837592"/>
    <n v="545.98970029943678"/>
    <n v="13449.550327755396"/>
    <n v="1677.2745790211372"/>
    <n v="129.03942431651276"/>
    <n v="43.013141438837593"/>
    <n v="4994.6479997529505"/>
    <n v="42496.851501636382"/>
    <n v="4178.3609681479884"/>
    <n v="545.98970029943678"/>
    <n v="13170.072645358468"/>
    <n v="1781.1728214307775"/>
    <n v="125.35082904443965"/>
    <n v="41.783609681479881"/>
    <n v="4706.2473842076733"/>
    <n v="40312.269518996305"/>
    <n v="4122.9036522119322"/>
    <n v="545.98970029943678"/>
    <n v="13007.719247831246"/>
    <n v="1841.529099283242"/>
    <n v="123.68710956635796"/>
    <n v="41.229036522119323"/>
    <n v="4538.7105011866615"/>
    <n v="39043.208232898178"/>
    <n v="2437.7047214524764"/>
    <n v="314.88039965816461"/>
    <n v="7711.0664237153687"/>
    <n v="984.22046285848251"/>
    <n v="73.131141643574281"/>
    <n v="24.377047214524765"/>
    <n v="2833.5458479569656"/>
    <n v="24152.989866250515"/>
    <n v="2280.7245529941183"/>
    <n v="314.88039965816461"/>
    <n v="7343.4004116161141"/>
    <n v="1120.9034785585359"/>
    <n v="68.421736589823553"/>
    <n v="22.807245529941181"/>
    <n v="2454.1412983875825"/>
    <n v="21279.069706427465"/>
    <n v="2222.1454899252926"/>
    <n v="314.88039965816461"/>
    <n v="7171.9079808581746"/>
    <n v="1184.657270952596"/>
    <n v="66.664364697758771"/>
    <n v="22.221454899252926"/>
    <n v="2277.1735986136086"/>
    <n v="19938.571706086721"/>
  </r>
  <r>
    <x v="2"/>
    <s v=""/>
    <m/>
    <x v="4"/>
    <x v="4"/>
    <m/>
    <m/>
    <m/>
    <m/>
    <m/>
    <m/>
    <m/>
    <m/>
    <m/>
    <n v="5859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Tianjin"/>
    <s v="Tianjin"/>
    <x v="5"/>
    <x v="5"/>
    <s v="t/a"/>
    <s v="grinding"/>
    <n v="2000000"/>
    <n v="1"/>
    <m/>
    <n v="2"/>
    <m/>
    <n v="2000000"/>
    <n v="210059.8360879127"/>
    <n v="210059.8360879127"/>
    <n v="6.5449952496706765E-2"/>
    <n v="55.165941369118471"/>
    <n v="6.4798070969839578"/>
    <n v="181.78272318029929"/>
    <n v="112.6090472057183"/>
    <n v="1.6549782410735541"/>
    <n v="0.55165941369118476"/>
    <n v="98.698675528820559"/>
    <n v="827.15317794970349"/>
    <n v="81.529394724788091"/>
    <n v="28.342726365087412"/>
    <n v="567.40425921086489"/>
    <n v="245.95779489976741"/>
    <n v="2.4458818417436423"/>
    <n v="0.81529394724788085"/>
    <n v="108.15694346615265"/>
    <n v="907.90632141172432"/>
    <n v="75.146805064788452"/>
    <n v="28.342726365087412"/>
    <n v="552.9233098234788"/>
    <n v="230.27620212800889"/>
    <n v="2.2544041519436533"/>
    <n v="0.75146805064788447"/>
    <n v="90.720873964834666"/>
    <n v="775.83127986362615"/>
    <n v="72.267975061849214"/>
    <n v="28.342726365087412"/>
    <n v="545.70033586317072"/>
    <n v="222.45435749500243"/>
    <n v="2.1680392518554759"/>
    <n v="0.72267975061849199"/>
    <n v="82.023911313487972"/>
    <n v="709.95337639277545"/>
    <n v="46.411238363700647"/>
    <n v="16.34567282193461"/>
    <n v="326.36394608904777"/>
    <n v="140.90913082683451"/>
    <n v="1.3923371509110194"/>
    <n v="0.46411238363700646"/>
    <n v="61.332336531105078"/>
    <n v="515.69965853485633"/>
    <n v="38.262282519074859"/>
    <n v="16.34567282193461"/>
    <n v="307.66886667343118"/>
    <n v="120.66400639550741"/>
    <n v="1.1478684755722459"/>
    <n v="0.38262282519074864"/>
    <n v="38.822161590000185"/>
    <n v="345.18919513158454"/>
    <n v="35.221400329589656"/>
    <n v="16.34567282193461"/>
    <n v="300.03930436909548"/>
    <n v="112.40186239633228"/>
    <n v="1.0566420098876899"/>
    <n v="0.35221400329589658"/>
    <n v="29.635638314191343"/>
    <n v="275.60295935503473"/>
  </r>
  <r>
    <x v="3"/>
    <s v="Tianjin"/>
    <s v="Tianjin"/>
    <x v="6"/>
    <x v="6"/>
    <s v="t/a"/>
    <s v="grinding"/>
    <n v="600000"/>
    <n v="1"/>
    <m/>
    <n v="1"/>
    <m/>
    <n v="600000"/>
    <n v="63017.95082637381"/>
    <n v="63017.95082637381"/>
    <n v="1.963498574901203E-2"/>
    <n v="16.549782410735542"/>
    <n v="1.9439421290951875"/>
    <n v="54.534816954089791"/>
    <n v="33.782714161715489"/>
    <n v="0.4964934723220662"/>
    <n v="0.16549782410735545"/>
    <n v="29.609602658646168"/>
    <n v="248.14595338491105"/>
    <n v="24.458818417436429"/>
    <n v="8.5028179095262235"/>
    <n v="170.22127776325948"/>
    <n v="73.787338469930219"/>
    <n v="0.73376455252309281"/>
    <n v="0.24458818417436426"/>
    <n v="32.447083039845801"/>
    <n v="272.37189642351734"/>
    <n v="22.544041519436536"/>
    <n v="8.5028179095262235"/>
    <n v="165.87699294704365"/>
    <n v="69.082860638402664"/>
    <n v="0.67632124558309603"/>
    <n v="0.22544041519436536"/>
    <n v="27.216262189450401"/>
    <n v="232.74938395908785"/>
    <n v="21.680392518554765"/>
    <n v="8.5028179095262235"/>
    <n v="163.71010075895123"/>
    <n v="66.736307248500722"/>
    <n v="0.65041177555664276"/>
    <n v="0.21680392518554761"/>
    <n v="24.607173394046395"/>
    <n v="212.98601291783265"/>
    <n v="13.923371509110195"/>
    <n v="4.9037018465803826"/>
    <n v="97.909183826714326"/>
    <n v="42.27273924805035"/>
    <n v="0.41770114527330582"/>
    <n v="0.13923371509110194"/>
    <n v="18.399700959331522"/>
    <n v="154.70989756045691"/>
    <n v="11.478684755722458"/>
    <n v="4.9037018465803826"/>
    <n v="92.30066000202936"/>
    <n v="36.199201918652221"/>
    <n v="0.34436054267167382"/>
    <n v="0.1147868475572246"/>
    <n v="11.646648477000056"/>
    <n v="103.55675853947537"/>
    <n v="10.566420098876897"/>
    <n v="4.9037018465803826"/>
    <n v="90.01179131072864"/>
    <n v="33.720558718899682"/>
    <n v="0.31699260296630694"/>
    <n v="0.10566420098876897"/>
    <n v="8.8906914942574033"/>
    <n v="82.680887806510427"/>
  </r>
  <r>
    <x v="3"/>
    <s v="Tianjin"/>
    <s v="Tianjin"/>
    <x v="7"/>
    <x v="7"/>
    <s v="t/a"/>
    <s v="grinding"/>
    <n v="7000000"/>
    <n v="1"/>
    <m/>
    <n v="3"/>
    <m/>
    <n v="7000000"/>
    <n v="735209.42630769452"/>
    <n v="735209.42630769452"/>
    <n v="0.2290748337384737"/>
    <n v="193.08079479191468"/>
    <n v="22.679324839443854"/>
    <n v="636.23953113104756"/>
    <n v="394.1316652200141"/>
    <n v="5.7924238437574402"/>
    <n v="1.9308079479191469"/>
    <n v="345.44536435087196"/>
    <n v="2895.0361228239626"/>
    <n v="285.35288153675833"/>
    <n v="99.199542277805961"/>
    <n v="1985.9149072380274"/>
    <n v="860.85228214918607"/>
    <n v="8.5605864461027501"/>
    <n v="2.8535288153675835"/>
    <n v="378.54930213153432"/>
    <n v="3177.6721249410357"/>
    <n v="263.01381772675961"/>
    <n v="99.199542277805961"/>
    <n v="1935.2315843821759"/>
    <n v="805.96670744803123"/>
    <n v="7.8904145318027874"/>
    <n v="2.6301381772675962"/>
    <n v="317.52305887692137"/>
    <n v="2715.409479522692"/>
    <n v="252.93791271647225"/>
    <n v="99.199542277805961"/>
    <n v="1909.9511755210976"/>
    <n v="778.59025123250854"/>
    <n v="7.5881373814941657"/>
    <n v="2.5293791271647224"/>
    <n v="287.08368959720798"/>
    <n v="2484.8368173747144"/>
    <n v="162.43933427295229"/>
    <n v="57.209854876771139"/>
    <n v="1142.2738113116673"/>
    <n v="493.18195789392081"/>
    <n v="4.8731800281885684"/>
    <n v="1.624393342729523"/>
    <n v="214.66317785886778"/>
    <n v="1804.9488048719975"/>
    <n v="133.91798881676203"/>
    <n v="57.209854876771139"/>
    <n v="1076.8410333570093"/>
    <n v="422.32402238427596"/>
    <n v="4.0175396645028618"/>
    <n v="1.3391798881676205"/>
    <n v="135.87756556500068"/>
    <n v="1208.162182960546"/>
    <n v="123.27490115356382"/>
    <n v="57.209854876771139"/>
    <n v="1050.1375652918343"/>
    <n v="393.40651838716303"/>
    <n v="3.6982470346069145"/>
    <n v="1.2327490115356381"/>
    <n v="103.72473409966972"/>
    <n v="964.61035774262177"/>
  </r>
  <r>
    <x v="3"/>
    <s v="Tianjin"/>
    <s v="Tianjin"/>
    <x v="8"/>
    <x v="8"/>
    <s v="t/a"/>
    <s v="grinding"/>
    <n v="2000000"/>
    <n v="1"/>
    <m/>
    <n v="1"/>
    <m/>
    <n v="2000000"/>
    <n v="210059.8360879127"/>
    <n v="210059.8360879127"/>
    <n v="6.5449952496706765E-2"/>
    <n v="55.165941369118471"/>
    <n v="6.4798070969839578"/>
    <n v="181.78272318029929"/>
    <n v="112.6090472057183"/>
    <n v="1.6549782410735541"/>
    <n v="0.55165941369118476"/>
    <n v="98.698675528820559"/>
    <n v="827.15317794970349"/>
    <n v="81.529394724788091"/>
    <n v="28.342726365087412"/>
    <n v="567.40425921086489"/>
    <n v="245.95779489976741"/>
    <n v="2.4458818417436423"/>
    <n v="0.81529394724788085"/>
    <n v="108.15694346615265"/>
    <n v="907.90632141172432"/>
    <n v="75.146805064788452"/>
    <n v="28.342726365087412"/>
    <n v="552.9233098234788"/>
    <n v="230.27620212800889"/>
    <n v="2.2544041519436533"/>
    <n v="0.75146805064788447"/>
    <n v="90.720873964834666"/>
    <n v="775.83127986362615"/>
    <n v="72.267975061849214"/>
    <n v="28.342726365087412"/>
    <n v="545.70033586317072"/>
    <n v="222.45435749500243"/>
    <n v="2.1680392518554759"/>
    <n v="0.72267975061849199"/>
    <n v="82.023911313487972"/>
    <n v="709.95337639277545"/>
    <n v="46.411238363700647"/>
    <n v="16.34567282193461"/>
    <n v="326.36394608904777"/>
    <n v="140.90913082683451"/>
    <n v="1.3923371509110194"/>
    <n v="0.46411238363700646"/>
    <n v="61.332336531105078"/>
    <n v="515.69965853485633"/>
    <n v="38.262282519074859"/>
    <n v="16.34567282193461"/>
    <n v="307.66886667343118"/>
    <n v="120.66400639550741"/>
    <n v="1.1478684755722459"/>
    <n v="0.38262282519074864"/>
    <n v="38.822161590000185"/>
    <n v="345.18919513158454"/>
    <n v="35.221400329589656"/>
    <n v="16.34567282193461"/>
    <n v="300.03930436909548"/>
    <n v="112.40186239633228"/>
    <n v="1.0566420098876899"/>
    <n v="0.35221400329589658"/>
    <n v="29.635638314191343"/>
    <n v="275.60295935503473"/>
  </r>
  <r>
    <x v="3"/>
    <s v="Tianjin"/>
    <s v="Tianjin"/>
    <x v="9"/>
    <x v="9"/>
    <s v="t/a"/>
    <s v="grinding"/>
    <n v="1600000"/>
    <n v="1"/>
    <m/>
    <n v="1"/>
    <m/>
    <n v="1600000"/>
    <n v="168047.86887033016"/>
    <n v="168047.86887033016"/>
    <n v="5.2359961997365416E-2"/>
    <n v="44.132753095294781"/>
    <n v="5.1838456775871666"/>
    <n v="145.42617854423943"/>
    <n v="90.087237764574652"/>
    <n v="1.3239825928588433"/>
    <n v="0.44132753095294786"/>
    <n v="78.958940423056447"/>
    <n v="661.72254235976288"/>
    <n v="65.223515779830478"/>
    <n v="22.674181092069933"/>
    <n v="453.92340736869193"/>
    <n v="196.76623591981394"/>
    <n v="1.9567054733949141"/>
    <n v="0.65223515779830477"/>
    <n v="86.525554772922135"/>
    <n v="726.3250571293795"/>
    <n v="60.117444051830766"/>
    <n v="22.674181092069933"/>
    <n v="442.33864785878302"/>
    <n v="184.22096170240712"/>
    <n v="1.8035233215549229"/>
    <n v="0.60117444051830771"/>
    <n v="72.576699171867745"/>
    <n v="620.66502389090101"/>
    <n v="57.814380049479375"/>
    <n v="22.674181092069933"/>
    <n v="436.56026869053659"/>
    <n v="177.96348599600196"/>
    <n v="1.7344314014843807"/>
    <n v="0.57814380049479364"/>
    <n v="65.619129050790391"/>
    <n v="567.96270111422041"/>
    <n v="37.128990690960521"/>
    <n v="13.076538257547687"/>
    <n v="261.09115687123824"/>
    <n v="112.72730466146761"/>
    <n v="1.1138697207288155"/>
    <n v="0.37128990690960523"/>
    <n v="49.065869224884068"/>
    <n v="412.55972682788507"/>
    <n v="30.609826015259891"/>
    <n v="13.076538257547687"/>
    <n v="246.13509333874498"/>
    <n v="96.531205116405943"/>
    <n v="0.91829478045779689"/>
    <n v="0.30609826015259894"/>
    <n v="31.057729272000152"/>
    <n v="276.15135610526767"/>
    <n v="28.177120263671728"/>
    <n v="13.076538257547687"/>
    <n v="240.03144349527639"/>
    <n v="89.921489917065827"/>
    <n v="0.84531360791015187"/>
    <n v="0.28177120263671729"/>
    <n v="23.708510651353077"/>
    <n v="220.4823674840278"/>
  </r>
  <r>
    <x v="3"/>
    <s v="Tianjin"/>
    <s v="Tianjin"/>
    <x v="10"/>
    <x v="10"/>
    <s v="t/a"/>
    <s v="grinding"/>
    <n v="600000"/>
    <n v="1"/>
    <m/>
    <n v="1"/>
    <m/>
    <n v="600000"/>
    <n v="63017.95082637381"/>
    <n v="63017.95082637381"/>
    <n v="1.963498574901203E-2"/>
    <n v="16.549782410735542"/>
    <n v="1.9439421290951875"/>
    <n v="54.534816954089791"/>
    <n v="33.782714161715489"/>
    <n v="0.4964934723220662"/>
    <n v="0.16549782410735545"/>
    <n v="29.609602658646168"/>
    <n v="248.14595338491105"/>
    <n v="24.458818417436429"/>
    <n v="8.5028179095262235"/>
    <n v="170.22127776325948"/>
    <n v="73.787338469930219"/>
    <n v="0.73376455252309281"/>
    <n v="0.24458818417436426"/>
    <n v="32.447083039845801"/>
    <n v="272.37189642351734"/>
    <n v="22.544041519436536"/>
    <n v="8.5028179095262235"/>
    <n v="165.87699294704365"/>
    <n v="69.082860638402664"/>
    <n v="0.67632124558309603"/>
    <n v="0.22544041519436536"/>
    <n v="27.216262189450401"/>
    <n v="232.74938395908785"/>
    <n v="21.680392518554765"/>
    <n v="8.5028179095262235"/>
    <n v="163.71010075895123"/>
    <n v="66.736307248500722"/>
    <n v="0.65041177555664276"/>
    <n v="0.21680392518554761"/>
    <n v="24.607173394046395"/>
    <n v="212.98601291783265"/>
    <n v="13.923371509110195"/>
    <n v="4.9037018465803826"/>
    <n v="97.909183826714326"/>
    <n v="42.27273924805035"/>
    <n v="0.41770114527330582"/>
    <n v="0.13923371509110194"/>
    <n v="18.399700959331522"/>
    <n v="154.70989756045691"/>
    <n v="11.478684755722458"/>
    <n v="4.9037018465803826"/>
    <n v="92.30066000202936"/>
    <n v="36.199201918652221"/>
    <n v="0.34436054267167382"/>
    <n v="0.1147868475572246"/>
    <n v="11.646648477000056"/>
    <n v="103.55675853947537"/>
    <n v="10.566420098876897"/>
    <n v="4.9037018465803826"/>
    <n v="90.01179131072864"/>
    <n v="33.720558718899682"/>
    <n v="0.31699260296630694"/>
    <n v="0.10566420098876897"/>
    <n v="8.8906914942574033"/>
    <n v="82.680887806510427"/>
  </r>
  <r>
    <x v="3"/>
    <s v="Tianjin"/>
    <s v="Tianjin"/>
    <x v="11"/>
    <x v="11"/>
    <s v="t/a"/>
    <s v="grinding"/>
    <n v="2000000"/>
    <n v="1"/>
    <m/>
    <n v="2"/>
    <m/>
    <n v="2000000"/>
    <n v="210059.8360879127"/>
    <n v="210059.8360879127"/>
    <n v="6.5449952496706765E-2"/>
    <n v="55.165941369118471"/>
    <n v="6.4798070969839578"/>
    <n v="181.78272318029929"/>
    <n v="112.6090472057183"/>
    <n v="1.6549782410735541"/>
    <n v="0.55165941369118476"/>
    <n v="98.698675528820559"/>
    <n v="827.15317794970349"/>
    <n v="81.529394724788091"/>
    <n v="28.342726365087412"/>
    <n v="567.40425921086489"/>
    <n v="245.95779489976741"/>
    <n v="2.4458818417436423"/>
    <n v="0.81529394724788085"/>
    <n v="108.15694346615265"/>
    <n v="907.90632141172432"/>
    <n v="75.146805064788452"/>
    <n v="28.342726365087412"/>
    <n v="552.9233098234788"/>
    <n v="230.27620212800889"/>
    <n v="2.2544041519436533"/>
    <n v="0.75146805064788447"/>
    <n v="90.720873964834666"/>
    <n v="775.83127986362615"/>
    <n v="72.267975061849214"/>
    <n v="28.342726365087412"/>
    <n v="545.70033586317072"/>
    <n v="222.45435749500243"/>
    <n v="2.1680392518554759"/>
    <n v="0.72267975061849199"/>
    <n v="82.023911313487972"/>
    <n v="709.95337639277545"/>
    <n v="46.411238363700647"/>
    <n v="16.34567282193461"/>
    <n v="326.36394608904777"/>
    <n v="140.90913082683451"/>
    <n v="1.3923371509110194"/>
    <n v="0.46411238363700646"/>
    <n v="61.332336531105078"/>
    <n v="515.69965853485633"/>
    <n v="38.262282519074859"/>
    <n v="16.34567282193461"/>
    <n v="307.66886667343118"/>
    <n v="120.66400639550741"/>
    <n v="1.1478684755722459"/>
    <n v="0.38262282519074864"/>
    <n v="38.822161590000185"/>
    <n v="345.18919513158454"/>
    <n v="35.221400329589656"/>
    <n v="16.34567282193461"/>
    <n v="300.03930436909548"/>
    <n v="112.40186239633228"/>
    <n v="1.0566420098876899"/>
    <n v="0.35221400329589658"/>
    <n v="29.635638314191343"/>
    <n v="275.60295935503473"/>
  </r>
  <r>
    <x v="3"/>
    <s v="Tianjin"/>
    <s v="Tianjin"/>
    <x v="12"/>
    <x v="12"/>
    <s v="t/d"/>
    <s v="cement"/>
    <n v="5000"/>
    <n v="310"/>
    <n v="2"/>
    <m/>
    <n v="1550000"/>
    <m/>
    <n v="0"/>
    <n v="1550000"/>
    <n v="0.48294537527601639"/>
    <n v="407.06120082064518"/>
    <n v="47.813523933826737"/>
    <n v="1341.3474283181981"/>
    <n v="830.92525643890576"/>
    <n v="12.211836024619354"/>
    <n v="4.0706120082064521"/>
    <n v="728.28271181572552"/>
    <n v="6103.4391423854613"/>
    <n v="601.59316591361073"/>
    <n v="209.136723535763"/>
    <n v="4186.7908599565344"/>
    <n v="1814.8856497016784"/>
    <n v="18.047794977408323"/>
    <n v="6.0159316591361076"/>
    <n v="798.07385121625919"/>
    <n v="6699.3044667483164"/>
    <n v="554.4969948547174"/>
    <n v="209.136723535763"/>
    <n v="4079.9381080527633"/>
    <n v="1699.1735304841181"/>
    <n v="16.63490984564152"/>
    <n v="5.5449699485471742"/>
    <n v="669.41571156250734"/>
    <n v="5724.742559950123"/>
    <n v="533.25454038241958"/>
    <n v="209.136723535763"/>
    <n v="4026.6408673856231"/>
    <n v="1641.457313015082"/>
    <n v="15.997636211472583"/>
    <n v="5.3325454038241951"/>
    <n v="605.24212959348358"/>
    <n v="5238.6393986723815"/>
    <n v="342.46156144589816"/>
    <n v="120.61226622777757"/>
    <n v="2408.1905701683663"/>
    <n v="1039.7473255676848"/>
    <n v="10.273846843376942"/>
    <n v="3.4246156144589817"/>
    <n v="452.56210513002077"/>
    <n v="3805.2703725546835"/>
    <n v="282.33163944651227"/>
    <n v="120.61226622777757"/>
    <n v="2270.242385337458"/>
    <n v="890.3615912313785"/>
    <n v="8.4699491833953697"/>
    <n v="2.8233163944651229"/>
    <n v="286.4629030716589"/>
    <n v="2547.0992571375409"/>
    <n v="259.89342621411947"/>
    <n v="120.61226622777757"/>
    <n v="2213.9449903096379"/>
    <n v="829.39647082939052"/>
    <n v="7.7968027864235845"/>
    <n v="2.5989342621411948"/>
    <n v="218.67692673897025"/>
    <n v="2033.6328684057514"/>
  </r>
  <r>
    <x v="1"/>
    <s v=""/>
    <m/>
    <x v="4"/>
    <x v="4"/>
    <m/>
    <m/>
    <m/>
    <m/>
    <n v="2"/>
    <m/>
    <n v="1550000"/>
    <m/>
    <n v="0"/>
    <m/>
    <n v="0.99999999999999978"/>
    <n v="842.87213763668126"/>
    <n v="99.004000000000019"/>
    <n v="2777.4309414425629"/>
    <n v="1720.5367293640807"/>
    <n v="25.286164129100435"/>
    <n v="8.4287213763668127"/>
    <n v="1508.0022484934082"/>
    <n v="12637.949248188121"/>
    <n v="1245.6753842394369"/>
    <n v="433.04426181995365"/>
    <n v="8669.2845077223683"/>
    <n v="3757.9522294098415"/>
    <n v="37.370261527183104"/>
    <n v="12.456753842394368"/>
    <n v="1652.5137045988654"/>
    <n v="13871.764405900942"/>
    <n v="1148.1567548665464"/>
    <n v="433.04426181995365"/>
    <n v="8448.0322556582469"/>
    <n v="3518.355527295389"/>
    <n v="34.444702645996387"/>
    <n v="11.481567548665463"/>
    <n v="1386.1106158847015"/>
    <n v="11853.809670872772"/>
    <n v="1104.1715433710285"/>
    <n v="433.04426181995365"/>
    <n v="8337.6735207046731"/>
    <n v="3398.8467372256018"/>
    <n v="33.125146301130847"/>
    <n v="11.041715433710284"/>
    <n v="1253.2310289700388"/>
    <n v="10847.27107217531"/>
    <n v="709.11034451913338"/>
    <n v="249.74308152106101"/>
    <n v="4986.4657442718444"/>
    <n v="2152.9294590996778"/>
    <n v="21.273310335573999"/>
    <n v="7.091103445191334"/>
    <n v="937.08756372575101"/>
    <n v="7879.29767498005"/>
    <n v="584.60367134720377"/>
    <n v="249.74308152106101"/>
    <n v="4700.8264320575654"/>
    <n v="1843.6072417558873"/>
    <n v="17.538110140416116"/>
    <n v="5.8460367134720386"/>
    <n v="593.1579796326605"/>
    <n v="5274.0938986770598"/>
    <n v="538.14248881787785"/>
    <n v="249.74308152106101"/>
    <n v="4584.2554948254929"/>
    <n v="1717.3711837604158"/>
    <n v="16.144274664536336"/>
    <n v="5.3814248881787785"/>
    <n v="452.79846942108196"/>
    <n v="4210.8962473105266"/>
  </r>
  <r>
    <x v="2"/>
    <s v=""/>
    <m/>
    <x v="4"/>
    <x v="4"/>
    <m/>
    <m/>
    <m/>
    <m/>
    <m/>
    <n v="11"/>
    <m/>
    <n v="15800000"/>
    <n v="1659472.7050945105"/>
    <n v="3209472.7050945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s v="Tangshan"/>
    <s v="Tangshan"/>
    <x v="13"/>
    <x v="13"/>
    <s v="t/a"/>
    <s v="-"/>
    <n v="429619.6721758254"/>
    <n v="310"/>
    <n v="3"/>
    <n v="2"/>
    <n v="2945000"/>
    <n v="4000000"/>
    <n v="420119.6721758254"/>
    <n v="3365119.6721758256"/>
    <n v="3.5955124305213623E-2"/>
    <n v="1804.9247757026144"/>
    <n v="78.531708347351085"/>
    <n v="5154.7983932383086"/>
    <n v="1832.9603851788365"/>
    <n v="54.147743271078426"/>
    <n v="18.049247757026144"/>
    <n v="1186.531371758093"/>
    <n v="9951.6031120958014"/>
    <n v="2124.9973425020257"/>
    <n v="239.01693135107274"/>
    <n v="8288.9699432600228"/>
    <n v="2888.2865433779116"/>
    <n v="63.749920275060767"/>
    <n v="21.249973425020254"/>
    <n v="1300.2690466332583"/>
    <n v="10923.535145443464"/>
    <n v="2071.172351393006"/>
    <n v="239.01693135107274"/>
    <n v="7757.8702141636049"/>
    <n v="2695.1923611282291"/>
    <n v="62.135170541790188"/>
    <n v="20.711723513930064"/>
    <n v="1159.8201593844983"/>
    <n v="9859.6604793461538"/>
    <n v="2046.8949017108357"/>
    <n v="239.01693135107274"/>
    <n v="7480.5302694443608"/>
    <n v="2594.3587005239469"/>
    <n v="61.406847051325066"/>
    <n v="20.468949017108354"/>
    <n v="1086.4778387402732"/>
    <n v="9304.1057973928782"/>
    <n v="1203.9589266634707"/>
    <n v="137.84462752249382"/>
    <n v="4733.0105306551432"/>
    <n v="1648.4983020883083"/>
    <n v="36.118767799904113"/>
    <n v="12.039589266634707"/>
    <n v="737.35969978348032"/>
    <n v="6204.8921620873225"/>
    <n v="1135.2380000098842"/>
    <n v="137.84462752249382"/>
    <n v="4043.6403859157299"/>
    <n v="1397.8610731967153"/>
    <n v="34.057140000296528"/>
    <n v="11.352380000098842"/>
    <n v="555.05633108115887"/>
    <n v="4823.9774442435264"/>
    <n v="1109.5939486872073"/>
    <n v="137.84462752249382"/>
    <n v="3750.6887015618395"/>
    <n v="1291.3513861644483"/>
    <n v="33.287818460616222"/>
    <n v="11.095939486872076"/>
    <n v="477.58549871008017"/>
    <n v="4237.1500400855812"/>
  </r>
  <r>
    <x v="4"/>
    <s v="Xingtai"/>
    <s v="Xingtai"/>
    <x v="14"/>
    <x v="14"/>
    <s v="t/d"/>
    <s v="cement"/>
    <n v="12500"/>
    <n v="310"/>
    <n v="4"/>
    <m/>
    <n v="3875000"/>
    <m/>
    <n v="0"/>
    <n v="3875000"/>
    <n v="4.1403016907454307E-2"/>
    <n v="2078.4055805437029"/>
    <n v="90.4307720055685"/>
    <n v="5935.8494555063098"/>
    <n v="2110.6891238656904"/>
    <n v="62.352167416311076"/>
    <n v="20.784055805437028"/>
    <n v="1366.313686725367"/>
    <n v="11459.46231220878"/>
    <n v="2446.9752948997379"/>
    <n v="275.23259176888314"/>
    <n v="9544.9082526579314"/>
    <n v="3325.9174846381588"/>
    <n v="73.409258846992131"/>
    <n v="24.469752948997378"/>
    <n v="1497.2848060544741"/>
    <n v="12578.660734886867"/>
    <n v="2384.9947828032418"/>
    <n v="275.23259176888314"/>
    <n v="8933.3367037275639"/>
    <n v="3103.56582136619"/>
    <n v="71.549843484097266"/>
    <n v="23.849947828032423"/>
    <n v="1335.5552121297951"/>
    <n v="11353.588602916734"/>
    <n v="2357.0388327381484"/>
    <n v="275.23259176888314"/>
    <n v="8613.9744252704077"/>
    <n v="2987.4539225614276"/>
    <n v="70.711164982144453"/>
    <n v="23.570388327381483"/>
    <n v="1251.1001198350796"/>
    <n v="10713.856705602961"/>
    <n v="1386.3818512595196"/>
    <n v="158.73073878061913"/>
    <n v="5450.1526224861118"/>
    <n v="1898.2774887354524"/>
    <n v="41.591455537785585"/>
    <n v="13.863818512595197"/>
    <n v="849.08387071224956"/>
    <n v="7145.052619344734"/>
    <n v="1307.2483829955315"/>
    <n v="158.73073878061913"/>
    <n v="4656.3296470499945"/>
    <n v="1609.66390093786"/>
    <n v="39.217451489865951"/>
    <n v="13.072483829955317"/>
    <n v="639.15803670328137"/>
    <n v="5554.9027724048719"/>
    <n v="1277.7187648672345"/>
    <n v="158.73073878061913"/>
    <n v="4318.9901502536341"/>
    <n v="1487.0159485744975"/>
    <n v="38.331562946017037"/>
    <n v="12.777187648672347"/>
    <n v="549.94888378069709"/>
    <n v="4879.1597342258638"/>
  </r>
  <r>
    <x v="4"/>
    <s v="Tangshan"/>
    <s v="Tangshan"/>
    <x v="15"/>
    <x v="15"/>
    <s v="t/a"/>
    <s v="-"/>
    <n v="907745.32796044205"/>
    <n v="310"/>
    <n v="11"/>
    <n v="8"/>
    <n v="14415000"/>
    <n v="8200000"/>
    <n v="861245.32796044205"/>
    <n v="15276245.327960443"/>
    <n v="0.16322132737960415"/>
    <n v="8193.6086553258447"/>
    <n v="356.50133118810885"/>
    <n v="23400.643228943176"/>
    <n v="8320.8786754142384"/>
    <n v="245.80825965977536"/>
    <n v="81.936086553258448"/>
    <n v="5386.3595028043346"/>
    <n v="45176.143898791779"/>
    <n v="9646.6051397023857"/>
    <n v="1085.0375726740247"/>
    <n v="37628.480025929493"/>
    <n v="13111.621015712419"/>
    <n v="289.39815419107157"/>
    <n v="96.466051397023861"/>
    <n v="5902.681296287953"/>
    <n v="49588.311556984518"/>
    <n v="9402.2620407762715"/>
    <n v="1085.0375726740247"/>
    <n v="35217.507892494388"/>
    <n v="12235.053646106573"/>
    <n v="282.06786122328816"/>
    <n v="94.022620407762744"/>
    <n v="5265.1016953628396"/>
    <n v="44758.762542165598"/>
    <n v="9292.0525048870913"/>
    <n v="1085.0375726740247"/>
    <n v="33958.499759795559"/>
    <n v="11777.310716651898"/>
    <n v="278.7615751466127"/>
    <n v="92.9205250488709"/>
    <n v="4932.1580285010023"/>
    <n v="42236.775082169006"/>
    <n v="5465.4733620831967"/>
    <n v="625.75734366481095"/>
    <n v="21485.90155765802"/>
    <n v="7483.4974499270811"/>
    <n v="163.96420086249589"/>
    <n v="54.654733620831969"/>
    <n v="3347.3067130360187"/>
    <n v="28167.632695302327"/>
    <n v="5153.5089040566027"/>
    <n v="625.75734366481095"/>
    <n v="18356.447488049336"/>
    <n v="6345.7085538809197"/>
    <n v="154.60526712169806"/>
    <n v="51.535089040566028"/>
    <n v="2519.7251540688703"/>
    <n v="21898.853554638565"/>
    <n v="5037.0955644517362"/>
    <n v="625.75734366481095"/>
    <n v="17026.568543050129"/>
    <n v="5862.1988224551833"/>
    <n v="151.11286693355208"/>
    <n v="50.370955644517373"/>
    <n v="2168.0397590895318"/>
    <n v="19234.900927571758"/>
  </r>
  <r>
    <x v="4"/>
    <s v="Shijiazhuang"/>
    <s v="Shijiazhuang"/>
    <x v="16"/>
    <x v="16"/>
    <s v="t/a"/>
    <s v="-"/>
    <n v="25505.98360879127"/>
    <n v="310"/>
    <n v="1"/>
    <n v="1"/>
    <n v="1395000"/>
    <n v="200000"/>
    <n v="21005.98360879127"/>
    <n v="1416005.9836087914"/>
    <n v="1.5129527659460969E-2"/>
    <n v="759.49283572020306"/>
    <n v="33.045294003160613"/>
    <n v="2169.0834443349472"/>
    <n v="771.28991714369408"/>
    <n v="22.784785071606091"/>
    <n v="7.5949283572020301"/>
    <n v="499.27957571347287"/>
    <n v="4187.5270201360172"/>
    <n v="894.17591208281692"/>
    <n v="100.57574111713402"/>
    <n v="3487.9089545188549"/>
    <n v="1215.3597572223828"/>
    <n v="26.825277362484506"/>
    <n v="8.9417591208281682"/>
    <n v="547.13915988120357"/>
    <n v="4596.5055139057449"/>
    <n v="871.52693763229422"/>
    <n v="100.57574111713402"/>
    <n v="3264.427929308456"/>
    <n v="1134.1078125363247"/>
    <n v="26.145808128968827"/>
    <n v="8.7152693763229436"/>
    <n v="488.03978627501897"/>
    <n v="4148.8385541064963"/>
    <n v="861.31124922722563"/>
    <n v="100.57574111713402"/>
    <n v="3147.7262784092895"/>
    <n v="1091.6780980909771"/>
    <n v="25.839337476816766"/>
    <n v="8.6131124922722559"/>
    <n v="457.17813052390932"/>
    <n v="3915.0671490737977"/>
    <n v="506.6129024387389"/>
    <n v="58.003529263484054"/>
    <n v="1991.5996709732854"/>
    <n v="693.67026647723117"/>
    <n v="15.198387073162165"/>
    <n v="5.0661290243873891"/>
    <n v="310.27299135851837"/>
    <n v="2610.9515515333705"/>
    <n v="477.69587932505544"/>
    <n v="58.003529263484054"/>
    <n v="1701.5201656458848"/>
    <n v="588.20482976182666"/>
    <n v="14.330876379751663"/>
    <n v="4.7769587932505546"/>
    <n v="233.56170437251455"/>
    <n v="2029.8775649265451"/>
    <n v="466.90513972160988"/>
    <n v="58.003529263484054"/>
    <n v="1578.2492634597622"/>
    <n v="543.38670474921059"/>
    <n v="14.007154191648297"/>
    <n v="4.6690513972160996"/>
    <n v="200.96281551288848"/>
    <n v="1782.9469364250072"/>
  </r>
  <r>
    <x v="4"/>
    <s v="Shijiazhuang"/>
    <s v="Shijiazhuang"/>
    <x v="17"/>
    <x v="17"/>
    <s v="t/d"/>
    <s v="cement"/>
    <n v="136029.91804395634"/>
    <n v="310"/>
    <n v="9"/>
    <n v="1"/>
    <n v="9610000"/>
    <n v="1000000"/>
    <n v="105029.91804395635"/>
    <n v="9715029.9180439562"/>
    <n v="0.10380168979437376"/>
    <n v="5210.7799733707325"/>
    <n v="226.71939497958962"/>
    <n v="14881.794851419027"/>
    <n v="5291.7181899471398"/>
    <n v="156.32339920112196"/>
    <n v="52.107799733707324"/>
    <n v="3425.491185540614"/>
    <n v="28730.069472982053"/>
    <n v="6134.8227609459054"/>
    <n v="690.03686798851061"/>
    <n v="23930.082384401667"/>
    <n v="8338.4226756658609"/>
    <n v="184.04468282837715"/>
    <n v="61.348227609459052"/>
    <n v="3753.84946752306"/>
    <n v="31536.016869251791"/>
    <n v="5979.4311404676755"/>
    <n v="690.03686798851061"/>
    <n v="22396.808605077022"/>
    <n v="7780.963821210632"/>
    <n v="179.38293421403026"/>
    <n v="59.794311404676762"/>
    <n v="3348.3764756233554"/>
    <n v="28464.633020515859"/>
    <n v="5909.3426523980688"/>
    <n v="690.03686798851061"/>
    <n v="21596.134001230323"/>
    <n v="7489.8591577966554"/>
    <n v="177.28027957194203"/>
    <n v="59.093426523980682"/>
    <n v="3136.6387341074005"/>
    <n v="26860.758305178999"/>
    <n v="3475.8041710501675"/>
    <n v="397.95454868824123"/>
    <n v="13664.102138156981"/>
    <n v="4759.1800247262627"/>
    <n v="104.27412513150502"/>
    <n v="34.758041710501672"/>
    <n v="2128.7419888769214"/>
    <n v="17913.39353882127"/>
    <n v="3277.4082970622385"/>
    <n v="397.95454868824123"/>
    <n v="11673.904988223419"/>
    <n v="4035.5956014468779"/>
    <n v="98.322248911867149"/>
    <n v="32.774082970622388"/>
    <n v="1602.4359868208041"/>
    <n v="13926.721709868038"/>
    <n v="3203.3744587177689"/>
    <n v="397.95454868824123"/>
    <n v="10828.159619471282"/>
    <n v="3728.1043687767115"/>
    <n v="96.101233761533067"/>
    <n v="32.033744587177694"/>
    <n v="1378.7793185353164"/>
    <n v="12232.563301398623"/>
  </r>
  <r>
    <x v="4"/>
    <s v="Langfang"/>
    <s v="Langfang"/>
    <x v="18"/>
    <x v="18"/>
    <s v="t/d"/>
    <s v="-"/>
    <n v="88523.93443516508"/>
    <n v="310"/>
    <n v="2"/>
    <n v="1"/>
    <n v="1395000"/>
    <n v="800000"/>
    <n v="84023.93443516508"/>
    <n v="1479023.934435165"/>
    <n v="1.5802852377793219E-2"/>
    <n v="793.293315893613"/>
    <n v="34.515942246628462"/>
    <n v="2265.6163653929739"/>
    <n v="805.61541479983077"/>
    <n v="23.798799476808387"/>
    <n v="7.9329331589361294"/>
    <n v="521.49952119049499"/>
    <n v="4373.8887833585859"/>
    <n v="933.97032983955046"/>
    <n v="105.05176535814223"/>
    <n v="3643.1349052048536"/>
    <n v="1269.4481454803192"/>
    <n v="28.019109895186514"/>
    <n v="9.3397032983955039"/>
    <n v="571.48904898598221"/>
    <n v="4801.0684619451613"/>
    <n v="910.31338510167552"/>
    <n v="105.05176535814223"/>
    <n v="3409.708077208054"/>
    <n v="1184.5801630698134"/>
    <n v="27.309401553050265"/>
    <n v="9.1031338510167572"/>
    <n v="509.75951599989702"/>
    <n v="4333.4785252759111"/>
    <n v="899.64305755170199"/>
    <n v="105.05176535814223"/>
    <n v="3287.8127343451165"/>
    <n v="1140.2621559975662"/>
    <n v="26.989291726551055"/>
    <n v="8.9964305755170191"/>
    <n v="477.52439267375115"/>
    <n v="4089.3033542439916"/>
    <n v="529.15921039467423"/>
    <n v="60.584919170867536"/>
    <n v="2080.23385160814"/>
    <n v="724.54137807463576"/>
    <n v="15.874776311840224"/>
    <n v="5.2915921039467415"/>
    <n v="324.08138506484397"/>
    <n v="2727.1493772411691"/>
    <n v="498.95526366504737"/>
    <n v="60.584919170867536"/>
    <n v="1777.2446437695446"/>
    <n v="614.38230603441787"/>
    <n v="14.968657909951421"/>
    <n v="4.9895526366504743"/>
    <n v="243.9561378505143"/>
    <n v="2120.2152655089185"/>
    <n v="487.68429282982623"/>
    <n v="60.584919170867536"/>
    <n v="1648.4876915651237"/>
    <n v="567.56959453638513"/>
    <n v="14.630528784894787"/>
    <n v="4.876842928298263"/>
    <n v="209.90646756840101"/>
    <n v="1862.2952327360956"/>
  </r>
  <r>
    <x v="4"/>
    <s v="Tangshan"/>
    <s v="Tangshan"/>
    <x v="19"/>
    <x v="19"/>
    <s v="t/a"/>
    <s v="grinding"/>
    <n v="70000"/>
    <n v="1"/>
    <m/>
    <n v="1"/>
    <m/>
    <n v="70000"/>
    <n v="7352.094263076945"/>
    <n v="7352.094263076945"/>
    <n v="7.8554550472096136E-5"/>
    <n v="3.9433893535645064"/>
    <n v="0.17157562840458304"/>
    <n v="11.262174123436475"/>
    <n v="4.0046413932159588"/>
    <n v="0.11830168060693519"/>
    <n v="3.9433893535645061E-2"/>
    <n v="2.5923269723192464"/>
    <n v="21.742205709299771"/>
    <n v="4.6426820716189354"/>
    <n v="0.52220282811762697"/>
    <n v="18.10969424669991"/>
    <n v="6.3103119634259377"/>
    <n v="0.13928046214856807"/>
    <n v="4.6426820716189351E-2"/>
    <n v="2.8408203955575155"/>
    <n v="23.86567727126528"/>
    <n v="4.5250855380944923"/>
    <n v="0.52220282811762697"/>
    <n v="16.949350588286482"/>
    <n v="5.88844089557369"/>
    <n v="0.13575256614283476"/>
    <n v="4.5250855380944928E-2"/>
    <n v="2.5339684679024459"/>
    <n v="21.541329969765133"/>
    <n v="4.4720443045222495"/>
    <n v="0.52220282811762697"/>
    <n v="16.343419859179892"/>
    <n v="5.6681400891020859"/>
    <n v="0.13416132913566747"/>
    <n v="4.4720443045222498E-2"/>
    <n v="2.3737305841482232"/>
    <n v="20.327557269855994"/>
    <n v="2.6304025948591248"/>
    <n v="0.30116215586140771"/>
    <n v="10.340654407399718"/>
    <n v="3.6016296863638781"/>
    <n v="7.8912077845773726E-2"/>
    <n v="2.6304025948591245E-2"/>
    <n v="1.610979265737986"/>
    <n v="13.556412999243177"/>
    <n v="2.4802615063324027"/>
    <n v="0.30116215586140771"/>
    <n v="8.8345224477603495"/>
    <n v="3.0540388984689795"/>
    <n v="7.440784518997208E-2"/>
    <n v="2.4802615063324027E-2"/>
    <n v="1.212683905766637"/>
    <n v="10.539398401276921"/>
    <n v="2.4242345292919105"/>
    <n v="0.30116215586140771"/>
    <n v="8.1944832789588578"/>
    <n v="2.8213371418370281"/>
    <n v="7.2727035878757312E-2"/>
    <n v="2.4242345292919111E-2"/>
    <n v="1.0434260731431308"/>
    <n v="9.257301236293678"/>
  </r>
  <r>
    <x v="4"/>
    <s v="Shijiazhuang"/>
    <s v="Shijiazhuang"/>
    <x v="20"/>
    <x v="20"/>
    <s v="t/a"/>
    <s v="grinding"/>
    <n v="600000"/>
    <n v="1"/>
    <m/>
    <n v="1"/>
    <m/>
    <n v="600000"/>
    <n v="63017.95082637381"/>
    <n v="63017.95082637381"/>
    <n v="6.7332471833225261E-4"/>
    <n v="33.800480173410051"/>
    <n v="1.4706482434678545"/>
    <n v="96.532921058026943"/>
    <n v="34.325497656136797"/>
    <n v="1.0140144052023017"/>
    <n v="0.33800480173410052"/>
    <n v="22.219945477022115"/>
    <n v="186.36176322256946"/>
    <n v="39.794417756733736"/>
    <n v="4.4760242410082309"/>
    <n v="155.22595068599924"/>
    <n v="54.088388257936614"/>
    <n v="1.1938325327020121"/>
    <n v="0.39794417756733735"/>
    <n v="24.349889104778708"/>
    <n v="204.56294803941668"/>
    <n v="38.786447469381365"/>
    <n v="4.4760242410082309"/>
    <n v="145.28014789959843"/>
    <n v="50.472350533488772"/>
    <n v="1.163593424081441"/>
    <n v="0.38786447469381369"/>
    <n v="21.71972972487811"/>
    <n v="184.63997116941545"/>
    <n v="38.331808324476427"/>
    <n v="4.4760242410082309"/>
    <n v="140.08645593582764"/>
    <n v="48.584057906589308"/>
    <n v="1.1499542497342927"/>
    <n v="0.38331808324476424"/>
    <n v="20.346262149841916"/>
    <n v="174.23620517019424"/>
    <n v="22.546307955935355"/>
    <n v="2.5813899073834947"/>
    <n v="88.634180634854729"/>
    <n v="30.871111597404671"/>
    <n v="0.67638923867806056"/>
    <n v="0.22546307955935355"/>
    <n v="13.808393706325594"/>
    <n v="116.19782570779867"/>
    <n v="21.259384339992021"/>
    <n v="2.5813899073834947"/>
    <n v="75.724478123660148"/>
    <n v="26.177476272591253"/>
    <n v="0.63778153019976069"/>
    <n v="0.21259384339992024"/>
    <n v="10.394433477999746"/>
    <n v="90.337700582373614"/>
    <n v="20.779153108216377"/>
    <n v="2.5813899073834947"/>
    <n v="70.238428105361635"/>
    <n v="24.182889787174528"/>
    <n v="0.62337459324649136"/>
    <n v="0.20779153108216381"/>
    <n v="8.9436520555125512"/>
    <n v="79.34829631108866"/>
  </r>
  <r>
    <x v="4"/>
    <s v="Chengde_x000a_Shì"/>
    <s v="Chengde Shì"/>
    <x v="21"/>
    <x v="21"/>
    <s v="t/a"/>
    <s v="grinding"/>
    <n v="250000"/>
    <n v="1"/>
    <m/>
    <n v="1"/>
    <m/>
    <n v="250000"/>
    <n v="26257.479510989087"/>
    <n v="26257.479510989087"/>
    <n v="2.805519659717719E-4"/>
    <n v="14.083533405587522"/>
    <n v="0.61277010144493937"/>
    <n v="40.222050440844555"/>
    <n v="14.302290690056996"/>
    <n v="0.42250600216762563"/>
    <n v="0.1408353340558752"/>
    <n v="9.2583106154258807"/>
    <n v="77.650734676070613"/>
    <n v="16.581007398639056"/>
    <n v="1.8650101004200961"/>
    <n v="64.677479452499668"/>
    <n v="22.536828440806918"/>
    <n v="0.49743022195917164"/>
    <n v="0.16581007398639053"/>
    <n v="10.145787126991127"/>
    <n v="85.234561683090277"/>
    <n v="16.161019778908898"/>
    <n v="1.8650101004200961"/>
    <n v="60.533394958166006"/>
    <n v="21.030146055620317"/>
    <n v="0.48483059336726697"/>
    <n v="0.16161019778908903"/>
    <n v="9.0498873853658779"/>
    <n v="76.933321320589755"/>
    <n v="15.971586801865177"/>
    <n v="1.8650101004200961"/>
    <n v="58.369356639928178"/>
    <n v="20.243357461078876"/>
    <n v="0.47914760405595525"/>
    <n v="0.15971586801865176"/>
    <n v="8.4776092291007963"/>
    <n v="72.598418820914262"/>
    <n v="9.3942949816397299"/>
    <n v="1.0755791280764559"/>
    <n v="36.930908597856131"/>
    <n v="12.862963165585279"/>
    <n v="0.28182884944919184"/>
    <n v="9.3942949816397295E-2"/>
    <n v="5.7534973776356635"/>
    <n v="48.41576071158277"/>
    <n v="8.8580768083300079"/>
    <n v="1.0755791280764559"/>
    <n v="31.55186588485839"/>
    <n v="10.907281780246354"/>
    <n v="0.26574230424990025"/>
    <n v="8.8580768083300093E-2"/>
    <n v="4.33101394916656"/>
    <n v="37.640708575989002"/>
    <n v="8.6579804617568232"/>
    <n v="1.0755791280764559"/>
    <n v="29.266011710567348"/>
    <n v="10.076204077989384"/>
    <n v="0.25973941385270471"/>
    <n v="8.6579804617568243E-2"/>
    <n v="3.726521689796896"/>
    <n v="33.06179012962027"/>
  </r>
  <r>
    <x v="4"/>
    <s v="Hengshui"/>
    <s v="Hengshui"/>
    <x v="22"/>
    <x v="22"/>
    <s v="t/a"/>
    <s v="grinding"/>
    <n v="600000"/>
    <n v="1"/>
    <m/>
    <n v="2"/>
    <m/>
    <n v="1800000"/>
    <n v="189053.85247912144"/>
    <n v="189053.85247912144"/>
    <n v="2.019974154996758E-3"/>
    <n v="101.40144052023017"/>
    <n v="4.4119447304035644"/>
    <n v="289.59876317408083"/>
    <n v="102.97649296841038"/>
    <n v="3.0420432156069048"/>
    <n v="1.0140144052023017"/>
    <n v="66.659836431066353"/>
    <n v="559.08528966770848"/>
    <n v="119.38325327020121"/>
    <n v="13.428072723024695"/>
    <n v="465.67785205799771"/>
    <n v="162.26516477380986"/>
    <n v="3.5814975981060364"/>
    <n v="1.1938325327020121"/>
    <n v="73.049667314336119"/>
    <n v="613.68884411825013"/>
    <n v="116.35934240814409"/>
    <n v="13.428072723024695"/>
    <n v="435.8404436987953"/>
    <n v="151.41705160046632"/>
    <n v="3.4907802722443231"/>
    <n v="1.1635934240814412"/>
    <n v="65.159189174634335"/>
    <n v="553.9199135082464"/>
    <n v="114.99542497342929"/>
    <n v="13.428072723024695"/>
    <n v="420.25936780748293"/>
    <n v="145.75217371976794"/>
    <n v="3.4498627492028784"/>
    <n v="1.1499542497342929"/>
    <n v="61.038786449525752"/>
    <n v="522.70861551058272"/>
    <n v="67.638923867806071"/>
    <n v="7.7441697221504846"/>
    <n v="265.9025419045642"/>
    <n v="92.613334792214019"/>
    <n v="2.0291677160341819"/>
    <n v="0.67638923867806067"/>
    <n v="41.425181118976788"/>
    <n v="348.59347712339604"/>
    <n v="63.778153019976074"/>
    <n v="7.7441697221504846"/>
    <n v="227.17343437098043"/>
    <n v="78.532428817773763"/>
    <n v="1.9133445905992821"/>
    <n v="0.63778153019976069"/>
    <n v="31.183300433999239"/>
    <n v="271.01310174712086"/>
    <n v="62.337459324649139"/>
    <n v="7.7441697221504846"/>
    <n v="210.71528431608493"/>
    <n v="72.548669361523579"/>
    <n v="1.8701237797394741"/>
    <n v="0.62337459324649147"/>
    <n v="26.830956166537653"/>
    <n v="238.04488893326601"/>
  </r>
  <r>
    <x v="4"/>
    <s v="Baoding"/>
    <s v="Baoding"/>
    <x v="23"/>
    <x v="23"/>
    <s v="t/a"/>
    <s v="-"/>
    <n v="600000"/>
    <n v="310"/>
    <n v="1"/>
    <n v="1"/>
    <n v="2232000"/>
    <n v="600000"/>
    <n v="63017.95082637381"/>
    <n v="2295017.9508263739"/>
    <n v="2.4521462457025932E-2"/>
    <n v="1230.9620945665827"/>
    <n v="53.558772918675302"/>
    <n v="3515.5822074296611"/>
    <n v="1250.0824330027742"/>
    <n v="36.928862836997482"/>
    <n v="12.309620945665827"/>
    <n v="809.21662903083347"/>
    <n v="6787.0120550548254"/>
    <n v="1449.2521876189826"/>
    <n v="163.00999709988491"/>
    <n v="5653.0931042169668"/>
    <n v="1969.8168594095162"/>
    <n v="43.477565628569479"/>
    <n v="14.492521876189825"/>
    <n v="886.78593739215569"/>
    <n v="7449.8715313342518"/>
    <n v="1412.5434423640486"/>
    <n v="163.00999709988491"/>
    <n v="5290.8820892466747"/>
    <n v="1838.126263640414"/>
    <n v="42.376303270921461"/>
    <n v="14.125434423640488"/>
    <n v="790.99953191164002"/>
    <n v="6724.3070064494541"/>
    <n v="1395.9861759816499"/>
    <n v="163.00999709988491"/>
    <n v="5101.7357248915823"/>
    <n v="1769.3575173019715"/>
    <n v="41.879585279449493"/>
    <n v="13.959861759816498"/>
    <n v="740.97993117484771"/>
    <n v="6345.4176675974995"/>
    <n v="821.10225428141871"/>
    <n v="94.010295445020105"/>
    <n v="3227.9220911868551"/>
    <n v="1124.2789451090252"/>
    <n v="24.633067628442557"/>
    <n v="8.2110225428141863"/>
    <n v="502.88070323658133"/>
    <n v="4231.7481344503649"/>
    <n v="774.23445294541818"/>
    <n v="94.010295445020105"/>
    <n v="2757.7703548244567"/>
    <n v="953.34388321279857"/>
    <n v="23.227033588362545"/>
    <n v="7.7423445294541819"/>
    <n v="378.54946261908981"/>
    <n v="3289.9616974875794"/>
    <n v="756.7451616717434"/>
    <n v="94.010295445020105"/>
    <n v="2557.9767546514549"/>
    <n v="880.70407616608509"/>
    <n v="22.702354850152304"/>
    <n v="7.5674516167174355"/>
    <n v="325.7142091131941"/>
    <n v="2889.7443032251858"/>
  </r>
  <r>
    <x v="4"/>
    <s v="Chengde_x000a_Shì"/>
    <s v="Chengde Shì"/>
    <x v="24"/>
    <x v="24"/>
    <s v="t/d"/>
    <s v="cement"/>
    <n v="3200"/>
    <n v="310"/>
    <n v="3"/>
    <m/>
    <n v="2542000"/>
    <m/>
    <n v="0"/>
    <n v="2542000"/>
    <n v="2.7160379091290023E-2"/>
    <n v="1363.4340608366688"/>
    <n v="59.32258643565293"/>
    <n v="3893.9172428121392"/>
    <n v="1384.6120652558925"/>
    <n v="40.903021825100062"/>
    <n v="13.634340608366688"/>
    <n v="896.30177849184076"/>
    <n v="7517.4072768089582"/>
    <n v="1605.2157934542279"/>
    <n v="180.55258020038733"/>
    <n v="6261.4598137436024"/>
    <n v="2181.8018699226322"/>
    <n v="48.156473803626831"/>
    <n v="16.052157934542279"/>
    <n v="982.21883277173481"/>
    <n v="8251.6014420857846"/>
    <n v="1564.5565775189266"/>
    <n v="180.55258020038733"/>
    <n v="5860.2688776452815"/>
    <n v="2035.9391788162202"/>
    <n v="46.936697325567799"/>
    <n v="15.645565775189269"/>
    <n v="876.12421915714549"/>
    <n v="7447.9541235133765"/>
    <n v="1546.2174742762252"/>
    <n v="180.55258020038733"/>
    <n v="5650.7672229773871"/>
    <n v="1959.7697732002962"/>
    <n v="46.386524228286753"/>
    <n v="15.462174742762253"/>
    <n v="820.72167861181208"/>
    <n v="7028.2899988755416"/>
    <n v="909.46649442624482"/>
    <n v="104.12736464008613"/>
    <n v="3575.3001203508893"/>
    <n v="1245.2700326104566"/>
    <n v="27.283994832787339"/>
    <n v="9.0946649442624476"/>
    <n v="556.9990191872356"/>
    <n v="4687.1545182901455"/>
    <n v="857.55493924506868"/>
    <n v="104.12736464008613"/>
    <n v="3054.5522484647959"/>
    <n v="1055.9395190152361"/>
    <n v="25.726648177352061"/>
    <n v="8.5755493924506876"/>
    <n v="419.28767207735257"/>
    <n v="3644.0162186975954"/>
    <n v="838.18350975290571"/>
    <n v="104.12736464008613"/>
    <n v="2833.2575385663836"/>
    <n v="975.48246226487026"/>
    <n v="25.145505292587174"/>
    <n v="8.3818350975290592"/>
    <n v="360.76646776013729"/>
    <n v="3200.7287856521662"/>
  </r>
  <r>
    <x v="4"/>
    <s v="Tangshan"/>
    <s v="Tangshan"/>
    <x v="25"/>
    <x v="25"/>
    <s v="t/a"/>
    <s v="-"/>
    <n v="1200000"/>
    <n v="310"/>
    <n v="8"/>
    <n v="1"/>
    <n v="10230000"/>
    <n v="1200000"/>
    <n v="126035.90165274762"/>
    <n v="10356035.901652748"/>
    <n v="0.11065061407234388"/>
    <n v="5554.5916929821951"/>
    <n v="241.67853458163654"/>
    <n v="15863.708404652712"/>
    <n v="5640.8702823176955"/>
    <n v="166.63775078946585"/>
    <n v="55.545916929821949"/>
    <n v="3651.5080239090134"/>
    <n v="30625.704030676316"/>
    <n v="6539.6036140487749"/>
    <n v="735.56609075186805"/>
    <n v="25509.009688388935"/>
    <n v="8888.5989359606137"/>
    <n v="196.18810842146326"/>
    <n v="65.396036140487752"/>
    <n v="4001.5316661933689"/>
    <n v="33616.790236180168"/>
    <n v="6373.9591215393211"/>
    <n v="735.56609075186805"/>
    <n v="23874.569193639967"/>
    <n v="8294.3584694737183"/>
    <n v="191.21877364617964"/>
    <n v="63.739591215393226"/>
    <n v="3569.3052194724155"/>
    <n v="30342.753854039009"/>
    <n v="6299.2461350776648"/>
    <n v="735.56609075186805"/>
    <n v="23021.06539458553"/>
    <n v="7984.0464713753472"/>
    <n v="188.97738405232994"/>
    <n v="62.992461350776644"/>
    <n v="3343.5968406642937"/>
    <n v="28633.054113132206"/>
    <n v="3705.140703237003"/>
    <n v="424.2119301956015"/>
    <n v="14565.671284633045"/>
    <n v="5073.1947934564041"/>
    <n v="111.15422109711007"/>
    <n v="37.05140703237003"/>
    <n v="2269.1982060929899"/>
    <n v="19095.334566485697"/>
    <n v="3493.6544997881874"/>
    <n v="424.2119301956015"/>
    <n v="12444.159224459305"/>
    <n v="4301.8676510211326"/>
    <n v="104.80963499364563"/>
    <n v="34.936544997881875"/>
    <n v="1708.1660838526625"/>
    <n v="14845.618720313609"/>
    <n v="3414.735845465932"/>
    <n v="424.2119301956015"/>
    <n v="11542.610852880318"/>
    <n v="3974.0878838110225"/>
    <n v="102.44207536397795"/>
    <n v="34.147358454659326"/>
    <n v="1469.7523572920654"/>
    <n v="13039.678290978458"/>
  </r>
  <r>
    <x v="4"/>
    <s v="Qinhuangdao"/>
    <s v="Qinhuangdao"/>
    <x v="26"/>
    <x v="26"/>
    <s v="t/a"/>
    <s v="-"/>
    <n v="600000"/>
    <n v="310"/>
    <n v="1"/>
    <n v="2"/>
    <n v="775000"/>
    <n v="1800000"/>
    <n v="189053.85247912144"/>
    <n v="964053.85247912141"/>
    <n v="1.0300577536487618E-2"/>
    <n v="517.08255662897068"/>
    <n v="22.498099131517261"/>
    <n v="1476.7686542753427"/>
    <n v="525.11431774154835"/>
    <n v="15.512476698869119"/>
    <n v="5.1708255662897065"/>
    <n v="339.92257377613976"/>
    <n v="2850.9777521094638"/>
    <n v="608.7783122501487"/>
    <n v="68.474591076801318"/>
    <n v="2374.6595025895836"/>
    <n v="827.44866170144155"/>
    <n v="18.26334936750446"/>
    <n v="6.0877831225014871"/>
    <n v="372.50662852523089"/>
    <n v="3129.4209910956233"/>
    <n v="593.35829896879238"/>
    <n v="68.474591076801318"/>
    <n v="2222.5077844443081"/>
    <n v="772.13021587370417"/>
    <n v="17.800748969063772"/>
    <n v="5.9335829896879249"/>
    <n v="332.27023160059332"/>
    <n v="2824.6376340915926"/>
    <n v="586.40319152105894"/>
    <n v="68.474591076801318"/>
    <n v="2143.0542528615642"/>
    <n v="743.2429582320533"/>
    <n v="17.592095745631767"/>
    <n v="5.8640319152105889"/>
    <n v="311.25881041654162"/>
    <n v="2665.4799566311749"/>
    <n v="344.91529411970998"/>
    <n v="39.490317478274306"/>
    <n v="1355.9330664017864"/>
    <n v="472.26883253930447"/>
    <n v="10.347458823591298"/>
    <n v="3.4491529411970996"/>
    <n v="211.24195526142668"/>
    <n v="1777.6040009923427"/>
    <n v="325.22782961908234"/>
    <n v="39.490317478274306"/>
    <n v="1158.4393637809792"/>
    <n v="400.46520900534574"/>
    <n v="9.7568348885724703"/>
    <n v="3.2522782961908239"/>
    <n v="159.01490777465551"/>
    <n v="1381.993656228095"/>
    <n v="317.88121229809599"/>
    <n v="39.490317478274306"/>
    <n v="1074.5133143668118"/>
    <n v="369.95185907642303"/>
    <n v="9.5364363689428799"/>
    <n v="3.1788121229809607"/>
    <n v="136.82073292267705"/>
    <n v="1213.8768357784386"/>
  </r>
  <r>
    <x v="4"/>
    <s v="Qinhuangdao"/>
    <s v="Qinhuangdao"/>
    <x v="27"/>
    <x v="27"/>
    <s v="t/d"/>
    <s v="cement"/>
    <n v="1000"/>
    <n v="310"/>
    <n v="2"/>
    <m/>
    <n v="930000"/>
    <m/>
    <n v="0"/>
    <n v="930000"/>
    <n v="9.9367240577890332E-3"/>
    <n v="498.81733933048861"/>
    <n v="21.703385281336438"/>
    <n v="1424.6038693215144"/>
    <n v="506.56538972776559"/>
    <n v="14.964520179914658"/>
    <n v="4.9881733933048862"/>
    <n v="327.91528481408807"/>
    <n v="2750.2709549301067"/>
    <n v="587.27407077593705"/>
    <n v="66.055822024531949"/>
    <n v="2290.7779806379031"/>
    <n v="798.22019631315811"/>
    <n v="17.618222123278109"/>
    <n v="5.8727407077593705"/>
    <n v="359.34835345307374"/>
    <n v="3018.8785763728483"/>
    <n v="572.39874787277802"/>
    <n v="66.055822024531949"/>
    <n v="2144.0008088946151"/>
    <n v="744.85579712788547"/>
    <n v="17.171962436183343"/>
    <n v="5.7239874787277811"/>
    <n v="320.53325091115084"/>
    <n v="2724.8612647000159"/>
    <n v="565.68931985715562"/>
    <n v="66.055822024531949"/>
    <n v="2067.3538620648978"/>
    <n v="716.9889414147425"/>
    <n v="16.970679595714667"/>
    <n v="5.6568931985715558"/>
    <n v="300.26402876041908"/>
    <n v="2571.3256093447108"/>
    <n v="332.73164430228474"/>
    <n v="38.095377307348585"/>
    <n v="1308.0366293966667"/>
    <n v="455.58659729650856"/>
    <n v="9.9819493290685397"/>
    <n v="3.327316443022847"/>
    <n v="203.7801289709399"/>
    <n v="1714.8126286427362"/>
    <n v="313.73961191892755"/>
    <n v="38.095377307348585"/>
    <n v="1117.5191152919986"/>
    <n v="386.31933622508637"/>
    <n v="9.4121883575678265"/>
    <n v="3.1373961191892761"/>
    <n v="153.39792880878753"/>
    <n v="1333.1766653771692"/>
    <n v="306.6525035681363"/>
    <n v="38.095377307348585"/>
    <n v="1036.5576360608723"/>
    <n v="356.88382765787941"/>
    <n v="9.1995751070440885"/>
    <n v="3.0665250356813631"/>
    <n v="131.98773210736729"/>
    <n v="1170.9983362142073"/>
  </r>
  <r>
    <x v="4"/>
    <s v="Handan"/>
    <s v="Handan"/>
    <x v="28"/>
    <x v="28"/>
    <s v="t/d"/>
    <s v="-"/>
    <n v="700"/>
    <n v="310"/>
    <n v="2"/>
    <n v="1"/>
    <n v="1612000"/>
    <n v="1000000"/>
    <n v="105029.91804395635"/>
    <n v="1717029.9180439564"/>
    <n v="1.8345862897388078E-2"/>
    <n v="920.95085512853029"/>
    <n v="40.070281560096248"/>
    <n v="2630.2015752540028"/>
    <n v="935.25583828835499"/>
    <n v="27.62852565385591"/>
    <n v="9.2095085512853032"/>
    <n v="605.41973613945618"/>
    <n v="5077.7392605831337"/>
    <n v="1084.2657522728471"/>
    <n v="121.95679857753576"/>
    <n v="4229.3917509156972"/>
    <n v="1473.7289873727018"/>
    <n v="32.527972568185412"/>
    <n v="10.842657522728469"/>
    <n v="663.45362782662562"/>
    <n v="5573.6611124452975"/>
    <n v="1056.801908761784"/>
    <n v="121.95679857753576"/>
    <n v="3958.4016485833304"/>
    <n v="1375.2039659108161"/>
    <n v="31.704057262853524"/>
    <n v="10.568019087617843"/>
    <n v="591.79051778745827"/>
    <n v="5030.8261440957203"/>
    <n v="1044.4145016265304"/>
    <n v="121.95679857753576"/>
    <n v="3816.8907874722017"/>
    <n v="1323.7542616298692"/>
    <n v="31.332435048795908"/>
    <n v="10.444145016265304"/>
    <n v="554.36808676779629"/>
    <n v="4747.3580648144889"/>
    <n v="614.31203005051907"/>
    <n v="70.33430384504338"/>
    <n v="2414.9871253456467"/>
    <n v="841.13528797628931"/>
    <n v="18.429360901515569"/>
    <n v="6.1431203005051902"/>
    <n v="376.23287972683846"/>
    <n v="3166.0049324937404"/>
    <n v="579.24763455946118"/>
    <n v="70.33430384504338"/>
    <n v="2063.2405967122313"/>
    <n v="713.24930991113513"/>
    <n v="17.377429036783834"/>
    <n v="5.7924763455946122"/>
    <n v="283.21379906523129"/>
    <n v="2461.4023876243828"/>
    <n v="566.16292803179681"/>
    <n v="70.33430384504338"/>
    <n v="1913.7639493477811"/>
    <n v="658.90345091894847"/>
    <n v="16.984887840953903"/>
    <n v="5.6616292803179693"/>
    <n v="243.68482241195758"/>
    <n v="2161.9776099564401"/>
  </r>
  <r>
    <x v="4"/>
    <s v="Zhangjiakou"/>
    <s v="Zhangjiakou"/>
    <x v="29"/>
    <x v="29"/>
    <s v="t/a"/>
    <s v="-"/>
    <n v="1000000"/>
    <n v="310"/>
    <n v="2"/>
    <n v="1"/>
    <n v="1116000"/>
    <n v="1000000"/>
    <n v="105029.91804395635"/>
    <n v="1221029.9180439564"/>
    <n v="1.3046276733233927E-2"/>
    <n v="654.91494081893643"/>
    <n v="28.495142743383482"/>
    <n v="1870.4128449491955"/>
    <n v="665.08763043354668"/>
    <n v="19.647448224568091"/>
    <n v="6.549149408189364"/>
    <n v="430.53158423860924"/>
    <n v="3610.9280846204106"/>
    <n v="771.05291452568065"/>
    <n v="86.727026831118735"/>
    <n v="3007.6434945754827"/>
    <n v="1048.0115493390174"/>
    <n v="23.13158743577042"/>
    <n v="7.7105291452568068"/>
    <n v="471.80117265165302"/>
    <n v="3963.5925383797789"/>
    <n v="751.52257656296922"/>
    <n v="86.727026831118735"/>
    <n v="2814.9345505062024"/>
    <n v="977.94754077594393"/>
    <n v="22.545677296889078"/>
    <n v="7.5152257656296939"/>
    <n v="420.83945063484452"/>
    <n v="3577.5668029223784"/>
    <n v="742.71353103604747"/>
    <n v="86.727026831118735"/>
    <n v="2714.3020610375897"/>
    <n v="941.36015954200661"/>
    <n v="22.281405931081419"/>
    <n v="7.427135310360474"/>
    <n v="394.22727142890608"/>
    <n v="3375.9844064973099"/>
    <n v="436.85515308930059"/>
    <n v="50.016769281124127"/>
    <n v="1717.3675896674247"/>
    <n v="598.15576941815141"/>
    <n v="13.105654592679015"/>
    <n v="4.3685515308930061"/>
    <n v="267.5501442756705"/>
    <n v="2251.4381972176143"/>
    <n v="411.91984153603312"/>
    <n v="50.016769281124127"/>
    <n v="1467.2304018898319"/>
    <n v="507.21233059108908"/>
    <n v="12.357595246080994"/>
    <n v="4.1191984153603318"/>
    <n v="201.40157036721126"/>
    <n v="1750.374832756559"/>
    <n v="402.61492612879084"/>
    <n v="50.016769281124127"/>
    <n v="1360.9332101153159"/>
    <n v="468.56540950141283"/>
    <n v="12.078447783863725"/>
    <n v="4.0261492612879088"/>
    <n v="173.29136528802835"/>
    <n v="1537.4451639755298"/>
  </r>
  <r>
    <x v="4"/>
    <s v="Handan"/>
    <s v="Handan"/>
    <x v="30"/>
    <x v="30"/>
    <s v="t/a"/>
    <s v="-"/>
    <n v="600000"/>
    <n v="310"/>
    <n v="3"/>
    <n v="2"/>
    <n v="4030000"/>
    <n v="1400000"/>
    <n v="147041.8852615389"/>
    <n v="4177041.8852615389"/>
    <n v="4.4630228593194397E-2"/>
    <n v="2240.4095908367408"/>
    <n v="97.479515453882883"/>
    <n v="6398.5269161952911"/>
    <n v="2275.2095166846366"/>
    <n v="67.212287725102215"/>
    <n v="22.404095908367406"/>
    <n v="1472.8127736407666"/>
    <n v="12352.684918883124"/>
    <n v="2637.7079481281057"/>
    <n v="296.68595200199098"/>
    <n v="10288.898467698245"/>
    <n v="3585.1604232922036"/>
    <n v="79.131238443843174"/>
    <n v="26.377079481281058"/>
    <n v="1613.9926062078032"/>
    <n v="13559.120709707648"/>
    <n v="2570.8962848772612"/>
    <n v="296.68595200199098"/>
    <n v="9629.6571836423955"/>
    <n v="3345.4772721323106"/>
    <n v="77.126888546317844"/>
    <n v="25.708962848772615"/>
    <n v="1439.6567899730358"/>
    <n v="12238.558746428705"/>
    <n v="2540.7612721381192"/>
    <n v="296.68595200199098"/>
    <n v="9285.4017994648202"/>
    <n v="3220.3148812459258"/>
    <n v="76.222838164143567"/>
    <n v="25.407612721381192"/>
    <n v="1348.618736311447"/>
    <n v="11548.962119224199"/>
    <n v="1494.4451772070829"/>
    <n v="171.10321144907203"/>
    <n v="5874.9718155335504"/>
    <n v="2046.2411820121479"/>
    <n v="44.833355316212476"/>
    <n v="14.944451772070828"/>
    <n v="915.26681085549922"/>
    <n v="7701.9829841033861"/>
    <n v="1409.1435484420008"/>
    <n v="171.10321144907203"/>
    <n v="5019.2732818872009"/>
    <n v="1735.1312349447537"/>
    <n v="42.274306453260024"/>
    <n v="14.091435484420009"/>
    <n v="688.97803628674535"/>
    <n v="5987.8868513266043"/>
    <n v="1377.3122060477619"/>
    <n v="171.10321144907203"/>
    <n v="4655.6394218429559"/>
    <n v="1602.9233293542179"/>
    <n v="41.319366181432862"/>
    <n v="13.773122060477622"/>
    <n v="592.81536059478753"/>
    <n v="5259.4721483207713"/>
  </r>
  <r>
    <x v="4"/>
    <s v="Tangshan"/>
    <s v="Tangshan"/>
    <x v="31"/>
    <x v="31"/>
    <s v="t/d"/>
    <s v="cement"/>
    <n v="2000"/>
    <n v="310"/>
    <n v="4"/>
    <m/>
    <n v="2480000"/>
    <m/>
    <n v="0"/>
    <n v="2480000"/>
    <n v="2.6497930820770756E-2"/>
    <n v="1330.1795715479698"/>
    <n v="57.875694083563836"/>
    <n v="3798.9436515240386"/>
    <n v="1350.8410392740418"/>
    <n v="39.905387146439089"/>
    <n v="13.301795715479697"/>
    <n v="874.44075950423496"/>
    <n v="7334.055879813618"/>
    <n v="1566.0641887358322"/>
    <n v="176.14885873208522"/>
    <n v="6108.7412817010754"/>
    <n v="2128.5871901684218"/>
    <n v="46.981925662074964"/>
    <n v="15.660641887358322"/>
    <n v="958.26227587486335"/>
    <n v="8050.3428703275958"/>
    <n v="1526.3966609940749"/>
    <n v="176.14885873208522"/>
    <n v="5717.3354903856407"/>
    <n v="1986.2821256743614"/>
    <n v="45.791899829822249"/>
    <n v="15.26396660994075"/>
    <n v="854.75533576306896"/>
    <n v="7266.29670586671"/>
    <n v="1508.5048529524149"/>
    <n v="176.14885873208522"/>
    <n v="5512.9436321730609"/>
    <n v="1911.9705104393136"/>
    <n v="45.255145588572447"/>
    <n v="15.085048529524149"/>
    <n v="800.70407669445092"/>
    <n v="6856.8682915858953"/>
    <n v="887.28438480609259"/>
    <n v="101.58767281959624"/>
    <n v="3488.0976783911115"/>
    <n v="1214.8975927906895"/>
    <n v="26.618531544182776"/>
    <n v="8.872843848060926"/>
    <n v="543.41367725583973"/>
    <n v="4572.8336763806301"/>
    <n v="836.63896511714029"/>
    <n v="101.58767281959624"/>
    <n v="2980.0509741119963"/>
    <n v="1030.1848966002303"/>
    <n v="25.099168953514209"/>
    <n v="8.3663896511714029"/>
    <n v="409.06114349010011"/>
    <n v="3555.1377743391181"/>
    <n v="817.74000951503012"/>
    <n v="101.58767281959624"/>
    <n v="2764.153696162326"/>
    <n v="951.69020708767846"/>
    <n v="24.532200285450902"/>
    <n v="8.1774000951503023"/>
    <n v="351.96728561964619"/>
    <n v="3122.6622299045525"/>
  </r>
  <r>
    <x v="4"/>
    <s v="Shijiazhuang"/>
    <s v="Shijiazhuang"/>
    <x v="32"/>
    <x v="32"/>
    <s v="t/d"/>
    <s v="cement"/>
    <n v="4000"/>
    <n v="310"/>
    <n v="1"/>
    <m/>
    <n v="1240000"/>
    <m/>
    <n v="0"/>
    <n v="1240000"/>
    <n v="1.3248965410385378E-2"/>
    <n v="665.08978577398489"/>
    <n v="28.937847041781918"/>
    <n v="1899.4718257620193"/>
    <n v="675.4205196370209"/>
    <n v="19.952693573219545"/>
    <n v="6.6508978577398485"/>
    <n v="437.22037975211748"/>
    <n v="3667.027939906809"/>
    <n v="783.0320943679161"/>
    <n v="88.074429366042608"/>
    <n v="3054.3706408505377"/>
    <n v="1064.2935950842109"/>
    <n v="23.490962831037482"/>
    <n v="7.830320943679161"/>
    <n v="479.13113793743167"/>
    <n v="4025.1714351637979"/>
    <n v="763.19833049703743"/>
    <n v="88.074429366042608"/>
    <n v="2858.6677451928203"/>
    <n v="993.1410628371807"/>
    <n v="22.895949914911125"/>
    <n v="7.6319833049703751"/>
    <n v="427.37766788153448"/>
    <n v="3633.148352933355"/>
    <n v="754.25242647620746"/>
    <n v="88.074429366042608"/>
    <n v="2756.4718160865305"/>
    <n v="955.98525521965678"/>
    <n v="22.627572794286223"/>
    <n v="7.5425242647620747"/>
    <n v="400.35203834722546"/>
    <n v="3428.4341457929477"/>
    <n v="443.64219240304629"/>
    <n v="50.793836409798118"/>
    <n v="1744.0488391955557"/>
    <n v="607.44879639534474"/>
    <n v="13.309265772091388"/>
    <n v="4.436421924030463"/>
    <n v="271.70683862791986"/>
    <n v="2286.416838190315"/>
    <n v="418.31948255857014"/>
    <n v="50.793836409798118"/>
    <n v="1490.0254870559982"/>
    <n v="515.09244830011517"/>
    <n v="12.549584476757104"/>
    <n v="4.1831948255857014"/>
    <n v="204.53057174505005"/>
    <n v="1777.568887169559"/>
    <n v="408.87000475751506"/>
    <n v="50.793836409798118"/>
    <n v="1382.076848081163"/>
    <n v="475.84510354383923"/>
    <n v="12.266100142725451"/>
    <n v="4.0887000475751512"/>
    <n v="175.9836428098231"/>
    <n v="1561.3311149522763"/>
  </r>
  <r>
    <x v="4"/>
    <s v="Zhangjiakou"/>
    <s v="Zhangjiakou"/>
    <x v="33"/>
    <x v="33"/>
    <s v="t/a"/>
    <s v="grinding"/>
    <n v="1000000"/>
    <n v="1"/>
    <m/>
    <n v="1"/>
    <m/>
    <n v="1000000"/>
    <n v="105029.91804395635"/>
    <n v="105029.91804395635"/>
    <n v="1.1222078638870876E-3"/>
    <n v="56.334133622350087"/>
    <n v="2.4510804057797575"/>
    <n v="160.88820176337822"/>
    <n v="57.209162760227983"/>
    <n v="1.6900240086705025"/>
    <n v="0.5633413362235008"/>
    <n v="37.033242461703523"/>
    <n v="310.60293870428245"/>
    <n v="66.324029594556222"/>
    <n v="7.4600404016803843"/>
    <n v="258.70991780999867"/>
    <n v="90.147313763227672"/>
    <n v="1.9897208878366865"/>
    <n v="0.66324029594556211"/>
    <n v="40.583148507964509"/>
    <n v="340.93824673236111"/>
    <n v="64.644079115635591"/>
    <n v="7.4600404016803843"/>
    <n v="242.13357983266403"/>
    <n v="84.12058422248127"/>
    <n v="1.9393223734690679"/>
    <n v="0.64644079115635611"/>
    <n v="36.199549541463512"/>
    <n v="307.73328528235902"/>
    <n v="63.886347207460709"/>
    <n v="7.4600404016803843"/>
    <n v="233.47742655971271"/>
    <n v="80.973429844315504"/>
    <n v="1.916590416223821"/>
    <n v="0.63886347207460703"/>
    <n v="33.910436916403185"/>
    <n v="290.39367528365705"/>
    <n v="37.577179926558919"/>
    <n v="4.3023165123058238"/>
    <n v="147.72363439142453"/>
    <n v="51.451852662341118"/>
    <n v="1.1273153977967674"/>
    <n v="0.37577179926558918"/>
    <n v="23.013989510542654"/>
    <n v="193.66304284633108"/>
    <n v="35.432307233320032"/>
    <n v="4.3023165123058238"/>
    <n v="126.20746353943356"/>
    <n v="43.629127120985416"/>
    <n v="1.062969216999601"/>
    <n v="0.35432307233320037"/>
    <n v="17.32405579666624"/>
    <n v="150.56283430395601"/>
    <n v="34.631921847027293"/>
    <n v="4.3023165123058238"/>
    <n v="117.06404684226939"/>
    <n v="40.304816311957538"/>
    <n v="1.0389576554108189"/>
    <n v="0.34631921847027297"/>
    <n v="14.906086759187584"/>
    <n v="132.24716051848108"/>
  </r>
  <r>
    <x v="4"/>
    <s v="Xingtai"/>
    <s v="Xingtai"/>
    <x v="34"/>
    <x v="34"/>
    <s v="t/d"/>
    <s v="cement"/>
    <n v="2500"/>
    <n v="310"/>
    <n v="1"/>
    <m/>
    <n v="775000"/>
    <m/>
    <n v="0"/>
    <n v="775000"/>
    <n v="8.2806033814908607E-3"/>
    <n v="415.68111610874047"/>
    <n v="18.086154401113699"/>
    <n v="1187.169891101262"/>
    <n v="422.13782477313799"/>
    <n v="12.470433483262214"/>
    <n v="4.156811161087405"/>
    <n v="273.26273734507339"/>
    <n v="2291.8924624417555"/>
    <n v="489.39505897994752"/>
    <n v="55.046518353776626"/>
    <n v="1908.981650531586"/>
    <n v="665.18349692763172"/>
    <n v="14.681851769398424"/>
    <n v="4.8939505897994753"/>
    <n v="299.4569612108948"/>
    <n v="2515.7321469773733"/>
    <n v="476.99895656064831"/>
    <n v="55.046518353776626"/>
    <n v="1786.6673407455125"/>
    <n v="620.71316427323791"/>
    <n v="14.309968696819451"/>
    <n v="4.7699895656064841"/>
    <n v="267.111042425959"/>
    <n v="2270.7177205833468"/>
    <n v="471.40776654762965"/>
    <n v="55.046518353776626"/>
    <n v="1722.7948850540813"/>
    <n v="597.49078451228547"/>
    <n v="14.142232996428888"/>
    <n v="4.7140776654762968"/>
    <n v="250.22002396701589"/>
    <n v="2142.7713411205923"/>
    <n v="277.27637025190393"/>
    <n v="31.746147756123822"/>
    <n v="1090.0305244972224"/>
    <n v="379.65549774709046"/>
    <n v="8.3182911075571155"/>
    <n v="2.7727637025190393"/>
    <n v="169.8167741424499"/>
    <n v="1429.0105238689466"/>
    <n v="261.44967659910628"/>
    <n v="31.746147756123822"/>
    <n v="931.26592940999876"/>
    <n v="321.93278018757195"/>
    <n v="7.8434902979731893"/>
    <n v="2.6144967659910634"/>
    <n v="127.83160734065628"/>
    <n v="1110.9805544809742"/>
    <n v="255.54375297344689"/>
    <n v="31.746147756123822"/>
    <n v="863.79803005072677"/>
    <n v="297.4031897148995"/>
    <n v="7.6663125892034065"/>
    <n v="2.5554375297344691"/>
    <n v="109.98977675613942"/>
    <n v="975.83194684517264"/>
  </r>
  <r>
    <x v="4"/>
    <s v="Hengshui"/>
    <s v="Hengshui"/>
    <x v="35"/>
    <x v="35"/>
    <s v="t/a"/>
    <s v="grinding"/>
    <n v="1500000"/>
    <n v="1"/>
    <m/>
    <n v="1"/>
    <m/>
    <n v="1500000"/>
    <n v="157544.87706593453"/>
    <n v="157544.87706593453"/>
    <n v="1.6833117958306315E-3"/>
    <n v="84.501200433525128"/>
    <n v="3.6766206086696362"/>
    <n v="241.33230264506733"/>
    <n v="85.813744140341981"/>
    <n v="2.5350360130057541"/>
    <n v="0.84501200433525137"/>
    <n v="55.549863692555284"/>
    <n v="465.90440805642368"/>
    <n v="99.486044391834326"/>
    <n v="11.190060602520576"/>
    <n v="388.06487671499809"/>
    <n v="135.22097064484151"/>
    <n v="2.98458133175503"/>
    <n v="0.99486044391834327"/>
    <n v="60.874722761946764"/>
    <n v="511.40737009854172"/>
    <n v="96.966118673453394"/>
    <n v="11.190060602520576"/>
    <n v="363.20036974899608"/>
    <n v="126.18087633372193"/>
    <n v="2.9089835602036023"/>
    <n v="0.96966118673453416"/>
    <n v="54.299324312195267"/>
    <n v="461.59992792353859"/>
    <n v="95.829520811191074"/>
    <n v="11.190060602520576"/>
    <n v="350.21613983956911"/>
    <n v="121.46014476647328"/>
    <n v="2.8748856243357319"/>
    <n v="0.9582952081119106"/>
    <n v="50.865655374604785"/>
    <n v="435.5905129254856"/>
    <n v="56.365769889838383"/>
    <n v="6.4534747684587366"/>
    <n v="221.58545158713682"/>
    <n v="77.17777899351168"/>
    <n v="1.6909730966951513"/>
    <n v="0.5636576988983838"/>
    <n v="34.520984265813986"/>
    <n v="290.49456426949666"/>
    <n v="53.148460849980054"/>
    <n v="6.4534747684587366"/>
    <n v="189.31119530915035"/>
    <n v="65.443690681478131"/>
    <n v="1.5944538254994016"/>
    <n v="0.53148460849980061"/>
    <n v="25.986083694999362"/>
    <n v="225.84425145593403"/>
    <n v="51.947882770540943"/>
    <n v="6.4534747684587366"/>
    <n v="175.5960702634041"/>
    <n v="60.457224467936314"/>
    <n v="1.5584364831162283"/>
    <n v="0.51947882770540954"/>
    <n v="22.359130138781378"/>
    <n v="198.37074077772166"/>
  </r>
  <r>
    <x v="4"/>
    <s v="Shijiazhuang"/>
    <s v="Shijiazhuang"/>
    <x v="36"/>
    <x v="36"/>
    <s v="t/a"/>
    <s v="-"/>
    <n v="1000000"/>
    <n v="310"/>
    <n v="1"/>
    <n v="1"/>
    <n v="775000"/>
    <n v="1000000"/>
    <n v="105029.91804395635"/>
    <n v="880029.91804395639"/>
    <n v="9.4028112453779494E-3"/>
    <n v="472.01524973109065"/>
    <n v="20.537234806893458"/>
    <n v="1348.0580928646402"/>
    <n v="479.34698753336602"/>
    <n v="14.16045749193272"/>
    <n v="4.7201524973109059"/>
    <n v="310.29597980677693"/>
    <n v="2602.4954011460381"/>
    <n v="555.71908857450376"/>
    <n v="62.506558755457021"/>
    <n v="2167.691568341585"/>
    <n v="755.33081069085949"/>
    <n v="16.671572657235114"/>
    <n v="5.5571908857450376"/>
    <n v="340.0401097188593"/>
    <n v="2856.670393709735"/>
    <n v="541.64303567628394"/>
    <n v="62.506558755457021"/>
    <n v="2028.8009205781768"/>
    <n v="704.83374849571931"/>
    <n v="16.249291070288521"/>
    <n v="5.4164303567628407"/>
    <n v="303.31059196742257"/>
    <n v="2578.4510058657061"/>
    <n v="535.29411375509039"/>
    <n v="62.506558755457021"/>
    <n v="1956.2723116137943"/>
    <n v="678.46421435660102"/>
    <n v="16.058823412652711"/>
    <n v="5.3529411375509044"/>
    <n v="284.13046088341912"/>
    <n v="2433.1650164042494"/>
    <n v="314.85355017846285"/>
    <n v="36.048464268429647"/>
    <n v="1237.754158888647"/>
    <n v="431.1073504094316"/>
    <n v="9.4456065053538847"/>
    <n v="3.1485355017846288"/>
    <n v="192.83076365299257"/>
    <n v="1622.673566715278"/>
    <n v="296.88198383242639"/>
    <n v="36.048464268429647"/>
    <n v="1057.4733929494325"/>
    <n v="365.56190730855741"/>
    <n v="8.9064595149727914"/>
    <n v="2.9688198383242637"/>
    <n v="145.15566313732253"/>
    <n v="1261.5433887849304"/>
    <n v="290.17567482047423"/>
    <n v="36.048464268429647"/>
    <n v="980.86207689299624"/>
    <n v="337.70800602685705"/>
    <n v="8.7052702446142263"/>
    <n v="2.9017567482047424"/>
    <n v="124.89586351532702"/>
    <n v="1108.079107363654"/>
  </r>
  <r>
    <x v="4"/>
    <s v="Shijiazhuang"/>
    <s v="Shijiazhuang"/>
    <x v="37"/>
    <x v="37"/>
    <s v="t/d"/>
    <s v="cement"/>
    <n v="2500"/>
    <n v="310"/>
    <n v="2"/>
    <m/>
    <n v="2325000"/>
    <m/>
    <n v="0"/>
    <n v="2325000"/>
    <n v="2.4841810144472582E-2"/>
    <n v="1247.0433483262216"/>
    <n v="54.258463203341094"/>
    <n v="3561.5096733037858"/>
    <n v="1266.413474319414"/>
    <n v="37.411300449786644"/>
    <n v="12.470433483262214"/>
    <n v="819.78821203522023"/>
    <n v="6875.6773873252669"/>
    <n v="1468.1851769398424"/>
    <n v="165.13955506132987"/>
    <n v="5726.9449515947581"/>
    <n v="1995.5504907828952"/>
    <n v="44.045555308195276"/>
    <n v="14.681851769398424"/>
    <n v="898.37088363268435"/>
    <n v="7547.1964409321199"/>
    <n v="1430.9968696819451"/>
    <n v="165.13955506132987"/>
    <n v="5360.0020222365383"/>
    <n v="1862.1394928197137"/>
    <n v="42.929906090458353"/>
    <n v="14.309968696819453"/>
    <n v="801.333127277877"/>
    <n v="6812.1531617500395"/>
    <n v="1414.2232996428891"/>
    <n v="165.13955506132987"/>
    <n v="5168.3846551622437"/>
    <n v="1792.4723535368564"/>
    <n v="42.426698989286663"/>
    <n v="14.14223299642889"/>
    <n v="750.66007190104767"/>
    <n v="6428.314023361776"/>
    <n v="831.82911075571178"/>
    <n v="95.238443268371469"/>
    <n v="3270.0915734916671"/>
    <n v="1138.9664932412713"/>
    <n v="24.95487332267135"/>
    <n v="8.3182911075571173"/>
    <n v="509.4503224273497"/>
    <n v="4287.0315716068399"/>
    <n v="784.34902979731896"/>
    <n v="95.238443268371469"/>
    <n v="2793.7977882299965"/>
    <n v="965.79834056271591"/>
    <n v="23.530470893919567"/>
    <n v="7.8434902979731893"/>
    <n v="383.49482202196879"/>
    <n v="3332.9416634429226"/>
    <n v="766.63125892034066"/>
    <n v="95.238443268371469"/>
    <n v="2591.3940901521805"/>
    <n v="892.20956914469843"/>
    <n v="22.998937767610219"/>
    <n v="7.6663125892034074"/>
    <n v="329.96933026841828"/>
    <n v="2927.4958405355178"/>
  </r>
  <r>
    <x v="4"/>
    <s v="Handan"/>
    <s v="Handan"/>
    <x v="38"/>
    <x v="38"/>
    <s v="t/a"/>
    <s v="grinding"/>
    <n v="1000000"/>
    <n v="1"/>
    <m/>
    <n v="1"/>
    <m/>
    <n v="1000000"/>
    <n v="105029.91804395635"/>
    <n v="105029.91804395635"/>
    <n v="1.1222078638870876E-3"/>
    <n v="56.334133622350087"/>
    <n v="2.4510804057797575"/>
    <n v="160.88820176337822"/>
    <n v="57.209162760227983"/>
    <n v="1.6900240086705025"/>
    <n v="0.5633413362235008"/>
    <n v="37.033242461703523"/>
    <n v="310.60293870428245"/>
    <n v="66.324029594556222"/>
    <n v="7.4600404016803843"/>
    <n v="258.70991780999867"/>
    <n v="90.147313763227672"/>
    <n v="1.9897208878366865"/>
    <n v="0.66324029594556211"/>
    <n v="40.583148507964509"/>
    <n v="340.93824673236111"/>
    <n v="64.644079115635591"/>
    <n v="7.4600404016803843"/>
    <n v="242.13357983266403"/>
    <n v="84.12058422248127"/>
    <n v="1.9393223734690679"/>
    <n v="0.64644079115635611"/>
    <n v="36.199549541463512"/>
    <n v="307.73328528235902"/>
    <n v="63.886347207460709"/>
    <n v="7.4600404016803843"/>
    <n v="233.47742655971271"/>
    <n v="80.973429844315504"/>
    <n v="1.916590416223821"/>
    <n v="0.63886347207460703"/>
    <n v="33.910436916403185"/>
    <n v="290.39367528365705"/>
    <n v="37.577179926558919"/>
    <n v="4.3023165123058238"/>
    <n v="147.72363439142453"/>
    <n v="51.451852662341118"/>
    <n v="1.1273153977967674"/>
    <n v="0.37577179926558918"/>
    <n v="23.013989510542654"/>
    <n v="193.66304284633108"/>
    <n v="35.432307233320032"/>
    <n v="4.3023165123058238"/>
    <n v="126.20746353943356"/>
    <n v="43.629127120985416"/>
    <n v="1.062969216999601"/>
    <n v="0.35432307233320037"/>
    <n v="17.32405579666624"/>
    <n v="150.56283430395601"/>
    <n v="34.631921847027293"/>
    <n v="4.3023165123058238"/>
    <n v="117.06404684226939"/>
    <n v="40.304816311957538"/>
    <n v="1.0389576554108189"/>
    <n v="0.34631921847027297"/>
    <n v="14.906086759187584"/>
    <n v="132.24716051848108"/>
  </r>
  <r>
    <x v="4"/>
    <s v="Handan"/>
    <s v="Handan"/>
    <x v="39"/>
    <x v="39"/>
    <s v="t/d"/>
    <s v="cement"/>
    <n v="2500"/>
    <n v="310"/>
    <n v="3"/>
    <m/>
    <n v="2945000"/>
    <m/>
    <n v="0"/>
    <n v="2945000"/>
    <n v="3.1466292849665269E-2"/>
    <n v="1579.5882412132137"/>
    <n v="68.727386724232048"/>
    <n v="4511.2455861847948"/>
    <n v="1604.1237341379242"/>
    <n v="47.387647236396411"/>
    <n v="15.795882412132137"/>
    <n v="1038.3984019112788"/>
    <n v="8709.1913572786707"/>
    <n v="1859.7012241238003"/>
    <n v="209.17676974435116"/>
    <n v="7254.1302720200265"/>
    <n v="2527.6972883250005"/>
    <n v="55.791036723714008"/>
    <n v="18.597012241238005"/>
    <n v="1137.9364526014001"/>
    <n v="9559.7821585140191"/>
    <n v="1812.5960349304635"/>
    <n v="209.17676974435116"/>
    <n v="6789.3358948329478"/>
    <n v="2358.710024238304"/>
    <n v="54.37788104791391"/>
    <n v="18.125960349304638"/>
    <n v="1015.0219612186442"/>
    <n v="8628.7273382167168"/>
    <n v="1791.3495128809925"/>
    <n v="209.17676974435116"/>
    <n v="6546.6205632055089"/>
    <n v="2270.4649811466847"/>
    <n v="53.740485386429775"/>
    <n v="17.913495128809924"/>
    <n v="950.83609107466032"/>
    <n v="8142.5310962582498"/>
    <n v="1053.6502069572348"/>
    <n v="120.63536147327052"/>
    <n v="4142.1159930894446"/>
    <n v="1442.6908914389437"/>
    <n v="31.60950620871704"/>
    <n v="10.536502069572348"/>
    <n v="645.30374174130952"/>
    <n v="5430.2399907019972"/>
    <n v="993.50877107660392"/>
    <n v="120.63536147327052"/>
    <n v="3538.8105317579952"/>
    <n v="1223.3445647127735"/>
    <n v="29.805263132298116"/>
    <n v="9.9350877107660391"/>
    <n v="485.76010789449379"/>
    <n v="4221.7261070277018"/>
    <n v="971.06626129909807"/>
    <n v="120.63536147327052"/>
    <n v="3282.4325141927616"/>
    <n v="1130.1321209166179"/>
    <n v="29.131987838972943"/>
    <n v="9.7106626129909834"/>
    <n v="417.96115167332977"/>
    <n v="3708.1613980116558"/>
  </r>
  <r>
    <x v="4"/>
    <s v="Cangzhou"/>
    <s v="Cangzhou"/>
    <x v="40"/>
    <x v="40"/>
    <s v="t/a"/>
    <s v="grinding"/>
    <n v="2000000"/>
    <n v="1"/>
    <m/>
    <n v="1"/>
    <m/>
    <n v="2000000"/>
    <n v="210059.8360879127"/>
    <n v="210059.8360879127"/>
    <n v="2.2444157277741752E-3"/>
    <n v="112.66826724470017"/>
    <n v="4.902160811559515"/>
    <n v="321.77640352675644"/>
    <n v="114.41832552045597"/>
    <n v="3.380048017341005"/>
    <n v="1.1266826724470016"/>
    <n v="74.066484923407046"/>
    <n v="621.2058774085649"/>
    <n v="132.64805918911244"/>
    <n v="14.920080803360769"/>
    <n v="517.41983561999734"/>
    <n v="180.29462752645534"/>
    <n v="3.9794417756733731"/>
    <n v="1.3264805918911242"/>
    <n v="81.166297015929018"/>
    <n v="681.87649346472222"/>
    <n v="129.28815823127118"/>
    <n v="14.920080803360769"/>
    <n v="484.26715966532805"/>
    <n v="168.24116844496254"/>
    <n v="3.8786447469381358"/>
    <n v="1.2928815823127122"/>
    <n v="72.399099082927023"/>
    <n v="615.46657056471804"/>
    <n v="127.77269441492142"/>
    <n v="14.920080803360769"/>
    <n v="466.95485311942542"/>
    <n v="161.94685968863101"/>
    <n v="3.833180832447642"/>
    <n v="1.2777269441492141"/>
    <n v="67.82087383280637"/>
    <n v="580.78735056731409"/>
    <n v="75.154359853117839"/>
    <n v="8.6046330246116476"/>
    <n v="295.44726878284905"/>
    <n v="102.90370532468224"/>
    <n v="2.2546307955935347"/>
    <n v="0.75154359853117836"/>
    <n v="46.027979021085308"/>
    <n v="387.32608569266216"/>
    <n v="70.864614466640063"/>
    <n v="8.6046330246116476"/>
    <n v="252.41492707886712"/>
    <n v="87.258254241970832"/>
    <n v="2.125938433999202"/>
    <n v="0.70864614466640075"/>
    <n v="34.64811159333248"/>
    <n v="301.12566860791202"/>
    <n v="69.263843694054586"/>
    <n v="8.6046330246116476"/>
    <n v="234.12809368453878"/>
    <n v="80.609632623915076"/>
    <n v="2.0779153108216377"/>
    <n v="0.69263843694054594"/>
    <n v="29.812173518375168"/>
    <n v="264.49432103696216"/>
  </r>
  <r>
    <x v="4"/>
    <s v="Baoding"/>
    <s v="Baoding"/>
    <x v="41"/>
    <x v="41"/>
    <s v="t/a"/>
    <s v="grinding"/>
    <n v="600000"/>
    <n v="1"/>
    <m/>
    <n v="1"/>
    <m/>
    <n v="600000"/>
    <n v="63017.95082637381"/>
    <n v="63017.95082637381"/>
    <n v="6.7332471833225261E-4"/>
    <n v="33.800480173410051"/>
    <n v="1.4706482434678545"/>
    <n v="96.532921058026943"/>
    <n v="34.325497656136797"/>
    <n v="1.0140144052023017"/>
    <n v="0.33800480173410052"/>
    <n v="22.219945477022115"/>
    <n v="186.36176322256946"/>
    <n v="39.794417756733736"/>
    <n v="4.4760242410082309"/>
    <n v="155.22595068599924"/>
    <n v="54.088388257936614"/>
    <n v="1.1938325327020121"/>
    <n v="0.39794417756733735"/>
    <n v="24.349889104778708"/>
    <n v="204.56294803941668"/>
    <n v="38.786447469381365"/>
    <n v="4.4760242410082309"/>
    <n v="145.28014789959843"/>
    <n v="50.472350533488772"/>
    <n v="1.163593424081441"/>
    <n v="0.38786447469381369"/>
    <n v="21.71972972487811"/>
    <n v="184.63997116941545"/>
    <n v="38.331808324476427"/>
    <n v="4.4760242410082309"/>
    <n v="140.08645593582764"/>
    <n v="48.584057906589308"/>
    <n v="1.1499542497342927"/>
    <n v="0.38331808324476424"/>
    <n v="20.346262149841916"/>
    <n v="174.23620517019424"/>
    <n v="22.546307955935355"/>
    <n v="2.5813899073834947"/>
    <n v="88.634180634854729"/>
    <n v="30.871111597404671"/>
    <n v="0.67638923867806056"/>
    <n v="0.22546307955935355"/>
    <n v="13.808393706325594"/>
    <n v="116.19782570779867"/>
    <n v="21.259384339992021"/>
    <n v="2.5813899073834947"/>
    <n v="75.724478123660148"/>
    <n v="26.177476272591253"/>
    <n v="0.63778153019976069"/>
    <n v="0.21259384339992024"/>
    <n v="10.394433477999746"/>
    <n v="90.337700582373614"/>
    <n v="20.779153108216377"/>
    <n v="2.5813899073834947"/>
    <n v="70.238428105361635"/>
    <n v="24.182889787174528"/>
    <n v="0.62337459324649136"/>
    <n v="0.20779153108216381"/>
    <n v="8.9436520555125512"/>
    <n v="79.34829631108866"/>
  </r>
  <r>
    <x v="4"/>
    <s v="Tangshan"/>
    <s v="Tangshan"/>
    <x v="42"/>
    <x v="42"/>
    <s v="t/a"/>
    <s v="grinding"/>
    <n v="1200000"/>
    <n v="1"/>
    <m/>
    <n v="2"/>
    <m/>
    <n v="2400000"/>
    <n v="252071.80330549524"/>
    <n v="252071.80330549524"/>
    <n v="2.6932988733290105E-3"/>
    <n v="135.2019206936402"/>
    <n v="5.882592973871418"/>
    <n v="386.13168423210777"/>
    <n v="137.30199062454719"/>
    <n v="4.0560576208092067"/>
    <n v="1.3520192069364021"/>
    <n v="88.879781908088461"/>
    <n v="745.44705289027786"/>
    <n v="159.17767102693495"/>
    <n v="17.904096964032924"/>
    <n v="620.90380274399695"/>
    <n v="216.35355303174646"/>
    <n v="4.7753301308080482"/>
    <n v="1.5917767102693494"/>
    <n v="97.39955641911483"/>
    <n v="818.25179215766673"/>
    <n v="155.14578987752546"/>
    <n v="17.904096964032924"/>
    <n v="581.12059159839373"/>
    <n v="201.88940213395509"/>
    <n v="4.6543736963257638"/>
    <n v="1.5514578987752548"/>
    <n v="86.878918899512442"/>
    <n v="738.55988467766178"/>
    <n v="153.32723329790571"/>
    <n v="17.904096964032924"/>
    <n v="560.34582374331058"/>
    <n v="194.33623162635723"/>
    <n v="4.5998169989371709"/>
    <n v="1.533272332979057"/>
    <n v="81.385048599367664"/>
    <n v="696.94482068077696"/>
    <n v="90.185231823741418"/>
    <n v="10.325559629533979"/>
    <n v="354.53672253941892"/>
    <n v="123.48444638961868"/>
    <n v="2.7055569547122422"/>
    <n v="0.90185231823741419"/>
    <n v="55.233574825302377"/>
    <n v="464.79130283119468"/>
    <n v="85.037537359968084"/>
    <n v="10.325559629533979"/>
    <n v="302.89791249464059"/>
    <n v="104.70990509036501"/>
    <n v="2.5511261207990428"/>
    <n v="0.85037537359968096"/>
    <n v="41.577733911998983"/>
    <n v="361.35080232949446"/>
    <n v="83.116612432865509"/>
    <n v="10.325559629533979"/>
    <n v="280.95371242144654"/>
    <n v="96.731559148698111"/>
    <n v="2.4934983729859654"/>
    <n v="0.83116612432865522"/>
    <n v="35.774608222050205"/>
    <n v="317.39318524435464"/>
  </r>
  <r>
    <x v="4"/>
    <s v="Zhangjiakou"/>
    <s v="Zhangjiakou"/>
    <x v="43"/>
    <x v="43"/>
    <s v="t/a"/>
    <s v="grinding"/>
    <n v="1000000"/>
    <n v="1"/>
    <m/>
    <n v="1"/>
    <m/>
    <n v="1000000"/>
    <n v="105029.91804395635"/>
    <n v="105029.91804395635"/>
    <n v="1.1222078638870876E-3"/>
    <n v="56.334133622350087"/>
    <n v="2.4510804057797575"/>
    <n v="160.88820176337822"/>
    <n v="57.209162760227983"/>
    <n v="1.6900240086705025"/>
    <n v="0.5633413362235008"/>
    <n v="37.033242461703523"/>
    <n v="310.60293870428245"/>
    <n v="66.324029594556222"/>
    <n v="7.4600404016803843"/>
    <n v="258.70991780999867"/>
    <n v="90.147313763227672"/>
    <n v="1.9897208878366865"/>
    <n v="0.66324029594556211"/>
    <n v="40.583148507964509"/>
    <n v="340.93824673236111"/>
    <n v="64.644079115635591"/>
    <n v="7.4600404016803843"/>
    <n v="242.13357983266403"/>
    <n v="84.12058422248127"/>
    <n v="1.9393223734690679"/>
    <n v="0.64644079115635611"/>
    <n v="36.199549541463512"/>
    <n v="307.73328528235902"/>
    <n v="63.886347207460709"/>
    <n v="7.4600404016803843"/>
    <n v="233.47742655971271"/>
    <n v="80.973429844315504"/>
    <n v="1.916590416223821"/>
    <n v="0.63886347207460703"/>
    <n v="33.910436916403185"/>
    <n v="290.39367528365705"/>
    <n v="37.577179926558919"/>
    <n v="4.3023165123058238"/>
    <n v="147.72363439142453"/>
    <n v="51.451852662341118"/>
    <n v="1.1273153977967674"/>
    <n v="0.37577179926558918"/>
    <n v="23.013989510542654"/>
    <n v="193.66304284633108"/>
    <n v="35.432307233320032"/>
    <n v="4.3023165123058238"/>
    <n v="126.20746353943356"/>
    <n v="43.629127120985416"/>
    <n v="1.062969216999601"/>
    <n v="0.35432307233320037"/>
    <n v="17.32405579666624"/>
    <n v="150.56283430395601"/>
    <n v="34.631921847027293"/>
    <n v="4.3023165123058238"/>
    <n v="117.06404684226939"/>
    <n v="40.304816311957538"/>
    <n v="1.0389576554108189"/>
    <n v="0.34631921847027297"/>
    <n v="14.906086759187584"/>
    <n v="132.24716051848108"/>
  </r>
  <r>
    <x v="4"/>
    <s v="Baoding"/>
    <s v="Baoding"/>
    <x v="44"/>
    <x v="44"/>
    <s v="t/a"/>
    <s v="grinding"/>
    <n v="1000000"/>
    <n v="1"/>
    <m/>
    <n v="1"/>
    <m/>
    <n v="1000000"/>
    <n v="105029.91804395635"/>
    <n v="105029.91804395635"/>
    <n v="1.1222078638870876E-3"/>
    <n v="56.334133622350087"/>
    <n v="2.4510804057797575"/>
    <n v="160.88820176337822"/>
    <n v="57.209162760227983"/>
    <n v="1.6900240086705025"/>
    <n v="0.5633413362235008"/>
    <n v="37.033242461703523"/>
    <n v="310.60293870428245"/>
    <n v="66.324029594556222"/>
    <n v="7.4600404016803843"/>
    <n v="258.70991780999867"/>
    <n v="90.147313763227672"/>
    <n v="1.9897208878366865"/>
    <n v="0.66324029594556211"/>
    <n v="40.583148507964509"/>
    <n v="340.93824673236111"/>
    <n v="64.644079115635591"/>
    <n v="7.4600404016803843"/>
    <n v="242.13357983266403"/>
    <n v="84.12058422248127"/>
    <n v="1.9393223734690679"/>
    <n v="0.64644079115635611"/>
    <n v="36.199549541463512"/>
    <n v="307.73328528235902"/>
    <n v="63.886347207460709"/>
    <n v="7.4600404016803843"/>
    <n v="233.47742655971271"/>
    <n v="80.973429844315504"/>
    <n v="1.916590416223821"/>
    <n v="0.63886347207460703"/>
    <n v="33.910436916403185"/>
    <n v="290.39367528365705"/>
    <n v="37.577179926558919"/>
    <n v="4.3023165123058238"/>
    <n v="147.72363439142453"/>
    <n v="51.451852662341118"/>
    <n v="1.1273153977967674"/>
    <n v="0.37577179926558918"/>
    <n v="23.013989510542654"/>
    <n v="193.66304284633108"/>
    <n v="35.432307233320032"/>
    <n v="4.3023165123058238"/>
    <n v="126.20746353943356"/>
    <n v="43.629127120985416"/>
    <n v="1.062969216999601"/>
    <n v="0.35432307233320037"/>
    <n v="17.32405579666624"/>
    <n v="150.56283430395601"/>
    <n v="34.631921847027293"/>
    <n v="4.3023165123058238"/>
    <n v="117.06404684226939"/>
    <n v="40.304816311957538"/>
    <n v="1.0389576554108189"/>
    <n v="0.34631921847027297"/>
    <n v="14.906086759187584"/>
    <n v="132.24716051848108"/>
  </r>
  <r>
    <x v="4"/>
    <s v="Cangzhou"/>
    <s v="Cangzhou"/>
    <x v="45"/>
    <x v="45"/>
    <s v="t/a"/>
    <s v="grinding"/>
    <n v="600000"/>
    <n v="1"/>
    <m/>
    <n v="1"/>
    <m/>
    <n v="600000"/>
    <n v="63017.95082637381"/>
    <n v="63017.95082637381"/>
    <n v="6.7332471833225261E-4"/>
    <n v="33.800480173410051"/>
    <n v="1.4706482434678545"/>
    <n v="96.532921058026943"/>
    <n v="34.325497656136797"/>
    <n v="1.0140144052023017"/>
    <n v="0.33800480173410052"/>
    <n v="22.219945477022115"/>
    <n v="186.36176322256946"/>
    <n v="39.794417756733736"/>
    <n v="4.4760242410082309"/>
    <n v="155.22595068599924"/>
    <n v="54.088388257936614"/>
    <n v="1.1938325327020121"/>
    <n v="0.39794417756733735"/>
    <n v="24.349889104778708"/>
    <n v="204.56294803941668"/>
    <n v="38.786447469381365"/>
    <n v="4.4760242410082309"/>
    <n v="145.28014789959843"/>
    <n v="50.472350533488772"/>
    <n v="1.163593424081441"/>
    <n v="0.38786447469381369"/>
    <n v="21.71972972487811"/>
    <n v="184.63997116941545"/>
    <n v="38.331808324476427"/>
    <n v="4.4760242410082309"/>
    <n v="140.08645593582764"/>
    <n v="48.584057906589308"/>
    <n v="1.1499542497342927"/>
    <n v="0.38331808324476424"/>
    <n v="20.346262149841916"/>
    <n v="174.23620517019424"/>
    <n v="22.546307955935355"/>
    <n v="2.5813899073834947"/>
    <n v="88.634180634854729"/>
    <n v="30.871111597404671"/>
    <n v="0.67638923867806056"/>
    <n v="0.22546307955935355"/>
    <n v="13.808393706325594"/>
    <n v="116.19782570779867"/>
    <n v="21.259384339992021"/>
    <n v="2.5813899073834947"/>
    <n v="75.724478123660148"/>
    <n v="26.177476272591253"/>
    <n v="0.63778153019976069"/>
    <n v="0.21259384339992024"/>
    <n v="10.394433477999746"/>
    <n v="90.337700582373614"/>
    <n v="20.779153108216377"/>
    <n v="2.5813899073834947"/>
    <n v="70.238428105361635"/>
    <n v="24.182889787174528"/>
    <n v="0.62337459324649136"/>
    <n v="0.20779153108216381"/>
    <n v="8.9436520555125512"/>
    <n v="79.34829631108866"/>
  </r>
  <r>
    <x v="4"/>
    <s v="Tangshan"/>
    <s v="Tangshan"/>
    <x v="46"/>
    <x v="46"/>
    <s v="t/a"/>
    <s v="-"/>
    <n v="1200000"/>
    <n v="310"/>
    <n v="1"/>
    <n v="1"/>
    <n v="1240000"/>
    <n v="1200000"/>
    <n v="126035.90165274762"/>
    <n v="1366035.9016527475"/>
    <n v="1.4595614847049881E-2"/>
    <n v="732.69074612080487"/>
    <n v="31.879143528717623"/>
    <n v="2092.5376678780726"/>
    <n v="744.0715149492944"/>
    <n v="21.980722383624144"/>
    <n v="7.326907461208048"/>
    <n v="481.66027070616161"/>
    <n v="4039.7514663519478"/>
    <n v="862.6209298813834"/>
    <n v="97.026477848059059"/>
    <n v="3364.822542222536"/>
    <n v="1172.470371600084"/>
    <n v="25.878627896441504"/>
    <n v="8.6262092988138335"/>
    <n v="527.83091614698901"/>
    <n v="4434.2973312426302"/>
    <n v="840.77122543580003"/>
    <n v="97.026477848059059"/>
    <n v="3149.2280409920168"/>
    <n v="1094.0857639041581"/>
    <n v="25.223136763074002"/>
    <n v="8.4077122543580014"/>
    <n v="470.81712733129058"/>
    <n v="4002.4282952721851"/>
    <n v="830.91604312516029"/>
    <n v="97.026477848059059"/>
    <n v="3036.6447279581853"/>
    <n v="1053.1533710328354"/>
    <n v="24.927481293754806"/>
    <n v="8.3091604312516019"/>
    <n v="441.04456264690924"/>
    <n v="3776.9065561333355"/>
    <n v="488.73480831491696"/>
    <n v="55.956616224565103"/>
    <n v="1921.3172004652649"/>
    <n v="669.19101959015404"/>
    <n v="14.662044249447506"/>
    <n v="4.8873480831491696"/>
    <n v="299.32362604057101"/>
    <n v="2518.8124896059121"/>
    <n v="460.83825123855411"/>
    <n v="55.956616224565103"/>
    <n v="1641.4744433033184"/>
    <n v="567.44740084529758"/>
    <n v="13.825147537156623"/>
    <n v="4.6083825123855409"/>
    <n v="225.31943870104951"/>
    <n v="1958.244288334306"/>
    <n v="450.42831097394776"/>
    <n v="55.956616224565103"/>
    <n v="1522.5537042918861"/>
    <n v="524.21088311818824"/>
    <n v="13.512849329218431"/>
    <n v="4.504283109739478"/>
    <n v="193.87094692084816"/>
    <n v="1720.0277075744534"/>
  </r>
  <r>
    <x v="4"/>
    <s v="Baoding"/>
    <s v="Baoding"/>
    <x v="47"/>
    <x v="47"/>
    <s v="t/d"/>
    <s v="cement"/>
    <n v="5000"/>
    <n v="310"/>
    <n v="2"/>
    <m/>
    <n v="2480000"/>
    <m/>
    <n v="0"/>
    <n v="2480000"/>
    <n v="2.6497930820770756E-2"/>
    <n v="1330.1795715479698"/>
    <n v="57.875694083563836"/>
    <n v="3798.9436515240386"/>
    <n v="1350.8410392740418"/>
    <n v="39.905387146439089"/>
    <n v="13.301795715479697"/>
    <n v="874.44075950423496"/>
    <n v="7334.055879813618"/>
    <n v="1566.0641887358322"/>
    <n v="176.14885873208522"/>
    <n v="6108.7412817010754"/>
    <n v="2128.5871901684218"/>
    <n v="46.981925662074964"/>
    <n v="15.660641887358322"/>
    <n v="958.26227587486335"/>
    <n v="8050.3428703275958"/>
    <n v="1526.3966609940749"/>
    <n v="176.14885873208522"/>
    <n v="5717.3354903856407"/>
    <n v="1986.2821256743614"/>
    <n v="45.791899829822249"/>
    <n v="15.26396660994075"/>
    <n v="854.75533576306896"/>
    <n v="7266.29670586671"/>
    <n v="1508.5048529524149"/>
    <n v="176.14885873208522"/>
    <n v="5512.9436321730609"/>
    <n v="1911.9705104393136"/>
    <n v="45.255145588572447"/>
    <n v="15.085048529524149"/>
    <n v="800.70407669445092"/>
    <n v="6856.8682915858953"/>
    <n v="887.28438480609259"/>
    <n v="101.58767281959624"/>
    <n v="3488.0976783911115"/>
    <n v="1214.8975927906895"/>
    <n v="26.618531544182776"/>
    <n v="8.872843848060926"/>
    <n v="543.41367725583973"/>
    <n v="4572.8336763806301"/>
    <n v="836.63896511714029"/>
    <n v="101.58767281959624"/>
    <n v="2980.0509741119963"/>
    <n v="1030.1848966002303"/>
    <n v="25.099168953514209"/>
    <n v="8.3663896511714029"/>
    <n v="409.06114349010011"/>
    <n v="3555.1377743391181"/>
    <n v="817.74000951503012"/>
    <n v="101.58767281959624"/>
    <n v="2764.153696162326"/>
    <n v="951.69020708767846"/>
    <n v="24.532200285450902"/>
    <n v="8.1774000951503023"/>
    <n v="351.96728561964619"/>
    <n v="3122.6622299045525"/>
  </r>
  <r>
    <x v="4"/>
    <s v="Chengde_x000a_Shì"/>
    <s v="Chengde Shì"/>
    <x v="48"/>
    <x v="48"/>
    <s v="t/d"/>
    <s v="cement"/>
    <n v="4500"/>
    <n v="310"/>
    <n v="1"/>
    <m/>
    <n v="1395000"/>
    <m/>
    <n v="0"/>
    <n v="1395000"/>
    <n v="1.4905086086683549E-2"/>
    <n v="748.22600899573285"/>
    <n v="32.555077922004656"/>
    <n v="2136.9058039822712"/>
    <n v="759.84808459164833"/>
    <n v="22.446780269871986"/>
    <n v="7.4822600899573288"/>
    <n v="491.8729272211321"/>
    <n v="4125.4064323951598"/>
    <n v="880.91110616390552"/>
    <n v="99.083733036797923"/>
    <n v="3436.1669709568546"/>
    <n v="1197.3302944697371"/>
    <n v="26.427333184917163"/>
    <n v="8.8091110616390544"/>
    <n v="539.02253017961061"/>
    <n v="4528.3178645592716"/>
    <n v="858.59812180916697"/>
    <n v="99.083733036797923"/>
    <n v="3216.0012133419227"/>
    <n v="1117.2836956918281"/>
    <n v="25.75794365427501"/>
    <n v="8.5859812180916713"/>
    <n v="480.79987636672621"/>
    <n v="4087.2918970500236"/>
    <n v="848.53397978573332"/>
    <n v="99.083733036797923"/>
    <n v="3101.0307930973463"/>
    <n v="1075.4834121221138"/>
    <n v="25.456019393571999"/>
    <n v="8.4853397978573337"/>
    <n v="450.39604314062859"/>
    <n v="3856.9884140170657"/>
    <n v="499.09746645342705"/>
    <n v="57.143065961022877"/>
    <n v="1962.0549440950001"/>
    <n v="683.37989594476278"/>
    <n v="14.972923993602809"/>
    <n v="4.9909746645342699"/>
    <n v="305.67019345640983"/>
    <n v="2572.2189429641039"/>
    <n v="470.60941787839135"/>
    <n v="57.143065961022877"/>
    <n v="1676.2786729379977"/>
    <n v="579.47900433762959"/>
    <n v="14.118282536351741"/>
    <n v="4.7060941787839132"/>
    <n v="230.09689321318129"/>
    <n v="1999.7649980657536"/>
    <n v="459.97875535220436"/>
    <n v="57.143065961022877"/>
    <n v="1554.8364540913083"/>
    <n v="535.32574148681908"/>
    <n v="13.799362660566132"/>
    <n v="4.5997875535220443"/>
    <n v="197.98159816105095"/>
    <n v="1756.4975043213108"/>
  </r>
  <r>
    <x v="4"/>
    <s v="Chengde_x000a_Shì"/>
    <s v="Chengde Shì"/>
    <x v="49"/>
    <x v="49"/>
    <s v="t/d"/>
    <s v="cement"/>
    <n v="3200"/>
    <n v="310"/>
    <n v="1"/>
    <m/>
    <n v="992000"/>
    <m/>
    <n v="0"/>
    <n v="992000"/>
    <n v="1.0599172328308301E-2"/>
    <n v="532.07182861918784"/>
    <n v="23.150277633425532"/>
    <n v="1519.5774606096152"/>
    <n v="540.33641570961663"/>
    <n v="15.962154858575634"/>
    <n v="5.3207182861918776"/>
    <n v="349.77630380169393"/>
    <n v="2933.6223519254472"/>
    <n v="626.42567549433284"/>
    <n v="70.459543492834072"/>
    <n v="2443.49651268043"/>
    <n v="851.43487606736858"/>
    <n v="18.792770264829983"/>
    <n v="6.2642567549433279"/>
    <n v="383.30491034994532"/>
    <n v="3220.137148131038"/>
    <n v="610.55866439762985"/>
    <n v="70.459543492834072"/>
    <n v="2286.9341961542559"/>
    <n v="794.51285026974449"/>
    <n v="18.316759931928896"/>
    <n v="6.1055866439762996"/>
    <n v="341.90213430522749"/>
    <n v="2906.5186823466834"/>
    <n v="603.40194118096588"/>
    <n v="70.459543492834072"/>
    <n v="2205.177452869224"/>
    <n v="764.78820417572535"/>
    <n v="18.102058235428977"/>
    <n v="6.0340194118096591"/>
    <n v="320.2816306777803"/>
    <n v="2742.7473166343575"/>
    <n v="354.91375392243702"/>
    <n v="40.635069127838491"/>
    <n v="1395.2390713564446"/>
    <n v="485.95903711627574"/>
    <n v="10.647412617673108"/>
    <n v="3.54913753922437"/>
    <n v="217.36547090233586"/>
    <n v="1829.1334705522518"/>
    <n v="334.65558604685606"/>
    <n v="40.635069127838491"/>
    <n v="1192.0203896447983"/>
    <n v="412.07395864009209"/>
    <n v="10.039667581405681"/>
    <n v="3.3465558604685608"/>
    <n v="163.62445739604001"/>
    <n v="1422.055109735647"/>
    <n v="327.09600380601199"/>
    <n v="40.635069127838491"/>
    <n v="1105.6614784649303"/>
    <n v="380.67608283507133"/>
    <n v="9.8128801141803592"/>
    <n v="3.2709600380601205"/>
    <n v="140.78691424785845"/>
    <n v="1249.0648919618209"/>
  </r>
  <r>
    <x v="4"/>
    <s v="Chengde_x000a_Shì"/>
    <s v="Chengde Shì"/>
    <x v="50"/>
    <x v="50"/>
    <s v="t/d"/>
    <s v="cement"/>
    <n v="2500"/>
    <n v="310"/>
    <n v="1"/>
    <m/>
    <n v="775000"/>
    <m/>
    <n v="0"/>
    <n v="775000"/>
    <n v="8.2806033814908607E-3"/>
    <n v="415.68111610874047"/>
    <n v="18.086154401113699"/>
    <n v="1187.169891101262"/>
    <n v="422.13782477313799"/>
    <n v="12.470433483262214"/>
    <n v="4.156811161087405"/>
    <n v="273.26273734507339"/>
    <n v="2291.8924624417555"/>
    <n v="489.39505897994752"/>
    <n v="55.046518353776626"/>
    <n v="1908.981650531586"/>
    <n v="665.18349692763172"/>
    <n v="14.681851769398424"/>
    <n v="4.8939505897994753"/>
    <n v="299.4569612108948"/>
    <n v="2515.7321469773733"/>
    <n v="476.99895656064831"/>
    <n v="55.046518353776626"/>
    <n v="1786.6673407455125"/>
    <n v="620.71316427323791"/>
    <n v="14.309968696819451"/>
    <n v="4.7699895656064841"/>
    <n v="267.111042425959"/>
    <n v="2270.7177205833468"/>
    <n v="471.40776654762965"/>
    <n v="55.046518353776626"/>
    <n v="1722.7948850540813"/>
    <n v="597.49078451228547"/>
    <n v="14.142232996428888"/>
    <n v="4.7140776654762968"/>
    <n v="250.22002396701589"/>
    <n v="2142.7713411205923"/>
    <n v="277.27637025190393"/>
    <n v="31.746147756123822"/>
    <n v="1090.0305244972224"/>
    <n v="379.65549774709046"/>
    <n v="8.3182911075571155"/>
    <n v="2.7727637025190393"/>
    <n v="169.8167741424499"/>
    <n v="1429.0105238689466"/>
    <n v="261.44967659910628"/>
    <n v="31.746147756123822"/>
    <n v="931.26592940999876"/>
    <n v="321.93278018757195"/>
    <n v="7.8434902979731893"/>
    <n v="2.6144967659910634"/>
    <n v="127.83160734065628"/>
    <n v="1110.9805544809742"/>
    <n v="255.54375297344689"/>
    <n v="31.746147756123822"/>
    <n v="863.79803005072677"/>
    <n v="297.4031897148995"/>
    <n v="7.6663125892034065"/>
    <n v="2.5554375297344691"/>
    <n v="109.98977675613942"/>
    <n v="975.83194684517264"/>
  </r>
  <r>
    <x v="4"/>
    <s v="Chengde_x000a_Shì"/>
    <s v="Chengde Shì"/>
    <x v="51"/>
    <x v="51"/>
    <s v="t/d"/>
    <s v="cement"/>
    <n v="3200"/>
    <n v="310"/>
    <n v="1"/>
    <m/>
    <n v="992000"/>
    <m/>
    <n v="0"/>
    <n v="992000"/>
    <n v="1.0599172328308301E-2"/>
    <n v="532.07182861918784"/>
    <n v="23.150277633425532"/>
    <n v="1519.5774606096152"/>
    <n v="540.33641570961663"/>
    <n v="15.962154858575634"/>
    <n v="5.3207182861918776"/>
    <n v="349.77630380169393"/>
    <n v="2933.6223519254472"/>
    <n v="626.42567549433284"/>
    <n v="70.459543492834072"/>
    <n v="2443.49651268043"/>
    <n v="851.43487606736858"/>
    <n v="18.792770264829983"/>
    <n v="6.2642567549433279"/>
    <n v="383.30491034994532"/>
    <n v="3220.137148131038"/>
    <n v="610.55866439762985"/>
    <n v="70.459543492834072"/>
    <n v="2286.9341961542559"/>
    <n v="794.51285026974449"/>
    <n v="18.316759931928896"/>
    <n v="6.1055866439762996"/>
    <n v="341.90213430522749"/>
    <n v="2906.5186823466834"/>
    <n v="603.40194118096588"/>
    <n v="70.459543492834072"/>
    <n v="2205.177452869224"/>
    <n v="764.78820417572535"/>
    <n v="18.102058235428977"/>
    <n v="6.0340194118096591"/>
    <n v="320.2816306777803"/>
    <n v="2742.7473166343575"/>
    <n v="354.91375392243702"/>
    <n v="40.635069127838491"/>
    <n v="1395.2390713564446"/>
    <n v="485.95903711627574"/>
    <n v="10.647412617673108"/>
    <n v="3.54913753922437"/>
    <n v="217.36547090233586"/>
    <n v="1829.1334705522518"/>
    <n v="334.65558604685606"/>
    <n v="40.635069127838491"/>
    <n v="1192.0203896447983"/>
    <n v="412.07395864009209"/>
    <n v="10.039667581405681"/>
    <n v="3.3465558604685608"/>
    <n v="163.62445739604001"/>
    <n v="1422.055109735647"/>
    <n v="327.09600380601199"/>
    <n v="40.635069127838491"/>
    <n v="1105.6614784649303"/>
    <n v="380.67608283507133"/>
    <n v="9.8128801141803592"/>
    <n v="3.2709600380601205"/>
    <n v="140.78691424785845"/>
    <n v="1249.0648919618209"/>
  </r>
  <r>
    <x v="4"/>
    <s v="Xingtai"/>
    <s v="Xingtai"/>
    <x v="52"/>
    <x v="52"/>
    <s v="t/d"/>
    <s v="cement"/>
    <n v="5000"/>
    <n v="310"/>
    <n v="3"/>
    <m/>
    <n v="2635000"/>
    <m/>
    <n v="0"/>
    <n v="2635000"/>
    <n v="2.8154051497068927E-2"/>
    <n v="1413.3157947697177"/>
    <n v="61.492924963786571"/>
    <n v="4036.3776297442905"/>
    <n v="1435.2686042286693"/>
    <n v="42.399473843091528"/>
    <n v="14.133157947697176"/>
    <n v="929.09330697324958"/>
    <n v="7792.4343723019692"/>
    <n v="1663.9432005318215"/>
    <n v="187.15816240284053"/>
    <n v="6490.5376118073928"/>
    <n v="2261.6238895539482"/>
    <n v="49.918296015954645"/>
    <n v="16.639432005318216"/>
    <n v="1018.1536681170422"/>
    <n v="8553.4892997230691"/>
    <n v="1621.7964523062044"/>
    <n v="187.15816240284053"/>
    <n v="6074.6689585347431"/>
    <n v="2110.4247585290091"/>
    <n v="48.653893569186131"/>
    <n v="16.217964523062047"/>
    <n v="908.17754424826069"/>
    <n v="7720.4402499833786"/>
    <n v="1602.7864062619408"/>
    <n v="187.15816240284053"/>
    <n v="5857.5026091838763"/>
    <n v="2031.4686673417705"/>
    <n v="48.083592187858223"/>
    <n v="16.027864062619408"/>
    <n v="850.74808148785405"/>
    <n v="7285.4225598100129"/>
    <n v="942.7396588564734"/>
    <n v="107.936902370821"/>
    <n v="3706.1037832905558"/>
    <n v="1290.8286923401076"/>
    <n v="28.282189765694195"/>
    <n v="9.4273965885647328"/>
    <n v="577.3770320843297"/>
    <n v="4858.6357811544194"/>
    <n v="888.9289004369615"/>
    <n v="107.936902370821"/>
    <n v="3166.3041599939961"/>
    <n v="1094.5714526377446"/>
    <n v="26.667867013108843"/>
    <n v="8.8892890043696156"/>
    <n v="434.62746495823131"/>
    <n v="3777.3338852353127"/>
    <n v="868.84876010971948"/>
    <n v="107.936902370821"/>
    <n v="2936.913302172471"/>
    <n v="1011.1708450306583"/>
    <n v="26.065462803291581"/>
    <n v="8.6884876010971954"/>
    <n v="373.96524097087405"/>
    <n v="3317.8286192735873"/>
  </r>
  <r>
    <x v="4"/>
    <s v="Xingtai"/>
    <s v="Xingtai"/>
    <x v="53"/>
    <x v="53"/>
    <s v="t/d"/>
    <s v="cement"/>
    <n v="5000"/>
    <n v="310"/>
    <n v="3"/>
    <m/>
    <n v="3317000"/>
    <m/>
    <n v="0"/>
    <n v="3317000"/>
    <n v="3.5440982472780887E-2"/>
    <n v="1779.1151769454095"/>
    <n v="77.408740836766626"/>
    <n v="5081.087133913401"/>
    <n v="1806.7498900290309"/>
    <n v="53.373455308362281"/>
    <n v="17.791151769454093"/>
    <n v="1169.5645158369143"/>
    <n v="9809.299739250715"/>
    <n v="2094.6108524341757"/>
    <n v="235.59909855416399"/>
    <n v="8170.441464275189"/>
    <n v="2846.9853668502642"/>
    <n v="62.838325573025266"/>
    <n v="20.946108524341753"/>
    <n v="1281.6757939826298"/>
    <n v="10767.333589063159"/>
    <n v="2041.555534079575"/>
    <n v="235.59909855416399"/>
    <n v="7646.9362183907951"/>
    <n v="2656.6523430894586"/>
    <n v="61.246666022387252"/>
    <n v="20.415555340795756"/>
    <n v="1143.2352615831046"/>
    <n v="9718.6718440967234"/>
    <n v="2017.6252408238552"/>
    <n v="235.59909855416399"/>
    <n v="7373.5621080314686"/>
    <n v="2557.2605577125819"/>
    <n v="60.528757224715648"/>
    <n v="20.17625240823855"/>
    <n v="1070.9417025788282"/>
    <n v="9171.0613399961348"/>
    <n v="1186.7428646781489"/>
    <n v="135.87351239620997"/>
    <n v="4665.3306448481117"/>
    <n v="1624.9255303575474"/>
    <n v="35.602285940344458"/>
    <n v="11.867428646781489"/>
    <n v="726.81579332968568"/>
    <n v="6116.1650421590921"/>
    <n v="1119.0046158441751"/>
    <n v="135.87351239620997"/>
    <n v="3985.8181778747953"/>
    <n v="1377.8722992028081"/>
    <n v="33.570138475325251"/>
    <n v="11.190046158441751"/>
    <n v="547.11927941800889"/>
    <n v="4754.99677317857"/>
    <n v="1093.7272627263528"/>
    <n v="135.87351239620997"/>
    <n v="3697.055568617111"/>
    <n v="1272.8856519797698"/>
    <n v="32.811817881790581"/>
    <n v="10.93727262726353"/>
    <n v="470.75624451627675"/>
    <n v="4176.5607324973389"/>
  </r>
  <r>
    <x v="4"/>
    <s v="Qinhuangdao"/>
    <s v="Qinhuangdao"/>
    <x v="54"/>
    <x v="54"/>
    <s v="t/d"/>
    <s v="cement"/>
    <n v="4000"/>
    <n v="310"/>
    <n v="3"/>
    <m/>
    <n v="2790000"/>
    <m/>
    <n v="0"/>
    <n v="2790000"/>
    <n v="2.9810172173367098E-2"/>
    <n v="1496.4520179914657"/>
    <n v="65.110155844009313"/>
    <n v="4273.8116079645424"/>
    <n v="1519.6961691832967"/>
    <n v="44.893560539743973"/>
    <n v="14.964520179914658"/>
    <n v="983.7458544422642"/>
    <n v="8250.8128647903195"/>
    <n v="1761.822212327811"/>
    <n v="198.16746607359585"/>
    <n v="6872.3339419137092"/>
    <n v="2394.6605889394741"/>
    <n v="52.854666369834327"/>
    <n v="17.618222123278109"/>
    <n v="1078.0450603592212"/>
    <n v="9056.6357291185432"/>
    <n v="1717.1962436183339"/>
    <n v="198.16746607359585"/>
    <n v="6432.0024266838454"/>
    <n v="2234.5673913836563"/>
    <n v="51.51588730855002"/>
    <n v="17.171962436183343"/>
    <n v="961.59975273345242"/>
    <n v="8174.5837941000473"/>
    <n v="1697.0679595714666"/>
    <n v="198.16746607359585"/>
    <n v="6202.0615861946926"/>
    <n v="2150.9668242442276"/>
    <n v="50.912038787143999"/>
    <n v="16.970679595714667"/>
    <n v="900.79208628125718"/>
    <n v="7713.9768280341314"/>
    <n v="998.19493290685409"/>
    <n v="114.28613192204575"/>
    <n v="3924.1098881900002"/>
    <n v="1366.7597918895256"/>
    <n v="29.945847987205617"/>
    <n v="9.9819493290685397"/>
    <n v="611.34038691281967"/>
    <n v="5144.4378859282078"/>
    <n v="941.21883575678271"/>
    <n v="114.28613192204575"/>
    <n v="3352.5573458759955"/>
    <n v="1158.9580086752592"/>
    <n v="28.236565072703481"/>
    <n v="9.4121883575678265"/>
    <n v="460.19378642636258"/>
    <n v="3999.5299961315072"/>
    <n v="919.95751070440872"/>
    <n v="114.28613192204575"/>
    <n v="3109.6729081826165"/>
    <n v="1070.6514829736382"/>
    <n v="27.598725321132264"/>
    <n v="9.1995751070440885"/>
    <n v="395.96319632210191"/>
    <n v="3512.9950086426215"/>
  </r>
  <r>
    <x v="4"/>
    <s v="Zhangjiakou"/>
    <s v="Zhangjiakou"/>
    <x v="55"/>
    <x v="55"/>
    <s v="t/d"/>
    <s v="cement"/>
    <n v="4000"/>
    <n v="310"/>
    <n v="1"/>
    <m/>
    <n v="1240000"/>
    <m/>
    <n v="0"/>
    <n v="1240000"/>
    <n v="1.3248965410385378E-2"/>
    <n v="665.08978577398489"/>
    <n v="28.937847041781918"/>
    <n v="1899.4718257620193"/>
    <n v="675.4205196370209"/>
    <n v="19.952693573219545"/>
    <n v="6.6508978577398485"/>
    <n v="437.22037975211748"/>
    <n v="3667.027939906809"/>
    <n v="783.0320943679161"/>
    <n v="88.074429366042608"/>
    <n v="3054.3706408505377"/>
    <n v="1064.2935950842109"/>
    <n v="23.490962831037482"/>
    <n v="7.830320943679161"/>
    <n v="479.13113793743167"/>
    <n v="4025.1714351637979"/>
    <n v="763.19833049703743"/>
    <n v="88.074429366042608"/>
    <n v="2858.6677451928203"/>
    <n v="993.1410628371807"/>
    <n v="22.895949914911125"/>
    <n v="7.6319833049703751"/>
    <n v="427.37766788153448"/>
    <n v="3633.148352933355"/>
    <n v="754.25242647620746"/>
    <n v="88.074429366042608"/>
    <n v="2756.4718160865305"/>
    <n v="955.98525521965678"/>
    <n v="22.627572794286223"/>
    <n v="7.5425242647620747"/>
    <n v="400.35203834722546"/>
    <n v="3428.4341457929477"/>
    <n v="443.64219240304629"/>
    <n v="50.793836409798118"/>
    <n v="1744.0488391955557"/>
    <n v="607.44879639534474"/>
    <n v="13.309265772091388"/>
    <n v="4.436421924030463"/>
    <n v="271.70683862791986"/>
    <n v="2286.416838190315"/>
    <n v="418.31948255857014"/>
    <n v="50.793836409798118"/>
    <n v="1490.0254870559982"/>
    <n v="515.09244830011517"/>
    <n v="12.549584476757104"/>
    <n v="4.1831948255857014"/>
    <n v="204.53057174505005"/>
    <n v="1777.568887169559"/>
    <n v="408.87000475751506"/>
    <n v="50.793836409798118"/>
    <n v="1382.076848081163"/>
    <n v="475.84510354383923"/>
    <n v="12.266100142725451"/>
    <n v="4.0887000475751512"/>
    <n v="175.9836428098231"/>
    <n v="1561.3311149522763"/>
  </r>
  <r>
    <x v="4"/>
    <s v="Baoding"/>
    <s v="Baoding"/>
    <x v="56"/>
    <x v="56"/>
    <s v="t/d"/>
    <s v="cement"/>
    <n v="5000"/>
    <n v="310"/>
    <n v="1"/>
    <m/>
    <n v="1550000"/>
    <m/>
    <n v="0"/>
    <n v="1550000"/>
    <n v="1.6561206762981721E-2"/>
    <n v="831.36223221748094"/>
    <n v="36.172308802227398"/>
    <n v="2374.339782202524"/>
    <n v="844.27564954627599"/>
    <n v="24.940866966524428"/>
    <n v="8.31362232217481"/>
    <n v="546.52547469014678"/>
    <n v="4583.7849248835109"/>
    <n v="978.79011795989504"/>
    <n v="110.09303670755325"/>
    <n v="3817.9633010631719"/>
    <n v="1330.3669938552634"/>
    <n v="29.363703538796848"/>
    <n v="9.7879011795989506"/>
    <n v="598.91392242178961"/>
    <n v="5031.4642939547466"/>
    <n v="953.99791312129662"/>
    <n v="110.09303670755325"/>
    <n v="3573.3346814910251"/>
    <n v="1241.4263285464758"/>
    <n v="28.619937393638903"/>
    <n v="9.5399791312129683"/>
    <n v="534.222084851918"/>
    <n v="4541.4354411666936"/>
    <n v="942.8155330952593"/>
    <n v="110.09303670755325"/>
    <n v="3445.5897701081626"/>
    <n v="1194.9815690245709"/>
    <n v="28.284465992857776"/>
    <n v="9.4281553309525936"/>
    <n v="500.44004793403178"/>
    <n v="4285.5426822411846"/>
    <n v="554.55274050380785"/>
    <n v="63.492295512247644"/>
    <n v="2180.0610489944447"/>
    <n v="759.31099549418093"/>
    <n v="16.636582215114231"/>
    <n v="5.5455274050380785"/>
    <n v="339.6335482848998"/>
    <n v="2858.0210477378932"/>
    <n v="522.89935319821257"/>
    <n v="63.492295512247644"/>
    <n v="1862.5318588199975"/>
    <n v="643.8655603751439"/>
    <n v="15.686980595946379"/>
    <n v="5.2289935319821268"/>
    <n v="255.66321468131255"/>
    <n v="2221.9611089619484"/>
    <n v="511.08750594689377"/>
    <n v="63.492295512247644"/>
    <n v="1727.5960601014535"/>
    <n v="594.80637942979899"/>
    <n v="15.332625178406813"/>
    <n v="5.1108750594689383"/>
    <n v="219.97955351227884"/>
    <n v="1951.6638936903453"/>
  </r>
  <r>
    <x v="4"/>
    <s v="Baoding"/>
    <s v="Baoding"/>
    <x v="57"/>
    <x v="57"/>
    <s v="t/d"/>
    <s v="cement"/>
    <n v="4000"/>
    <n v="310"/>
    <n v="1"/>
    <m/>
    <n v="1240000"/>
    <m/>
    <n v="0"/>
    <n v="1240000"/>
    <n v="1.3248965410385378E-2"/>
    <n v="665.08978577398489"/>
    <n v="28.937847041781918"/>
    <n v="1899.4718257620193"/>
    <n v="675.4205196370209"/>
    <n v="19.952693573219545"/>
    <n v="6.6508978577398485"/>
    <n v="437.22037975211748"/>
    <n v="3667.027939906809"/>
    <n v="783.0320943679161"/>
    <n v="88.074429366042608"/>
    <n v="3054.3706408505377"/>
    <n v="1064.2935950842109"/>
    <n v="23.490962831037482"/>
    <n v="7.830320943679161"/>
    <n v="479.13113793743167"/>
    <n v="4025.1714351637979"/>
    <n v="763.19833049703743"/>
    <n v="88.074429366042608"/>
    <n v="2858.6677451928203"/>
    <n v="993.1410628371807"/>
    <n v="22.895949914911125"/>
    <n v="7.6319833049703751"/>
    <n v="427.37766788153448"/>
    <n v="3633.148352933355"/>
    <n v="754.25242647620746"/>
    <n v="88.074429366042608"/>
    <n v="2756.4718160865305"/>
    <n v="955.98525521965678"/>
    <n v="22.627572794286223"/>
    <n v="7.5425242647620747"/>
    <n v="400.35203834722546"/>
    <n v="3428.4341457929477"/>
    <n v="443.64219240304629"/>
    <n v="50.793836409798118"/>
    <n v="1744.0488391955557"/>
    <n v="607.44879639534474"/>
    <n v="13.309265772091388"/>
    <n v="4.436421924030463"/>
    <n v="271.70683862791986"/>
    <n v="2286.416838190315"/>
    <n v="418.31948255857014"/>
    <n v="50.793836409798118"/>
    <n v="1490.0254870559982"/>
    <n v="515.09244830011517"/>
    <n v="12.549584476757104"/>
    <n v="4.1831948255857014"/>
    <n v="204.53057174505005"/>
    <n v="1777.568887169559"/>
    <n v="408.87000475751506"/>
    <n v="50.793836409798118"/>
    <n v="1382.076848081163"/>
    <n v="475.84510354383923"/>
    <n v="12.266100142725451"/>
    <n v="4.0887000475751512"/>
    <n v="175.9836428098231"/>
    <n v="1561.3311149522763"/>
  </r>
  <r>
    <x v="4"/>
    <s v="Tangshan"/>
    <s v="Tangshan"/>
    <x v="58"/>
    <x v="58"/>
    <s v="t/d"/>
    <s v="cement"/>
    <n v="2000"/>
    <n v="310"/>
    <n v="1"/>
    <m/>
    <n v="620000"/>
    <m/>
    <n v="0"/>
    <n v="620000"/>
    <n v="6.6244827051926891E-3"/>
    <n v="332.54489288699244"/>
    <n v="14.468923520890959"/>
    <n v="949.73591288100965"/>
    <n v="337.71025981851045"/>
    <n v="9.9763467866097724"/>
    <n v="3.3254489288699243"/>
    <n v="218.61018987605874"/>
    <n v="1833.5139699534045"/>
    <n v="391.51604718395805"/>
    <n v="44.037214683021304"/>
    <n v="1527.1853204252689"/>
    <n v="532.14679754210545"/>
    <n v="11.745481415518741"/>
    <n v="3.9151604718395805"/>
    <n v="239.56556896871584"/>
    <n v="2012.585717581899"/>
    <n v="381.59916524851872"/>
    <n v="44.037214683021304"/>
    <n v="1429.3338725964102"/>
    <n v="496.57053141859035"/>
    <n v="11.447974957455562"/>
    <n v="3.8159916524851876"/>
    <n v="213.68883394076724"/>
    <n v="1816.5741764666775"/>
    <n v="377.12621323810373"/>
    <n v="44.037214683021304"/>
    <n v="1378.2359080432652"/>
    <n v="477.99262760982839"/>
    <n v="11.313786397143112"/>
    <n v="3.7712621323810374"/>
    <n v="200.17601917361273"/>
    <n v="1714.2170728964738"/>
    <n v="221.82109620152315"/>
    <n v="25.396918204899059"/>
    <n v="872.02441959777786"/>
    <n v="303.72439819767237"/>
    <n v="6.654632886045694"/>
    <n v="2.2182109620152315"/>
    <n v="135.85341931395993"/>
    <n v="1143.2084190951575"/>
    <n v="209.15974127928507"/>
    <n v="25.396918204899059"/>
    <n v="745.01274352799908"/>
    <n v="257.54622415005758"/>
    <n v="6.2747922383785522"/>
    <n v="2.0915974127928507"/>
    <n v="102.26528587252503"/>
    <n v="888.78444358477952"/>
    <n v="204.43500237875753"/>
    <n v="25.396918204899059"/>
    <n v="691.0384240405815"/>
    <n v="237.92255177191961"/>
    <n v="6.1330500713627254"/>
    <n v="2.0443500237875756"/>
    <n v="87.991821404911548"/>
    <n v="780.66555747613813"/>
  </r>
  <r>
    <x v="4"/>
    <s v="Xingtai"/>
    <s v="Xingtai"/>
    <x v="59"/>
    <x v="59"/>
    <s v="t/d"/>
    <s v="cement"/>
    <n v="2500"/>
    <n v="310"/>
    <n v="1"/>
    <m/>
    <n v="775000"/>
    <m/>
    <n v="0"/>
    <n v="775000"/>
    <n v="8.2806033814908607E-3"/>
    <n v="415.68111610874047"/>
    <n v="18.086154401113699"/>
    <n v="1187.169891101262"/>
    <n v="422.13782477313799"/>
    <n v="12.470433483262214"/>
    <n v="4.156811161087405"/>
    <n v="273.26273734507339"/>
    <n v="2291.8924624417555"/>
    <n v="489.39505897994752"/>
    <n v="55.046518353776626"/>
    <n v="1908.981650531586"/>
    <n v="665.18349692763172"/>
    <n v="14.681851769398424"/>
    <n v="4.8939505897994753"/>
    <n v="299.4569612108948"/>
    <n v="2515.7321469773733"/>
    <n v="476.99895656064831"/>
    <n v="55.046518353776626"/>
    <n v="1786.6673407455125"/>
    <n v="620.71316427323791"/>
    <n v="14.309968696819451"/>
    <n v="4.7699895656064841"/>
    <n v="267.111042425959"/>
    <n v="2270.7177205833468"/>
    <n v="471.40776654762965"/>
    <n v="55.046518353776626"/>
    <n v="1722.7948850540813"/>
    <n v="597.49078451228547"/>
    <n v="14.142232996428888"/>
    <n v="4.7140776654762968"/>
    <n v="250.22002396701589"/>
    <n v="2142.7713411205923"/>
    <n v="277.27637025190393"/>
    <n v="31.746147756123822"/>
    <n v="1090.0305244972224"/>
    <n v="379.65549774709046"/>
    <n v="8.3182911075571155"/>
    <n v="2.7727637025190393"/>
    <n v="169.8167741424499"/>
    <n v="1429.0105238689466"/>
    <n v="261.44967659910628"/>
    <n v="31.746147756123822"/>
    <n v="931.26592940999876"/>
    <n v="321.93278018757195"/>
    <n v="7.8434902979731893"/>
    <n v="2.6144967659910634"/>
    <n v="127.83160734065628"/>
    <n v="1110.9805544809742"/>
    <n v="255.54375297344689"/>
    <n v="31.746147756123822"/>
    <n v="863.79803005072677"/>
    <n v="297.4031897148995"/>
    <n v="7.6663125892034065"/>
    <n v="2.5554375297344691"/>
    <n v="109.98977675613942"/>
    <n v="975.83194684517264"/>
  </r>
  <r>
    <x v="1"/>
    <s v=""/>
    <m/>
    <x v="4"/>
    <x v="4"/>
    <m/>
    <m/>
    <m/>
    <m/>
    <n v="82"/>
    <m/>
    <n v="86738000"/>
    <m/>
    <n v="0"/>
    <m/>
    <n v="1"/>
    <n v="50199.37520952733"/>
    <n v="2184.1590000000001"/>
    <n v="143367.558667871"/>
    <n v="50979.114120683225"/>
    <n v="1505.9812562858199"/>
    <n v="501.99375209527329"/>
    <n v="33000.341249996505"/>
    <n v="276778.43713233341"/>
    <n v="59101.37660666892"/>
    <n v="6647.6458076495765"/>
    <n v="230536.53974040333"/>
    <n v="80330.317282732896"/>
    <n v="1773.0412982000676"/>
    <n v="591.01376606668919"/>
    <n v="36163.66433879119"/>
    <n v="303810.24559160019"/>
    <n v="57604.371877882193"/>
    <n v="6647.6458076495765"/>
    <n v="215765.35651244252"/>
    <n v="74959.895514459859"/>
    <n v="1728.1311563364659"/>
    <n v="576.04371877882204"/>
    <n v="32257.437063465255"/>
    <n v="274221.28750411433"/>
    <n v="56929.156587953403"/>
    <n v="6647.6458076495765"/>
    <n v="208051.85391501084"/>
    <n v="72155.464642567109"/>
    <n v="1707.8746976386019"/>
    <n v="569.29156587953401"/>
    <n v="30217.607635491611"/>
    <n v="258769.95218853268"/>
    <n v="33485.044202416851"/>
    <n v="3833.7964389266722"/>
    <n v="131636.60596686741"/>
    <n v="45848.772155385654"/>
    <n v="1004.5513260725054"/>
    <n v="334.8504420241685"/>
    <n v="20507.777793346704"/>
    <n v="172573.23627685499"/>
    <n v="31573.74705127276"/>
    <n v="3833.7964389266722"/>
    <n v="112463.5351442628"/>
    <n v="38877.937434748914"/>
    <n v="947.21241153818278"/>
    <n v="315.73747051272761"/>
    <n v="15437.474958212664"/>
    <n v="134166.61845733161"/>
    <n v="30860.523225233635"/>
    <n v="3833.7964389266722"/>
    <n v="104315.83186093939"/>
    <n v="35915.642376939235"/>
    <n v="925.81569675700905"/>
    <n v="308.60523225233641"/>
    <n v="13282.821515397418"/>
    <n v="117845.51220342127"/>
  </r>
  <r>
    <x v="2"/>
    <s v=""/>
    <m/>
    <x v="4"/>
    <x v="4"/>
    <m/>
    <m/>
    <m/>
    <m/>
    <m/>
    <n v="36"/>
    <m/>
    <n v="33220000"/>
    <n v="3489093.8774202298"/>
    <n v="93592213.5495960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s v="Jinzhong"/>
    <s v="Jinzhong"/>
    <x v="60"/>
    <x v="60"/>
    <s v="t/d"/>
    <s v="cement"/>
    <n v="4800"/>
    <n v="310"/>
    <n v="3"/>
    <m/>
    <n v="3038000"/>
    <m/>
    <n v="0"/>
    <n v="3038000"/>
    <n v="4.3389451663448868E-2"/>
    <n v="2464.4903345626385"/>
    <n v="48.671423172247152"/>
    <n v="1594.4074282010652"/>
    <n v="888.99718523671004"/>
    <n v="73.934710036879139"/>
    <n v="24.644903345626382"/>
    <n v="729.87282729332014"/>
    <n v="6126.0132476765639"/>
    <n v="2722.0184105395583"/>
    <n v="82.881802588438404"/>
    <n v="2257.127590550961"/>
    <n v="1142.9537089382616"/>
    <n v="81.660552316186752"/>
    <n v="27.220184105395582"/>
    <n v="799.85525448875649"/>
    <n v="6724.5334681566701"/>
    <n v="2703.3539909848214"/>
    <n v="82.881802588438404"/>
    <n v="2205.0422411694194"/>
    <n v="1100.7696971351099"/>
    <n v="81.100619729544633"/>
    <n v="27.033539909848216"/>
    <n v="757.08043555205109"/>
    <n v="6400.5220280869535"/>
    <n v="2694.935512927495"/>
    <n v="82.881802588438404"/>
    <n v="2174.0742830574764"/>
    <n v="1075.6886959317915"/>
    <n v="80.848065387824846"/>
    <n v="26.949355129274949"/>
    <n v="731.64816300695679"/>
    <n v="6207.8772090925131"/>
    <n v="1539.6605173560183"/>
    <n v="47.799171136605253"/>
    <n v="1292.3506702922614"/>
    <n v="651.57091143081925"/>
    <n v="46.189815520680554"/>
    <n v="15.396605173560184"/>
    <n v="453.59465092924574"/>
    <n v="3819.8595814405876"/>
    <n v="1515.8307650267534"/>
    <n v="47.799171136605253"/>
    <n v="1223.6176326986017"/>
    <n v="595.90390902908621"/>
    <n v="45.474922950802586"/>
    <n v="15.158307650267533"/>
    <n v="397.14800570273883"/>
    <n v="3392.2865545621321"/>
    <n v="1506.9384025180402"/>
    <n v="47.799171136605253"/>
    <n v="1190.906457613173"/>
    <n v="569.41107347583716"/>
    <n v="45.208152075541207"/>
    <n v="15.069384025180401"/>
    <n v="370.28412539665896"/>
    <n v="3188.7975682799638"/>
  </r>
  <r>
    <x v="5"/>
    <s v="Linfen"/>
    <s v="Linfen"/>
    <x v="61"/>
    <x v="61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  <n v="386.69152169049829"/>
    <n v="12.193666106276851"/>
    <n v="312.14735528025557"/>
    <n v="152.01630332374646"/>
    <n v="11.600745650714947"/>
    <n v="3.866915216904983"/>
    <n v="101.31326676090276"/>
    <n v="865.37922310258466"/>
    <n v="384.42306186684698"/>
    <n v="12.193666106276851"/>
    <n v="303.80266775846252"/>
    <n v="145.25792690710131"/>
    <n v="11.53269185600541"/>
    <n v="3.8442306186684698"/>
    <n v="94.460236070576272"/>
    <n v="813.46876741835808"/>
  </r>
  <r>
    <x v="5"/>
    <s v="Taiyuan"/>
    <s v="Taiyuan"/>
    <x v="62"/>
    <x v="62"/>
    <s v="t/a"/>
    <s v="grinding"/>
    <n v="600000"/>
    <n v="1"/>
    <m/>
    <n v="1"/>
    <m/>
    <n v="600000"/>
    <n v="63017.95082637381"/>
    <n v="63017.95082637381"/>
    <n v="9.000376337427729E-4"/>
    <n v="51.121504514661581"/>
    <n v="1.0096028150488157"/>
    <n v="33.073169488999291"/>
    <n v="18.440678375257313"/>
    <n v="1.5336451354398473"/>
    <n v="0.51121504514661575"/>
    <n v="15.1399242725072"/>
    <n v="127.07333825009751"/>
    <n v="56.46347015927126"/>
    <n v="1.7192367873335854"/>
    <n v="46.820130187686658"/>
    <n v="23.708558468299188"/>
    <n v="1.6939041047781378"/>
    <n v="0.56463470159271256"/>
    <n v="16.591586272412496"/>
    <n v="139.48858440638642"/>
    <n v="56.076309700514436"/>
    <n v="1.7192367873335854"/>
    <n v="45.739711495751017"/>
    <n v="22.833525558006173"/>
    <n v="1.682289291015433"/>
    <n v="0.56076309700514437"/>
    <n v="15.704298110345235"/>
    <n v="132.76753865342528"/>
    <n v="55.901683223802955"/>
    <n v="1.7192367873335854"/>
    <n v="45.097335833640535"/>
    <n v="22.313264432098684"/>
    <n v="1.6770504967140885"/>
    <n v="0.55901683223802956"/>
    <n v="15.176750480111631"/>
    <n v="128.77146171782707"/>
    <n v="31.937541399621733"/>
    <n v="0.99150948526267813"/>
    <n v="26.807534888383461"/>
    <n v="13.515689156169499"/>
    <n v="0.95812624198865204"/>
    <n v="0.31937541399621738"/>
    <n v="9.4090208714171837"/>
    <n v="79.236248606608228"/>
    <n v="31.443235224345141"/>
    <n v="0.99150948526267813"/>
    <n v="25.381789271785522"/>
    <n v="12.360975390532879"/>
    <n v="0.94329705673035402"/>
    <n v="0.3144323522434514"/>
    <n v="8.2381347907069191"/>
    <n v="70.367000422766779"/>
    <n v="31.258778850643896"/>
    <n v="0.99150948526267813"/>
    <n v="24.703253648676093"/>
    <n v="11.811428251577693"/>
    <n v="0.93776336551931694"/>
    <n v="0.31258778850643898"/>
    <n v="7.6808909828944998"/>
    <n v="66.14598036640129"/>
  </r>
  <r>
    <x v="5"/>
    <s v="Jinzhong"/>
    <s v="Jinzhong"/>
    <x v="63"/>
    <x v="63"/>
    <s v="t/a"/>
    <s v="grinding"/>
    <n v="1000000"/>
    <n v="1"/>
    <m/>
    <n v="1"/>
    <m/>
    <n v="1000000"/>
    <n v="105029.91804395635"/>
    <n v="105029.91804395635"/>
    <n v="1.5000627229046215E-3"/>
    <n v="85.202507524435973"/>
    <n v="1.6826713584146926"/>
    <n v="55.121949148332156"/>
    <n v="30.734463958762191"/>
    <n v="2.5560752257330788"/>
    <n v="0.85202507524435955"/>
    <n v="25.233207120845332"/>
    <n v="211.78889708349584"/>
    <n v="94.105783598785422"/>
    <n v="2.8653946455559756"/>
    <n v="78.033550312811087"/>
    <n v="39.514264113831977"/>
    <n v="2.8231735079635629"/>
    <n v="0.9410578359878542"/>
    <n v="27.652643787354162"/>
    <n v="232.48097401064405"/>
    <n v="93.460516167524062"/>
    <n v="2.8653946455559756"/>
    <n v="76.232852492918354"/>
    <n v="38.055875930010288"/>
    <n v="2.8038154850257215"/>
    <n v="0.93460516167524066"/>
    <n v="26.173830183908724"/>
    <n v="221.27923108904213"/>
    <n v="93.169472039671589"/>
    <n v="2.8653946455559756"/>
    <n v="75.162226389400885"/>
    <n v="37.188774053497809"/>
    <n v="2.7950841611901476"/>
    <n v="0.93169472039671586"/>
    <n v="25.294584133519383"/>
    <n v="214.61910286304513"/>
    <n v="53.229235666036224"/>
    <n v="1.6525158087711302"/>
    <n v="44.679224813972439"/>
    <n v="22.526148593615829"/>
    <n v="1.5968770699810868"/>
    <n v="0.53229235666036223"/>
    <n v="15.681701452361972"/>
    <n v="132.06041434434704"/>
    <n v="52.405392040575229"/>
    <n v="1.6525158087711302"/>
    <n v="42.302982119642536"/>
    <n v="20.601625650888131"/>
    <n v="1.5721617612172567"/>
    <n v="0.52405392040575227"/>
    <n v="13.730224651178199"/>
    <n v="117.27833403794463"/>
    <n v="52.097964751073164"/>
    <n v="1.6525158087711302"/>
    <n v="41.172089414460153"/>
    <n v="19.685713752629489"/>
    <n v="1.5629389425321949"/>
    <n v="0.52097964751073167"/>
    <n v="12.801484971490833"/>
    <n v="110.24330061066883"/>
  </r>
  <r>
    <x v="5"/>
    <s v="Changzhi"/>
    <s v="Changzhi"/>
    <x v="64"/>
    <x v="64"/>
    <s v="t/a"/>
    <s v="-"/>
    <n v="1000000"/>
    <n v="310"/>
    <n v="1"/>
    <n v="1"/>
    <n v="930000"/>
    <n v="1000000"/>
    <n v="105029.91804395635"/>
    <n v="1035029.9180439564"/>
    <n v="1.4782547926001213E-2"/>
    <n v="839.63832422728444"/>
    <n v="16.582086615225045"/>
    <n v="543.20585574049494"/>
    <n v="302.8764594393877"/>
    <n v="25.189149726818531"/>
    <n v="8.3963832422728437"/>
    <n v="248.66366445553516"/>
    <n v="2087.0990749436683"/>
    <n v="927.37672560069097"/>
    <n v="28.237375029771812"/>
    <n v="768.99097599167669"/>
    <n v="389.39805256432021"/>
    <n v="27.821301768020728"/>
    <n v="9.2737672560069093"/>
    <n v="272.50629312064694"/>
    <n v="2291.011627527992"/>
    <n v="921.01786034655095"/>
    <n v="28.237375029771812"/>
    <n v="751.24578346314877"/>
    <n v="375.02619137953371"/>
    <n v="27.630535810396527"/>
    <n v="9.2101786034655095"/>
    <n v="257.93314718963865"/>
    <n v="2180.6227090748439"/>
    <n v="918.14973109910886"/>
    <n v="28.237375029771812"/>
    <n v="740.69517018250588"/>
    <n v="366.48123199180128"/>
    <n v="27.544491932973266"/>
    <n v="9.1814973109910873"/>
    <n v="249.26851158462858"/>
    <n v="2114.9896770750388"/>
    <n v="524.55388383624586"/>
    <n v="16.284915136303351"/>
    <n v="440.29677694425652"/>
    <n v="221.98663168468295"/>
    <n v="15.736616515087377"/>
    <n v="5.2455388383624593"/>
    <n v="154.53720683886576"/>
    <n v="1301.4051841730984"/>
    <n v="516.43521806917317"/>
    <n v="16.284915136303351"/>
    <n v="416.87980845594916"/>
    <n v="203.02118963938389"/>
    <n v="15.493056542075191"/>
    <n v="5.1643521806917319"/>
    <n v="135.30614476426152"/>
    <n v="1155.7334017610463"/>
    <n v="513.40563899128949"/>
    <n v="16.284915136303351"/>
    <n v="405.73529072461514"/>
    <n v="193.99522604115108"/>
    <n v="15.402169169738686"/>
    <n v="5.134056389912895"/>
    <n v="126.15376825618236"/>
    <n v="1086.4058215126984"/>
  </r>
  <r>
    <x v="5"/>
    <s v="Taiyuan"/>
    <s v="Taiyuan"/>
    <x v="65"/>
    <x v="65"/>
    <s v="t/d"/>
    <s v="-"/>
    <n v="2500"/>
    <n v="310"/>
    <n v="5"/>
    <n v="2"/>
    <n v="3875000"/>
    <n v="2200000"/>
    <n v="231065.81969670398"/>
    <n v="4106065.8196967039"/>
    <n v="5.8643826336625966E-2"/>
    <n v="3330.928086148961"/>
    <n v="65.78277389188878"/>
    <n v="2154.9512322603423"/>
    <n v="1201.5408018785497"/>
    <n v="99.92784258446882"/>
    <n v="33.309280861489604"/>
    <n v="986.47329456040075"/>
    <n v="8279.7279813344103"/>
    <n v="3678.9949822586009"/>
    <n v="112.02045315445579"/>
    <n v="3050.6630843501243"/>
    <n v="1544.7804995941312"/>
    <n v="110.36984946775803"/>
    <n v="36.78994982258601"/>
    <n v="1081.0593552208991"/>
    <n v="9088.6691991456992"/>
    <n v="3653.7687363144983"/>
    <n v="112.02045315445579"/>
    <n v="2980.2661545270471"/>
    <n v="1487.7659080857036"/>
    <n v="109.61306208943495"/>
    <n v="36.537687363144983"/>
    <n v="1023.2462472618072"/>
    <n v="8650.7454666700669"/>
    <n v="3642.3905845682661"/>
    <n v="112.02045315445579"/>
    <n v="2938.4108305279528"/>
    <n v="1453.8672109939598"/>
    <n v="109.27171753704798"/>
    <n v="36.423905845682661"/>
    <n v="988.87278280669773"/>
    <n v="8390.3727521820056"/>
    <n v="2080.9570191744865"/>
    <n v="64.603865310680732"/>
    <n v="1746.7007618002563"/>
    <n v="880.64287311873454"/>
    <n v="62.428710575234604"/>
    <n v="20.809570191744868"/>
    <n v="613.06434897229542"/>
    <n v="5162.8027858440273"/>
    <n v="2048.749470941757"/>
    <n v="64.603865310680732"/>
    <n v="1653.8033370644912"/>
    <n v="805.40509305068622"/>
    <n v="61.462484128252697"/>
    <n v="20.487494709417568"/>
    <n v="536.7728280371058"/>
    <n v="4584.9084503964013"/>
    <n v="2036.7308317865959"/>
    <n v="64.603865310680732"/>
    <n v="1609.5919355041249"/>
    <n v="769.59820479129144"/>
    <n v="61.10192495359788"/>
    <n v="20.367308317865959"/>
    <n v="500.46444729016116"/>
    <n v="4309.8790984352618"/>
  </r>
  <r>
    <x v="5"/>
    <s v="Linfen"/>
    <s v="Linfen"/>
    <x v="66"/>
    <x v="66"/>
    <s v="t/a"/>
    <s v="-"/>
    <n v="1500000"/>
    <n v="310"/>
    <n v="1"/>
    <n v="1"/>
    <n v="775000"/>
    <n v="1500000"/>
    <n v="157544.87706593453"/>
    <n v="932544.87706593447"/>
    <n v="1.3318831753604092E-2"/>
    <n v="756.50027520569427"/>
    <n v="14.940186418297332"/>
    <n v="489.41951254930052"/>
    <n v="272.88669217199788"/>
    <n v="22.695008256170826"/>
    <n v="7.5650027520569427"/>
    <n v="224.0418584601762"/>
    <n v="1880.4418271753875"/>
    <n v="835.55112706643274"/>
    <n v="25.441408955180492"/>
    <n v="692.84818020160469"/>
    <n v="350.84121987948816"/>
    <n v="25.066533811992983"/>
    <n v="8.3555112706643264"/>
    <n v="245.52367345877522"/>
    <n v="2064.1636722804228"/>
    <n v="829.82189440047523"/>
    <n v="25.441408955180492"/>
    <n v="676.86005454790291"/>
    <n v="337.8924101029516"/>
    <n v="24.894656832014253"/>
    <n v="8.298218944004752"/>
    <n v="232.39350944730469"/>
    <n v="1964.7050782883982"/>
    <n v="827.23775727570512"/>
    <n v="25.441408955180492"/>
    <n v="667.35412607835553"/>
    <n v="330.19354269549962"/>
    <n v="24.817132718271154"/>
    <n v="8.2723775727570512"/>
    <n v="224.58681574287007"/>
    <n v="1905.5707994712291"/>
    <n v="472.61439364089574"/>
    <n v="14.672439819433546"/>
    <n v="396.70013066286202"/>
    <n v="200.00629213297969"/>
    <n v="14.178431809226872"/>
    <n v="4.7261439364089579"/>
    <n v="139.23547333396277"/>
    <n v="1172.5445963738134"/>
    <n v="465.29960975136112"/>
    <n v="14.672439819433546"/>
    <n v="375.60182845971934"/>
    <n v="182.91874180007866"/>
    <n v="13.95898829254083"/>
    <n v="4.6529960975136113"/>
    <n v="121.90860373767006"/>
    <n v="1041.2967241595018"/>
    <n v="462.57000899345672"/>
    <n v="14.672439819433546"/>
    <n v="365.56080188015272"/>
    <n v="174.78649753604554"/>
    <n v="13.877100269803702"/>
    <n v="4.6257000899345675"/>
    <n v="113.66246352781252"/>
    <n v="978.83371833436127"/>
  </r>
  <r>
    <x v="5"/>
    <s v="Linfen"/>
    <s v="Linfen"/>
    <x v="67"/>
    <x v="67"/>
    <s v="t/a"/>
    <s v="grinding"/>
    <n v="1500000"/>
    <n v="1"/>
    <m/>
    <n v="1"/>
    <m/>
    <n v="1500000"/>
    <n v="157544.87706593453"/>
    <n v="157544.87706593453"/>
    <n v="2.2500940843569323E-3"/>
    <n v="127.80376128665395"/>
    <n v="2.5240070376220389"/>
    <n v="82.682923722498231"/>
    <n v="46.101695938143287"/>
    <n v="3.8341128385996184"/>
    <n v="1.2780376128665394"/>
    <n v="37.849810681268004"/>
    <n v="317.68334562524376"/>
    <n v="141.15867539817813"/>
    <n v="4.2980919683339636"/>
    <n v="117.05032546921665"/>
    <n v="59.27139617074797"/>
    <n v="4.2347602619453442"/>
    <n v="1.4115867539817812"/>
    <n v="41.478965681031241"/>
    <n v="348.7214610159661"/>
    <n v="140.19077425128609"/>
    <n v="4.2980919683339636"/>
    <n v="114.34927873937754"/>
    <n v="57.083813895015432"/>
    <n v="4.2057232275385825"/>
    <n v="1.401907742512861"/>
    <n v="39.260745275863087"/>
    <n v="331.91884663356319"/>
    <n v="139.75420805950739"/>
    <n v="4.2980919683339636"/>
    <n v="112.74333958410134"/>
    <n v="55.783161080246714"/>
    <n v="4.1926262417852209"/>
    <n v="1.3975420805950738"/>
    <n v="37.941876200279076"/>
    <n v="321.92865429456771"/>
    <n v="79.843853499054333"/>
    <n v="2.4787737131566954"/>
    <n v="67.018837220958659"/>
    <n v="33.789222890423744"/>
    <n v="2.3953156049716302"/>
    <n v="0.7984385349905434"/>
    <n v="23.522552178542956"/>
    <n v="198.09062151652057"/>
    <n v="78.608088060862855"/>
    <n v="2.4787737131566954"/>
    <n v="63.454473179463804"/>
    <n v="30.902438476332197"/>
    <n v="2.3582426418258851"/>
    <n v="0.78608088060862846"/>
    <n v="20.5953369767673"/>
    <n v="175.91750105691696"/>
    <n v="78.146947126609746"/>
    <n v="2.4787737131566954"/>
    <n v="61.758134121690226"/>
    <n v="29.528570628944234"/>
    <n v="2.3444084137982926"/>
    <n v="0.78146947126609745"/>
    <n v="19.202227457236248"/>
    <n v="165.36495091600324"/>
  </r>
  <r>
    <x v="5"/>
    <s v="Yuncheng"/>
    <s v="Yuncheng"/>
    <x v="68"/>
    <x v="68"/>
    <s v="t/a"/>
    <s v="-"/>
    <n v="1500000"/>
    <n v="310"/>
    <n v="7"/>
    <n v="1"/>
    <n v="5425000"/>
    <n v="1500000"/>
    <n v="157544.87706593453"/>
    <n v="5582544.8770659342"/>
    <n v="7.9731257769087044E-2"/>
    <n v="4528.6793587199363"/>
    <n v="89.437262702349074"/>
    <n v="2929.8390455101144"/>
    <n v="1633.5966695751254"/>
    <n v="135.86038076159807"/>
    <n v="45.286793587199355"/>
    <n v="1341.1941451336252"/>
    <n v="11256.99271647625"/>
    <n v="5001.9058370759603"/>
    <n v="152.30131087625966"/>
    <n v="4147.6353085959327"/>
    <n v="2100.2601621319291"/>
    <n v="150.0571751122788"/>
    <n v="50.019058370759595"/>
    <n v="1469.7919201252389"/>
    <n v="12356.816939867162"/>
    <n v="4967.6086152956095"/>
    <n v="152.30131087625966"/>
    <n v="4051.9247093990548"/>
    <n v="2022.7439873505687"/>
    <n v="149.02825845886827"/>
    <n v="49.676086152956096"/>
    <n v="1391.1900944759543"/>
    <n v="11761.422468217406"/>
    <n v="4952.1390525728912"/>
    <n v="152.30131087625966"/>
    <n v="3995.0188450438804"/>
    <n v="1976.655832387017"/>
    <n v="148.56417157718673"/>
    <n v="49.521390525728904"/>
    <n v="1344.4564529984159"/>
    <n v="11407.423670531196"/>
    <n v="2829.2376344919439"/>
    <n v="87.83443645709464"/>
    <n v="2374.7878913142822"/>
    <n v="1197.3087075883152"/>
    <n v="84.877129034758326"/>
    <n v="28.292376344919443"/>
    <n v="833.51300026648164"/>
    <n v="7019.2684455175695"/>
    <n v="2785.4487398943506"/>
    <n v="87.83443645709464"/>
    <n v="2248.4859601412522"/>
    <n v="1095.0165617425573"/>
    <n v="83.5634621968305"/>
    <n v="27.854487398943505"/>
    <n v="729.78820430308656"/>
    <n v="6233.5720627750097"/>
    <n v="2769.1083801945383"/>
    <n v="87.83443645709464"/>
    <n v="2188.3768084309277"/>
    <n v="1046.3340589786533"/>
    <n v="83.073251405836146"/>
    <n v="27.691083801945382"/>
    <n v="680.42387995127012"/>
    <n v="5859.6463228445091"/>
  </r>
  <r>
    <x v="5"/>
    <s v="Changzhi"/>
    <s v="Changzhi"/>
    <x v="69"/>
    <x v="69"/>
    <s v="t/d"/>
    <s v="cement"/>
    <n v="2000"/>
    <n v="310"/>
    <n v="4"/>
    <m/>
    <n v="3410000"/>
    <m/>
    <n v="0"/>
    <n v="3410000"/>
    <n v="4.8702445744687503E-2"/>
    <n v="2766.2646612437775"/>
    <n v="54.631189274971291"/>
    <n v="1789.6409908379301"/>
    <n v="997.85398342896019"/>
    <n v="82.98793983731332"/>
    <n v="27.662646612437776"/>
    <n v="819.24501022719608"/>
    <n v="6876.1373188206326"/>
    <n v="3055.3267873403202"/>
    <n v="93.030594742124734"/>
    <n v="2533.5105608225072"/>
    <n v="1282.9072243184569"/>
    <n v="91.659803620209615"/>
    <n v="30.5532678734032"/>
    <n v="897.79671422207355"/>
    <n v="7547.9457295636093"/>
    <n v="3034.376928656432"/>
    <n v="93.030594742124734"/>
    <n v="2475.0474135575118"/>
    <n v="1235.5578233149192"/>
    <n v="91.031307859692959"/>
    <n v="30.343769286564321"/>
    <n v="849.78416235434304"/>
    <n v="7184.2594192812739"/>
    <n v="3024.9276165512697"/>
    <n v="93.030594742124734"/>
    <n v="2440.2874605747184"/>
    <n v="1207.4056791071127"/>
    <n v="90.747828496538091"/>
    <n v="30.249276165512697"/>
    <n v="821.23773398740047"/>
    <n v="6968.0254387773102"/>
    <n v="1728.1903766241021"/>
    <n v="53.652130867618141"/>
    <n v="1450.5976911443749"/>
    <n v="731.35510466724611"/>
    <n v="51.845711298723067"/>
    <n v="17.281903766241022"/>
    <n v="509.13685308384726"/>
    <n v="4287.5974893720877"/>
    <n v="1701.4426954381925"/>
    <n v="53.652130867618141"/>
    <n v="1373.4483632331244"/>
    <n v="668.87173462448447"/>
    <n v="51.04328086314576"/>
    <n v="17.014426954381925"/>
    <n v="445.77837374797213"/>
    <n v="3807.6685816513727"/>
    <n v="1691.4614722141266"/>
    <n v="53.652130867618141"/>
    <n v="1336.731738137235"/>
    <n v="639.13487839124582"/>
    <n v="50.743844166423806"/>
    <n v="16.914614722141266"/>
    <n v="415.62503871053559"/>
    <n v="3579.2625766407755"/>
  </r>
  <r>
    <x v="5"/>
    <s v="Datong"/>
    <s v="Datong"/>
    <x v="70"/>
    <x v="70"/>
    <s v="t/a"/>
    <s v="grinding"/>
    <n v="800000"/>
    <n v="1"/>
    <m/>
    <n v="1"/>
    <m/>
    <n v="800000"/>
    <n v="84023.93443516508"/>
    <n v="84023.93443516508"/>
    <n v="1.2000501783236972E-3"/>
    <n v="68.16200601954877"/>
    <n v="1.3461370867317541"/>
    <n v="44.097559318665724"/>
    <n v="24.587571167009752"/>
    <n v="2.044860180586463"/>
    <n v="0.68162006019548771"/>
    <n v="20.186565696676265"/>
    <n v="169.43111766679667"/>
    <n v="75.284626879028337"/>
    <n v="2.2923157164447807"/>
    <n v="62.426840250248873"/>
    <n v="31.611411291065583"/>
    <n v="2.2585388063708502"/>
    <n v="0.75284626879028338"/>
    <n v="22.122115029883329"/>
    <n v="185.98477920851525"/>
    <n v="74.768412934019253"/>
    <n v="2.2923157164447807"/>
    <n v="60.986281994334682"/>
    <n v="30.44470074400823"/>
    <n v="2.2430523880205775"/>
    <n v="0.74768412934019257"/>
    <n v="20.939064147126981"/>
    <n v="177.0233848712337"/>
    <n v="74.535577631737269"/>
    <n v="2.2923157164447807"/>
    <n v="60.129781111520714"/>
    <n v="29.751019242798247"/>
    <n v="2.2360673289521182"/>
    <n v="0.74535577631737271"/>
    <n v="20.235667306815508"/>
    <n v="171.6952822904361"/>
    <n v="42.583388532828977"/>
    <n v="1.3220126470169042"/>
    <n v="35.743379851177949"/>
    <n v="18.020918874892665"/>
    <n v="1.2775016559848693"/>
    <n v="0.42583388532828981"/>
    <n v="12.545361161889577"/>
    <n v="105.64833147547763"/>
    <n v="41.924313632460183"/>
    <n v="1.3220126470169042"/>
    <n v="33.842385695714029"/>
    <n v="16.481300520710505"/>
    <n v="1.2577294089738054"/>
    <n v="0.41924313632460186"/>
    <n v="10.98417972094256"/>
    <n v="93.822667230355705"/>
    <n v="41.678371800858528"/>
    <n v="1.3220126470169042"/>
    <n v="32.937671531568121"/>
    <n v="15.748571002103592"/>
    <n v="1.2503511540257559"/>
    <n v="0.41678371800858527"/>
    <n v="10.241187977192666"/>
    <n v="88.194640488535057"/>
  </r>
  <r>
    <x v="5"/>
    <s v="Luliang"/>
    <s v="Luliang"/>
    <x v="71"/>
    <x v="71"/>
    <s v="t/d"/>
    <s v="cement"/>
    <n v="2500"/>
    <n v="310"/>
    <n v="2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  <n v="773.38304338099658"/>
    <n v="24.387332212553702"/>
    <n v="624.29471056051113"/>
    <n v="304.03260664749291"/>
    <n v="23.201491301429893"/>
    <n v="7.7338304338099659"/>
    <n v="202.62653352180553"/>
    <n v="1730.7584462051693"/>
    <n v="768.84612373369396"/>
    <n v="24.387332212553702"/>
    <n v="607.60533551692504"/>
    <n v="290.51585381420261"/>
    <n v="23.065383712010821"/>
    <n v="7.6884612373369396"/>
    <n v="188.92047214115254"/>
    <n v="1626.9375348367162"/>
  </r>
  <r>
    <x v="5"/>
    <s v="Luliang"/>
    <s v="Luliang"/>
    <x v="72"/>
    <x v="72"/>
    <s v="t/d"/>
    <s v="cement"/>
    <n v="4000"/>
    <n v="310"/>
    <n v="2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  <n v="773.38304338099658"/>
    <n v="24.387332212553702"/>
    <n v="624.29471056051113"/>
    <n v="304.03260664749291"/>
    <n v="23.201491301429893"/>
    <n v="7.7338304338099659"/>
    <n v="202.62653352180553"/>
    <n v="1730.7584462051693"/>
    <n v="768.84612373369396"/>
    <n v="24.387332212553702"/>
    <n v="607.60533551692504"/>
    <n v="290.51585381420261"/>
    <n v="23.065383712010821"/>
    <n v="7.6884612373369396"/>
    <n v="188.92047214115254"/>
    <n v="1626.9375348367162"/>
  </r>
  <r>
    <x v="5"/>
    <s v="Changzhi"/>
    <s v="Changzhi"/>
    <x v="73"/>
    <x v="73"/>
    <s v="t/d"/>
    <s v="cement"/>
    <n v="4000"/>
    <n v="310"/>
    <n v="1"/>
    <m/>
    <n v="1240000"/>
    <m/>
    <n v="0"/>
    <n v="1240000"/>
    <n v="1.7709980270795456E-2"/>
    <n v="1005.9144222704646"/>
    <n v="19.865887009080467"/>
    <n v="650.77854212288366"/>
    <n v="362.85599397416735"/>
    <n v="30.177432668113934"/>
    <n v="10.059144222704646"/>
    <n v="297.90727644625309"/>
    <n v="2500.4135704802302"/>
    <n v="1111.0279226692073"/>
    <n v="33.829307178954444"/>
    <n v="921.27656757182081"/>
    <n v="466.5117179339843"/>
    <n v="33.330837680076222"/>
    <n v="11.110279226692073"/>
    <n v="326.47153244439039"/>
    <n v="2744.7075380231304"/>
    <n v="1103.4097922387025"/>
    <n v="33.829307178954444"/>
    <n v="900.01724129364061"/>
    <n v="449.29375393269788"/>
    <n v="33.102293767161072"/>
    <n v="11.034097922387026"/>
    <n v="309.01242267430655"/>
    <n v="2612.4579706477361"/>
    <n v="1099.9736787459162"/>
    <n v="33.829307178954444"/>
    <n v="887.37725839080667"/>
    <n v="439.05661058440467"/>
    <n v="32.99921036237749"/>
    <n v="10.999736787459163"/>
    <n v="298.63190326814561"/>
    <n v="2533.8274322826583"/>
    <n v="628.43286422694621"/>
    <n v="19.509865770042961"/>
    <n v="527.4900695070454"/>
    <n v="265.94731078808951"/>
    <n v="18.852985926808387"/>
    <n v="6.2843286422694629"/>
    <n v="185.14067384867172"/>
    <n v="1559.1263597716684"/>
    <n v="618.70643470479729"/>
    <n v="19.509865770042961"/>
    <n v="499.43576844840885"/>
    <n v="243.22608531799435"/>
    <n v="18.561193041143913"/>
    <n v="6.1870643470479729"/>
    <n v="162.10122681744443"/>
    <n v="1384.6067569641355"/>
    <n v="615.07689898695514"/>
    <n v="19.509865770042961"/>
    <n v="486.08426841354003"/>
    <n v="232.41268305136211"/>
    <n v="18.452306969608657"/>
    <n v="6.1507689898695519"/>
    <n v="151.13637771292204"/>
    <n v="1301.5500278693728"/>
  </r>
  <r>
    <x v="5"/>
    <s v="Shuozhou"/>
    <s v="Shuozhou"/>
    <x v="74"/>
    <x v="74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  <n v="386.69152169049829"/>
    <n v="12.193666106276851"/>
    <n v="312.14735528025557"/>
    <n v="152.01630332374646"/>
    <n v="11.600745650714947"/>
    <n v="3.866915216904983"/>
    <n v="101.31326676090276"/>
    <n v="865.37922310258466"/>
    <n v="384.42306186684698"/>
    <n v="12.193666106276851"/>
    <n v="303.80266775846252"/>
    <n v="145.25792690710131"/>
    <n v="11.53269185600541"/>
    <n v="3.8442306186684698"/>
    <n v="94.460236070576272"/>
    <n v="813.46876741835808"/>
  </r>
  <r>
    <x v="5"/>
    <s v="Datong"/>
    <s v="Datong"/>
    <x v="75"/>
    <x v="75"/>
    <s v="t/d"/>
    <s v="cement"/>
    <n v="1200"/>
    <n v="310"/>
    <n v="5"/>
    <m/>
    <n v="6417000"/>
    <m/>
    <n v="0"/>
    <n v="6417000"/>
    <n v="9.1649147901366482E-2"/>
    <n v="5205.6071352496538"/>
    <n v="102.80596527199143"/>
    <n v="3367.7789554859232"/>
    <n v="1877.7797688163159"/>
    <n v="156.16821405748962"/>
    <n v="52.056071352496538"/>
    <n v="1541.6701556093599"/>
    <n v="12939.64022723519"/>
    <n v="5749.5694998131485"/>
    <n v="175.06666465108927"/>
    <n v="4767.6062371841726"/>
    <n v="2414.1981403083687"/>
    <n v="172.48708499439445"/>
    <n v="57.495694998131476"/>
    <n v="1689.4901803997202"/>
    <n v="14203.8615092697"/>
    <n v="5710.1456748352857"/>
    <n v="175.06666465108927"/>
    <n v="4657.5892236945901"/>
    <n v="2325.0951766017115"/>
    <n v="171.30437024505855"/>
    <n v="57.101456748352859"/>
    <n v="1599.1392873395364"/>
    <n v="13519.469998102033"/>
    <n v="5692.3637875101167"/>
    <n v="175.06666465108927"/>
    <n v="4592.1773121724245"/>
    <n v="2272.1179597742939"/>
    <n v="170.77091362530351"/>
    <n v="56.923637875101164"/>
    <n v="1545.4200994126536"/>
    <n v="13112.556962062756"/>
    <n v="3252.1400723744468"/>
    <n v="100.96355535997232"/>
    <n v="2729.7611096989599"/>
    <n v="1376.2773333283631"/>
    <n v="97.564202171233404"/>
    <n v="32.52140072374447"/>
    <n v="958.10298716687612"/>
    <n v="8068.4789118183835"/>
    <n v="3201.8057995973259"/>
    <n v="100.96355535997232"/>
    <n v="2584.5801017205158"/>
    <n v="1258.6949915206208"/>
    <n v="96.054173987919754"/>
    <n v="32.018057995973258"/>
    <n v="838.8738487802749"/>
    <n v="7165.3399672894011"/>
    <n v="3183.0229522574928"/>
    <n v="100.96355535997232"/>
    <n v="2515.4860890400696"/>
    <n v="1202.7356347907989"/>
    <n v="95.490688567724789"/>
    <n v="31.830229522574928"/>
    <n v="782.13075466437147"/>
    <n v="6735.5213942240043"/>
  </r>
  <r>
    <x v="5"/>
    <s v="Shuozhou"/>
    <s v="Shuozhou"/>
    <x v="76"/>
    <x v="76"/>
    <s v="t/d"/>
    <s v="cement"/>
    <n v="1500"/>
    <n v="310"/>
    <n v="3"/>
    <m/>
    <n v="3100000"/>
    <m/>
    <n v="0"/>
    <n v="3100000"/>
    <n v="4.4274950676988639E-2"/>
    <n v="2514.7860556761616"/>
    <n v="49.664717522701167"/>
    <n v="1626.9463553072092"/>
    <n v="907.1399849354184"/>
    <n v="75.443581670284843"/>
    <n v="25.147860556761614"/>
    <n v="744.76819111563282"/>
    <n v="6251.0339262005755"/>
    <n v="2777.5698066730183"/>
    <n v="84.573267947386114"/>
    <n v="2303.1914189295521"/>
    <n v="1166.2792948349606"/>
    <n v="83.327094200190558"/>
    <n v="27.775698066730182"/>
    <n v="816.17883111097592"/>
    <n v="6861.7688450578262"/>
    <n v="2758.5244805967563"/>
    <n v="84.573267947386114"/>
    <n v="2250.0431032341016"/>
    <n v="1123.2343848317448"/>
    <n v="82.755734417902687"/>
    <n v="27.585244805967566"/>
    <n v="772.53105668576643"/>
    <n v="6531.1449266193395"/>
    <n v="2749.9341968647909"/>
    <n v="84.573267947386114"/>
    <n v="2218.4431459770167"/>
    <n v="1097.6415264610116"/>
    <n v="82.49802590594372"/>
    <n v="27.499341968647908"/>
    <n v="746.57975817036402"/>
    <n v="6334.5685807066457"/>
    <n v="1571.0821605673657"/>
    <n v="48.774664425107403"/>
    <n v="1318.7251737676136"/>
    <n v="664.86827697022375"/>
    <n v="47.132464817020967"/>
    <n v="15.710821605673658"/>
    <n v="462.85168462167928"/>
    <n v="3897.8158994291712"/>
    <n v="1546.7660867619932"/>
    <n v="48.774664425107403"/>
    <n v="1248.5894211210223"/>
    <n v="608.06521329498582"/>
    <n v="46.402982602859787"/>
    <n v="15.467660867619932"/>
    <n v="405.25306704361105"/>
    <n v="3461.5168924103386"/>
    <n v="1537.6922474673879"/>
    <n v="48.774664425107403"/>
    <n v="1215.2106710338501"/>
    <n v="581.03170762840523"/>
    <n v="46.130767424021641"/>
    <n v="15.376922474673879"/>
    <n v="377.84094428230509"/>
    <n v="3253.8750696734323"/>
  </r>
  <r>
    <x v="5"/>
    <s v="Luliang"/>
    <s v="Luliang"/>
    <x v="77"/>
    <x v="77"/>
    <s v="t/d"/>
    <s v="cement"/>
    <n v="1500"/>
    <n v="310"/>
    <n v="4"/>
    <m/>
    <n v="4805000"/>
    <m/>
    <n v="0"/>
    <n v="4805000"/>
    <n v="6.8626173549332398E-2"/>
    <n v="3897.9183862980508"/>
    <n v="76.980312160186827"/>
    <n v="2521.7668507261747"/>
    <n v="1406.0669766498986"/>
    <n v="116.93755158894152"/>
    <n v="38.979183862980506"/>
    <n v="1154.390696229231"/>
    <n v="9689.1025856108918"/>
    <n v="4305.2332003431793"/>
    <n v="131.0885653184485"/>
    <n v="3569.9466993408059"/>
    <n v="1807.7329069941893"/>
    <n v="129.15699601029539"/>
    <n v="43.052332003431786"/>
    <n v="1265.0771882220129"/>
    <n v="10635.741709839633"/>
    <n v="4275.7129449249724"/>
    <n v="131.0885653184485"/>
    <n v="3487.5668100128578"/>
    <n v="1741.0132964892045"/>
    <n v="128.27138834774917"/>
    <n v="42.757129449249732"/>
    <n v="1197.4231378629381"/>
    <n v="10123.274636259977"/>
    <n v="4262.398005140426"/>
    <n v="131.0885653184485"/>
    <n v="3438.5868762643763"/>
    <n v="1701.3443660145683"/>
    <n v="127.87194015421278"/>
    <n v="42.62398005140426"/>
    <n v="1157.1986251640644"/>
    <n v="9818.5813000953021"/>
    <n v="2435.177348879417"/>
    <n v="75.60072985891648"/>
    <n v="2044.0240193398013"/>
    <n v="1030.5458293038469"/>
    <n v="73.055320466382511"/>
    <n v="24.351773488794173"/>
    <n v="717.420111163603"/>
    <n v="6041.6146441152159"/>
    <n v="2397.4874344810896"/>
    <n v="75.60072985891648"/>
    <n v="1935.3136027375845"/>
    <n v="942.50108060722812"/>
    <n v="71.92462303443267"/>
    <n v="23.974874344810896"/>
    <n v="628.14225391759715"/>
    <n v="5365.3511832360255"/>
    <n v="2383.4229835744513"/>
    <n v="75.60072985891648"/>
    <n v="1883.5765401024678"/>
    <n v="900.59914682402825"/>
    <n v="71.502689507233541"/>
    <n v="23.834229835744516"/>
    <n v="585.65346363757294"/>
    <n v="5043.5063579938205"/>
  </r>
  <r>
    <x v="5"/>
    <s v="Jinzhong"/>
    <s v="Jinzhong"/>
    <x v="78"/>
    <x v="78"/>
    <s v="t/d"/>
    <s v="cement"/>
    <n v="1000"/>
    <n v="310"/>
    <n v="2"/>
    <m/>
    <n v="1860000"/>
    <m/>
    <n v="0"/>
    <n v="1860000"/>
    <n v="2.6564970406193184E-2"/>
    <n v="1508.8716334056969"/>
    <n v="29.798830513620704"/>
    <n v="976.1678131843255"/>
    <n v="544.28399096125099"/>
    <n v="45.266149002170906"/>
    <n v="15.088716334056967"/>
    <n v="446.86091466937967"/>
    <n v="3750.6203557203453"/>
    <n v="1666.541884003811"/>
    <n v="50.74396076843167"/>
    <n v="1381.9148513577311"/>
    <n v="699.76757690097645"/>
    <n v="49.996256520114336"/>
    <n v="16.665418840038111"/>
    <n v="489.70729866658553"/>
    <n v="4117.0613070346963"/>
    <n v="1655.1146883580539"/>
    <n v="50.74396076843167"/>
    <n v="1350.0258619404608"/>
    <n v="673.94063089904682"/>
    <n v="49.653440650741608"/>
    <n v="16.55114688358054"/>
    <n v="463.51863401145988"/>
    <n v="3918.6869559716038"/>
    <n v="1649.9605181188745"/>
    <n v="50.74396076843167"/>
    <n v="1331.06588758621"/>
    <n v="658.58491587660694"/>
    <n v="49.498815543566231"/>
    <n v="16.499605181188745"/>
    <n v="447.94785490221841"/>
    <n v="3800.7411484239874"/>
    <n v="942.64929634041937"/>
    <n v="29.264798655064439"/>
    <n v="791.23510426056816"/>
    <n v="398.92096618213424"/>
    <n v="28.27947889021258"/>
    <n v="9.4264929634041952"/>
    <n v="277.71101077300756"/>
    <n v="2338.6895396575028"/>
    <n v="928.05965205719588"/>
    <n v="29.264798655064439"/>
    <n v="749.15365267261325"/>
    <n v="364.83912797699151"/>
    <n v="27.841789561715871"/>
    <n v="9.2805965205719581"/>
    <n v="243.15184022616663"/>
    <n v="2076.9101354462032"/>
    <n v="922.61534848043277"/>
    <n v="29.264798655064439"/>
    <n v="729.12640262031005"/>
    <n v="348.61902457704315"/>
    <n v="27.678460454412985"/>
    <n v="9.2261534848043265"/>
    <n v="226.70456656938305"/>
    <n v="1952.3250418040593"/>
  </r>
  <r>
    <x v="5"/>
    <s v="Jinzhong"/>
    <s v="Jinzhong"/>
    <x v="79"/>
    <x v="79"/>
    <s v="t/d"/>
    <s v="cement"/>
    <n v="1600"/>
    <n v="310"/>
    <n v="1"/>
    <m/>
    <n v="496000"/>
    <m/>
    <n v="0"/>
    <n v="496000"/>
    <n v="7.0839921083181824E-3"/>
    <n v="402.36576890818583"/>
    <n v="7.9463548036321878"/>
    <n v="260.31141684915349"/>
    <n v="145.14239758966696"/>
    <n v="12.070973067245575"/>
    <n v="4.0236576890818583"/>
    <n v="119.16291057850125"/>
    <n v="1000.165428192092"/>
    <n v="444.41116906768298"/>
    <n v="13.531722871581779"/>
    <n v="368.51062702872832"/>
    <n v="186.60468717359373"/>
    <n v="13.332335072030489"/>
    <n v="4.4441116906768299"/>
    <n v="130.58861297775616"/>
    <n v="1097.8830152092523"/>
    <n v="441.363916895481"/>
    <n v="13.531722871581779"/>
    <n v="360.00689651745625"/>
    <n v="179.71750157307918"/>
    <n v="13.240917506864429"/>
    <n v="4.41363916895481"/>
    <n v="123.60496906972263"/>
    <n v="1044.9831882590945"/>
    <n v="439.98947149836653"/>
    <n v="13.531722871581779"/>
    <n v="354.95090335632267"/>
    <n v="175.62264423376186"/>
    <n v="13.199684144950997"/>
    <n v="4.3998947149836649"/>
    <n v="119.45276130725824"/>
    <n v="1013.5309729130634"/>
    <n v="251.3731456907785"/>
    <n v="7.803946308017184"/>
    <n v="210.99602780281816"/>
    <n v="106.37892431523581"/>
    <n v="7.5411943707233551"/>
    <n v="2.5137314569077853"/>
    <n v="74.056269539468687"/>
    <n v="623.65054390866737"/>
    <n v="247.48257388191891"/>
    <n v="7.803946308017184"/>
    <n v="199.77430737936356"/>
    <n v="97.290434127197742"/>
    <n v="7.4244772164575652"/>
    <n v="2.474825738819189"/>
    <n v="64.840490726977762"/>
    <n v="553.84270278565418"/>
    <n v="246.03075959478207"/>
    <n v="7.803946308017184"/>
    <n v="194.43370736541601"/>
    <n v="92.965073220544852"/>
    <n v="7.3809227878434625"/>
    <n v="2.4603075959478207"/>
    <n v="60.454551085168816"/>
    <n v="520.62001114774921"/>
  </r>
  <r>
    <x v="5"/>
    <s v="Linfen"/>
    <s v="Linfen"/>
    <x v="80"/>
    <x v="80"/>
    <s v="t/d"/>
    <s v="cement"/>
    <n v="1200"/>
    <n v="310"/>
    <n v="1"/>
    <m/>
    <n v="372000"/>
    <m/>
    <n v="0"/>
    <n v="372000"/>
    <n v="5.312994081238637E-3"/>
    <n v="301.77432668113937"/>
    <n v="5.9597661027241413"/>
    <n v="195.23356263686512"/>
    <n v="108.85679819225021"/>
    <n v="9.0532298004341811"/>
    <n v="3.0177432668113937"/>
    <n v="89.372182933875933"/>
    <n v="750.12407114406903"/>
    <n v="333.30837680076223"/>
    <n v="10.148792153686335"/>
    <n v="276.38297027154624"/>
    <n v="139.95351538019528"/>
    <n v="9.9992513040228665"/>
    <n v="3.3330837680076222"/>
    <n v="97.941459733317117"/>
    <n v="823.41226140693925"/>
    <n v="331.0229376716108"/>
    <n v="10.148792153686335"/>
    <n v="270.00517238809221"/>
    <n v="134.78812617980938"/>
    <n v="9.9306881301483223"/>
    <n v="3.3102293767161082"/>
    <n v="92.703726802291982"/>
    <n v="783.73739119432082"/>
    <n v="329.99210362377494"/>
    <n v="10.148792153686335"/>
    <n v="266.213177517242"/>
    <n v="131.71698317532142"/>
    <n v="9.8997631087132465"/>
    <n v="3.2999210362377491"/>
    <n v="89.589570980443682"/>
    <n v="760.14822968479746"/>
    <n v="188.5298592680839"/>
    <n v="5.8529597310128887"/>
    <n v="158.24702085211362"/>
    <n v="79.784193236426859"/>
    <n v="5.6558957780425168"/>
    <n v="1.885298592680839"/>
    <n v="55.542202154601519"/>
    <n v="467.73790793150056"/>
    <n v="185.61193041143918"/>
    <n v="5.8529597310128887"/>
    <n v="149.83073053452267"/>
    <n v="72.96782559539831"/>
    <n v="5.5683579123431741"/>
    <n v="1.856119304114392"/>
    <n v="48.630368045233325"/>
    <n v="415.38202708924069"/>
    <n v="184.52306969608657"/>
    <n v="5.8529597310128887"/>
    <n v="145.82528052406201"/>
    <n v="69.723804915408635"/>
    <n v="5.5356920908825966"/>
    <n v="1.8452306969608656"/>
    <n v="45.340913313876612"/>
    <n v="390.46500836081191"/>
  </r>
  <r>
    <x v="5"/>
    <s v="Jincheng"/>
    <s v="Jincheng"/>
    <x v="81"/>
    <x v="81"/>
    <s v="t/d"/>
    <s v="cement"/>
    <n v="1600"/>
    <n v="310"/>
    <n v="2"/>
    <m/>
    <n v="1488000"/>
    <m/>
    <n v="0"/>
    <n v="1488000"/>
    <n v="2.1251976324954548E-2"/>
    <n v="1207.0973067245575"/>
    <n v="23.839064410896565"/>
    <n v="780.93425054746046"/>
    <n v="435.42719276900084"/>
    <n v="36.212919201736725"/>
    <n v="12.070973067245575"/>
    <n v="357.48873173550373"/>
    <n v="3000.4962845762761"/>
    <n v="1333.2335072030489"/>
    <n v="40.59516861474534"/>
    <n v="1105.531881086185"/>
    <n v="559.81406152078114"/>
    <n v="39.997005216091466"/>
    <n v="13.332335072030489"/>
    <n v="391.76583893326847"/>
    <n v="3293.649045627757"/>
    <n v="1324.0917506864432"/>
    <n v="40.59516861474534"/>
    <n v="1080.0206895523688"/>
    <n v="539.15250471923753"/>
    <n v="39.722752520593289"/>
    <n v="13.240917506864433"/>
    <n v="370.81490720916793"/>
    <n v="3134.9495647772833"/>
    <n v="1319.9684144950998"/>
    <n v="40.59516861474534"/>
    <n v="1064.852710068968"/>
    <n v="526.86793270128567"/>
    <n v="39.599052434852986"/>
    <n v="13.199684144950997"/>
    <n v="358.35828392177473"/>
    <n v="3040.5929187391898"/>
    <n v="754.11943707233559"/>
    <n v="23.411838924051555"/>
    <n v="632.98808340845449"/>
    <n v="319.13677294570743"/>
    <n v="22.623583112170067"/>
    <n v="7.541194370723356"/>
    <n v="222.16880861840608"/>
    <n v="1870.9516317260022"/>
    <n v="742.4477216457567"/>
    <n v="23.411838924051555"/>
    <n v="599.32292213809069"/>
    <n v="291.87130238159324"/>
    <n v="22.273431649372696"/>
    <n v="7.4244772164575679"/>
    <n v="194.5214721809333"/>
    <n v="1661.5281083569628"/>
    <n v="738.09227878434626"/>
    <n v="23.411838924051555"/>
    <n v="583.30112209624804"/>
    <n v="278.89521966163454"/>
    <n v="22.142768363530386"/>
    <n v="7.3809227878434625"/>
    <n v="181.36365325550645"/>
    <n v="1561.8600334432476"/>
  </r>
  <r>
    <x v="5"/>
    <s v="Changzhi"/>
    <s v="Changzhi"/>
    <x v="82"/>
    <x v="82"/>
    <s v="t/d"/>
    <s v="-"/>
    <n v="1500"/>
    <n v="310"/>
    <n v="1"/>
    <n v="1"/>
    <n v="465000"/>
    <n v="1000000"/>
    <n v="105029.91804395635"/>
    <n v="570029.91804395639"/>
    <n v="8.1413053244529174E-3"/>
    <n v="462.42041587586021"/>
    <n v="9.1323789868198677"/>
    <n v="299.16390244441357"/>
    <n v="166.80546169907495"/>
    <n v="13.872612476275805"/>
    <n v="4.6242041587586016"/>
    <n v="136.94843578819024"/>
    <n v="1149.4439860135822"/>
    <n v="510.74125459973823"/>
    <n v="15.551384837663893"/>
    <n v="423.51226315224392"/>
    <n v="214.4561583390761"/>
    <n v="15.322237637992146"/>
    <n v="5.1074125459973816"/>
    <n v="150.07946845400056"/>
    <n v="1261.7463007693179"/>
    <n v="507.23918825703754"/>
    <n v="15.551384837663893"/>
    <n v="413.73931797803357"/>
    <n v="206.54103365477201"/>
    <n v="15.217175647711125"/>
    <n v="5.0723918825703755"/>
    <n v="142.05348868677368"/>
    <n v="1200.9509700819431"/>
    <n v="505.65960156939019"/>
    <n v="15.551384837663893"/>
    <n v="407.92869828595337"/>
    <n v="201.83500302264954"/>
    <n v="15.169788047081706"/>
    <n v="5.056596015693902"/>
    <n v="137.28154785907398"/>
    <n v="1164.8043899690419"/>
    <n v="288.89155975114107"/>
    <n v="8.9687154725372409"/>
    <n v="242.48800087911445"/>
    <n v="122.25639013914939"/>
    <n v="8.6667467925342319"/>
    <n v="2.8889155975114109"/>
    <n v="85.109454145613867"/>
    <n v="716.73279925872271"/>
    <n v="284.42030505487418"/>
    <n v="8.9687154725372409"/>
    <n v="229.59139528779588"/>
    <n v="111.811407645136"/>
    <n v="8.5326091516462235"/>
    <n v="2.8442030505487419"/>
    <n v="74.518184707719854"/>
    <n v="636.50586789949546"/>
    <n v="282.75180187118133"/>
    <n v="8.9687154725372409"/>
    <n v="223.45369006953766"/>
    <n v="106.84046989689028"/>
    <n v="8.4825540561354416"/>
    <n v="2.8275180187118134"/>
    <n v="69.477626613836591"/>
    <n v="598.32456106168365"/>
  </r>
  <r>
    <x v="5"/>
    <s v="Yuncheng"/>
    <s v="Yuncheng"/>
    <x v="83"/>
    <x v="83"/>
    <s v="t/d"/>
    <s v="cement"/>
    <n v="1500"/>
    <n v="310"/>
    <n v="1"/>
    <m/>
    <n v="465000"/>
    <m/>
    <n v="0"/>
    <n v="465000"/>
    <n v="6.6412426015482959E-3"/>
    <n v="377.21790835142423"/>
    <n v="7.449707628405176"/>
    <n v="244.04195329608137"/>
    <n v="136.07099774031275"/>
    <n v="11.316537250542726"/>
    <n v="3.7721790835142417"/>
    <n v="111.71522866734492"/>
    <n v="937.65508893008632"/>
    <n v="416.63547100095275"/>
    <n v="12.685990192107917"/>
    <n v="345.47871283943277"/>
    <n v="174.94189422524411"/>
    <n v="12.499064130028584"/>
    <n v="4.1663547100095277"/>
    <n v="122.42682466664638"/>
    <n v="1029.2653267586741"/>
    <n v="413.77867208951346"/>
    <n v="12.685990192107917"/>
    <n v="337.5064654851152"/>
    <n v="168.48515772476171"/>
    <n v="12.413360162685402"/>
    <n v="4.1377867208951349"/>
    <n v="115.87965850286497"/>
    <n v="979.67173899290094"/>
    <n v="412.49012952971862"/>
    <n v="12.685990192107917"/>
    <n v="332.7664718965525"/>
    <n v="164.64622896915174"/>
    <n v="12.374703885891558"/>
    <n v="4.1249012952971862"/>
    <n v="111.9869637255546"/>
    <n v="950.18528710599685"/>
    <n v="235.66232408510484"/>
    <n v="7.3161996637661098"/>
    <n v="197.80877606514204"/>
    <n v="99.730241545533559"/>
    <n v="7.0698697225531451"/>
    <n v="2.3566232408510488"/>
    <n v="69.42775269325189"/>
    <n v="584.6723849143757"/>
    <n v="232.01491301429897"/>
    <n v="7.3161996637661098"/>
    <n v="187.28841316815331"/>
    <n v="91.209781994247876"/>
    <n v="6.9604473904289677"/>
    <n v="2.3201491301429895"/>
    <n v="60.787960056541657"/>
    <n v="519.2275338615508"/>
    <n v="230.65383712010819"/>
    <n v="7.3161996637661098"/>
    <n v="182.28160065507751"/>
    <n v="87.154756144260787"/>
    <n v="6.9196151136032462"/>
    <n v="2.3065383712010816"/>
    <n v="56.676141642345762"/>
    <n v="488.08126045101483"/>
  </r>
  <r>
    <x v="5"/>
    <s v="Yuncheng"/>
    <s v="Yuncheng"/>
    <x v="84"/>
    <x v="84"/>
    <s v="t/d"/>
    <s v="cement"/>
    <n v="2000"/>
    <n v="310"/>
    <n v="2"/>
    <m/>
    <n v="1395000"/>
    <m/>
    <n v="0"/>
    <n v="1395000"/>
    <n v="1.9923727804644888E-2"/>
    <n v="1131.6537250542726"/>
    <n v="22.349122885215525"/>
    <n v="732.12585988824412"/>
    <n v="408.2129932209383"/>
    <n v="33.949611751628176"/>
    <n v="11.316537250542726"/>
    <n v="335.14568600203472"/>
    <n v="2812.9652667902587"/>
    <n v="1249.9064130028582"/>
    <n v="38.057970576323754"/>
    <n v="1036.4361385182983"/>
    <n v="524.82568267573231"/>
    <n v="37.49719239008575"/>
    <n v="12.499064130028582"/>
    <n v="367.28047399993915"/>
    <n v="3087.795980276022"/>
    <n v="1241.3360162685403"/>
    <n v="38.057970576323754"/>
    <n v="1012.5193964553457"/>
    <n v="505.45547317428515"/>
    <n v="37.240080488056208"/>
    <n v="12.413360162685404"/>
    <n v="347.63897550859491"/>
    <n v="2939.0152169787029"/>
    <n v="1237.4703885891558"/>
    <n v="38.057970576323754"/>
    <n v="998.29941568965751"/>
    <n v="493.93868690745524"/>
    <n v="37.124111657674675"/>
    <n v="12.374703885891558"/>
    <n v="335.96089117666384"/>
    <n v="2850.5558613179905"/>
    <n v="706.98697225531453"/>
    <n v="21.948598991298329"/>
    <n v="593.42632819542609"/>
    <n v="299.19072463660069"/>
    <n v="21.209609167659437"/>
    <n v="7.0698697225531459"/>
    <n v="208.28325807975568"/>
    <n v="1754.0171547431269"/>
    <n v="696.04473904289694"/>
    <n v="21.948598991298329"/>
    <n v="561.86523950445996"/>
    <n v="273.62934598274364"/>
    <n v="20.881342171286903"/>
    <n v="6.9604473904289694"/>
    <n v="182.36388016962496"/>
    <n v="1557.6826015846525"/>
    <n v="691.96151136032461"/>
    <n v="21.948598991298329"/>
    <n v="546.84480196523248"/>
    <n v="261.46426843278238"/>
    <n v="20.758845340809739"/>
    <n v="6.9196151136032453"/>
    <n v="170.02842492703729"/>
    <n v="1464.2437813530444"/>
  </r>
  <r>
    <x v="5"/>
    <s v="Linfen"/>
    <s v="Linfen"/>
    <x v="85"/>
    <x v="85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  <n v="386.69152169049829"/>
    <n v="12.193666106276851"/>
    <n v="312.14735528025557"/>
    <n v="152.01630332374646"/>
    <n v="11.600745650714947"/>
    <n v="3.866915216904983"/>
    <n v="101.31326676090276"/>
    <n v="865.37922310258466"/>
    <n v="384.42306186684698"/>
    <n v="12.193666106276851"/>
    <n v="303.80266775846252"/>
    <n v="145.25792690710131"/>
    <n v="11.53269185600541"/>
    <n v="3.8442306186684698"/>
    <n v="94.460236070576272"/>
    <n v="813.46876741835808"/>
  </r>
  <r>
    <x v="5"/>
    <s v="Jincheng"/>
    <s v="Jincheng"/>
    <x v="71"/>
    <x v="71"/>
    <s v="t/d"/>
    <s v="cement"/>
    <n v="5000"/>
    <n v="310"/>
    <n v="1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  <n v="773.38304338099658"/>
    <n v="24.387332212553702"/>
    <n v="624.29471056051113"/>
    <n v="304.03260664749291"/>
    <n v="23.201491301429893"/>
    <n v="7.7338304338099659"/>
    <n v="202.62653352180553"/>
    <n v="1730.7584462051693"/>
    <n v="768.84612373369396"/>
    <n v="24.387332212553702"/>
    <n v="607.60533551692504"/>
    <n v="290.51585381420261"/>
    <n v="23.065383712010821"/>
    <n v="7.6884612373369396"/>
    <n v="188.92047214115254"/>
    <n v="1626.9375348367162"/>
  </r>
  <r>
    <x v="5"/>
    <s v="Xinzhou"/>
    <s v="Xinzhou"/>
    <x v="86"/>
    <x v="86"/>
    <s v="t/d"/>
    <s v="cement"/>
    <n v="5000"/>
    <n v="310"/>
    <n v="1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  <n v="773.38304338099658"/>
    <n v="24.387332212553702"/>
    <n v="624.29471056051113"/>
    <n v="304.03260664749291"/>
    <n v="23.201491301429893"/>
    <n v="7.7338304338099659"/>
    <n v="202.62653352180553"/>
    <n v="1730.7584462051693"/>
    <n v="768.84612373369396"/>
    <n v="24.387332212553702"/>
    <n v="607.60533551692504"/>
    <n v="290.51585381420261"/>
    <n v="23.065383712010821"/>
    <n v="7.6884612373369396"/>
    <n v="188.92047214115254"/>
    <n v="1626.9375348367162"/>
  </r>
  <r>
    <x v="5"/>
    <s v="Luliang"/>
    <s v="Luliang"/>
    <x v="0"/>
    <x v="0"/>
    <s v="t/a"/>
    <s v="-"/>
    <n v="4000000"/>
    <n v="310"/>
    <n v="2"/>
    <n v="1"/>
    <n v="1705000"/>
    <n v="4000000"/>
    <n v="420119.6721758254"/>
    <n v="2125119.6721758256"/>
    <n v="3.0351473763962241E-2"/>
    <n v="1723.9423607196329"/>
    <n v="34.046280071144416"/>
    <n v="1115.3082920122938"/>
    <n v="621.86484754952892"/>
    <n v="51.71827082158898"/>
    <n v="17.239423607196326"/>
    <n v="510.55533359697944"/>
    <n v="4285.2242477443006"/>
    <n v="1904.086528065302"/>
    <n v="57.976875953286275"/>
    <n v="1578.8894816624982"/>
    <n v="799.51066861455638"/>
    <n v="57.122595841959061"/>
    <n v="19.040865280653019"/>
    <n v="559.50893226045343"/>
    <n v="4703.8967608243811"/>
    <n v="1891.0305289983125"/>
    <n v="57.976875953286275"/>
    <n v="1542.4551167504294"/>
    <n v="770.00241537750082"/>
    <n v="56.730915869949371"/>
    <n v="18.910305289983125"/>
    <n v="529.58740191280651"/>
    <n v="4477.2466339968059"/>
    <n v="1885.1416964343216"/>
    <n v="57.976875953286275"/>
    <n v="1520.7926358449629"/>
    <n v="752.45793576754772"/>
    <n v="56.554250893029646"/>
    <n v="18.851416964343215"/>
    <n v="511.79720352777781"/>
    <n v="4342.489130840836"/>
    <n v="1077.012130976196"/>
    <n v="33.436128668893595"/>
    <n v="904.01574482807735"/>
    <n v="455.78214670808643"/>
    <n v="32.310363929285884"/>
    <n v="10.770121309761961"/>
    <n v="317.29523235137157"/>
    <n v="2672.0404020634323"/>
    <n v="1060.3429158813972"/>
    <n v="33.436128668893595"/>
    <n v="855.93611009513245"/>
    <n v="416.84236991579479"/>
    <n v="31.810287476441911"/>
    <n v="10.603429158813972"/>
    <n v="277.81008547869891"/>
    <n v="2372.947626977465"/>
    <n v="1054.1225951113561"/>
    <n v="33.436128668893595"/>
    <n v="833.05422672645818"/>
    <n v="398.3102942061409"/>
    <n v="31.623677853340684"/>
    <n v="10.54122595111356"/>
    <n v="259.01845924123114"/>
    <n v="2230.604490763063"/>
  </r>
  <r>
    <x v="5"/>
    <s v="Changzhi"/>
    <s v="Changzhi"/>
    <x v="87"/>
    <x v="87"/>
    <s v="t/a"/>
    <s v="grinding"/>
    <n v="1000000"/>
    <n v="1"/>
    <m/>
    <n v="1"/>
    <m/>
    <n v="1000000"/>
    <n v="105029.91804395635"/>
    <n v="105029.91804395635"/>
    <n v="1.5000627229046215E-3"/>
    <n v="85.202507524435973"/>
    <n v="1.6826713584146926"/>
    <n v="55.121949148332156"/>
    <n v="30.734463958762191"/>
    <n v="2.5560752257330788"/>
    <n v="0.85202507524435955"/>
    <n v="25.233207120845332"/>
    <n v="211.78889708349584"/>
    <n v="94.105783598785422"/>
    <n v="2.8653946455559756"/>
    <n v="78.033550312811087"/>
    <n v="39.514264113831977"/>
    <n v="2.8231735079635629"/>
    <n v="0.9410578359878542"/>
    <n v="27.652643787354162"/>
    <n v="232.48097401064405"/>
    <n v="93.460516167524062"/>
    <n v="2.8653946455559756"/>
    <n v="76.232852492918354"/>
    <n v="38.055875930010288"/>
    <n v="2.8038154850257215"/>
    <n v="0.93460516167524066"/>
    <n v="26.173830183908724"/>
    <n v="221.27923108904213"/>
    <n v="93.169472039671589"/>
    <n v="2.8653946455559756"/>
    <n v="75.162226389400885"/>
    <n v="37.188774053497809"/>
    <n v="2.7950841611901476"/>
    <n v="0.93169472039671586"/>
    <n v="25.294584133519383"/>
    <n v="214.61910286304513"/>
    <n v="53.229235666036224"/>
    <n v="1.6525158087711302"/>
    <n v="44.679224813972439"/>
    <n v="22.526148593615829"/>
    <n v="1.5968770699810868"/>
    <n v="0.53229235666036223"/>
    <n v="15.681701452361972"/>
    <n v="132.06041434434704"/>
    <n v="52.405392040575229"/>
    <n v="1.6525158087711302"/>
    <n v="42.302982119642536"/>
    <n v="20.601625650888131"/>
    <n v="1.5721617612172567"/>
    <n v="0.52405392040575227"/>
    <n v="13.730224651178199"/>
    <n v="117.27833403794463"/>
    <n v="52.097964751073164"/>
    <n v="1.6525158087711302"/>
    <n v="41.172089414460153"/>
    <n v="19.685713752629489"/>
    <n v="1.5629389425321949"/>
    <n v="0.52097964751073167"/>
    <n v="12.801484971490833"/>
    <n v="110.24330061066883"/>
  </r>
  <r>
    <x v="5"/>
    <s v="Yuncheng"/>
    <s v="Yuncheng"/>
    <x v="88"/>
    <x v="88"/>
    <s v="t/a"/>
    <s v="grinding"/>
    <n v="1200000"/>
    <n v="1"/>
    <m/>
    <n v="1"/>
    <m/>
    <n v="1200000"/>
    <n v="126035.90165274762"/>
    <n v="126035.90165274762"/>
    <n v="1.8000752674855458E-3"/>
    <n v="102.24300902932316"/>
    <n v="2.0192056300976313"/>
    <n v="66.146338977998582"/>
    <n v="36.881356750514627"/>
    <n v="3.0672902708796945"/>
    <n v="1.0224300902932315"/>
    <n v="30.279848545014399"/>
    <n v="254.14667650019501"/>
    <n v="112.92694031854252"/>
    <n v="3.4384735746671709"/>
    <n v="93.640260375373316"/>
    <n v="47.417116936598376"/>
    <n v="3.3878082095562756"/>
    <n v="1.1292694031854251"/>
    <n v="33.183172544824991"/>
    <n v="278.97716881277285"/>
    <n v="112.15261940102887"/>
    <n v="3.4384735746671709"/>
    <n v="91.479422991502034"/>
    <n v="45.667051116012345"/>
    <n v="3.364578582030866"/>
    <n v="1.1215261940102887"/>
    <n v="31.40859622069047"/>
    <n v="265.53507730685055"/>
    <n v="111.80336644760591"/>
    <n v="3.4384735746671709"/>
    <n v="90.194671667281071"/>
    <n v="44.626528864197368"/>
    <n v="3.3541009934281769"/>
    <n v="1.1180336644760591"/>
    <n v="30.353500960223261"/>
    <n v="257.54292343565413"/>
    <n v="63.875082799243465"/>
    <n v="1.9830189705253563"/>
    <n v="53.615069776766923"/>
    <n v="27.031378312338997"/>
    <n v="1.9162524839773041"/>
    <n v="0.63875082799243477"/>
    <n v="18.818041742834367"/>
    <n v="158.47249721321646"/>
    <n v="62.886470448690282"/>
    <n v="1.9830189705253563"/>
    <n v="50.763578543571043"/>
    <n v="24.721950781065757"/>
    <n v="1.886594113460708"/>
    <n v="0.62886470448690279"/>
    <n v="16.476269581413838"/>
    <n v="140.73400084553356"/>
    <n v="62.517557701287792"/>
    <n v="1.9830189705253563"/>
    <n v="49.406507297352185"/>
    <n v="23.622856503155386"/>
    <n v="1.8755267310386339"/>
    <n v="0.62517557701287796"/>
    <n v="15.361781965789"/>
    <n v="132.29196073280258"/>
  </r>
  <r>
    <x v="5"/>
    <s v="Jinzhong"/>
    <s v="Jinzhong"/>
    <x v="89"/>
    <x v="89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  <n v="386.69152169049829"/>
    <n v="12.193666106276851"/>
    <n v="312.14735528025557"/>
    <n v="152.01630332374646"/>
    <n v="11.600745650714947"/>
    <n v="3.866915216904983"/>
    <n v="101.31326676090276"/>
    <n v="865.37922310258466"/>
    <n v="384.42306186684698"/>
    <n v="12.193666106276851"/>
    <n v="303.80266775846252"/>
    <n v="145.25792690710131"/>
    <n v="11.53269185600541"/>
    <n v="3.8442306186684698"/>
    <n v="94.460236070576272"/>
    <n v="813.46876741835808"/>
  </r>
  <r>
    <x v="5"/>
    <s v="Datong"/>
    <s v="Datong"/>
    <x v="90"/>
    <x v="90"/>
    <s v="t/d"/>
    <s v="cement"/>
    <n v="4000"/>
    <n v="310"/>
    <n v="1"/>
    <m/>
    <n v="1240000"/>
    <m/>
    <n v="0"/>
    <n v="1240000"/>
    <n v="1.7709980270795456E-2"/>
    <n v="1005.9144222704646"/>
    <n v="19.865887009080467"/>
    <n v="650.77854212288366"/>
    <n v="362.85599397416735"/>
    <n v="30.177432668113934"/>
    <n v="10.059144222704646"/>
    <n v="297.90727644625309"/>
    <n v="2500.4135704802302"/>
    <n v="1111.0279226692073"/>
    <n v="33.829307178954444"/>
    <n v="921.27656757182081"/>
    <n v="466.5117179339843"/>
    <n v="33.330837680076222"/>
    <n v="11.110279226692073"/>
    <n v="326.47153244439039"/>
    <n v="2744.7075380231304"/>
    <n v="1103.4097922387025"/>
    <n v="33.829307178954444"/>
    <n v="900.01724129364061"/>
    <n v="449.29375393269788"/>
    <n v="33.102293767161072"/>
    <n v="11.034097922387026"/>
    <n v="309.01242267430655"/>
    <n v="2612.4579706477361"/>
    <n v="1099.9736787459162"/>
    <n v="33.829307178954444"/>
    <n v="887.37725839080667"/>
    <n v="439.05661058440467"/>
    <n v="32.99921036237749"/>
    <n v="10.999736787459163"/>
    <n v="298.63190326814561"/>
    <n v="2533.8274322826583"/>
    <n v="628.43286422694621"/>
    <n v="19.509865770042961"/>
    <n v="527.4900695070454"/>
    <n v="265.94731078808951"/>
    <n v="18.852985926808387"/>
    <n v="6.2843286422694629"/>
    <n v="185.14067384867172"/>
    <n v="1559.1263597716684"/>
    <n v="618.70643470479729"/>
    <n v="19.509865770042961"/>
    <n v="499.43576844840885"/>
    <n v="243.22608531799435"/>
    <n v="18.561193041143913"/>
    <n v="6.1870643470479729"/>
    <n v="162.10122681744443"/>
    <n v="1384.6067569641355"/>
    <n v="615.07689898695514"/>
    <n v="19.509865770042961"/>
    <n v="486.08426841354003"/>
    <n v="232.41268305136211"/>
    <n v="18.452306969608657"/>
    <n v="6.1507689898695519"/>
    <n v="151.13637771292204"/>
    <n v="1301.5500278693728"/>
  </r>
  <r>
    <x v="5"/>
    <s v="Xinzhou"/>
    <s v="Xinzhou"/>
    <x v="91"/>
    <x v="91"/>
    <s v="t/d"/>
    <s v="cement"/>
    <n v="2500"/>
    <n v="310"/>
    <n v="2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  <n v="773.38304338099658"/>
    <n v="24.387332212553702"/>
    <n v="624.29471056051113"/>
    <n v="304.03260664749291"/>
    <n v="23.201491301429893"/>
    <n v="7.7338304338099659"/>
    <n v="202.62653352180553"/>
    <n v="1730.7584462051693"/>
    <n v="768.84612373369396"/>
    <n v="24.387332212553702"/>
    <n v="607.60533551692504"/>
    <n v="290.51585381420261"/>
    <n v="23.065383712010821"/>
    <n v="7.6884612373369396"/>
    <n v="188.92047214115254"/>
    <n v="1626.9375348367162"/>
  </r>
  <r>
    <x v="5"/>
    <s v="Xinzhou"/>
    <s v="Xinzhou"/>
    <x v="92"/>
    <x v="92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  <n v="386.69152169049829"/>
    <n v="12.193666106276851"/>
    <n v="312.14735528025557"/>
    <n v="152.01630332374646"/>
    <n v="11.600745650714947"/>
    <n v="3.866915216904983"/>
    <n v="101.31326676090276"/>
    <n v="865.37922310258466"/>
    <n v="384.42306186684698"/>
    <n v="12.193666106276851"/>
    <n v="303.80266775846252"/>
    <n v="145.25792690710131"/>
    <n v="11.53269185600541"/>
    <n v="3.8442306186684698"/>
    <n v="94.460236070576272"/>
    <n v="813.46876741835808"/>
  </r>
  <r>
    <x v="5"/>
    <s v="Luliang"/>
    <s v="Luliang"/>
    <x v="93"/>
    <x v="93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  <n v="386.69152169049829"/>
    <n v="12.193666106276851"/>
    <n v="312.14735528025557"/>
    <n v="152.01630332374646"/>
    <n v="11.600745650714947"/>
    <n v="3.866915216904983"/>
    <n v="101.31326676090276"/>
    <n v="865.37922310258466"/>
    <n v="384.42306186684698"/>
    <n v="12.193666106276851"/>
    <n v="303.80266775846252"/>
    <n v="145.25792690710131"/>
    <n v="11.53269185600541"/>
    <n v="3.8442306186684698"/>
    <n v="94.460236070576272"/>
    <n v="813.46876741835808"/>
  </r>
  <r>
    <x v="5"/>
    <s v="Yangquan"/>
    <s v="Yangquan"/>
    <x v="94"/>
    <x v="94"/>
    <s v="t/d"/>
    <s v="cement"/>
    <n v="2500"/>
    <n v="310"/>
    <n v="2"/>
    <m/>
    <n v="2325000"/>
    <m/>
    <n v="0"/>
    <n v="2325000"/>
    <n v="3.3206213007741479E-2"/>
    <n v="1886.0895417571212"/>
    <n v="37.248538142025879"/>
    <n v="1220.2097664804069"/>
    <n v="680.3549887015638"/>
    <n v="56.582686252713629"/>
    <n v="18.860895417571211"/>
    <n v="558.57614333672461"/>
    <n v="4688.2754446504314"/>
    <n v="2083.1773550047637"/>
    <n v="63.429950960539585"/>
    <n v="1727.3935641971641"/>
    <n v="874.70947112622059"/>
    <n v="62.495320650142915"/>
    <n v="20.831773550047636"/>
    <n v="612.13412333323197"/>
    <n v="5146.3266337933701"/>
    <n v="2068.8933604475674"/>
    <n v="63.429950960539585"/>
    <n v="1687.5323274255761"/>
    <n v="842.42578862380856"/>
    <n v="62.066800813427015"/>
    <n v="20.688933604475672"/>
    <n v="579.39829251432479"/>
    <n v="4898.358694964505"/>
    <n v="2062.4506476485931"/>
    <n v="63.429950960539585"/>
    <n v="1663.8323594827625"/>
    <n v="823.23114484575876"/>
    <n v="61.873519429457794"/>
    <n v="20.62450647648593"/>
    <n v="559.93481862777298"/>
    <n v="4750.9264355299838"/>
    <n v="1178.3116204255241"/>
    <n v="36.580998318830552"/>
    <n v="989.04388032571012"/>
    <n v="498.65120772766784"/>
    <n v="35.349348612765731"/>
    <n v="11.783116204255244"/>
    <n v="347.13876346625949"/>
    <n v="2923.3619245718783"/>
    <n v="1160.0745650714948"/>
    <n v="36.580998318830552"/>
    <n v="936.44206584076665"/>
    <n v="456.04890997123937"/>
    <n v="34.802236952144838"/>
    <n v="11.600745650714948"/>
    <n v="303.93980028270829"/>
    <n v="2596.1376693077541"/>
    <n v="1153.2691856005408"/>
    <n v="36.580998318830552"/>
    <n v="911.4080032753875"/>
    <n v="435.77378072130398"/>
    <n v="34.598075568016228"/>
    <n v="11.532691856005409"/>
    <n v="283.3807082117288"/>
    <n v="2440.406302255074"/>
  </r>
  <r>
    <x v="5"/>
    <s v="Jincheng"/>
    <s v="Jincheng"/>
    <x v="95"/>
    <x v="95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  <n v="386.69152169049829"/>
    <n v="12.193666106276851"/>
    <n v="312.14735528025557"/>
    <n v="152.01630332374646"/>
    <n v="11.600745650714947"/>
    <n v="3.866915216904983"/>
    <n v="101.31326676090276"/>
    <n v="865.37922310258466"/>
    <n v="384.42306186684698"/>
    <n v="12.193666106276851"/>
    <n v="303.80266775846252"/>
    <n v="145.25792690710131"/>
    <n v="11.53269185600541"/>
    <n v="3.8442306186684698"/>
    <n v="94.460236070576272"/>
    <n v="813.46876741835808"/>
  </r>
  <r>
    <x v="5"/>
    <s v="Taiyuan"/>
    <s v="Taiyuan"/>
    <x v="96"/>
    <x v="96"/>
    <s v="t/d"/>
    <s v="cement"/>
    <n v="4500"/>
    <n v="310"/>
    <n v="3"/>
    <m/>
    <n v="3565000"/>
    <m/>
    <n v="0"/>
    <n v="3565000"/>
    <n v="5.0916193278536935E-2"/>
    <n v="2892.0039640275859"/>
    <n v="57.114425151106346"/>
    <n v="1870.9883086032905"/>
    <n v="1043.2109826757312"/>
    <n v="86.760118920827566"/>
    <n v="28.920039640275853"/>
    <n v="856.48341978297765"/>
    <n v="7188.6890151306616"/>
    <n v="3194.2052776739711"/>
    <n v="97.259258139494037"/>
    <n v="2648.6701317689849"/>
    <n v="1341.2211890602048"/>
    <n v="95.826158330219144"/>
    <n v="31.942052776739711"/>
    <n v="938.60565577762236"/>
    <n v="7891.0341718165009"/>
    <n v="3172.3031526862696"/>
    <n v="97.259258139494037"/>
    <n v="2587.5495687192169"/>
    <n v="1291.7195425565064"/>
    <n v="95.16909458058808"/>
    <n v="31.723031526862698"/>
    <n v="888.41071518863134"/>
    <n v="7510.8166656122412"/>
    <n v="3162.4243263945095"/>
    <n v="97.259258139494037"/>
    <n v="2551.2096178735692"/>
    <n v="1262.2877554301633"/>
    <n v="94.872729791835283"/>
    <n v="31.624243263945093"/>
    <n v="858.56672189591859"/>
    <n v="7284.7538678126421"/>
    <n v="1806.7444846524704"/>
    <n v="56.090864088873509"/>
    <n v="1516.5339498327555"/>
    <n v="764.59851851575729"/>
    <n v="54.202334539574117"/>
    <n v="18.067444846524705"/>
    <n v="532.27943731493122"/>
    <n v="4482.4882843435471"/>
    <n v="1778.780999776292"/>
    <n v="56.090864088873509"/>
    <n v="1435.8778342891756"/>
    <n v="699.27499528923374"/>
    <n v="53.363429993288754"/>
    <n v="17.78780999776292"/>
    <n v="466.04102710015269"/>
    <n v="3980.7444262718896"/>
    <n v="1768.3460845874961"/>
    <n v="56.090864088873509"/>
    <n v="1397.4922716889275"/>
    <n v="668.18646377266612"/>
    <n v="53.050382537624884"/>
    <n v="17.683460845874961"/>
    <n v="434.51708592465081"/>
    <n v="3741.956330124447"/>
  </r>
  <r>
    <x v="5"/>
    <s v="Jincheng"/>
    <s v="Jincheng"/>
    <x v="97"/>
    <x v="97"/>
    <s v="t/d"/>
    <s v="cement"/>
    <n v="3200"/>
    <n v="310"/>
    <n v="1"/>
    <m/>
    <n v="992000"/>
    <m/>
    <n v="0"/>
    <n v="992000"/>
    <n v="1.4167984216636365E-2"/>
    <n v="804.73153781637166"/>
    <n v="15.892709607264376"/>
    <n v="520.62283369830698"/>
    <n v="290.28479517933391"/>
    <n v="24.14194613449115"/>
    <n v="8.0473153781637166"/>
    <n v="238.32582115700251"/>
    <n v="2000.330856384184"/>
    <n v="888.82233813536595"/>
    <n v="27.063445743163559"/>
    <n v="737.02125405745664"/>
    <n v="373.20937434718746"/>
    <n v="26.664670144060977"/>
    <n v="8.8882233813536597"/>
    <n v="261.17722595551231"/>
    <n v="2195.7660304185047"/>
    <n v="882.72783379096199"/>
    <n v="27.063445743163559"/>
    <n v="720.01379303491251"/>
    <n v="359.43500314615835"/>
    <n v="26.481835013728858"/>
    <n v="8.82727833790962"/>
    <n v="247.20993813944526"/>
    <n v="2089.966376518189"/>
    <n v="879.97894299673305"/>
    <n v="27.063445743163559"/>
    <n v="709.90180671264534"/>
    <n v="351.24528846752372"/>
    <n v="26.399368289901993"/>
    <n v="8.7997894299673298"/>
    <n v="238.90552261451649"/>
    <n v="2027.0619458261267"/>
    <n v="502.746291381557"/>
    <n v="15.607892616034368"/>
    <n v="421.99205560563632"/>
    <n v="212.75784863047161"/>
    <n v="15.08238874144671"/>
    <n v="5.0274629138155706"/>
    <n v="148.11253907893737"/>
    <n v="1247.3010878173347"/>
    <n v="494.96514776383782"/>
    <n v="15.607892616034368"/>
    <n v="399.54861475872713"/>
    <n v="194.58086825439548"/>
    <n v="14.84895443291513"/>
    <n v="4.949651477638378"/>
    <n v="129.68098145395552"/>
    <n v="1107.6854055713084"/>
    <n v="492.06151918956414"/>
    <n v="15.607892616034368"/>
    <n v="388.86741473083202"/>
    <n v="185.9301464410897"/>
    <n v="14.761845575686925"/>
    <n v="4.9206151918956413"/>
    <n v="120.90910217033763"/>
    <n v="1041.2400222954984"/>
  </r>
  <r>
    <x v="5"/>
    <s v="Yangquan"/>
    <s v="Yangquan"/>
    <x v="94"/>
    <x v="94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  <n v="386.69152169049829"/>
    <n v="12.193666106276851"/>
    <n v="312.14735528025557"/>
    <n v="152.01630332374646"/>
    <n v="11.600745650714947"/>
    <n v="3.866915216904983"/>
    <n v="101.31326676090276"/>
    <n v="865.37922310258466"/>
    <n v="384.42306186684698"/>
    <n v="12.193666106276851"/>
    <n v="303.80266775846252"/>
    <n v="145.25792690710131"/>
    <n v="11.53269185600541"/>
    <n v="3.8442306186684698"/>
    <n v="94.460236070576272"/>
    <n v="813.46876741835808"/>
  </r>
  <r>
    <x v="5"/>
    <s v="Xinzhou"/>
    <s v="Xinzhou"/>
    <x v="98"/>
    <x v="98"/>
    <s v="t/d"/>
    <s v="cement"/>
    <n v="4500"/>
    <n v="310"/>
    <n v="1"/>
    <m/>
    <n v="1395000"/>
    <m/>
    <n v="0"/>
    <n v="1395000"/>
    <n v="1.9923727804644888E-2"/>
    <n v="1131.6537250542726"/>
    <n v="22.349122885215525"/>
    <n v="732.12585988824412"/>
    <n v="408.2129932209383"/>
    <n v="33.949611751628176"/>
    <n v="11.316537250542726"/>
    <n v="335.14568600203472"/>
    <n v="2812.9652667902587"/>
    <n v="1249.9064130028582"/>
    <n v="38.057970576323754"/>
    <n v="1036.4361385182983"/>
    <n v="524.82568267573231"/>
    <n v="37.49719239008575"/>
    <n v="12.499064130028582"/>
    <n v="367.28047399993915"/>
    <n v="3087.795980276022"/>
    <n v="1241.3360162685403"/>
    <n v="38.057970576323754"/>
    <n v="1012.5193964553457"/>
    <n v="505.45547317428515"/>
    <n v="37.240080488056208"/>
    <n v="12.413360162685404"/>
    <n v="347.63897550859491"/>
    <n v="2939.0152169787029"/>
    <n v="1237.4703885891558"/>
    <n v="38.057970576323754"/>
    <n v="998.29941568965751"/>
    <n v="493.93868690745524"/>
    <n v="37.124111657674675"/>
    <n v="12.374703885891558"/>
    <n v="335.96089117666384"/>
    <n v="2850.5558613179905"/>
    <n v="706.98697225531453"/>
    <n v="21.948598991298329"/>
    <n v="593.42632819542609"/>
    <n v="299.19072463660069"/>
    <n v="21.209609167659437"/>
    <n v="7.0698697225531459"/>
    <n v="208.28325807975568"/>
    <n v="1754.0171547431269"/>
    <n v="696.04473904289694"/>
    <n v="21.948598991298329"/>
    <n v="561.86523950445996"/>
    <n v="273.62934598274364"/>
    <n v="20.881342171286903"/>
    <n v="6.9604473904289694"/>
    <n v="182.36388016962496"/>
    <n v="1557.6826015846525"/>
    <n v="691.96151136032461"/>
    <n v="21.948598991298329"/>
    <n v="546.84480196523248"/>
    <n v="261.46426843278238"/>
    <n v="20.758845340809739"/>
    <n v="6.9196151136032453"/>
    <n v="170.02842492703729"/>
    <n v="1464.2437813530444"/>
  </r>
  <r>
    <x v="5"/>
    <s v="Xinzhou"/>
    <s v="Xinzhou"/>
    <x v="99"/>
    <x v="99"/>
    <s v="t/d"/>
    <s v="cement"/>
    <n v="5000"/>
    <n v="310"/>
    <n v="1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  <n v="773.38304338099658"/>
    <n v="24.387332212553702"/>
    <n v="624.29471056051113"/>
    <n v="304.03260664749291"/>
    <n v="23.201491301429893"/>
    <n v="7.7338304338099659"/>
    <n v="202.62653352180553"/>
    <n v="1730.7584462051693"/>
    <n v="768.84612373369396"/>
    <n v="24.387332212553702"/>
    <n v="607.60533551692504"/>
    <n v="290.51585381420261"/>
    <n v="23.065383712010821"/>
    <n v="7.6884612373369396"/>
    <n v="188.92047214115254"/>
    <n v="1626.9375348367162"/>
  </r>
  <r>
    <x v="5"/>
    <s v="Datong"/>
    <s v="Datong"/>
    <x v="90"/>
    <x v="90"/>
    <s v="t/d"/>
    <s v="cement"/>
    <n v="1200"/>
    <n v="310"/>
    <n v="1"/>
    <m/>
    <n v="372000"/>
    <m/>
    <n v="0"/>
    <n v="372000"/>
    <n v="5.312994081238637E-3"/>
    <n v="301.77432668113937"/>
    <n v="5.9597661027241413"/>
    <n v="195.23356263686512"/>
    <n v="108.85679819225021"/>
    <n v="9.0532298004341811"/>
    <n v="3.0177432668113937"/>
    <n v="89.372182933875933"/>
    <n v="750.12407114406903"/>
    <n v="333.30837680076223"/>
    <n v="10.148792153686335"/>
    <n v="276.38297027154624"/>
    <n v="139.95351538019528"/>
    <n v="9.9992513040228665"/>
    <n v="3.3330837680076222"/>
    <n v="97.941459733317117"/>
    <n v="823.41226140693925"/>
    <n v="331.0229376716108"/>
    <n v="10.148792153686335"/>
    <n v="270.00517238809221"/>
    <n v="134.78812617980938"/>
    <n v="9.9306881301483223"/>
    <n v="3.3102293767161082"/>
    <n v="92.703726802291982"/>
    <n v="783.73739119432082"/>
    <n v="329.99210362377494"/>
    <n v="10.148792153686335"/>
    <n v="266.213177517242"/>
    <n v="131.71698317532142"/>
    <n v="9.8997631087132465"/>
    <n v="3.2999210362377491"/>
    <n v="89.589570980443682"/>
    <n v="760.14822968479746"/>
    <n v="188.5298592680839"/>
    <n v="5.8529597310128887"/>
    <n v="158.24702085211362"/>
    <n v="79.784193236426859"/>
    <n v="5.6558957780425168"/>
    <n v="1.885298592680839"/>
    <n v="55.542202154601519"/>
    <n v="467.73790793150056"/>
    <n v="185.61193041143918"/>
    <n v="5.8529597310128887"/>
    <n v="149.83073053452267"/>
    <n v="72.96782559539831"/>
    <n v="5.5683579123431741"/>
    <n v="1.856119304114392"/>
    <n v="48.630368045233325"/>
    <n v="415.38202708924069"/>
    <n v="184.52306969608657"/>
    <n v="5.8529597310128887"/>
    <n v="145.82528052406201"/>
    <n v="69.723804915408635"/>
    <n v="5.5356920908825966"/>
    <n v="1.8452306969608656"/>
    <n v="45.340913313876612"/>
    <n v="390.46500836081191"/>
  </r>
  <r>
    <x v="5"/>
    <s v="Xinzhou"/>
    <s v="Xinzhou"/>
    <x v="100"/>
    <x v="100"/>
    <s v="t/d"/>
    <s v="cement"/>
    <n v="5000"/>
    <n v="310"/>
    <n v="1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  <n v="773.38304338099658"/>
    <n v="24.387332212553702"/>
    <n v="624.29471056051113"/>
    <n v="304.03260664749291"/>
    <n v="23.201491301429893"/>
    <n v="7.7338304338099659"/>
    <n v="202.62653352180553"/>
    <n v="1730.7584462051693"/>
    <n v="768.84612373369396"/>
    <n v="24.387332212553702"/>
    <n v="607.60533551692504"/>
    <n v="290.51585381420261"/>
    <n v="23.065383712010821"/>
    <n v="7.6884612373369396"/>
    <n v="188.92047214115254"/>
    <n v="1626.9375348367162"/>
  </r>
  <r>
    <x v="1"/>
    <s v=""/>
    <m/>
    <x v="4"/>
    <x v="4"/>
    <m/>
    <m/>
    <m/>
    <m/>
    <n v="73"/>
    <m/>
    <n v="68200000"/>
    <m/>
    <n v="0"/>
    <m/>
    <n v="1"/>
    <n v="56799.296605048294"/>
    <n v="1121.7339999999999"/>
    <n v="36746.429537024749"/>
    <n v="20488.78589506579"/>
    <n v="1703.9788981514487"/>
    <n v="567.99296605048289"/>
    <n v="16821.434687734545"/>
    <n v="141186.69429595713"/>
    <n v="62734.565803065394"/>
    <n v="1910.1832222106129"/>
    <n v="52020.191636861775"/>
    <n v="26341.741255538429"/>
    <n v="1882.0369740919618"/>
    <n v="627.34565803065391"/>
    <n v="18434.325021962697"/>
    <n v="154980.83544165632"/>
    <n v="62304.405502826805"/>
    <n v="1910.1832222106129"/>
    <n v="50819.77661927772"/>
    <n v="25369.523119887563"/>
    <n v="1869.132165084804"/>
    <n v="623.04405502826808"/>
    <n v="17448.490509268482"/>
    <n v="147513.3190834659"/>
    <n v="62110.384197311716"/>
    <n v="1910.1832222106129"/>
    <n v="50106.055728031002"/>
    <n v="24791.479373267768"/>
    <n v="1863.3115259193514"/>
    <n v="621.10384197311714"/>
    <n v="16862.350985257894"/>
    <n v="143073.41925507688"/>
    <n v="35484.673309504469"/>
    <n v="1101.6311408441034"/>
    <n v="29784.90441216922"/>
    <n v="15016.804464014476"/>
    <n v="1064.5401992851341"/>
    <n v="354.84673309504473"/>
    <n v="10454.030496802807"/>
    <n v="88036.594955598965"/>
    <n v="34935.4671910658"/>
    <n v="1101.6311408441034"/>
    <n v="28200.808855332303"/>
    <n v="13733.842816250053"/>
    <n v="1048.0640157319738"/>
    <n v="349.354671910658"/>
    <n v="9153.1003614248257"/>
    <n v="78182.286811883896"/>
    <n v="34730.524234476099"/>
    <n v="1101.6311408441034"/>
    <n v="27446.911909614861"/>
    <n v="13123.260415745406"/>
    <n v="1041.915727034283"/>
    <n v="347.30524234476098"/>
    <n v="8533.966464217503"/>
    <n v="73492.460633380077"/>
  </r>
  <r>
    <x v="2"/>
    <s v=""/>
    <m/>
    <x v="4"/>
    <x v="4"/>
    <m/>
    <m/>
    <m/>
    <m/>
    <m/>
    <n v="13"/>
    <m/>
    <n v="17300000"/>
    <n v="1817017.5821604449"/>
    <n v="70017017.582160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s v="Ulaan Chab"/>
    <s v="Ulaan Chab"/>
    <x v="101"/>
    <x v="101"/>
    <s v="t/a"/>
    <s v="grinding"/>
    <n v="1200000"/>
    <n v="1"/>
    <m/>
    <n v="1"/>
    <m/>
    <n v="1200000"/>
    <n v="126035.90165274762"/>
    <n v="126035.90165274762"/>
    <n v="1.7768746850763035E-3"/>
    <n v="101.75708507682015"/>
    <n v="2.5781900849304797"/>
    <n v="101.13655558800143"/>
    <n v="63.791220171853382"/>
    <n v="3.0527125523046044"/>
    <n v="1.0175708507682015"/>
    <n v="39.183505243061653"/>
    <n v="328.45084413699061"/>
    <n v="113.40583224438188"/>
    <n v="5.0588649799393082"/>
    <n v="149.37856128278756"/>
    <n v="82.652387214505765"/>
    <n v="3.4021749673314563"/>
    <n v="1.1340583224438188"/>
    <n v="42.9387443948659"/>
    <n v="360.52018760881157"/>
    <n v="112.26661017744382"/>
    <n v="5.0588649799393082"/>
    <n v="144.76888690415851"/>
    <n v="78.658220368943091"/>
    <n v="3.3679983053233142"/>
    <n v="1.1226661017744382"/>
    <n v="40.229627441868317"/>
    <n v="339.99912154522616"/>
    <n v="111.75277067952567"/>
    <n v="5.0588649799393082"/>
    <n v="142.1275635950754"/>
    <n v="76.369580191133096"/>
    <n v="3.3525831203857699"/>
    <n v="1.1175277067952567"/>
    <n v="38.677315246421465"/>
    <n v="328.2406402146853"/>
    <n v="64.164315439654061"/>
    <n v="2.9175228503877801"/>
    <n v="85.444304757599255"/>
    <n v="47.05639904439996"/>
    <n v="1.9249294631896217"/>
    <n v="0.64164315439654063"/>
    <n v="24.349355044164437"/>
    <n v="204.78094568741213"/>
    <n v="62.709816432944898"/>
    <n v="2.9175228503877801"/>
    <n v="79.390970770664566"/>
    <n v="41.811337478267582"/>
    <n v="1.8812944929883473"/>
    <n v="0.62709816432944898"/>
    <n v="20.791795793951529"/>
    <n v="177.83308420141759"/>
    <n v="62.167052401766263"/>
    <n v="2.9175228503877801"/>
    <n v="76.600964761604459"/>
    <n v="39.393867482561994"/>
    <n v="1.8650115720529881"/>
    <n v="0.62167052401766265"/>
    <n v="19.152102410585524"/>
    <n v="165.41270633369709"/>
  </r>
  <r>
    <x v="6"/>
    <s v="Alxa"/>
    <s v="Alxa"/>
    <x v="102"/>
    <x v="102"/>
    <s v="t/a"/>
    <s v="grinding"/>
    <n v="600000"/>
    <n v="1"/>
    <m/>
    <n v="1"/>
    <m/>
    <n v="600000"/>
    <n v="63017.95082637381"/>
    <n v="63017.95082637381"/>
    <n v="8.8843734253815177E-4"/>
    <n v="50.878542538410073"/>
    <n v="1.2890950424652399"/>
    <n v="50.568277794000714"/>
    <n v="31.895610085926691"/>
    <n v="1.5263562761523022"/>
    <n v="0.50878542538410076"/>
    <n v="19.591752621530826"/>
    <n v="164.22542206849531"/>
    <n v="56.702916122190942"/>
    <n v="2.5294324899696541"/>
    <n v="74.689280641393779"/>
    <n v="41.326193607252883"/>
    <n v="1.7010874836657282"/>
    <n v="0.56702916122190938"/>
    <n v="21.46937219743295"/>
    <n v="180.26009380440578"/>
    <n v="56.133305088721912"/>
    <n v="2.5294324899696541"/>
    <n v="72.384443452079253"/>
    <n v="39.329110184471546"/>
    <n v="1.6839991526616571"/>
    <n v="0.56133305088721908"/>
    <n v="20.114813720934158"/>
    <n v="169.99956077261308"/>
    <n v="55.876385339762834"/>
    <n v="2.5294324899696541"/>
    <n v="71.0637817975377"/>
    <n v="38.184790095566548"/>
    <n v="1.6762915601928849"/>
    <n v="0.55876385339762835"/>
    <n v="19.338657623210732"/>
    <n v="164.12032010734265"/>
    <n v="32.08215771982703"/>
    <n v="1.4587614251938901"/>
    <n v="42.722152378799628"/>
    <n v="23.52819952219998"/>
    <n v="0.96246473159481083"/>
    <n v="0.32082157719827031"/>
    <n v="12.174677522082218"/>
    <n v="102.39047284370606"/>
    <n v="31.354908216472449"/>
    <n v="1.4587614251938901"/>
    <n v="39.695485385332283"/>
    <n v="20.905668739133791"/>
    <n v="0.94064724649417364"/>
    <n v="0.31354908216472449"/>
    <n v="10.395897896975764"/>
    <n v="88.916542100708796"/>
    <n v="31.083526200883131"/>
    <n v="1.4587614251938901"/>
    <n v="38.300482380802229"/>
    <n v="19.696933741280997"/>
    <n v="0.93250578602649403"/>
    <n v="0.31083526200883133"/>
    <n v="9.576051205292762"/>
    <n v="82.706353166848544"/>
  </r>
  <r>
    <x v="6"/>
    <s v="Tongliao"/>
    <s v="Tongliao"/>
    <x v="103"/>
    <x v="103"/>
    <s v="t/a"/>
    <s v="grinding"/>
    <n v="600000"/>
    <n v="1"/>
    <m/>
    <n v="1"/>
    <m/>
    <n v="600000"/>
    <n v="63017.95082637381"/>
    <n v="63017.95082637381"/>
    <n v="8.8843734253815177E-4"/>
    <n v="50.878542538410073"/>
    <n v="1.2890950424652399"/>
    <n v="50.568277794000714"/>
    <n v="31.895610085926691"/>
    <n v="1.5263562761523022"/>
    <n v="0.50878542538410076"/>
    <n v="19.591752621530826"/>
    <n v="164.22542206849531"/>
    <n v="56.702916122190942"/>
    <n v="2.5294324899696541"/>
    <n v="74.689280641393779"/>
    <n v="41.326193607252883"/>
    <n v="1.7010874836657282"/>
    <n v="0.56702916122190938"/>
    <n v="21.46937219743295"/>
    <n v="180.26009380440578"/>
    <n v="56.133305088721912"/>
    <n v="2.5294324899696541"/>
    <n v="72.384443452079253"/>
    <n v="39.329110184471546"/>
    <n v="1.6839991526616571"/>
    <n v="0.56133305088721908"/>
    <n v="20.114813720934158"/>
    <n v="169.99956077261308"/>
    <n v="55.876385339762834"/>
    <n v="2.5294324899696541"/>
    <n v="71.0637817975377"/>
    <n v="38.184790095566548"/>
    <n v="1.6762915601928849"/>
    <n v="0.55876385339762835"/>
    <n v="19.338657623210732"/>
    <n v="164.12032010734265"/>
    <n v="32.08215771982703"/>
    <n v="1.4587614251938901"/>
    <n v="42.722152378799628"/>
    <n v="23.52819952219998"/>
    <n v="0.96246473159481083"/>
    <n v="0.32082157719827031"/>
    <n v="12.174677522082218"/>
    <n v="102.39047284370606"/>
    <n v="31.354908216472449"/>
    <n v="1.4587614251938901"/>
    <n v="39.695485385332283"/>
    <n v="20.905668739133791"/>
    <n v="0.94064724649417364"/>
    <n v="0.31354908216472449"/>
    <n v="10.395897896975764"/>
    <n v="88.916542100708796"/>
    <n v="31.083526200883131"/>
    <n v="1.4587614251938901"/>
    <n v="38.300482380802229"/>
    <n v="19.696933741280997"/>
    <n v="0.93250578602649403"/>
    <n v="0.31083526200883133"/>
    <n v="9.576051205292762"/>
    <n v="82.706353166848544"/>
  </r>
  <r>
    <x v="6"/>
    <s v="Tongliao"/>
    <s v="Tongliao"/>
    <x v="104"/>
    <x v="104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  <n v="52.258180360787414"/>
    <n v="2.4312690419898169"/>
    <n v="66.159142308887141"/>
    <n v="34.842781231889653"/>
    <n v="1.5677454108236226"/>
    <n v="0.52258180360787421"/>
    <n v="17.326496494959606"/>
    <n v="148.19423683451467"/>
    <n v="51.805877001471885"/>
    <n v="2.4312690419898169"/>
    <n v="63.834137301337051"/>
    <n v="32.828222902134996"/>
    <n v="1.5541763100441566"/>
    <n v="0.51805877001471878"/>
    <n v="15.960085342154605"/>
    <n v="137.84392194474756"/>
  </r>
  <r>
    <x v="6"/>
    <s v="Chifeng"/>
    <s v="Chifeng"/>
    <x v="105"/>
    <x v="105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  <n v="52.258180360787414"/>
    <n v="2.4312690419898169"/>
    <n v="66.159142308887141"/>
    <n v="34.842781231889653"/>
    <n v="1.5677454108236226"/>
    <n v="0.52258180360787421"/>
    <n v="17.326496494959606"/>
    <n v="148.19423683451467"/>
    <n v="51.805877001471885"/>
    <n v="2.4312690419898169"/>
    <n v="63.834137301337051"/>
    <n v="32.828222902134996"/>
    <n v="1.5541763100441566"/>
    <n v="0.51805877001471878"/>
    <n v="15.960085342154605"/>
    <n v="137.84392194474756"/>
  </r>
  <r>
    <x v="6"/>
    <s v="Alxa"/>
    <s v="Alxa"/>
    <x v="106"/>
    <x v="106"/>
    <s v="t/a"/>
    <s v="grinding"/>
    <n v="1200000"/>
    <n v="1"/>
    <m/>
    <n v="1"/>
    <m/>
    <n v="1200000"/>
    <n v="126035.90165274762"/>
    <n v="126035.90165274762"/>
    <n v="1.7768746850763035E-3"/>
    <n v="101.75708507682015"/>
    <n v="2.5781900849304797"/>
    <n v="101.13655558800143"/>
    <n v="63.791220171853382"/>
    <n v="3.0527125523046044"/>
    <n v="1.0175708507682015"/>
    <n v="39.183505243061653"/>
    <n v="328.45084413699061"/>
    <n v="113.40583224438188"/>
    <n v="5.0588649799393082"/>
    <n v="149.37856128278756"/>
    <n v="82.652387214505765"/>
    <n v="3.4021749673314563"/>
    <n v="1.1340583224438188"/>
    <n v="42.9387443948659"/>
    <n v="360.52018760881157"/>
    <n v="112.26661017744382"/>
    <n v="5.0588649799393082"/>
    <n v="144.76888690415851"/>
    <n v="78.658220368943091"/>
    <n v="3.3679983053233142"/>
    <n v="1.1226661017744382"/>
    <n v="40.229627441868317"/>
    <n v="339.99912154522616"/>
    <n v="111.75277067952567"/>
    <n v="5.0588649799393082"/>
    <n v="142.1275635950754"/>
    <n v="76.369580191133096"/>
    <n v="3.3525831203857699"/>
    <n v="1.1175277067952567"/>
    <n v="38.677315246421465"/>
    <n v="328.2406402146853"/>
    <n v="64.164315439654061"/>
    <n v="2.9175228503877801"/>
    <n v="85.444304757599255"/>
    <n v="47.05639904439996"/>
    <n v="1.9249294631896217"/>
    <n v="0.64164315439654063"/>
    <n v="24.349355044164437"/>
    <n v="204.78094568741213"/>
    <n v="62.709816432944898"/>
    <n v="2.9175228503877801"/>
    <n v="79.390970770664566"/>
    <n v="41.811337478267582"/>
    <n v="1.8812944929883473"/>
    <n v="0.62709816432944898"/>
    <n v="20.791795793951529"/>
    <n v="177.83308420141759"/>
    <n v="62.167052401766263"/>
    <n v="2.9175228503877801"/>
    <n v="76.600964761604459"/>
    <n v="39.393867482561994"/>
    <n v="1.8650115720529881"/>
    <n v="0.62167052401766265"/>
    <n v="19.152102410585524"/>
    <n v="165.41270633369709"/>
  </r>
  <r>
    <x v="6"/>
    <s v="Ordos"/>
    <s v="Ordos"/>
    <x v="107"/>
    <x v="107"/>
    <s v="t/a"/>
    <s v="grinding"/>
    <n v="2000000"/>
    <n v="1"/>
    <m/>
    <n v="1"/>
    <m/>
    <n v="2000000"/>
    <n v="210059.8360879127"/>
    <n v="210059.8360879127"/>
    <n v="2.9614578084605058E-3"/>
    <n v="169.59514179470023"/>
    <n v="4.2969834748841329"/>
    <n v="168.56092598000237"/>
    <n v="106.3187002864223"/>
    <n v="5.087854253841007"/>
    <n v="1.6959514179470025"/>
    <n v="65.305842071769419"/>
    <n v="547.418073561651"/>
    <n v="189.00972040730315"/>
    <n v="8.4314416332321809"/>
    <n v="248.96426880464591"/>
    <n v="137.75397869084293"/>
    <n v="5.6702916122190938"/>
    <n v="1.8900972040730313"/>
    <n v="71.564573991443154"/>
    <n v="600.8669793480193"/>
    <n v="187.11101696240635"/>
    <n v="8.4314416332321809"/>
    <n v="241.28147817359752"/>
    <n v="131.09703394823848"/>
    <n v="5.6133305088721901"/>
    <n v="1.8711101696240635"/>
    <n v="67.049379069780528"/>
    <n v="566.66520257537695"/>
    <n v="186.25461779920946"/>
    <n v="8.4314416332321809"/>
    <n v="236.879272658459"/>
    <n v="127.2826336518885"/>
    <n v="5.5876385339762829"/>
    <n v="1.8625461779920947"/>
    <n v="64.46219207736911"/>
    <n v="547.06773369114217"/>
    <n v="106.94052573275677"/>
    <n v="4.8625380839796337"/>
    <n v="142.40717459599875"/>
    <n v="78.427331740666602"/>
    <n v="3.2082157719827027"/>
    <n v="1.0694052573275676"/>
    <n v="40.582258406940731"/>
    <n v="341.30157614568691"/>
    <n v="104.51636072157483"/>
    <n v="4.8625380839796337"/>
    <n v="132.31828461777428"/>
    <n v="69.685562463779306"/>
    <n v="3.1354908216472452"/>
    <n v="1.0451636072157484"/>
    <n v="34.652992989919213"/>
    <n v="296.38847366902934"/>
    <n v="103.61175400294377"/>
    <n v="4.8625380839796337"/>
    <n v="127.6682746026741"/>
    <n v="65.656445804269993"/>
    <n v="3.1083526200883131"/>
    <n v="1.0361175400294376"/>
    <n v="31.920170684309209"/>
    <n v="275.68784388949513"/>
  </r>
  <r>
    <x v="6"/>
    <s v="Hulunbuir"/>
    <s v="Hulunbuir"/>
    <x v="108"/>
    <x v="108"/>
    <s v="t/d"/>
    <s v="cement"/>
    <n v="1200"/>
    <n v="310"/>
    <n v="1"/>
    <m/>
    <n v="372000"/>
    <m/>
    <n v="0"/>
    <n v="372000"/>
    <n v="5.244516635185075E-3"/>
    <n v="300.34010271827873"/>
    <n v="7.6096310576378547"/>
    <n v="298.50858513627611"/>
    <n v="188.28233537227311"/>
    <n v="9.0102030815483616"/>
    <n v="3.0034010271827878"/>
    <n v="115.65168145961503"/>
    <n v="969.43579104626394"/>
    <n v="334.72184545593228"/>
    <n v="14.931442135609913"/>
    <n v="440.89679264801418"/>
    <n v="243.95182357253253"/>
    <n v="10.041655363677966"/>
    <n v="3.3472184545593224"/>
    <n v="126.73541987186549"/>
    <n v="1064.0897397630845"/>
    <n v="331.35938600315995"/>
    <n v="14.931442135609913"/>
    <n v="427.29115452139064"/>
    <n v="232.16288052483603"/>
    <n v="9.9407815800947983"/>
    <n v="3.3135938600315993"/>
    <n v="118.73935293141741"/>
    <n v="1003.5209932745926"/>
    <n v="329.84276819252852"/>
    <n v="14.931442135609913"/>
    <n v="419.49518322992412"/>
    <n v="225.40786758819669"/>
    <n v="9.8952830457758552"/>
    <n v="3.2984276819252853"/>
    <n v="114.15764145767211"/>
    <n v="968.8153657700359"/>
    <n v="189.38354096371046"/>
    <n v="8.6111852742919943"/>
    <n v="252.19227976327966"/>
    <n v="138.88884210743592"/>
    <n v="5.6815062289113136"/>
    <n v="1.8938354096371048"/>
    <n v="71.868094389371208"/>
    <n v="604.41914404360205"/>
    <n v="185.09052902504425"/>
    <n v="8.6111852742919943"/>
    <n v="234.32562261550959"/>
    <n v="123.40783330744289"/>
    <n v="5.552715870751328"/>
    <n v="1.8509052902504426"/>
    <n v="61.367816105763971"/>
    <n v="524.88145405738192"/>
    <n v="183.48853929869827"/>
    <n v="8.6111852742919943"/>
    <n v="226.09080839384507"/>
    <n v="116.27257401537057"/>
    <n v="5.5046561789609489"/>
    <n v="1.8348853929869826"/>
    <n v="56.528195564208097"/>
    <n v="488.22221247459828"/>
  </r>
  <r>
    <x v="6"/>
    <s v="Xing'an"/>
    <s v="Xing'an"/>
    <x v="109"/>
    <x v="109"/>
    <s v="t/d"/>
    <s v="cement"/>
    <n v="4000"/>
    <n v="310"/>
    <n v="1"/>
    <m/>
    <n v="1240000"/>
    <m/>
    <n v="0"/>
    <n v="1240000"/>
    <n v="1.7481722117283584E-2"/>
    <n v="1001.1336757275958"/>
    <n v="25.365436858792847"/>
    <n v="995.02861712092033"/>
    <n v="627.60778457424374"/>
    <n v="30.034010271827874"/>
    <n v="10.011336757275959"/>
    <n v="385.50560486538342"/>
    <n v="3231.4526368208799"/>
    <n v="1115.7394848531076"/>
    <n v="49.771473785366382"/>
    <n v="1469.6559754933808"/>
    <n v="813.17274524177515"/>
    <n v="33.472184545593223"/>
    <n v="11.157394848531075"/>
    <n v="422.45139957288495"/>
    <n v="3546.9657992102816"/>
    <n v="1104.5312866771999"/>
    <n v="49.771473785366382"/>
    <n v="1424.3038484046353"/>
    <n v="773.87626841612018"/>
    <n v="33.135938600315995"/>
    <n v="11.045312866771999"/>
    <n v="395.79784310472473"/>
    <n v="3345.0699775819753"/>
    <n v="1099.475893975095"/>
    <n v="49.771473785366382"/>
    <n v="1398.3172774330803"/>
    <n v="751.35955862732237"/>
    <n v="32.984276819252848"/>
    <n v="10.994758939750952"/>
    <n v="380.52547152557372"/>
    <n v="3229.3845525667862"/>
    <n v="631.2784698790349"/>
    <n v="28.703950914306649"/>
    <n v="840.64093254426552"/>
    <n v="462.9628070247864"/>
    <n v="18.938354096371047"/>
    <n v="6.3127846987903498"/>
    <n v="239.56031463123736"/>
    <n v="2014.7304801453402"/>
    <n v="616.96843008348083"/>
    <n v="28.703950914306649"/>
    <n v="781.08540871836533"/>
    <n v="411.35944435814292"/>
    <n v="18.509052902504425"/>
    <n v="6.1696843008348088"/>
    <n v="204.55938701921326"/>
    <n v="1749.6048468579397"/>
    <n v="611.62846432899426"/>
    <n v="28.703950914306649"/>
    <n v="753.63602797948352"/>
    <n v="387.5752467179019"/>
    <n v="18.348853929869829"/>
    <n v="6.1162846432899425"/>
    <n v="188.42731854736033"/>
    <n v="1627.4073749153276"/>
  </r>
  <r>
    <x v="6"/>
    <s v="Xing'an"/>
    <s v="Xing'an"/>
    <x v="109"/>
    <x v="109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Chifeng"/>
    <s v="Chifeng"/>
    <x v="110"/>
    <x v="110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Chifeng"/>
    <s v="Chifeng"/>
    <x v="110"/>
    <x v="110"/>
    <s v="t/d"/>
    <s v="cement"/>
    <n v="1500"/>
    <n v="310"/>
    <n v="1"/>
    <m/>
    <n v="465000"/>
    <m/>
    <n v="0"/>
    <n v="465000"/>
    <n v="6.555645793981343E-3"/>
    <n v="375.42512839784837"/>
    <n v="9.5120388220473178"/>
    <n v="373.13573142034505"/>
    <n v="235.35291921534139"/>
    <n v="11.262753851935452"/>
    <n v="3.7542512839784843"/>
    <n v="144.56460182451877"/>
    <n v="1211.7947388078298"/>
    <n v="418.40230681991528"/>
    <n v="18.664302669512391"/>
    <n v="551.1209908100177"/>
    <n v="304.93977946566559"/>
    <n v="12.552069204597457"/>
    <n v="4.1840230681991528"/>
    <n v="158.41927483983184"/>
    <n v="1330.1121747038553"/>
    <n v="414.19923250394993"/>
    <n v="18.664302669512391"/>
    <n v="534.11394315173823"/>
    <n v="290.20360065604501"/>
    <n v="12.425976975118497"/>
    <n v="4.1419923250394985"/>
    <n v="148.42419116427175"/>
    <n v="1254.4012415932405"/>
    <n v="412.30346024066057"/>
    <n v="18.664302669512391"/>
    <n v="524.3689790374051"/>
    <n v="281.75983448524585"/>
    <n v="12.369103807219817"/>
    <n v="4.123034602406606"/>
    <n v="142.69705182209012"/>
    <n v="1211.0192072125446"/>
    <n v="236.72942620463806"/>
    <n v="10.763981592864992"/>
    <n v="315.24034970409951"/>
    <n v="173.61105263429488"/>
    <n v="7.1018827861391411"/>
    <n v="2.3672942620463808"/>
    <n v="89.835117986713996"/>
    <n v="755.52393005450244"/>
    <n v="231.36316128130528"/>
    <n v="10.763981592864992"/>
    <n v="292.90702826938696"/>
    <n v="154.25979163430358"/>
    <n v="6.9408948384391591"/>
    <n v="2.3136316128130527"/>
    <n v="76.709770132204966"/>
    <n v="656.10181757172722"/>
    <n v="229.3606741233728"/>
    <n v="10.763981592864992"/>
    <n v="282.61351049230632"/>
    <n v="145.3407175192132"/>
    <n v="6.8808202237011846"/>
    <n v="2.2936067412337282"/>
    <n v="70.660244455260113"/>
    <n v="610.27776559324775"/>
  </r>
  <r>
    <x v="6"/>
    <s v="Ordos"/>
    <s v="Ordos"/>
    <x v="111"/>
    <x v="111"/>
    <s v="t/d"/>
    <s v="cement"/>
    <n v="3200"/>
    <n v="310"/>
    <n v="1"/>
    <m/>
    <n v="992000"/>
    <m/>
    <n v="0"/>
    <n v="992000"/>
    <n v="1.3985377693826866E-2"/>
    <n v="800.90694058207657"/>
    <n v="20.292349487034279"/>
    <n v="796.02289369673622"/>
    <n v="502.08622765939498"/>
    <n v="24.027208217462299"/>
    <n v="8.0090694058207674"/>
    <n v="308.40448389230676"/>
    <n v="2585.1621094567035"/>
    <n v="892.59158788248601"/>
    <n v="39.817179028293097"/>
    <n v="1175.7247803947043"/>
    <n v="650.53819619342005"/>
    <n v="26.777747636474576"/>
    <n v="8.9259158788248598"/>
    <n v="337.96111965830795"/>
    <n v="2837.5726393682253"/>
    <n v="883.62502934175984"/>
    <n v="39.817179028293097"/>
    <n v="1139.4430787237084"/>
    <n v="619.10101473289603"/>
    <n v="26.508750880252791"/>
    <n v="8.8362502934175975"/>
    <n v="316.63827448377975"/>
    <n v="2676.0559820655799"/>
    <n v="879.58071518007603"/>
    <n v="39.817179028293097"/>
    <n v="1118.6538219464642"/>
    <n v="601.08764690185785"/>
    <n v="26.387421455402279"/>
    <n v="8.7958071518007603"/>
    <n v="304.42037722045899"/>
    <n v="2583.5076420534288"/>
    <n v="505.02277590322791"/>
    <n v="22.963160731445317"/>
    <n v="672.51274603541242"/>
    <n v="370.37024561982912"/>
    <n v="15.150683277096835"/>
    <n v="5.0502277590322793"/>
    <n v="191.64825170498986"/>
    <n v="1611.7843841162721"/>
    <n v="493.5747440667846"/>
    <n v="22.963160731445317"/>
    <n v="624.8683269746922"/>
    <n v="329.08755548651436"/>
    <n v="14.807242322003541"/>
    <n v="4.9357474406678463"/>
    <n v="163.64750961537058"/>
    <n v="1399.6838774863515"/>
    <n v="489.30277146319537"/>
    <n v="22.963160731445317"/>
    <n v="602.90882238358677"/>
    <n v="310.06019737432149"/>
    <n v="14.679083143895863"/>
    <n v="4.8930277146319536"/>
    <n v="150.74185483788824"/>
    <n v="1301.9258999322619"/>
  </r>
  <r>
    <x v="6"/>
    <s v="Hulunbuir"/>
    <s v="Hulunbuir"/>
    <x v="108"/>
    <x v="108"/>
    <s v="t/a"/>
    <s v="grinding"/>
    <n v="800000"/>
    <n v="1"/>
    <m/>
    <n v="1"/>
    <m/>
    <n v="800000"/>
    <n v="84023.93443516508"/>
    <n v="84023.93443516508"/>
    <n v="1.1845831233842025E-3"/>
    <n v="67.838056717880107"/>
    <n v="1.7187933899536532"/>
    <n v="67.424370392000952"/>
    <n v="42.527480114568924"/>
    <n v="2.0351417015364031"/>
    <n v="0.67838056717880113"/>
    <n v="26.12233682870777"/>
    <n v="218.96722942466042"/>
    <n v="75.603888162921265"/>
    <n v="3.3725766532928727"/>
    <n v="99.585707521858382"/>
    <n v="55.101591476337184"/>
    <n v="2.2681166448876375"/>
    <n v="0.75603888162921262"/>
    <n v="28.625829596577269"/>
    <n v="240.34679173920776"/>
    <n v="74.844406784962558"/>
    <n v="3.3725766532928727"/>
    <n v="96.512591269439028"/>
    <n v="52.438813579295399"/>
    <n v="2.2453322035488763"/>
    <n v="0.74844406784962547"/>
    <n v="26.819751627912215"/>
    <n v="226.66608103015082"/>
    <n v="74.501847119683788"/>
    <n v="3.3725766532928727"/>
    <n v="94.751709063383615"/>
    <n v="50.913053460755407"/>
    <n v="2.2350554135905134"/>
    <n v="0.74501847119683795"/>
    <n v="25.784876830947649"/>
    <n v="218.82709347645689"/>
    <n v="42.776210293102714"/>
    <n v="1.9450152335918538"/>
    <n v="56.962869838399513"/>
    <n v="31.370932696266642"/>
    <n v="1.2832863087930813"/>
    <n v="0.42776210293102718"/>
    <n v="16.232903362776295"/>
    <n v="136.52063045827478"/>
    <n v="41.806544288629937"/>
    <n v="1.9450152335918538"/>
    <n v="52.927313847109716"/>
    <n v="27.874224985511727"/>
    <n v="1.2541963286588982"/>
    <n v="0.41806544288629938"/>
    <n v="13.861197195967687"/>
    <n v="118.55538946761175"/>
    <n v="41.444701601177513"/>
    <n v="1.9450152335918538"/>
    <n v="51.067309841069644"/>
    <n v="26.262578321707998"/>
    <n v="1.2433410480353255"/>
    <n v="0.41444701601177514"/>
    <n v="12.768068273723685"/>
    <n v="110.27513755579807"/>
  </r>
  <r>
    <x v="6"/>
    <s v="Hulunbuir"/>
    <s v="Hulunbuir"/>
    <x v="112"/>
    <x v="112"/>
    <s v="t/a"/>
    <s v="grinding"/>
    <n v="800000"/>
    <n v="1"/>
    <m/>
    <n v="1"/>
    <m/>
    <n v="800000"/>
    <n v="84023.93443516508"/>
    <n v="84023.93443516508"/>
    <n v="1.1845831233842025E-3"/>
    <n v="67.838056717880107"/>
    <n v="1.7187933899536532"/>
    <n v="67.424370392000952"/>
    <n v="42.527480114568924"/>
    <n v="2.0351417015364031"/>
    <n v="0.67838056717880113"/>
    <n v="26.12233682870777"/>
    <n v="218.96722942466042"/>
    <n v="75.603888162921265"/>
    <n v="3.3725766532928727"/>
    <n v="99.585707521858382"/>
    <n v="55.101591476337184"/>
    <n v="2.2681166448876375"/>
    <n v="0.75603888162921262"/>
    <n v="28.625829596577269"/>
    <n v="240.34679173920776"/>
    <n v="74.844406784962558"/>
    <n v="3.3725766532928727"/>
    <n v="96.512591269439028"/>
    <n v="52.438813579295399"/>
    <n v="2.2453322035488763"/>
    <n v="0.74844406784962547"/>
    <n v="26.819751627912215"/>
    <n v="226.66608103015082"/>
    <n v="74.501847119683788"/>
    <n v="3.3725766532928727"/>
    <n v="94.751709063383615"/>
    <n v="50.913053460755407"/>
    <n v="2.2350554135905134"/>
    <n v="0.74501847119683795"/>
    <n v="25.784876830947649"/>
    <n v="218.82709347645689"/>
    <n v="42.776210293102714"/>
    <n v="1.9450152335918538"/>
    <n v="56.962869838399513"/>
    <n v="31.370932696266642"/>
    <n v="1.2832863087930813"/>
    <n v="0.42776210293102718"/>
    <n v="16.232903362776295"/>
    <n v="136.52063045827478"/>
    <n v="41.806544288629937"/>
    <n v="1.9450152335918538"/>
    <n v="52.927313847109716"/>
    <n v="27.874224985511727"/>
    <n v="1.2541963286588982"/>
    <n v="0.41806544288629938"/>
    <n v="13.861197195967687"/>
    <n v="118.55538946761175"/>
    <n v="41.444701601177513"/>
    <n v="1.9450152335918538"/>
    <n v="51.067309841069644"/>
    <n v="26.262578321707998"/>
    <n v="1.2433410480353255"/>
    <n v="0.41444701601177514"/>
    <n v="12.768068273723685"/>
    <n v="110.27513755579807"/>
  </r>
  <r>
    <x v="6"/>
    <s v="Hulunbuir"/>
    <s v="Hulunbuir"/>
    <x v="112"/>
    <x v="112"/>
    <s v="t/d"/>
    <s v="cement"/>
    <n v="4000"/>
    <n v="310"/>
    <n v="1"/>
    <m/>
    <n v="1240000"/>
    <m/>
    <n v="0"/>
    <n v="1240000"/>
    <n v="1.7481722117283584E-2"/>
    <n v="1001.1336757275958"/>
    <n v="25.365436858792847"/>
    <n v="995.02861712092033"/>
    <n v="627.60778457424374"/>
    <n v="30.034010271827874"/>
    <n v="10.011336757275959"/>
    <n v="385.50560486538342"/>
    <n v="3231.4526368208799"/>
    <n v="1115.7394848531076"/>
    <n v="49.771473785366382"/>
    <n v="1469.6559754933808"/>
    <n v="813.17274524177515"/>
    <n v="33.472184545593223"/>
    <n v="11.157394848531075"/>
    <n v="422.45139957288495"/>
    <n v="3546.9657992102816"/>
    <n v="1104.5312866771999"/>
    <n v="49.771473785366382"/>
    <n v="1424.3038484046353"/>
    <n v="773.87626841612018"/>
    <n v="33.135938600315995"/>
    <n v="11.045312866771999"/>
    <n v="395.79784310472473"/>
    <n v="3345.0699775819753"/>
    <n v="1099.475893975095"/>
    <n v="49.771473785366382"/>
    <n v="1398.3172774330803"/>
    <n v="751.35955862732237"/>
    <n v="32.984276819252848"/>
    <n v="10.994758939750952"/>
    <n v="380.52547152557372"/>
    <n v="3229.3845525667862"/>
    <n v="631.2784698790349"/>
    <n v="28.703950914306649"/>
    <n v="840.64093254426552"/>
    <n v="462.9628070247864"/>
    <n v="18.938354096371047"/>
    <n v="6.3127846987903498"/>
    <n v="239.56031463123736"/>
    <n v="2014.7304801453402"/>
    <n v="616.96843008348083"/>
    <n v="28.703950914306649"/>
    <n v="781.08540871836533"/>
    <n v="411.35944435814292"/>
    <n v="18.509052902504425"/>
    <n v="6.1696843008348088"/>
    <n v="204.55938701921326"/>
    <n v="1749.6048468579397"/>
    <n v="611.62846432899426"/>
    <n v="28.703950914306649"/>
    <n v="753.63602797948352"/>
    <n v="387.5752467179019"/>
    <n v="18.348853929869829"/>
    <n v="6.1162846432899425"/>
    <n v="188.42731854736033"/>
    <n v="1627.4073749153276"/>
  </r>
  <r>
    <x v="6"/>
    <s v="Chifeng"/>
    <s v="Chifeng"/>
    <x v="110"/>
    <x v="110"/>
    <s v="t/a"/>
    <s v="grinding"/>
    <n v="500000"/>
    <n v="1"/>
    <m/>
    <n v="1"/>
    <m/>
    <n v="500000"/>
    <n v="52514.959021978175"/>
    <n v="52514.959021978175"/>
    <n v="7.4036445211512645E-4"/>
    <n v="42.398785448675056"/>
    <n v="1.0742458687210332"/>
    <n v="42.140231495000592"/>
    <n v="26.579675071605575"/>
    <n v="1.2719635634602517"/>
    <n v="0.42398785448675064"/>
    <n v="16.326460517942355"/>
    <n v="136.85451839041275"/>
    <n v="47.252430101825787"/>
    <n v="2.1078604083080452"/>
    <n v="62.241067201161478"/>
    <n v="34.438494672710732"/>
    <n v="1.4175729030547735"/>
    <n v="0.47252430101825782"/>
    <n v="17.891143497860789"/>
    <n v="150.21674483700482"/>
    <n v="46.777754240601588"/>
    <n v="2.1078604083080452"/>
    <n v="60.32036954339938"/>
    <n v="32.774258487059619"/>
    <n v="1.4033326272180475"/>
    <n v="0.46777754240601588"/>
    <n v="16.762344767445132"/>
    <n v="141.66630064384424"/>
    <n v="46.563654449802364"/>
    <n v="2.1078604083080452"/>
    <n v="59.21981816461475"/>
    <n v="31.820658412972126"/>
    <n v="1.3969096334940707"/>
    <n v="0.46563654449802366"/>
    <n v="16.115548019342278"/>
    <n v="136.76693342278554"/>
    <n v="26.735131433189192"/>
    <n v="1.2156345209949084"/>
    <n v="35.601793648999688"/>
    <n v="19.606832935166651"/>
    <n v="0.80205394299567567"/>
    <n v="0.26735131433189191"/>
    <n v="10.145564601735183"/>
    <n v="85.325394036421727"/>
    <n v="26.129090180393707"/>
    <n v="1.2156345209949084"/>
    <n v="33.07957115444357"/>
    <n v="17.421390615944826"/>
    <n v="0.78387270541181131"/>
    <n v="0.2612909018039371"/>
    <n v="8.6632482474798032"/>
    <n v="74.097118417257334"/>
    <n v="25.902938500735942"/>
    <n v="1.2156345209949084"/>
    <n v="31.917068650668526"/>
    <n v="16.414111451067498"/>
    <n v="0.77708815502207829"/>
    <n v="0.25902938500735939"/>
    <n v="7.9800426710773023"/>
    <n v="68.921960972373782"/>
  </r>
  <r>
    <x v="6"/>
    <s v="Chifeng"/>
    <s v="Chifeng"/>
    <x v="110"/>
    <x v="110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Chifeng"/>
    <s v="Chifeng"/>
    <x v="110"/>
    <x v="110"/>
    <s v="t/d"/>
    <s v="cement"/>
    <n v="3200"/>
    <n v="310"/>
    <n v="1"/>
    <m/>
    <n v="992000"/>
    <m/>
    <n v="0"/>
    <n v="992000"/>
    <n v="1.3985377693826866E-2"/>
    <n v="800.90694058207657"/>
    <n v="20.292349487034279"/>
    <n v="796.02289369673622"/>
    <n v="502.08622765939498"/>
    <n v="24.027208217462299"/>
    <n v="8.0090694058207674"/>
    <n v="308.40448389230676"/>
    <n v="2585.1621094567035"/>
    <n v="892.59158788248601"/>
    <n v="39.817179028293097"/>
    <n v="1175.7247803947043"/>
    <n v="650.53819619342005"/>
    <n v="26.777747636474576"/>
    <n v="8.9259158788248598"/>
    <n v="337.96111965830795"/>
    <n v="2837.5726393682253"/>
    <n v="883.62502934175984"/>
    <n v="39.817179028293097"/>
    <n v="1139.4430787237084"/>
    <n v="619.10101473289603"/>
    <n v="26.508750880252791"/>
    <n v="8.8362502934175975"/>
    <n v="316.63827448377975"/>
    <n v="2676.0559820655799"/>
    <n v="879.58071518007603"/>
    <n v="39.817179028293097"/>
    <n v="1118.6538219464642"/>
    <n v="601.08764690185785"/>
    <n v="26.387421455402279"/>
    <n v="8.7958071518007603"/>
    <n v="304.42037722045899"/>
    <n v="2583.5076420534288"/>
    <n v="505.02277590322791"/>
    <n v="22.963160731445317"/>
    <n v="672.51274603541242"/>
    <n v="370.37024561982912"/>
    <n v="15.150683277096835"/>
    <n v="5.0502277590322793"/>
    <n v="191.64825170498986"/>
    <n v="1611.7843841162721"/>
    <n v="493.5747440667846"/>
    <n v="22.963160731445317"/>
    <n v="624.8683269746922"/>
    <n v="329.08755548651436"/>
    <n v="14.807242322003541"/>
    <n v="4.9357474406678463"/>
    <n v="163.64750961537058"/>
    <n v="1399.6838774863515"/>
    <n v="489.30277146319537"/>
    <n v="22.963160731445317"/>
    <n v="602.90882238358677"/>
    <n v="310.06019737432149"/>
    <n v="14.679083143895863"/>
    <n v="4.8930277146319536"/>
    <n v="150.74185483788824"/>
    <n v="1301.9258999322619"/>
  </r>
  <r>
    <x v="6"/>
    <s v="Baotou"/>
    <s v="Baotou"/>
    <x v="113"/>
    <x v="113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  <n v="52.258180360787414"/>
    <n v="2.4312690419898169"/>
    <n v="66.159142308887141"/>
    <n v="34.842781231889653"/>
    <n v="1.5677454108236226"/>
    <n v="0.52258180360787421"/>
    <n v="17.326496494959606"/>
    <n v="148.19423683451467"/>
    <n v="51.805877001471885"/>
    <n v="2.4312690419898169"/>
    <n v="63.834137301337051"/>
    <n v="32.828222902134996"/>
    <n v="1.5541763100441566"/>
    <n v="0.51805877001471878"/>
    <n v="15.960085342154605"/>
    <n v="137.84392194474756"/>
  </r>
  <r>
    <x v="6"/>
    <s v="Ulaan_x000a_Chab"/>
    <s v="Ulaan Chab"/>
    <x v="114"/>
    <x v="114"/>
    <s v="t/a"/>
    <s v="grinding"/>
    <n v="1500000"/>
    <n v="1"/>
    <m/>
    <n v="1"/>
    <m/>
    <n v="1500000"/>
    <n v="157544.87706593453"/>
    <n v="157544.87706593453"/>
    <n v="2.2210933563453798E-3"/>
    <n v="127.1963563460252"/>
    <n v="3.2227376061631001"/>
    <n v="126.4206944850018"/>
    <n v="79.739025214816735"/>
    <n v="3.8158906903807561"/>
    <n v="1.2719635634602522"/>
    <n v="48.979381553827068"/>
    <n v="410.56355517123831"/>
    <n v="141.7572903054774"/>
    <n v="6.323581224924137"/>
    <n v="186.72320160348448"/>
    <n v="103.31548401813222"/>
    <n v="4.2527187091643208"/>
    <n v="1.4175729030547739"/>
    <n v="53.67343049358238"/>
    <n v="450.65023451101456"/>
    <n v="140.3332627218048"/>
    <n v="6.323581224924137"/>
    <n v="180.96110863019817"/>
    <n v="98.322775461178878"/>
    <n v="4.209997881654143"/>
    <n v="1.403332627218048"/>
    <n v="50.287034302335407"/>
    <n v="424.99890193153277"/>
    <n v="139.69096334940713"/>
    <n v="6.323581224924137"/>
    <n v="177.65945449384429"/>
    <n v="95.461975238916395"/>
    <n v="4.1907289004822132"/>
    <n v="1.3969096334940712"/>
    <n v="48.34664405802684"/>
    <n v="410.30080026835674"/>
    <n v="80.205394299567587"/>
    <n v="3.646903562984726"/>
    <n v="106.80538094699909"/>
    <n v="58.820498805499959"/>
    <n v="2.4061618289870275"/>
    <n v="0.80205394299567601"/>
    <n v="30.436693805205554"/>
    <n v="255.97618210926521"/>
    <n v="78.387270541181138"/>
    <n v="3.646903562984726"/>
    <n v="99.238713463330726"/>
    <n v="52.26417184783449"/>
    <n v="2.3516181162354344"/>
    <n v="0.78387270541181142"/>
    <n v="25.989744742439417"/>
    <n v="222.29135525177202"/>
    <n v="77.708815502207841"/>
    <n v="3.646903562984726"/>
    <n v="95.751205952005591"/>
    <n v="49.242334353202502"/>
    <n v="2.3312644650662353"/>
    <n v="0.7770881550220784"/>
    <n v="23.940128013231909"/>
    <n v="206.76588291712139"/>
  </r>
  <r>
    <x v="6"/>
    <s v="Baotou"/>
    <s v="Baotou"/>
    <x v="113"/>
    <x v="113"/>
    <s v="t/a"/>
    <s v="grinding"/>
    <n v="1500000"/>
    <n v="1"/>
    <m/>
    <n v="1"/>
    <m/>
    <n v="1500000"/>
    <n v="157544.87706593453"/>
    <n v="157544.87706593453"/>
    <n v="2.2210933563453798E-3"/>
    <n v="127.1963563460252"/>
    <n v="3.2227376061631001"/>
    <n v="126.4206944850018"/>
    <n v="79.739025214816735"/>
    <n v="3.8158906903807561"/>
    <n v="1.2719635634602522"/>
    <n v="48.979381553827068"/>
    <n v="410.56355517123831"/>
    <n v="141.7572903054774"/>
    <n v="6.323581224924137"/>
    <n v="186.72320160348448"/>
    <n v="103.31548401813222"/>
    <n v="4.2527187091643208"/>
    <n v="1.4175729030547739"/>
    <n v="53.67343049358238"/>
    <n v="450.65023451101456"/>
    <n v="140.3332627218048"/>
    <n v="6.323581224924137"/>
    <n v="180.96110863019817"/>
    <n v="98.322775461178878"/>
    <n v="4.209997881654143"/>
    <n v="1.403332627218048"/>
    <n v="50.287034302335407"/>
    <n v="424.99890193153277"/>
    <n v="139.69096334940713"/>
    <n v="6.323581224924137"/>
    <n v="177.65945449384429"/>
    <n v="95.461975238916395"/>
    <n v="4.1907289004822132"/>
    <n v="1.3969096334940712"/>
    <n v="48.34664405802684"/>
    <n v="410.30080026835674"/>
    <n v="80.205394299567587"/>
    <n v="3.646903562984726"/>
    <n v="106.80538094699909"/>
    <n v="58.820498805499959"/>
    <n v="2.4061618289870275"/>
    <n v="0.80205394299567601"/>
    <n v="30.436693805205554"/>
    <n v="255.97618210926521"/>
    <n v="78.387270541181138"/>
    <n v="3.646903562984726"/>
    <n v="99.238713463330726"/>
    <n v="52.26417184783449"/>
    <n v="2.3516181162354344"/>
    <n v="0.78387270541181142"/>
    <n v="25.989744742439417"/>
    <n v="222.29135525177202"/>
    <n v="77.708815502207841"/>
    <n v="3.646903562984726"/>
    <n v="95.751205952005591"/>
    <n v="49.242334353202502"/>
    <n v="2.3312644650662353"/>
    <n v="0.7770881550220784"/>
    <n v="23.940128013231909"/>
    <n v="206.76588291712139"/>
  </r>
  <r>
    <x v="6"/>
    <s v="Hohhot"/>
    <s v="Hohhot"/>
    <x v="115"/>
    <x v="115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  <n v="52.258180360787414"/>
    <n v="2.4312690419898169"/>
    <n v="66.159142308887141"/>
    <n v="34.842781231889653"/>
    <n v="1.5677454108236226"/>
    <n v="0.52258180360787421"/>
    <n v="17.326496494959606"/>
    <n v="148.19423683451467"/>
    <n v="51.805877001471885"/>
    <n v="2.4312690419898169"/>
    <n v="63.834137301337051"/>
    <n v="32.828222902134996"/>
    <n v="1.5541763100441566"/>
    <n v="0.51805877001471878"/>
    <n v="15.960085342154605"/>
    <n v="137.84392194474756"/>
  </r>
  <r>
    <x v="6"/>
    <s v="Baotou"/>
    <s v="Baotou"/>
    <x v="113"/>
    <x v="113"/>
    <s v="t/a"/>
    <s v="grinding"/>
    <n v="3000000"/>
    <n v="1"/>
    <m/>
    <n v="1"/>
    <m/>
    <n v="3000000"/>
    <n v="315089.75413186906"/>
    <n v="315089.75413186906"/>
    <n v="4.4421867126907596E-3"/>
    <n v="254.3927126920504"/>
    <n v="6.4454752123262002"/>
    <n v="252.84138897000361"/>
    <n v="159.47805042963347"/>
    <n v="7.6317813807615122"/>
    <n v="2.5439271269205044"/>
    <n v="97.958763107654136"/>
    <n v="821.12711034247661"/>
    <n v="283.51458061095479"/>
    <n v="12.647162449848274"/>
    <n v="373.44640320696897"/>
    <n v="206.63096803626445"/>
    <n v="8.5054374183286416"/>
    <n v="2.8351458061095478"/>
    <n v="107.34686098716476"/>
    <n v="901.30046902202912"/>
    <n v="280.6665254436096"/>
    <n v="12.647162449848274"/>
    <n v="361.92221726039634"/>
    <n v="196.64555092235776"/>
    <n v="8.419995763308286"/>
    <n v="2.8066652544360959"/>
    <n v="100.57406860467081"/>
    <n v="849.99780386306554"/>
    <n v="279.38192669881425"/>
    <n v="12.647162449848274"/>
    <n v="355.31890898768859"/>
    <n v="190.92395047783279"/>
    <n v="8.3814578009644265"/>
    <n v="2.7938192669881423"/>
    <n v="96.693288116053679"/>
    <n v="820.60160053671348"/>
    <n v="160.41078859913517"/>
    <n v="7.2938071259694519"/>
    <n v="213.61076189399819"/>
    <n v="117.64099761099992"/>
    <n v="4.8123236579740549"/>
    <n v="1.604107885991352"/>
    <n v="60.873387610411108"/>
    <n v="511.95236421853042"/>
    <n v="156.77454108236228"/>
    <n v="7.2938071259694519"/>
    <n v="198.47742692666145"/>
    <n v="104.52834369566898"/>
    <n v="4.7032362324708687"/>
    <n v="1.5677454108236228"/>
    <n v="51.979489484878833"/>
    <n v="444.58271050354404"/>
    <n v="155.41763100441568"/>
    <n v="7.2938071259694519"/>
    <n v="191.50241190401118"/>
    <n v="98.484668706405003"/>
    <n v="4.6625289301324706"/>
    <n v="1.5541763100441568"/>
    <n v="47.880256026463819"/>
    <n v="413.53176583424278"/>
  </r>
  <r>
    <x v="6"/>
    <s v="Wuhai"/>
    <s v="Wuhai"/>
    <x v="116"/>
    <x v="116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  <n v="1325.4375440126398"/>
    <n v="59.725768542439653"/>
    <n v="1709.1646180855626"/>
    <n v="928.65152209934411"/>
    <n v="39.763126320379193"/>
    <n v="13.254375440126397"/>
    <n v="474.95741172566966"/>
    <n v="4014.0839730983703"/>
    <n v="1319.3710727701141"/>
    <n v="59.725768542439653"/>
    <n v="1677.9807329196965"/>
    <n v="901.63147035278678"/>
    <n v="39.581132183103421"/>
    <n v="13.193710727701141"/>
    <n v="456.63056583068845"/>
    <n v="3875.2614630801436"/>
    <n v="757.53416385484184"/>
    <n v="34.444741097167977"/>
    <n v="1008.7691190531186"/>
    <n v="555.55536842974368"/>
    <n v="22.726024915645255"/>
    <n v="7.5753416385484194"/>
    <n v="287.47237755748483"/>
    <n v="2417.6765761744082"/>
    <n v="740.36211610017699"/>
    <n v="34.444741097167977"/>
    <n v="937.30249046203835"/>
    <n v="493.63133322977154"/>
    <n v="22.210863483005312"/>
    <n v="7.4036211610017704"/>
    <n v="245.47126442305589"/>
    <n v="2099.5258162295277"/>
    <n v="733.95415719479308"/>
    <n v="34.444741097167977"/>
    <n v="904.36323357538026"/>
    <n v="465.09029606148226"/>
    <n v="22.018624715843796"/>
    <n v="7.3395415719479304"/>
    <n v="226.11278225683239"/>
    <n v="1952.8888498983931"/>
  </r>
  <r>
    <x v="6"/>
    <s v="Wuhai"/>
    <s v="Wuhai"/>
    <x v="116"/>
    <x v="116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  <n v="1325.4375440126398"/>
    <n v="59.725768542439653"/>
    <n v="1709.1646180855626"/>
    <n v="928.65152209934411"/>
    <n v="39.763126320379193"/>
    <n v="13.254375440126397"/>
    <n v="474.95741172566966"/>
    <n v="4014.0839730983703"/>
    <n v="1319.3710727701141"/>
    <n v="59.725768542439653"/>
    <n v="1677.9807329196965"/>
    <n v="901.63147035278678"/>
    <n v="39.581132183103421"/>
    <n v="13.193710727701141"/>
    <n v="456.63056583068845"/>
    <n v="3875.2614630801436"/>
    <n v="757.53416385484184"/>
    <n v="34.444741097167977"/>
    <n v="1008.7691190531186"/>
    <n v="555.55536842974368"/>
    <n v="22.726024915645255"/>
    <n v="7.5753416385484194"/>
    <n v="287.47237755748483"/>
    <n v="2417.6765761744082"/>
    <n v="740.36211610017699"/>
    <n v="34.444741097167977"/>
    <n v="937.30249046203835"/>
    <n v="493.63133322977154"/>
    <n v="22.210863483005312"/>
    <n v="7.4036211610017704"/>
    <n v="245.47126442305589"/>
    <n v="2099.5258162295277"/>
    <n v="733.95415719479308"/>
    <n v="34.444741097167977"/>
    <n v="904.36323357538026"/>
    <n v="465.09029606148226"/>
    <n v="22.018624715843796"/>
    <n v="7.3395415719479304"/>
    <n v="226.11278225683239"/>
    <n v="1952.8888498983931"/>
  </r>
  <r>
    <x v="6"/>
    <s v="Baotou"/>
    <s v="Baotou"/>
    <x v="113"/>
    <x v="113"/>
    <s v="t/a"/>
    <s v="grinding"/>
    <n v="2000000"/>
    <n v="1"/>
    <m/>
    <n v="1"/>
    <n v="2000000"/>
    <m/>
    <n v="0"/>
    <n v="2000000"/>
    <n v="2.8196325995618682E-2"/>
    <n v="1614.7317350445094"/>
    <n v="40.911994933536853"/>
    <n v="1604.8848663240649"/>
    <n v="1012.2706202810383"/>
    <n v="48.441952051335278"/>
    <n v="16.147317350445096"/>
    <n v="621.78323365384426"/>
    <n v="5212.0203819691606"/>
    <n v="1799.5798142792057"/>
    <n v="80.276570621558676"/>
    <n v="2370.4128636990008"/>
    <n v="1311.5689439383468"/>
    <n v="53.987394428376163"/>
    <n v="17.995798142792058"/>
    <n v="681.37322511755644"/>
    <n v="5720.912579371422"/>
    <n v="1781.5020752858063"/>
    <n v="80.276570621558676"/>
    <n v="2297.2642716203795"/>
    <n v="1248.1875297034196"/>
    <n v="53.445062258574183"/>
    <n v="17.815020752858061"/>
    <n v="638.38361791084628"/>
    <n v="5395.2741573902822"/>
    <n v="1773.348216088863"/>
    <n v="80.276570621558676"/>
    <n v="2255.3504474727101"/>
    <n v="1211.8702558505199"/>
    <n v="53.200446482665889"/>
    <n v="17.733482160888631"/>
    <n v="613.75076052511895"/>
    <n v="5208.6847622044934"/>
    <n v="1018.1910804500563"/>
    <n v="46.296695023075237"/>
    <n v="1355.8724718455894"/>
    <n v="746.71420487868772"/>
    <n v="30.545732413501685"/>
    <n v="10.181910804500564"/>
    <n v="386.38760424393121"/>
    <n v="3249.565290557"/>
    <n v="995.1103711023884"/>
    <n v="46.296695023075237"/>
    <n v="1259.815175352202"/>
    <n v="663.48297477119831"/>
    <n v="29.853311133071657"/>
    <n v="9.9511037110238849"/>
    <n v="329.93449519227943"/>
    <n v="2821.9433013837734"/>
    <n v="986.497523111281"/>
    <n v="46.296695023075237"/>
    <n v="1215.5419806120701"/>
    <n v="625.12136567403525"/>
    <n v="29.594925693338432"/>
    <n v="9.8649752311128101"/>
    <n v="303.91502991509731"/>
    <n v="2624.8506047021415"/>
  </r>
  <r>
    <x v="6"/>
    <s v="Wuhai"/>
    <s v="Wuhai"/>
    <x v="116"/>
    <x v="11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Wuhai"/>
    <s v="Wuhai"/>
    <x v="116"/>
    <x v="116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Ordos"/>
    <s v="Ordos"/>
    <x v="117"/>
    <x v="117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  <n v="52.258180360787414"/>
    <n v="2.4312690419898169"/>
    <n v="66.159142308887141"/>
    <n v="34.842781231889653"/>
    <n v="1.5677454108236226"/>
    <n v="0.52258180360787421"/>
    <n v="17.326496494959606"/>
    <n v="148.19423683451467"/>
    <n v="51.805877001471885"/>
    <n v="2.4312690419898169"/>
    <n v="63.834137301337051"/>
    <n v="32.828222902134996"/>
    <n v="1.5541763100441566"/>
    <n v="0.51805877001471878"/>
    <n v="15.960085342154605"/>
    <n v="137.84392194474756"/>
  </r>
  <r>
    <x v="6"/>
    <s v="Ordos"/>
    <s v="Ordos"/>
    <x v="118"/>
    <x v="118"/>
    <s v="t/a"/>
    <s v="grinding"/>
    <n v="600000"/>
    <n v="1"/>
    <m/>
    <n v="1"/>
    <m/>
    <n v="600000"/>
    <n v="63017.95082637381"/>
    <n v="63017.95082637381"/>
    <n v="8.8843734253815177E-4"/>
    <n v="50.878542538410073"/>
    <n v="1.2890950424652399"/>
    <n v="50.568277794000714"/>
    <n v="31.895610085926691"/>
    <n v="1.5263562761523022"/>
    <n v="0.50878542538410076"/>
    <n v="19.591752621530826"/>
    <n v="164.22542206849531"/>
    <n v="56.702916122190942"/>
    <n v="2.5294324899696541"/>
    <n v="74.689280641393779"/>
    <n v="41.326193607252883"/>
    <n v="1.7010874836657282"/>
    <n v="0.56702916122190938"/>
    <n v="21.46937219743295"/>
    <n v="180.26009380440578"/>
    <n v="56.133305088721912"/>
    <n v="2.5294324899696541"/>
    <n v="72.384443452079253"/>
    <n v="39.329110184471546"/>
    <n v="1.6839991526616571"/>
    <n v="0.56133305088721908"/>
    <n v="20.114813720934158"/>
    <n v="169.99956077261308"/>
    <n v="55.876385339762834"/>
    <n v="2.5294324899696541"/>
    <n v="71.0637817975377"/>
    <n v="38.184790095566548"/>
    <n v="1.6762915601928849"/>
    <n v="0.55876385339762835"/>
    <n v="19.338657623210732"/>
    <n v="164.12032010734265"/>
    <n v="32.08215771982703"/>
    <n v="1.4587614251938901"/>
    <n v="42.722152378799628"/>
    <n v="23.52819952219998"/>
    <n v="0.96246473159481083"/>
    <n v="0.32082157719827031"/>
    <n v="12.174677522082218"/>
    <n v="102.39047284370606"/>
    <n v="31.354908216472449"/>
    <n v="1.4587614251938901"/>
    <n v="39.695485385332283"/>
    <n v="20.905668739133791"/>
    <n v="0.94064724649417364"/>
    <n v="0.31354908216472449"/>
    <n v="10.395897896975764"/>
    <n v="88.916542100708796"/>
    <n v="31.083526200883131"/>
    <n v="1.4587614251938901"/>
    <n v="38.300482380802229"/>
    <n v="19.696933741280997"/>
    <n v="0.93250578602649403"/>
    <n v="0.31083526200883133"/>
    <n v="9.576051205292762"/>
    <n v="82.706353166848544"/>
  </r>
  <r>
    <x v="6"/>
    <s v="Hulunbuir"/>
    <s v="Hulunbuir"/>
    <x v="119"/>
    <x v="119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  <n v="52.258180360787414"/>
    <n v="2.4312690419898169"/>
    <n v="66.159142308887141"/>
    <n v="34.842781231889653"/>
    <n v="1.5677454108236226"/>
    <n v="0.52258180360787421"/>
    <n v="17.326496494959606"/>
    <n v="148.19423683451467"/>
    <n v="51.805877001471885"/>
    <n v="2.4312690419898169"/>
    <n v="63.834137301337051"/>
    <n v="32.828222902134996"/>
    <n v="1.5541763100441566"/>
    <n v="0.51805877001471878"/>
    <n v="15.960085342154605"/>
    <n v="137.84392194474756"/>
  </r>
  <r>
    <x v="6"/>
    <s v="Hohhot"/>
    <s v="Hohhot"/>
    <x v="120"/>
    <x v="120"/>
    <s v="t/a"/>
    <s v="grinding"/>
    <n v="2000000"/>
    <n v="1"/>
    <m/>
    <n v="1"/>
    <m/>
    <n v="2000000"/>
    <n v="210059.8360879127"/>
    <n v="210059.8360879127"/>
    <n v="2.9614578084605058E-3"/>
    <n v="169.59514179470023"/>
    <n v="4.2969834748841329"/>
    <n v="168.56092598000237"/>
    <n v="106.3187002864223"/>
    <n v="5.087854253841007"/>
    <n v="1.6959514179470025"/>
    <n v="65.305842071769419"/>
    <n v="547.418073561651"/>
    <n v="189.00972040730315"/>
    <n v="8.4314416332321809"/>
    <n v="248.96426880464591"/>
    <n v="137.75397869084293"/>
    <n v="5.6702916122190938"/>
    <n v="1.8900972040730313"/>
    <n v="71.564573991443154"/>
    <n v="600.8669793480193"/>
    <n v="187.11101696240635"/>
    <n v="8.4314416332321809"/>
    <n v="241.28147817359752"/>
    <n v="131.09703394823848"/>
    <n v="5.6133305088721901"/>
    <n v="1.8711101696240635"/>
    <n v="67.049379069780528"/>
    <n v="566.66520257537695"/>
    <n v="186.25461779920946"/>
    <n v="8.4314416332321809"/>
    <n v="236.879272658459"/>
    <n v="127.2826336518885"/>
    <n v="5.5876385339762829"/>
    <n v="1.8625461779920947"/>
    <n v="64.46219207736911"/>
    <n v="547.06773369114217"/>
    <n v="106.94052573275677"/>
    <n v="4.8625380839796337"/>
    <n v="142.40717459599875"/>
    <n v="78.427331740666602"/>
    <n v="3.2082157719827027"/>
    <n v="1.0694052573275676"/>
    <n v="40.582258406940731"/>
    <n v="341.30157614568691"/>
    <n v="104.51636072157483"/>
    <n v="4.8625380839796337"/>
    <n v="132.31828461777428"/>
    <n v="69.685562463779306"/>
    <n v="3.1354908216472452"/>
    <n v="1.0451636072157484"/>
    <n v="34.652992989919213"/>
    <n v="296.38847366902934"/>
    <n v="103.61175400294377"/>
    <n v="4.8625380839796337"/>
    <n v="127.6682746026741"/>
    <n v="65.656445804269993"/>
    <n v="3.1083526200883131"/>
    <n v="1.0361175400294376"/>
    <n v="31.920170684309209"/>
    <n v="275.68784388949513"/>
  </r>
  <r>
    <x v="6"/>
    <s v="Hulunbuir"/>
    <s v="Hulunbuir"/>
    <x v="121"/>
    <x v="121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  <n v="52.258180360787414"/>
    <n v="2.4312690419898169"/>
    <n v="66.159142308887141"/>
    <n v="34.842781231889653"/>
    <n v="1.5677454108236226"/>
    <n v="0.52258180360787421"/>
    <n v="17.326496494959606"/>
    <n v="148.19423683451467"/>
    <n v="51.805877001471885"/>
    <n v="2.4312690419898169"/>
    <n v="63.834137301337051"/>
    <n v="32.828222902134996"/>
    <n v="1.5541763100441566"/>
    <n v="0.51805877001471878"/>
    <n v="15.960085342154605"/>
    <n v="137.84392194474756"/>
  </r>
  <r>
    <x v="6"/>
    <s v="Hulunbuir"/>
    <s v="Hulunbuir"/>
    <x v="121"/>
    <x v="121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  <n v="52.258180360787414"/>
    <n v="2.4312690419898169"/>
    <n v="66.159142308887141"/>
    <n v="34.842781231889653"/>
    <n v="1.5677454108236226"/>
    <n v="0.52258180360787421"/>
    <n v="17.326496494959606"/>
    <n v="148.19423683451467"/>
    <n v="51.805877001471885"/>
    <n v="2.4312690419898169"/>
    <n v="63.834137301337051"/>
    <n v="32.828222902134996"/>
    <n v="1.5541763100441566"/>
    <n v="0.51805877001471878"/>
    <n v="15.960085342154605"/>
    <n v="137.84392194474756"/>
  </r>
  <r>
    <x v="6"/>
    <s v="Hulunbuir"/>
    <s v="Hulunbuir"/>
    <x v="121"/>
    <x v="121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Hulunbuir"/>
    <s v="Hulunbuir"/>
    <x v="121"/>
    <x v="121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Ordos"/>
    <s v="Ordos"/>
    <x v="122"/>
    <x v="12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Ordos"/>
    <s v="Ordos"/>
    <x v="122"/>
    <x v="12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Wuhai"/>
    <s v="Wuhai"/>
    <x v="116"/>
    <x v="11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Alxa"/>
    <s v="Alxa"/>
    <x v="102"/>
    <x v="10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Baotou"/>
    <s v="Baotou"/>
    <x v="123"/>
    <x v="123"/>
    <s v="t/d"/>
    <s v="cement"/>
    <n v="4500"/>
    <n v="310"/>
    <n v="1"/>
    <m/>
    <n v="1395000"/>
    <m/>
    <n v="0"/>
    <n v="1395000"/>
    <n v="1.9666937381944031E-2"/>
    <n v="1126.2753851935452"/>
    <n v="28.536116466141955"/>
    <n v="1119.4071942610353"/>
    <n v="706.05875764602422"/>
    <n v="33.788261555806358"/>
    <n v="11.262753851935454"/>
    <n v="433.69380547355632"/>
    <n v="3635.3842164234898"/>
    <n v="1255.206920459746"/>
    <n v="55.992908008537171"/>
    <n v="1653.3629724300531"/>
    <n v="914.81933839699695"/>
    <n v="37.656207613792375"/>
    <n v="12.552069204597458"/>
    <n v="475.25782451949556"/>
    <n v="3990.3365241115666"/>
    <n v="1242.5976975118499"/>
    <n v="55.992908008537171"/>
    <n v="1602.3418294552148"/>
    <n v="870.61080196813509"/>
    <n v="37.277930925355491"/>
    <n v="12.425976975118498"/>
    <n v="445.2725734928153"/>
    <n v="3763.2037247797221"/>
    <n v="1236.9103807219819"/>
    <n v="55.992908008537171"/>
    <n v="1573.1069371122155"/>
    <n v="845.27950345573754"/>
    <n v="37.107311421659453"/>
    <n v="12.369103807219821"/>
    <n v="428.09115546627044"/>
    <n v="3633.0576216376344"/>
    <n v="710.18827861391424"/>
    <n v="32.291944778594981"/>
    <n v="945.72104911229872"/>
    <n v="520.83315790288475"/>
    <n v="21.305648358417425"/>
    <n v="7.1018827861391429"/>
    <n v="269.50535396014203"/>
    <n v="2266.5717901635076"/>
    <n v="694.0894838439159"/>
    <n v="32.291944778594981"/>
    <n v="878.72108480816098"/>
    <n v="462.77937490291077"/>
    <n v="20.82268451531748"/>
    <n v="6.9408948384391591"/>
    <n v="230.1293103966149"/>
    <n v="1968.3054527151819"/>
    <n v="688.08202237011847"/>
    <n v="32.291944778594981"/>
    <n v="847.84053147691895"/>
    <n v="436.02215255763963"/>
    <n v="20.642460671103557"/>
    <n v="6.8808202237011846"/>
    <n v="211.98073336578037"/>
    <n v="1830.8332967797435"/>
  </r>
  <r>
    <x v="6"/>
    <s v="Ordos"/>
    <s v="Ordos"/>
    <x v="122"/>
    <x v="12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Ordos"/>
    <s v="Ordos"/>
    <x v="122"/>
    <x v="12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Ulaan_x000a_Chab"/>
    <s v="Ulaan Chab"/>
    <x v="124"/>
    <x v="124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Ulaan_x000a_Chab"/>
    <s v="Ulaan Chab"/>
    <x v="124"/>
    <x v="124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Baynnur"/>
    <s v="Baynnur"/>
    <x v="125"/>
    <x v="125"/>
    <s v="t/d"/>
    <s v="cement"/>
    <n v="4500"/>
    <n v="310"/>
    <n v="1"/>
    <m/>
    <n v="1395000"/>
    <m/>
    <n v="0"/>
    <n v="1395000"/>
    <n v="1.9666937381944031E-2"/>
    <n v="1126.2753851935452"/>
    <n v="28.536116466141955"/>
    <n v="1119.4071942610353"/>
    <n v="706.05875764602422"/>
    <n v="33.788261555806358"/>
    <n v="11.262753851935454"/>
    <n v="433.69380547355632"/>
    <n v="3635.3842164234898"/>
    <n v="1255.206920459746"/>
    <n v="55.992908008537171"/>
    <n v="1653.3629724300531"/>
    <n v="914.81933839699695"/>
    <n v="37.656207613792375"/>
    <n v="12.552069204597458"/>
    <n v="475.25782451949556"/>
    <n v="3990.3365241115666"/>
    <n v="1242.5976975118499"/>
    <n v="55.992908008537171"/>
    <n v="1602.3418294552148"/>
    <n v="870.61080196813509"/>
    <n v="37.277930925355491"/>
    <n v="12.425976975118498"/>
    <n v="445.2725734928153"/>
    <n v="3763.2037247797221"/>
    <n v="1236.9103807219819"/>
    <n v="55.992908008537171"/>
    <n v="1573.1069371122155"/>
    <n v="845.27950345573754"/>
    <n v="37.107311421659453"/>
    <n v="12.369103807219821"/>
    <n v="428.09115546627044"/>
    <n v="3633.0576216376344"/>
    <n v="710.18827861391424"/>
    <n v="32.291944778594981"/>
    <n v="945.72104911229872"/>
    <n v="520.83315790288475"/>
    <n v="21.305648358417425"/>
    <n v="7.1018827861391429"/>
    <n v="269.50535396014203"/>
    <n v="2266.5717901635076"/>
    <n v="694.0894838439159"/>
    <n v="32.291944778594981"/>
    <n v="878.72108480816098"/>
    <n v="462.77937490291077"/>
    <n v="20.82268451531748"/>
    <n v="6.9408948384391591"/>
    <n v="230.1293103966149"/>
    <n v="1968.3054527151819"/>
    <n v="688.08202237011847"/>
    <n v="32.291944778594981"/>
    <n v="847.84053147691895"/>
    <n v="436.02215255763963"/>
    <n v="20.642460671103557"/>
    <n v="6.8808202237011846"/>
    <n v="211.98073336578037"/>
    <n v="1830.8332967797435"/>
  </r>
  <r>
    <x v="6"/>
    <s v="Ordos"/>
    <s v="Ordos"/>
    <x v="107"/>
    <x v="107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Baotou"/>
    <s v="Baotou"/>
    <x v="113"/>
    <x v="113"/>
    <s v="t/d"/>
    <s v="cement"/>
    <n v="6000"/>
    <n v="310"/>
    <n v="1"/>
    <m/>
    <n v="1860000"/>
    <m/>
    <n v="0"/>
    <n v="1860000"/>
    <n v="2.6222583175925372E-2"/>
    <n v="1501.7005135913935"/>
    <n v="38.048155288189271"/>
    <n v="1492.5429256813802"/>
    <n v="941.41167686136555"/>
    <n v="45.051015407741808"/>
    <n v="15.017005135913937"/>
    <n v="578.2584072980751"/>
    <n v="4847.1789552313194"/>
    <n v="1673.6092272796611"/>
    <n v="74.657210678049566"/>
    <n v="2204.4839632400708"/>
    <n v="1219.7591178626624"/>
    <n v="50.208276818389827"/>
    <n v="16.736092272796611"/>
    <n v="633.67709935932737"/>
    <n v="5320.4486988154213"/>
    <n v="1656.7969300157997"/>
    <n v="74.657210678049566"/>
    <n v="2136.4557726069529"/>
    <n v="1160.81440262418"/>
    <n v="49.703907900473986"/>
    <n v="16.567969300157994"/>
    <n v="593.69676465708699"/>
    <n v="5017.6049663729618"/>
    <n v="1649.2138409626423"/>
    <n v="74.657210678049566"/>
    <n v="2097.4759161496204"/>
    <n v="1127.0393379409834"/>
    <n v="49.476415228879269"/>
    <n v="16.492138409626424"/>
    <n v="570.78820728836047"/>
    <n v="4844.0768288501786"/>
    <n v="946.91770481855224"/>
    <n v="43.055926371459968"/>
    <n v="1260.9613988163981"/>
    <n v="694.44421053717952"/>
    <n v="28.407531144556565"/>
    <n v="9.4691770481855233"/>
    <n v="359.34047194685598"/>
    <n v="3022.0957202180098"/>
    <n v="925.45264512522112"/>
    <n v="43.055926371459968"/>
    <n v="1171.6281130775478"/>
    <n v="617.03916653721433"/>
    <n v="27.763579353756636"/>
    <n v="9.254526451252211"/>
    <n v="306.83908052881986"/>
    <n v="2624.4072702869089"/>
    <n v="917.44269649349121"/>
    <n v="43.055926371459968"/>
    <n v="1130.4540419692253"/>
    <n v="581.3628700768528"/>
    <n v="27.523280894804738"/>
    <n v="9.1744269649349128"/>
    <n v="282.64097782104045"/>
    <n v="2441.111062372991"/>
  </r>
  <r>
    <x v="6"/>
    <s v="Tongliao"/>
    <s v="Tongliao"/>
    <x v="126"/>
    <x v="12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Tongliao"/>
    <s v="Tongliao"/>
    <x v="126"/>
    <x v="12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Baynnur"/>
    <s v="Baynnur"/>
    <x v="127"/>
    <x v="127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Hohhot"/>
    <s v="Hohhot"/>
    <x v="128"/>
    <x v="128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Hohhot"/>
    <s v="Hohhot"/>
    <x v="128"/>
    <x v="128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Xilin_x000a_Gol"/>
    <s v="Xilin Gol"/>
    <x v="129"/>
    <x v="129"/>
    <s v="t/d"/>
    <s v="cement"/>
    <n v="3200"/>
    <n v="310"/>
    <n v="1"/>
    <m/>
    <n v="992000"/>
    <m/>
    <n v="0"/>
    <n v="992000"/>
    <n v="1.3985377693826866E-2"/>
    <n v="800.90694058207657"/>
    <n v="20.292349487034279"/>
    <n v="796.02289369673622"/>
    <n v="502.08622765939498"/>
    <n v="24.027208217462299"/>
    <n v="8.0090694058207674"/>
    <n v="308.40448389230676"/>
    <n v="2585.1621094567035"/>
    <n v="892.59158788248601"/>
    <n v="39.817179028293097"/>
    <n v="1175.7247803947043"/>
    <n v="650.53819619342005"/>
    <n v="26.777747636474576"/>
    <n v="8.9259158788248598"/>
    <n v="337.96111965830795"/>
    <n v="2837.5726393682253"/>
    <n v="883.62502934175984"/>
    <n v="39.817179028293097"/>
    <n v="1139.4430787237084"/>
    <n v="619.10101473289603"/>
    <n v="26.508750880252791"/>
    <n v="8.8362502934175975"/>
    <n v="316.63827448377975"/>
    <n v="2676.0559820655799"/>
    <n v="879.58071518007603"/>
    <n v="39.817179028293097"/>
    <n v="1118.6538219464642"/>
    <n v="601.08764690185785"/>
    <n v="26.387421455402279"/>
    <n v="8.7958071518007603"/>
    <n v="304.42037722045899"/>
    <n v="2583.5076420534288"/>
    <n v="505.02277590322791"/>
    <n v="22.963160731445317"/>
    <n v="672.51274603541242"/>
    <n v="370.37024561982912"/>
    <n v="15.150683277096835"/>
    <n v="5.0502277590322793"/>
    <n v="191.64825170498986"/>
    <n v="1611.7843841162721"/>
    <n v="493.5747440667846"/>
    <n v="22.963160731445317"/>
    <n v="624.8683269746922"/>
    <n v="329.08755548651436"/>
    <n v="14.807242322003541"/>
    <n v="4.9357474406678463"/>
    <n v="163.64750961537058"/>
    <n v="1399.6838774863515"/>
    <n v="489.30277146319537"/>
    <n v="22.963160731445317"/>
    <n v="602.90882238358677"/>
    <n v="310.06019737432149"/>
    <n v="14.679083143895863"/>
    <n v="4.8930277146319536"/>
    <n v="150.74185483788824"/>
    <n v="1301.9258999322619"/>
  </r>
  <r>
    <x v="6"/>
    <s v="Alxa"/>
    <s v="Alxa"/>
    <x v="102"/>
    <x v="102"/>
    <s v="t/d"/>
    <s v="cement"/>
    <n v="2300"/>
    <n v="310"/>
    <n v="1"/>
    <m/>
    <n v="713000"/>
    <m/>
    <n v="0"/>
    <n v="713000"/>
    <n v="1.0051990217438059E-2"/>
    <n v="575.65186354336754"/>
    <n v="14.585126193805886"/>
    <n v="572.14145484452911"/>
    <n v="360.87447613019009"/>
    <n v="17.269555906301026"/>
    <n v="5.7565186354336753"/>
    <n v="221.66572279759544"/>
    <n v="1858.0852661720057"/>
    <n v="641.55020379053678"/>
    <n v="28.618597426585662"/>
    <n v="845.05218590869379"/>
    <n v="467.57432851402064"/>
    <n v="19.246506113716102"/>
    <n v="6.4155020379053678"/>
    <n v="242.90955475440882"/>
    <n v="2039.5053345459116"/>
    <n v="635.10548983938986"/>
    <n v="28.618597426585662"/>
    <n v="818.9747128326652"/>
    <n v="444.97885433926905"/>
    <n v="19.053164695181692"/>
    <n v="6.3510548983938984"/>
    <n v="227.58375978521667"/>
    <n v="1923.4152371096354"/>
    <n v="632.19863903567955"/>
    <n v="28.618597426585662"/>
    <n v="804.03243452402114"/>
    <n v="432.03174621071025"/>
    <n v="18.965959171070388"/>
    <n v="6.3219863903567965"/>
    <n v="218.80214612720485"/>
    <n v="1856.8961177259018"/>
    <n v="362.98512018044505"/>
    <n v="16.504771775726319"/>
    <n v="483.36853621295262"/>
    <n v="266.20361403925216"/>
    <n v="10.889553605413349"/>
    <n v="3.6298512018044504"/>
    <n v="137.74718091296145"/>
    <n v="1158.4700260835705"/>
    <n v="354.75684729800145"/>
    <n v="16.504771775726319"/>
    <n v="449.12411001305998"/>
    <n v="236.53168050593214"/>
    <n v="10.642705418940043"/>
    <n v="3.5475684729800143"/>
    <n v="117.6216475360476"/>
    <n v="1006.0227869433152"/>
    <n v="351.68636698917163"/>
    <n v="16.504771775726319"/>
    <n v="433.34071608820295"/>
    <n v="222.85576686279356"/>
    <n v="10.55059100967515"/>
    <n v="3.5168636698917162"/>
    <n v="108.34570816473217"/>
    <n v="935.75924057631323"/>
  </r>
  <r>
    <x v="6"/>
    <s v="Alxa"/>
    <s v="Alxa"/>
    <x v="130"/>
    <x v="130"/>
    <s v="t/d"/>
    <s v="cement"/>
    <n v="2300"/>
    <n v="310"/>
    <n v="1"/>
    <m/>
    <n v="713000"/>
    <m/>
    <n v="0"/>
    <n v="713000"/>
    <n v="1.0051990217438059E-2"/>
    <n v="575.65186354336754"/>
    <n v="14.585126193805886"/>
    <n v="572.14145484452911"/>
    <n v="360.87447613019009"/>
    <n v="17.269555906301026"/>
    <n v="5.7565186354336753"/>
    <n v="221.66572279759544"/>
    <n v="1858.0852661720057"/>
    <n v="641.55020379053678"/>
    <n v="28.618597426585662"/>
    <n v="845.05218590869379"/>
    <n v="467.57432851402064"/>
    <n v="19.246506113716102"/>
    <n v="6.4155020379053678"/>
    <n v="242.90955475440882"/>
    <n v="2039.5053345459116"/>
    <n v="635.10548983938986"/>
    <n v="28.618597426585662"/>
    <n v="818.9747128326652"/>
    <n v="444.97885433926905"/>
    <n v="19.053164695181692"/>
    <n v="6.3510548983938984"/>
    <n v="227.58375978521667"/>
    <n v="1923.4152371096354"/>
    <n v="632.19863903567955"/>
    <n v="28.618597426585662"/>
    <n v="804.03243452402114"/>
    <n v="432.03174621071025"/>
    <n v="18.965959171070388"/>
    <n v="6.3219863903567965"/>
    <n v="218.80214612720485"/>
    <n v="1856.8961177259018"/>
    <n v="362.98512018044505"/>
    <n v="16.504771775726319"/>
    <n v="483.36853621295262"/>
    <n v="266.20361403925216"/>
    <n v="10.889553605413349"/>
    <n v="3.6298512018044504"/>
    <n v="137.74718091296145"/>
    <n v="1158.4700260835705"/>
    <n v="354.75684729800145"/>
    <n v="16.504771775726319"/>
    <n v="449.12411001305998"/>
    <n v="236.53168050593214"/>
    <n v="10.642705418940043"/>
    <n v="3.5475684729800143"/>
    <n v="117.6216475360476"/>
    <n v="1006.0227869433152"/>
    <n v="351.68636698917163"/>
    <n v="16.504771775726319"/>
    <n v="433.34071608820295"/>
    <n v="222.85576686279356"/>
    <n v="10.55059100967515"/>
    <n v="3.5168636698917162"/>
    <n v="108.34570816473217"/>
    <n v="935.75924057631323"/>
  </r>
  <r>
    <x v="6"/>
    <s v="Chifeng"/>
    <s v="Chifeng"/>
    <x v="131"/>
    <x v="131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Ulaan Chab"/>
    <s v="Ulaan Chab"/>
    <x v="132"/>
    <x v="13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Ulaan Chab"/>
    <s v="Ulaan Chab"/>
    <x v="132"/>
    <x v="13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Ulaan Chab"/>
    <s v="Ulaan Chab"/>
    <x v="132"/>
    <x v="13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Ulaan Chab"/>
    <s v="Ulaan Chab"/>
    <x v="132"/>
    <x v="13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Hohhot"/>
    <s v="Hohhot"/>
    <x v="120"/>
    <x v="120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Tongliao"/>
    <s v="Tongliao"/>
    <x v="133"/>
    <x v="133"/>
    <s v="t/d"/>
    <s v="cement"/>
    <n v="4500"/>
    <n v="310"/>
    <n v="1"/>
    <m/>
    <n v="1395000"/>
    <m/>
    <n v="0"/>
    <n v="1395000"/>
    <n v="1.9666937381944031E-2"/>
    <n v="1126.2753851935452"/>
    <n v="28.536116466141955"/>
    <n v="1119.4071942610353"/>
    <n v="706.05875764602422"/>
    <n v="33.788261555806358"/>
    <n v="11.262753851935454"/>
    <n v="433.69380547355632"/>
    <n v="3635.3842164234898"/>
    <n v="1255.206920459746"/>
    <n v="55.992908008537171"/>
    <n v="1653.3629724300531"/>
    <n v="914.81933839699695"/>
    <n v="37.656207613792375"/>
    <n v="12.552069204597458"/>
    <n v="475.25782451949556"/>
    <n v="3990.3365241115666"/>
    <n v="1242.5976975118499"/>
    <n v="55.992908008537171"/>
    <n v="1602.3418294552148"/>
    <n v="870.61080196813509"/>
    <n v="37.277930925355491"/>
    <n v="12.425976975118498"/>
    <n v="445.2725734928153"/>
    <n v="3763.2037247797221"/>
    <n v="1236.9103807219819"/>
    <n v="55.992908008537171"/>
    <n v="1573.1069371122155"/>
    <n v="845.27950345573754"/>
    <n v="37.107311421659453"/>
    <n v="12.369103807219821"/>
    <n v="428.09115546627044"/>
    <n v="3633.0576216376344"/>
    <n v="710.18827861391424"/>
    <n v="32.291944778594981"/>
    <n v="945.72104911229872"/>
    <n v="520.83315790288475"/>
    <n v="21.305648358417425"/>
    <n v="7.1018827861391429"/>
    <n v="269.50535396014203"/>
    <n v="2266.5717901635076"/>
    <n v="694.0894838439159"/>
    <n v="32.291944778594981"/>
    <n v="878.72108480816098"/>
    <n v="462.77937490291077"/>
    <n v="20.82268451531748"/>
    <n v="6.9408948384391591"/>
    <n v="230.1293103966149"/>
    <n v="1968.3054527151819"/>
    <n v="688.08202237011847"/>
    <n v="32.291944778594981"/>
    <n v="847.84053147691895"/>
    <n v="436.02215255763963"/>
    <n v="20.642460671103557"/>
    <n v="6.8808202237011846"/>
    <n v="211.98073336578037"/>
    <n v="1830.8332967797435"/>
  </r>
  <r>
    <x v="6"/>
    <s v="Tongliao"/>
    <s v="Tongliao"/>
    <x v="133"/>
    <x v="133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  <n v="1325.4375440126398"/>
    <n v="59.725768542439653"/>
    <n v="1709.1646180855626"/>
    <n v="928.65152209934411"/>
    <n v="39.763126320379193"/>
    <n v="13.254375440126397"/>
    <n v="474.95741172566966"/>
    <n v="4014.0839730983703"/>
    <n v="1319.3710727701141"/>
    <n v="59.725768542439653"/>
    <n v="1677.9807329196965"/>
    <n v="901.63147035278678"/>
    <n v="39.581132183103421"/>
    <n v="13.193710727701141"/>
    <n v="456.63056583068845"/>
    <n v="3875.2614630801436"/>
    <n v="757.53416385484184"/>
    <n v="34.444741097167977"/>
    <n v="1008.7691190531186"/>
    <n v="555.55536842974368"/>
    <n v="22.726024915645255"/>
    <n v="7.5753416385484194"/>
    <n v="287.47237755748483"/>
    <n v="2417.6765761744082"/>
    <n v="740.36211610017699"/>
    <n v="34.444741097167977"/>
    <n v="937.30249046203835"/>
    <n v="493.63133322977154"/>
    <n v="22.210863483005312"/>
    <n v="7.4036211610017704"/>
    <n v="245.47126442305589"/>
    <n v="2099.5258162295277"/>
    <n v="733.95415719479308"/>
    <n v="34.444741097167977"/>
    <n v="904.36323357538026"/>
    <n v="465.09029606148226"/>
    <n v="22.018624715843796"/>
    <n v="7.3395415719479304"/>
    <n v="226.11278225683239"/>
    <n v="1952.8888498983931"/>
  </r>
  <r>
    <x v="6"/>
    <s v="Tongliao"/>
    <s v="Tongliao"/>
    <x v="133"/>
    <x v="133"/>
    <s v="t/d"/>
    <s v="cement"/>
    <n v="1500"/>
    <n v="310"/>
    <n v="1"/>
    <m/>
    <n v="465000"/>
    <m/>
    <n v="0"/>
    <n v="465000"/>
    <n v="6.555645793981343E-3"/>
    <n v="375.42512839784837"/>
    <n v="9.5120388220473178"/>
    <n v="373.13573142034505"/>
    <n v="235.35291921534139"/>
    <n v="11.262753851935452"/>
    <n v="3.7542512839784843"/>
    <n v="144.56460182451877"/>
    <n v="1211.7947388078298"/>
    <n v="418.40230681991528"/>
    <n v="18.664302669512391"/>
    <n v="551.1209908100177"/>
    <n v="304.93977946566559"/>
    <n v="12.552069204597457"/>
    <n v="4.1840230681991528"/>
    <n v="158.41927483983184"/>
    <n v="1330.1121747038553"/>
    <n v="414.19923250394993"/>
    <n v="18.664302669512391"/>
    <n v="534.11394315173823"/>
    <n v="290.20360065604501"/>
    <n v="12.425976975118497"/>
    <n v="4.1419923250394985"/>
    <n v="148.42419116427175"/>
    <n v="1254.4012415932405"/>
    <n v="412.30346024066057"/>
    <n v="18.664302669512391"/>
    <n v="524.3689790374051"/>
    <n v="281.75983448524585"/>
    <n v="12.369103807219817"/>
    <n v="4.123034602406606"/>
    <n v="142.69705182209012"/>
    <n v="1211.0192072125446"/>
    <n v="236.72942620463806"/>
    <n v="10.763981592864992"/>
    <n v="315.24034970409951"/>
    <n v="173.61105263429488"/>
    <n v="7.1018827861391411"/>
    <n v="2.3672942620463808"/>
    <n v="89.835117986713996"/>
    <n v="755.52393005450244"/>
    <n v="231.36316128130528"/>
    <n v="10.763981592864992"/>
    <n v="292.90702826938696"/>
    <n v="154.25979163430358"/>
    <n v="6.9408948384391591"/>
    <n v="2.3136316128130527"/>
    <n v="76.709770132204966"/>
    <n v="656.10181757172722"/>
    <n v="229.3606741233728"/>
    <n v="10.763981592864992"/>
    <n v="282.61351049230632"/>
    <n v="145.3407175192132"/>
    <n v="6.8808202237011846"/>
    <n v="2.2936067412337282"/>
    <n v="70.660244455260113"/>
    <n v="610.27776559324775"/>
  </r>
  <r>
    <x v="6"/>
    <s v="Ordos"/>
    <s v="Ordos"/>
    <x v="122"/>
    <x v="12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Ordos"/>
    <s v="Ordos"/>
    <x v="122"/>
    <x v="12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Wuhai"/>
    <s v="Wuhai"/>
    <x v="116"/>
    <x v="11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Tongliao"/>
    <s v="Tongliao"/>
    <x v="126"/>
    <x v="12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Hohhot"/>
    <s v="Hohhot"/>
    <x v="120"/>
    <x v="120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Hohhot"/>
    <s v="Hohhot"/>
    <x v="120"/>
    <x v="120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Xing'an"/>
    <s v="Xing'an"/>
    <x v="134"/>
    <x v="134"/>
    <s v="t/a"/>
    <s v="grinding"/>
    <n v="1000000"/>
    <n v="1"/>
    <n v="1"/>
    <m/>
    <n v="1000000"/>
    <m/>
    <n v="0"/>
    <n v="1000000"/>
    <n v="1.4098162997809341E-2"/>
    <n v="807.36586752225469"/>
    <n v="20.455997466768427"/>
    <n v="802.44243316203244"/>
    <n v="506.13531014051915"/>
    <n v="24.220976025667639"/>
    <n v="8.0736586752225481"/>
    <n v="310.89161682692213"/>
    <n v="2606.0101909845803"/>
    <n v="899.78990713960286"/>
    <n v="40.138285310779338"/>
    <n v="1185.2064318495004"/>
    <n v="655.78447196917341"/>
    <n v="26.993697214188082"/>
    <n v="8.997899071396029"/>
    <n v="340.68661255877822"/>
    <n v="2860.456289685711"/>
    <n v="890.75103764290316"/>
    <n v="40.138285310779338"/>
    <n v="1148.6321358101898"/>
    <n v="624.09376485170981"/>
    <n v="26.722531129287091"/>
    <n v="8.9075103764290304"/>
    <n v="319.19180895542314"/>
    <n v="2697.6370786951411"/>
    <n v="886.67410804443148"/>
    <n v="40.138285310779338"/>
    <n v="1127.6752237363551"/>
    <n v="605.93512792525996"/>
    <n v="26.600223241332944"/>
    <n v="8.8667410804443154"/>
    <n v="306.87538026255947"/>
    <n v="2604.3423811022467"/>
    <n v="509.09554022502817"/>
    <n v="23.148347511537619"/>
    <n v="677.93623592279471"/>
    <n v="373.35710243934386"/>
    <n v="15.272866206750843"/>
    <n v="5.0909554022502821"/>
    <n v="193.1938021219656"/>
    <n v="1624.7826452785"/>
    <n v="497.5551855511942"/>
    <n v="23.148347511537619"/>
    <n v="629.907587676101"/>
    <n v="331.74148738559916"/>
    <n v="14.926655566535828"/>
    <n v="4.9755518555119425"/>
    <n v="164.96724759613971"/>
    <n v="1410.9716506918867"/>
    <n v="493.2487615556405"/>
    <n v="23.148347511537619"/>
    <n v="607.77099030603506"/>
    <n v="312.56068283701762"/>
    <n v="14.797462846669216"/>
    <n v="4.932487615556405"/>
    <n v="151.95751495754865"/>
    <n v="1312.4253023510707"/>
  </r>
  <r>
    <x v="6"/>
    <s v="Ordos"/>
    <s v="Ordos"/>
    <x v="111"/>
    <x v="111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  <n v="1325.4375440126398"/>
    <n v="59.725768542439653"/>
    <n v="1709.1646180855626"/>
    <n v="928.65152209934411"/>
    <n v="39.763126320379193"/>
    <n v="13.254375440126397"/>
    <n v="474.95741172566966"/>
    <n v="4014.0839730983703"/>
    <n v="1319.3710727701141"/>
    <n v="59.725768542439653"/>
    <n v="1677.9807329196965"/>
    <n v="901.63147035278678"/>
    <n v="39.581132183103421"/>
    <n v="13.193710727701141"/>
    <n v="456.63056583068845"/>
    <n v="3875.2614630801436"/>
    <n v="757.53416385484184"/>
    <n v="34.444741097167977"/>
    <n v="1008.7691190531186"/>
    <n v="555.55536842974368"/>
    <n v="22.726024915645255"/>
    <n v="7.5753416385484194"/>
    <n v="287.47237755748483"/>
    <n v="2417.6765761744082"/>
    <n v="740.36211610017699"/>
    <n v="34.444741097167977"/>
    <n v="937.30249046203835"/>
    <n v="493.63133322977154"/>
    <n v="22.210863483005312"/>
    <n v="7.4036211610017704"/>
    <n v="245.47126442305589"/>
    <n v="2099.5258162295277"/>
    <n v="733.95415719479308"/>
    <n v="34.444741097167977"/>
    <n v="904.36323357538026"/>
    <n v="465.09029606148226"/>
    <n v="22.018624715843796"/>
    <n v="7.3395415719479304"/>
    <n v="226.11278225683239"/>
    <n v="1952.8888498983931"/>
  </r>
  <r>
    <x v="6"/>
    <s v="Ordos"/>
    <s v="Ordos"/>
    <x v="111"/>
    <x v="111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  <n v="1325.4375440126398"/>
    <n v="59.725768542439653"/>
    <n v="1709.1646180855626"/>
    <n v="928.65152209934411"/>
    <n v="39.763126320379193"/>
    <n v="13.254375440126397"/>
    <n v="474.95741172566966"/>
    <n v="4014.0839730983703"/>
    <n v="1319.3710727701141"/>
    <n v="59.725768542439653"/>
    <n v="1677.9807329196965"/>
    <n v="901.63147035278678"/>
    <n v="39.581132183103421"/>
    <n v="13.193710727701141"/>
    <n v="456.63056583068845"/>
    <n v="3875.2614630801436"/>
    <n v="757.53416385484184"/>
    <n v="34.444741097167977"/>
    <n v="1008.7691190531186"/>
    <n v="555.55536842974368"/>
    <n v="22.726024915645255"/>
    <n v="7.5753416385484194"/>
    <n v="287.47237755748483"/>
    <n v="2417.6765761744082"/>
    <n v="740.36211610017699"/>
    <n v="34.444741097167977"/>
    <n v="937.30249046203835"/>
    <n v="493.63133322977154"/>
    <n v="22.210863483005312"/>
    <n v="7.4036211610017704"/>
    <n v="245.47126442305589"/>
    <n v="2099.5258162295277"/>
    <n v="733.95415719479308"/>
    <n v="34.444741097167977"/>
    <n v="904.36323357538026"/>
    <n v="465.09029606148226"/>
    <n v="22.018624715843796"/>
    <n v="7.3395415719479304"/>
    <n v="226.11278225683239"/>
    <n v="1952.8888498983931"/>
  </r>
  <r>
    <x v="6"/>
    <s v="Chifeng"/>
    <s v="Chifeng"/>
    <x v="135"/>
    <x v="135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Chifeng"/>
    <s v="Chifeng"/>
    <x v="135"/>
    <x v="135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Xilin_x000a_Gol"/>
    <s v="Xilin Gol"/>
    <x v="136"/>
    <x v="13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Xilin_x000a_Gol"/>
    <s v="Xilin Gol"/>
    <x v="136"/>
    <x v="13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Ulaan_x000a_Chab"/>
    <s v="Ulaan Chab"/>
    <x v="137"/>
    <x v="137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Wuhai"/>
    <s v="Wuhai"/>
    <x v="116"/>
    <x v="116"/>
    <s v="t/d"/>
    <s v="cement"/>
    <n v="2000"/>
    <n v="310"/>
    <n v="1"/>
    <m/>
    <n v="620000"/>
    <m/>
    <n v="0"/>
    <n v="620000"/>
    <n v="8.7408610586417919E-3"/>
    <n v="500.5668378637979"/>
    <n v="12.682718429396424"/>
    <n v="497.51430856046017"/>
    <n v="313.80389228712187"/>
    <n v="15.017005135913937"/>
    <n v="5.0056683786379796"/>
    <n v="192.75280243269171"/>
    <n v="1615.7263184104399"/>
    <n v="557.86974242655378"/>
    <n v="24.885736892683191"/>
    <n v="734.82798774669038"/>
    <n v="406.58637262088757"/>
    <n v="16.736092272796611"/>
    <n v="5.5786974242655374"/>
    <n v="211.22569978644248"/>
    <n v="1773.4828996051408"/>
    <n v="552.26564333859994"/>
    <n v="24.885736892683191"/>
    <n v="712.15192420231767"/>
    <n v="386.93813420806009"/>
    <n v="16.567969300157998"/>
    <n v="5.5226564333859995"/>
    <n v="197.89892155236237"/>
    <n v="1672.5349887909877"/>
    <n v="549.7379469875475"/>
    <n v="24.885736892683191"/>
    <n v="699.15863871654017"/>
    <n v="375.67977931366119"/>
    <n v="16.492138409626424"/>
    <n v="5.4973794698754759"/>
    <n v="190.26273576278686"/>
    <n v="1614.6922762833931"/>
    <n v="315.63923493951745"/>
    <n v="14.351975457153324"/>
    <n v="420.32046627213276"/>
    <n v="231.4814035123932"/>
    <n v="9.4691770481855233"/>
    <n v="3.1563923493951749"/>
    <n v="119.78015731561868"/>
    <n v="1007.3652400726701"/>
    <n v="308.48421504174041"/>
    <n v="14.351975457153324"/>
    <n v="390.54270435918266"/>
    <n v="205.67972217907146"/>
    <n v="9.2545264512522127"/>
    <n v="3.0848421504174044"/>
    <n v="102.27969350960663"/>
    <n v="874.80242342896986"/>
    <n v="305.81423216449713"/>
    <n v="14.351975457153324"/>
    <n v="376.81801398974176"/>
    <n v="193.78762335895095"/>
    <n v="9.1744269649349146"/>
    <n v="3.0581423216449712"/>
    <n v="94.213659273680165"/>
    <n v="813.70368745766382"/>
  </r>
  <r>
    <x v="6"/>
    <s v="Ordos"/>
    <s v="Ordos"/>
    <x v="122"/>
    <x v="122"/>
    <s v="t/d"/>
    <s v="cement"/>
    <n v="1000"/>
    <n v="310"/>
    <n v="1"/>
    <m/>
    <n v="310000"/>
    <m/>
    <n v="0"/>
    <n v="310000"/>
    <n v="4.3704305293208959E-3"/>
    <n v="250.28341893189895"/>
    <n v="6.3413592146982118"/>
    <n v="248.75715428023008"/>
    <n v="156.90194614356093"/>
    <n v="7.5085025679569686"/>
    <n v="2.5028341893189898"/>
    <n v="96.376401216345855"/>
    <n v="807.86315920521997"/>
    <n v="278.93487121327689"/>
    <n v="12.442868446341596"/>
    <n v="367.41399387334519"/>
    <n v="203.29318631044379"/>
    <n v="8.3680461363983056"/>
    <n v="2.7893487121327687"/>
    <n v="105.61284989322124"/>
    <n v="886.7414498025704"/>
    <n v="276.13282166929997"/>
    <n v="12.442868446341596"/>
    <n v="356.07596210115884"/>
    <n v="193.46906710403005"/>
    <n v="8.2839846500789989"/>
    <n v="2.7613282166929998"/>
    <n v="98.949460776181184"/>
    <n v="836.26749439549383"/>
    <n v="274.86897349377375"/>
    <n v="12.442868446341596"/>
    <n v="349.57931935827008"/>
    <n v="187.83988965683059"/>
    <n v="8.246069204813212"/>
    <n v="2.7486897349377379"/>
    <n v="95.13136788139343"/>
    <n v="807.34613814169654"/>
    <n v="157.81961746975873"/>
    <n v="7.1759877285766622"/>
    <n v="210.16023313606638"/>
    <n v="115.7407017561966"/>
    <n v="4.7345885240927617"/>
    <n v="1.5781961746975874"/>
    <n v="59.89007865780934"/>
    <n v="503.68262003633504"/>
    <n v="154.24210752087021"/>
    <n v="7.1759877285766622"/>
    <n v="195.27135217959133"/>
    <n v="102.83986108953573"/>
    <n v="4.6272632256261064"/>
    <n v="1.5424210752087022"/>
    <n v="51.139846754803315"/>
    <n v="437.40121171448493"/>
    <n v="152.90711608224856"/>
    <n v="7.1759877285766622"/>
    <n v="188.40900699487088"/>
    <n v="96.893811679475476"/>
    <n v="4.5872134824674573"/>
    <n v="1.5290711608224856"/>
    <n v="47.106829636840082"/>
    <n v="406.85184372883191"/>
  </r>
  <r>
    <x v="6"/>
    <s v="Ordos"/>
    <s v="Ordos"/>
    <x v="122"/>
    <x v="12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Xilin_x000a_Gol"/>
    <s v="Xilin Gol"/>
    <x v="138"/>
    <x v="138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Xilin_x000a_Gol"/>
    <s v="Xilin Gol"/>
    <x v="138"/>
    <x v="138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Alxa"/>
    <s v="Alxa"/>
    <x v="102"/>
    <x v="10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Hulunbuir"/>
    <s v="Hulunbuir"/>
    <x v="108"/>
    <x v="108"/>
    <s v="t/d"/>
    <s v="cement"/>
    <n v="2000"/>
    <n v="310"/>
    <n v="1"/>
    <m/>
    <n v="620000"/>
    <m/>
    <n v="0"/>
    <n v="620000"/>
    <n v="8.7408610586417919E-3"/>
    <n v="500.5668378637979"/>
    <n v="12.682718429396424"/>
    <n v="497.51430856046017"/>
    <n v="313.80389228712187"/>
    <n v="15.017005135913937"/>
    <n v="5.0056683786379796"/>
    <n v="192.75280243269171"/>
    <n v="1615.7263184104399"/>
    <n v="557.86974242655378"/>
    <n v="24.885736892683191"/>
    <n v="734.82798774669038"/>
    <n v="406.58637262088757"/>
    <n v="16.736092272796611"/>
    <n v="5.5786974242655374"/>
    <n v="211.22569978644248"/>
    <n v="1773.4828996051408"/>
    <n v="552.26564333859994"/>
    <n v="24.885736892683191"/>
    <n v="712.15192420231767"/>
    <n v="386.93813420806009"/>
    <n v="16.567969300157998"/>
    <n v="5.5226564333859995"/>
    <n v="197.89892155236237"/>
    <n v="1672.5349887909877"/>
    <n v="549.7379469875475"/>
    <n v="24.885736892683191"/>
    <n v="699.15863871654017"/>
    <n v="375.67977931366119"/>
    <n v="16.492138409626424"/>
    <n v="5.4973794698754759"/>
    <n v="190.26273576278686"/>
    <n v="1614.6922762833931"/>
    <n v="315.63923493951745"/>
    <n v="14.351975457153324"/>
    <n v="420.32046627213276"/>
    <n v="231.4814035123932"/>
    <n v="9.4691770481855233"/>
    <n v="3.1563923493951749"/>
    <n v="119.78015731561868"/>
    <n v="1007.3652400726701"/>
    <n v="308.48421504174041"/>
    <n v="14.351975457153324"/>
    <n v="390.54270435918266"/>
    <n v="205.67972217907146"/>
    <n v="9.2545264512522127"/>
    <n v="3.0848421504174044"/>
    <n v="102.27969350960663"/>
    <n v="874.80242342896986"/>
    <n v="305.81423216449713"/>
    <n v="14.351975457153324"/>
    <n v="376.81801398974176"/>
    <n v="193.78762335895095"/>
    <n v="9.1744269649349146"/>
    <n v="3.0581423216449712"/>
    <n v="94.213659273680165"/>
    <n v="813.70368745766382"/>
  </r>
  <r>
    <x v="6"/>
    <s v="Hulunbuir"/>
    <s v="Hulunbuir"/>
    <x v="108"/>
    <x v="108"/>
    <s v="t/d"/>
    <s v="cement"/>
    <n v="1000"/>
    <n v="310"/>
    <n v="1"/>
    <m/>
    <n v="310000"/>
    <m/>
    <n v="0"/>
    <n v="310000"/>
    <n v="4.3704305293208959E-3"/>
    <n v="250.28341893189895"/>
    <n v="6.3413592146982118"/>
    <n v="248.75715428023008"/>
    <n v="156.90194614356093"/>
    <n v="7.5085025679569686"/>
    <n v="2.5028341893189898"/>
    <n v="96.376401216345855"/>
    <n v="807.86315920521997"/>
    <n v="278.93487121327689"/>
    <n v="12.442868446341596"/>
    <n v="367.41399387334519"/>
    <n v="203.29318631044379"/>
    <n v="8.3680461363983056"/>
    <n v="2.7893487121327687"/>
    <n v="105.61284989322124"/>
    <n v="886.7414498025704"/>
    <n v="276.13282166929997"/>
    <n v="12.442868446341596"/>
    <n v="356.07596210115884"/>
    <n v="193.46906710403005"/>
    <n v="8.2839846500789989"/>
    <n v="2.7613282166929998"/>
    <n v="98.949460776181184"/>
    <n v="836.26749439549383"/>
    <n v="274.86897349377375"/>
    <n v="12.442868446341596"/>
    <n v="349.57931935827008"/>
    <n v="187.83988965683059"/>
    <n v="8.246069204813212"/>
    <n v="2.7486897349377379"/>
    <n v="95.13136788139343"/>
    <n v="807.34613814169654"/>
    <n v="157.81961746975873"/>
    <n v="7.1759877285766622"/>
    <n v="210.16023313606638"/>
    <n v="115.7407017561966"/>
    <n v="4.7345885240927617"/>
    <n v="1.5781961746975874"/>
    <n v="59.89007865780934"/>
    <n v="503.68262003633504"/>
    <n v="154.24210752087021"/>
    <n v="7.1759877285766622"/>
    <n v="195.27135217959133"/>
    <n v="102.83986108953573"/>
    <n v="4.6272632256261064"/>
    <n v="1.5424210752087022"/>
    <n v="51.139846754803315"/>
    <n v="437.40121171448493"/>
    <n v="152.90711608224856"/>
    <n v="7.1759877285766622"/>
    <n v="188.40900699487088"/>
    <n v="96.893811679475476"/>
    <n v="4.5872134824674573"/>
    <n v="1.5290711608224856"/>
    <n v="47.106829636840082"/>
    <n v="406.85184372883191"/>
  </r>
  <r>
    <x v="1"/>
    <s v=""/>
    <m/>
    <x v="4"/>
    <x v="4"/>
    <m/>
    <m/>
    <m/>
    <m/>
    <n v="66"/>
    <m/>
    <n v="68379000"/>
    <m/>
    <n v="0"/>
    <m/>
    <n v="0.99999999999999956"/>
    <n v="57267.451628109855"/>
    <n v="1450.9690000000003"/>
    <n v="56918.226387843642"/>
    <n v="35900.798580578587"/>
    <n v="1718.0235488432957"/>
    <n v="572.67451628109859"/>
    <n v="22051.923848180104"/>
    <n v="184847.50044310867"/>
    <n v="63823.202163247632"/>
    <n v="2847.057827109551"/>
    <n v="84068.146469413434"/>
    <n v="46515.597249873848"/>
    <n v="1914.6960648974286"/>
    <n v="638.23202163247629"/>
    <n v="24165.319454152726"/>
    <n v="202895.67443149764"/>
    <n v="63182.064059077304"/>
    <n v="2847.057827109551"/>
    <n v="81473.886774374172"/>
    <n v="44267.736509266157"/>
    <n v="1895.4619217723189"/>
    <n v="631.820640590773"/>
    <n v="22640.666660260711"/>
    <n v="191346.70801538587"/>
    <n v="62892.882440230569"/>
    <n v="2847.057827109551"/>
    <n v="79987.387286668498"/>
    <n v="42979.722111271789"/>
    <n v="1886.786473206917"/>
    <n v="628.92882440230574"/>
    <n v="21767.047260713585"/>
    <n v="184729.2006417379"/>
    <n v="36110.771332700191"/>
    <n v="1641.9406922117832"/>
    <n v="48086.849047506163"/>
    <n v="26482.677388348991"/>
    <n v="1083.3231399810056"/>
    <n v="361.10771332700193"/>
    <n v="13703.473434942214"/>
    <n v="115247.82665166864"/>
    <n v="35292.199815572239"/>
    <n v="1641.9406922117832"/>
    <n v="44680.118095810067"/>
    <n v="23530.8307498748"/>
    <n v="1058.7659944671673"/>
    <n v="352.92199815572241"/>
    <n v="11701.329288203955"/>
    <n v="100081.95045773922"/>
    <n v="34986.739877548905"/>
    <n v="1641.9406922117832"/>
    <n v="43109.94208255886"/>
    <n v="22170.312748234308"/>
    <n v="1049.6021963264673"/>
    <n v="349.86739877548905"/>
    <n v="10778.532989096575"/>
    <n v="93091.937052721216"/>
  </r>
  <r>
    <x v="2"/>
    <s v=""/>
    <m/>
    <x v="4"/>
    <x v="4"/>
    <m/>
    <m/>
    <m/>
    <m/>
    <m/>
    <n v="22"/>
    <m/>
    <n v="24300000"/>
    <n v="2552227.0084681395"/>
    <n v="70931227.008468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"/>
    <s v="Chaoyang"/>
    <s v="Chaoyang"/>
    <x v="139"/>
    <x v="139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  <n v="580.2819940500458"/>
    <n v="33.199274114457268"/>
    <n v="987.11251817299126"/>
    <n v="393.32161356889947"/>
    <n v="17.408459821501374"/>
    <n v="5.8028199405004584"/>
    <n v="264.63412983982892"/>
    <n v="2273.4175760971611"/>
    <n v="574.10573673361296"/>
    <n v="33.199274114457268"/>
    <n v="951.15772916608751"/>
    <n v="375.71684936996695"/>
    <n v="17.223172102008387"/>
    <n v="5.74105736733613"/>
    <n v="245.97561955916592"/>
    <n v="2132.0827689401985"/>
  </r>
  <r>
    <x v="7"/>
    <s v="Chaoyang"/>
    <s v="Chaoyang"/>
    <x v="140"/>
    <x v="140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  <n v="362.67624628127862"/>
    <n v="20.749546321535792"/>
    <n v="616.94532385811954"/>
    <n v="245.82600848056214"/>
    <n v="10.880287388438358"/>
    <n v="3.6267624628127866"/>
    <n v="165.39633114989306"/>
    <n v="1420.8859850607255"/>
    <n v="358.8160854585081"/>
    <n v="20.749546321535792"/>
    <n v="594.47358072880468"/>
    <n v="234.82303085622937"/>
    <n v="10.764482563755243"/>
    <n v="3.5881608545850812"/>
    <n v="153.73476222447869"/>
    <n v="1332.551730587624"/>
  </r>
  <r>
    <x v="7"/>
    <s v="Tie_x000a_Ling"/>
    <s v="Tie Ling"/>
    <x v="141"/>
    <x v="141"/>
    <s v="t/a"/>
    <s v="grinding"/>
    <n v="1500000"/>
    <n v="1"/>
    <m/>
    <n v="1"/>
    <m/>
    <n v="1500000"/>
    <n v="157544.87706593453"/>
    <n v="157544.87706593453"/>
    <n v="2.9360831767336676E-3"/>
    <n v="120.2920647087532"/>
    <n v="4.3300943638823384"/>
    <n v="175.44518655981491"/>
    <n v="74.165272485562028"/>
    <n v="3.6087619412625962"/>
    <n v="1.202920647087532"/>
    <n v="62.19230526721784"/>
    <n v="524.23998149737702"/>
    <n v="133.9953826279181"/>
    <n v="7.3139167182262099"/>
    <n v="236.47432587059572"/>
    <n v="95.9581017772217"/>
    <n v="4.0198614788375435"/>
    <n v="1.339953826279181"/>
    <n v="68.164932314573278"/>
    <n v="575.56823822770548"/>
    <n v="132.3483382110002"/>
    <n v="7.3139167182262099"/>
    <n v="229.10276951044384"/>
    <n v="92.348721355751309"/>
    <n v="3.9704501463300055"/>
    <n v="1.323483382110002"/>
    <n v="64.339509778955758"/>
    <n v="546.59136128347677"/>
    <n v="131.60544839100868"/>
    <n v="7.3139167182262099"/>
    <n v="224.77807166113229"/>
    <n v="90.231192982712003"/>
    <n v="3.94816345173026"/>
    <n v="1.3160544839100869"/>
    <n v="62.095235191037958"/>
    <n v="529.59139122587976"/>
    <n v="75.829033681241881"/>
    <n v="4.2180448056777688"/>
    <n v="135.12524126652079"/>
    <n v="54.726940133087723"/>
    <n v="2.2748710104372565"/>
    <n v="0.75829033681241886"/>
    <n v="38.66148181963576"/>
    <n v="327.01325213996716"/>
    <n v="73.726173722733719"/>
    <n v="4.2180448056777688"/>
    <n v="125.41493574662013"/>
    <n v="49.972423594425216"/>
    <n v="2.2117852116820118"/>
    <n v="0.73726173722733734"/>
    <n v="33.622380204085808"/>
    <n v="288.84297785948553"/>
    <n v="72.941465900439383"/>
    <n v="4.2180448056777688"/>
    <n v="120.84679638047155"/>
    <n v="47.735697456122331"/>
    <n v="2.1882439770131814"/>
    <n v="0.72941465900439384"/>
    <n v="31.251773181182156"/>
    <n v="270.88606268312975"/>
  </r>
  <r>
    <x v="7"/>
    <s v="Fu_x000a_Shun"/>
    <s v="Fu Shun"/>
    <x v="142"/>
    <x v="142"/>
    <s v="t/d"/>
    <s v="cement"/>
    <n v="2000"/>
    <n v="310"/>
    <n v="1"/>
    <m/>
    <n v="620000"/>
    <m/>
    <n v="0"/>
    <n v="620000"/>
    <n v="1.1554622425539266E-2"/>
    <n v="473.39578098889154"/>
    <n v="17.040595388471353"/>
    <n v="690.44463833350221"/>
    <n v="291.86902041761863"/>
    <n v="14.201873429666747"/>
    <n v="4.7339578098889152"/>
    <n v="244.7507655202113"/>
    <n v="2063.0870046783243"/>
    <n v="527.32363486843428"/>
    <n v="28.783089934447382"/>
    <n v="930.61789612117627"/>
    <n v="377.63222905038322"/>
    <n v="15.819709046053028"/>
    <n v="5.2732363486843425"/>
    <n v="268.25536204105282"/>
    <n v="2265.0835390339616"/>
    <n v="520.84187832066834"/>
    <n v="28.783089934447382"/>
    <n v="901.60797191157201"/>
    <n v="363.42792166198689"/>
    <n v="15.625256349620049"/>
    <n v="5.2084187832066835"/>
    <n v="253.20084540900618"/>
    <n v="2151.0483254490541"/>
    <n v="517.91831966885661"/>
    <n v="28.783089934447382"/>
    <n v="884.58861389429433"/>
    <n v="355.09462885212349"/>
    <n v="15.537549590065694"/>
    <n v="5.179183196688566"/>
    <n v="244.36875724198379"/>
    <n v="2084.1468708793891"/>
    <n v="298.41656395272065"/>
    <n v="16.599637057228634"/>
    <n v="531.7700654282836"/>
    <n v="215.37166751740176"/>
    <n v="8.9524969185816197"/>
    <n v="2.9841656395272067"/>
    <n v="152.14787795443434"/>
    <n v="1286.9235744296968"/>
    <n v="290.1409970250229"/>
    <n v="16.599637057228634"/>
    <n v="493.55625908649563"/>
    <n v="196.66080678444973"/>
    <n v="8.7042299107506871"/>
    <n v="2.9014099702502292"/>
    <n v="132.31706491991446"/>
    <n v="1136.7087880485806"/>
    <n v="287.05286836680648"/>
    <n v="16.599637057228634"/>
    <n v="475.57886458304375"/>
    <n v="187.85842468498348"/>
    <n v="8.6115860510041937"/>
    <n v="2.870528683668065"/>
    <n v="122.98780977958296"/>
    <n v="1066.0413844700993"/>
  </r>
  <r>
    <x v="7"/>
    <s v="Liao_x000a_Yang"/>
    <s v="Liao Yang"/>
    <x v="143"/>
    <x v="143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Liao_x000a_Yang"/>
    <s v="Liao Yang"/>
    <x v="143"/>
    <x v="143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  <n v="580.2819940500458"/>
    <n v="33.199274114457268"/>
    <n v="987.11251817299126"/>
    <n v="393.32161356889947"/>
    <n v="17.408459821501374"/>
    <n v="5.8028199405004584"/>
    <n v="264.63412983982892"/>
    <n v="2273.4175760971611"/>
    <n v="574.10573673361296"/>
    <n v="33.199274114457268"/>
    <n v="951.15772916608751"/>
    <n v="375.71684936996695"/>
    <n v="17.223172102008387"/>
    <n v="5.74105736733613"/>
    <n v="245.97561955916592"/>
    <n v="2132.0827689401985"/>
  </r>
  <r>
    <x v="7"/>
    <s v="Tie_x000a_Ling"/>
    <s v="Tie Ling"/>
    <x v="144"/>
    <x v="144"/>
    <s v="t/a"/>
    <s v="grinding"/>
    <n v="1200000"/>
    <n v="1"/>
    <m/>
    <n v="1"/>
    <m/>
    <n v="1200000"/>
    <n v="126035.90165274762"/>
    <n v="126035.90165274762"/>
    <n v="2.3488665413869338E-3"/>
    <n v="96.233651767002556"/>
    <n v="3.4640754911058709"/>
    <n v="140.3561492478519"/>
    <n v="59.332217988449621"/>
    <n v="2.8870095530100768"/>
    <n v="0.96233651767002559"/>
    <n v="49.753844213774265"/>
    <n v="419.39198519790153"/>
    <n v="107.19630610233447"/>
    <n v="5.8511333745809671"/>
    <n v="189.17946069647655"/>
    <n v="76.766481421777343"/>
    <n v="3.215889183070034"/>
    <n v="1.0719630610233446"/>
    <n v="54.531945851658612"/>
    <n v="460.45459058216437"/>
    <n v="105.87867056880015"/>
    <n v="5.8511333745809671"/>
    <n v="183.28221560835505"/>
    <n v="73.878977084601033"/>
    <n v="3.1763601170640041"/>
    <n v="1.0587867056880016"/>
    <n v="51.471607823164604"/>
    <n v="437.27308902678135"/>
    <n v="105.28435871280693"/>
    <n v="5.8511333745809671"/>
    <n v="179.82245732890581"/>
    <n v="72.184954386169593"/>
    <n v="3.158530761384208"/>
    <n v="1.0528435871280695"/>
    <n v="49.676188152830363"/>
    <n v="423.67311298070376"/>
    <n v="60.663226944993497"/>
    <n v="3.3744358445422145"/>
    <n v="108.10019301321663"/>
    <n v="43.781552106470173"/>
    <n v="1.8198968083498048"/>
    <n v="0.60663226944993509"/>
    <n v="30.929185455708602"/>
    <n v="261.61060171197369"/>
    <n v="58.98093897818697"/>
    <n v="3.3744358445422145"/>
    <n v="100.33194859729609"/>
    <n v="39.977938875540168"/>
    <n v="1.7694281693456091"/>
    <n v="0.58980938978186981"/>
    <n v="26.897904163268645"/>
    <n v="231.07438228758841"/>
    <n v="58.353172720351495"/>
    <n v="3.3744358445422145"/>
    <n v="96.677437104377219"/>
    <n v="38.188557964897861"/>
    <n v="1.7505951816105449"/>
    <n v="0.58353172720351498"/>
    <n v="25.001418544945722"/>
    <n v="216.70885014650375"/>
  </r>
  <r>
    <x v="7"/>
    <s v="Tie_x000a_Ling"/>
    <s v="Tie Ling"/>
    <x v="144"/>
    <x v="144"/>
    <s v="t/a"/>
    <s v="grinding"/>
    <n v="1200000"/>
    <n v="1"/>
    <m/>
    <n v="1"/>
    <m/>
    <n v="1200000"/>
    <n v="126035.90165274762"/>
    <n v="126035.90165274762"/>
    <n v="2.3488665413869338E-3"/>
    <n v="96.233651767002556"/>
    <n v="3.4640754911058709"/>
    <n v="140.3561492478519"/>
    <n v="59.332217988449621"/>
    <n v="2.8870095530100768"/>
    <n v="0.96233651767002559"/>
    <n v="49.753844213774265"/>
    <n v="419.39198519790153"/>
    <n v="107.19630610233447"/>
    <n v="5.8511333745809671"/>
    <n v="189.17946069647655"/>
    <n v="76.766481421777343"/>
    <n v="3.215889183070034"/>
    <n v="1.0719630610233446"/>
    <n v="54.531945851658612"/>
    <n v="460.45459058216437"/>
    <n v="105.87867056880015"/>
    <n v="5.8511333745809671"/>
    <n v="183.28221560835505"/>
    <n v="73.878977084601033"/>
    <n v="3.1763601170640041"/>
    <n v="1.0587867056880016"/>
    <n v="51.471607823164604"/>
    <n v="437.27308902678135"/>
    <n v="105.28435871280693"/>
    <n v="5.8511333745809671"/>
    <n v="179.82245732890581"/>
    <n v="72.184954386169593"/>
    <n v="3.158530761384208"/>
    <n v="1.0528435871280695"/>
    <n v="49.676188152830363"/>
    <n v="423.67311298070376"/>
    <n v="60.663226944993497"/>
    <n v="3.3744358445422145"/>
    <n v="108.10019301321663"/>
    <n v="43.781552106470173"/>
    <n v="1.8198968083498048"/>
    <n v="0.60663226944993509"/>
    <n v="30.929185455708602"/>
    <n v="261.61060171197369"/>
    <n v="58.98093897818697"/>
    <n v="3.3744358445422145"/>
    <n v="100.33194859729609"/>
    <n v="39.977938875540168"/>
    <n v="1.7694281693456091"/>
    <n v="0.58980938978186981"/>
    <n v="26.897904163268645"/>
    <n v="231.07438228758841"/>
    <n v="58.353172720351495"/>
    <n v="3.3744358445422145"/>
    <n v="96.677437104377219"/>
    <n v="38.188557964897861"/>
    <n v="1.7505951816105449"/>
    <n v="0.58353172720351498"/>
    <n v="25.001418544945722"/>
    <n v="216.70885014650375"/>
  </r>
  <r>
    <x v="7"/>
    <s v="Tie_x000a_Ling"/>
    <s v="Tie Ling"/>
    <x v="144"/>
    <x v="144"/>
    <s v="t/a"/>
    <s v="grinding"/>
    <n v="1200000"/>
    <n v="1"/>
    <m/>
    <n v="1"/>
    <m/>
    <n v="1200000"/>
    <n v="126035.90165274762"/>
    <n v="126035.90165274762"/>
    <n v="2.3488665413869338E-3"/>
    <n v="96.233651767002556"/>
    <n v="3.4640754911058709"/>
    <n v="140.3561492478519"/>
    <n v="59.332217988449621"/>
    <n v="2.8870095530100768"/>
    <n v="0.96233651767002559"/>
    <n v="49.753844213774265"/>
    <n v="419.39198519790153"/>
    <n v="107.19630610233447"/>
    <n v="5.8511333745809671"/>
    <n v="189.17946069647655"/>
    <n v="76.766481421777343"/>
    <n v="3.215889183070034"/>
    <n v="1.0719630610233446"/>
    <n v="54.531945851658612"/>
    <n v="460.45459058216437"/>
    <n v="105.87867056880015"/>
    <n v="5.8511333745809671"/>
    <n v="183.28221560835505"/>
    <n v="73.878977084601033"/>
    <n v="3.1763601170640041"/>
    <n v="1.0587867056880016"/>
    <n v="51.471607823164604"/>
    <n v="437.27308902678135"/>
    <n v="105.28435871280693"/>
    <n v="5.8511333745809671"/>
    <n v="179.82245732890581"/>
    <n v="72.184954386169593"/>
    <n v="3.158530761384208"/>
    <n v="1.0528435871280695"/>
    <n v="49.676188152830363"/>
    <n v="423.67311298070376"/>
    <n v="60.663226944993497"/>
    <n v="3.3744358445422145"/>
    <n v="108.10019301321663"/>
    <n v="43.781552106470173"/>
    <n v="1.8198968083498048"/>
    <n v="0.60663226944993509"/>
    <n v="30.929185455708602"/>
    <n v="261.61060171197369"/>
    <n v="58.98093897818697"/>
    <n v="3.3744358445422145"/>
    <n v="100.33194859729609"/>
    <n v="39.977938875540168"/>
    <n v="1.7694281693456091"/>
    <n v="0.58980938978186981"/>
    <n v="26.897904163268645"/>
    <n v="231.07438228758841"/>
    <n v="58.353172720351495"/>
    <n v="3.3744358445422145"/>
    <n v="96.677437104377219"/>
    <n v="38.188557964897861"/>
    <n v="1.7505951816105449"/>
    <n v="0.58353172720351498"/>
    <n v="25.001418544945722"/>
    <n v="216.70885014650375"/>
  </r>
  <r>
    <x v="7"/>
    <s v="Shen_x000a_Yang"/>
    <s v="Shen Yang"/>
    <x v="145"/>
    <x v="145"/>
    <s v="t/a"/>
    <s v="grinding"/>
    <n v="1600000"/>
    <n v="1"/>
    <m/>
    <n v="1"/>
    <m/>
    <n v="1600000"/>
    <n v="168047.86887033016"/>
    <n v="168047.86887033016"/>
    <n v="3.1318220551825788E-3"/>
    <n v="128.31153568933675"/>
    <n v="4.6187673214744951"/>
    <n v="187.14153233046923"/>
    <n v="79.109623984599509"/>
    <n v="3.8493460706801028"/>
    <n v="1.2831153568933675"/>
    <n v="66.338458951699025"/>
    <n v="559.18931359720216"/>
    <n v="142.928408136446"/>
    <n v="7.8015111661079573"/>
    <n v="252.23928092863545"/>
    <n v="102.35530856236981"/>
    <n v="4.2878522440933793"/>
    <n v="1.4292840813644596"/>
    <n v="72.709261135544821"/>
    <n v="613.93945410955257"/>
    <n v="141.1715607584002"/>
    <n v="7.8015111661079573"/>
    <n v="244.37628747780676"/>
    <n v="98.505302779468067"/>
    <n v="4.2351468227520064"/>
    <n v="1.4117156075840023"/>
    <n v="68.628810430886148"/>
    <n v="583.03078536904184"/>
    <n v="140.37914495040928"/>
    <n v="7.8015111661079573"/>
    <n v="239.76327643854111"/>
    <n v="96.246605848226139"/>
    <n v="4.2113743485122779"/>
    <n v="1.4037914495040928"/>
    <n v="66.234917537107165"/>
    <n v="564.89748397427172"/>
    <n v="80.884302593324676"/>
    <n v="4.4992477927229535"/>
    <n v="144.13359068428886"/>
    <n v="58.375402808626902"/>
    <n v="2.4265290777997404"/>
    <n v="0.80884302593324686"/>
    <n v="41.238913940944812"/>
    <n v="348.81413561596497"/>
    <n v="78.641251970915974"/>
    <n v="4.4992477927229535"/>
    <n v="133.77593146306148"/>
    <n v="53.303918500720229"/>
    <n v="2.3592375591274792"/>
    <n v="0.78641251970915982"/>
    <n v="35.863872217691529"/>
    <n v="308.09917638345127"/>
    <n v="77.804230293802007"/>
    <n v="4.4992477927229535"/>
    <n v="128.90324947250298"/>
    <n v="50.918077286530483"/>
    <n v="2.3341269088140599"/>
    <n v="0.77804230293802012"/>
    <n v="33.335224726594305"/>
    <n v="288.9451335286717"/>
  </r>
  <r>
    <x v="7"/>
    <s v="Tie_x000a_Ling"/>
    <s v="Tie Ling"/>
    <x v="144"/>
    <x v="144"/>
    <s v="t/a"/>
    <s v="grinding"/>
    <n v="600000"/>
    <n v="1"/>
    <m/>
    <n v="1"/>
    <m/>
    <n v="600000"/>
    <n v="63017.95082637381"/>
    <n v="63017.95082637381"/>
    <n v="1.1744332706934669E-3"/>
    <n v="48.116825883501278"/>
    <n v="1.7320377455529354"/>
    <n v="70.178074623925951"/>
    <n v="29.66610899422481"/>
    <n v="1.4435047765050384"/>
    <n v="0.4811682588350128"/>
    <n v="24.876922106887132"/>
    <n v="209.69599259895077"/>
    <n v="53.598153051167237"/>
    <n v="2.9255666872904835"/>
    <n v="94.589730348238277"/>
    <n v="38.383240710888671"/>
    <n v="1.607944591535017"/>
    <n v="0.5359815305116723"/>
    <n v="27.265972925829306"/>
    <n v="230.22729529108219"/>
    <n v="52.939335284400073"/>
    <n v="2.9255666872904835"/>
    <n v="91.641107804177523"/>
    <n v="36.939488542300516"/>
    <n v="1.5881800585320021"/>
    <n v="0.5293933528440008"/>
    <n v="25.735803911582302"/>
    <n v="218.63654451339067"/>
    <n v="52.642179356403467"/>
    <n v="2.9255666872904835"/>
    <n v="89.911228664452906"/>
    <n v="36.092477193084797"/>
    <n v="1.579265380692104"/>
    <n v="0.52642179356403473"/>
    <n v="24.838094076415182"/>
    <n v="211.83655649035188"/>
    <n v="30.331613472496748"/>
    <n v="1.6872179222711072"/>
    <n v="54.050096506608313"/>
    <n v="21.890776053235086"/>
    <n v="0.90994840417490241"/>
    <n v="0.30331613472496755"/>
    <n v="15.464592727854301"/>
    <n v="130.80530085598684"/>
    <n v="29.490469489093485"/>
    <n v="1.6872179222711072"/>
    <n v="50.165974298648045"/>
    <n v="19.988969437770084"/>
    <n v="0.88471408467280455"/>
    <n v="0.2949046948909349"/>
    <n v="13.448952081634323"/>
    <n v="115.5371911437942"/>
    <n v="29.176586360175747"/>
    <n v="1.6872179222711072"/>
    <n v="48.33871855218861"/>
    <n v="19.09427898244893"/>
    <n v="0.87529759080527247"/>
    <n v="0.29176586360175749"/>
    <n v="12.500709272472861"/>
    <n v="108.35442507325187"/>
  </r>
  <r>
    <x v="7"/>
    <s v="Hu_x000a_Ludao"/>
    <s v="Hu Ludao"/>
    <x v="146"/>
    <x v="146"/>
    <s v="t/a"/>
    <s v="grinding"/>
    <n v="2000000"/>
    <n v="1"/>
    <m/>
    <n v="1"/>
    <m/>
    <n v="2000000"/>
    <n v="210059.8360879127"/>
    <n v="210059.8360879127"/>
    <n v="3.9147775689782234E-3"/>
    <n v="160.38941961167095"/>
    <n v="5.7734591518431184"/>
    <n v="233.92691541308653"/>
    <n v="98.887029980749375"/>
    <n v="4.8116825883501289"/>
    <n v="1.6038941961167095"/>
    <n v="82.923073689623777"/>
    <n v="698.98664199650261"/>
    <n v="178.66051017055747"/>
    <n v="9.7518889576349466"/>
    <n v="315.29910116079429"/>
    <n v="127.94413570296226"/>
    <n v="5.3598153051167241"/>
    <n v="1.7866051017055746"/>
    <n v="90.886576419431023"/>
    <n v="767.42431763694071"/>
    <n v="176.46445094800026"/>
    <n v="9.7518889576349466"/>
    <n v="305.47035934725841"/>
    <n v="123.13162847433507"/>
    <n v="5.2939335284400073"/>
    <n v="1.7646445094800027"/>
    <n v="85.786013038607678"/>
    <n v="728.78848171130232"/>
    <n v="175.47393118801159"/>
    <n v="9.7518889576349466"/>
    <n v="299.70409554817638"/>
    <n v="120.30825731028267"/>
    <n v="5.2642179356403469"/>
    <n v="1.754739311880116"/>
    <n v="82.793646921383953"/>
    <n v="706.12185496783968"/>
    <n v="101.10537824165584"/>
    <n v="5.6240597409036912"/>
    <n v="180.16698835536107"/>
    <n v="72.969253510783631"/>
    <n v="3.033161347249675"/>
    <n v="1.0110537824165584"/>
    <n v="51.548642426181011"/>
    <n v="436.0176695199562"/>
    <n v="98.301564963644964"/>
    <n v="5.6240597409036912"/>
    <n v="167.21991432882686"/>
    <n v="66.629898125900283"/>
    <n v="2.9490469489093489"/>
    <n v="0.98301564963644972"/>
    <n v="44.82984027211441"/>
    <n v="385.12397047931404"/>
    <n v="97.255287867252505"/>
    <n v="5.6240597409036912"/>
    <n v="161.12906184062871"/>
    <n v="63.647596608163106"/>
    <n v="2.9176586360175749"/>
    <n v="0.97255287867252516"/>
    <n v="41.669030908242874"/>
    <n v="361.18141691083963"/>
  </r>
  <r>
    <x v="7"/>
    <s v="Hu_x000a_Ludao"/>
    <s v="Hu Ludao"/>
    <x v="146"/>
    <x v="146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  <n v="580.2819940500458"/>
    <n v="33.199274114457268"/>
    <n v="987.11251817299126"/>
    <n v="393.32161356889947"/>
    <n v="17.408459821501374"/>
    <n v="5.8028199405004584"/>
    <n v="264.63412983982892"/>
    <n v="2273.4175760971611"/>
    <n v="574.10573673361296"/>
    <n v="33.199274114457268"/>
    <n v="951.15772916608751"/>
    <n v="375.71684936996695"/>
    <n v="17.223172102008387"/>
    <n v="5.74105736733613"/>
    <n v="245.97561955916592"/>
    <n v="2132.0827689401985"/>
  </r>
  <r>
    <x v="7"/>
    <s v="Dan_x000a_Dong"/>
    <s v="Dan Dong"/>
    <x v="147"/>
    <x v="147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  <n v="50.552689120827921"/>
    <n v="2.8120298704518456"/>
    <n v="90.083494177680535"/>
    <n v="36.484626755391815"/>
    <n v="1.5165806736248375"/>
    <n v="0.50552689120827921"/>
    <n v="25.774321213090506"/>
    <n v="218.0088347599781"/>
    <n v="49.150782481822482"/>
    <n v="2.8120298704518456"/>
    <n v="83.60995716441343"/>
    <n v="33.314949062950141"/>
    <n v="1.4745234744546745"/>
    <n v="0.49150782481822486"/>
    <n v="22.414920136057205"/>
    <n v="192.56198523965702"/>
    <n v="48.627643933626253"/>
    <n v="2.8120298704518456"/>
    <n v="80.564530920314354"/>
    <n v="31.823798304081553"/>
    <n v="1.4588293180087875"/>
    <n v="0.48627643933626258"/>
    <n v="20.834515454121437"/>
    <n v="180.59070845541981"/>
  </r>
  <r>
    <x v="7"/>
    <s v="Ben_x000a_Xi"/>
    <s v="Ben Xi"/>
    <x v="148"/>
    <x v="148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Ben_x000a_Xi"/>
    <s v="Ben Xi"/>
    <x v="148"/>
    <x v="148"/>
    <s v="t/d"/>
    <s v="cement"/>
    <n v="1200"/>
    <n v="310"/>
    <n v="1"/>
    <m/>
    <n v="372000"/>
    <m/>
    <n v="0"/>
    <n v="372000"/>
    <n v="6.9327734553235598E-3"/>
    <n v="284.03746859333495"/>
    <n v="10.224357233082811"/>
    <n v="414.26678300010138"/>
    <n v="175.12141225057118"/>
    <n v="8.5211240578000496"/>
    <n v="2.8403746859333494"/>
    <n v="146.85045931212679"/>
    <n v="1237.8522028069947"/>
    <n v="316.39418092106058"/>
    <n v="17.269853960668428"/>
    <n v="558.37073767270579"/>
    <n v="226.57933743022994"/>
    <n v="9.4918254276318184"/>
    <n v="3.1639418092106055"/>
    <n v="160.95321722463171"/>
    <n v="1359.0501234203771"/>
    <n v="312.50512699240102"/>
    <n v="17.269853960668428"/>
    <n v="540.9647831469432"/>
    <n v="218.05675299719215"/>
    <n v="9.3751538097720299"/>
    <n v="3.1250512699240103"/>
    <n v="151.92050724540371"/>
    <n v="1290.6289952694326"/>
    <n v="310.75099180131394"/>
    <n v="17.269853960668428"/>
    <n v="530.75316833657666"/>
    <n v="213.05677731127412"/>
    <n v="9.322529754039417"/>
    <n v="3.1075099180131396"/>
    <n v="146.62125434519029"/>
    <n v="1250.4881225276333"/>
    <n v="179.04993837163241"/>
    <n v="9.9597822343371814"/>
    <n v="319.06203925697014"/>
    <n v="129.22300051044107"/>
    <n v="5.3714981511489723"/>
    <n v="1.7904993837163243"/>
    <n v="91.28872677266061"/>
    <n v="772.15414465781816"/>
    <n v="174.08459821501373"/>
    <n v="9.9597822343371814"/>
    <n v="296.1337554518974"/>
    <n v="117.99648407066984"/>
    <n v="5.2225379464504122"/>
    <n v="1.7408459821501376"/>
    <n v="79.390238951948675"/>
    <n v="682.02527282914832"/>
    <n v="172.23172102008391"/>
    <n v="9.9597822343371814"/>
    <n v="285.34731874982629"/>
    <n v="112.7150548109901"/>
    <n v="5.1669516306025169"/>
    <n v="1.7223172102008391"/>
    <n v="73.792685867749782"/>
    <n v="639.62483068205961"/>
  </r>
  <r>
    <x v="7"/>
    <s v="Ben_x000a_Xi"/>
    <s v="Ben Xi"/>
    <x v="148"/>
    <x v="148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  <n v="362.67624628127862"/>
    <n v="20.749546321535792"/>
    <n v="616.94532385811954"/>
    <n v="245.82600848056214"/>
    <n v="10.880287388438358"/>
    <n v="3.6267624628127866"/>
    <n v="165.39633114989306"/>
    <n v="1420.8859850607255"/>
    <n v="358.8160854585081"/>
    <n v="20.749546321535792"/>
    <n v="594.47358072880468"/>
    <n v="234.82303085622937"/>
    <n v="10.764482563755243"/>
    <n v="3.5881608545850812"/>
    <n v="153.73476222447869"/>
    <n v="1332.551730587624"/>
  </r>
  <r>
    <x v="7"/>
    <s v="Da_x000a_Lian"/>
    <s v="Da Lian"/>
    <x v="149"/>
    <x v="149"/>
    <s v="t/a"/>
    <s v="grinding"/>
    <n v="2000000"/>
    <n v="1"/>
    <m/>
    <n v="1"/>
    <m/>
    <n v="2000000"/>
    <n v="210059.8360879127"/>
    <n v="210059.8360879127"/>
    <n v="3.9147775689782234E-3"/>
    <n v="160.38941961167095"/>
    <n v="5.7734591518431184"/>
    <n v="233.92691541308653"/>
    <n v="98.887029980749375"/>
    <n v="4.8116825883501289"/>
    <n v="1.6038941961167095"/>
    <n v="82.923073689623777"/>
    <n v="698.98664199650261"/>
    <n v="178.66051017055747"/>
    <n v="9.7518889576349466"/>
    <n v="315.29910116079429"/>
    <n v="127.94413570296226"/>
    <n v="5.3598153051167241"/>
    <n v="1.7866051017055746"/>
    <n v="90.886576419431023"/>
    <n v="767.42431763694071"/>
    <n v="176.46445094800026"/>
    <n v="9.7518889576349466"/>
    <n v="305.47035934725841"/>
    <n v="123.13162847433507"/>
    <n v="5.2939335284400073"/>
    <n v="1.7646445094800027"/>
    <n v="85.786013038607678"/>
    <n v="728.78848171130232"/>
    <n v="175.47393118801159"/>
    <n v="9.7518889576349466"/>
    <n v="299.70409554817638"/>
    <n v="120.30825731028267"/>
    <n v="5.2642179356403469"/>
    <n v="1.754739311880116"/>
    <n v="82.793646921383953"/>
    <n v="706.12185496783968"/>
    <n v="101.10537824165584"/>
    <n v="5.6240597409036912"/>
    <n v="180.16698835536107"/>
    <n v="72.969253510783631"/>
    <n v="3.033161347249675"/>
    <n v="1.0110537824165584"/>
    <n v="51.548642426181011"/>
    <n v="436.0176695199562"/>
    <n v="98.301564963644964"/>
    <n v="5.6240597409036912"/>
    <n v="167.21991432882686"/>
    <n v="66.629898125900283"/>
    <n v="2.9490469489093489"/>
    <n v="0.98301564963644972"/>
    <n v="44.82984027211441"/>
    <n v="385.12397047931404"/>
    <n v="97.255287867252505"/>
    <n v="5.6240597409036912"/>
    <n v="161.12906184062871"/>
    <n v="63.647596608163106"/>
    <n v="2.9176586360175749"/>
    <n v="0.97255287867252516"/>
    <n v="41.669030908242874"/>
    <n v="361.18141691083963"/>
  </r>
  <r>
    <x v="7"/>
    <s v="Da_x000a_Lian"/>
    <s v="Da Lian"/>
    <x v="149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An_x000a_Shan"/>
    <s v="An Shan"/>
    <x v="150"/>
    <x v="150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  <n v="50.552689120827921"/>
    <n v="2.8120298704518456"/>
    <n v="90.083494177680535"/>
    <n v="36.484626755391815"/>
    <n v="1.5165806736248375"/>
    <n v="0.50552689120827921"/>
    <n v="25.774321213090506"/>
    <n v="218.0088347599781"/>
    <n v="49.150782481822482"/>
    <n v="2.8120298704518456"/>
    <n v="83.60995716441343"/>
    <n v="33.314949062950141"/>
    <n v="1.4745234744546745"/>
    <n v="0.49150782481822486"/>
    <n v="22.414920136057205"/>
    <n v="192.56198523965702"/>
    <n v="48.627643933626253"/>
    <n v="2.8120298704518456"/>
    <n v="80.564530920314354"/>
    <n v="31.823798304081553"/>
    <n v="1.4588293180087875"/>
    <n v="0.48627643933626258"/>
    <n v="20.834515454121437"/>
    <n v="180.59070845541981"/>
  </r>
  <r>
    <x v="7"/>
    <s v="An_x000a_Shan"/>
    <s v="An Shan"/>
    <x v="150"/>
    <x v="150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Tie_x000a_Ling"/>
    <s v="Tie Ling"/>
    <x v="144"/>
    <x v="144"/>
    <s v="t/a"/>
    <s v="grinding"/>
    <n v="1800000"/>
    <n v="1"/>
    <m/>
    <n v="1"/>
    <m/>
    <n v="1800000"/>
    <n v="189053.85247912144"/>
    <n v="189053.85247912144"/>
    <n v="3.5232998120804013E-3"/>
    <n v="144.35047765050385"/>
    <n v="5.1961132366588068"/>
    <n v="210.5342238717779"/>
    <n v="88.998326982674442"/>
    <n v="4.3305143295151156"/>
    <n v="1.4435047765050386"/>
    <n v="74.630766320661408"/>
    <n v="629.08797779685244"/>
    <n v="160.79445915350175"/>
    <n v="8.7767000618714519"/>
    <n v="283.76919104471489"/>
    <n v="115.14972213266604"/>
    <n v="4.8238337746050526"/>
    <n v="1.6079445915350172"/>
    <n v="81.797918777487936"/>
    <n v="690.68188587324664"/>
    <n v="158.81800585320025"/>
    <n v="8.7767000618714519"/>
    <n v="274.92332341253262"/>
    <n v="110.81846562690158"/>
    <n v="4.7645401755960073"/>
    <n v="1.5881800585320025"/>
    <n v="77.207411734746927"/>
    <n v="655.90963354017208"/>
    <n v="157.92653806921044"/>
    <n v="8.7767000618714519"/>
    <n v="269.73368599335879"/>
    <n v="108.27743157925441"/>
    <n v="4.7377961420763128"/>
    <n v="1.5792653806921044"/>
    <n v="74.514282229245552"/>
    <n v="635.50966947105576"/>
    <n v="90.994840417490266"/>
    <n v="5.0616537668133228"/>
    <n v="162.15028951982498"/>
    <n v="65.672328159705273"/>
    <n v="2.7298452125247077"/>
    <n v="0.90994840417490275"/>
    <n v="46.393778183562915"/>
    <n v="392.41590256796059"/>
    <n v="88.471408467280469"/>
    <n v="5.0616537668133228"/>
    <n v="150.49792289594419"/>
    <n v="59.966908313310263"/>
    <n v="2.6541422540184141"/>
    <n v="0.88471408467280488"/>
    <n v="40.346856244902973"/>
    <n v="346.61157343138268"/>
    <n v="87.529759080527256"/>
    <n v="5.0616537668133228"/>
    <n v="145.01615565656587"/>
    <n v="57.282836947346802"/>
    <n v="2.6258927724158179"/>
    <n v="0.8752975908052727"/>
    <n v="37.502127817418589"/>
    <n v="325.06327521975572"/>
  </r>
  <r>
    <x v="7"/>
    <s v="Da_x000a_Lian"/>
    <s v="Da Lian"/>
    <x v="149"/>
    <x v="149"/>
    <s v="t/a"/>
    <s v="grinding"/>
    <n v="800000"/>
    <n v="1"/>
    <m/>
    <n v="1"/>
    <m/>
    <n v="800000"/>
    <n v="84023.93443516508"/>
    <n v="84023.93443516508"/>
    <n v="1.5659110275912894E-3"/>
    <n v="64.155767844668375"/>
    <n v="2.3093836607372475"/>
    <n v="93.570766165234616"/>
    <n v="39.554811992299754"/>
    <n v="1.9246730353400514"/>
    <n v="0.64155767844668377"/>
    <n v="33.169229475849512"/>
    <n v="279.59465679860108"/>
    <n v="71.464204068222998"/>
    <n v="3.9007555830539786"/>
    <n v="126.11964046431773"/>
    <n v="51.177654281184907"/>
    <n v="2.1439261220466896"/>
    <n v="0.71464204068222981"/>
    <n v="36.354630567772411"/>
    <n v="306.96972705477629"/>
    <n v="70.585780379200102"/>
    <n v="3.9007555830539786"/>
    <n v="122.18814373890338"/>
    <n v="49.252651389734034"/>
    <n v="2.1175734113760032"/>
    <n v="0.70585780379200114"/>
    <n v="34.314405215443074"/>
    <n v="291.51539268452092"/>
    <n v="70.189572475204642"/>
    <n v="3.9007555830539786"/>
    <n v="119.88163821927056"/>
    <n v="48.123302924113069"/>
    <n v="2.1056871742561389"/>
    <n v="0.70189572475204642"/>
    <n v="33.117458768553583"/>
    <n v="282.44874198713586"/>
    <n v="40.442151296662338"/>
    <n v="2.2496238963614767"/>
    <n v="72.066795342144431"/>
    <n v="29.187701404313451"/>
    <n v="1.2132645388998702"/>
    <n v="0.40442151296662343"/>
    <n v="20.619456970472406"/>
    <n v="174.40706780798249"/>
    <n v="39.320625985457987"/>
    <n v="2.2496238963614767"/>
    <n v="66.887965731530741"/>
    <n v="26.651959250360115"/>
    <n v="1.1796187795637396"/>
    <n v="0.39320625985457991"/>
    <n v="17.931936108845765"/>
    <n v="154.04958819172563"/>
    <n v="38.902115146901004"/>
    <n v="2.2496238963614767"/>
    <n v="64.451624736251489"/>
    <n v="25.459038643265242"/>
    <n v="1.16706345440703"/>
    <n v="0.38902115146901006"/>
    <n v="16.667612363297152"/>
    <n v="144.47256676433585"/>
  </r>
  <r>
    <x v="7"/>
    <s v="Da_x000a_Lian"/>
    <s v="Da Lian"/>
    <x v="151"/>
    <x v="151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  <n v="50.552689120827921"/>
    <n v="2.8120298704518456"/>
    <n v="90.083494177680535"/>
    <n v="36.484626755391815"/>
    <n v="1.5165806736248375"/>
    <n v="0.50552689120827921"/>
    <n v="25.774321213090506"/>
    <n v="218.0088347599781"/>
    <n v="49.150782481822482"/>
    <n v="2.8120298704518456"/>
    <n v="83.60995716441343"/>
    <n v="33.314949062950141"/>
    <n v="1.4745234744546745"/>
    <n v="0.49150782481822486"/>
    <n v="22.414920136057205"/>
    <n v="192.56198523965702"/>
    <n v="48.627643933626253"/>
    <n v="2.8120298704518456"/>
    <n v="80.564530920314354"/>
    <n v="31.823798304081553"/>
    <n v="1.4588293180087875"/>
    <n v="0.48627643933626258"/>
    <n v="20.834515454121437"/>
    <n v="180.59070845541981"/>
  </r>
  <r>
    <x v="7"/>
    <s v="Liao_x000a_Yang"/>
    <s v="Liao Yang"/>
    <x v="143"/>
    <x v="143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  <n v="50.552689120827921"/>
    <n v="2.8120298704518456"/>
    <n v="90.083494177680535"/>
    <n v="36.484626755391815"/>
    <n v="1.5165806736248375"/>
    <n v="0.50552689120827921"/>
    <n v="25.774321213090506"/>
    <n v="218.0088347599781"/>
    <n v="49.150782481822482"/>
    <n v="2.8120298704518456"/>
    <n v="83.60995716441343"/>
    <n v="33.314949062950141"/>
    <n v="1.4745234744546745"/>
    <n v="0.49150782481822486"/>
    <n v="22.414920136057205"/>
    <n v="192.56198523965702"/>
    <n v="48.627643933626253"/>
    <n v="2.8120298704518456"/>
    <n v="80.564530920314354"/>
    <n v="31.823798304081553"/>
    <n v="1.4588293180087875"/>
    <n v="0.48627643933626258"/>
    <n v="20.834515454121437"/>
    <n v="180.59070845541981"/>
  </r>
  <r>
    <x v="7"/>
    <s v="Tie_x000a_Ling"/>
    <s v="Tie Ling"/>
    <x v="152"/>
    <x v="152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  <n v="50.552689120827921"/>
    <n v="2.8120298704518456"/>
    <n v="90.083494177680535"/>
    <n v="36.484626755391815"/>
    <n v="1.5165806736248375"/>
    <n v="0.50552689120827921"/>
    <n v="25.774321213090506"/>
    <n v="218.0088347599781"/>
    <n v="49.150782481822482"/>
    <n v="2.8120298704518456"/>
    <n v="83.60995716441343"/>
    <n v="33.314949062950141"/>
    <n v="1.4745234744546745"/>
    <n v="0.49150782481822486"/>
    <n v="22.414920136057205"/>
    <n v="192.56198523965702"/>
    <n v="48.627643933626253"/>
    <n v="2.8120298704518456"/>
    <n v="80.564530920314354"/>
    <n v="31.823798304081553"/>
    <n v="1.4588293180087875"/>
    <n v="0.48627643933626258"/>
    <n v="20.834515454121437"/>
    <n v="180.59070845541981"/>
  </r>
  <r>
    <x v="7"/>
    <s v="Tie_x000a_Ling"/>
    <s v="Tie Ling"/>
    <x v="144"/>
    <x v="144"/>
    <s v="t/a"/>
    <s v="grinding"/>
    <n v="2000000"/>
    <n v="1"/>
    <m/>
    <n v="1"/>
    <m/>
    <n v="2000000"/>
    <n v="210059.8360879127"/>
    <n v="210059.8360879127"/>
    <n v="3.9147775689782234E-3"/>
    <n v="160.38941961167095"/>
    <n v="5.7734591518431184"/>
    <n v="233.92691541308653"/>
    <n v="98.887029980749375"/>
    <n v="4.8116825883501289"/>
    <n v="1.6038941961167095"/>
    <n v="82.923073689623777"/>
    <n v="698.98664199650261"/>
    <n v="178.66051017055747"/>
    <n v="9.7518889576349466"/>
    <n v="315.29910116079429"/>
    <n v="127.94413570296226"/>
    <n v="5.3598153051167241"/>
    <n v="1.7866051017055746"/>
    <n v="90.886576419431023"/>
    <n v="767.42431763694071"/>
    <n v="176.46445094800026"/>
    <n v="9.7518889576349466"/>
    <n v="305.47035934725841"/>
    <n v="123.13162847433507"/>
    <n v="5.2939335284400073"/>
    <n v="1.7646445094800027"/>
    <n v="85.786013038607678"/>
    <n v="728.78848171130232"/>
    <n v="175.47393118801159"/>
    <n v="9.7518889576349466"/>
    <n v="299.70409554817638"/>
    <n v="120.30825731028267"/>
    <n v="5.2642179356403469"/>
    <n v="1.754739311880116"/>
    <n v="82.793646921383953"/>
    <n v="706.12185496783968"/>
    <n v="101.10537824165584"/>
    <n v="5.6240597409036912"/>
    <n v="180.16698835536107"/>
    <n v="72.969253510783631"/>
    <n v="3.033161347249675"/>
    <n v="1.0110537824165584"/>
    <n v="51.548642426181011"/>
    <n v="436.0176695199562"/>
    <n v="98.301564963644964"/>
    <n v="5.6240597409036912"/>
    <n v="167.21991432882686"/>
    <n v="66.629898125900283"/>
    <n v="2.9490469489093489"/>
    <n v="0.98301564963644972"/>
    <n v="44.82984027211441"/>
    <n v="385.12397047931404"/>
    <n v="97.255287867252505"/>
    <n v="5.6240597409036912"/>
    <n v="161.12906184062871"/>
    <n v="63.647596608163106"/>
    <n v="2.9176586360175749"/>
    <n v="0.97255287867252516"/>
    <n v="41.669030908242874"/>
    <n v="361.18141691083963"/>
  </r>
  <r>
    <x v="7"/>
    <s v="An_x000a_Shan"/>
    <s v="An Shan"/>
    <x v="153"/>
    <x v="153"/>
    <s v="t/a"/>
    <s v="grinding"/>
    <n v="600000"/>
    <n v="1"/>
    <m/>
    <n v="1"/>
    <m/>
    <n v="600000"/>
    <n v="63017.95082637381"/>
    <n v="63017.95082637381"/>
    <n v="1.1744332706934669E-3"/>
    <n v="48.116825883501278"/>
    <n v="1.7320377455529354"/>
    <n v="70.178074623925951"/>
    <n v="29.66610899422481"/>
    <n v="1.4435047765050384"/>
    <n v="0.4811682588350128"/>
    <n v="24.876922106887132"/>
    <n v="209.69599259895077"/>
    <n v="53.598153051167237"/>
    <n v="2.9255666872904835"/>
    <n v="94.589730348238277"/>
    <n v="38.383240710888671"/>
    <n v="1.607944591535017"/>
    <n v="0.5359815305116723"/>
    <n v="27.265972925829306"/>
    <n v="230.22729529108219"/>
    <n v="52.939335284400073"/>
    <n v="2.9255666872904835"/>
    <n v="91.641107804177523"/>
    <n v="36.939488542300516"/>
    <n v="1.5881800585320021"/>
    <n v="0.5293933528440008"/>
    <n v="25.735803911582302"/>
    <n v="218.63654451339067"/>
    <n v="52.642179356403467"/>
    <n v="2.9255666872904835"/>
    <n v="89.911228664452906"/>
    <n v="36.092477193084797"/>
    <n v="1.579265380692104"/>
    <n v="0.52642179356403473"/>
    <n v="24.838094076415182"/>
    <n v="211.83655649035188"/>
    <n v="30.331613472496748"/>
    <n v="1.6872179222711072"/>
    <n v="54.050096506608313"/>
    <n v="21.890776053235086"/>
    <n v="0.90994840417490241"/>
    <n v="0.30331613472496755"/>
    <n v="15.464592727854301"/>
    <n v="130.80530085598684"/>
    <n v="29.490469489093485"/>
    <n v="1.6872179222711072"/>
    <n v="50.165974298648045"/>
    <n v="19.988969437770084"/>
    <n v="0.88471408467280455"/>
    <n v="0.2949046948909349"/>
    <n v="13.448952081634323"/>
    <n v="115.5371911437942"/>
    <n v="29.176586360175747"/>
    <n v="1.6872179222711072"/>
    <n v="48.33871855218861"/>
    <n v="19.09427898244893"/>
    <n v="0.87529759080527247"/>
    <n v="0.29176586360175749"/>
    <n v="12.500709272472861"/>
    <n v="108.35442507325187"/>
  </r>
  <r>
    <x v="7"/>
    <s v="Da_x000a_Lian"/>
    <s v="Da Lian"/>
    <x v="154"/>
    <x v="154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  <n v="50.552689120827921"/>
    <n v="2.8120298704518456"/>
    <n v="90.083494177680535"/>
    <n v="36.484626755391815"/>
    <n v="1.5165806736248375"/>
    <n v="0.50552689120827921"/>
    <n v="25.774321213090506"/>
    <n v="218.0088347599781"/>
    <n v="49.150782481822482"/>
    <n v="2.8120298704518456"/>
    <n v="83.60995716441343"/>
    <n v="33.314949062950141"/>
    <n v="1.4745234744546745"/>
    <n v="0.49150782481822486"/>
    <n v="22.414920136057205"/>
    <n v="192.56198523965702"/>
    <n v="48.627643933626253"/>
    <n v="2.8120298704518456"/>
    <n v="80.564530920314354"/>
    <n v="31.823798304081553"/>
    <n v="1.4588293180087875"/>
    <n v="0.48627643933626258"/>
    <n v="20.834515454121437"/>
    <n v="180.59070845541981"/>
  </r>
  <r>
    <x v="7"/>
    <s v="Fu_x000a_Shun"/>
    <s v="Fu Shun"/>
    <x v="142"/>
    <x v="142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Fu_x000a_Shun"/>
    <s v="Fu Shun"/>
    <x v="142"/>
    <x v="142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  <n v="362.67624628127862"/>
    <n v="20.749546321535792"/>
    <n v="616.94532385811954"/>
    <n v="245.82600848056214"/>
    <n v="10.880287388438358"/>
    <n v="3.6267624628127866"/>
    <n v="165.39633114989306"/>
    <n v="1420.8859850607255"/>
    <n v="358.8160854585081"/>
    <n v="20.749546321535792"/>
    <n v="594.47358072880468"/>
    <n v="234.82303085622937"/>
    <n v="10.764482563755243"/>
    <n v="3.5881608545850812"/>
    <n v="153.73476222447869"/>
    <n v="1332.551730587624"/>
  </r>
  <r>
    <x v="7"/>
    <s v="Chao_x000a_Yang"/>
    <s v="Chao Yang"/>
    <x v="140"/>
    <x v="140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Chao_x000a_Yang"/>
    <s v="Chao Yang"/>
    <x v="140"/>
    <x v="140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  <n v="145.07049851251145"/>
    <n v="8.2998185286143169"/>
    <n v="246.77812954324781"/>
    <n v="98.330403392224866"/>
    <n v="4.3521149553753435"/>
    <n v="1.4507049851251146"/>
    <n v="66.158532459957229"/>
    <n v="568.35439402429029"/>
    <n v="143.52643418340324"/>
    <n v="8.2998185286143169"/>
    <n v="237.78943229152188"/>
    <n v="93.929212342491738"/>
    <n v="4.3057930255020969"/>
    <n v="1.4352643418340325"/>
    <n v="61.49390488979148"/>
    <n v="533.02069223504964"/>
  </r>
  <r>
    <x v="7"/>
    <s v="Liao_x000a_Yang"/>
    <s v="Liao Yang"/>
    <x v="143"/>
    <x v="143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  <n v="362.67624628127862"/>
    <n v="20.749546321535792"/>
    <n v="616.94532385811954"/>
    <n v="245.82600848056214"/>
    <n v="10.880287388438358"/>
    <n v="3.6267624628127866"/>
    <n v="165.39633114989306"/>
    <n v="1420.8859850607255"/>
    <n v="358.8160854585081"/>
    <n v="20.749546321535792"/>
    <n v="594.47358072880468"/>
    <n v="234.82303085622937"/>
    <n v="10.764482563755243"/>
    <n v="3.5881608545850812"/>
    <n v="153.73476222447869"/>
    <n v="1332.551730587624"/>
  </r>
  <r>
    <x v="7"/>
    <s v="Ben_x000a_Xi"/>
    <s v="Ben Xi"/>
    <x v="148"/>
    <x v="148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Tie_x000a_Ling"/>
    <s v="Tie Ling"/>
    <x v="155"/>
    <x v="155"/>
    <s v="t/a"/>
    <s v="grinding"/>
    <n v="200000"/>
    <n v="1"/>
    <m/>
    <n v="1"/>
    <m/>
    <n v="200000"/>
    <n v="21005.98360879127"/>
    <n v="21005.98360879127"/>
    <n v="3.9147775689782235E-4"/>
    <n v="16.038941961167094"/>
    <n v="0.57734591518431189"/>
    <n v="23.392691541308654"/>
    <n v="9.8887029980749386"/>
    <n v="0.48116825883501285"/>
    <n v="0.16038941961167094"/>
    <n v="8.2923073689623781"/>
    <n v="69.89866419965027"/>
    <n v="17.866051017055749"/>
    <n v="0.97518889576349466"/>
    <n v="31.529910116079432"/>
    <n v="12.794413570296227"/>
    <n v="0.53598153051167241"/>
    <n v="0.17866051017055745"/>
    <n v="9.0886576419431027"/>
    <n v="76.742431763694071"/>
    <n v="17.646445094800026"/>
    <n v="0.97518889576349466"/>
    <n v="30.547035934725844"/>
    <n v="12.313162847433508"/>
    <n v="0.5293933528440008"/>
    <n v="0.17646445094800028"/>
    <n v="8.5786013038607685"/>
    <n v="72.87884817113023"/>
    <n v="17.54739311880116"/>
    <n v="0.97518889576349466"/>
    <n v="29.970409554817639"/>
    <n v="12.030825731028267"/>
    <n v="0.52642179356403473"/>
    <n v="0.17547393118801161"/>
    <n v="8.2793646921383957"/>
    <n v="70.612185496783965"/>
    <n v="10.110537824165585"/>
    <n v="0.56240597409036919"/>
    <n v="18.016698835536108"/>
    <n v="7.2969253510783627"/>
    <n v="0.30331613472496755"/>
    <n v="0.10110537824165586"/>
    <n v="5.1548642426181015"/>
    <n v="43.601766951995621"/>
    <n v="9.8301564963644967"/>
    <n v="0.56240597409036919"/>
    <n v="16.721991432882685"/>
    <n v="6.6629898125900286"/>
    <n v="0.2949046948909349"/>
    <n v="9.8301564963644977E-2"/>
    <n v="4.4829840272114412"/>
    <n v="38.512397047931408"/>
    <n v="9.7255287867252509"/>
    <n v="0.56240597409036919"/>
    <n v="16.112906184062872"/>
    <n v="6.3647596608163104"/>
    <n v="0.29176586360175749"/>
    <n v="9.7255287867252516E-2"/>
    <n v="4.1669030908242881"/>
    <n v="36.118141691083963"/>
  </r>
  <r>
    <x v="7"/>
    <s v="An_x000a_Shan"/>
    <s v="An Shan"/>
    <x v="156"/>
    <x v="156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  <n v="580.2819940500458"/>
    <n v="33.199274114457268"/>
    <n v="987.11251817299126"/>
    <n v="393.32161356889947"/>
    <n v="17.408459821501374"/>
    <n v="5.8028199405004584"/>
    <n v="264.63412983982892"/>
    <n v="2273.4175760971611"/>
    <n v="574.10573673361296"/>
    <n v="33.199274114457268"/>
    <n v="951.15772916608751"/>
    <n v="375.71684936996695"/>
    <n v="17.223172102008387"/>
    <n v="5.74105736733613"/>
    <n v="245.97561955916592"/>
    <n v="2132.0827689401985"/>
  </r>
  <r>
    <x v="7"/>
    <s v="Da_x000a_Lian"/>
    <s v="Da Lian"/>
    <x v="149"/>
    <x v="149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  <n v="580.2819940500458"/>
    <n v="33.199274114457268"/>
    <n v="987.11251817299126"/>
    <n v="393.32161356889947"/>
    <n v="17.408459821501374"/>
    <n v="5.8028199405004584"/>
    <n v="264.63412983982892"/>
    <n v="2273.4175760971611"/>
    <n v="574.10573673361296"/>
    <n v="33.199274114457268"/>
    <n v="951.15772916608751"/>
    <n v="375.71684936996695"/>
    <n v="17.223172102008387"/>
    <n v="5.74105736733613"/>
    <n v="245.97561955916592"/>
    <n v="2132.0827689401985"/>
  </r>
  <r>
    <x v="7"/>
    <s v="Jin_x000a_Zhou"/>
    <s v="Jin Zhou"/>
    <x v="157"/>
    <x v="157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Da_x000a_Lian"/>
    <s v="Da Lian"/>
    <x v="151"/>
    <x v="151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  <n v="580.2819940500458"/>
    <n v="33.199274114457268"/>
    <n v="987.11251817299126"/>
    <n v="393.32161356889947"/>
    <n v="17.408459821501374"/>
    <n v="5.8028199405004584"/>
    <n v="264.63412983982892"/>
    <n v="2273.4175760971611"/>
    <n v="574.10573673361296"/>
    <n v="33.199274114457268"/>
    <n v="951.15772916608751"/>
    <n v="375.71684936996695"/>
    <n v="17.223172102008387"/>
    <n v="5.74105736733613"/>
    <n v="245.97561955916592"/>
    <n v="2132.0827689401985"/>
  </r>
  <r>
    <x v="7"/>
    <s v="Liao_x000a_Yang"/>
    <s v="Liao Yang"/>
    <x v="143"/>
    <x v="143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Liao_x000a_Yang"/>
    <s v="Liao Yang"/>
    <x v="143"/>
    <x v="143"/>
    <s v="t/d"/>
    <s v="cement"/>
    <n v="3200"/>
    <n v="310"/>
    <n v="1"/>
    <m/>
    <n v="992000"/>
    <m/>
    <n v="0"/>
    <n v="992000"/>
    <n v="1.8487395880862824E-2"/>
    <n v="757.43324958222638"/>
    <n v="27.264952621554162"/>
    <n v="1104.7114213336035"/>
    <n v="466.99043266818978"/>
    <n v="22.722997487466795"/>
    <n v="7.5743324958222642"/>
    <n v="391.60122483233806"/>
    <n v="3300.939207485319"/>
    <n v="843.71781578949481"/>
    <n v="46.052943895115803"/>
    <n v="1488.9886337938819"/>
    <n v="604.2115664806131"/>
    <n v="25.311534473684844"/>
    <n v="8.4371781578949463"/>
    <n v="429.20857926568448"/>
    <n v="3624.1336624543383"/>
    <n v="833.34700531306919"/>
    <n v="46.052943895115803"/>
    <n v="1442.5727550585152"/>
    <n v="581.48467465917895"/>
    <n v="25.000410159392075"/>
    <n v="8.3334700531306929"/>
    <n v="405.12135265440986"/>
    <n v="3441.6773207184865"/>
    <n v="828.66931147017044"/>
    <n v="46.052943895115803"/>
    <n v="1415.3417822308709"/>
    <n v="568.1514061633975"/>
    <n v="24.86007934410511"/>
    <n v="8.2866931147017038"/>
    <n v="390.99001158717402"/>
    <n v="3334.6349934070222"/>
    <n v="477.46650232435303"/>
    <n v="26.559419291565813"/>
    <n v="850.83210468525363"/>
    <n v="344.59466802784283"/>
    <n v="14.323995069730589"/>
    <n v="4.7746650232435304"/>
    <n v="243.43660472709493"/>
    <n v="2059.0777190875147"/>
    <n v="464.22559524003657"/>
    <n v="26.559419291565813"/>
    <n v="789.69001453839292"/>
    <n v="314.65729085511953"/>
    <n v="13.926767857201098"/>
    <n v="4.6422559524003661"/>
    <n v="211.70730387186313"/>
    <n v="1818.7340608777286"/>
    <n v="459.28458938689033"/>
    <n v="26.559419291565813"/>
    <n v="760.92618333286998"/>
    <n v="300.57347949597357"/>
    <n v="13.778537681606711"/>
    <n v="4.5928458938689039"/>
    <n v="196.78049564733271"/>
    <n v="1705.6662151521587"/>
  </r>
  <r>
    <x v="7"/>
    <s v="Da_x000a_Lian"/>
    <s v="Da Lian"/>
    <x v="154"/>
    <x v="154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  <n v="145.07049851251145"/>
    <n v="8.2998185286143169"/>
    <n v="246.77812954324781"/>
    <n v="98.330403392224866"/>
    <n v="4.3521149553753435"/>
    <n v="1.4507049851251146"/>
    <n v="66.158532459957229"/>
    <n v="568.35439402429029"/>
    <n v="143.52643418340324"/>
    <n v="8.2998185286143169"/>
    <n v="237.78943229152188"/>
    <n v="93.929212342491738"/>
    <n v="4.3057930255020969"/>
    <n v="1.4352643418340325"/>
    <n v="61.49390488979148"/>
    <n v="533.02069223504964"/>
  </r>
  <r>
    <x v="7"/>
    <s v="Liao_x000a_Yang"/>
    <s v="Liao Yang"/>
    <x v="143"/>
    <x v="143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Da_x000a_Lian"/>
    <s v="Da Lian"/>
    <x v="149"/>
    <x v="149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  <n v="145.07049851251145"/>
    <n v="8.2998185286143169"/>
    <n v="246.77812954324781"/>
    <n v="98.330403392224866"/>
    <n v="4.3521149553753435"/>
    <n v="1.4507049851251146"/>
    <n v="66.158532459957229"/>
    <n v="568.35439402429029"/>
    <n v="143.52643418340324"/>
    <n v="8.2998185286143169"/>
    <n v="237.78943229152188"/>
    <n v="93.929212342491738"/>
    <n v="4.3057930255020969"/>
    <n v="1.4352643418340325"/>
    <n v="61.49390488979148"/>
    <n v="533.02069223504964"/>
  </r>
  <r>
    <x v="7"/>
    <s v="Chao_x000a_Yang"/>
    <s v="Chao Yang"/>
    <x v="158"/>
    <x v="158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  <n v="580.2819940500458"/>
    <n v="33.199274114457268"/>
    <n v="987.11251817299126"/>
    <n v="393.32161356889947"/>
    <n v="17.408459821501374"/>
    <n v="5.8028199405004584"/>
    <n v="264.63412983982892"/>
    <n v="2273.4175760971611"/>
    <n v="574.10573673361296"/>
    <n v="33.199274114457268"/>
    <n v="951.15772916608751"/>
    <n v="375.71684936996695"/>
    <n v="17.223172102008387"/>
    <n v="5.74105736733613"/>
    <n v="245.97561955916592"/>
    <n v="2132.0827689401985"/>
  </r>
  <r>
    <x v="7"/>
    <s v="Liao_x000a_Yang"/>
    <s v="Liao Yang"/>
    <x v="158"/>
    <x v="158"/>
    <s v="t/d"/>
    <s v="cement"/>
    <n v="2000"/>
    <n v="310"/>
    <n v="1"/>
    <m/>
    <n v="620000"/>
    <m/>
    <n v="0"/>
    <n v="620000"/>
    <n v="1.1554622425539266E-2"/>
    <n v="473.39578098889154"/>
    <n v="17.040595388471353"/>
    <n v="690.44463833350221"/>
    <n v="291.86902041761863"/>
    <n v="14.201873429666747"/>
    <n v="4.7339578098889152"/>
    <n v="244.7507655202113"/>
    <n v="2063.0870046783243"/>
    <n v="527.32363486843428"/>
    <n v="28.783089934447382"/>
    <n v="930.61789612117627"/>
    <n v="377.63222905038322"/>
    <n v="15.819709046053028"/>
    <n v="5.2732363486843425"/>
    <n v="268.25536204105282"/>
    <n v="2265.0835390339616"/>
    <n v="520.84187832066834"/>
    <n v="28.783089934447382"/>
    <n v="901.60797191157201"/>
    <n v="363.42792166198689"/>
    <n v="15.625256349620049"/>
    <n v="5.2084187832066835"/>
    <n v="253.20084540900618"/>
    <n v="2151.0483254490541"/>
    <n v="517.91831966885661"/>
    <n v="28.783089934447382"/>
    <n v="884.58861389429433"/>
    <n v="355.09462885212349"/>
    <n v="15.537549590065694"/>
    <n v="5.179183196688566"/>
    <n v="244.36875724198379"/>
    <n v="2084.1468708793891"/>
    <n v="298.41656395272065"/>
    <n v="16.599637057228634"/>
    <n v="531.7700654282836"/>
    <n v="215.37166751740176"/>
    <n v="8.9524969185816197"/>
    <n v="2.9841656395272067"/>
    <n v="152.14787795443434"/>
    <n v="1286.9235744296968"/>
    <n v="290.1409970250229"/>
    <n v="16.599637057228634"/>
    <n v="493.55625908649563"/>
    <n v="196.66080678444973"/>
    <n v="8.7042299107506871"/>
    <n v="2.9014099702502292"/>
    <n v="132.31706491991446"/>
    <n v="1136.7087880485806"/>
    <n v="287.05286836680648"/>
    <n v="16.599637057228634"/>
    <n v="475.57886458304375"/>
    <n v="187.85842468498348"/>
    <n v="8.6115860510041937"/>
    <n v="2.870528683668065"/>
    <n v="122.98780977958296"/>
    <n v="1066.0413844700993"/>
  </r>
  <r>
    <x v="7"/>
    <s v="Da_x000a_Lian"/>
    <s v="Da Lian"/>
    <x v="149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Da_x000a_Lian"/>
    <s v="Da Lian"/>
    <x v="149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Da_x000a_Lian"/>
    <s v="Da Lian"/>
    <x v="149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Da_x000a_Lian"/>
    <s v="Da Lian"/>
    <x v="149"/>
    <x v="149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  <n v="580.2819940500458"/>
    <n v="33.199274114457268"/>
    <n v="987.11251817299126"/>
    <n v="393.32161356889947"/>
    <n v="17.408459821501374"/>
    <n v="5.8028199405004584"/>
    <n v="264.63412983982892"/>
    <n v="2273.4175760971611"/>
    <n v="574.10573673361296"/>
    <n v="33.199274114457268"/>
    <n v="951.15772916608751"/>
    <n v="375.71684936996695"/>
    <n v="17.223172102008387"/>
    <n v="5.74105736733613"/>
    <n v="245.97561955916592"/>
    <n v="2132.0827689401985"/>
  </r>
  <r>
    <x v="7"/>
    <s v="Da_x000a_Lian"/>
    <s v="Da Lian"/>
    <x v="154"/>
    <x v="154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  <n v="145.07049851251145"/>
    <n v="8.2998185286143169"/>
    <n v="246.77812954324781"/>
    <n v="98.330403392224866"/>
    <n v="4.3521149553753435"/>
    <n v="1.4507049851251146"/>
    <n v="66.158532459957229"/>
    <n v="568.35439402429029"/>
    <n v="143.52643418340324"/>
    <n v="8.2998185286143169"/>
    <n v="237.78943229152188"/>
    <n v="93.929212342491738"/>
    <n v="4.3057930255020969"/>
    <n v="1.4352643418340325"/>
    <n v="61.49390488979148"/>
    <n v="533.02069223504964"/>
  </r>
  <r>
    <x v="7"/>
    <s v="Da_x000a_Lian"/>
    <s v="Da Lian"/>
    <x v="154"/>
    <x v="154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  <n v="362.67624628127862"/>
    <n v="20.749546321535792"/>
    <n v="616.94532385811954"/>
    <n v="245.82600848056214"/>
    <n v="10.880287388438358"/>
    <n v="3.6267624628127866"/>
    <n v="165.39633114989306"/>
    <n v="1420.8859850607255"/>
    <n v="358.8160854585081"/>
    <n v="20.749546321535792"/>
    <n v="594.47358072880468"/>
    <n v="234.82303085622937"/>
    <n v="10.764482563755243"/>
    <n v="3.5881608545850812"/>
    <n v="153.73476222447869"/>
    <n v="1332.551730587624"/>
  </r>
  <r>
    <x v="7"/>
    <s v="Da_x000a_Lian"/>
    <s v="Da Lian"/>
    <x v="149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Liao_x000a_Yang"/>
    <s v="Liao Yang"/>
    <x v="159"/>
    <x v="15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Liao_x000a_Yang"/>
    <s v="Liao Yang"/>
    <x v="159"/>
    <x v="15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Tie_x000a_Ling"/>
    <s v="Tie Ling"/>
    <x v="152"/>
    <x v="152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  <n v="145.07049851251145"/>
    <n v="8.2998185286143169"/>
    <n v="246.77812954324781"/>
    <n v="98.330403392224866"/>
    <n v="4.3521149553753435"/>
    <n v="1.4507049851251146"/>
    <n v="66.158532459957229"/>
    <n v="568.35439402429029"/>
    <n v="143.52643418340324"/>
    <n v="8.2998185286143169"/>
    <n v="237.78943229152188"/>
    <n v="93.929212342491738"/>
    <n v="4.3057930255020969"/>
    <n v="1.4352643418340325"/>
    <n v="61.49390488979148"/>
    <n v="533.02069223504964"/>
  </r>
  <r>
    <x v="7"/>
    <s v="Liao_x000a_Yang"/>
    <s v="Liao Yang"/>
    <x v="159"/>
    <x v="159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  <n v="145.07049851251145"/>
    <n v="8.2998185286143169"/>
    <n v="246.77812954324781"/>
    <n v="98.330403392224866"/>
    <n v="4.3521149553753435"/>
    <n v="1.4507049851251146"/>
    <n v="66.158532459957229"/>
    <n v="568.35439402429029"/>
    <n v="143.52643418340324"/>
    <n v="8.2998185286143169"/>
    <n v="237.78943229152188"/>
    <n v="93.929212342491738"/>
    <n v="4.3057930255020969"/>
    <n v="1.4352643418340325"/>
    <n v="61.49390488979148"/>
    <n v="533.02069223504964"/>
  </r>
  <r>
    <x v="7"/>
    <s v="Liao_x000a_Yang"/>
    <s v="Liao Yang"/>
    <x v="159"/>
    <x v="15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Liao_x000a_Yang"/>
    <s v="Liao Yang"/>
    <x v="159"/>
    <x v="159"/>
    <s v="t/d"/>
    <s v="cement"/>
    <n v="1500"/>
    <n v="310"/>
    <n v="1"/>
    <m/>
    <n v="465000"/>
    <m/>
    <n v="0"/>
    <n v="465000"/>
    <n v="8.6659668191544498E-3"/>
    <n v="355.0468357416687"/>
    <n v="12.780446541353514"/>
    <n v="517.83347875012669"/>
    <n v="218.90176531321399"/>
    <n v="10.651405072250061"/>
    <n v="3.5504683574166869"/>
    <n v="183.56307414015851"/>
    <n v="1547.3152535087436"/>
    <n v="395.49272615132577"/>
    <n v="21.587317450835538"/>
    <n v="697.96342209088232"/>
    <n v="283.22417178778744"/>
    <n v="11.864781784539773"/>
    <n v="3.9549272615132569"/>
    <n v="201.19152153078963"/>
    <n v="1698.8126542754715"/>
    <n v="390.63140874050123"/>
    <n v="21.587317450835538"/>
    <n v="676.20597893367903"/>
    <n v="272.57094124649018"/>
    <n v="11.718942262215037"/>
    <n v="3.9063140874050126"/>
    <n v="189.90063405675465"/>
    <n v="1613.2862440867907"/>
    <n v="388.43873975164246"/>
    <n v="21.587317450835538"/>
    <n v="663.44146042072077"/>
    <n v="266.32097163909265"/>
    <n v="11.653162192549271"/>
    <n v="3.8843873975164245"/>
    <n v="183.27656793148785"/>
    <n v="1563.1101531595418"/>
    <n v="223.8124229645405"/>
    <n v="12.449727792921477"/>
    <n v="398.82754907121267"/>
    <n v="161.52875063805135"/>
    <n v="6.7143726889362148"/>
    <n v="2.2381242296454054"/>
    <n v="114.11090846582577"/>
    <n v="965.19268082227268"/>
    <n v="217.60574776876717"/>
    <n v="12.449727792921477"/>
    <n v="370.16719431487172"/>
    <n v="147.4956050883373"/>
    <n v="6.5281724330630153"/>
    <n v="2.1760574776876722"/>
    <n v="99.237798689935843"/>
    <n v="852.53159103643543"/>
    <n v="215.28965127510489"/>
    <n v="12.449727792921477"/>
    <n v="356.68414843728283"/>
    <n v="140.89381851373761"/>
    <n v="6.4586895382531457"/>
    <n v="2.1528965127510489"/>
    <n v="92.24085733468722"/>
    <n v="799.53103835257446"/>
  </r>
  <r>
    <x v="7"/>
    <s v="Tie_x000a_Ling"/>
    <s v="Tie Ling"/>
    <x v="141"/>
    <x v="141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  <n v="362.67624628127862"/>
    <n v="20.749546321535792"/>
    <n v="616.94532385811954"/>
    <n v="245.82600848056214"/>
    <n v="10.880287388438358"/>
    <n v="3.6267624628127866"/>
    <n v="165.39633114989306"/>
    <n v="1420.8859850607255"/>
    <n v="358.8160854585081"/>
    <n v="20.749546321535792"/>
    <n v="594.47358072880468"/>
    <n v="234.82303085622937"/>
    <n v="10.764482563755243"/>
    <n v="3.5881608545850812"/>
    <n v="153.73476222447869"/>
    <n v="1332.551730587624"/>
  </r>
  <r>
    <x v="7"/>
    <s v="Tie_x000a_Ling"/>
    <s v="Tie Ling"/>
    <x v="141"/>
    <x v="141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  <n v="362.67624628127862"/>
    <n v="20.749546321535792"/>
    <n v="616.94532385811954"/>
    <n v="245.82600848056214"/>
    <n v="10.880287388438358"/>
    <n v="3.6267624628127866"/>
    <n v="165.39633114989306"/>
    <n v="1420.8859850607255"/>
    <n v="358.8160854585081"/>
    <n v="20.749546321535792"/>
    <n v="594.47358072880468"/>
    <n v="234.82303085622937"/>
    <n v="10.764482563755243"/>
    <n v="3.5881608545850812"/>
    <n v="153.73476222447869"/>
    <n v="1332.551730587624"/>
  </r>
  <r>
    <x v="7"/>
    <s v="Tie_x000a_Ling"/>
    <s v="Tie Ling"/>
    <x v="141"/>
    <x v="141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Fu_x000a_Xin"/>
    <s v="Fu Xin"/>
    <x v="160"/>
    <x v="160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  <n v="580.2819940500458"/>
    <n v="33.199274114457268"/>
    <n v="987.11251817299126"/>
    <n v="393.32161356889947"/>
    <n v="17.408459821501374"/>
    <n v="5.8028199405004584"/>
    <n v="264.63412983982892"/>
    <n v="2273.4175760971611"/>
    <n v="574.10573673361296"/>
    <n v="33.199274114457268"/>
    <n v="951.15772916608751"/>
    <n v="375.71684936996695"/>
    <n v="17.223172102008387"/>
    <n v="5.74105736733613"/>
    <n v="245.97561955916592"/>
    <n v="2132.0827689401985"/>
  </r>
  <r>
    <x v="7"/>
    <s v="Fu_x000a_Xin"/>
    <s v="Fu Xin"/>
    <x v="160"/>
    <x v="160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  <n v="580.2819940500458"/>
    <n v="33.199274114457268"/>
    <n v="987.11251817299126"/>
    <n v="393.32161356889947"/>
    <n v="17.408459821501374"/>
    <n v="5.8028199405004584"/>
    <n v="264.63412983982892"/>
    <n v="2273.4175760971611"/>
    <n v="574.10573673361296"/>
    <n v="33.199274114457268"/>
    <n v="951.15772916608751"/>
    <n v="375.71684936996695"/>
    <n v="17.223172102008387"/>
    <n v="5.74105736733613"/>
    <n v="245.97561955916592"/>
    <n v="2132.0827689401985"/>
  </r>
  <r>
    <x v="7"/>
    <s v="Da_x000a_Lian"/>
    <s v="Da Lian"/>
    <x v="149"/>
    <x v="149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  <n v="145.07049851251145"/>
    <n v="8.2998185286143169"/>
    <n v="246.77812954324781"/>
    <n v="98.330403392224866"/>
    <n v="4.3521149553753435"/>
    <n v="1.4507049851251146"/>
    <n v="66.158532459957229"/>
    <n v="568.35439402429029"/>
    <n v="143.52643418340324"/>
    <n v="8.2998185286143169"/>
    <n v="237.78943229152188"/>
    <n v="93.929212342491738"/>
    <n v="4.3057930255020969"/>
    <n v="1.4352643418340325"/>
    <n v="61.49390488979148"/>
    <n v="533.02069223504964"/>
  </r>
  <r>
    <x v="7"/>
    <s v="Da_x000a_Lian"/>
    <s v="Da Lian"/>
    <x v="149"/>
    <x v="149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  <n v="145.07049851251145"/>
    <n v="8.2998185286143169"/>
    <n v="246.77812954324781"/>
    <n v="98.330403392224866"/>
    <n v="4.3521149553753435"/>
    <n v="1.4507049851251146"/>
    <n v="66.158532459957229"/>
    <n v="568.35439402429029"/>
    <n v="143.52643418340324"/>
    <n v="8.2998185286143169"/>
    <n v="237.78943229152188"/>
    <n v="93.929212342491738"/>
    <n v="4.3057930255020969"/>
    <n v="1.4352643418340325"/>
    <n v="61.49390488979148"/>
    <n v="533.02069223504964"/>
  </r>
  <r>
    <x v="1"/>
    <s v=""/>
    <m/>
    <x v="4"/>
    <x v="4"/>
    <m/>
    <m/>
    <m/>
    <m/>
    <n v="48"/>
    <m/>
    <n v="51274000"/>
    <m/>
    <n v="0"/>
    <m/>
    <n v="0.99999999999999978"/>
    <n v="40970.251000373792"/>
    <n v="1474.7860000000001"/>
    <n v="59754.842080119161"/>
    <n v="25259.935778818563"/>
    <n v="1229.1075300112138"/>
    <n v="409.70251000373793"/>
    <n v="21182.065194898703"/>
    <n v="178550.79367355772"/>
    <n v="45637.461394055339"/>
    <n v="2491.0454772479548"/>
    <n v="80540.744807396288"/>
    <n v="32682.351282695308"/>
    <n v="1369.1238418216601"/>
    <n v="456.37461394055333"/>
    <n v="23216.281083155609"/>
    <n v="196032.67468328789"/>
    <n v="45076.494855379067"/>
    <n v="2491.0454772479548"/>
    <n v="78030.067855678382"/>
    <n v="31453.033104630016"/>
    <n v="1352.2948456613719"/>
    <n v="450.7649485537907"/>
    <n v="21913.381163313006"/>
    <n v="186163.44578206004"/>
    <n v="44823.474155598364"/>
    <n v="2491.0454772479548"/>
    <n v="76557.119853529934"/>
    <n v="30731.824526542317"/>
    <n v="1344.7042246679507"/>
    <n v="448.23474155598365"/>
    <n v="21149.004116469765"/>
    <n v="180373.42927561043"/>
    <n v="25826.59588193279"/>
    <n v="1436.6230626920649"/>
    <n v="46022.279728752394"/>
    <n v="18639.437931036518"/>
    <n v="774.79787645798365"/>
    <n v="258.26595881932792"/>
    <n v="13167.706598368874"/>
    <n v="111377.38015438741"/>
    <n v="25110.38321630676"/>
    <n v="1436.6230626920649"/>
    <n v="42715.048654085367"/>
    <n v="17020.098064802958"/>
    <n v="753.3114964892028"/>
    <n v="251.10383216306764"/>
    <n v="11451.439955965423"/>
    <n v="98376.973836557809"/>
    <n v="24843.119731228209"/>
    <n v="1436.6230626920649"/>
    <n v="41159.186952908851"/>
    <n v="16258.291942950784"/>
    <n v="745.29359193684627"/>
    <n v="248.43119731228211"/>
    <n v="10644.035369580066"/>
    <n v="92261.031577615227"/>
  </r>
  <r>
    <x v="2"/>
    <s v=""/>
    <m/>
    <x v="4"/>
    <x v="4"/>
    <m/>
    <m/>
    <m/>
    <m/>
    <m/>
    <n v="19"/>
    <m/>
    <n v="22700000"/>
    <n v="2384179.1395978094"/>
    <n v="53658179.1395978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s v="Si_x000a_Ping"/>
    <s v="Si Ping"/>
    <x v="161"/>
    <x v="161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  <n v="93.89548116036535"/>
    <n v="6.7248745663882401"/>
    <n v="262.77428602461777"/>
    <n v="48.889340138587457"/>
    <n v="2.8168644348109604"/>
    <n v="0.93895481160365346"/>
    <n v="75.865845818408289"/>
    <n v="645.41552188099411"/>
    <n v="93.212421583867837"/>
    <n v="6.7248745663882401"/>
    <n v="257.94120148226648"/>
    <n v="48.558313567430218"/>
    <n v="2.7963726475160349"/>
    <n v="0.93212421583867833"/>
    <n v="73.802318753809701"/>
    <n v="629.7846812966593"/>
    <n v="54.010536659385735"/>
    <n v="3.8783354154007652"/>
    <n v="154.17519371298295"/>
    <n v="28.37529985294751"/>
    <n v="1.6203160997815722"/>
    <n v="0.54010536659385744"/>
    <n v="44.875586012830453"/>
    <n v="380.72440778556302"/>
    <n v="52.077035090191323"/>
    <n v="3.8783354154007652"/>
    <n v="144.04477152969903"/>
    <n v="27.681449188775968"/>
    <n v="1.5623110527057398"/>
    <n v="0.52077035090191315"/>
    <n v="40.550315025361606"/>
    <n v="347.9612701223673"/>
    <n v="51.355525414938555"/>
    <n v="3.8783354154007652"/>
    <n v="138.93962788102678"/>
    <n v="27.331788804713462"/>
    <n v="1.5406657624481563"/>
    <n v="0.51355525414938563"/>
    <n v="38.370629982531042"/>
    <n v="331.45055407068747"/>
  </r>
  <r>
    <x v="8"/>
    <s v="Tong_x000a_Hua"/>
    <s v="Tong Hua"/>
    <x v="162"/>
    <x v="162"/>
    <s v="t/a"/>
    <s v="grinding"/>
    <n v="600000"/>
    <n v="1"/>
    <m/>
    <n v="1"/>
    <m/>
    <n v="600000"/>
    <n v="63017.95082637381"/>
    <n v="63017.95082637381"/>
    <n v="2.5169567918395417E-3"/>
    <n v="51.811514205539098"/>
    <n v="3.1031056895231339"/>
    <n v="138.26081642077747"/>
    <n v="23.724191617523552"/>
    <n v="1.5543454261661727"/>
    <n v="0.518115142055391"/>
    <n v="43.30477595620529"/>
    <n v="366.11117363681984"/>
    <n v="57.245926368954088"/>
    <n v="4.0349247398329444"/>
    <n v="162.22843564080907"/>
    <n v="29.64619126149146"/>
    <n v="1.7173777910686228"/>
    <n v="0.57245926368954092"/>
    <n v="47.468088537859536"/>
    <n v="402.00945862459918"/>
    <n v="56.337288696219211"/>
    <n v="4.0349247398329444"/>
    <n v="157.66457161477067"/>
    <n v="29.333604083152476"/>
    <n v="1.6901186608865764"/>
    <n v="0.56337288696219212"/>
    <n v="45.519507491044976"/>
    <n v="387.2493131285965"/>
    <n v="55.927452950320706"/>
    <n v="4.0349247398329444"/>
    <n v="154.76472088935989"/>
    <n v="29.134988140458134"/>
    <n v="1.6778235885096211"/>
    <n v="0.559274529503207"/>
    <n v="44.281391252285829"/>
    <n v="377.87080877799559"/>
    <n v="32.406321995631444"/>
    <n v="2.327001249240459"/>
    <n v="92.50511622778977"/>
    <n v="17.025179911768507"/>
    <n v="0.97218965986894335"/>
    <n v="0.32406321995631449"/>
    <n v="26.925351607698275"/>
    <n v="228.43464467133782"/>
    <n v="31.246221054114795"/>
    <n v="2.327001249240459"/>
    <n v="86.42686291781942"/>
    <n v="16.608869513265581"/>
    <n v="0.93738663162344393"/>
    <n v="0.31246221054114792"/>
    <n v="24.330189015216963"/>
    <n v="208.7767620734204"/>
    <n v="30.813315248963136"/>
    <n v="2.327001249240459"/>
    <n v="83.363776728616074"/>
    <n v="16.399073282828077"/>
    <n v="0.92439945746889396"/>
    <n v="0.30813315248963136"/>
    <n v="23.022377989518628"/>
    <n v="198.87033244241249"/>
  </r>
  <r>
    <x v="8"/>
    <s v="Ji_x000a_Lin"/>
    <s v="Ji Lin"/>
    <x v="163"/>
    <x v="163"/>
    <s v="t/a"/>
    <s v="grinding"/>
    <n v="600000"/>
    <n v="1"/>
    <m/>
    <n v="1"/>
    <m/>
    <n v="600000"/>
    <n v="63017.95082637381"/>
    <n v="63017.95082637381"/>
    <n v="2.5169567918395417E-3"/>
    <n v="51.811514205539098"/>
    <n v="3.1031056895231339"/>
    <n v="138.26081642077747"/>
    <n v="23.724191617523552"/>
    <n v="1.5543454261661727"/>
    <n v="0.518115142055391"/>
    <n v="43.30477595620529"/>
    <n v="366.11117363681984"/>
    <n v="57.245926368954088"/>
    <n v="4.0349247398329444"/>
    <n v="162.22843564080907"/>
    <n v="29.64619126149146"/>
    <n v="1.7173777910686228"/>
    <n v="0.57245926368954092"/>
    <n v="47.468088537859536"/>
    <n v="402.00945862459918"/>
    <n v="56.337288696219211"/>
    <n v="4.0349247398329444"/>
    <n v="157.66457161477067"/>
    <n v="29.333604083152476"/>
    <n v="1.6901186608865764"/>
    <n v="0.56337288696219212"/>
    <n v="45.519507491044976"/>
    <n v="387.2493131285965"/>
    <n v="55.927452950320706"/>
    <n v="4.0349247398329444"/>
    <n v="154.76472088935989"/>
    <n v="29.134988140458134"/>
    <n v="1.6778235885096211"/>
    <n v="0.559274529503207"/>
    <n v="44.281391252285829"/>
    <n v="377.87080877799559"/>
    <n v="32.406321995631444"/>
    <n v="2.327001249240459"/>
    <n v="92.50511622778977"/>
    <n v="17.025179911768507"/>
    <n v="0.97218965986894335"/>
    <n v="0.32406321995631449"/>
    <n v="26.925351607698275"/>
    <n v="228.43464467133782"/>
    <n v="31.246221054114795"/>
    <n v="2.327001249240459"/>
    <n v="86.42686291781942"/>
    <n v="16.608869513265581"/>
    <n v="0.93738663162344393"/>
    <n v="0.31246221054114792"/>
    <n v="24.330189015216963"/>
    <n v="208.7767620734204"/>
    <n v="30.813315248963136"/>
    <n v="2.327001249240459"/>
    <n v="83.363776728616074"/>
    <n v="16.399073282828077"/>
    <n v="0.92439945746889396"/>
    <n v="0.30813315248963136"/>
    <n v="23.022377989518628"/>
    <n v="198.87033244241249"/>
  </r>
  <r>
    <x v="8"/>
    <s v="Bai_x000a_Shan"/>
    <s v="Bai Shan"/>
    <x v="164"/>
    <x v="164"/>
    <s v="t/d"/>
    <s v="cement"/>
    <n v="4000"/>
    <n v="310"/>
    <n v="1"/>
    <m/>
    <n v="1240000"/>
    <m/>
    <n v="0"/>
    <n v="1240000"/>
    <n v="4.9525990308381188E-2"/>
    <n v="1019.491696768734"/>
    <n v="61.059602931396995"/>
    <n v="2720.5488295568766"/>
    <n v="466.81933036479182"/>
    <n v="30.584750903062016"/>
    <n v="10.194916967687339"/>
    <n v="852.10517767615659"/>
    <n v="7203.9450562340571"/>
    <n v="1126.4242611296552"/>
    <n v="79.394944008539596"/>
    <n v="3192.158068561218"/>
    <n v="583.34612094153249"/>
    <n v="33.792727833889657"/>
    <n v="11.264242611296552"/>
    <n v="934.0264006539544"/>
    <n v="7910.3132069137018"/>
    <n v="1108.5450584672972"/>
    <n v="79.394944008539596"/>
    <n v="3102.3552216251164"/>
    <n v="577.19536395788714"/>
    <n v="33.256351754018915"/>
    <n v="11.085450584672973"/>
    <n v="895.68430183345731"/>
    <n v="7619.8788120304025"/>
    <n v="1100.4807479295853"/>
    <n v="79.394944008539596"/>
    <n v="3045.2950530167068"/>
    <n v="573.28721134880686"/>
    <n v="33.014422437887553"/>
    <n v="11.004807479295852"/>
    <n v="871.32197148267699"/>
    <n v="7435.3386097190632"/>
    <n v="637.65702863453862"/>
    <n v="45.788247812249693"/>
    <n v="1820.21697973799"/>
    <n v="335.00332546131659"/>
    <n v="19.129710859036159"/>
    <n v="6.3765702863453866"/>
    <n v="529.80834120637246"/>
    <n v="4494.8932118229304"/>
    <n v="614.82980006526873"/>
    <n v="45.788247812249693"/>
    <n v="1700.6155962349121"/>
    <n v="326.81161361771944"/>
    <n v="18.444894001958062"/>
    <n v="6.1482980006526864"/>
    <n v="478.74350059384579"/>
    <n v="4108.0863718389173"/>
    <n v="606.31154151593807"/>
    <n v="45.788247812249693"/>
    <n v="1640.3434543324092"/>
    <n v="322.68346723512349"/>
    <n v="18.189346245478138"/>
    <n v="6.0631154151593805"/>
    <n v="453.00979058581987"/>
    <n v="3913.1582191242337"/>
  </r>
  <r>
    <x v="8"/>
    <s v="Bai_x000a_Shan"/>
    <s v="Bai Shan"/>
    <x v="165"/>
    <x v="165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  <n v="93.89548116036535"/>
    <n v="6.7248745663882401"/>
    <n v="262.77428602461777"/>
    <n v="48.889340138587457"/>
    <n v="2.8168644348109604"/>
    <n v="0.93895481160365346"/>
    <n v="75.865845818408289"/>
    <n v="645.41552188099411"/>
    <n v="93.212421583867837"/>
    <n v="6.7248745663882401"/>
    <n v="257.94120148226648"/>
    <n v="48.558313567430218"/>
    <n v="2.7963726475160349"/>
    <n v="0.93212421583867833"/>
    <n v="73.802318753809701"/>
    <n v="629.7846812966593"/>
    <n v="54.010536659385735"/>
    <n v="3.8783354154007652"/>
    <n v="154.17519371298295"/>
    <n v="28.37529985294751"/>
    <n v="1.6203160997815722"/>
    <n v="0.54010536659385744"/>
    <n v="44.875586012830453"/>
    <n v="380.72440778556302"/>
    <n v="52.077035090191323"/>
    <n v="3.8783354154007652"/>
    <n v="144.04477152969903"/>
    <n v="27.681449188775968"/>
    <n v="1.5623110527057398"/>
    <n v="0.52077035090191315"/>
    <n v="40.550315025361606"/>
    <n v="347.9612701223673"/>
    <n v="51.355525414938555"/>
    <n v="3.8783354154007652"/>
    <n v="138.93962788102678"/>
    <n v="27.331788804713462"/>
    <n v="1.5406657624481563"/>
    <n v="0.51355525414938563"/>
    <n v="38.370629982531042"/>
    <n v="331.45055407068747"/>
  </r>
  <r>
    <x v="8"/>
    <s v="Bai_x000a_Shan"/>
    <s v="Bai Shan"/>
    <x v="165"/>
    <x v="165"/>
    <s v="t/d"/>
    <s v="cement"/>
    <n v="4000"/>
    <n v="310"/>
    <n v="1"/>
    <m/>
    <n v="1240000"/>
    <m/>
    <n v="0"/>
    <n v="1240000"/>
    <n v="4.9525990308381188E-2"/>
    <n v="1019.491696768734"/>
    <n v="61.059602931396995"/>
    <n v="2720.5488295568766"/>
    <n v="466.81933036479182"/>
    <n v="30.584750903062016"/>
    <n v="10.194916967687339"/>
    <n v="852.10517767615659"/>
    <n v="7203.9450562340571"/>
    <n v="1126.4242611296552"/>
    <n v="79.394944008539596"/>
    <n v="3192.158068561218"/>
    <n v="583.34612094153249"/>
    <n v="33.792727833889657"/>
    <n v="11.264242611296552"/>
    <n v="934.0264006539544"/>
    <n v="7910.3132069137018"/>
    <n v="1108.5450584672972"/>
    <n v="79.394944008539596"/>
    <n v="3102.3552216251164"/>
    <n v="577.19536395788714"/>
    <n v="33.256351754018915"/>
    <n v="11.085450584672973"/>
    <n v="895.68430183345731"/>
    <n v="7619.8788120304025"/>
    <n v="1100.4807479295853"/>
    <n v="79.394944008539596"/>
    <n v="3045.2950530167068"/>
    <n v="573.28721134880686"/>
    <n v="33.014422437887553"/>
    <n v="11.004807479295852"/>
    <n v="871.32197148267699"/>
    <n v="7435.3386097190632"/>
    <n v="637.65702863453862"/>
    <n v="45.788247812249693"/>
    <n v="1820.21697973799"/>
    <n v="335.00332546131659"/>
    <n v="19.129710859036159"/>
    <n v="6.3765702863453866"/>
    <n v="529.80834120637246"/>
    <n v="4494.8932118229304"/>
    <n v="614.82980006526873"/>
    <n v="45.788247812249693"/>
    <n v="1700.6155962349121"/>
    <n v="326.81161361771944"/>
    <n v="18.444894001958062"/>
    <n v="6.1482980006526864"/>
    <n v="478.74350059384579"/>
    <n v="4108.0863718389173"/>
    <n v="606.31154151593807"/>
    <n v="45.788247812249693"/>
    <n v="1640.3434543324092"/>
    <n v="322.68346723512349"/>
    <n v="18.189346245478138"/>
    <n v="6.0631154151593805"/>
    <n v="453.00979058581987"/>
    <n v="3913.1582191242337"/>
  </r>
  <r>
    <x v="8"/>
    <s v="Song_x000a_Yuan"/>
    <s v="Song Yuan"/>
    <x v="166"/>
    <x v="166"/>
    <s v="t/a"/>
    <s v="grinding"/>
    <n v="800000"/>
    <n v="1"/>
    <m/>
    <n v="1"/>
    <m/>
    <n v="800000"/>
    <n v="84023.93443516508"/>
    <n v="84023.93443516508"/>
    <n v="3.3559423891193888E-3"/>
    <n v="69.082018940718797"/>
    <n v="4.1374742526975119"/>
    <n v="184.34775522770329"/>
    <n v="31.632255490031401"/>
    <n v="2.0724605682215635"/>
    <n v="0.69082018940718792"/>
    <n v="57.73970127494038"/>
    <n v="488.14823151575973"/>
    <n v="76.327901825272107"/>
    <n v="5.3798996531105923"/>
    <n v="216.30458085441208"/>
    <n v="39.528255015321946"/>
    <n v="2.2898370547581637"/>
    <n v="0.76327901825272115"/>
    <n v="63.290784717146046"/>
    <n v="536.01261149946561"/>
    <n v="75.116384928292277"/>
    <n v="5.3798996531105923"/>
    <n v="210.2194288196942"/>
    <n v="39.111472110869968"/>
    <n v="2.2534915478487685"/>
    <n v="0.75116384928292279"/>
    <n v="60.692676654726633"/>
    <n v="516.33241750479533"/>
    <n v="74.569937267094275"/>
    <n v="5.3798996531105923"/>
    <n v="206.35296118581317"/>
    <n v="38.846650853944176"/>
    <n v="2.237098118012828"/>
    <n v="0.74569937267094266"/>
    <n v="59.041855003047765"/>
    <n v="503.82774503732747"/>
    <n v="43.20842932750859"/>
    <n v="3.1026683323206119"/>
    <n v="123.34015497038635"/>
    <n v="22.700239882358009"/>
    <n v="1.2962528798252577"/>
    <n v="0.43208429327508596"/>
    <n v="35.900468810264364"/>
    <n v="304.57952622845039"/>
    <n v="41.661628072153057"/>
    <n v="3.1026683323206119"/>
    <n v="115.23581722375923"/>
    <n v="22.145159351020776"/>
    <n v="1.2498488421645919"/>
    <n v="0.41661628072153056"/>
    <n v="32.440252020289286"/>
    <n v="278.36901609789385"/>
    <n v="41.084420331950845"/>
    <n v="3.1026683323206119"/>
    <n v="111.15170230482141"/>
    <n v="21.865431043770769"/>
    <n v="1.2325326099585252"/>
    <n v="0.41084420331950849"/>
    <n v="30.696503986024833"/>
    <n v="265.16044325654997"/>
  </r>
  <r>
    <x v="8"/>
    <s v="Ji_x000a_Lin"/>
    <s v="Ji Lin"/>
    <x v="167"/>
    <x v="167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  <n v="93.89548116036535"/>
    <n v="6.7248745663882401"/>
    <n v="262.77428602461777"/>
    <n v="48.889340138587457"/>
    <n v="2.8168644348109604"/>
    <n v="0.93895481160365346"/>
    <n v="75.865845818408289"/>
    <n v="645.41552188099411"/>
    <n v="93.212421583867837"/>
    <n v="6.7248745663882401"/>
    <n v="257.94120148226648"/>
    <n v="48.558313567430218"/>
    <n v="2.7963726475160349"/>
    <n v="0.93212421583867833"/>
    <n v="73.802318753809701"/>
    <n v="629.7846812966593"/>
    <n v="54.010536659385735"/>
    <n v="3.8783354154007652"/>
    <n v="154.17519371298295"/>
    <n v="28.37529985294751"/>
    <n v="1.6203160997815722"/>
    <n v="0.54010536659385744"/>
    <n v="44.875586012830453"/>
    <n v="380.72440778556302"/>
    <n v="52.077035090191323"/>
    <n v="3.8783354154007652"/>
    <n v="144.04477152969903"/>
    <n v="27.681449188775968"/>
    <n v="1.5623110527057398"/>
    <n v="0.52077035090191315"/>
    <n v="40.550315025361606"/>
    <n v="347.9612701223673"/>
    <n v="51.355525414938555"/>
    <n v="3.8783354154007652"/>
    <n v="138.93962788102678"/>
    <n v="27.331788804713462"/>
    <n v="1.5406657624481563"/>
    <n v="0.51355525414938563"/>
    <n v="38.370629982531042"/>
    <n v="331.45055407068747"/>
  </r>
  <r>
    <x v="8"/>
    <s v="Ji_x000a_Lin"/>
    <s v="Ji Lin"/>
    <x v="167"/>
    <x v="167"/>
    <s v="t/d"/>
    <s v="cement"/>
    <n v="3500"/>
    <n v="310"/>
    <n v="1"/>
    <m/>
    <n v="1085000"/>
    <m/>
    <n v="0"/>
    <n v="1085000"/>
    <n v="4.3335241519833541E-2"/>
    <n v="892.0552346726422"/>
    <n v="53.427152564972374"/>
    <n v="2380.4802258622672"/>
    <n v="408.46691406919285"/>
    <n v="26.761657040179266"/>
    <n v="8.9205523467264225"/>
    <n v="745.59203046663708"/>
    <n v="6303.4519242048009"/>
    <n v="985.62122848844831"/>
    <n v="69.470576007472147"/>
    <n v="2793.1383099910659"/>
    <n v="510.42785582384101"/>
    <n v="29.568636854653452"/>
    <n v="9.8562122848844833"/>
    <n v="817.27310057221018"/>
    <n v="6921.5240560494894"/>
    <n v="969.97692615888514"/>
    <n v="69.470576007472147"/>
    <n v="2714.560818921977"/>
    <n v="505.04594346315127"/>
    <n v="29.099307784766555"/>
    <n v="9.6997692615888518"/>
    <n v="783.72376410427512"/>
    <n v="6667.3939605266023"/>
    <n v="962.92065443838703"/>
    <n v="69.470576007472147"/>
    <n v="2664.6331713896184"/>
    <n v="501.62630993020605"/>
    <n v="28.887619633151608"/>
    <n v="9.6292065443838712"/>
    <n v="762.40672504734243"/>
    <n v="6505.9212835041808"/>
    <n v="557.94990005522129"/>
    <n v="40.064716835718478"/>
    <n v="1592.6898572707414"/>
    <n v="293.127909778652"/>
    <n v="16.73849700165664"/>
    <n v="5.5794990005522136"/>
    <n v="463.58229855557596"/>
    <n v="3933.0315603450645"/>
    <n v="537.97607505711017"/>
    <n v="40.064716835718478"/>
    <n v="1488.0386467055482"/>
    <n v="285.9601619155045"/>
    <n v="16.139282251713304"/>
    <n v="5.3797607505711014"/>
    <n v="418.90056301961505"/>
    <n v="3594.5755753590524"/>
    <n v="530.5225988264458"/>
    <n v="40.064716835718478"/>
    <n v="1435.3005225408581"/>
    <n v="282.34803383073302"/>
    <n v="15.915677964793371"/>
    <n v="5.3052259882644579"/>
    <n v="396.38356676259241"/>
    <n v="3424.0134417337044"/>
  </r>
  <r>
    <x v="8"/>
    <s v="Ji_x000a_Lin"/>
    <s v="Ji Lin"/>
    <x v="167"/>
    <x v="167"/>
    <s v="t/d"/>
    <s v="cement"/>
    <n v="4000"/>
    <n v="310"/>
    <n v="1"/>
    <m/>
    <n v="1240000"/>
    <m/>
    <n v="0"/>
    <n v="1240000"/>
    <n v="4.9525990308381188E-2"/>
    <n v="1019.491696768734"/>
    <n v="61.059602931396995"/>
    <n v="2720.5488295568766"/>
    <n v="466.81933036479182"/>
    <n v="30.584750903062016"/>
    <n v="10.194916967687339"/>
    <n v="852.10517767615659"/>
    <n v="7203.9450562340571"/>
    <n v="1126.4242611296552"/>
    <n v="79.394944008539596"/>
    <n v="3192.158068561218"/>
    <n v="583.34612094153249"/>
    <n v="33.792727833889657"/>
    <n v="11.264242611296552"/>
    <n v="934.0264006539544"/>
    <n v="7910.3132069137018"/>
    <n v="1108.5450584672972"/>
    <n v="79.394944008539596"/>
    <n v="3102.3552216251164"/>
    <n v="577.19536395788714"/>
    <n v="33.256351754018915"/>
    <n v="11.085450584672973"/>
    <n v="895.68430183345731"/>
    <n v="7619.8788120304025"/>
    <n v="1100.4807479295853"/>
    <n v="79.394944008539596"/>
    <n v="3045.2950530167068"/>
    <n v="573.28721134880686"/>
    <n v="33.014422437887553"/>
    <n v="11.004807479295852"/>
    <n v="871.32197148267699"/>
    <n v="7435.3386097190632"/>
    <n v="637.65702863453862"/>
    <n v="45.788247812249693"/>
    <n v="1820.21697973799"/>
    <n v="335.00332546131659"/>
    <n v="19.129710859036159"/>
    <n v="6.3765702863453866"/>
    <n v="529.80834120637246"/>
    <n v="4494.8932118229304"/>
    <n v="614.82980006526873"/>
    <n v="45.788247812249693"/>
    <n v="1700.6155962349121"/>
    <n v="326.81161361771944"/>
    <n v="18.444894001958062"/>
    <n v="6.1482980006526864"/>
    <n v="478.74350059384579"/>
    <n v="4108.0863718389173"/>
    <n v="606.31154151593807"/>
    <n v="45.788247812249693"/>
    <n v="1640.3434543324092"/>
    <n v="322.68346723512349"/>
    <n v="18.189346245478138"/>
    <n v="6.0631154151593805"/>
    <n v="453.00979058581987"/>
    <n v="3913.1582191242337"/>
  </r>
  <r>
    <x v="8"/>
    <s v="Ji_x000a_Lin"/>
    <s v="Ji Lin"/>
    <x v="168"/>
    <x v="168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  <n v="93.89548116036535"/>
    <n v="6.7248745663882401"/>
    <n v="262.77428602461777"/>
    <n v="48.889340138587457"/>
    <n v="2.8168644348109604"/>
    <n v="0.93895481160365346"/>
    <n v="75.865845818408289"/>
    <n v="645.41552188099411"/>
    <n v="93.212421583867837"/>
    <n v="6.7248745663882401"/>
    <n v="257.94120148226648"/>
    <n v="48.558313567430218"/>
    <n v="2.7963726475160349"/>
    <n v="0.93212421583867833"/>
    <n v="73.802318753809701"/>
    <n v="629.7846812966593"/>
    <n v="54.010536659385735"/>
    <n v="3.8783354154007652"/>
    <n v="154.17519371298295"/>
    <n v="28.37529985294751"/>
    <n v="1.6203160997815722"/>
    <n v="0.54010536659385744"/>
    <n v="44.875586012830453"/>
    <n v="380.72440778556302"/>
    <n v="52.077035090191323"/>
    <n v="3.8783354154007652"/>
    <n v="144.04477152969903"/>
    <n v="27.681449188775968"/>
    <n v="1.5623110527057398"/>
    <n v="0.52077035090191315"/>
    <n v="40.550315025361606"/>
    <n v="347.9612701223673"/>
    <n v="51.355525414938555"/>
    <n v="3.8783354154007652"/>
    <n v="138.93962788102678"/>
    <n v="27.331788804713462"/>
    <n v="1.5406657624481563"/>
    <n v="0.51355525414938563"/>
    <n v="38.370629982531042"/>
    <n v="331.45055407068747"/>
  </r>
  <r>
    <x v="8"/>
    <s v="Chang_x000a_Chun"/>
    <s v="Chang Chun"/>
    <x v="169"/>
    <x v="169"/>
    <s v="t/a"/>
    <s v="grinding"/>
    <n v="800000"/>
    <n v="1"/>
    <m/>
    <n v="1"/>
    <m/>
    <n v="800000"/>
    <n v="84023.93443516508"/>
    <n v="84023.93443516508"/>
    <n v="3.3559423891193888E-3"/>
    <n v="69.082018940718797"/>
    <n v="4.1374742526975119"/>
    <n v="184.34775522770329"/>
    <n v="31.632255490031401"/>
    <n v="2.0724605682215635"/>
    <n v="0.69082018940718792"/>
    <n v="57.73970127494038"/>
    <n v="488.14823151575973"/>
    <n v="76.327901825272107"/>
    <n v="5.3798996531105923"/>
    <n v="216.30458085441208"/>
    <n v="39.528255015321946"/>
    <n v="2.2898370547581637"/>
    <n v="0.76327901825272115"/>
    <n v="63.290784717146046"/>
    <n v="536.01261149946561"/>
    <n v="75.116384928292277"/>
    <n v="5.3798996531105923"/>
    <n v="210.2194288196942"/>
    <n v="39.111472110869968"/>
    <n v="2.2534915478487685"/>
    <n v="0.75116384928292279"/>
    <n v="60.692676654726633"/>
    <n v="516.33241750479533"/>
    <n v="74.569937267094275"/>
    <n v="5.3798996531105923"/>
    <n v="206.35296118581317"/>
    <n v="38.846650853944176"/>
    <n v="2.237098118012828"/>
    <n v="0.74569937267094266"/>
    <n v="59.041855003047765"/>
    <n v="503.82774503732747"/>
    <n v="43.20842932750859"/>
    <n v="3.1026683323206119"/>
    <n v="123.34015497038635"/>
    <n v="22.700239882358009"/>
    <n v="1.2962528798252577"/>
    <n v="0.43208429327508596"/>
    <n v="35.900468810264364"/>
    <n v="304.57952622845039"/>
    <n v="41.661628072153057"/>
    <n v="3.1026683323206119"/>
    <n v="115.23581722375923"/>
    <n v="22.145159351020776"/>
    <n v="1.2498488421645919"/>
    <n v="0.41661628072153056"/>
    <n v="32.440252020289286"/>
    <n v="278.36901609789385"/>
    <n v="41.084420331950845"/>
    <n v="3.1026683323206119"/>
    <n v="111.15170230482141"/>
    <n v="21.865431043770769"/>
    <n v="1.2325326099585252"/>
    <n v="0.41084420331950849"/>
    <n v="30.696503986024833"/>
    <n v="265.16044325654997"/>
  </r>
  <r>
    <x v="8"/>
    <s v="Bai_x000a_Cheng"/>
    <s v="Bai Cheng"/>
    <x v="170"/>
    <x v="170"/>
    <s v="t/a"/>
    <s v="grinding"/>
    <n v="1200000"/>
    <n v="1"/>
    <m/>
    <n v="1"/>
    <m/>
    <n v="1200000"/>
    <n v="126035.90165274762"/>
    <n v="126035.90165274762"/>
    <n v="5.0339135836790835E-3"/>
    <n v="103.6230284110782"/>
    <n v="6.2062113790462679"/>
    <n v="276.52163284155495"/>
    <n v="47.448383235047103"/>
    <n v="3.1086908523323453"/>
    <n v="1.036230284110782"/>
    <n v="86.609551912410581"/>
    <n v="732.22234727363968"/>
    <n v="114.49185273790818"/>
    <n v="8.0698494796658888"/>
    <n v="324.45687128161813"/>
    <n v="59.292382522982919"/>
    <n v="3.4347555821372455"/>
    <n v="1.1449185273790818"/>
    <n v="94.936177075719073"/>
    <n v="804.01891724919835"/>
    <n v="112.67457739243842"/>
    <n v="8.0698494796658888"/>
    <n v="315.32914322954133"/>
    <n v="58.667208166304952"/>
    <n v="3.3802373217731527"/>
    <n v="1.1267457739243842"/>
    <n v="91.039014982089952"/>
    <n v="774.498626257193"/>
    <n v="111.85490590064141"/>
    <n v="8.0698494796658888"/>
    <n v="309.52944177871979"/>
    <n v="58.269976280916268"/>
    <n v="3.3556471770192422"/>
    <n v="1.118549059006414"/>
    <n v="88.562782504571658"/>
    <n v="755.74161755599118"/>
    <n v="64.812643991262888"/>
    <n v="4.6540024984809181"/>
    <n v="185.01023245557954"/>
    <n v="34.050359823537015"/>
    <n v="1.9443793197378867"/>
    <n v="0.64812643991262897"/>
    <n v="53.85070321539655"/>
    <n v="456.86928934267564"/>
    <n v="62.492442108229589"/>
    <n v="4.6540024984809181"/>
    <n v="172.85372583563884"/>
    <n v="33.217739026531163"/>
    <n v="1.8747732632468879"/>
    <n v="0.62492442108229584"/>
    <n v="48.660378030433925"/>
    <n v="417.5535241468408"/>
    <n v="61.626630497926271"/>
    <n v="4.6540024984809181"/>
    <n v="166.72755345723215"/>
    <n v="32.798146565656154"/>
    <n v="1.8487989149377879"/>
    <n v="0.61626630497926271"/>
    <n v="46.044755979037255"/>
    <n v="397.74066488482498"/>
  </r>
  <r>
    <x v="8"/>
    <s v="Ji_x000a_Lin"/>
    <s v="Ji Lin"/>
    <x v="168"/>
    <x v="168"/>
    <s v="t/a"/>
    <s v="grinding"/>
    <n v="1200000"/>
    <n v="1"/>
    <m/>
    <n v="1"/>
    <m/>
    <n v="1200000"/>
    <n v="126035.90165274762"/>
    <n v="126035.90165274762"/>
    <n v="5.0339135836790835E-3"/>
    <n v="103.6230284110782"/>
    <n v="6.2062113790462679"/>
    <n v="276.52163284155495"/>
    <n v="47.448383235047103"/>
    <n v="3.1086908523323453"/>
    <n v="1.036230284110782"/>
    <n v="86.609551912410581"/>
    <n v="732.22234727363968"/>
    <n v="114.49185273790818"/>
    <n v="8.0698494796658888"/>
    <n v="324.45687128161813"/>
    <n v="59.292382522982919"/>
    <n v="3.4347555821372455"/>
    <n v="1.1449185273790818"/>
    <n v="94.936177075719073"/>
    <n v="804.01891724919835"/>
    <n v="112.67457739243842"/>
    <n v="8.0698494796658888"/>
    <n v="315.32914322954133"/>
    <n v="58.667208166304952"/>
    <n v="3.3802373217731527"/>
    <n v="1.1267457739243842"/>
    <n v="91.039014982089952"/>
    <n v="774.498626257193"/>
    <n v="111.85490590064141"/>
    <n v="8.0698494796658888"/>
    <n v="309.52944177871979"/>
    <n v="58.269976280916268"/>
    <n v="3.3556471770192422"/>
    <n v="1.118549059006414"/>
    <n v="88.562782504571658"/>
    <n v="755.74161755599118"/>
    <n v="64.812643991262888"/>
    <n v="4.6540024984809181"/>
    <n v="185.01023245557954"/>
    <n v="34.050359823537015"/>
    <n v="1.9443793197378867"/>
    <n v="0.64812643991262897"/>
    <n v="53.85070321539655"/>
    <n v="456.86928934267564"/>
    <n v="62.492442108229589"/>
    <n v="4.6540024984809181"/>
    <n v="172.85372583563884"/>
    <n v="33.217739026531163"/>
    <n v="1.8747732632468879"/>
    <n v="0.62492442108229584"/>
    <n v="48.660378030433925"/>
    <n v="417.5535241468408"/>
    <n v="61.626630497926271"/>
    <n v="4.6540024984809181"/>
    <n v="166.72755345723215"/>
    <n v="32.798146565656154"/>
    <n v="1.8487989149377879"/>
    <n v="0.61626630497926271"/>
    <n v="46.044755979037255"/>
    <n v="397.74066488482498"/>
  </r>
  <r>
    <x v="8"/>
    <s v="Chang_x000a_Chun"/>
    <s v="Chang Chun"/>
    <x v="169"/>
    <x v="169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  <n v="93.89548116036535"/>
    <n v="6.7248745663882401"/>
    <n v="262.77428602461777"/>
    <n v="48.889340138587457"/>
    <n v="2.8168644348109604"/>
    <n v="0.93895481160365346"/>
    <n v="75.865845818408289"/>
    <n v="645.41552188099411"/>
    <n v="93.212421583867837"/>
    <n v="6.7248745663882401"/>
    <n v="257.94120148226648"/>
    <n v="48.558313567430218"/>
    <n v="2.7963726475160349"/>
    <n v="0.93212421583867833"/>
    <n v="73.802318753809701"/>
    <n v="629.7846812966593"/>
    <n v="54.010536659385735"/>
    <n v="3.8783354154007652"/>
    <n v="154.17519371298295"/>
    <n v="28.37529985294751"/>
    <n v="1.6203160997815722"/>
    <n v="0.54010536659385744"/>
    <n v="44.875586012830453"/>
    <n v="380.72440778556302"/>
    <n v="52.077035090191323"/>
    <n v="3.8783354154007652"/>
    <n v="144.04477152969903"/>
    <n v="27.681449188775968"/>
    <n v="1.5623110527057398"/>
    <n v="0.52077035090191315"/>
    <n v="40.550315025361606"/>
    <n v="347.9612701223673"/>
    <n v="51.355525414938555"/>
    <n v="3.8783354154007652"/>
    <n v="138.93962788102678"/>
    <n v="27.331788804713462"/>
    <n v="1.5406657624481563"/>
    <n v="0.51355525414938563"/>
    <n v="38.370629982531042"/>
    <n v="331.45055407068747"/>
  </r>
  <r>
    <x v="8"/>
    <s v="Ji_x000a_Lin"/>
    <s v="Ji Lin"/>
    <x v="171"/>
    <x v="171"/>
    <s v="t/a"/>
    <s v="grinding"/>
    <n v="600000"/>
    <n v="1"/>
    <m/>
    <n v="1"/>
    <m/>
    <n v="600000"/>
    <n v="63017.95082637381"/>
    <n v="63017.95082637381"/>
    <n v="2.5169567918395417E-3"/>
    <n v="51.811514205539098"/>
    <n v="3.1031056895231339"/>
    <n v="138.26081642077747"/>
    <n v="23.724191617523552"/>
    <n v="1.5543454261661727"/>
    <n v="0.518115142055391"/>
    <n v="43.30477595620529"/>
    <n v="366.11117363681984"/>
    <n v="57.245926368954088"/>
    <n v="4.0349247398329444"/>
    <n v="162.22843564080907"/>
    <n v="29.64619126149146"/>
    <n v="1.7173777910686228"/>
    <n v="0.57245926368954092"/>
    <n v="47.468088537859536"/>
    <n v="402.00945862459918"/>
    <n v="56.337288696219211"/>
    <n v="4.0349247398329444"/>
    <n v="157.66457161477067"/>
    <n v="29.333604083152476"/>
    <n v="1.6901186608865764"/>
    <n v="0.56337288696219212"/>
    <n v="45.519507491044976"/>
    <n v="387.2493131285965"/>
    <n v="55.927452950320706"/>
    <n v="4.0349247398329444"/>
    <n v="154.76472088935989"/>
    <n v="29.134988140458134"/>
    <n v="1.6778235885096211"/>
    <n v="0.559274529503207"/>
    <n v="44.281391252285829"/>
    <n v="377.87080877799559"/>
    <n v="32.406321995631444"/>
    <n v="2.327001249240459"/>
    <n v="92.50511622778977"/>
    <n v="17.025179911768507"/>
    <n v="0.97218965986894335"/>
    <n v="0.32406321995631449"/>
    <n v="26.925351607698275"/>
    <n v="228.43464467133782"/>
    <n v="31.246221054114795"/>
    <n v="2.327001249240459"/>
    <n v="86.42686291781942"/>
    <n v="16.608869513265581"/>
    <n v="0.93738663162344393"/>
    <n v="0.31246221054114792"/>
    <n v="24.330189015216963"/>
    <n v="208.7767620734204"/>
    <n v="30.813315248963136"/>
    <n v="2.327001249240459"/>
    <n v="83.363776728616074"/>
    <n v="16.399073282828077"/>
    <n v="0.92439945746889396"/>
    <n v="0.30813315248963136"/>
    <n v="23.022377989518628"/>
    <n v="198.87033244241249"/>
  </r>
  <r>
    <x v="8"/>
    <s v="Yan_x000a_Bian_x000a_Korean"/>
    <s v="Yan Bian Korean"/>
    <x v="172"/>
    <x v="172"/>
    <s v="t/a"/>
    <s v="grinding"/>
    <n v="1200000"/>
    <n v="1"/>
    <m/>
    <n v="1"/>
    <m/>
    <n v="1200000"/>
    <n v="126035.90165274762"/>
    <n v="126035.90165274762"/>
    <n v="5.0339135836790835E-3"/>
    <n v="103.6230284110782"/>
    <n v="6.2062113790462679"/>
    <n v="276.52163284155495"/>
    <n v="47.448383235047103"/>
    <n v="3.1086908523323453"/>
    <n v="1.036230284110782"/>
    <n v="86.609551912410581"/>
    <n v="732.22234727363968"/>
    <n v="114.49185273790818"/>
    <n v="8.0698494796658888"/>
    <n v="324.45687128161813"/>
    <n v="59.292382522982919"/>
    <n v="3.4347555821372455"/>
    <n v="1.1449185273790818"/>
    <n v="94.936177075719073"/>
    <n v="804.01891724919835"/>
    <n v="112.67457739243842"/>
    <n v="8.0698494796658888"/>
    <n v="315.32914322954133"/>
    <n v="58.667208166304952"/>
    <n v="3.3802373217731527"/>
    <n v="1.1267457739243842"/>
    <n v="91.039014982089952"/>
    <n v="774.498626257193"/>
    <n v="111.85490590064141"/>
    <n v="8.0698494796658888"/>
    <n v="309.52944177871979"/>
    <n v="58.269976280916268"/>
    <n v="3.3556471770192422"/>
    <n v="1.118549059006414"/>
    <n v="88.562782504571658"/>
    <n v="755.74161755599118"/>
    <n v="64.812643991262888"/>
    <n v="4.6540024984809181"/>
    <n v="185.01023245557954"/>
    <n v="34.050359823537015"/>
    <n v="1.9443793197378867"/>
    <n v="0.64812643991262897"/>
    <n v="53.85070321539655"/>
    <n v="456.86928934267564"/>
    <n v="62.492442108229589"/>
    <n v="4.6540024984809181"/>
    <n v="172.85372583563884"/>
    <n v="33.217739026531163"/>
    <n v="1.8747732632468879"/>
    <n v="0.62492442108229584"/>
    <n v="48.660378030433925"/>
    <n v="417.5535241468408"/>
    <n v="61.626630497926271"/>
    <n v="4.6540024984809181"/>
    <n v="166.72755345723215"/>
    <n v="32.798146565656154"/>
    <n v="1.8487989149377879"/>
    <n v="0.61626630497926271"/>
    <n v="46.044755979037255"/>
    <n v="397.74066488482498"/>
  </r>
  <r>
    <x v="8"/>
    <s v="Ji_x000a_Lin"/>
    <s v="Ji Lin"/>
    <x v="173"/>
    <x v="173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  <n v="384.26862504079293"/>
    <n v="28.617654882656055"/>
    <n v="1062.88474764682"/>
    <n v="204.25725851107464"/>
    <n v="11.528058751223789"/>
    <n v="3.8426862504079291"/>
    <n v="299.21468787115361"/>
    <n v="2567.5539823993231"/>
    <n v="378.94471344746125"/>
    <n v="28.617654882656055"/>
    <n v="1025.2146589577558"/>
    <n v="201.67716702195216"/>
    <n v="11.368341403423836"/>
    <n v="3.7894471344746128"/>
    <n v="283.13111911613743"/>
    <n v="2445.7238869526459"/>
  </r>
  <r>
    <x v="8"/>
    <s v="Ji_x000a_Lin"/>
    <s v="Ji Lin"/>
    <x v="168"/>
    <x v="168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  <n v="384.26862504079293"/>
    <n v="28.617654882656055"/>
    <n v="1062.88474764682"/>
    <n v="204.25725851107464"/>
    <n v="11.528058751223789"/>
    <n v="3.8426862504079291"/>
    <n v="299.21468787115361"/>
    <n v="2567.5539823993231"/>
    <n v="378.94471344746125"/>
    <n v="28.617654882656055"/>
    <n v="1025.2146589577558"/>
    <n v="201.67716702195216"/>
    <n v="11.368341403423836"/>
    <n v="3.7894471344746128"/>
    <n v="283.13111911613743"/>
    <n v="2445.7238869526459"/>
  </r>
  <r>
    <x v="8"/>
    <s v="Ji_x000a_Lin"/>
    <s v="Ji Lin"/>
    <x v="167"/>
    <x v="167"/>
    <s v="t/d"/>
    <s v="cement"/>
    <n v="5000"/>
    <n v="310"/>
    <n v="1"/>
    <m/>
    <n v="1550000"/>
    <m/>
    <n v="0"/>
    <n v="1550000"/>
    <n v="6.1907487885476481E-2"/>
    <n v="1274.3646209609174"/>
    <n v="76.324503664246237"/>
    <n v="3400.6860369460956"/>
    <n v="583.52416295598971"/>
    <n v="38.230938628827516"/>
    <n v="12.743646209609174"/>
    <n v="1065.1314720951957"/>
    <n v="9004.9313202925714"/>
    <n v="1408.0303264120689"/>
    <n v="99.243680010674495"/>
    <n v="3990.1975857015223"/>
    <n v="729.18265117691567"/>
    <n v="42.240909792362068"/>
    <n v="14.080303264120689"/>
    <n v="1167.5330008174431"/>
    <n v="9887.8915086421257"/>
    <n v="1385.6813230841215"/>
    <n v="99.243680010674495"/>
    <n v="3877.9440270313953"/>
    <n v="721.49420494735887"/>
    <n v="41.570439692523642"/>
    <n v="13.856813230841215"/>
    <n v="1119.6053772918215"/>
    <n v="9524.848515038002"/>
    <n v="1375.6009349119813"/>
    <n v="99.243680010674495"/>
    <n v="3806.6188162708831"/>
    <n v="716.60901418600861"/>
    <n v="41.268028047359437"/>
    <n v="13.756009349119815"/>
    <n v="1089.1524643533462"/>
    <n v="9294.1732621488281"/>
    <n v="797.07128579317316"/>
    <n v="57.23530976531211"/>
    <n v="2275.2712246724873"/>
    <n v="418.75415682664567"/>
    <n v="23.912138573795197"/>
    <n v="7.9707128579317326"/>
    <n v="662.26042650796558"/>
    <n v="5618.6165147786633"/>
    <n v="768.53725008158585"/>
    <n v="57.23530976531211"/>
    <n v="2125.7694952936399"/>
    <n v="408.51451702214928"/>
    <n v="23.056117502447577"/>
    <n v="7.6853725008158582"/>
    <n v="598.42937574230723"/>
    <n v="5135.1079647986462"/>
    <n v="757.88942689492251"/>
    <n v="57.23530976531211"/>
    <n v="2050.4293179155115"/>
    <n v="403.35433404390432"/>
    <n v="22.736682806847671"/>
    <n v="7.5788942689492256"/>
    <n v="566.26223823227485"/>
    <n v="4891.4477739052918"/>
  </r>
  <r>
    <x v="8"/>
    <s v="Ji_x000a_Lin"/>
    <s v="Ji Lin"/>
    <x v="167"/>
    <x v="167"/>
    <s v="t/d"/>
    <s v="cement"/>
    <n v="5000"/>
    <n v="310"/>
    <n v="1"/>
    <m/>
    <n v="1550000"/>
    <m/>
    <n v="0"/>
    <n v="1550000"/>
    <n v="6.1907487885476481E-2"/>
    <n v="1274.3646209609174"/>
    <n v="76.324503664246237"/>
    <n v="3400.6860369460956"/>
    <n v="583.52416295598971"/>
    <n v="38.230938628827516"/>
    <n v="12.743646209609174"/>
    <n v="1065.1314720951957"/>
    <n v="9004.9313202925714"/>
    <n v="1408.0303264120689"/>
    <n v="99.243680010674495"/>
    <n v="3990.1975857015223"/>
    <n v="729.18265117691567"/>
    <n v="42.240909792362068"/>
    <n v="14.080303264120689"/>
    <n v="1167.5330008174431"/>
    <n v="9887.8915086421257"/>
    <n v="1385.6813230841215"/>
    <n v="99.243680010674495"/>
    <n v="3877.9440270313953"/>
    <n v="721.49420494735887"/>
    <n v="41.570439692523642"/>
    <n v="13.856813230841215"/>
    <n v="1119.6053772918215"/>
    <n v="9524.848515038002"/>
    <n v="1375.6009349119813"/>
    <n v="99.243680010674495"/>
    <n v="3806.6188162708831"/>
    <n v="716.60901418600861"/>
    <n v="41.268028047359437"/>
    <n v="13.756009349119815"/>
    <n v="1089.1524643533462"/>
    <n v="9294.1732621488281"/>
    <n v="797.07128579317316"/>
    <n v="57.23530976531211"/>
    <n v="2275.2712246724873"/>
    <n v="418.75415682664567"/>
    <n v="23.912138573795197"/>
    <n v="7.9707128579317326"/>
    <n v="662.26042650796558"/>
    <n v="5618.6165147786633"/>
    <n v="768.53725008158585"/>
    <n v="57.23530976531211"/>
    <n v="2125.7694952936399"/>
    <n v="408.51451702214928"/>
    <n v="23.056117502447577"/>
    <n v="7.6853725008158582"/>
    <n v="598.42937574230723"/>
    <n v="5135.1079647986462"/>
    <n v="757.88942689492251"/>
    <n v="57.23530976531211"/>
    <n v="2050.4293179155115"/>
    <n v="403.35433404390432"/>
    <n v="22.736682806847671"/>
    <n v="7.5788942689492256"/>
    <n v="566.26223823227485"/>
    <n v="4891.4477739052918"/>
  </r>
  <r>
    <x v="8"/>
    <s v="Ji_x000a_Lin"/>
    <s v="Ji Lin"/>
    <x v="173"/>
    <x v="173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  <n v="554.27252923364858"/>
    <n v="39.697472004269798"/>
    <n v="1551.1776108125582"/>
    <n v="288.59768197894357"/>
    <n v="16.628175877009458"/>
    <n v="5.5427252923364865"/>
    <n v="447.84215091672866"/>
    <n v="3809.9394060152013"/>
    <n v="550.24037396479264"/>
    <n v="39.697472004269798"/>
    <n v="1522.6475265083534"/>
    <n v="286.64360567440343"/>
    <n v="16.507211218943777"/>
    <n v="5.5024037396479262"/>
    <n v="435.66098574133849"/>
    <n v="3717.6693048595316"/>
    <n v="318.82851431726931"/>
    <n v="22.894123906124847"/>
    <n v="910.10848986899498"/>
    <n v="167.5016627306583"/>
    <n v="9.5648554295180794"/>
    <n v="3.1882851431726933"/>
    <n v="264.90417060318623"/>
    <n v="2247.4466059114652"/>
    <n v="307.41490003263436"/>
    <n v="22.894123906124847"/>
    <n v="850.30779811745606"/>
    <n v="163.40580680885972"/>
    <n v="9.2224470009790309"/>
    <n v="3.0741490003263432"/>
    <n v="239.3717502969229"/>
    <n v="2054.0431859194587"/>
    <n v="303.15577075796904"/>
    <n v="22.894123906124847"/>
    <n v="820.17172716620462"/>
    <n v="161.34173361756174"/>
    <n v="9.0946731227390689"/>
    <n v="3.0315577075796902"/>
    <n v="226.50489529290994"/>
    <n v="1956.5791095621169"/>
  </r>
  <r>
    <x v="8"/>
    <s v="Chang_x000a_Chun"/>
    <s v="Chang Chun"/>
    <x v="174"/>
    <x v="174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  <n v="554.27252923364858"/>
    <n v="39.697472004269798"/>
    <n v="1551.1776108125582"/>
    <n v="288.59768197894357"/>
    <n v="16.628175877009458"/>
    <n v="5.5427252923364865"/>
    <n v="447.84215091672866"/>
    <n v="3809.9394060152013"/>
    <n v="550.24037396479264"/>
    <n v="39.697472004269798"/>
    <n v="1522.6475265083534"/>
    <n v="286.64360567440343"/>
    <n v="16.507211218943777"/>
    <n v="5.5024037396479262"/>
    <n v="435.66098574133849"/>
    <n v="3717.6693048595316"/>
    <n v="318.82851431726931"/>
    <n v="22.894123906124847"/>
    <n v="910.10848986899498"/>
    <n v="167.5016627306583"/>
    <n v="9.5648554295180794"/>
    <n v="3.1882851431726933"/>
    <n v="264.90417060318623"/>
    <n v="2247.4466059114652"/>
    <n v="307.41490003263436"/>
    <n v="22.894123906124847"/>
    <n v="850.30779811745606"/>
    <n v="163.40580680885972"/>
    <n v="9.2224470009790309"/>
    <n v="3.0741490003263432"/>
    <n v="239.3717502969229"/>
    <n v="2054.0431859194587"/>
    <n v="303.15577075796904"/>
    <n v="22.894123906124847"/>
    <n v="820.17172716620462"/>
    <n v="161.34173361756174"/>
    <n v="9.0946731227390689"/>
    <n v="3.0315577075796902"/>
    <n v="226.50489529290994"/>
    <n v="1956.5791095621169"/>
  </r>
  <r>
    <x v="8"/>
    <s v="Chang_x000a_Chun"/>
    <s v="Chang Chun"/>
    <x v="174"/>
    <x v="174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  <n v="554.27252923364858"/>
    <n v="39.697472004269798"/>
    <n v="1551.1776108125582"/>
    <n v="288.59768197894357"/>
    <n v="16.628175877009458"/>
    <n v="5.5427252923364865"/>
    <n v="447.84215091672866"/>
    <n v="3809.9394060152013"/>
    <n v="550.24037396479264"/>
    <n v="39.697472004269798"/>
    <n v="1522.6475265083534"/>
    <n v="286.64360567440343"/>
    <n v="16.507211218943777"/>
    <n v="5.5024037396479262"/>
    <n v="435.66098574133849"/>
    <n v="3717.6693048595316"/>
    <n v="318.82851431726931"/>
    <n v="22.894123906124847"/>
    <n v="910.10848986899498"/>
    <n v="167.5016627306583"/>
    <n v="9.5648554295180794"/>
    <n v="3.1882851431726933"/>
    <n v="264.90417060318623"/>
    <n v="2247.4466059114652"/>
    <n v="307.41490003263436"/>
    <n v="22.894123906124847"/>
    <n v="850.30779811745606"/>
    <n v="163.40580680885972"/>
    <n v="9.2224470009790309"/>
    <n v="3.0741490003263432"/>
    <n v="239.3717502969229"/>
    <n v="2054.0431859194587"/>
    <n v="303.15577075796904"/>
    <n v="22.894123906124847"/>
    <n v="820.17172716620462"/>
    <n v="161.34173361756174"/>
    <n v="9.0946731227390689"/>
    <n v="3.0315577075796902"/>
    <n v="226.50489529290994"/>
    <n v="1956.5791095621169"/>
  </r>
  <r>
    <x v="8"/>
    <s v="Chang_x000a_Chun"/>
    <s v="Chang Chun"/>
    <x v="174"/>
    <x v="174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  <n v="384.26862504079293"/>
    <n v="28.617654882656055"/>
    <n v="1062.88474764682"/>
    <n v="204.25725851107464"/>
    <n v="11.528058751223789"/>
    <n v="3.8426862504079291"/>
    <n v="299.21468787115361"/>
    <n v="2567.5539823993231"/>
    <n v="378.94471344746125"/>
    <n v="28.617654882656055"/>
    <n v="1025.2146589577558"/>
    <n v="201.67716702195216"/>
    <n v="11.368341403423836"/>
    <n v="3.7894471344746128"/>
    <n v="283.13111911613743"/>
    <n v="2445.7238869526459"/>
  </r>
  <r>
    <x v="8"/>
    <s v="Chang_x000a_Chun"/>
    <s v="Chang Chun"/>
    <x v="174"/>
    <x v="174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  <n v="384.26862504079293"/>
    <n v="28.617654882656055"/>
    <n v="1062.88474764682"/>
    <n v="204.25725851107464"/>
    <n v="11.528058751223789"/>
    <n v="3.8426862504079291"/>
    <n v="299.21468787115361"/>
    <n v="2567.5539823993231"/>
    <n v="378.94471344746125"/>
    <n v="28.617654882656055"/>
    <n v="1025.2146589577558"/>
    <n v="201.67716702195216"/>
    <n v="11.368341403423836"/>
    <n v="3.7894471344746128"/>
    <n v="283.13111911613743"/>
    <n v="2445.7238869526459"/>
  </r>
  <r>
    <x v="8"/>
    <s v="Chang_x000a_Chun"/>
    <s v="Chang Chun"/>
    <x v="174"/>
    <x v="174"/>
    <s v="t/d"/>
    <s v="cement"/>
    <n v="5000"/>
    <n v="310"/>
    <n v="1"/>
    <m/>
    <n v="1550000"/>
    <m/>
    <n v="0"/>
    <n v="1550000"/>
    <n v="6.1907487885476481E-2"/>
    <n v="1274.3646209609174"/>
    <n v="76.324503664246237"/>
    <n v="3400.6860369460956"/>
    <n v="583.52416295598971"/>
    <n v="38.230938628827516"/>
    <n v="12.743646209609174"/>
    <n v="1065.1314720951957"/>
    <n v="9004.9313202925714"/>
    <n v="1408.0303264120689"/>
    <n v="99.243680010674495"/>
    <n v="3990.1975857015223"/>
    <n v="729.18265117691567"/>
    <n v="42.240909792362068"/>
    <n v="14.080303264120689"/>
    <n v="1167.5330008174431"/>
    <n v="9887.8915086421257"/>
    <n v="1385.6813230841215"/>
    <n v="99.243680010674495"/>
    <n v="3877.9440270313953"/>
    <n v="721.49420494735887"/>
    <n v="41.570439692523642"/>
    <n v="13.856813230841215"/>
    <n v="1119.6053772918215"/>
    <n v="9524.848515038002"/>
    <n v="1375.6009349119813"/>
    <n v="99.243680010674495"/>
    <n v="3806.6188162708831"/>
    <n v="716.60901418600861"/>
    <n v="41.268028047359437"/>
    <n v="13.756009349119815"/>
    <n v="1089.1524643533462"/>
    <n v="9294.1732621488281"/>
    <n v="797.07128579317316"/>
    <n v="57.23530976531211"/>
    <n v="2275.2712246724873"/>
    <n v="418.75415682664567"/>
    <n v="23.912138573795197"/>
    <n v="7.9707128579317326"/>
    <n v="662.26042650796558"/>
    <n v="5618.6165147786633"/>
    <n v="768.53725008158585"/>
    <n v="57.23530976531211"/>
    <n v="2125.7694952936399"/>
    <n v="408.51451702214928"/>
    <n v="23.056117502447577"/>
    <n v="7.6853725008158582"/>
    <n v="598.42937574230723"/>
    <n v="5135.1079647986462"/>
    <n v="757.88942689492251"/>
    <n v="57.23530976531211"/>
    <n v="2050.4293179155115"/>
    <n v="403.35433404390432"/>
    <n v="22.736682806847671"/>
    <n v="7.5788942689492256"/>
    <n v="566.26223823227485"/>
    <n v="4891.4477739052918"/>
  </r>
  <r>
    <x v="8"/>
    <s v="Chang_x000a_Chun"/>
    <s v="Chang Chun"/>
    <x v="174"/>
    <x v="174"/>
    <s v="t/d"/>
    <s v="cement"/>
    <n v="5000"/>
    <n v="310"/>
    <n v="1"/>
    <m/>
    <n v="1550000"/>
    <m/>
    <n v="0"/>
    <n v="1550000"/>
    <n v="6.1907487885476481E-2"/>
    <n v="1274.3646209609174"/>
    <n v="76.324503664246237"/>
    <n v="3400.6860369460956"/>
    <n v="583.52416295598971"/>
    <n v="38.230938628827516"/>
    <n v="12.743646209609174"/>
    <n v="1065.1314720951957"/>
    <n v="9004.9313202925714"/>
    <n v="1408.0303264120689"/>
    <n v="99.243680010674495"/>
    <n v="3990.1975857015223"/>
    <n v="729.18265117691567"/>
    <n v="42.240909792362068"/>
    <n v="14.080303264120689"/>
    <n v="1167.5330008174431"/>
    <n v="9887.8915086421257"/>
    <n v="1385.6813230841215"/>
    <n v="99.243680010674495"/>
    <n v="3877.9440270313953"/>
    <n v="721.49420494735887"/>
    <n v="41.570439692523642"/>
    <n v="13.856813230841215"/>
    <n v="1119.6053772918215"/>
    <n v="9524.848515038002"/>
    <n v="1375.6009349119813"/>
    <n v="99.243680010674495"/>
    <n v="3806.6188162708831"/>
    <n v="716.60901418600861"/>
    <n v="41.268028047359437"/>
    <n v="13.756009349119815"/>
    <n v="1089.1524643533462"/>
    <n v="9294.1732621488281"/>
    <n v="797.07128579317316"/>
    <n v="57.23530976531211"/>
    <n v="2275.2712246724873"/>
    <n v="418.75415682664567"/>
    <n v="23.912138573795197"/>
    <n v="7.9707128579317326"/>
    <n v="662.26042650796558"/>
    <n v="5618.6165147786633"/>
    <n v="768.53725008158585"/>
    <n v="57.23530976531211"/>
    <n v="2125.7694952936399"/>
    <n v="408.51451702214928"/>
    <n v="23.056117502447577"/>
    <n v="7.6853725008158582"/>
    <n v="598.42937574230723"/>
    <n v="5135.1079647986462"/>
    <n v="757.88942689492251"/>
    <n v="57.23530976531211"/>
    <n v="2050.4293179155115"/>
    <n v="403.35433404390432"/>
    <n v="22.736682806847671"/>
    <n v="7.5788942689492256"/>
    <n v="566.26223823227485"/>
    <n v="4891.4477739052918"/>
  </r>
  <r>
    <x v="8"/>
    <s v="Ji_x000a_Lin"/>
    <s v="Ji Lin"/>
    <x v="173"/>
    <x v="173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  <n v="384.26862504079293"/>
    <n v="28.617654882656055"/>
    <n v="1062.88474764682"/>
    <n v="204.25725851107464"/>
    <n v="11.528058751223789"/>
    <n v="3.8426862504079291"/>
    <n v="299.21468787115361"/>
    <n v="2567.5539823993231"/>
    <n v="378.94471344746125"/>
    <n v="28.617654882656055"/>
    <n v="1025.2146589577558"/>
    <n v="201.67716702195216"/>
    <n v="11.368341403423836"/>
    <n v="3.7894471344746128"/>
    <n v="283.13111911613743"/>
    <n v="2445.7238869526459"/>
  </r>
  <r>
    <x v="8"/>
    <s v="Ji_x000a_Lin"/>
    <s v="Ji Lin"/>
    <x v="173"/>
    <x v="173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  <n v="384.26862504079293"/>
    <n v="28.617654882656055"/>
    <n v="1062.88474764682"/>
    <n v="204.25725851107464"/>
    <n v="11.528058751223789"/>
    <n v="3.8426862504079291"/>
    <n v="299.21468787115361"/>
    <n v="2567.5539823993231"/>
    <n v="378.94471344746125"/>
    <n v="28.617654882656055"/>
    <n v="1025.2146589577558"/>
    <n v="201.67716702195216"/>
    <n v="11.368341403423836"/>
    <n v="3.7894471344746128"/>
    <n v="283.13111911613743"/>
    <n v="2445.7238869526459"/>
  </r>
  <r>
    <x v="8"/>
    <s v="Ji_x000a_Lin"/>
    <s v="Ji Lin"/>
    <x v="173"/>
    <x v="173"/>
    <s v="t/d"/>
    <s v="cement"/>
    <n v="700"/>
    <n v="310"/>
    <n v="1"/>
    <m/>
    <n v="217000"/>
    <m/>
    <n v="0"/>
    <n v="217000"/>
    <n v="8.6670483039667078E-3"/>
    <n v="178.41104693452843"/>
    <n v="10.685430512994474"/>
    <n v="476.09604517245339"/>
    <n v="81.693382813838568"/>
    <n v="5.3523314080358526"/>
    <n v="1.7841104693452845"/>
    <n v="149.11840609332739"/>
    <n v="1260.69038484096"/>
    <n v="197.12424569768967"/>
    <n v="13.894115201494429"/>
    <n v="558.62766199821317"/>
    <n v="102.0855711647682"/>
    <n v="5.9137273709306903"/>
    <n v="1.9712424569768967"/>
    <n v="163.45462011444204"/>
    <n v="1384.3048112098977"/>
    <n v="193.99538523177702"/>
    <n v="13.894115201494429"/>
    <n v="542.91216378439537"/>
    <n v="101.00918869263026"/>
    <n v="5.8198615569533105"/>
    <n v="1.9399538523177702"/>
    <n v="156.74475282085501"/>
    <n v="1333.4787921053205"/>
    <n v="192.58413088767742"/>
    <n v="13.894115201494429"/>
    <n v="532.92663427792365"/>
    <n v="100.32526198604121"/>
    <n v="5.7775239266303213"/>
    <n v="1.9258413088767741"/>
    <n v="152.48134500946847"/>
    <n v="1301.1842567008359"/>
    <n v="111.58998001104425"/>
    <n v="8.0129433671436967"/>
    <n v="318.53797145414825"/>
    <n v="58.625581955730397"/>
    <n v="3.3476994003313276"/>
    <n v="1.1158998001104428"/>
    <n v="92.716459711115192"/>
    <n v="786.60631206901292"/>
    <n v="107.59521501142203"/>
    <n v="8.0129433671436967"/>
    <n v="297.60772934110963"/>
    <n v="57.192032383100901"/>
    <n v="3.227856450342661"/>
    <n v="1.0759521501142202"/>
    <n v="83.780112603923016"/>
    <n v="718.91511507181053"/>
    <n v="106.10451976528915"/>
    <n v="8.0129433671436967"/>
    <n v="287.06010450817161"/>
    <n v="56.469606766146605"/>
    <n v="3.1831355929586742"/>
    <n v="1.0610451976528916"/>
    <n v="79.276713352518485"/>
    <n v="684.80268834674087"/>
  </r>
  <r>
    <x v="8"/>
    <s v="Ji_x000a_Lin"/>
    <s v="Ji Lin"/>
    <x v="173"/>
    <x v="173"/>
    <s v="t/d"/>
    <s v="cement"/>
    <n v="3000"/>
    <n v="310"/>
    <n v="1"/>
    <m/>
    <n v="930000"/>
    <m/>
    <n v="0"/>
    <n v="930000"/>
    <n v="3.7144492731285887E-2"/>
    <n v="764.61877257655033"/>
    <n v="45.794702198547739"/>
    <n v="2040.4116221676572"/>
    <n v="350.11449777359383"/>
    <n v="22.938563177296508"/>
    <n v="7.646187725765504"/>
    <n v="639.07888325711735"/>
    <n v="5402.9587921755428"/>
    <n v="844.81819584724133"/>
    <n v="59.546208006404697"/>
    <n v="2394.1185514209133"/>
    <n v="437.50959070614937"/>
    <n v="25.344545875417239"/>
    <n v="8.4481819584724125"/>
    <n v="700.51980049046574"/>
    <n v="5932.7349051852752"/>
    <n v="831.40879385047288"/>
    <n v="59.546208006404697"/>
    <n v="2326.7664162188371"/>
    <n v="432.89652296841535"/>
    <n v="24.942263815514185"/>
    <n v="8.3140879385047288"/>
    <n v="671.76322637509293"/>
    <n v="5714.9091090228012"/>
    <n v="825.36056094718879"/>
    <n v="59.546208006404697"/>
    <n v="2283.97128976253"/>
    <n v="429.96540851160512"/>
    <n v="24.760816828415663"/>
    <n v="8.2536056094718884"/>
    <n v="653.49147861200765"/>
    <n v="5576.5039572892965"/>
    <n v="478.24277147590391"/>
    <n v="34.341185859187263"/>
    <n v="1365.1627348034924"/>
    <n v="251.2524940959874"/>
    <n v="14.347283144277117"/>
    <n v="4.7824277147590397"/>
    <n v="397.35625590477935"/>
    <n v="3371.1699088671976"/>
    <n v="461.12235004895149"/>
    <n v="34.341185859187263"/>
    <n v="1275.4616971761841"/>
    <n v="245.10871021328956"/>
    <n v="13.833670501468545"/>
    <n v="4.6112235004895146"/>
    <n v="359.0576254453843"/>
    <n v="3081.0647788791875"/>
    <n v="454.73365613695347"/>
    <n v="34.341185859187263"/>
    <n v="1230.2575907493067"/>
    <n v="242.01260042634257"/>
    <n v="13.642009684108602"/>
    <n v="4.5473365613695353"/>
    <n v="339.75734293936489"/>
    <n v="2934.8686643431752"/>
  </r>
  <r>
    <x v="8"/>
    <s v="Tong_x000a_Hua"/>
    <s v="Tong Hua"/>
    <x v="175"/>
    <x v="175"/>
    <s v="t/d"/>
    <s v="cement"/>
    <n v="1500"/>
    <n v="310"/>
    <n v="1"/>
    <m/>
    <n v="465000"/>
    <m/>
    <n v="0"/>
    <n v="465000"/>
    <n v="1.8572246365642944E-2"/>
    <n v="382.30938628827516"/>
    <n v="22.89735109927387"/>
    <n v="1020.2058110838286"/>
    <n v="175.05724888679691"/>
    <n v="11.469281588648254"/>
    <n v="3.823093862882752"/>
    <n v="319.53944162855868"/>
    <n v="2701.4793960877714"/>
    <n v="422.40909792362066"/>
    <n v="29.773104003202349"/>
    <n v="1197.0592757104566"/>
    <n v="218.75479535307468"/>
    <n v="12.67227293770862"/>
    <n v="4.2240909792362062"/>
    <n v="350.25990024523287"/>
    <n v="2966.3674525926376"/>
    <n v="415.70439692523644"/>
    <n v="29.773104003202349"/>
    <n v="1163.3832081094185"/>
    <n v="216.44826148420768"/>
    <n v="12.471131907757092"/>
    <n v="4.1570439692523644"/>
    <n v="335.88161318754646"/>
    <n v="2857.4545545114006"/>
    <n v="412.68028047359439"/>
    <n v="29.773104003202349"/>
    <n v="1141.985644881265"/>
    <n v="214.98270425580256"/>
    <n v="12.380408414207832"/>
    <n v="4.1268028047359442"/>
    <n v="326.74573930600383"/>
    <n v="2788.2519786446483"/>
    <n v="239.12138573795195"/>
    <n v="17.170592929593631"/>
    <n v="682.58136740174621"/>
    <n v="125.6262470479937"/>
    <n v="7.1736415721385587"/>
    <n v="2.3912138573795199"/>
    <n v="198.67812795238967"/>
    <n v="1685.5849544335988"/>
    <n v="230.56117502447574"/>
    <n v="17.170592929593631"/>
    <n v="637.73084858809204"/>
    <n v="122.55435510664478"/>
    <n v="6.9168352507342723"/>
    <n v="2.3056117502447573"/>
    <n v="179.52881272269215"/>
    <n v="1540.5323894395938"/>
    <n v="227.36682806847674"/>
    <n v="17.170592929593631"/>
    <n v="615.12879537465335"/>
    <n v="121.00630021317129"/>
    <n v="6.8210048420543012"/>
    <n v="2.2736682806847677"/>
    <n v="169.87867146968244"/>
    <n v="1467.4343321715876"/>
  </r>
  <r>
    <x v="8"/>
    <s v="Tong_x000a_Hua"/>
    <s v="Tong Hua"/>
    <x v="175"/>
    <x v="175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  <n v="384.26862504079293"/>
    <n v="28.617654882656055"/>
    <n v="1062.88474764682"/>
    <n v="204.25725851107464"/>
    <n v="11.528058751223789"/>
    <n v="3.8426862504079291"/>
    <n v="299.21468787115361"/>
    <n v="2567.5539823993231"/>
    <n v="378.94471344746125"/>
    <n v="28.617654882656055"/>
    <n v="1025.2146589577558"/>
    <n v="201.67716702195216"/>
    <n v="11.368341403423836"/>
    <n v="3.7894471344746128"/>
    <n v="283.13111911613743"/>
    <n v="2445.7238869526459"/>
  </r>
  <r>
    <x v="8"/>
    <s v="Ji_x000a_Lin"/>
    <s v="Ji Lin"/>
    <x v="168"/>
    <x v="168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  <n v="554.27252923364858"/>
    <n v="39.697472004269798"/>
    <n v="1551.1776108125582"/>
    <n v="288.59768197894357"/>
    <n v="16.628175877009458"/>
    <n v="5.5427252923364865"/>
    <n v="447.84215091672866"/>
    <n v="3809.9394060152013"/>
    <n v="550.24037396479264"/>
    <n v="39.697472004269798"/>
    <n v="1522.6475265083534"/>
    <n v="286.64360567440343"/>
    <n v="16.507211218943777"/>
    <n v="5.5024037396479262"/>
    <n v="435.66098574133849"/>
    <n v="3717.6693048595316"/>
    <n v="318.82851431726931"/>
    <n v="22.894123906124847"/>
    <n v="910.10848986899498"/>
    <n v="167.5016627306583"/>
    <n v="9.5648554295180794"/>
    <n v="3.1882851431726933"/>
    <n v="264.90417060318623"/>
    <n v="2247.4466059114652"/>
    <n v="307.41490003263436"/>
    <n v="22.894123906124847"/>
    <n v="850.30779811745606"/>
    <n v="163.40580680885972"/>
    <n v="9.2224470009790309"/>
    <n v="3.0741490003263432"/>
    <n v="239.3717502969229"/>
    <n v="2054.0431859194587"/>
    <n v="303.15577075796904"/>
    <n v="22.894123906124847"/>
    <n v="820.17172716620462"/>
    <n v="161.34173361756174"/>
    <n v="9.0946731227390689"/>
    <n v="3.0315577075796902"/>
    <n v="226.50489529290994"/>
    <n v="1956.5791095621169"/>
  </r>
  <r>
    <x v="8"/>
    <s v="Ji_x000a_Lin"/>
    <s v="Ji Lin"/>
    <x v="168"/>
    <x v="168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  <n v="554.27252923364858"/>
    <n v="39.697472004269798"/>
    <n v="1551.1776108125582"/>
    <n v="288.59768197894357"/>
    <n v="16.628175877009458"/>
    <n v="5.5427252923364865"/>
    <n v="447.84215091672866"/>
    <n v="3809.9394060152013"/>
    <n v="550.24037396479264"/>
    <n v="39.697472004269798"/>
    <n v="1522.6475265083534"/>
    <n v="286.64360567440343"/>
    <n v="16.507211218943777"/>
    <n v="5.5024037396479262"/>
    <n v="435.66098574133849"/>
    <n v="3717.6693048595316"/>
    <n v="318.82851431726931"/>
    <n v="22.894123906124847"/>
    <n v="910.10848986899498"/>
    <n v="167.5016627306583"/>
    <n v="9.5648554295180794"/>
    <n v="3.1882851431726933"/>
    <n v="264.90417060318623"/>
    <n v="2247.4466059114652"/>
    <n v="307.41490003263436"/>
    <n v="22.894123906124847"/>
    <n v="850.30779811745606"/>
    <n v="163.40580680885972"/>
    <n v="9.2224470009790309"/>
    <n v="3.0741490003263432"/>
    <n v="239.3717502969229"/>
    <n v="2054.0431859194587"/>
    <n v="303.15577075796904"/>
    <n v="22.894123906124847"/>
    <n v="820.17172716620462"/>
    <n v="161.34173361756174"/>
    <n v="9.0946731227390689"/>
    <n v="3.0315577075796902"/>
    <n v="226.50489529290994"/>
    <n v="1956.5791095621169"/>
  </r>
  <r>
    <x v="8"/>
    <s v="Ji_x000a_Lin"/>
    <s v="Ji Lin"/>
    <x v="176"/>
    <x v="176"/>
    <s v="t/d"/>
    <s v="cement"/>
    <n v="4500"/>
    <n v="310"/>
    <n v="1"/>
    <m/>
    <n v="1395000"/>
    <m/>
    <n v="0"/>
    <n v="1395000"/>
    <n v="5.5716739096928834E-2"/>
    <n v="1146.9281588648257"/>
    <n v="68.692053297821616"/>
    <n v="3060.6174332514861"/>
    <n v="525.1717466603908"/>
    <n v="34.407844765944766"/>
    <n v="11.469281588648258"/>
    <n v="958.61832488567609"/>
    <n v="8104.4381882633143"/>
    <n v="1267.2272937708622"/>
    <n v="89.319312009607046"/>
    <n v="3591.1778271313701"/>
    <n v="656.26438605922408"/>
    <n v="38.016818813125866"/>
    <n v="12.672272937708621"/>
    <n v="1050.7797007356987"/>
    <n v="8899.1023577779142"/>
    <n v="1247.1131907757094"/>
    <n v="89.319312009607046"/>
    <n v="3490.1496243282559"/>
    <n v="649.344784452623"/>
    <n v="37.413395723271279"/>
    <n v="12.471131907757094"/>
    <n v="1007.6448395626394"/>
    <n v="8572.3636635342027"/>
    <n v="1238.0408414207832"/>
    <n v="89.319312009607046"/>
    <n v="3425.9569346437952"/>
    <n v="644.94811276740779"/>
    <n v="37.141225242623499"/>
    <n v="12.380408414207833"/>
    <n v="980.23721791801154"/>
    <n v="8364.7559359339466"/>
    <n v="717.36415721385595"/>
    <n v="51.511778788780902"/>
    <n v="2047.7441022052387"/>
    <n v="376.87874114398113"/>
    <n v="21.520924716415678"/>
    <n v="7.1736415721385596"/>
    <n v="596.03438385716902"/>
    <n v="5056.7548633007964"/>
    <n v="691.68352507342729"/>
    <n v="51.511778788780902"/>
    <n v="1913.1925457642762"/>
    <n v="367.66306531993433"/>
    <n v="20.75050575220282"/>
    <n v="6.9168352507342723"/>
    <n v="538.58643816807648"/>
    <n v="4621.5971683187818"/>
    <n v="682.10048420543023"/>
    <n v="51.511778788780902"/>
    <n v="1845.3863861239604"/>
    <n v="363.0189006395139"/>
    <n v="20.463014526162905"/>
    <n v="6.821004842054303"/>
    <n v="509.63601440904739"/>
    <n v="4402.3029965147625"/>
  </r>
  <r>
    <x v="8"/>
    <s v="Yan_x000a_Bian_x000a_Korean"/>
    <s v="Yan Bian Korean"/>
    <x v="176"/>
    <x v="176"/>
    <s v="t/d"/>
    <s v="cement"/>
    <n v="4000"/>
    <n v="310"/>
    <n v="1"/>
    <m/>
    <n v="1240000"/>
    <m/>
    <n v="0"/>
    <n v="1240000"/>
    <n v="4.9525990308381188E-2"/>
    <n v="1019.491696768734"/>
    <n v="61.059602931396995"/>
    <n v="2720.5488295568766"/>
    <n v="466.81933036479182"/>
    <n v="30.584750903062016"/>
    <n v="10.194916967687339"/>
    <n v="852.10517767615659"/>
    <n v="7203.9450562340571"/>
    <n v="1126.4242611296552"/>
    <n v="79.394944008539596"/>
    <n v="3192.158068561218"/>
    <n v="583.34612094153249"/>
    <n v="33.792727833889657"/>
    <n v="11.264242611296552"/>
    <n v="934.0264006539544"/>
    <n v="7910.3132069137018"/>
    <n v="1108.5450584672972"/>
    <n v="79.394944008539596"/>
    <n v="3102.3552216251164"/>
    <n v="577.19536395788714"/>
    <n v="33.256351754018915"/>
    <n v="11.085450584672973"/>
    <n v="895.68430183345731"/>
    <n v="7619.8788120304025"/>
    <n v="1100.4807479295853"/>
    <n v="79.394944008539596"/>
    <n v="3045.2950530167068"/>
    <n v="573.28721134880686"/>
    <n v="33.014422437887553"/>
    <n v="11.004807479295852"/>
    <n v="871.32197148267699"/>
    <n v="7435.3386097190632"/>
    <n v="637.65702863453862"/>
    <n v="45.788247812249693"/>
    <n v="1820.21697973799"/>
    <n v="335.00332546131659"/>
    <n v="19.129710859036159"/>
    <n v="6.3765702863453866"/>
    <n v="529.80834120637246"/>
    <n v="4494.8932118229304"/>
    <n v="614.82980006526873"/>
    <n v="45.788247812249693"/>
    <n v="1700.6155962349121"/>
    <n v="326.81161361771944"/>
    <n v="18.444894001958062"/>
    <n v="6.1482980006526864"/>
    <n v="478.74350059384579"/>
    <n v="4108.0863718389173"/>
    <n v="606.31154151593807"/>
    <n v="45.788247812249693"/>
    <n v="1640.3434543324092"/>
    <n v="322.68346723512349"/>
    <n v="18.189346245478138"/>
    <n v="6.0631154151593805"/>
    <n v="453.00979058581987"/>
    <n v="3913.1582191242337"/>
  </r>
  <r>
    <x v="1"/>
    <s v=""/>
    <m/>
    <x v="4"/>
    <x v="4"/>
    <m/>
    <m/>
    <m/>
    <m/>
    <n v="25"/>
    <m/>
    <n v="23777000"/>
    <m/>
    <n v="0"/>
    <m/>
    <n v="0.99999999999999989"/>
    <n v="20584.983569651253"/>
    <n v="1232.8799999999999"/>
    <n v="54931.740135168649"/>
    <n v="9425.7444920953531"/>
    <n v="617.54950708953754"/>
    <n v="205.84983569651254"/>
    <n v="17205.212301064406"/>
    <n v="145457.86992602443"/>
    <n v="22744.103734540218"/>
    <n v="1603.0965461604055"/>
    <n v="64454.199677477533"/>
    <n v="11778.585694283714"/>
    <n v="682.32311203620657"/>
    <n v="227.44103734540218"/>
    <n v="18859.318003296765"/>
    <n v="159720.44491506219"/>
    <n v="22383.097270034807"/>
    <n v="1603.0965461604055"/>
    <n v="62640.952806957015"/>
    <n v="11654.393185555535"/>
    <n v="671.49291810104421"/>
    <n v="223.83097270034807"/>
    <n v="18085.136637477441"/>
    <n v="153856.16248325488"/>
    <n v="22220.267400556208"/>
    <n v="1603.0965461604055"/>
    <n v="61488.827059382544"/>
    <n v="11575.482040422534"/>
    <n v="666.60802201668616"/>
    <n v="222.20267400556207"/>
    <n v="17593.226628226046"/>
    <n v="150130.03401692293"/>
    <n v="12875.199963979905"/>
    <n v="924.5296767846969"/>
    <n v="36752.76291103175"/>
    <n v="6764.1923639561146"/>
    <n v="386.25599891939714"/>
    <n v="128.75199963979907"/>
    <n v="10697.581974786157"/>
    <n v="90758.270230131442"/>
    <n v="12414.285837333822"/>
    <n v="924.5296767846969"/>
    <n v="34337.841316160826"/>
    <n v="6598.7900813850811"/>
    <n v="372.42857512001467"/>
    <n v="124.14285837333821"/>
    <n v="9666.510404191331"/>
    <n v="82948.091421479636"/>
    <n v="12242.290113547373"/>
    <n v="924.5296767846969"/>
    <n v="33120.861271396265"/>
    <n v="6515.4369498900533"/>
    <n v="367.26870340642114"/>
    <n v="122.42290113547374"/>
    <n v="9146.910294273468"/>
    <n v="79012.215500555423"/>
  </r>
  <r>
    <x v="2"/>
    <s v=""/>
    <m/>
    <x v="4"/>
    <x v="4"/>
    <m/>
    <m/>
    <m/>
    <m/>
    <m/>
    <n v="13"/>
    <m/>
    <n v="12000000"/>
    <n v="1260359.0165274763"/>
    <n v="25037359.016527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s v="Harbin"/>
    <s v="Harbin"/>
    <x v="177"/>
    <x v="177"/>
    <s v="t/a"/>
    <s v="grinding"/>
    <n v="600000"/>
    <n v="1"/>
    <m/>
    <n v="1"/>
    <m/>
    <n v="600000"/>
    <n v="63017.95082637381"/>
    <n v="63017.95082637381"/>
    <n v="2.9498031499198309E-3"/>
    <n v="156.62524073944573"/>
    <n v="2.0374083870275776"/>
    <n v="127.33586159175182"/>
    <n v="54.37493194908847"/>
    <n v="4.6987572221833718"/>
    <n v="1.566252407394457"/>
    <n v="33.979757527895117"/>
    <n v="282.39621945119023"/>
    <n v="174.39280162413297"/>
    <n v="5.5149086738410782"/>
    <n v="196.1564750080382"/>
    <n v="78.417909801343839"/>
    <n v="5.2317840487239886"/>
    <n v="1.74392801624133"/>
    <n v="37.226040095149841"/>
    <n v="309.85014739484694"/>
    <n v="173.15088161177809"/>
    <n v="5.5149086738410782"/>
    <n v="186.37532705905684"/>
    <n v="73.889170930273607"/>
    <n v="5.1945264483533427"/>
    <n v="1.731508816117781"/>
    <n v="34.11963914149176"/>
    <n v="286.3197275953371"/>
    <n v="172.59072080193869"/>
    <n v="5.5149086738410782"/>
    <n v="181.04692946791633"/>
    <n v="71.422086144583574"/>
    <n v="5.1777216240581607"/>
    <n v="1.7259072080193867"/>
    <n v="32.427389985776642"/>
    <n v="273.50124935206588"/>
    <n v="98.644478356899441"/>
    <n v="3.1805300472609463"/>
    <n v="111.97752384172578"/>
    <n v="44.69285699333544"/>
    <n v="2.9593343507069831"/>
    <n v="0.98644478356899445"/>
    <n v="21.103951601341524"/>
    <n v="175.93144618249377"/>
    <n v="97.058859997840202"/>
    <n v="3.1805300472609463"/>
    <n v="99.21561384283936"/>
    <n v="38.784004762235497"/>
    <n v="2.9117657999352056"/>
    <n v="0.97058859997840219"/>
    <n v="17.0508885459802"/>
    <n v="145.23023388270084"/>
    <n v="96.467167182304351"/>
    <n v="3.1805300472609463"/>
    <n v="93.587275484251975"/>
    <n v="36.178045335282462"/>
    <n v="2.8940150154691304"/>
    <n v="0.96467167182304359"/>
    <n v="15.263381012526825"/>
    <n v="131.69019082824141"/>
  </r>
  <r>
    <x v="9"/>
    <s v="Harbin"/>
    <s v="Harbin"/>
    <x v="178"/>
    <x v="178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  <n v="1193.6379319215403"/>
    <n v="39.114423022394391"/>
    <n v="1220.1618700686183"/>
    <n v="476.96891594502665"/>
    <n v="35.809137957646207"/>
    <n v="11.936379319215405"/>
    <n v="209.69324533485539"/>
    <n v="1786.0534940147265"/>
    <n v="1186.3612444693617"/>
    <n v="39.114423022394391"/>
    <n v="1150.9440968674041"/>
    <n v="444.92061019397124"/>
    <n v="35.590837334080845"/>
    <n v="11.863612444693619"/>
    <n v="187.71032903465425"/>
    <n v="1619.536918505667"/>
  </r>
  <r>
    <x v="9"/>
    <s v="He_x000a_Gang"/>
    <s v="He Gang"/>
    <x v="179"/>
    <x v="179"/>
    <s v="t/d"/>
    <s v="cement"/>
    <n v="500"/>
    <n v="310"/>
    <n v="1"/>
    <m/>
    <n v="155000"/>
    <m/>
    <n v="0"/>
    <n v="155000"/>
    <n v="7.2553848902084835E-3"/>
    <n v="385.23804719549668"/>
    <n v="5.0112435559727677"/>
    <n v="313.19740308758696"/>
    <n v="133.74148701422769"/>
    <n v="11.557141415864901"/>
    <n v="3.8523804719549668"/>
    <n v="83.577176784674094"/>
    <n v="694.58643832346888"/>
    <n v="428.93943546682004"/>
    <n v="13.564561101019137"/>
    <n v="482.46972850664883"/>
    <n v="192.87799523499208"/>
    <n v="12.868183064004601"/>
    <n v="4.2893943546682012"/>
    <n v="91.561787380959913"/>
    <n v="762.1125761217462"/>
    <n v="425.8847883481701"/>
    <n v="13.564561101019137"/>
    <n v="458.41185432617624"/>
    <n v="181.73903378335902"/>
    <n v="12.776543650445104"/>
    <n v="4.2588478834817014"/>
    <n v="83.921231928060408"/>
    <n v="704.2367642126477"/>
    <n v="424.50700750340218"/>
    <n v="13.564561101019137"/>
    <n v="445.30603898631705"/>
    <n v="175.67095101063396"/>
    <n v="12.735210225102065"/>
    <n v="4.2450700750340209"/>
    <n v="79.758947758292251"/>
    <n v="672.70822192187711"/>
    <n v="242.6275996730823"/>
    <n v="7.8228846044788778"/>
    <n v="275.42178010973305"/>
    <n v="109.92729441573323"/>
    <n v="7.2788279901924691"/>
    <n v="2.4262759967308232"/>
    <n v="51.907630370598056"/>
    <n v="432.72391121410374"/>
    <n v="238.72758638430804"/>
    <n v="7.8228846044788778"/>
    <n v="244.03237401372365"/>
    <n v="95.393783189005319"/>
    <n v="7.1618275915292404"/>
    <n v="2.3872758638430809"/>
    <n v="41.938649066971074"/>
    <n v="357.21069880294527"/>
    <n v="237.27224889387233"/>
    <n v="7.8228846044788778"/>
    <n v="230.18881937348081"/>
    <n v="88.98412203879424"/>
    <n v="7.1181674668161694"/>
    <n v="2.3727224889387233"/>
    <n v="37.542065806930843"/>
    <n v="323.90738370113337"/>
  </r>
  <r>
    <x v="9"/>
    <s v="Hei_x000a_He"/>
    <s v="Hei He"/>
    <x v="180"/>
    <x v="180"/>
    <s v="t/d"/>
    <s v="cement"/>
    <n v="1200"/>
    <n v="310"/>
    <n v="1"/>
    <m/>
    <n v="372000"/>
    <m/>
    <n v="0"/>
    <n v="372000"/>
    <n v="1.7412923736500361E-2"/>
    <n v="924.57131326919216"/>
    <n v="12.026984534334643"/>
    <n v="751.67376741020871"/>
    <n v="320.97956883414651"/>
    <n v="27.737139398075765"/>
    <n v="9.24571313269192"/>
    <n v="200.58522428321785"/>
    <n v="1667.0074519763255"/>
    <n v="1029.4546451203682"/>
    <n v="32.554946642445934"/>
    <n v="1157.9273484159571"/>
    <n v="462.90718856398104"/>
    <n v="30.883639353611041"/>
    <n v="10.294546451203683"/>
    <n v="219.74828971430378"/>
    <n v="1829.0701826921909"/>
    <n v="1022.1234920356084"/>
    <n v="32.554946642445934"/>
    <n v="1100.188450382823"/>
    <n v="436.17368108006167"/>
    <n v="30.663704761068249"/>
    <n v="10.221234920356084"/>
    <n v="201.41095662734497"/>
    <n v="1690.1682341103547"/>
    <n v="1018.8168180081652"/>
    <n v="32.554946642445934"/>
    <n v="1068.7344935671611"/>
    <n v="421.61028242552152"/>
    <n v="30.564504540244958"/>
    <n v="10.188168180081652"/>
    <n v="191.42147461990143"/>
    <n v="1614.4997326125051"/>
    <n v="582.30623921539757"/>
    <n v="18.774923050749308"/>
    <n v="661.01227226335925"/>
    <n v="263.82550659775973"/>
    <n v="17.469187176461926"/>
    <n v="5.8230623921539761"/>
    <n v="124.57831288943534"/>
    <n v="1038.5373869138489"/>
    <n v="572.94620732233932"/>
    <n v="18.774923050749308"/>
    <n v="585.67769763293677"/>
    <n v="228.94507965361279"/>
    <n v="17.188386219670178"/>
    <n v="5.7294620732233943"/>
    <n v="100.65275776073058"/>
    <n v="857.30567712706863"/>
    <n v="569.45339734529364"/>
    <n v="18.774923050749308"/>
    <n v="552.4531664963539"/>
    <n v="213.56189289310618"/>
    <n v="17.083601920358806"/>
    <n v="5.6945339734529368"/>
    <n v="90.100957936634032"/>
    <n v="777.37772088272015"/>
  </r>
  <r>
    <x v="9"/>
    <s v="Hei_x000a_He"/>
    <s v="Hei He"/>
    <x v="181"/>
    <x v="181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  <n v="1193.6379319215403"/>
    <n v="39.114423022394391"/>
    <n v="1220.1618700686183"/>
    <n v="476.96891594502665"/>
    <n v="35.809137957646207"/>
    <n v="11.936379319215405"/>
    <n v="209.69324533485539"/>
    <n v="1786.0534940147265"/>
    <n v="1186.3612444693617"/>
    <n v="39.114423022394391"/>
    <n v="1150.9440968674041"/>
    <n v="444.92061019397124"/>
    <n v="35.590837334080845"/>
    <n v="11.863612444693619"/>
    <n v="187.71032903465425"/>
    <n v="1619.536918505667"/>
  </r>
  <r>
    <x v="9"/>
    <s v="Harbin"/>
    <s v="Harbin"/>
    <x v="178"/>
    <x v="178"/>
    <s v="t/d"/>
    <s v="cement"/>
    <n v="1200"/>
    <n v="310"/>
    <n v="1"/>
    <m/>
    <n v="372000"/>
    <m/>
    <n v="0"/>
    <n v="372000"/>
    <n v="1.7412923736500361E-2"/>
    <n v="924.57131326919216"/>
    <n v="12.026984534334643"/>
    <n v="751.67376741020871"/>
    <n v="320.97956883414651"/>
    <n v="27.737139398075765"/>
    <n v="9.24571313269192"/>
    <n v="200.58522428321785"/>
    <n v="1667.0074519763255"/>
    <n v="1029.4546451203682"/>
    <n v="32.554946642445934"/>
    <n v="1157.9273484159571"/>
    <n v="462.90718856398104"/>
    <n v="30.883639353611041"/>
    <n v="10.294546451203683"/>
    <n v="219.74828971430378"/>
    <n v="1829.0701826921909"/>
    <n v="1022.1234920356084"/>
    <n v="32.554946642445934"/>
    <n v="1100.188450382823"/>
    <n v="436.17368108006167"/>
    <n v="30.663704761068249"/>
    <n v="10.221234920356084"/>
    <n v="201.41095662734497"/>
    <n v="1690.1682341103547"/>
    <n v="1018.8168180081652"/>
    <n v="32.554946642445934"/>
    <n v="1068.7344935671611"/>
    <n v="421.61028242552152"/>
    <n v="30.564504540244958"/>
    <n v="10.188168180081652"/>
    <n v="191.42147461990143"/>
    <n v="1614.4997326125051"/>
    <n v="582.30623921539757"/>
    <n v="18.774923050749308"/>
    <n v="661.01227226335925"/>
    <n v="263.82550659775973"/>
    <n v="17.469187176461926"/>
    <n v="5.8230623921539761"/>
    <n v="124.57831288943534"/>
    <n v="1038.5373869138489"/>
    <n v="572.94620732233932"/>
    <n v="18.774923050749308"/>
    <n v="585.67769763293677"/>
    <n v="228.94507965361279"/>
    <n v="17.188386219670178"/>
    <n v="5.7294620732233943"/>
    <n v="100.65275776073058"/>
    <n v="857.30567712706863"/>
    <n v="569.45339734529364"/>
    <n v="18.774923050749308"/>
    <n v="552.4531664963539"/>
    <n v="213.56189289310618"/>
    <n v="17.083601920358806"/>
    <n v="5.6945339734529368"/>
    <n v="90.100957936634032"/>
    <n v="777.37772088272015"/>
  </r>
  <r>
    <x v="9"/>
    <s v="Mu_x000a_Danjiang"/>
    <s v="Mu Danjiang"/>
    <x v="182"/>
    <x v="182"/>
    <s v="t/d"/>
    <s v="cement"/>
    <n v="2000"/>
    <n v="310"/>
    <n v="1"/>
    <m/>
    <n v="620000"/>
    <m/>
    <n v="0"/>
    <n v="620000"/>
    <n v="2.9021539560833934E-2"/>
    <n v="1540.9521887819867"/>
    <n v="20.044974223891071"/>
    <n v="1252.7896123503479"/>
    <n v="534.96594805691075"/>
    <n v="46.228565663459605"/>
    <n v="15.409521887819867"/>
    <n v="334.30870713869638"/>
    <n v="2778.3457532938755"/>
    <n v="1715.7577418672802"/>
    <n v="54.258244404076549"/>
    <n v="1929.8789140265953"/>
    <n v="771.51198093996834"/>
    <n v="51.472732256018404"/>
    <n v="17.157577418672805"/>
    <n v="366.24714952383965"/>
    <n v="3048.4503044869848"/>
    <n v="1703.5391533926804"/>
    <n v="54.258244404076549"/>
    <n v="1833.647417304705"/>
    <n v="726.95613513343608"/>
    <n v="51.106174601780417"/>
    <n v="17.035391533926806"/>
    <n v="335.68492771224163"/>
    <n v="2816.9470568505908"/>
    <n v="1698.0280300136087"/>
    <n v="54.258244404076549"/>
    <n v="1781.2241559452682"/>
    <n v="702.68380404253583"/>
    <n v="50.940840900408261"/>
    <n v="16.980280300136084"/>
    <n v="319.03579103316901"/>
    <n v="2690.8328876875084"/>
    <n v="970.5103986923292"/>
    <n v="31.291538417915511"/>
    <n v="1101.6871204389322"/>
    <n v="439.70917766293292"/>
    <n v="29.115311960769876"/>
    <n v="9.7051039869232927"/>
    <n v="207.63052148239223"/>
    <n v="1730.8956448564149"/>
    <n v="954.91034553723216"/>
    <n v="31.291538417915511"/>
    <n v="976.12949605489462"/>
    <n v="381.57513275602128"/>
    <n v="28.647310366116962"/>
    <n v="9.5491034553723235"/>
    <n v="167.7545962678843"/>
    <n v="1428.8427952117811"/>
    <n v="949.08899557548932"/>
    <n v="31.291538417915511"/>
    <n v="920.75527749392324"/>
    <n v="355.93648815517696"/>
    <n v="28.472669867264678"/>
    <n v="9.4908899557548931"/>
    <n v="150.16826322772337"/>
    <n v="1295.6295348045335"/>
  </r>
  <r>
    <x v="9"/>
    <s v="Mu_x000a_Danjiang"/>
    <s v="Mu Danjiang"/>
    <x v="182"/>
    <x v="182"/>
    <s v="t/d"/>
    <s v="cement"/>
    <n v="2000"/>
    <n v="310"/>
    <n v="1"/>
    <m/>
    <n v="620000"/>
    <m/>
    <n v="0"/>
    <n v="620000"/>
    <n v="2.9021539560833934E-2"/>
    <n v="1540.9521887819867"/>
    <n v="20.044974223891071"/>
    <n v="1252.7896123503479"/>
    <n v="534.96594805691075"/>
    <n v="46.228565663459605"/>
    <n v="15.409521887819867"/>
    <n v="334.30870713869638"/>
    <n v="2778.3457532938755"/>
    <n v="1715.7577418672802"/>
    <n v="54.258244404076549"/>
    <n v="1929.8789140265953"/>
    <n v="771.51198093996834"/>
    <n v="51.472732256018404"/>
    <n v="17.157577418672805"/>
    <n v="366.24714952383965"/>
    <n v="3048.4503044869848"/>
    <n v="1703.5391533926804"/>
    <n v="54.258244404076549"/>
    <n v="1833.647417304705"/>
    <n v="726.95613513343608"/>
    <n v="51.106174601780417"/>
    <n v="17.035391533926806"/>
    <n v="335.68492771224163"/>
    <n v="2816.9470568505908"/>
    <n v="1698.0280300136087"/>
    <n v="54.258244404076549"/>
    <n v="1781.2241559452682"/>
    <n v="702.68380404253583"/>
    <n v="50.940840900408261"/>
    <n v="16.980280300136084"/>
    <n v="319.03579103316901"/>
    <n v="2690.8328876875084"/>
    <n v="970.5103986923292"/>
    <n v="31.291538417915511"/>
    <n v="1101.6871204389322"/>
    <n v="439.70917766293292"/>
    <n v="29.115311960769876"/>
    <n v="9.7051039869232927"/>
    <n v="207.63052148239223"/>
    <n v="1730.8956448564149"/>
    <n v="954.91034553723216"/>
    <n v="31.291538417915511"/>
    <n v="976.12949605489462"/>
    <n v="381.57513275602128"/>
    <n v="28.647310366116962"/>
    <n v="9.5491034553723235"/>
    <n v="167.7545962678843"/>
    <n v="1428.8427952117811"/>
    <n v="949.08899557548932"/>
    <n v="31.291538417915511"/>
    <n v="920.75527749392324"/>
    <n v="355.93648815517696"/>
    <n v="28.472669867264678"/>
    <n v="9.4908899557548931"/>
    <n v="150.16826322772337"/>
    <n v="1295.6295348045335"/>
  </r>
  <r>
    <x v="9"/>
    <s v="Qiqihar"/>
    <s v="Qiqihar"/>
    <x v="183"/>
    <x v="183"/>
    <s v="t/a"/>
    <s v="grinding"/>
    <n v="1200000"/>
    <n v="1"/>
    <m/>
    <n v="1"/>
    <m/>
    <n v="1200000"/>
    <n v="126035.90165274762"/>
    <n v="126035.90165274762"/>
    <n v="5.8996062998396617E-3"/>
    <n v="313.25048147889146"/>
    <n v="4.0748167740551553"/>
    <n v="254.67172318350364"/>
    <n v="108.74986389817694"/>
    <n v="9.3975144443667435"/>
    <n v="3.1325048147889141"/>
    <n v="67.959515055790234"/>
    <n v="564.79243890238047"/>
    <n v="348.78560324826594"/>
    <n v="11.029817347682156"/>
    <n v="392.3129500160764"/>
    <n v="156.83581960268768"/>
    <n v="10.463568097447977"/>
    <n v="3.48785603248266"/>
    <n v="74.452080190299682"/>
    <n v="619.70029478969388"/>
    <n v="346.30176322355618"/>
    <n v="11.029817347682156"/>
    <n v="372.75065411811369"/>
    <n v="147.77834186054721"/>
    <n v="10.389052896706685"/>
    <n v="3.4630176322355619"/>
    <n v="68.23927828298352"/>
    <n v="572.6394551906742"/>
    <n v="345.18144160387737"/>
    <n v="11.029817347682156"/>
    <n v="362.09385893583266"/>
    <n v="142.84417228916715"/>
    <n v="10.355443248116321"/>
    <n v="3.4518144160387734"/>
    <n v="64.854779971553285"/>
    <n v="547.00249870413177"/>
    <n v="197.28895671379888"/>
    <n v="6.3610600945218927"/>
    <n v="223.95504768345157"/>
    <n v="89.385713986670879"/>
    <n v="5.9186687014139663"/>
    <n v="1.9728895671379889"/>
    <n v="42.207903202683049"/>
    <n v="351.86289236498754"/>
    <n v="194.1177199956804"/>
    <n v="6.3610600945218927"/>
    <n v="198.43122768567872"/>
    <n v="77.568009524470995"/>
    <n v="5.8235315998704111"/>
    <n v="1.9411771999568044"/>
    <n v="34.1017770919604"/>
    <n v="290.46046776540169"/>
    <n v="192.9343343646087"/>
    <n v="6.3610600945218927"/>
    <n v="187.17455096850395"/>
    <n v="72.356090670564924"/>
    <n v="5.7880300309382609"/>
    <n v="1.9293433436460872"/>
    <n v="30.52676202505365"/>
    <n v="263.38038165648283"/>
  </r>
  <r>
    <x v="9"/>
    <s v="Ji_x000a_Xi"/>
    <s v="Ji Xi"/>
    <x v="184"/>
    <x v="184"/>
    <s v="t/a"/>
    <s v="grinding"/>
    <n v="800000"/>
    <n v="1"/>
    <m/>
    <n v="1"/>
    <m/>
    <n v="800000"/>
    <n v="84023.93443516508"/>
    <n v="84023.93443516508"/>
    <n v="3.9330708665597748E-3"/>
    <n v="208.83365431926097"/>
    <n v="2.7165445160367705"/>
    <n v="169.78114878900243"/>
    <n v="72.499909265451294"/>
    <n v="6.265009629577829"/>
    <n v="2.0883365431926095"/>
    <n v="45.306343370526832"/>
    <n v="376.52829260158705"/>
    <n v="232.52373549884396"/>
    <n v="7.3532115651214376"/>
    <n v="261.54196667738427"/>
    <n v="104.55721306845845"/>
    <n v="6.975712064965319"/>
    <n v="2.32523735498844"/>
    <n v="49.634720126866462"/>
    <n v="413.13352985979594"/>
    <n v="230.86784214903747"/>
    <n v="7.3532115651214376"/>
    <n v="248.50043607874247"/>
    <n v="98.518894573698148"/>
    <n v="6.9260352644711238"/>
    <n v="2.3086784214903751"/>
    <n v="45.492852188655682"/>
    <n v="381.75963679378282"/>
    <n v="230.12096106925162"/>
    <n v="7.3532115651214376"/>
    <n v="241.39590595722177"/>
    <n v="95.229448192778108"/>
    <n v="6.9036288320775485"/>
    <n v="2.3012096106925157"/>
    <n v="43.236519981035528"/>
    <n v="364.66833246942122"/>
    <n v="131.5259711425326"/>
    <n v="4.2407067296812624"/>
    <n v="149.30336512230107"/>
    <n v="59.590475991113927"/>
    <n v="3.9457791342759778"/>
    <n v="1.3152597114253259"/>
    <n v="28.138602135122035"/>
    <n v="234.57526157665839"/>
    <n v="129.41181333045361"/>
    <n v="4.2407067296812624"/>
    <n v="132.28748512378581"/>
    <n v="51.712006349647339"/>
    <n v="3.8823543999136079"/>
    <n v="1.2941181333045364"/>
    <n v="22.734518061306936"/>
    <n v="193.64031184360115"/>
    <n v="128.62288957640581"/>
    <n v="4.2407067296812624"/>
    <n v="124.78303397900265"/>
    <n v="48.237393780376621"/>
    <n v="3.8586866872921739"/>
    <n v="1.2862288957640582"/>
    <n v="20.351174683369102"/>
    <n v="175.58692110432187"/>
  </r>
  <r>
    <x v="9"/>
    <s v="Qiqihar"/>
    <s v="Qiqihar"/>
    <x v="185"/>
    <x v="185"/>
    <s v="t/a"/>
    <s v="grinding"/>
    <n v="600000"/>
    <n v="1"/>
    <m/>
    <n v="1"/>
    <m/>
    <n v="600000"/>
    <n v="63017.95082637381"/>
    <n v="63017.95082637381"/>
    <n v="2.9498031499198309E-3"/>
    <n v="156.62524073944573"/>
    <n v="2.0374083870275776"/>
    <n v="127.33586159175182"/>
    <n v="54.37493194908847"/>
    <n v="4.6987572221833718"/>
    <n v="1.566252407394457"/>
    <n v="33.979757527895117"/>
    <n v="282.39621945119023"/>
    <n v="174.39280162413297"/>
    <n v="5.5149086738410782"/>
    <n v="196.1564750080382"/>
    <n v="78.417909801343839"/>
    <n v="5.2317840487239886"/>
    <n v="1.74392801624133"/>
    <n v="37.226040095149841"/>
    <n v="309.85014739484694"/>
    <n v="173.15088161177809"/>
    <n v="5.5149086738410782"/>
    <n v="186.37532705905684"/>
    <n v="73.889170930273607"/>
    <n v="5.1945264483533427"/>
    <n v="1.731508816117781"/>
    <n v="34.11963914149176"/>
    <n v="286.3197275953371"/>
    <n v="172.59072080193869"/>
    <n v="5.5149086738410782"/>
    <n v="181.04692946791633"/>
    <n v="71.422086144583574"/>
    <n v="5.1777216240581607"/>
    <n v="1.7259072080193867"/>
    <n v="32.427389985776642"/>
    <n v="273.50124935206588"/>
    <n v="98.644478356899441"/>
    <n v="3.1805300472609463"/>
    <n v="111.97752384172578"/>
    <n v="44.69285699333544"/>
    <n v="2.9593343507069831"/>
    <n v="0.98644478356899445"/>
    <n v="21.103951601341524"/>
    <n v="175.93144618249377"/>
    <n v="97.058859997840202"/>
    <n v="3.1805300472609463"/>
    <n v="99.21561384283936"/>
    <n v="38.784004762235497"/>
    <n v="2.9117657999352056"/>
    <n v="0.97058859997840219"/>
    <n v="17.0508885459802"/>
    <n v="145.23023388270084"/>
    <n v="96.467167182304351"/>
    <n v="3.1805300472609463"/>
    <n v="93.587275484251975"/>
    <n v="36.178045335282462"/>
    <n v="2.8940150154691304"/>
    <n v="0.96467167182304359"/>
    <n v="15.263381012526825"/>
    <n v="131.69019082824141"/>
  </r>
  <r>
    <x v="9"/>
    <s v="Da_x000a_Qing"/>
    <s v="Da Qing"/>
    <x v="186"/>
    <x v="186"/>
    <s v="t/a"/>
    <s v="grinding"/>
    <n v="600000"/>
    <n v="1"/>
    <m/>
    <n v="1"/>
    <m/>
    <n v="600000"/>
    <n v="63017.95082637381"/>
    <n v="63017.95082637381"/>
    <n v="2.9498031499198309E-3"/>
    <n v="156.62524073944573"/>
    <n v="2.0374083870275776"/>
    <n v="127.33586159175182"/>
    <n v="54.37493194908847"/>
    <n v="4.6987572221833718"/>
    <n v="1.566252407394457"/>
    <n v="33.979757527895117"/>
    <n v="282.39621945119023"/>
    <n v="174.39280162413297"/>
    <n v="5.5149086738410782"/>
    <n v="196.1564750080382"/>
    <n v="78.417909801343839"/>
    <n v="5.2317840487239886"/>
    <n v="1.74392801624133"/>
    <n v="37.226040095149841"/>
    <n v="309.85014739484694"/>
    <n v="173.15088161177809"/>
    <n v="5.5149086738410782"/>
    <n v="186.37532705905684"/>
    <n v="73.889170930273607"/>
    <n v="5.1945264483533427"/>
    <n v="1.731508816117781"/>
    <n v="34.11963914149176"/>
    <n v="286.3197275953371"/>
    <n v="172.59072080193869"/>
    <n v="5.5149086738410782"/>
    <n v="181.04692946791633"/>
    <n v="71.422086144583574"/>
    <n v="5.1777216240581607"/>
    <n v="1.7259072080193867"/>
    <n v="32.427389985776642"/>
    <n v="273.50124935206588"/>
    <n v="98.644478356899441"/>
    <n v="3.1805300472609463"/>
    <n v="111.97752384172578"/>
    <n v="44.69285699333544"/>
    <n v="2.9593343507069831"/>
    <n v="0.98644478356899445"/>
    <n v="21.103951601341524"/>
    <n v="175.93144618249377"/>
    <n v="97.058859997840202"/>
    <n v="3.1805300472609463"/>
    <n v="99.21561384283936"/>
    <n v="38.784004762235497"/>
    <n v="2.9117657999352056"/>
    <n v="0.97058859997840219"/>
    <n v="17.0508885459802"/>
    <n v="145.23023388270084"/>
    <n v="96.467167182304351"/>
    <n v="3.1805300472609463"/>
    <n v="93.587275484251975"/>
    <n v="36.178045335282462"/>
    <n v="2.8940150154691304"/>
    <n v="0.96467167182304359"/>
    <n v="15.263381012526825"/>
    <n v="131.69019082824141"/>
  </r>
  <r>
    <x v="9"/>
    <s v="He_x000a_Gang"/>
    <s v="He Gang"/>
    <x v="179"/>
    <x v="179"/>
    <s v="t/a"/>
    <s v="grinding"/>
    <n v="400000"/>
    <n v="1"/>
    <m/>
    <n v="1"/>
    <m/>
    <n v="400000"/>
    <n v="42011.96721758254"/>
    <n v="42011.96721758254"/>
    <n v="1.9665354332798874E-3"/>
    <n v="104.41682715963049"/>
    <n v="1.3582722580183852"/>
    <n v="84.890574394501215"/>
    <n v="36.249954632725647"/>
    <n v="3.1325048147889145"/>
    <n v="1.0441682715963048"/>
    <n v="22.653171685263416"/>
    <n v="188.26414630079353"/>
    <n v="116.26186774942198"/>
    <n v="3.6766057825607188"/>
    <n v="130.77098333869213"/>
    <n v="52.278606534229226"/>
    <n v="3.4878560324826595"/>
    <n v="1.16261867749422"/>
    <n v="24.817360063433231"/>
    <n v="206.56676492989797"/>
    <n v="115.43392107451874"/>
    <n v="3.6766057825607188"/>
    <n v="124.25021803937123"/>
    <n v="49.259447286849074"/>
    <n v="3.4630176322355619"/>
    <n v="1.1543392107451875"/>
    <n v="22.746426094327841"/>
    <n v="190.87981839689141"/>
    <n v="115.06048053462581"/>
    <n v="3.6766057825607188"/>
    <n v="120.69795297861089"/>
    <n v="47.614724096389054"/>
    <n v="3.4518144160387743"/>
    <n v="1.1506048053462579"/>
    <n v="21.618259990517764"/>
    <n v="182.33416623471061"/>
    <n v="65.762985571266299"/>
    <n v="2.1203533648406312"/>
    <n v="74.651682561150537"/>
    <n v="29.795237995556963"/>
    <n v="1.9728895671379889"/>
    <n v="0.65762985571266297"/>
    <n v="14.069301067561018"/>
    <n v="117.2876307883292"/>
    <n v="64.705906665226806"/>
    <n v="2.1203533648406312"/>
    <n v="66.143742561892907"/>
    <n v="25.85600317482367"/>
    <n v="1.9411771999568039"/>
    <n v="0.6470590666522682"/>
    <n v="11.367259030653468"/>
    <n v="96.820155921800577"/>
    <n v="64.311444788202905"/>
    <n v="2.1203533648406312"/>
    <n v="62.391516989501326"/>
    <n v="24.118696890188311"/>
    <n v="1.929343343646087"/>
    <n v="0.64311444788202909"/>
    <n v="10.175587341684551"/>
    <n v="87.793460552160937"/>
  </r>
  <r>
    <x v="9"/>
    <s v="Sui_x000a_Hua"/>
    <s v="Sui Hua"/>
    <x v="187"/>
    <x v="187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  <n v="164.40746392816573"/>
    <n v="5.3008834121015767"/>
    <n v="186.62920640287632"/>
    <n v="74.488094988892399"/>
    <n v="4.9322239178449712"/>
    <n v="1.6440746392816572"/>
    <n v="35.173252668902542"/>
    <n v="293.21907697082298"/>
    <n v="161.76476666306698"/>
    <n v="5.3008834121015767"/>
    <n v="165.35935640473224"/>
    <n v="64.640007937059167"/>
    <n v="4.8529429998920097"/>
    <n v="1.6176476666306703"/>
    <n v="28.418147576633668"/>
    <n v="242.05038980450141"/>
    <n v="160.77861197050726"/>
    <n v="5.3008834121015767"/>
    <n v="155.97879247375329"/>
    <n v="60.296742225470766"/>
    <n v="4.8233583591152165"/>
    <n v="1.6077861197050727"/>
    <n v="25.438968354211372"/>
    <n v="219.48365138040234"/>
  </r>
  <r>
    <x v="9"/>
    <s v="Jiamusi"/>
    <s v="Jiamusi"/>
    <x v="188"/>
    <x v="188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  <n v="164.40746392816573"/>
    <n v="5.3008834121015767"/>
    <n v="186.62920640287632"/>
    <n v="74.488094988892399"/>
    <n v="4.9322239178449712"/>
    <n v="1.6440746392816572"/>
    <n v="35.173252668902542"/>
    <n v="293.21907697082298"/>
    <n v="161.76476666306698"/>
    <n v="5.3008834121015767"/>
    <n v="165.35935640473224"/>
    <n v="64.640007937059167"/>
    <n v="4.8529429998920097"/>
    <n v="1.6176476666306703"/>
    <n v="28.418147576633668"/>
    <n v="242.05038980450141"/>
    <n v="160.77861197050726"/>
    <n v="5.3008834121015767"/>
    <n v="155.97879247375329"/>
    <n v="60.296742225470766"/>
    <n v="4.8233583591152165"/>
    <n v="1.6077861197050727"/>
    <n v="25.438968354211372"/>
    <n v="219.48365138040234"/>
  </r>
  <r>
    <x v="9"/>
    <s v="Qi_x000a_Taihe"/>
    <s v="Qi Taihe"/>
    <x v="189"/>
    <x v="189"/>
    <s v="t/a"/>
    <s v="grinding"/>
    <n v="2000000"/>
    <n v="1"/>
    <m/>
    <n v="1"/>
    <m/>
    <n v="2000000"/>
    <n v="210059.8360879127"/>
    <n v="210059.8360879127"/>
    <n v="9.8326771663994356E-3"/>
    <n v="522.08413579815237"/>
    <n v="6.7913612900919249"/>
    <n v="424.45287197250605"/>
    <n v="181.24977316362822"/>
    <n v="15.662524073944571"/>
    <n v="5.2208413579815227"/>
    <n v="113.26585842631705"/>
    <n v="941.32073150396741"/>
    <n v="581.3093387471099"/>
    <n v="18.383028912803592"/>
    <n v="653.85491669346061"/>
    <n v="261.3930326711461"/>
    <n v="17.439280162413294"/>
    <n v="5.813093387471099"/>
    <n v="124.08680031716614"/>
    <n v="1032.8338246494898"/>
    <n v="577.16960537259365"/>
    <n v="18.383028912803592"/>
    <n v="621.25109019685613"/>
    <n v="246.29723643424532"/>
    <n v="17.315088161177808"/>
    <n v="5.7716960537259361"/>
    <n v="113.73213047163918"/>
    <n v="954.39909198445685"/>
    <n v="575.302402673129"/>
    <n v="18.383028912803592"/>
    <n v="603.48976489305437"/>
    <n v="238.07362048194523"/>
    <n v="17.259072080193867"/>
    <n v="5.7530240267312891"/>
    <n v="108.0912999525888"/>
    <n v="911.67083117355287"/>
    <n v="328.81492785633145"/>
    <n v="10.601766824203153"/>
    <n v="373.25841280575264"/>
    <n v="148.9761899777848"/>
    <n v="9.8644478356899423"/>
    <n v="3.2881492785633144"/>
    <n v="70.346505337805084"/>
    <n v="586.43815394164596"/>
    <n v="323.52953332613396"/>
    <n v="10.601766824203153"/>
    <n v="330.71871280946448"/>
    <n v="129.28001587411833"/>
    <n v="9.7058859997840194"/>
    <n v="3.2352953332613406"/>
    <n v="56.836295153267336"/>
    <n v="484.10077960900281"/>
    <n v="321.55722394101451"/>
    <n v="10.601766824203153"/>
    <n v="311.95758494750658"/>
    <n v="120.59348445094153"/>
    <n v="9.646716718230433"/>
    <n v="3.2155722394101454"/>
    <n v="50.877936708422745"/>
    <n v="438.96730276080467"/>
  </r>
  <r>
    <x v="9"/>
    <s v="Jiamusi"/>
    <s v="Jiamusi"/>
    <x v="190"/>
    <x v="190"/>
    <s v="t/a"/>
    <s v="grinding"/>
    <n v="600000"/>
    <n v="1"/>
    <m/>
    <n v="1"/>
    <m/>
    <n v="600000"/>
    <n v="63017.95082637381"/>
    <n v="63017.95082637381"/>
    <n v="2.9498031499198309E-3"/>
    <n v="156.62524073944573"/>
    <n v="2.0374083870275776"/>
    <n v="127.33586159175182"/>
    <n v="54.37493194908847"/>
    <n v="4.6987572221833718"/>
    <n v="1.566252407394457"/>
    <n v="33.979757527895117"/>
    <n v="282.39621945119023"/>
    <n v="174.39280162413297"/>
    <n v="5.5149086738410782"/>
    <n v="196.1564750080382"/>
    <n v="78.417909801343839"/>
    <n v="5.2317840487239886"/>
    <n v="1.74392801624133"/>
    <n v="37.226040095149841"/>
    <n v="309.85014739484694"/>
    <n v="173.15088161177809"/>
    <n v="5.5149086738410782"/>
    <n v="186.37532705905684"/>
    <n v="73.889170930273607"/>
    <n v="5.1945264483533427"/>
    <n v="1.731508816117781"/>
    <n v="34.11963914149176"/>
    <n v="286.3197275953371"/>
    <n v="172.59072080193869"/>
    <n v="5.5149086738410782"/>
    <n v="181.04692946791633"/>
    <n v="71.422086144583574"/>
    <n v="5.1777216240581607"/>
    <n v="1.7259072080193867"/>
    <n v="32.427389985776642"/>
    <n v="273.50124935206588"/>
    <n v="98.644478356899441"/>
    <n v="3.1805300472609463"/>
    <n v="111.97752384172578"/>
    <n v="44.69285699333544"/>
    <n v="2.9593343507069831"/>
    <n v="0.98644478356899445"/>
    <n v="21.103951601341524"/>
    <n v="175.93144618249377"/>
    <n v="97.058859997840202"/>
    <n v="3.1805300472609463"/>
    <n v="99.21561384283936"/>
    <n v="38.784004762235497"/>
    <n v="2.9117657999352056"/>
    <n v="0.97058859997840219"/>
    <n v="17.0508885459802"/>
    <n v="145.23023388270084"/>
    <n v="96.467167182304351"/>
    <n v="3.1805300472609463"/>
    <n v="93.587275484251975"/>
    <n v="36.178045335282462"/>
    <n v="2.8940150154691304"/>
    <n v="0.96467167182304359"/>
    <n v="15.263381012526825"/>
    <n v="131.69019082824141"/>
  </r>
  <r>
    <x v="9"/>
    <s v="Jiamusi"/>
    <s v="Jiamusi"/>
    <x v="191"/>
    <x v="191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  <n v="164.40746392816573"/>
    <n v="5.3008834121015767"/>
    <n v="186.62920640287632"/>
    <n v="74.488094988892399"/>
    <n v="4.9322239178449712"/>
    <n v="1.6440746392816572"/>
    <n v="35.173252668902542"/>
    <n v="293.21907697082298"/>
    <n v="161.76476666306698"/>
    <n v="5.3008834121015767"/>
    <n v="165.35935640473224"/>
    <n v="64.640007937059167"/>
    <n v="4.8529429998920097"/>
    <n v="1.6176476666306703"/>
    <n v="28.418147576633668"/>
    <n v="242.05038980450141"/>
    <n v="160.77861197050726"/>
    <n v="5.3008834121015767"/>
    <n v="155.97879247375329"/>
    <n v="60.296742225470766"/>
    <n v="4.8233583591152165"/>
    <n v="1.6077861197050727"/>
    <n v="25.438968354211372"/>
    <n v="219.48365138040234"/>
  </r>
  <r>
    <x v="9"/>
    <s v="Sui_x000a_Hua"/>
    <s v="Sui Hua"/>
    <x v="192"/>
    <x v="192"/>
    <s v="t/a"/>
    <s v="grinding"/>
    <n v="1500000"/>
    <n v="1"/>
    <m/>
    <n v="1"/>
    <m/>
    <n v="1500000"/>
    <n v="157544.87706593453"/>
    <n v="157544.87706593453"/>
    <n v="7.3745078747995772E-3"/>
    <n v="391.56310184861428"/>
    <n v="5.0935209675689439"/>
    <n v="318.33965397937953"/>
    <n v="135.93732987272116"/>
    <n v="11.746893055458429"/>
    <n v="3.9156310184861423"/>
    <n v="84.949393819737793"/>
    <n v="705.99054862797561"/>
    <n v="435.98200406033243"/>
    <n v="13.787271684602695"/>
    <n v="490.39118752009546"/>
    <n v="196.0447745033596"/>
    <n v="13.079460121809971"/>
    <n v="4.3598200406033252"/>
    <n v="93.065100237874617"/>
    <n v="774.62536848711727"/>
    <n v="432.87720402944524"/>
    <n v="13.787271684602695"/>
    <n v="465.93831764764212"/>
    <n v="184.722927325684"/>
    <n v="12.986316120883357"/>
    <n v="4.3287720402944521"/>
    <n v="85.299097853729393"/>
    <n v="715.79931898834263"/>
    <n v="431.47680200484677"/>
    <n v="13.787271684602695"/>
    <n v="452.61732366979078"/>
    <n v="178.55521536145892"/>
    <n v="12.944304060145402"/>
    <n v="4.3147680200484668"/>
    <n v="81.068474964441606"/>
    <n v="683.75312338016477"/>
    <n v="246.61119589224859"/>
    <n v="7.9513251181523659"/>
    <n v="279.94380960431448"/>
    <n v="111.73214248333859"/>
    <n v="7.3983358767674572"/>
    <n v="2.466111958922486"/>
    <n v="52.759879003353809"/>
    <n v="439.82861545623444"/>
    <n v="242.64714999460051"/>
    <n v="7.9513251181523659"/>
    <n v="248.03903460709839"/>
    <n v="96.960011905588743"/>
    <n v="7.2794144998380146"/>
    <n v="2.4264714999460053"/>
    <n v="42.627221364950501"/>
    <n v="363.07558470675212"/>
    <n v="241.16791795576088"/>
    <n v="7.9513251181523659"/>
    <n v="233.96818871062996"/>
    <n v="90.445113338206156"/>
    <n v="7.2350375386728256"/>
    <n v="2.4116791795576091"/>
    <n v="38.15845253131706"/>
    <n v="329.22547707060352"/>
  </r>
  <r>
    <x v="9"/>
    <s v="Sui_x000a_Hua"/>
    <s v="Sui Hua"/>
    <x v="193"/>
    <x v="193"/>
    <s v="t/a"/>
    <s v="grinding"/>
    <n v="500000"/>
    <n v="1"/>
    <m/>
    <n v="1"/>
    <m/>
    <n v="500000"/>
    <n v="52514.959021978175"/>
    <n v="52514.959021978175"/>
    <n v="2.4581692915998589E-3"/>
    <n v="130.52103394953809"/>
    <n v="1.6978403225229812"/>
    <n v="106.11321799312651"/>
    <n v="45.312443290907055"/>
    <n v="3.9156310184861427"/>
    <n v="1.3052103394953807"/>
    <n v="28.316464606579263"/>
    <n v="235.33018287599185"/>
    <n v="145.32733468677748"/>
    <n v="4.595757228200898"/>
    <n v="163.46372917336515"/>
    <n v="65.348258167786526"/>
    <n v="4.3598200406033234"/>
    <n v="1.4532733468677748"/>
    <n v="31.021700079291534"/>
    <n v="258.20845616237244"/>
    <n v="144.29240134314841"/>
    <n v="4.595757228200898"/>
    <n v="155.31277254921403"/>
    <n v="61.57430910856133"/>
    <n v="4.3287720402944521"/>
    <n v="1.442924013431484"/>
    <n v="28.433032617909795"/>
    <n v="238.59977299611421"/>
    <n v="143.82560066828225"/>
    <n v="4.595757228200898"/>
    <n v="150.87244122326359"/>
    <n v="59.518405120486307"/>
    <n v="4.3147680200484668"/>
    <n v="1.4382560066828223"/>
    <n v="27.0228249881472"/>
    <n v="227.91770779338822"/>
    <n v="82.203731964082863"/>
    <n v="2.6504417060507883"/>
    <n v="93.31460320143816"/>
    <n v="37.2440474944462"/>
    <n v="2.4661119589224856"/>
    <n v="0.8220373196408286"/>
    <n v="17.586626334451271"/>
    <n v="146.60953848541149"/>
    <n v="80.882383331533489"/>
    <n v="2.6504417060507883"/>
    <n v="82.679678202366119"/>
    <n v="32.320003968529583"/>
    <n v="2.4264714999460049"/>
    <n v="0.80882383331533514"/>
    <n v="14.209073788316834"/>
    <n v="121.0251949022507"/>
    <n v="80.389305985253628"/>
    <n v="2.6504417060507883"/>
    <n v="77.989396236876644"/>
    <n v="30.148371112735383"/>
    <n v="2.4116791795576082"/>
    <n v="0.80389305985253634"/>
    <n v="12.719484177105686"/>
    <n v="109.74182569020117"/>
  </r>
  <r>
    <x v="9"/>
    <s v="Da_x000a_Qing"/>
    <s v="Da Qing"/>
    <x v="186"/>
    <x v="186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  <n v="164.40746392816573"/>
    <n v="5.3008834121015767"/>
    <n v="186.62920640287632"/>
    <n v="74.488094988892399"/>
    <n v="4.9322239178449712"/>
    <n v="1.6440746392816572"/>
    <n v="35.173252668902542"/>
    <n v="293.21907697082298"/>
    <n v="161.76476666306698"/>
    <n v="5.3008834121015767"/>
    <n v="165.35935640473224"/>
    <n v="64.640007937059167"/>
    <n v="4.8529429998920097"/>
    <n v="1.6176476666306703"/>
    <n v="28.418147576633668"/>
    <n v="242.05038980450141"/>
    <n v="160.77861197050726"/>
    <n v="5.3008834121015767"/>
    <n v="155.97879247375329"/>
    <n v="60.296742225470766"/>
    <n v="4.8233583591152165"/>
    <n v="1.6077861197050727"/>
    <n v="25.438968354211372"/>
    <n v="219.48365138040234"/>
  </r>
  <r>
    <x v="9"/>
    <s v="Da_x000a_Qing"/>
    <s v="Da Qing"/>
    <x v="186"/>
    <x v="186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  <n v="164.40746392816573"/>
    <n v="5.3008834121015767"/>
    <n v="186.62920640287632"/>
    <n v="74.488094988892399"/>
    <n v="4.9322239178449712"/>
    <n v="1.6440746392816572"/>
    <n v="35.173252668902542"/>
    <n v="293.21907697082298"/>
    <n v="161.76476666306698"/>
    <n v="5.3008834121015767"/>
    <n v="165.35935640473224"/>
    <n v="64.640007937059167"/>
    <n v="4.8529429998920097"/>
    <n v="1.6176476666306703"/>
    <n v="28.418147576633668"/>
    <n v="242.05038980450141"/>
    <n v="160.77861197050726"/>
    <n v="5.3008834121015767"/>
    <n v="155.97879247375329"/>
    <n v="60.296742225470766"/>
    <n v="4.8233583591152165"/>
    <n v="1.6077861197050727"/>
    <n v="25.438968354211372"/>
    <n v="219.48365138040234"/>
  </r>
  <r>
    <x v="9"/>
    <s v="Yi_x000a_Chun"/>
    <s v="Yi Chun"/>
    <x v="194"/>
    <x v="194"/>
    <s v="t/d"/>
    <s v="cement"/>
    <n v="2000"/>
    <n v="310"/>
    <n v="1"/>
    <m/>
    <n v="620000"/>
    <m/>
    <n v="0"/>
    <n v="620000"/>
    <n v="2.9021539560833934E-2"/>
    <n v="1540.9521887819867"/>
    <n v="20.044974223891071"/>
    <n v="1252.7896123503479"/>
    <n v="534.96594805691075"/>
    <n v="46.228565663459605"/>
    <n v="15.409521887819867"/>
    <n v="334.30870713869638"/>
    <n v="2778.3457532938755"/>
    <n v="1715.7577418672802"/>
    <n v="54.258244404076549"/>
    <n v="1929.8789140265953"/>
    <n v="771.51198093996834"/>
    <n v="51.472732256018404"/>
    <n v="17.157577418672805"/>
    <n v="366.24714952383965"/>
    <n v="3048.4503044869848"/>
    <n v="1703.5391533926804"/>
    <n v="54.258244404076549"/>
    <n v="1833.647417304705"/>
    <n v="726.95613513343608"/>
    <n v="51.106174601780417"/>
    <n v="17.035391533926806"/>
    <n v="335.68492771224163"/>
    <n v="2816.9470568505908"/>
    <n v="1698.0280300136087"/>
    <n v="54.258244404076549"/>
    <n v="1781.2241559452682"/>
    <n v="702.68380404253583"/>
    <n v="50.940840900408261"/>
    <n v="16.980280300136084"/>
    <n v="319.03579103316901"/>
    <n v="2690.8328876875084"/>
    <n v="970.5103986923292"/>
    <n v="31.291538417915511"/>
    <n v="1101.6871204389322"/>
    <n v="439.70917766293292"/>
    <n v="29.115311960769876"/>
    <n v="9.7051039869232927"/>
    <n v="207.63052148239223"/>
    <n v="1730.8956448564149"/>
    <n v="954.91034553723216"/>
    <n v="31.291538417915511"/>
    <n v="976.12949605489462"/>
    <n v="381.57513275602128"/>
    <n v="28.647310366116962"/>
    <n v="9.5491034553723235"/>
    <n v="167.7545962678843"/>
    <n v="1428.8427952117811"/>
    <n v="949.08899557548932"/>
    <n v="31.291538417915511"/>
    <n v="920.75527749392324"/>
    <n v="355.93648815517696"/>
    <n v="28.472669867264678"/>
    <n v="9.4908899557548931"/>
    <n v="150.16826322772337"/>
    <n v="1295.6295348045335"/>
  </r>
  <r>
    <x v="9"/>
    <s v="Yi_x000a_Chun"/>
    <s v="Yi Chun"/>
    <x v="194"/>
    <x v="194"/>
    <s v="t/d"/>
    <s v="cement"/>
    <n v="4000"/>
    <n v="310"/>
    <n v="1"/>
    <m/>
    <n v="1240000"/>
    <m/>
    <n v="0"/>
    <n v="1240000"/>
    <n v="5.8043079121667868E-2"/>
    <n v="3081.9043775639734"/>
    <n v="40.089948447782142"/>
    <n v="2505.5792247006957"/>
    <n v="1069.9318961138215"/>
    <n v="92.45713132691921"/>
    <n v="30.819043775639734"/>
    <n v="668.61741427739275"/>
    <n v="5556.6915065877511"/>
    <n v="3431.5154837345603"/>
    <n v="108.5164888081531"/>
    <n v="3859.7578280531907"/>
    <n v="1543.0239618799367"/>
    <n v="102.94546451203681"/>
    <n v="34.315154837345609"/>
    <n v="732.49429904767931"/>
    <n v="6096.9006089739696"/>
    <n v="3407.0783067853608"/>
    <n v="108.5164888081531"/>
    <n v="3667.2948346094099"/>
    <n v="1453.9122702668722"/>
    <n v="102.21234920356083"/>
    <n v="34.070783067853611"/>
    <n v="671.36985542448326"/>
    <n v="5633.8941137011816"/>
    <n v="3396.0560600272174"/>
    <n v="108.5164888081531"/>
    <n v="3562.4483118905364"/>
    <n v="1405.3676080850717"/>
    <n v="101.88168180081652"/>
    <n v="33.960560600272167"/>
    <n v="638.07158206633801"/>
    <n v="5381.6657753750169"/>
    <n v="1941.0207973846584"/>
    <n v="62.583076835831022"/>
    <n v="2203.3742408778644"/>
    <n v="879.41835532586583"/>
    <n v="58.230623921539753"/>
    <n v="19.410207973846585"/>
    <n v="415.26104296478445"/>
    <n v="3461.7912897128299"/>
    <n v="1909.8206910744643"/>
    <n v="62.583076835831022"/>
    <n v="1952.2589921097892"/>
    <n v="763.15026551204255"/>
    <n v="57.294620732233923"/>
    <n v="19.098206910744647"/>
    <n v="335.50919253576859"/>
    <n v="2857.6855904235622"/>
    <n v="1898.1779911509786"/>
    <n v="62.583076835831022"/>
    <n v="1841.5105549878465"/>
    <n v="711.87297631035392"/>
    <n v="56.945339734529355"/>
    <n v="18.981779911509786"/>
    <n v="300.33652645544674"/>
    <n v="2591.259069609067"/>
  </r>
  <r>
    <x v="9"/>
    <s v="Mu_x000a_Danjiang"/>
    <s v="Mu Danjiang"/>
    <x v="195"/>
    <x v="195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  <n v="1193.6379319215403"/>
    <n v="39.114423022394391"/>
    <n v="1220.1618700686183"/>
    <n v="476.96891594502665"/>
    <n v="35.809137957646207"/>
    <n v="11.936379319215405"/>
    <n v="209.69324533485539"/>
    <n v="1786.0534940147265"/>
    <n v="1186.3612444693617"/>
    <n v="39.114423022394391"/>
    <n v="1150.9440968674041"/>
    <n v="444.92061019397124"/>
    <n v="35.590837334080845"/>
    <n v="11.863612444693619"/>
    <n v="187.71032903465425"/>
    <n v="1619.536918505667"/>
  </r>
  <r>
    <x v="9"/>
    <s v="Qiqihar"/>
    <s v="Qiqihar"/>
    <x v="196"/>
    <x v="196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  <n v="1193.6379319215403"/>
    <n v="39.114423022394391"/>
    <n v="1220.1618700686183"/>
    <n v="476.96891594502665"/>
    <n v="35.809137957646207"/>
    <n v="11.936379319215405"/>
    <n v="209.69324533485539"/>
    <n v="1786.0534940147265"/>
    <n v="1186.3612444693617"/>
    <n v="39.114423022394391"/>
    <n v="1150.9440968674041"/>
    <n v="444.92061019397124"/>
    <n v="35.590837334080845"/>
    <n v="11.863612444693619"/>
    <n v="187.71032903465425"/>
    <n v="1619.536918505667"/>
  </r>
  <r>
    <x v="9"/>
    <s v="Harbin"/>
    <s v="Harbin"/>
    <x v="177"/>
    <x v="177"/>
    <s v="t/d"/>
    <s v="cement"/>
    <n v="5000"/>
    <n v="310"/>
    <n v="1"/>
    <m/>
    <n v="1550000"/>
    <m/>
    <n v="0"/>
    <n v="1550000"/>
    <n v="7.2553848902084841E-2"/>
    <n v="3852.3804719549676"/>
    <n v="50.112435559727686"/>
    <n v="3131.9740308758696"/>
    <n v="1337.4148701422771"/>
    <n v="115.57141415864902"/>
    <n v="38.523804719549666"/>
    <n v="835.77176784674111"/>
    <n v="6945.8643832346897"/>
    <n v="4289.3943546682012"/>
    <n v="135.6456110101914"/>
    <n v="4824.6972850664888"/>
    <n v="1928.7799523499211"/>
    <n v="128.68183064004603"/>
    <n v="42.893943546682017"/>
    <n v="915.61787380959913"/>
    <n v="7621.1257612174632"/>
    <n v="4258.8478834817015"/>
    <n v="135.6456110101914"/>
    <n v="4584.1185432617631"/>
    <n v="1817.3903378335904"/>
    <n v="127.76543650445105"/>
    <n v="42.588478834817018"/>
    <n v="839.21231928060411"/>
    <n v="7042.3676421264781"/>
    <n v="4245.070075034022"/>
    <n v="135.6456110101914"/>
    <n v="4453.0603898631707"/>
    <n v="1756.7095101063396"/>
    <n v="127.35210225102067"/>
    <n v="42.450700750340218"/>
    <n v="797.58947758292265"/>
    <n v="6727.0822192187716"/>
    <n v="2426.2759967308234"/>
    <n v="78.228846044788781"/>
    <n v="2754.2178010973307"/>
    <n v="1099.2729441573324"/>
    <n v="72.788279901924696"/>
    <n v="24.262759967308234"/>
    <n v="519.07630370598065"/>
    <n v="4327.2391121410374"/>
    <n v="2387.2758638430805"/>
    <n v="78.228846044788781"/>
    <n v="2440.3237401372367"/>
    <n v="953.9378318900533"/>
    <n v="71.618275915292415"/>
    <n v="23.87275863843081"/>
    <n v="419.38649066971078"/>
    <n v="3572.1069880294531"/>
    <n v="2372.7224889387235"/>
    <n v="78.228846044788781"/>
    <n v="2301.8881937348083"/>
    <n v="889.84122038794249"/>
    <n v="71.181674668161691"/>
    <n v="23.727224889387237"/>
    <n v="375.4206580693085"/>
    <n v="3239.073837011334"/>
  </r>
  <r>
    <x v="9"/>
    <s v="Harbin"/>
    <s v="Harbin"/>
    <x v="177"/>
    <x v="177"/>
    <s v="t/d"/>
    <s v="cement"/>
    <n v="5000"/>
    <n v="310"/>
    <n v="1"/>
    <m/>
    <n v="1550000"/>
    <m/>
    <n v="0"/>
    <n v="1550000"/>
    <n v="7.2553848902084841E-2"/>
    <n v="3852.3804719549676"/>
    <n v="50.112435559727686"/>
    <n v="3131.9740308758696"/>
    <n v="1337.4148701422771"/>
    <n v="115.57141415864902"/>
    <n v="38.523804719549666"/>
    <n v="835.77176784674111"/>
    <n v="6945.8643832346897"/>
    <n v="4289.3943546682012"/>
    <n v="135.6456110101914"/>
    <n v="4824.6972850664888"/>
    <n v="1928.7799523499211"/>
    <n v="128.68183064004603"/>
    <n v="42.893943546682017"/>
    <n v="915.61787380959913"/>
    <n v="7621.1257612174632"/>
    <n v="4258.8478834817015"/>
    <n v="135.6456110101914"/>
    <n v="4584.1185432617631"/>
    <n v="1817.3903378335904"/>
    <n v="127.76543650445105"/>
    <n v="42.588478834817018"/>
    <n v="839.21231928060411"/>
    <n v="7042.3676421264781"/>
    <n v="4245.070075034022"/>
    <n v="135.6456110101914"/>
    <n v="4453.0603898631707"/>
    <n v="1756.7095101063396"/>
    <n v="127.35210225102067"/>
    <n v="42.450700750340218"/>
    <n v="797.58947758292265"/>
    <n v="6727.0822192187716"/>
    <n v="2426.2759967308234"/>
    <n v="78.228846044788781"/>
    <n v="2754.2178010973307"/>
    <n v="1099.2729441573324"/>
    <n v="72.788279901924696"/>
    <n v="24.262759967308234"/>
    <n v="519.07630370598065"/>
    <n v="4327.2391121410374"/>
    <n v="2387.2758638430805"/>
    <n v="78.228846044788781"/>
    <n v="2440.3237401372367"/>
    <n v="953.9378318900533"/>
    <n v="71.618275915292415"/>
    <n v="23.87275863843081"/>
    <n v="419.38649066971078"/>
    <n v="3572.1069880294531"/>
    <n v="2372.7224889387235"/>
    <n v="78.228846044788781"/>
    <n v="2301.8881937348083"/>
    <n v="889.84122038794249"/>
    <n v="71.181674668161691"/>
    <n v="23.727224889387237"/>
    <n v="375.4206580693085"/>
    <n v="3239.073837011334"/>
  </r>
  <r>
    <x v="9"/>
    <s v="Ji_x000a_Xi"/>
    <s v="Ji Xi"/>
    <x v="197"/>
    <x v="197"/>
    <s v="t/d"/>
    <s v="cement"/>
    <n v="1000"/>
    <n v="310"/>
    <n v="1"/>
    <m/>
    <n v="310000"/>
    <m/>
    <n v="0"/>
    <n v="310000"/>
    <n v="1.4510769780416967E-2"/>
    <n v="770.47609439099335"/>
    <n v="10.022487111945535"/>
    <n v="626.39480617517393"/>
    <n v="267.48297402845537"/>
    <n v="23.114282831729803"/>
    <n v="7.7047609439099336"/>
    <n v="167.15435356934819"/>
    <n v="1389.1728766469378"/>
    <n v="857.87887093364009"/>
    <n v="27.129122202038275"/>
    <n v="964.93945701329767"/>
    <n v="385.75599046998417"/>
    <n v="25.736366128009202"/>
    <n v="8.5787887093364024"/>
    <n v="183.12357476191983"/>
    <n v="1524.2251522434924"/>
    <n v="851.76957669634021"/>
    <n v="27.129122202038275"/>
    <n v="916.82370865235248"/>
    <n v="363.47806756671804"/>
    <n v="25.553087300890208"/>
    <n v="8.5176957669634028"/>
    <n v="167.84246385612082"/>
    <n v="1408.4735284252954"/>
    <n v="849.01401500680436"/>
    <n v="27.129122202038275"/>
    <n v="890.6120779726341"/>
    <n v="351.34190202126791"/>
    <n v="25.470420450204131"/>
    <n v="8.4901401500680418"/>
    <n v="159.5178955165845"/>
    <n v="1345.4164438437542"/>
    <n v="485.2551993461646"/>
    <n v="15.645769208957756"/>
    <n v="550.8435602194661"/>
    <n v="219.85458883146646"/>
    <n v="14.557655980384938"/>
    <n v="4.8525519934616463"/>
    <n v="103.81526074119611"/>
    <n v="865.44782242820747"/>
    <n v="477.45517276861608"/>
    <n v="15.645769208957756"/>
    <n v="488.06474802744731"/>
    <n v="190.78756637801064"/>
    <n v="14.323655183058481"/>
    <n v="4.7745517276861618"/>
    <n v="83.877298133942148"/>
    <n v="714.42139760589055"/>
    <n v="474.54449778774466"/>
    <n v="15.645769208957756"/>
    <n v="460.37763874696162"/>
    <n v="177.96824407758848"/>
    <n v="14.236334933632339"/>
    <n v="4.7454449778774466"/>
    <n v="75.084131613861686"/>
    <n v="647.81476740226674"/>
  </r>
  <r>
    <x v="9"/>
    <s v="Ji_x000a_Xi"/>
    <s v="Ji Xi"/>
    <x v="197"/>
    <x v="197"/>
    <s v="t/d"/>
    <s v="cement"/>
    <n v="3000"/>
    <n v="310"/>
    <n v="1"/>
    <m/>
    <n v="930000"/>
    <m/>
    <n v="0"/>
    <n v="930000"/>
    <n v="4.3532309341250901E-2"/>
    <n v="2311.4282831729802"/>
    <n v="30.067461335836608"/>
    <n v="1879.1844185255216"/>
    <n v="802.44892208536623"/>
    <n v="69.342848495189415"/>
    <n v="23.114282831729799"/>
    <n v="501.46306070804462"/>
    <n v="4167.5186299408133"/>
    <n v="2573.6366128009204"/>
    <n v="81.387366606114824"/>
    <n v="2894.818371039893"/>
    <n v="1157.2679714099527"/>
    <n v="77.209098384027598"/>
    <n v="25.736366128009205"/>
    <n v="549.37072428575948"/>
    <n v="4572.675456730477"/>
    <n v="2555.3087300890206"/>
    <n v="81.387366606114824"/>
    <n v="2750.4711259570572"/>
    <n v="1090.4342027001542"/>
    <n v="76.659261902670622"/>
    <n v="25.553087300890208"/>
    <n v="503.52739156836242"/>
    <n v="4225.4205852758869"/>
    <n v="2547.0420450204133"/>
    <n v="81.387366606114824"/>
    <n v="2671.8362339179025"/>
    <n v="1054.0257060638037"/>
    <n v="76.411261350612392"/>
    <n v="25.470420450204127"/>
    <n v="478.55368654975354"/>
    <n v="4036.2493315312627"/>
    <n v="1455.7655980384939"/>
    <n v="46.937307626873263"/>
    <n v="1652.5306806583983"/>
    <n v="659.56376649439937"/>
    <n v="43.672967941154816"/>
    <n v="14.55765598038494"/>
    <n v="311.44578222358837"/>
    <n v="2596.3434672846224"/>
    <n v="1432.3655183058484"/>
    <n v="46.937307626873263"/>
    <n v="1464.1942440823418"/>
    <n v="572.36269913403191"/>
    <n v="42.970965549175446"/>
    <n v="14.323655183058486"/>
    <n v="251.63189440182643"/>
    <n v="2143.2641928176718"/>
    <n v="1423.633493363234"/>
    <n v="46.937307626873263"/>
    <n v="1381.1329162408847"/>
    <n v="533.90473223276547"/>
    <n v="42.709004800897013"/>
    <n v="14.236334933632341"/>
    <n v="225.25239484158507"/>
    <n v="1943.4443022068001"/>
  </r>
  <r>
    <x v="9"/>
    <s v="Harbin"/>
    <s v="Harbin"/>
    <x v="178"/>
    <x v="178"/>
    <s v="t/d"/>
    <s v="cement"/>
    <n v="5000"/>
    <n v="310"/>
    <n v="1"/>
    <m/>
    <n v="1550000"/>
    <m/>
    <n v="0"/>
    <n v="1550000"/>
    <n v="7.2553848902084841E-2"/>
    <n v="3852.3804719549676"/>
    <n v="50.112435559727686"/>
    <n v="3131.9740308758696"/>
    <n v="1337.4148701422771"/>
    <n v="115.57141415864902"/>
    <n v="38.523804719549666"/>
    <n v="835.77176784674111"/>
    <n v="6945.8643832346897"/>
    <n v="4289.3943546682012"/>
    <n v="135.6456110101914"/>
    <n v="4824.6972850664888"/>
    <n v="1928.7799523499211"/>
    <n v="128.68183064004603"/>
    <n v="42.893943546682017"/>
    <n v="915.61787380959913"/>
    <n v="7621.1257612174632"/>
    <n v="4258.8478834817015"/>
    <n v="135.6456110101914"/>
    <n v="4584.1185432617631"/>
    <n v="1817.3903378335904"/>
    <n v="127.76543650445105"/>
    <n v="42.588478834817018"/>
    <n v="839.21231928060411"/>
    <n v="7042.3676421264781"/>
    <n v="4245.070075034022"/>
    <n v="135.6456110101914"/>
    <n v="4453.0603898631707"/>
    <n v="1756.7095101063396"/>
    <n v="127.35210225102067"/>
    <n v="42.450700750340218"/>
    <n v="797.58947758292265"/>
    <n v="6727.0822192187716"/>
    <n v="2426.2759967308234"/>
    <n v="78.228846044788781"/>
    <n v="2754.2178010973307"/>
    <n v="1099.2729441573324"/>
    <n v="72.788279901924696"/>
    <n v="24.262759967308234"/>
    <n v="519.07630370598065"/>
    <n v="4327.2391121410374"/>
    <n v="2387.2758638430805"/>
    <n v="78.228846044788781"/>
    <n v="2440.3237401372367"/>
    <n v="953.9378318900533"/>
    <n v="71.618275915292415"/>
    <n v="23.87275863843081"/>
    <n v="419.38649066971078"/>
    <n v="3572.1069880294531"/>
    <n v="2372.7224889387235"/>
    <n v="78.228846044788781"/>
    <n v="2301.8881937348083"/>
    <n v="889.84122038794249"/>
    <n v="71.181674668161691"/>
    <n v="23.727224889387237"/>
    <n v="375.4206580693085"/>
    <n v="3239.073837011334"/>
  </r>
  <r>
    <x v="9"/>
    <s v="Harbin"/>
    <s v="Harbin"/>
    <x v="177"/>
    <x v="177"/>
    <s v="t/d"/>
    <s v="cement"/>
    <n v="1000"/>
    <n v="310"/>
    <n v="1"/>
    <m/>
    <n v="310000"/>
    <m/>
    <n v="0"/>
    <n v="310000"/>
    <n v="1.4510769780416967E-2"/>
    <n v="770.47609439099335"/>
    <n v="10.022487111945535"/>
    <n v="626.39480617517393"/>
    <n v="267.48297402845537"/>
    <n v="23.114282831729803"/>
    <n v="7.7047609439099336"/>
    <n v="167.15435356934819"/>
    <n v="1389.1728766469378"/>
    <n v="857.87887093364009"/>
    <n v="27.129122202038275"/>
    <n v="964.93945701329767"/>
    <n v="385.75599046998417"/>
    <n v="25.736366128009202"/>
    <n v="8.5787887093364024"/>
    <n v="183.12357476191983"/>
    <n v="1524.2251522434924"/>
    <n v="851.76957669634021"/>
    <n v="27.129122202038275"/>
    <n v="916.82370865235248"/>
    <n v="363.47806756671804"/>
    <n v="25.553087300890208"/>
    <n v="8.5176957669634028"/>
    <n v="167.84246385612082"/>
    <n v="1408.4735284252954"/>
    <n v="849.01401500680436"/>
    <n v="27.129122202038275"/>
    <n v="890.6120779726341"/>
    <n v="351.34190202126791"/>
    <n v="25.470420450204131"/>
    <n v="8.4901401500680418"/>
    <n v="159.5178955165845"/>
    <n v="1345.4164438437542"/>
    <n v="485.2551993461646"/>
    <n v="15.645769208957756"/>
    <n v="550.8435602194661"/>
    <n v="219.85458883146646"/>
    <n v="14.557655980384938"/>
    <n v="4.8525519934616463"/>
    <n v="103.81526074119611"/>
    <n v="865.44782242820747"/>
    <n v="477.45517276861608"/>
    <n v="15.645769208957756"/>
    <n v="488.06474802744731"/>
    <n v="190.78756637801064"/>
    <n v="14.323655183058481"/>
    <n v="4.7745517276861618"/>
    <n v="83.877298133942148"/>
    <n v="714.42139760589055"/>
    <n v="474.54449778774466"/>
    <n v="15.645769208957756"/>
    <n v="460.37763874696162"/>
    <n v="177.96824407758848"/>
    <n v="14.236334933632339"/>
    <n v="4.7454449778774466"/>
    <n v="75.084131613861686"/>
    <n v="647.81476740226674"/>
  </r>
  <r>
    <x v="9"/>
    <s v="Harbin"/>
    <s v="Harbin"/>
    <x v="177"/>
    <x v="177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  <n v="1193.6379319215403"/>
    <n v="39.114423022394391"/>
    <n v="1220.1618700686183"/>
    <n v="476.96891594502665"/>
    <n v="35.809137957646207"/>
    <n v="11.936379319215405"/>
    <n v="209.69324533485539"/>
    <n v="1786.0534940147265"/>
    <n v="1186.3612444693617"/>
    <n v="39.114423022394391"/>
    <n v="1150.9440968674041"/>
    <n v="444.92061019397124"/>
    <n v="35.590837334080845"/>
    <n v="11.863612444693619"/>
    <n v="187.71032903465425"/>
    <n v="1619.536918505667"/>
  </r>
  <r>
    <x v="9"/>
    <s v="Jiamusi"/>
    <s v="Jiamusi"/>
    <x v="198"/>
    <x v="198"/>
    <s v="t/d"/>
    <s v="cement"/>
    <n v="1000"/>
    <n v="310"/>
    <n v="1"/>
    <m/>
    <n v="310000"/>
    <m/>
    <n v="0"/>
    <n v="310000"/>
    <n v="1.4510769780416967E-2"/>
    <n v="770.47609439099335"/>
    <n v="10.022487111945535"/>
    <n v="626.39480617517393"/>
    <n v="267.48297402845537"/>
    <n v="23.114282831729803"/>
    <n v="7.7047609439099336"/>
    <n v="167.15435356934819"/>
    <n v="1389.1728766469378"/>
    <n v="857.87887093364009"/>
    <n v="27.129122202038275"/>
    <n v="964.93945701329767"/>
    <n v="385.75599046998417"/>
    <n v="25.736366128009202"/>
    <n v="8.5787887093364024"/>
    <n v="183.12357476191983"/>
    <n v="1524.2251522434924"/>
    <n v="851.76957669634021"/>
    <n v="27.129122202038275"/>
    <n v="916.82370865235248"/>
    <n v="363.47806756671804"/>
    <n v="25.553087300890208"/>
    <n v="8.5176957669634028"/>
    <n v="167.84246385612082"/>
    <n v="1408.4735284252954"/>
    <n v="849.01401500680436"/>
    <n v="27.129122202038275"/>
    <n v="890.6120779726341"/>
    <n v="351.34190202126791"/>
    <n v="25.470420450204131"/>
    <n v="8.4901401500680418"/>
    <n v="159.5178955165845"/>
    <n v="1345.4164438437542"/>
    <n v="485.2551993461646"/>
    <n v="15.645769208957756"/>
    <n v="550.8435602194661"/>
    <n v="219.85458883146646"/>
    <n v="14.557655980384938"/>
    <n v="4.8525519934616463"/>
    <n v="103.81526074119611"/>
    <n v="865.44782242820747"/>
    <n v="477.45517276861608"/>
    <n v="15.645769208957756"/>
    <n v="488.06474802744731"/>
    <n v="190.78756637801064"/>
    <n v="14.323655183058481"/>
    <n v="4.7745517276861618"/>
    <n v="83.877298133942148"/>
    <n v="714.42139760589055"/>
    <n v="474.54449778774466"/>
    <n v="15.645769208957756"/>
    <n v="460.37763874696162"/>
    <n v="177.96824407758848"/>
    <n v="14.236334933632339"/>
    <n v="4.7454449778774466"/>
    <n v="75.084131613861686"/>
    <n v="647.81476740226674"/>
  </r>
  <r>
    <x v="9"/>
    <s v="Jiamusi"/>
    <s v="Jiamusi"/>
    <x v="198"/>
    <x v="198"/>
    <s v="t/d"/>
    <s v="cement"/>
    <n v="4500"/>
    <n v="310"/>
    <n v="1"/>
    <m/>
    <n v="1395000"/>
    <m/>
    <n v="0"/>
    <n v="1395000"/>
    <n v="6.5298464011876348E-2"/>
    <n v="3467.14242475947"/>
    <n v="45.10119200375491"/>
    <n v="2818.7766277882824"/>
    <n v="1203.6733831280492"/>
    <n v="104.0142727427841"/>
    <n v="34.6714242475947"/>
    <n v="752.19459106206682"/>
    <n v="6251.2779449112195"/>
    <n v="3860.4549192013801"/>
    <n v="122.08104990917224"/>
    <n v="4342.2275565598393"/>
    <n v="1735.9019571149288"/>
    <n v="115.8136475760414"/>
    <n v="38.604549192013806"/>
    <n v="824.05608642863911"/>
    <n v="6859.013185095715"/>
    <n v="3832.9630951335307"/>
    <n v="122.08104990917224"/>
    <n v="4125.7066889355856"/>
    <n v="1635.6513040502311"/>
    <n v="114.98889285400593"/>
    <n v="38.329630951335311"/>
    <n v="755.29108735254363"/>
    <n v="6338.1308779138299"/>
    <n v="3820.5630675306193"/>
    <n v="122.08104990917224"/>
    <n v="4007.7543508768536"/>
    <n v="1581.0385590957055"/>
    <n v="114.61689202591859"/>
    <n v="38.205630675306189"/>
    <n v="717.83052982463028"/>
    <n v="6054.3739972968933"/>
    <n v="2183.6483970577406"/>
    <n v="70.405961440309895"/>
    <n v="2478.7960209875973"/>
    <n v="989.345649741599"/>
    <n v="65.509451911732214"/>
    <n v="21.836483970577408"/>
    <n v="467.16867333538249"/>
    <n v="3894.5152009269332"/>
    <n v="2148.5482774587722"/>
    <n v="70.405961440309895"/>
    <n v="2196.2913661235125"/>
    <n v="858.54404870104781"/>
    <n v="64.456448323763169"/>
    <n v="21.485482774587727"/>
    <n v="377.44784160273963"/>
    <n v="3214.8962892265072"/>
    <n v="2135.4502400448509"/>
    <n v="70.405961440309895"/>
    <n v="2071.699374361327"/>
    <n v="800.85709834914815"/>
    <n v="64.063507201345516"/>
    <n v="21.35450240044851"/>
    <n v="337.87859226237759"/>
    <n v="2915.1664533102003"/>
  </r>
  <r>
    <x v="9"/>
    <s v="Jiamusi"/>
    <s v="Jiamusi"/>
    <x v="198"/>
    <x v="198"/>
    <s v="t/d"/>
    <s v="cement"/>
    <n v="1000"/>
    <n v="310"/>
    <n v="1"/>
    <m/>
    <n v="310000"/>
    <m/>
    <n v="0"/>
    <n v="310000"/>
    <n v="1.4510769780416967E-2"/>
    <n v="770.47609439099335"/>
    <n v="10.022487111945535"/>
    <n v="626.39480617517393"/>
    <n v="267.48297402845537"/>
    <n v="23.114282831729803"/>
    <n v="7.7047609439099336"/>
    <n v="167.15435356934819"/>
    <n v="1389.1728766469378"/>
    <n v="857.87887093364009"/>
    <n v="27.129122202038275"/>
    <n v="964.93945701329767"/>
    <n v="385.75599046998417"/>
    <n v="25.736366128009202"/>
    <n v="8.5787887093364024"/>
    <n v="183.12357476191983"/>
    <n v="1524.2251522434924"/>
    <n v="851.76957669634021"/>
    <n v="27.129122202038275"/>
    <n v="916.82370865235248"/>
    <n v="363.47806756671804"/>
    <n v="25.553087300890208"/>
    <n v="8.5176957669634028"/>
    <n v="167.84246385612082"/>
    <n v="1408.4735284252954"/>
    <n v="849.01401500680436"/>
    <n v="27.129122202038275"/>
    <n v="890.6120779726341"/>
    <n v="351.34190202126791"/>
    <n v="25.470420450204131"/>
    <n v="8.4901401500680418"/>
    <n v="159.5178955165845"/>
    <n v="1345.4164438437542"/>
    <n v="485.2551993461646"/>
    <n v="15.645769208957756"/>
    <n v="550.8435602194661"/>
    <n v="219.85458883146646"/>
    <n v="14.557655980384938"/>
    <n v="4.8525519934616463"/>
    <n v="103.81526074119611"/>
    <n v="865.44782242820747"/>
    <n v="477.45517276861608"/>
    <n v="15.645769208957756"/>
    <n v="488.06474802744731"/>
    <n v="190.78756637801064"/>
    <n v="14.323655183058481"/>
    <n v="4.7745517276861618"/>
    <n v="83.877298133942148"/>
    <n v="714.42139760589055"/>
    <n v="474.54449778774466"/>
    <n v="15.645769208957756"/>
    <n v="460.37763874696162"/>
    <n v="177.96824407758848"/>
    <n v="14.236334933632339"/>
    <n v="4.7454449778774466"/>
    <n v="75.084131613861686"/>
    <n v="647.81476740226674"/>
  </r>
  <r>
    <x v="9"/>
    <s v="Jiamusi"/>
    <s v="Jiamusi"/>
    <x v="198"/>
    <x v="198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  <n v="1193.6379319215403"/>
    <n v="39.114423022394391"/>
    <n v="1220.1618700686183"/>
    <n v="476.96891594502665"/>
    <n v="35.809137957646207"/>
    <n v="11.936379319215405"/>
    <n v="209.69324533485539"/>
    <n v="1786.0534940147265"/>
    <n v="1186.3612444693617"/>
    <n v="39.114423022394391"/>
    <n v="1150.9440968674041"/>
    <n v="444.92061019397124"/>
    <n v="35.590837334080845"/>
    <n v="11.863612444693619"/>
    <n v="187.71032903465425"/>
    <n v="1619.536918505667"/>
  </r>
  <r>
    <x v="9"/>
    <s v="Harbin"/>
    <s v="Harbin"/>
    <x v="178"/>
    <x v="178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  <n v="164.40746392816573"/>
    <n v="5.3008834121015767"/>
    <n v="186.62920640287632"/>
    <n v="74.488094988892399"/>
    <n v="4.9322239178449712"/>
    <n v="1.6440746392816572"/>
    <n v="35.173252668902542"/>
    <n v="293.21907697082298"/>
    <n v="161.76476666306698"/>
    <n v="5.3008834121015767"/>
    <n v="165.35935640473224"/>
    <n v="64.640007937059167"/>
    <n v="4.8529429998920097"/>
    <n v="1.6176476666306703"/>
    <n v="28.418147576633668"/>
    <n v="242.05038980450141"/>
    <n v="160.77861197050726"/>
    <n v="5.3008834121015767"/>
    <n v="155.97879247375329"/>
    <n v="60.296742225470766"/>
    <n v="4.8233583591152165"/>
    <n v="1.6077861197050727"/>
    <n v="25.438968354211372"/>
    <n v="219.48365138040234"/>
  </r>
  <r>
    <x v="9"/>
    <s v="He_x000a_Gang"/>
    <s v="He Gang"/>
    <x v="179"/>
    <x v="179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  <n v="1193.6379319215403"/>
    <n v="39.114423022394391"/>
    <n v="1220.1618700686183"/>
    <n v="476.96891594502665"/>
    <n v="35.809137957646207"/>
    <n v="11.936379319215405"/>
    <n v="209.69324533485539"/>
    <n v="1786.0534940147265"/>
    <n v="1186.3612444693617"/>
    <n v="39.114423022394391"/>
    <n v="1150.9440968674041"/>
    <n v="444.92061019397124"/>
    <n v="35.590837334080845"/>
    <n v="11.863612444693619"/>
    <n v="187.71032903465425"/>
    <n v="1619.536918505667"/>
  </r>
  <r>
    <x v="9"/>
    <s v="Hei_x000a_He"/>
    <s v="Hei He"/>
    <x v="181"/>
    <x v="181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  <n v="1193.6379319215403"/>
    <n v="39.114423022394391"/>
    <n v="1220.1618700686183"/>
    <n v="476.96891594502665"/>
    <n v="35.809137957646207"/>
    <n v="11.936379319215405"/>
    <n v="209.69324533485539"/>
    <n v="1786.0534940147265"/>
    <n v="1186.3612444693617"/>
    <n v="39.114423022394391"/>
    <n v="1150.9440968674041"/>
    <n v="444.92061019397124"/>
    <n v="35.590837334080845"/>
    <n v="11.863612444693619"/>
    <n v="187.71032903465425"/>
    <n v="1619.536918505667"/>
  </r>
  <r>
    <x v="9"/>
    <s v="Qiqihar"/>
    <s v="Qiqihar"/>
    <x v="196"/>
    <x v="196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  <n v="1193.6379319215403"/>
    <n v="39.114423022394391"/>
    <n v="1220.1618700686183"/>
    <n v="476.96891594502665"/>
    <n v="35.809137957646207"/>
    <n v="11.936379319215405"/>
    <n v="209.69324533485539"/>
    <n v="1786.0534940147265"/>
    <n v="1186.3612444693617"/>
    <n v="39.114423022394391"/>
    <n v="1150.9440968674041"/>
    <n v="444.92061019397124"/>
    <n v="35.590837334080845"/>
    <n v="11.863612444693619"/>
    <n v="187.71032903465425"/>
    <n v="1619.536918505667"/>
  </r>
  <r>
    <x v="9"/>
    <s v="Ji_x000a_Xi"/>
    <s v="Ji Xi"/>
    <x v="197"/>
    <x v="197"/>
    <s v="t/d"/>
    <s v="cement"/>
    <n v="2000"/>
    <n v="310"/>
    <n v="1"/>
    <m/>
    <n v="620000"/>
    <m/>
    <n v="0"/>
    <n v="620000"/>
    <n v="2.9021539560833934E-2"/>
    <n v="1540.9521887819867"/>
    <n v="20.044974223891071"/>
    <n v="1252.7896123503479"/>
    <n v="534.96594805691075"/>
    <n v="46.228565663459605"/>
    <n v="15.409521887819867"/>
    <n v="334.30870713869638"/>
    <n v="2778.3457532938755"/>
    <n v="1715.7577418672802"/>
    <n v="54.258244404076549"/>
    <n v="1929.8789140265953"/>
    <n v="771.51198093996834"/>
    <n v="51.472732256018404"/>
    <n v="17.157577418672805"/>
    <n v="366.24714952383965"/>
    <n v="3048.4503044869848"/>
    <n v="1703.5391533926804"/>
    <n v="54.258244404076549"/>
    <n v="1833.647417304705"/>
    <n v="726.95613513343608"/>
    <n v="51.106174601780417"/>
    <n v="17.035391533926806"/>
    <n v="335.68492771224163"/>
    <n v="2816.9470568505908"/>
    <n v="1698.0280300136087"/>
    <n v="54.258244404076549"/>
    <n v="1781.2241559452682"/>
    <n v="702.68380404253583"/>
    <n v="50.940840900408261"/>
    <n v="16.980280300136084"/>
    <n v="319.03579103316901"/>
    <n v="2690.8328876875084"/>
    <n v="970.5103986923292"/>
    <n v="31.291538417915511"/>
    <n v="1101.6871204389322"/>
    <n v="439.70917766293292"/>
    <n v="29.115311960769876"/>
    <n v="9.7051039869232927"/>
    <n v="207.63052148239223"/>
    <n v="1730.8956448564149"/>
    <n v="954.91034553723216"/>
    <n v="31.291538417915511"/>
    <n v="976.12949605489462"/>
    <n v="381.57513275602128"/>
    <n v="28.647310366116962"/>
    <n v="9.5491034553723235"/>
    <n v="167.7545962678843"/>
    <n v="1428.8427952117811"/>
    <n v="949.08899557548932"/>
    <n v="31.291538417915511"/>
    <n v="920.75527749392324"/>
    <n v="355.93648815517696"/>
    <n v="28.472669867264678"/>
    <n v="9.4908899557548931"/>
    <n v="150.16826322772337"/>
    <n v="1295.6295348045335"/>
  </r>
  <r>
    <x v="9"/>
    <s v="Shuang_x000a_Yashan"/>
    <s v="Shuang Yashan"/>
    <x v="199"/>
    <x v="199"/>
    <s v="t/d"/>
    <s v="cement"/>
    <n v="4000"/>
    <n v="310"/>
    <n v="1"/>
    <m/>
    <n v="1240000"/>
    <m/>
    <n v="0"/>
    <m/>
    <n v="1.0000000000000002"/>
    <n v="53096.845036490806"/>
    <n v="690.69299999999998"/>
    <n v="43167.579367190156"/>
    <n v="18433.410361829148"/>
    <n v="1592.9053510947242"/>
    <n v="530.96845036490799"/>
    <n v="11519.330545436096"/>
    <n v="95733.92023086868"/>
    <n v="59120.148959388214"/>
    <n v="1869.5853226649924"/>
    <n v="66498.157686681327"/>
    <n v="26584.116232798471"/>
    <n v="1773.6044687816463"/>
    <n v="591.20148959388223"/>
    <n v="12619.838749633705"/>
    <n v="105040.95753076539"/>
    <n v="58699.131030653334"/>
    <n v="1869.5853226649924"/>
    <n v="63182.293050342058"/>
    <n v="25048.848067126699"/>
    <n v="1760.9739309196"/>
    <n v="586.99131030653336"/>
    <n v="11566.751205896249"/>
    <n v="97064.011747061362"/>
    <n v="58509.233338715952"/>
    <n v="1869.5853226649924"/>
    <n v="61375.936042659923"/>
    <n v="24212.492330725414"/>
    <n v="1755.2770001614786"/>
    <n v="585.09233338715944"/>
    <n v="10993.069143158908"/>
    <n v="92718.474912300182"/>
    <n v="33441.037704356771"/>
    <n v="1078.2177269515039"/>
    <n v="37961.01575278645"/>
    <n v="15151.132032166313"/>
    <n v="1003.2311311307031"/>
    <n v="334.41037704356773"/>
    <n v="7154.3593008621892"/>
    <n v="59641.758192330635"/>
    <n v="32903.504086527959"/>
    <n v="1078.2177269515039"/>
    <n v="33634.655873743919"/>
    <n v="13147.997609023356"/>
    <n v="987.10512259583868"/>
    <n v="329.03504086527965"/>
    <n v="5780.3479348930814"/>
    <n v="49233.873076123025"/>
    <n v="32702.916865800391"/>
    <n v="1078.2177269515039"/>
    <n v="31726.617244542394"/>
    <n v="12264.562581494871"/>
    <n v="981.08750597401161"/>
    <n v="327.02916865800393"/>
    <n v="5174.3727417680902"/>
    <n v="44643.721677434798"/>
  </r>
  <r>
    <x v="1"/>
    <s v=""/>
    <m/>
    <x v="4"/>
    <x v="4"/>
    <m/>
    <m/>
    <m/>
    <m/>
    <n v="27"/>
    <m/>
    <n v="2104900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s v=""/>
    <m/>
    <x v="4"/>
    <x v="4"/>
    <m/>
    <m/>
    <m/>
    <m/>
    <m/>
    <n v="16"/>
    <m/>
    <n v="14800000"/>
    <n v="1554442.7870505541"/>
    <n v="21363442.7870505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"/>
    <s v="Shanghai"/>
    <s v="Shanghai"/>
    <x v="200"/>
    <x v="200"/>
    <s v="t/a"/>
    <s v="grinding"/>
    <n v="1100000"/>
    <n v="1"/>
    <m/>
    <n v="1"/>
    <m/>
    <n v="1100000"/>
    <n v="115532.90984835199"/>
    <n v="115532.90984835199"/>
    <n v="0.15492957746478875"/>
    <n v="12.597919607877214"/>
    <n v="4.1240704225352118"/>
    <n v="183.53818497688187"/>
    <n v="20.219022809709131"/>
    <n v="0.3779375882363164"/>
    <n v="0.12597919607877214"/>
    <n v="92.947642082894902"/>
    <n v="754.67744246558595"/>
    <n v="63.365710052665079"/>
    <n v="54.108540365876863"/>
    <n v="1060.8604248301294"/>
    <n v="308.8734028571177"/>
    <n v="1.9009713015799525"/>
    <n v="0.63365710052665092"/>
    <n v="101.75264666514718"/>
    <n v="827.17083930868932"/>
    <n v="51.180833911662489"/>
    <n v="54.108540365876863"/>
    <n v="1013.8431927946018"/>
    <n v="310.3949166701463"/>
    <n v="1.5354250173498747"/>
    <n v="0.51180833911662493"/>
    <n v="66.782427808006858"/>
    <n v="562.27781923018108"/>
    <n v="45.684916284894847"/>
    <n v="54.108540365876863"/>
    <n v="991.52029825932607"/>
    <n v="311.11730271695865"/>
    <n v="1.3705474885468452"/>
    <n v="0.45684916284894844"/>
    <n v="50.179227797559825"/>
    <n v="436.51161194100865"/>
    <n v="36.438130541619643"/>
    <n v="31.205201867330572"/>
    <n v="610.41530711272719"/>
    <n v="178.17715953773134"/>
    <n v="1.0931439162485894"/>
    <n v="0.36438130541619651"/>
    <n v="57.641939697829685"/>
    <n v="469.16145564910454"/>
    <n v="20.881119526553093"/>
    <n v="31.205201867330572"/>
    <n v="550.05275348417763"/>
    <n v="180.13053822804042"/>
    <n v="0.6264335857965927"/>
    <n v="0.20881119526553088"/>
    <n v="12.745810772775052"/>
    <n v="129.08147990244109"/>
    <n v="15.075831263942108"/>
    <n v="31.205201867330572"/>
    <n v="526.47328114966285"/>
    <n v="180.89358809949562"/>
    <n v="0.45227493791826329"/>
    <n v="0.15075831263942108"/>
    <n v="-4.7919997782755859"/>
    <n v="-3.7642315130586077"/>
  </r>
  <r>
    <x v="10"/>
    <s v="Shanghai"/>
    <s v="Shanghai"/>
    <x v="201"/>
    <x v="201"/>
    <s v="t/a"/>
    <s v="grinding"/>
    <n v="2000000"/>
    <n v="1"/>
    <m/>
    <n v="1"/>
    <m/>
    <n v="2000000"/>
    <n v="210059.8360879127"/>
    <n v="210059.8360879127"/>
    <n v="0.28169014084507044"/>
    <n v="22.905308377958569"/>
    <n v="7.4983098591549302"/>
    <n v="333.70579086705794"/>
    <n v="36.761859654016604"/>
    <n v="0.6871592513387571"/>
    <n v="0.22905308377958569"/>
    <n v="168.99571287799074"/>
    <n v="1372.1408044828836"/>
    <n v="115.2103819139365"/>
    <n v="98.379164301594287"/>
    <n v="1928.8371360547806"/>
    <n v="561.58800519475949"/>
    <n v="3.4563114574180953"/>
    <n v="1.1521038191393651"/>
    <n v="185.00481211844942"/>
    <n v="1503.9469805612532"/>
    <n v="93.056061657568165"/>
    <n v="98.379164301594287"/>
    <n v="1843.3512596265487"/>
    <n v="564.35439394572052"/>
    <n v="2.7916818497270448"/>
    <n v="0.93056061657568168"/>
    <n v="121.42259601455793"/>
    <n v="1022.3233076912381"/>
    <n v="83.063484154354271"/>
    <n v="98.379164301594287"/>
    <n v="1802.76417865332"/>
    <n v="565.66782312174291"/>
    <n v="2.4919045246306273"/>
    <n v="0.8306348415435425"/>
    <n v="91.234959631926941"/>
    <n v="793.65747625637937"/>
    <n v="66.251146439308442"/>
    <n v="56.736730667873765"/>
    <n v="1109.8460129322311"/>
    <n v="323.95847188678425"/>
    <n v="1.9875343931792533"/>
    <n v="0.6625114643930845"/>
    <n v="104.8035267233267"/>
    <n v="853.02082845291739"/>
    <n v="37.965671866460163"/>
    <n v="56.736730667873765"/>
    <n v="1000.0959154257774"/>
    <n v="327.51006950552801"/>
    <n v="1.1389701559938048"/>
    <n v="0.37965671866460154"/>
    <n v="23.174201405045547"/>
    <n v="234.69359982262017"/>
    <n v="27.410602298076562"/>
    <n v="56.736730667873765"/>
    <n v="957.22414754484146"/>
    <n v="328.89743290817381"/>
    <n v="0.82231806894229686"/>
    <n v="0.27410602298076558"/>
    <n v="-8.7127268695919735"/>
    <n v="-6.8440572964701953"/>
  </r>
  <r>
    <x v="10"/>
    <s v="Shanghai"/>
    <s v="Shanghai"/>
    <x v="202"/>
    <x v="202"/>
    <s v="t/a"/>
    <s v="grinding"/>
    <n v="1000000"/>
    <n v="1"/>
    <m/>
    <n v="1"/>
    <m/>
    <n v="1000000"/>
    <n v="105029.91804395635"/>
    <n v="105029.91804395635"/>
    <n v="0.14084507042253522"/>
    <n v="11.452654188979285"/>
    <n v="3.7491549295774651"/>
    <n v="166.85289543352897"/>
    <n v="18.380929827008302"/>
    <n v="0.34357962566937855"/>
    <n v="0.11452654188979285"/>
    <n v="84.49785643899537"/>
    <n v="686.0704022414418"/>
    <n v="57.605190956968251"/>
    <n v="49.189582150797143"/>
    <n v="964.41856802739028"/>
    <n v="280.79400259737974"/>
    <n v="1.7281557287090477"/>
    <n v="0.57605190956968255"/>
    <n v="92.502406059224711"/>
    <n v="751.97349028062661"/>
    <n v="46.528030828784082"/>
    <n v="49.189582150797143"/>
    <n v="921.67562981327433"/>
    <n v="282.17719697286026"/>
    <n v="1.3958409248635224"/>
    <n v="0.46528030828784084"/>
    <n v="60.711298007278963"/>
    <n v="511.16165384561907"/>
    <n v="41.531742077177135"/>
    <n v="49.189582150797143"/>
    <n v="901.38208932665998"/>
    <n v="282.83391156087146"/>
    <n v="1.2459522623153136"/>
    <n v="0.41531742077177125"/>
    <n v="45.61747981596347"/>
    <n v="396.82873812818968"/>
    <n v="33.125573219654221"/>
    <n v="28.368365333936882"/>
    <n v="554.92300646611557"/>
    <n v="161.97923594339213"/>
    <n v="0.99376719658962664"/>
    <n v="0.33125573219654225"/>
    <n v="52.401763361663349"/>
    <n v="426.51041422645869"/>
    <n v="18.982835933230081"/>
    <n v="28.368365333936882"/>
    <n v="500.04795771288872"/>
    <n v="163.755034752764"/>
    <n v="0.5694850779969024"/>
    <n v="0.18982835933230077"/>
    <n v="11.587100702522774"/>
    <n v="117.34679991131009"/>
    <n v="13.705301149038281"/>
    <n v="28.368365333936882"/>
    <n v="478.61207377242073"/>
    <n v="164.44871645408691"/>
    <n v="0.41115903447114843"/>
    <n v="0.13705301149038279"/>
    <n v="-4.3563634347959868"/>
    <n v="-3.4220286482350977"/>
  </r>
  <r>
    <x v="10"/>
    <s v="Shanghai"/>
    <s v="Shanghai"/>
    <x v="203"/>
    <x v="203"/>
    <s v="t/a"/>
    <s v="grinding"/>
    <n v="2000000"/>
    <n v="1"/>
    <m/>
    <n v="1"/>
    <m/>
    <n v="2000000"/>
    <n v="210059.8360879127"/>
    <n v="210059.8360879127"/>
    <n v="0.28169014084507044"/>
    <n v="22.905308377958569"/>
    <n v="7.4983098591549302"/>
    <n v="333.70579086705794"/>
    <n v="36.761859654016604"/>
    <n v="0.6871592513387571"/>
    <n v="0.22905308377958569"/>
    <n v="168.99571287799074"/>
    <n v="1372.1408044828836"/>
    <n v="115.2103819139365"/>
    <n v="98.379164301594287"/>
    <n v="1928.8371360547806"/>
    <n v="561.58800519475949"/>
    <n v="3.4563114574180953"/>
    <n v="1.1521038191393651"/>
    <n v="185.00481211844942"/>
    <n v="1503.9469805612532"/>
    <n v="93.056061657568165"/>
    <n v="98.379164301594287"/>
    <n v="1843.3512596265487"/>
    <n v="564.35439394572052"/>
    <n v="2.7916818497270448"/>
    <n v="0.93056061657568168"/>
    <n v="121.42259601455793"/>
    <n v="1022.3233076912381"/>
    <n v="83.063484154354271"/>
    <n v="98.379164301594287"/>
    <n v="1802.76417865332"/>
    <n v="565.66782312174291"/>
    <n v="2.4919045246306273"/>
    <n v="0.8306348415435425"/>
    <n v="91.234959631926941"/>
    <n v="793.65747625637937"/>
    <n v="66.251146439308442"/>
    <n v="56.736730667873765"/>
    <n v="1109.8460129322311"/>
    <n v="323.95847188678425"/>
    <n v="1.9875343931792533"/>
    <n v="0.6625114643930845"/>
    <n v="104.8035267233267"/>
    <n v="853.02082845291739"/>
    <n v="37.965671866460163"/>
    <n v="56.736730667873765"/>
    <n v="1000.0959154257774"/>
    <n v="327.51006950552801"/>
    <n v="1.1389701559938048"/>
    <n v="0.37965671866460154"/>
    <n v="23.174201405045547"/>
    <n v="234.69359982262017"/>
    <n v="27.410602298076562"/>
    <n v="56.736730667873765"/>
    <n v="957.22414754484146"/>
    <n v="328.89743290817381"/>
    <n v="0.82231806894229686"/>
    <n v="0.27410602298076558"/>
    <n v="-8.7127268695919735"/>
    <n v="-6.8440572964701953"/>
  </r>
  <r>
    <x v="10"/>
    <s v="Shanghai"/>
    <s v="Shanghai"/>
    <x v="201"/>
    <x v="201"/>
    <s v="t/a"/>
    <s v="grinding"/>
    <n v="1000000"/>
    <n v="1"/>
    <m/>
    <n v="1"/>
    <m/>
    <n v="1000000"/>
    <n v="105029.91804395635"/>
    <n v="105029.91804395635"/>
    <n v="0.14084507042253522"/>
    <n v="11.452654188979285"/>
    <n v="3.7491549295774651"/>
    <n v="166.85289543352897"/>
    <n v="18.380929827008302"/>
    <n v="0.34357962566937855"/>
    <n v="0.11452654188979285"/>
    <n v="84.49785643899537"/>
    <n v="686.0704022414418"/>
    <n v="57.605190956968251"/>
    <n v="49.189582150797143"/>
    <n v="964.41856802739028"/>
    <n v="280.79400259737974"/>
    <n v="1.7281557287090477"/>
    <n v="0.57605190956968255"/>
    <n v="92.502406059224711"/>
    <n v="751.97349028062661"/>
    <n v="46.528030828784082"/>
    <n v="49.189582150797143"/>
    <n v="921.67562981327433"/>
    <n v="282.17719697286026"/>
    <n v="1.3958409248635224"/>
    <n v="0.46528030828784084"/>
    <n v="60.711298007278963"/>
    <n v="511.16165384561907"/>
    <n v="41.531742077177135"/>
    <n v="49.189582150797143"/>
    <n v="901.38208932665998"/>
    <n v="282.83391156087146"/>
    <n v="1.2459522623153136"/>
    <n v="0.41531742077177125"/>
    <n v="45.61747981596347"/>
    <n v="396.82873812818968"/>
    <n v="33.125573219654221"/>
    <n v="28.368365333936882"/>
    <n v="554.92300646611557"/>
    <n v="161.97923594339213"/>
    <n v="0.99376719658962664"/>
    <n v="0.33125573219654225"/>
    <n v="52.401763361663349"/>
    <n v="426.51041422645869"/>
    <n v="18.982835933230081"/>
    <n v="28.368365333936882"/>
    <n v="500.04795771288872"/>
    <n v="163.755034752764"/>
    <n v="0.5694850779969024"/>
    <n v="0.18982835933230077"/>
    <n v="11.587100702522774"/>
    <n v="117.34679991131009"/>
    <n v="13.705301149038281"/>
    <n v="28.368365333936882"/>
    <n v="478.61207377242073"/>
    <n v="164.44871645408691"/>
    <n v="0.41115903447114843"/>
    <n v="0.13705301149038279"/>
    <n v="-4.3563634347959868"/>
    <n v="-3.4220286482350977"/>
  </r>
  <r>
    <x v="1"/>
    <s v=""/>
    <m/>
    <x v="4"/>
    <x v="4"/>
    <m/>
    <m/>
    <m/>
    <m/>
    <m/>
    <m/>
    <m/>
    <m/>
    <n v="0"/>
    <m/>
    <n v="1"/>
    <n v="81.313844741752916"/>
    <n v="26.619"/>
    <n v="1184.6555575780556"/>
    <n v="130.50460177175893"/>
    <n v="2.4394153422525875"/>
    <n v="0.81313844741752916"/>
    <n v="599.93478071686707"/>
    <n v="4871.0998559142363"/>
    <n v="408.99685579447458"/>
    <n v="349.24603327065972"/>
    <n v="6847.3718329944704"/>
    <n v="1993.637418441396"/>
    <n v="12.269905673834238"/>
    <n v="4.0899685579447462"/>
    <n v="656.76708302049542"/>
    <n v="5339.0117809924486"/>
    <n v="330.34901888436696"/>
    <n v="349.24603327065972"/>
    <n v="6543.8969716742477"/>
    <n v="2003.4580985073078"/>
    <n v="9.9104705665310089"/>
    <n v="3.3034901888436696"/>
    <n v="431.0502158516806"/>
    <n v="3629.2477423038954"/>
    <n v="294.87536874795762"/>
    <n v="349.24603327065972"/>
    <n v="6399.8128342192858"/>
    <n v="2008.1207720821874"/>
    <n v="8.8462610624387263"/>
    <n v="2.9487536874795759"/>
    <n v="323.88410669334064"/>
    <n v="2817.4840407101465"/>
    <n v="235.19156985954496"/>
    <n v="201.41539387095185"/>
    <n v="3939.9533459094205"/>
    <n v="1150.052575198084"/>
    <n v="7.0557470957863488"/>
    <n v="2.3519156985954499"/>
    <n v="372.05251986780974"/>
    <n v="3028.2239410078564"/>
    <n v="134.77813512593357"/>
    <n v="201.41539387095185"/>
    <n v="3550.3404997615098"/>
    <n v="1162.6607467446245"/>
    <n v="4.0433440537780072"/>
    <n v="1.3477813512593355"/>
    <n v="82.268414987911683"/>
    <n v="833.16227937030158"/>
    <n v="97.307638158171784"/>
    <n v="201.41539387095185"/>
    <n v="3398.1457237841869"/>
    <n v="1167.5858868240171"/>
    <n v="2.9192291447451537"/>
    <n v="0.97307638158171783"/>
    <n v="-30.930180387051504"/>
    <n v="-24.296403402469192"/>
  </r>
  <r>
    <x v="2"/>
    <s v=""/>
    <m/>
    <x v="4"/>
    <x v="4"/>
    <m/>
    <m/>
    <m/>
    <m/>
    <m/>
    <n v="5"/>
    <m/>
    <n v="7100000"/>
    <n v="745712.41811209009"/>
    <n v="745712.41811209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"/>
    <s v="Yan_x000a_Cheng"/>
    <s v="Yan Cheng"/>
    <x v="204"/>
    <x v="204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Huai'an"/>
    <s v="Huai'an"/>
    <x v="198"/>
    <x v="198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Wu_x000a_Xi"/>
    <s v="Wu Xi"/>
    <x v="205"/>
    <x v="205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  <n v="25.845127437544789"/>
    <n v="3.6764687728863503"/>
    <n v="72.138913248050798"/>
    <n v="31.112388074637025"/>
    <n v="0.7753538231263436"/>
    <n v="0.2584512743754479"/>
    <n v="14.138973316000946"/>
    <n v="125.01104379587291"/>
    <n v="25.161172207713786"/>
    <n v="3.6764687728863503"/>
    <n v="70.52654408965131"/>
    <n v="29.213983317281645"/>
    <n v="0.75483516623141356"/>
    <n v="0.25161172207713783"/>
    <n v="12.072740477326787"/>
    <n v="109.3597074671604"/>
  </r>
  <r>
    <x v="11"/>
    <s v="Chang_x000a_Zhou"/>
    <s v="Chang Zhou"/>
    <x v="206"/>
    <x v="206"/>
    <s v="t/a"/>
    <s v="grinding"/>
    <n v="100000"/>
    <n v="1"/>
    <m/>
    <n v="1"/>
    <m/>
    <n v="100000"/>
    <n v="10502.991804395635"/>
    <n v="10502.991804395635"/>
    <n v="1.3014424500819901E-4"/>
    <n v="6.856138835951195"/>
    <n v="0.37839985841962903"/>
    <n v="9.854311070580005"/>
    <n v="6.0626459849588166"/>
    <n v="0.20568416507853585"/>
    <n v="6.8561388359511963E-2"/>
    <n v="5.1019208280344168"/>
    <n v="43.290340503671551"/>
    <n v="8.1390138978548094"/>
    <n v="1.0624743477457923"/>
    <n v="22.023639277468103"/>
    <n v="10.375874849579194"/>
    <n v="0.24417041693564426"/>
    <n v="8.1390138978548091E-2"/>
    <n v="5.5930799193543557"/>
    <n v="47.542687463248548"/>
    <n v="7.899751884081482"/>
    <n v="1.0624743477457923"/>
    <n v="21.532301422140275"/>
    <n v="9.7973732594414553"/>
    <n v="0.23699255652244447"/>
    <n v="7.8997518840814823E-2"/>
    <n v="4.9634360153678445"/>
    <n v="42.773249903181522"/>
    <n v="7.7918341421449986"/>
    <n v="1.0624743477457923"/>
    <n v="21.277894070382036"/>
    <n v="9.4978338367428492"/>
    <n v="0.23375502426434994"/>
    <n v="7.7918341421450002E-2"/>
    <n v="4.6374158717396963"/>
    <n v="40.303706867008735"/>
    <n v="4.6129984344908994"/>
    <n v="0.61274479548105854"/>
    <n v="12.6602632628501"/>
    <n v="5.9355330861441278"/>
    <n v="0.13838995303472701"/>
    <n v="4.6129984344908996E-2"/>
    <n v="3.172946162961833"/>
    <n v="27.019638203663362"/>
    <n v="4.3075212395907991"/>
    <n v="0.61274479548105854"/>
    <n v="12.023152208008469"/>
    <n v="5.1853980124395047"/>
    <n v="0.12922563718772395"/>
    <n v="4.3075212395907989E-2"/>
    <n v="2.3564955526668245"/>
    <n v="20.835173965978822"/>
    <n v="4.193528701285631"/>
    <n v="0.61274479548105854"/>
    <n v="11.754424014941888"/>
    <n v="4.8689972195469409"/>
    <n v="0.12580586103856894"/>
    <n v="4.1935287012856308E-2"/>
    <n v="2.0121234128877985"/>
    <n v="18.226617911193404"/>
  </r>
  <r>
    <x v="11"/>
    <s v="Xu_x000a_Zhou"/>
    <s v="Xu Zhou"/>
    <x v="207"/>
    <x v="207"/>
    <s v="t/a"/>
    <s v="grinding"/>
    <n v="2000000"/>
    <n v="1"/>
    <m/>
    <n v="1"/>
    <m/>
    <n v="2000000"/>
    <n v="210059.8360879127"/>
    <n v="210059.8360879127"/>
    <n v="2.60288490016398E-3"/>
    <n v="137.1227767190239"/>
    <n v="7.56799716839258"/>
    <n v="197.08622141160009"/>
    <n v="121.25291969917632"/>
    <n v="4.1136833015707168"/>
    <n v="1.3712277671902391"/>
    <n v="102.03841656068833"/>
    <n v="865.80681007343094"/>
    <n v="162.78027795709616"/>
    <n v="21.249486954915842"/>
    <n v="440.47278554936202"/>
    <n v="207.51749699158387"/>
    <n v="4.8834083387128846"/>
    <n v="1.6278027795709615"/>
    <n v="111.86159838708711"/>
    <n v="950.85374926497093"/>
    <n v="157.99503768162964"/>
    <n v="21.249486954915842"/>
    <n v="430.64602844280546"/>
    <n v="195.94746518882911"/>
    <n v="4.7398511304488888"/>
    <n v="1.5799503768162964"/>
    <n v="99.268720307356887"/>
    <n v="855.46499806363033"/>
    <n v="155.83668284289996"/>
    <n v="21.249486954915842"/>
    <n v="425.55788140764071"/>
    <n v="189.95667673485696"/>
    <n v="4.6751004852869986"/>
    <n v="1.5583668284289998"/>
    <n v="92.748317434793918"/>
    <n v="806.07413734017462"/>
    <n v="92.259968689817981"/>
    <n v="12.254895909621169"/>
    <n v="253.20526525700194"/>
    <n v="118.71066172288255"/>
    <n v="2.7677990606945397"/>
    <n v="0.92259968689817984"/>
    <n v="63.458923259236656"/>
    <n v="540.39276407326724"/>
    <n v="86.150424791815965"/>
    <n v="12.254895909621169"/>
    <n v="240.46304416016935"/>
    <n v="103.70796024879009"/>
    <n v="2.5845127437544786"/>
    <n v="0.86150424791815972"/>
    <n v="47.129911053336485"/>
    <n v="416.70347931957639"/>
    <n v="83.870574025712628"/>
    <n v="12.254895909621169"/>
    <n v="235.08848029883771"/>
    <n v="97.379944390938817"/>
    <n v="2.5161172207713784"/>
    <n v="0.83870574025712608"/>
    <n v="40.242468257755959"/>
    <n v="364.53235822386807"/>
  </r>
  <r>
    <x v="11"/>
    <s v="Zhen_x000a_Jiang"/>
    <s v="Zhen Jiang"/>
    <x v="208"/>
    <x v="208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  <n v="25.845127437544789"/>
    <n v="3.6764687728863503"/>
    <n v="72.138913248050798"/>
    <n v="31.112388074637025"/>
    <n v="0.7753538231263436"/>
    <n v="0.2584512743754479"/>
    <n v="14.138973316000946"/>
    <n v="125.01104379587291"/>
    <n v="25.161172207713786"/>
    <n v="3.6764687728863503"/>
    <n v="70.52654408965131"/>
    <n v="29.213983317281645"/>
    <n v="0.75483516623141356"/>
    <n v="0.25161172207713783"/>
    <n v="12.072740477326787"/>
    <n v="109.3597074671604"/>
  </r>
  <r>
    <x v="11"/>
    <s v="Wu_x000a_Xi"/>
    <s v="Wu Xi"/>
    <x v="209"/>
    <x v="209"/>
    <s v="t/a"/>
    <s v="grinding"/>
    <n v="400000"/>
    <n v="1"/>
    <m/>
    <n v="1"/>
    <m/>
    <n v="400000"/>
    <n v="42011.96721758254"/>
    <n v="42011.96721758254"/>
    <n v="5.2057698003279604E-4"/>
    <n v="27.42455534380478"/>
    <n v="1.5135994336785161"/>
    <n v="39.41724428232002"/>
    <n v="24.250583939835266"/>
    <n v="0.82273666031414339"/>
    <n v="0.27424555343804785"/>
    <n v="20.407683312137667"/>
    <n v="173.1613620146862"/>
    <n v="32.556055591419238"/>
    <n v="4.2498973909831692"/>
    <n v="88.094557109872412"/>
    <n v="41.503499398316777"/>
    <n v="0.97668166774257703"/>
    <n v="0.32556055591419236"/>
    <n v="22.372319677417423"/>
    <n v="190.17074985299419"/>
    <n v="31.599007536325928"/>
    <n v="4.2498973909831692"/>
    <n v="86.1292056885611"/>
    <n v="39.189493037765821"/>
    <n v="0.94797022608977788"/>
    <n v="0.31599007536325929"/>
    <n v="19.853744061471378"/>
    <n v="171.09299961272609"/>
    <n v="31.167336568579994"/>
    <n v="4.2498973909831692"/>
    <n v="85.111576281528144"/>
    <n v="37.991335346971397"/>
    <n v="0.93502009705739975"/>
    <n v="0.31167336568580001"/>
    <n v="18.549663486958785"/>
    <n v="161.21482746803494"/>
    <n v="18.451993737963598"/>
    <n v="2.4509791819242341"/>
    <n v="50.641053051400398"/>
    <n v="23.742132344576511"/>
    <n v="0.55355981213890804"/>
    <n v="0.18451993737963598"/>
    <n v="12.691784651847332"/>
    <n v="108.07855281465345"/>
    <n v="17.230084958363197"/>
    <n v="2.4509791819242341"/>
    <n v="48.092608832033875"/>
    <n v="20.741592049758019"/>
    <n v="0.51690254875089581"/>
    <n v="0.17230084958363195"/>
    <n v="9.4259822106672981"/>
    <n v="83.340695863915286"/>
    <n v="16.774114805142524"/>
    <n v="2.4509791819242341"/>
    <n v="47.017696059767552"/>
    <n v="19.475988878187763"/>
    <n v="0.50322344415427578"/>
    <n v="0.16774114805142523"/>
    <n v="8.048493651551194"/>
    <n v="72.906471644773617"/>
  </r>
  <r>
    <x v="11"/>
    <s v="Wu_x000a_Xi"/>
    <s v="Wu Xi"/>
    <x v="210"/>
    <x v="210"/>
    <s v="t/a"/>
    <s v="grinding"/>
    <n v="200000"/>
    <n v="1"/>
    <m/>
    <n v="1"/>
    <m/>
    <n v="200000"/>
    <n v="21005.98360879127"/>
    <n v="21005.98360879127"/>
    <n v="2.6028849001639802E-4"/>
    <n v="13.71227767190239"/>
    <n v="0.75679971683925806"/>
    <n v="19.70862214116001"/>
    <n v="12.125291969917633"/>
    <n v="0.41136833015707169"/>
    <n v="0.13712277671902393"/>
    <n v="10.203841656068834"/>
    <n v="86.580681007343102"/>
    <n v="16.278027795709619"/>
    <n v="2.1249486954915846"/>
    <n v="44.047278554936206"/>
    <n v="20.751749699158388"/>
    <n v="0.48834083387128852"/>
    <n v="0.16278027795709618"/>
    <n v="11.186159838708711"/>
    <n v="95.085374926497096"/>
    <n v="15.799503768162964"/>
    <n v="2.1249486954915846"/>
    <n v="43.06460284428055"/>
    <n v="19.594746518882911"/>
    <n v="0.47398511304488894"/>
    <n v="0.15799503768162965"/>
    <n v="9.926872030735689"/>
    <n v="85.546499806363045"/>
    <n v="15.583668284289997"/>
    <n v="2.1249486954915846"/>
    <n v="42.555788140764072"/>
    <n v="18.995667673485698"/>
    <n v="0.46751004852869987"/>
    <n v="0.1558366828429"/>
    <n v="9.2748317434793925"/>
    <n v="80.60741373401747"/>
    <n v="9.2259968689817988"/>
    <n v="1.2254895909621171"/>
    <n v="25.320526525700199"/>
    <n v="11.871066172288256"/>
    <n v="0.27677990606945402"/>
    <n v="9.2259968689817992E-2"/>
    <n v="6.3458923259236659"/>
    <n v="54.039276407326724"/>
    <n v="8.6150424791815983"/>
    <n v="1.2254895909621171"/>
    <n v="24.046304416016937"/>
    <n v="10.370796024879009"/>
    <n v="0.2584512743754479"/>
    <n v="8.6150424791815977E-2"/>
    <n v="4.7129911053336491"/>
    <n v="41.670347931957643"/>
    <n v="8.3870574025712621"/>
    <n v="1.2254895909621171"/>
    <n v="23.508848029883776"/>
    <n v="9.7379944390938817"/>
    <n v="0.25161172207713789"/>
    <n v="8.3870574025712616E-2"/>
    <n v="4.024246825775597"/>
    <n v="36.453235822386809"/>
  </r>
  <r>
    <x v="11"/>
    <s v="Tai_x000a_Zhou"/>
    <s v="Tai Zhou"/>
    <x v="211"/>
    <x v="211"/>
    <s v="t/a"/>
    <s v="grinding"/>
    <n v="1200000"/>
    <n v="1"/>
    <m/>
    <n v="1"/>
    <m/>
    <n v="1200000"/>
    <n v="126035.90165274762"/>
    <n v="126035.90165274762"/>
    <n v="1.5617309400983879E-3"/>
    <n v="82.273666031414336"/>
    <n v="4.5407983010355473"/>
    <n v="118.25173284696004"/>
    <n v="72.751751819505785"/>
    <n v="2.4682099809424298"/>
    <n v="0.82273666031414339"/>
    <n v="61.223049936412998"/>
    <n v="519.48408604405859"/>
    <n v="97.668166774257685"/>
    <n v="12.749692172949505"/>
    <n v="264.28367132961722"/>
    <n v="124.51049819495032"/>
    <n v="2.9300450032277308"/>
    <n v="0.97668166774257692"/>
    <n v="67.116959032252268"/>
    <n v="570.51224955898249"/>
    <n v="94.79702260897777"/>
    <n v="12.749692172949505"/>
    <n v="258.38761706568323"/>
    <n v="117.56847911329746"/>
    <n v="2.8439106782693333"/>
    <n v="0.94797022608977777"/>
    <n v="59.561232184414131"/>
    <n v="513.27899883817815"/>
    <n v="93.502009705739965"/>
    <n v="12.749692172949505"/>
    <n v="255.33472884458442"/>
    <n v="113.97400604091416"/>
    <n v="2.8050602911721989"/>
    <n v="0.93502009705739986"/>
    <n v="55.648990460876348"/>
    <n v="483.64448240410479"/>
    <n v="55.355981213890786"/>
    <n v="7.3529375457727006"/>
    <n v="151.92315915420116"/>
    <n v="71.226397033729526"/>
    <n v="1.6606794364167237"/>
    <n v="0.55355981213890781"/>
    <n v="38.075353955541992"/>
    <n v="324.23565844396035"/>
    <n v="51.690254875089579"/>
    <n v="7.3529375457727006"/>
    <n v="144.2778264961016"/>
    <n v="62.224776149274049"/>
    <n v="1.5507076462526872"/>
    <n v="0.51690254875089581"/>
    <n v="28.277946632001893"/>
    <n v="250.02208759174582"/>
    <n v="50.322344415427573"/>
    <n v="7.3529375457727006"/>
    <n v="141.05308817930262"/>
    <n v="58.42796663456329"/>
    <n v="1.5096703324628271"/>
    <n v="0.50322344415427567"/>
    <n v="24.145480954653575"/>
    <n v="218.71941493432081"/>
  </r>
  <r>
    <x v="11"/>
    <s v="Lian_x000a_Yungang"/>
    <s v="Lian Yungang"/>
    <x v="212"/>
    <x v="212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  <n v="25.845127437544789"/>
    <n v="3.6764687728863503"/>
    <n v="72.138913248050798"/>
    <n v="31.112388074637025"/>
    <n v="0.7753538231263436"/>
    <n v="0.2584512743754479"/>
    <n v="14.138973316000946"/>
    <n v="125.01104379587291"/>
    <n v="25.161172207713786"/>
    <n v="3.6764687728863503"/>
    <n v="70.52654408965131"/>
    <n v="29.213983317281645"/>
    <n v="0.75483516623141356"/>
    <n v="0.25161172207713783"/>
    <n v="12.072740477326787"/>
    <n v="109.3597074671604"/>
  </r>
  <r>
    <x v="11"/>
    <s v="Xu_x000a_Zhou"/>
    <s v="Xu Zhou"/>
    <x v="213"/>
    <x v="213"/>
    <s v="t/a"/>
    <s v="grinding"/>
    <n v="800000"/>
    <n v="1"/>
    <m/>
    <n v="1"/>
    <m/>
    <n v="800000"/>
    <n v="84023.93443516508"/>
    <n v="84023.93443516508"/>
    <n v="1.0411539600655921E-3"/>
    <n v="54.84911068760956"/>
    <n v="3.0271988673570323"/>
    <n v="78.83448856464004"/>
    <n v="48.501167879670533"/>
    <n v="1.6454733206282868"/>
    <n v="0.5484911068760957"/>
    <n v="40.815366624275335"/>
    <n v="346.32272402937241"/>
    <n v="65.112111182838476"/>
    <n v="8.4997947819663384"/>
    <n v="176.18911421974482"/>
    <n v="83.006998796633553"/>
    <n v="1.9533633354851541"/>
    <n v="0.65112111182838472"/>
    <n v="44.744639354834845"/>
    <n v="380.34149970598838"/>
    <n v="63.198015072651856"/>
    <n v="8.4997947819663384"/>
    <n v="172.2584113771222"/>
    <n v="78.378986075531643"/>
    <n v="1.8959404521795558"/>
    <n v="0.63198015072651859"/>
    <n v="39.707488122942756"/>
    <n v="342.18599922545218"/>
    <n v="62.334673137159989"/>
    <n v="8.4997947819663384"/>
    <n v="170.22315256305629"/>
    <n v="75.982670693942794"/>
    <n v="1.8700401941147995"/>
    <n v="0.62334673137160002"/>
    <n v="37.09932697391757"/>
    <n v="322.42965493606988"/>
    <n v="36.903987475927195"/>
    <n v="4.9019583638484683"/>
    <n v="101.2821061028008"/>
    <n v="47.484264689153022"/>
    <n v="1.1071196242778161"/>
    <n v="0.36903987475927197"/>
    <n v="25.383569303694664"/>
    <n v="216.1571056293069"/>
    <n v="34.460169916726393"/>
    <n v="4.9019583638484683"/>
    <n v="96.18521766406775"/>
    <n v="41.483184099516038"/>
    <n v="1.0338050975017916"/>
    <n v="0.34460169916726391"/>
    <n v="18.851964421334596"/>
    <n v="166.68139172783057"/>
    <n v="33.548229610285048"/>
    <n v="4.9019583638484683"/>
    <n v="94.035392119535103"/>
    <n v="38.951977756375527"/>
    <n v="1.0064468883085516"/>
    <n v="0.33548229610285046"/>
    <n v="16.096987303102388"/>
    <n v="145.81294328954723"/>
  </r>
  <r>
    <x v="11"/>
    <s v="Xu_x000a_Zhou"/>
    <s v="Xu Zhou"/>
    <x v="213"/>
    <x v="213"/>
    <s v="t/d"/>
    <s v="cement"/>
    <n v="4500"/>
    <n v="310"/>
    <n v="1"/>
    <m/>
    <n v="1395000"/>
    <m/>
    <n v="0"/>
    <n v="1395000"/>
    <n v="1.7285667281055683E-2"/>
    <n v="910.62754825240665"/>
    <n v="50.258803617695207"/>
    <n v="1308.8426802071683"/>
    <n v="805.23638469164791"/>
    <n v="27.318826447572199"/>
    <n v="9.106275482524067"/>
    <n v="677.63354362795769"/>
    <n v="5749.7926426399599"/>
    <n v="1081.0181135965181"/>
    <n v="141.11709717654745"/>
    <n v="2925.1643116783212"/>
    <n v="1378.1164152775289"/>
    <n v="32.430543407895541"/>
    <n v="10.81018113596518"/>
    <n v="742.86894942010201"/>
    <n v="6314.5863813275664"/>
    <n v="1049.2395008517092"/>
    <n v="141.11709717654745"/>
    <n v="2859.9051625761131"/>
    <n v="1301.2802400931969"/>
    <n v="31.477185025551275"/>
    <n v="10.492395008517093"/>
    <n v="659.24008800429272"/>
    <n v="5681.1130319997128"/>
    <n v="1034.9059421091049"/>
    <n v="141.11709717654745"/>
    <n v="2826.11495666981"/>
    <n v="1261.4956242002588"/>
    <n v="31.047178263273146"/>
    <n v="10.34905942109105"/>
    <n v="615.9383213428232"/>
    <n v="5353.1100591687473"/>
    <n v="612.69521446466524"/>
    <n v="81.384333684649818"/>
    <n v="1681.5272810442932"/>
    <n v="788.35333868448276"/>
    <n v="18.380856433939957"/>
    <n v="6.1269521446466522"/>
    <n v="421.42848245195347"/>
    <n v="3588.7293826446335"/>
    <n v="572.12194783531345"/>
    <n v="81.384333684649818"/>
    <n v="1596.9066378926807"/>
    <n v="688.7209246726959"/>
    <n v="17.163658435059403"/>
    <n v="5.7212194783531345"/>
    <n v="312.98808541338087"/>
    <n v="2767.3131831233418"/>
    <n v="556.98153890257902"/>
    <n v="81.384333684649818"/>
    <n v="1561.2143478947974"/>
    <n v="646.69679342464497"/>
    <n v="16.70944616707737"/>
    <n v="5.5698153890257895"/>
    <n v="267.2488195033867"/>
    <n v="2420.8465987256736"/>
  </r>
  <r>
    <x v="11"/>
    <s v="Yang_x000a_Zhou"/>
    <s v="Yang Zhou"/>
    <x v="214"/>
    <x v="214"/>
    <s v="t/d"/>
    <s v="cement"/>
    <n v="1200"/>
    <n v="310"/>
    <n v="1"/>
    <m/>
    <n v="372000"/>
    <m/>
    <n v="0"/>
    <n v="372000"/>
    <n v="4.6095112749481816E-3"/>
    <n v="242.83401286730839"/>
    <n v="13.402347631385387"/>
    <n v="349.02471472191155"/>
    <n v="214.72970258443942"/>
    <n v="7.2850203860192524"/>
    <n v="2.4283401286730841"/>
    <n v="180.70227830078869"/>
    <n v="1533.2780380373224"/>
    <n v="288.27149695907144"/>
    <n v="37.631225913745979"/>
    <n v="780.0438164475521"/>
    <n v="367.49771074067428"/>
    <n v="8.6481449087721423"/>
    <n v="2.8827149695907144"/>
    <n v="198.09838651202716"/>
    <n v="1683.8897016873509"/>
    <n v="279.7972002271224"/>
    <n v="37.631225913745979"/>
    <n v="762.64137668696344"/>
    <n v="347.00806402485244"/>
    <n v="8.3939160068136722"/>
    <n v="2.7979720022712242"/>
    <n v="175.7973568011447"/>
    <n v="1514.9634751999233"/>
    <n v="275.97491789576128"/>
    <n v="37.631225913745979"/>
    <n v="753.6306551119493"/>
    <n v="336.39883312006896"/>
    <n v="8.2792475368728375"/>
    <n v="2.7597491789576134"/>
    <n v="164.25021902475282"/>
    <n v="1427.4960157783325"/>
    <n v="163.3853905239107"/>
    <n v="21.702488982573282"/>
    <n v="448.40727494514482"/>
    <n v="210.22755698252871"/>
    <n v="4.9015617157173219"/>
    <n v="1.633853905239107"/>
    <n v="112.38092865385424"/>
    <n v="956.99450203856884"/>
    <n v="152.56585275608356"/>
    <n v="21.702488982573282"/>
    <n v="425.84177010471478"/>
    <n v="183.65891324605224"/>
    <n v="4.5769755826825067"/>
    <n v="1.5256585275608356"/>
    <n v="83.463489443568221"/>
    <n v="737.95018216622429"/>
    <n v="148.52841037402104"/>
    <n v="21.702488982573282"/>
    <n v="416.32382610527924"/>
    <n v="172.45247824657196"/>
    <n v="4.4558523112206316"/>
    <n v="1.4852841037402102"/>
    <n v="71.266351867569767"/>
    <n v="645.55909299351288"/>
  </r>
  <r>
    <x v="11"/>
    <s v="Su_x000a_Zhou"/>
    <s v="Su Zhou"/>
    <x v="215"/>
    <x v="215"/>
    <s v="t/a"/>
    <s v="grinding"/>
    <n v="800000"/>
    <n v="1"/>
    <m/>
    <n v="1"/>
    <m/>
    <n v="800000"/>
    <n v="84023.93443516508"/>
    <n v="84023.93443516508"/>
    <n v="1.0411539600655921E-3"/>
    <n v="54.84911068760956"/>
    <n v="3.0271988673570323"/>
    <n v="78.83448856464004"/>
    <n v="48.501167879670533"/>
    <n v="1.6454733206282868"/>
    <n v="0.5484911068760957"/>
    <n v="40.815366624275335"/>
    <n v="346.32272402937241"/>
    <n v="65.112111182838476"/>
    <n v="8.4997947819663384"/>
    <n v="176.18911421974482"/>
    <n v="83.006998796633553"/>
    <n v="1.9533633354851541"/>
    <n v="0.65112111182838472"/>
    <n v="44.744639354834845"/>
    <n v="380.34149970598838"/>
    <n v="63.198015072651856"/>
    <n v="8.4997947819663384"/>
    <n v="172.2584113771222"/>
    <n v="78.378986075531643"/>
    <n v="1.8959404521795558"/>
    <n v="0.63198015072651859"/>
    <n v="39.707488122942756"/>
    <n v="342.18599922545218"/>
    <n v="62.334673137159989"/>
    <n v="8.4997947819663384"/>
    <n v="170.22315256305629"/>
    <n v="75.982670693942794"/>
    <n v="1.8700401941147995"/>
    <n v="0.62334673137160002"/>
    <n v="37.09932697391757"/>
    <n v="322.42965493606988"/>
    <n v="36.903987475927195"/>
    <n v="4.9019583638484683"/>
    <n v="101.2821061028008"/>
    <n v="47.484264689153022"/>
    <n v="1.1071196242778161"/>
    <n v="0.36903987475927197"/>
    <n v="25.383569303694664"/>
    <n v="216.1571056293069"/>
    <n v="34.460169916726393"/>
    <n v="4.9019583638484683"/>
    <n v="96.18521766406775"/>
    <n v="41.483184099516038"/>
    <n v="1.0338050975017916"/>
    <n v="0.34460169916726391"/>
    <n v="18.851964421334596"/>
    <n v="166.68139172783057"/>
    <n v="33.548229610285048"/>
    <n v="4.9019583638484683"/>
    <n v="94.035392119535103"/>
    <n v="38.951977756375527"/>
    <n v="1.0064468883085516"/>
    <n v="0.33548229610285046"/>
    <n v="16.096987303102388"/>
    <n v="145.81294328954723"/>
  </r>
  <r>
    <x v="11"/>
    <s v="Wu_x000a_Xi"/>
    <s v="Wu Xi"/>
    <x v="205"/>
    <x v="205"/>
    <s v="t/d"/>
    <s v="cement"/>
    <n v="1000"/>
    <n v="310"/>
    <n v="1"/>
    <m/>
    <n v="310000"/>
    <m/>
    <n v="0"/>
    <n v="310000"/>
    <n v="3.8412593957901516E-3"/>
    <n v="202.36167738942368"/>
    <n v="11.16862302615449"/>
    <n v="290.85392893492627"/>
    <n v="178.94141882036621"/>
    <n v="6.0708503216827108"/>
    <n v="2.0236167738942368"/>
    <n v="150.58523191732394"/>
    <n v="1277.7316983644355"/>
    <n v="240.22624746589287"/>
    <n v="31.359354928121654"/>
    <n v="650.03651370629348"/>
    <n v="306.24809228389529"/>
    <n v="7.2067874239767864"/>
    <n v="2.4022624746589285"/>
    <n v="165.08198876002265"/>
    <n v="1403.2414180727926"/>
    <n v="233.16433352260202"/>
    <n v="31.359354928121654"/>
    <n v="635.53448057246953"/>
    <n v="289.17338668737705"/>
    <n v="6.9949300056780608"/>
    <n v="2.3316433352260204"/>
    <n v="146.49779733428727"/>
    <n v="1262.4695626666028"/>
    <n v="229.97909824646777"/>
    <n v="31.359354928121654"/>
    <n v="628.02554592662443"/>
    <n v="280.33236093339082"/>
    <n v="6.8993729473940322"/>
    <n v="2.2997909824646778"/>
    <n v="136.87518252062736"/>
    <n v="1189.5800131486105"/>
    <n v="136.15449210325895"/>
    <n v="18.085407485477734"/>
    <n v="373.67272912095405"/>
    <n v="175.18963081877394"/>
    <n v="4.0846347630977684"/>
    <n v="1.3615449210325892"/>
    <n v="93.650773878211879"/>
    <n v="797.49541836547405"/>
    <n v="127.13821063006965"/>
    <n v="18.085407485477734"/>
    <n v="354.86814175392902"/>
    <n v="153.0490943717102"/>
    <n v="3.8141463189020892"/>
    <n v="1.2713821063006965"/>
    <n v="69.552907869640194"/>
    <n v="614.95848513852036"/>
    <n v="123.77367531168422"/>
    <n v="18.085407485477734"/>
    <n v="346.93652175439939"/>
    <n v="143.71039853880998"/>
    <n v="3.7132102593505265"/>
    <n v="1.2377367531168419"/>
    <n v="59.388626556308147"/>
    <n v="537.96591082792747"/>
  </r>
  <r>
    <x v="11"/>
    <s v="Wu_x000a_Xi"/>
    <s v="Wu Xi"/>
    <x v="205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Wu_x000a_Xi"/>
    <s v="Wu Xi"/>
    <x v="205"/>
    <x v="205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Nan_x000a_Tong"/>
    <s v="Nan Tong"/>
    <x v="216"/>
    <x v="216"/>
    <s v="t/a"/>
    <s v="grinding"/>
    <n v="700000"/>
    <n v="1"/>
    <m/>
    <n v="1"/>
    <m/>
    <n v="700000"/>
    <n v="73520.942630769452"/>
    <n v="73520.942630769452"/>
    <n v="9.1100971505739313E-4"/>
    <n v="47.992971851658368"/>
    <n v="2.6487990089374032"/>
    <n v="68.980177494060044"/>
    <n v="42.43852189471172"/>
    <n v="1.4397891555497511"/>
    <n v="0.47992971851658373"/>
    <n v="35.713445796240919"/>
    <n v="303.03238352570088"/>
    <n v="56.973097284983666"/>
    <n v="7.4373204342205463"/>
    <n v="154.16547494227672"/>
    <n v="72.631123947054363"/>
    <n v="1.7091929185495098"/>
    <n v="0.56973097284983665"/>
    <n v="39.151559435480493"/>
    <n v="332.79881224273987"/>
    <n v="55.298263188570381"/>
    <n v="7.4373204342205463"/>
    <n v="150.72610995498192"/>
    <n v="68.5816128160902"/>
    <n v="1.6589478956571113"/>
    <n v="0.55298263188570385"/>
    <n v="34.744052107574916"/>
    <n v="299.41274932227066"/>
    <n v="54.542838995014996"/>
    <n v="7.4373204342205463"/>
    <n v="148.94525849267427"/>
    <n v="66.484836857199937"/>
    <n v="1.6362851698504497"/>
    <n v="0.54542838995014997"/>
    <n v="32.461911102177879"/>
    <n v="282.12594806906117"/>
    <n v="32.290989041436298"/>
    <n v="4.2892135683674102"/>
    <n v="88.621842839950702"/>
    <n v="41.548731603008896"/>
    <n v="0.96872967124308906"/>
    <n v="0.32290989041436297"/>
    <n v="22.210623140732832"/>
    <n v="189.13746742564356"/>
    <n v="30.152648677135591"/>
    <n v="4.2892135683674102"/>
    <n v="84.162065456059281"/>
    <n v="36.297786087076531"/>
    <n v="0.90457946031406766"/>
    <n v="0.30152648677135596"/>
    <n v="16.495468868667775"/>
    <n v="145.84621776185176"/>
    <n v="29.354700908999423"/>
    <n v="4.2892135683674102"/>
    <n v="82.280968104593214"/>
    <n v="34.082980536828593"/>
    <n v="0.88064102726998261"/>
    <n v="0.2935470090899942"/>
    <n v="14.084863890214589"/>
    <n v="127.58632537835383"/>
  </r>
  <r>
    <x v="11"/>
    <s v="Nan_x000a_Tong"/>
    <s v="Nan Tong"/>
    <x v="216"/>
    <x v="216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Su_x000a_Zhou"/>
    <s v="Su Zhou"/>
    <x v="217"/>
    <x v="217"/>
    <s v="t/a"/>
    <s v="grinding"/>
    <n v="1200000"/>
    <n v="1"/>
    <m/>
    <n v="1"/>
    <m/>
    <n v="1200000"/>
    <n v="126035.90165274762"/>
    <n v="126035.90165274762"/>
    <n v="1.5617309400983879E-3"/>
    <n v="82.273666031414336"/>
    <n v="4.5407983010355473"/>
    <n v="118.25173284696004"/>
    <n v="72.751751819505785"/>
    <n v="2.4682099809424298"/>
    <n v="0.82273666031414339"/>
    <n v="61.223049936412998"/>
    <n v="519.48408604405859"/>
    <n v="97.668166774257685"/>
    <n v="12.749692172949505"/>
    <n v="264.28367132961722"/>
    <n v="124.51049819495032"/>
    <n v="2.9300450032277308"/>
    <n v="0.97668166774257692"/>
    <n v="67.116959032252268"/>
    <n v="570.51224955898249"/>
    <n v="94.79702260897777"/>
    <n v="12.749692172949505"/>
    <n v="258.38761706568323"/>
    <n v="117.56847911329746"/>
    <n v="2.8439106782693333"/>
    <n v="0.94797022608977777"/>
    <n v="59.561232184414131"/>
    <n v="513.27899883817815"/>
    <n v="93.502009705739965"/>
    <n v="12.749692172949505"/>
    <n v="255.33472884458442"/>
    <n v="113.97400604091416"/>
    <n v="2.8050602911721989"/>
    <n v="0.93502009705739986"/>
    <n v="55.648990460876348"/>
    <n v="483.64448240410479"/>
    <n v="55.355981213890786"/>
    <n v="7.3529375457727006"/>
    <n v="151.92315915420116"/>
    <n v="71.226397033729526"/>
    <n v="1.6606794364167237"/>
    <n v="0.55355981213890781"/>
    <n v="38.075353955541992"/>
    <n v="324.23565844396035"/>
    <n v="51.690254875089579"/>
    <n v="7.3529375457727006"/>
    <n v="144.2778264961016"/>
    <n v="62.224776149274049"/>
    <n v="1.5507076462526872"/>
    <n v="0.51690254875089581"/>
    <n v="28.277946632001893"/>
    <n v="250.02208759174582"/>
    <n v="50.322344415427573"/>
    <n v="7.3529375457727006"/>
    <n v="141.05308817930262"/>
    <n v="58.42796663456329"/>
    <n v="1.5096703324628271"/>
    <n v="0.50322344415427567"/>
    <n v="24.145480954653575"/>
    <n v="218.71941493432081"/>
  </r>
  <r>
    <x v="11"/>
    <s v="Yang_x000a_Zhou"/>
    <s v="Yang Zhou"/>
    <x v="214"/>
    <x v="214"/>
    <s v="t/a"/>
    <s v="grinding"/>
    <n v="2300000"/>
    <n v="1"/>
    <m/>
    <n v="1"/>
    <m/>
    <n v="2300000"/>
    <n v="241568.81150109961"/>
    <n v="241568.81150109961"/>
    <n v="2.9933176351885772E-3"/>
    <n v="157.69119322687749"/>
    <n v="8.7031967436514677"/>
    <n v="226.64915462334011"/>
    <n v="139.44085765405276"/>
    <n v="4.7307357968063251"/>
    <n v="1.576911932268775"/>
    <n v="117.34417904479159"/>
    <n v="995.6778315844457"/>
    <n v="187.1973196506606"/>
    <n v="24.436909998153222"/>
    <n v="506.54370338176636"/>
    <n v="238.64512154032147"/>
    <n v="5.6159195895198177"/>
    <n v="1.871973196506606"/>
    <n v="128.64083814515018"/>
    <n v="1093.4818116547167"/>
    <n v="181.6942933338741"/>
    <n v="24.436909998153222"/>
    <n v="495.2429327092263"/>
    <n v="225.33958496715348"/>
    <n v="5.4508288000162226"/>
    <n v="1.816942933338741"/>
    <n v="114.15902835346043"/>
    <n v="983.78474777317501"/>
    <n v="179.21218526933498"/>
    <n v="24.436909998153222"/>
    <n v="489.39156361878685"/>
    <n v="218.45017824508551"/>
    <n v="5.3763655580800487"/>
    <n v="1.79212185269335"/>
    <n v="106.66056505001302"/>
    <n v="926.98525794120087"/>
    <n v="106.09896399329068"/>
    <n v="14.093130296064345"/>
    <n v="291.18605504555228"/>
    <n v="136.51726098131493"/>
    <n v="3.182968919798721"/>
    <n v="1.0609896399329068"/>
    <n v="72.977761748122148"/>
    <n v="621.45167868425733"/>
    <n v="99.072988510588374"/>
    <n v="14.093130296064345"/>
    <n v="276.53250078419478"/>
    <n v="119.26415428610861"/>
    <n v="2.972189655317651"/>
    <n v="0.99072988510588367"/>
    <n v="54.199397711336964"/>
    <n v="479.20900121751288"/>
    <n v="96.451160129569516"/>
    <n v="14.093130296064345"/>
    <n v="270.35175234366341"/>
    <n v="111.98693604957965"/>
    <n v="2.8935348038870856"/>
    <n v="0.96451160129569513"/>
    <n v="46.278838496419361"/>
    <n v="419.21221195744829"/>
  </r>
  <r>
    <x v="11"/>
    <s v="Chang_x000a_Zhou"/>
    <s v="Chang Zhou"/>
    <x v="206"/>
    <x v="206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Chang_x000a_Zhou"/>
    <s v="Chang Zhou"/>
    <x v="206"/>
    <x v="206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Xu_x000a_Zhou"/>
    <s v="Xu Zhou"/>
    <x v="218"/>
    <x v="218"/>
    <s v="t/d"/>
    <s v="cement"/>
    <n v="5500"/>
    <n v="310"/>
    <n v="1"/>
    <m/>
    <n v="1705000"/>
    <m/>
    <n v="0"/>
    <n v="1705000"/>
    <n v="2.1126926676845834E-2"/>
    <n v="1112.9892256418302"/>
    <n v="61.427426643849699"/>
    <n v="1599.6966091420945"/>
    <n v="984.17780351201407"/>
    <n v="33.389676769254905"/>
    <n v="11.129892256418303"/>
    <n v="828.21877554528157"/>
    <n v="7027.524341004395"/>
    <n v="1321.2443610624107"/>
    <n v="172.47645210466908"/>
    <n v="3575.2008253846143"/>
    <n v="1684.364507561424"/>
    <n v="39.637330831872326"/>
    <n v="13.212443610624108"/>
    <n v="907.95093818012458"/>
    <n v="7717.8277994003593"/>
    <n v="1282.4038343743111"/>
    <n v="172.47645210466908"/>
    <n v="3495.4396431485825"/>
    <n v="1590.4536267805738"/>
    <n v="38.472115031229336"/>
    <n v="12.824038343743112"/>
    <n v="805.73788533857987"/>
    <n v="6943.5825946663153"/>
    <n v="1264.8850403555728"/>
    <n v="172.47645210466908"/>
    <n v="3454.1405025964345"/>
    <n v="1541.8279851336495"/>
    <n v="37.946551210667174"/>
    <n v="12.648850403555729"/>
    <n v="752.81350386345048"/>
    <n v="6542.6900723173576"/>
    <n v="748.84970656792416"/>
    <n v="99.469741170127548"/>
    <n v="2055.200010165247"/>
    <n v="963.54296950325659"/>
    <n v="22.465491197037725"/>
    <n v="7.4884970656792413"/>
    <n v="515.07925633016532"/>
    <n v="4386.2248010101075"/>
    <n v="699.26015846538303"/>
    <n v="99.469741170127548"/>
    <n v="1951.7747796466097"/>
    <n v="841.77001904440613"/>
    <n v="20.97780475396149"/>
    <n v="6.9926015846538307"/>
    <n v="382.54099328302107"/>
    <n v="3382.271668261862"/>
    <n v="680.75521421426322"/>
    <n v="99.469741170127548"/>
    <n v="1908.1508696491967"/>
    <n v="790.40719196345492"/>
    <n v="20.422656426427896"/>
    <n v="6.8075521421426313"/>
    <n v="326.63744605969481"/>
    <n v="2958.8125095536011"/>
  </r>
  <r>
    <x v="11"/>
    <s v="Xu_x000a_Zhou"/>
    <s v="Xu Zhou"/>
    <x v="218"/>
    <x v="218"/>
    <s v="t/d"/>
    <s v="cement"/>
    <n v="5500"/>
    <n v="310"/>
    <n v="1"/>
    <m/>
    <n v="1705000"/>
    <m/>
    <n v="0"/>
    <n v="1705000"/>
    <n v="2.1126926676845834E-2"/>
    <n v="1112.9892256418302"/>
    <n v="61.427426643849699"/>
    <n v="1599.6966091420945"/>
    <n v="984.17780351201407"/>
    <n v="33.389676769254905"/>
    <n v="11.129892256418303"/>
    <n v="828.21877554528157"/>
    <n v="7027.524341004395"/>
    <n v="1321.2443610624107"/>
    <n v="172.47645210466908"/>
    <n v="3575.2008253846143"/>
    <n v="1684.364507561424"/>
    <n v="39.637330831872326"/>
    <n v="13.212443610624108"/>
    <n v="907.95093818012458"/>
    <n v="7717.8277994003593"/>
    <n v="1282.4038343743111"/>
    <n v="172.47645210466908"/>
    <n v="3495.4396431485825"/>
    <n v="1590.4536267805738"/>
    <n v="38.472115031229336"/>
    <n v="12.824038343743112"/>
    <n v="805.73788533857987"/>
    <n v="6943.5825946663153"/>
    <n v="1264.8850403555728"/>
    <n v="172.47645210466908"/>
    <n v="3454.1405025964345"/>
    <n v="1541.8279851336495"/>
    <n v="37.946551210667174"/>
    <n v="12.648850403555729"/>
    <n v="752.81350386345048"/>
    <n v="6542.6900723173576"/>
    <n v="748.84970656792416"/>
    <n v="99.469741170127548"/>
    <n v="2055.200010165247"/>
    <n v="963.54296950325659"/>
    <n v="22.465491197037725"/>
    <n v="7.4884970656792413"/>
    <n v="515.07925633016532"/>
    <n v="4386.2248010101075"/>
    <n v="699.26015846538303"/>
    <n v="99.469741170127548"/>
    <n v="1951.7747796466097"/>
    <n v="841.77001904440613"/>
    <n v="20.97780475396149"/>
    <n v="6.9926015846538307"/>
    <n v="382.54099328302107"/>
    <n v="3382.271668261862"/>
    <n v="680.75521421426322"/>
    <n v="99.469741170127548"/>
    <n v="1908.1508696491967"/>
    <n v="790.40719196345492"/>
    <n v="20.422656426427896"/>
    <n v="6.8075521421426313"/>
    <n v="326.63744605969481"/>
    <n v="2958.8125095536011"/>
  </r>
  <r>
    <x v="11"/>
    <s v="Chang_x000a_Zhou"/>
    <s v="Chang Zhou"/>
    <x v="206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Chang_x000a_Zhou"/>
    <s v="Chang Zhou"/>
    <x v="206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Lian_x000a_Yungang"/>
    <s v="Lian Yungang"/>
    <x v="219"/>
    <x v="219"/>
    <s v="t/a"/>
    <s v="grinding"/>
    <n v="1600000"/>
    <n v="1"/>
    <m/>
    <n v="1"/>
    <m/>
    <n v="1600000"/>
    <n v="168047.86887033016"/>
    <n v="168047.86887033016"/>
    <n v="2.0823079201311842E-3"/>
    <n v="109.69822137521912"/>
    <n v="6.0543977347140645"/>
    <n v="157.66897712928008"/>
    <n v="97.002335759341065"/>
    <n v="3.2909466412565735"/>
    <n v="1.0969822137521914"/>
    <n v="81.630733248550669"/>
    <n v="692.64544805874482"/>
    <n v="130.22422236567695"/>
    <n v="16.999589563932677"/>
    <n v="352.37822843948965"/>
    <n v="166.01399759326711"/>
    <n v="3.9067266709703081"/>
    <n v="1.3022422236567694"/>
    <n v="89.489278709669691"/>
    <n v="760.68299941197677"/>
    <n v="126.39603014530371"/>
    <n v="16.999589563932677"/>
    <n v="344.5168227542444"/>
    <n v="156.75797215106329"/>
    <n v="3.7918809043591115"/>
    <n v="1.2639603014530372"/>
    <n v="79.414976245885512"/>
    <n v="684.37199845090436"/>
    <n v="124.66934627431998"/>
    <n v="16.999589563932677"/>
    <n v="340.44630512611258"/>
    <n v="151.96534138788559"/>
    <n v="3.740080388229599"/>
    <n v="1.2466934627432"/>
    <n v="74.19865394783514"/>
    <n v="644.85930987213976"/>
    <n v="73.807974951854391"/>
    <n v="9.8039167276969366"/>
    <n v="202.56421220560159"/>
    <n v="94.968529378306044"/>
    <n v="2.2142392485556321"/>
    <n v="0.73807974951854394"/>
    <n v="50.767138607389327"/>
    <n v="432.3142112586138"/>
    <n v="68.920339833452786"/>
    <n v="9.8039167276969366"/>
    <n v="192.3704353281355"/>
    <n v="82.966368199032075"/>
    <n v="2.0676101950035832"/>
    <n v="0.68920339833452782"/>
    <n v="37.703928842669193"/>
    <n v="333.36278345566114"/>
    <n v="67.096459220570097"/>
    <n v="9.8039167276969366"/>
    <n v="188.07078423907021"/>
    <n v="77.903955512751054"/>
    <n v="2.0128937766171031"/>
    <n v="0.67096459220570093"/>
    <n v="32.193974606204776"/>
    <n v="291.62588657909447"/>
  </r>
  <r>
    <x v="11"/>
    <s v="Lian_x000a_Yungang"/>
    <s v="Lian Yungang"/>
    <x v="219"/>
    <x v="219"/>
    <s v="t/a"/>
    <s v="grinding"/>
    <n v="750000"/>
    <n v="1"/>
    <m/>
    <n v="1"/>
    <m/>
    <n v="750000"/>
    <n v="78772.438532967266"/>
    <n v="78772.438532967266"/>
    <n v="9.7608183756149255E-4"/>
    <n v="51.42104126963396"/>
    <n v="2.8379989381472175"/>
    <n v="73.907333029350028"/>
    <n v="45.469844887191122"/>
    <n v="1.5426312380890188"/>
    <n v="0.51421041269633971"/>
    <n v="38.26440621025813"/>
    <n v="324.67755377753662"/>
    <n v="61.042604233911064"/>
    <n v="7.9685576080934419"/>
    <n v="165.17729458101076"/>
    <n v="77.819061371843958"/>
    <n v="1.8312781270173319"/>
    <n v="0.61042604233911057"/>
    <n v="41.948099395157669"/>
    <n v="356.57015597436413"/>
    <n v="59.248139130611115"/>
    <n v="7.9685576080934419"/>
    <n v="161.49226066605206"/>
    <n v="73.480299445810914"/>
    <n v="1.7774441739183335"/>
    <n v="0.59248139130611122"/>
    <n v="37.225770115258833"/>
    <n v="320.79937427386142"/>
    <n v="58.438756066087485"/>
    <n v="7.9685576080934419"/>
    <n v="159.58420552786527"/>
    <n v="71.233753775571358"/>
    <n v="1.7531626819826245"/>
    <n v="0.58438756066087494"/>
    <n v="34.780619038047725"/>
    <n v="302.27780150256552"/>
    <n v="34.597488258681743"/>
    <n v="4.5955859661079383"/>
    <n v="94.951974471375735"/>
    <n v="44.516498146080956"/>
    <n v="1.0379246477604525"/>
    <n v="0.34597488258681747"/>
    <n v="23.797096222213746"/>
    <n v="202.64728652747522"/>
    <n v="32.306409296930987"/>
    <n v="4.5955859661079383"/>
    <n v="90.173641560063515"/>
    <n v="38.890485093296284"/>
    <n v="0.96919227890792958"/>
    <n v="0.32306409296930988"/>
    <n v="17.673716645001186"/>
    <n v="156.26380474484114"/>
    <n v="31.451465259642234"/>
    <n v="4.5955859661079383"/>
    <n v="88.158180112064144"/>
    <n v="36.517479146602057"/>
    <n v="0.94354395778926703"/>
    <n v="0.31451465259642231"/>
    <n v="15.090925596658487"/>
    <n v="136.69963433395054"/>
  </r>
  <r>
    <x v="11"/>
    <s v="Huai'an"/>
    <s v="Huai'an"/>
    <x v="220"/>
    <x v="220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Huai'an"/>
    <s v="Huai'an"/>
    <x v="220"/>
    <x v="220"/>
    <s v="t/a"/>
    <s v="grinding"/>
    <n v="750000"/>
    <n v="1"/>
    <m/>
    <n v="1"/>
    <m/>
    <n v="750000"/>
    <n v="78772.438532967266"/>
    <n v="78772.438532967266"/>
    <n v="9.7608183756149255E-4"/>
    <n v="51.42104126963396"/>
    <n v="2.8379989381472175"/>
    <n v="73.907333029350028"/>
    <n v="45.469844887191122"/>
    <n v="1.5426312380890188"/>
    <n v="0.51421041269633971"/>
    <n v="38.26440621025813"/>
    <n v="324.67755377753662"/>
    <n v="61.042604233911064"/>
    <n v="7.9685576080934419"/>
    <n v="165.17729458101076"/>
    <n v="77.819061371843958"/>
    <n v="1.8312781270173319"/>
    <n v="0.61042604233911057"/>
    <n v="41.948099395157669"/>
    <n v="356.57015597436413"/>
    <n v="59.248139130611115"/>
    <n v="7.9685576080934419"/>
    <n v="161.49226066605206"/>
    <n v="73.480299445810914"/>
    <n v="1.7774441739183335"/>
    <n v="0.59248139130611122"/>
    <n v="37.225770115258833"/>
    <n v="320.79937427386142"/>
    <n v="58.438756066087485"/>
    <n v="7.9685576080934419"/>
    <n v="159.58420552786527"/>
    <n v="71.233753775571358"/>
    <n v="1.7531626819826245"/>
    <n v="0.58438756066087494"/>
    <n v="34.780619038047725"/>
    <n v="302.27780150256552"/>
    <n v="34.597488258681743"/>
    <n v="4.5955859661079383"/>
    <n v="94.951974471375735"/>
    <n v="44.516498146080956"/>
    <n v="1.0379246477604525"/>
    <n v="0.34597488258681747"/>
    <n v="23.797096222213746"/>
    <n v="202.64728652747522"/>
    <n v="32.306409296930987"/>
    <n v="4.5955859661079383"/>
    <n v="90.173641560063515"/>
    <n v="38.890485093296284"/>
    <n v="0.96919227890792958"/>
    <n v="0.32306409296930988"/>
    <n v="17.673716645001186"/>
    <n v="156.26380474484114"/>
    <n v="31.451465259642234"/>
    <n v="4.5955859661079383"/>
    <n v="88.158180112064144"/>
    <n v="36.517479146602057"/>
    <n v="0.94354395778926703"/>
    <n v="0.31451465259642231"/>
    <n v="15.090925596658487"/>
    <n v="136.69963433395054"/>
  </r>
  <r>
    <x v="11"/>
    <s v="Chang_x000a_Zhou"/>
    <s v="Chang Zhou"/>
    <x v="206"/>
    <x v="206"/>
    <s v="t/d"/>
    <s v="cement"/>
    <n v="1200"/>
    <n v="310"/>
    <n v="1"/>
    <m/>
    <n v="372000"/>
    <m/>
    <n v="0"/>
    <n v="372000"/>
    <n v="4.6095112749481816E-3"/>
    <n v="242.83401286730839"/>
    <n v="13.402347631385387"/>
    <n v="349.02471472191155"/>
    <n v="214.72970258443942"/>
    <n v="7.2850203860192524"/>
    <n v="2.4283401286730841"/>
    <n v="180.70227830078869"/>
    <n v="1533.2780380373224"/>
    <n v="288.27149695907144"/>
    <n v="37.631225913745979"/>
    <n v="780.0438164475521"/>
    <n v="367.49771074067428"/>
    <n v="8.6481449087721423"/>
    <n v="2.8827149695907144"/>
    <n v="198.09838651202716"/>
    <n v="1683.8897016873509"/>
    <n v="279.7972002271224"/>
    <n v="37.631225913745979"/>
    <n v="762.64137668696344"/>
    <n v="347.00806402485244"/>
    <n v="8.3939160068136722"/>
    <n v="2.7979720022712242"/>
    <n v="175.7973568011447"/>
    <n v="1514.9634751999233"/>
    <n v="275.97491789576128"/>
    <n v="37.631225913745979"/>
    <n v="753.6306551119493"/>
    <n v="336.39883312006896"/>
    <n v="8.2792475368728375"/>
    <n v="2.7597491789576134"/>
    <n v="164.25021902475282"/>
    <n v="1427.4960157783325"/>
    <n v="163.3853905239107"/>
    <n v="21.702488982573282"/>
    <n v="448.40727494514482"/>
    <n v="210.22755698252871"/>
    <n v="4.9015617157173219"/>
    <n v="1.633853905239107"/>
    <n v="112.38092865385424"/>
    <n v="956.99450203856884"/>
    <n v="152.56585275608356"/>
    <n v="21.702488982573282"/>
    <n v="425.84177010471478"/>
    <n v="183.65891324605224"/>
    <n v="4.5769755826825067"/>
    <n v="1.5256585275608356"/>
    <n v="83.463489443568221"/>
    <n v="737.95018216622429"/>
    <n v="148.52841037402104"/>
    <n v="21.702488982573282"/>
    <n v="416.32382610527924"/>
    <n v="172.45247824657196"/>
    <n v="4.4558523112206316"/>
    <n v="1.4852841037402102"/>
    <n v="71.266351867569767"/>
    <n v="645.55909299351288"/>
  </r>
  <r>
    <x v="11"/>
    <s v="Zhen_x000a_Jiang"/>
    <s v="Zhen Jiang"/>
    <x v="221"/>
    <x v="221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Wu_x000a_Xi"/>
    <s v="Wu Xi"/>
    <x v="209"/>
    <x v="209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Chang_x000a_Zhou"/>
    <s v="Chang Zhou"/>
    <x v="206"/>
    <x v="206"/>
    <s v="t/a"/>
    <s v="grinding"/>
    <n v="300000"/>
    <n v="1"/>
    <m/>
    <n v="1"/>
    <m/>
    <n v="300000"/>
    <n v="31508.975413186905"/>
    <n v="31508.975413186905"/>
    <n v="3.9043273502459698E-4"/>
    <n v="20.568416507853584"/>
    <n v="1.1351995752588868"/>
    <n v="29.56293321174001"/>
    <n v="18.187937954876446"/>
    <n v="0.61705249523560746"/>
    <n v="0.20568416507853585"/>
    <n v="15.30576248410325"/>
    <n v="129.87102151101465"/>
    <n v="24.417041693564421"/>
    <n v="3.1874230432373762"/>
    <n v="66.070917832404305"/>
    <n v="31.127624548737579"/>
    <n v="0.73251125080693269"/>
    <n v="0.24417041693564423"/>
    <n v="16.779239758063067"/>
    <n v="142.62806238974562"/>
    <n v="23.699255652244442"/>
    <n v="3.1874230432373762"/>
    <n v="64.596904266420808"/>
    <n v="29.392119778324364"/>
    <n v="0.71097766956733333"/>
    <n v="0.23699255652244444"/>
    <n v="14.890308046103533"/>
    <n v="128.31974970954454"/>
    <n v="23.375502426434991"/>
    <n v="3.1874230432373762"/>
    <n v="63.833682211146105"/>
    <n v="28.49350151022854"/>
    <n v="0.70126507279304973"/>
    <n v="0.23375502426434996"/>
    <n v="13.912247615219087"/>
    <n v="120.9111206010262"/>
    <n v="13.838995303472696"/>
    <n v="1.8382343864431752"/>
    <n v="37.98078978855029"/>
    <n v="17.806599258432382"/>
    <n v="0.41516985910418092"/>
    <n v="0.13838995303472695"/>
    <n v="9.518838488885498"/>
    <n v="81.058914610990087"/>
    <n v="12.922563718772395"/>
    <n v="1.8382343864431752"/>
    <n v="36.069456624025399"/>
    <n v="15.556194037318512"/>
    <n v="0.3876769115631718"/>
    <n v="0.12922563718772395"/>
    <n v="7.0694866580004732"/>
    <n v="62.505521897936454"/>
    <n v="12.580586103856893"/>
    <n v="1.8382343864431752"/>
    <n v="35.263272044825655"/>
    <n v="14.606991658640823"/>
    <n v="0.37741758311570678"/>
    <n v="0.12580586103856892"/>
    <n v="6.0363702386633937"/>
    <n v="54.679853733580202"/>
  </r>
  <r>
    <x v="11"/>
    <s v="Wu_x000a_Xi"/>
    <s v="Wu Xi"/>
    <x v="205"/>
    <x v="205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Wu_x000a_Xi"/>
    <s v="Wu Xi"/>
    <x v="205"/>
    <x v="205"/>
    <s v="t/a"/>
    <s v="grinding"/>
    <n v="800000"/>
    <n v="1"/>
    <m/>
    <n v="1"/>
    <m/>
    <n v="800000"/>
    <n v="84023.93443516508"/>
    <n v="84023.93443516508"/>
    <n v="1.0411539600655921E-3"/>
    <n v="54.84911068760956"/>
    <n v="3.0271988673570323"/>
    <n v="78.83448856464004"/>
    <n v="48.501167879670533"/>
    <n v="1.6454733206282868"/>
    <n v="0.5484911068760957"/>
    <n v="40.815366624275335"/>
    <n v="346.32272402937241"/>
    <n v="65.112111182838476"/>
    <n v="8.4997947819663384"/>
    <n v="176.18911421974482"/>
    <n v="83.006998796633553"/>
    <n v="1.9533633354851541"/>
    <n v="0.65112111182838472"/>
    <n v="44.744639354834845"/>
    <n v="380.34149970598838"/>
    <n v="63.198015072651856"/>
    <n v="8.4997947819663384"/>
    <n v="172.2584113771222"/>
    <n v="78.378986075531643"/>
    <n v="1.8959404521795558"/>
    <n v="0.63198015072651859"/>
    <n v="39.707488122942756"/>
    <n v="342.18599922545218"/>
    <n v="62.334673137159989"/>
    <n v="8.4997947819663384"/>
    <n v="170.22315256305629"/>
    <n v="75.982670693942794"/>
    <n v="1.8700401941147995"/>
    <n v="0.62334673137160002"/>
    <n v="37.09932697391757"/>
    <n v="322.42965493606988"/>
    <n v="36.903987475927195"/>
    <n v="4.9019583638484683"/>
    <n v="101.2821061028008"/>
    <n v="47.484264689153022"/>
    <n v="1.1071196242778161"/>
    <n v="0.36903987475927197"/>
    <n v="25.383569303694664"/>
    <n v="216.1571056293069"/>
    <n v="34.460169916726393"/>
    <n v="4.9019583638484683"/>
    <n v="96.18521766406775"/>
    <n v="41.483184099516038"/>
    <n v="1.0338050975017916"/>
    <n v="0.34460169916726391"/>
    <n v="18.851964421334596"/>
    <n v="166.68139172783057"/>
    <n v="33.548229610285048"/>
    <n v="4.9019583638484683"/>
    <n v="94.035392119535103"/>
    <n v="38.951977756375527"/>
    <n v="1.0064468883085516"/>
    <n v="0.33548229610285046"/>
    <n v="16.096987303102388"/>
    <n v="145.81294328954723"/>
  </r>
  <r>
    <x v="11"/>
    <s v="Su_x000a_Zhou"/>
    <s v="Su Zhou"/>
    <x v="217"/>
    <x v="217"/>
    <s v="t/a"/>
    <s v="grinding"/>
    <n v="300000"/>
    <n v="1"/>
    <m/>
    <n v="1"/>
    <m/>
    <n v="300000"/>
    <n v="31508.975413186905"/>
    <n v="31508.975413186905"/>
    <n v="3.9043273502459698E-4"/>
    <n v="20.568416507853584"/>
    <n v="1.1351995752588868"/>
    <n v="29.56293321174001"/>
    <n v="18.187937954876446"/>
    <n v="0.61705249523560746"/>
    <n v="0.20568416507853585"/>
    <n v="15.30576248410325"/>
    <n v="129.87102151101465"/>
    <n v="24.417041693564421"/>
    <n v="3.1874230432373762"/>
    <n v="66.070917832404305"/>
    <n v="31.127624548737579"/>
    <n v="0.73251125080693269"/>
    <n v="0.24417041693564423"/>
    <n v="16.779239758063067"/>
    <n v="142.62806238974562"/>
    <n v="23.699255652244442"/>
    <n v="3.1874230432373762"/>
    <n v="64.596904266420808"/>
    <n v="29.392119778324364"/>
    <n v="0.71097766956733333"/>
    <n v="0.23699255652244444"/>
    <n v="14.890308046103533"/>
    <n v="128.31974970954454"/>
    <n v="23.375502426434991"/>
    <n v="3.1874230432373762"/>
    <n v="63.833682211146105"/>
    <n v="28.49350151022854"/>
    <n v="0.70126507279304973"/>
    <n v="0.23375502426434996"/>
    <n v="13.912247615219087"/>
    <n v="120.9111206010262"/>
    <n v="13.838995303472696"/>
    <n v="1.8382343864431752"/>
    <n v="37.98078978855029"/>
    <n v="17.806599258432382"/>
    <n v="0.41516985910418092"/>
    <n v="0.13838995303472695"/>
    <n v="9.518838488885498"/>
    <n v="81.058914610990087"/>
    <n v="12.922563718772395"/>
    <n v="1.8382343864431752"/>
    <n v="36.069456624025399"/>
    <n v="15.556194037318512"/>
    <n v="0.3876769115631718"/>
    <n v="0.12922563718772395"/>
    <n v="7.0694866580004732"/>
    <n v="62.505521897936454"/>
    <n v="12.580586103856893"/>
    <n v="1.8382343864431752"/>
    <n v="35.263272044825655"/>
    <n v="14.606991658640823"/>
    <n v="0.37741758311570678"/>
    <n v="0.12580586103856892"/>
    <n v="6.0363702386633937"/>
    <n v="54.679853733580202"/>
  </r>
  <r>
    <x v="11"/>
    <s v="Wu_x000a_Xi"/>
    <s v="Wu Xi"/>
    <x v="205"/>
    <x v="205"/>
    <s v="t/a"/>
    <s v="grinding"/>
    <n v="500000"/>
    <n v="1"/>
    <m/>
    <n v="1"/>
    <m/>
    <n v="500000"/>
    <n v="52514.959021978175"/>
    <n v="52514.959021978175"/>
    <n v="6.50721225040995E-4"/>
    <n v="34.280694179755976"/>
    <n v="1.891999292098145"/>
    <n v="49.271555352900023"/>
    <n v="30.313229924794079"/>
    <n v="1.0284208253926792"/>
    <n v="0.34280694179755977"/>
    <n v="25.509604140172083"/>
    <n v="216.45170251835773"/>
    <n v="40.69506948927404"/>
    <n v="5.3123717387289604"/>
    <n v="110.1181963873405"/>
    <n v="51.879374247895967"/>
    <n v="1.2208520846782211"/>
    <n v="0.40695069489274038"/>
    <n v="27.965399596771778"/>
    <n v="237.71343731624273"/>
    <n v="39.49875942040741"/>
    <n v="5.3123717387289604"/>
    <n v="107.66150711070136"/>
    <n v="48.986866297207278"/>
    <n v="1.1849627826122222"/>
    <n v="0.39498759420407409"/>
    <n v="24.817180076839222"/>
    <n v="213.86624951590758"/>
    <n v="38.95917071072499"/>
    <n v="5.3123717387289604"/>
    <n v="106.38947035191018"/>
    <n v="47.489169183714239"/>
    <n v="1.1687751213217497"/>
    <n v="0.38959170710724994"/>
    <n v="23.18707935869848"/>
    <n v="201.51853433504365"/>
    <n v="23.064992172454495"/>
    <n v="3.0637239774052922"/>
    <n v="63.301316314250485"/>
    <n v="29.677665430720637"/>
    <n v="0.69194976517363493"/>
    <n v="0.23064992172454496"/>
    <n v="15.864730814809164"/>
    <n v="135.09819101831681"/>
    <n v="21.537606197953991"/>
    <n v="3.0637239774052922"/>
    <n v="60.115761040042337"/>
    <n v="25.926990062197522"/>
    <n v="0.64612818593861965"/>
    <n v="0.21537606197953993"/>
    <n v="11.782477763334121"/>
    <n v="104.1758698298941"/>
    <n v="20.967643506428157"/>
    <n v="3.0637239774052922"/>
    <n v="58.772120074709427"/>
    <n v="24.344986097734704"/>
    <n v="0.62902930519284461"/>
    <n v="0.20967643506428152"/>
    <n v="10.06061706443899"/>
    <n v="91.133089555967018"/>
  </r>
  <r>
    <x v="11"/>
    <s v="Tai_x000a_Zhou"/>
    <s v="Tai Zhou"/>
    <x v="222"/>
    <x v="222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Zhen_x000a_Jiang"/>
    <s v="Zhen Jiang"/>
    <x v="221"/>
    <x v="221"/>
    <s v="t/d"/>
    <s v="cement"/>
    <n v="4500"/>
    <n v="310"/>
    <n v="1"/>
    <m/>
    <n v="1395000"/>
    <m/>
    <n v="0"/>
    <n v="1395000"/>
    <n v="1.7285667281055683E-2"/>
    <n v="910.62754825240665"/>
    <n v="50.258803617695207"/>
    <n v="1308.8426802071683"/>
    <n v="805.23638469164791"/>
    <n v="27.318826447572199"/>
    <n v="9.106275482524067"/>
    <n v="677.63354362795769"/>
    <n v="5749.7926426399599"/>
    <n v="1081.0181135965181"/>
    <n v="141.11709717654745"/>
    <n v="2925.1643116783212"/>
    <n v="1378.1164152775289"/>
    <n v="32.430543407895541"/>
    <n v="10.81018113596518"/>
    <n v="742.86894942010201"/>
    <n v="6314.5863813275664"/>
    <n v="1049.2395008517092"/>
    <n v="141.11709717654745"/>
    <n v="2859.9051625761131"/>
    <n v="1301.2802400931969"/>
    <n v="31.477185025551275"/>
    <n v="10.492395008517093"/>
    <n v="659.24008800429272"/>
    <n v="5681.1130319997128"/>
    <n v="1034.9059421091049"/>
    <n v="141.11709717654745"/>
    <n v="2826.11495666981"/>
    <n v="1261.4956242002588"/>
    <n v="31.047178263273146"/>
    <n v="10.34905942109105"/>
    <n v="615.9383213428232"/>
    <n v="5353.1100591687473"/>
    <n v="612.69521446466524"/>
    <n v="81.384333684649818"/>
    <n v="1681.5272810442932"/>
    <n v="788.35333868448276"/>
    <n v="18.380856433939957"/>
    <n v="6.1269521446466522"/>
    <n v="421.42848245195347"/>
    <n v="3588.7293826446335"/>
    <n v="572.12194783531345"/>
    <n v="81.384333684649818"/>
    <n v="1596.9066378926807"/>
    <n v="688.7209246726959"/>
    <n v="17.163658435059403"/>
    <n v="5.7212194783531345"/>
    <n v="312.98808541338087"/>
    <n v="2767.3131831233418"/>
    <n v="556.98153890257902"/>
    <n v="81.384333684649818"/>
    <n v="1561.2143478947974"/>
    <n v="646.69679342464497"/>
    <n v="16.70944616707737"/>
    <n v="5.5698153890257895"/>
    <n v="267.2488195033867"/>
    <n v="2420.8465987256736"/>
  </r>
  <r>
    <x v="11"/>
    <s v="Zhen_x000a_Jiang"/>
    <s v="Zhen Jiang"/>
    <x v="221"/>
    <x v="221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Zhen_x000a_Jiang"/>
    <s v="Zhen Jiang"/>
    <x v="221"/>
    <x v="221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Chang_x000a_Zhou"/>
    <s v="Chang Zhou"/>
    <x v="206"/>
    <x v="206"/>
    <s v="t/d"/>
    <s v="cement"/>
    <n v="1500"/>
    <n v="310"/>
    <n v="1"/>
    <m/>
    <n v="465000"/>
    <m/>
    <n v="0"/>
    <n v="465000"/>
    <n v="5.7618890936852272E-3"/>
    <n v="303.54251608413551"/>
    <n v="16.752934539231735"/>
    <n v="436.28089340238944"/>
    <n v="268.41212823054929"/>
    <n v="9.1062754825240653"/>
    <n v="3.0354251608413554"/>
    <n v="225.87784787598588"/>
    <n v="1916.597547546653"/>
    <n v="360.33937119883927"/>
    <n v="47.039032392182477"/>
    <n v="975.05477055944027"/>
    <n v="459.37213842584288"/>
    <n v="10.810181135965179"/>
    <n v="3.6033937119883928"/>
    <n v="247.62298314003397"/>
    <n v="2104.8621271091888"/>
    <n v="349.746500283903"/>
    <n v="47.039032392182477"/>
    <n v="953.30172085870436"/>
    <n v="433.76008003106557"/>
    <n v="10.492395008517091"/>
    <n v="3.4974650028390304"/>
    <n v="219.74669600143088"/>
    <n v="1893.704343999904"/>
    <n v="344.96864736970161"/>
    <n v="47.039032392182477"/>
    <n v="942.03831888993659"/>
    <n v="420.4985414000862"/>
    <n v="10.349059421091047"/>
    <n v="3.4496864736970165"/>
    <n v="205.31277378094103"/>
    <n v="1784.3700197229157"/>
    <n v="204.2317381548884"/>
    <n v="27.128111228216603"/>
    <n v="560.50909368143107"/>
    <n v="262.7844462281609"/>
    <n v="6.1269521446466522"/>
    <n v="2.0423173815488838"/>
    <n v="140.4761608173178"/>
    <n v="1196.2431275482111"/>
    <n v="190.70731594510445"/>
    <n v="27.128111228216603"/>
    <n v="532.30221263089356"/>
    <n v="229.57364155756528"/>
    <n v="5.7212194783531336"/>
    <n v="1.9070731594510446"/>
    <n v="104.32936180446028"/>
    <n v="922.43772770778048"/>
    <n v="185.66051296752633"/>
    <n v="27.128111228216603"/>
    <n v="520.40478263159912"/>
    <n v="215.56559780821496"/>
    <n v="5.5698153890257895"/>
    <n v="1.856605129675263"/>
    <n v="89.082939834462223"/>
    <n v="806.9488662418911"/>
  </r>
  <r>
    <x v="11"/>
    <s v="Chang_x000a_Zhou"/>
    <s v="Chang Zhou"/>
    <x v="206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Yan_x000a_Cheng"/>
    <s v="Yan Cheng"/>
    <x v="223"/>
    <x v="223"/>
    <s v="t/a"/>
    <s v="grinding"/>
    <n v="800000"/>
    <n v="1"/>
    <m/>
    <n v="1"/>
    <m/>
    <n v="800000"/>
    <n v="84023.93443516508"/>
    <n v="84023.93443516508"/>
    <n v="1.0411539600655921E-3"/>
    <n v="54.84911068760956"/>
    <n v="3.0271988673570323"/>
    <n v="78.83448856464004"/>
    <n v="48.501167879670533"/>
    <n v="1.6454733206282868"/>
    <n v="0.5484911068760957"/>
    <n v="40.815366624275335"/>
    <n v="346.32272402937241"/>
    <n v="65.112111182838476"/>
    <n v="8.4997947819663384"/>
    <n v="176.18911421974482"/>
    <n v="83.006998796633553"/>
    <n v="1.9533633354851541"/>
    <n v="0.65112111182838472"/>
    <n v="44.744639354834845"/>
    <n v="380.34149970598838"/>
    <n v="63.198015072651856"/>
    <n v="8.4997947819663384"/>
    <n v="172.2584113771222"/>
    <n v="78.378986075531643"/>
    <n v="1.8959404521795558"/>
    <n v="0.63198015072651859"/>
    <n v="39.707488122942756"/>
    <n v="342.18599922545218"/>
    <n v="62.334673137159989"/>
    <n v="8.4997947819663384"/>
    <n v="170.22315256305629"/>
    <n v="75.982670693942794"/>
    <n v="1.8700401941147995"/>
    <n v="0.62334673137160002"/>
    <n v="37.09932697391757"/>
    <n v="322.42965493606988"/>
    <n v="36.903987475927195"/>
    <n v="4.9019583638484683"/>
    <n v="101.2821061028008"/>
    <n v="47.484264689153022"/>
    <n v="1.1071196242778161"/>
    <n v="0.36903987475927197"/>
    <n v="25.383569303694664"/>
    <n v="216.1571056293069"/>
    <n v="34.460169916726393"/>
    <n v="4.9019583638484683"/>
    <n v="96.18521766406775"/>
    <n v="41.483184099516038"/>
    <n v="1.0338050975017916"/>
    <n v="0.34460169916726391"/>
    <n v="18.851964421334596"/>
    <n v="166.68139172783057"/>
    <n v="33.548229610285048"/>
    <n v="4.9019583638484683"/>
    <n v="94.035392119535103"/>
    <n v="38.951977756375527"/>
    <n v="1.0064468883085516"/>
    <n v="0.33548229610285046"/>
    <n v="16.096987303102388"/>
    <n v="145.81294328954723"/>
  </r>
  <r>
    <x v="11"/>
    <s v="Su_x000a_Zhou"/>
    <s v="Su Zhou"/>
    <x v="224"/>
    <x v="224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Wu_x000a_Xi"/>
    <s v="Wu Xi"/>
    <x v="225"/>
    <x v="225"/>
    <s v="t/a"/>
    <s v="grinding"/>
    <n v="2000000"/>
    <n v="1"/>
    <m/>
    <n v="1"/>
    <m/>
    <n v="2000000"/>
    <n v="210059.8360879127"/>
    <n v="210059.8360879127"/>
    <n v="2.60288490016398E-3"/>
    <n v="137.1227767190239"/>
    <n v="7.56799716839258"/>
    <n v="197.08622141160009"/>
    <n v="121.25291969917632"/>
    <n v="4.1136833015707168"/>
    <n v="1.3712277671902391"/>
    <n v="102.03841656068833"/>
    <n v="865.80681007343094"/>
    <n v="162.78027795709616"/>
    <n v="21.249486954915842"/>
    <n v="440.47278554936202"/>
    <n v="207.51749699158387"/>
    <n v="4.8834083387128846"/>
    <n v="1.6278027795709615"/>
    <n v="111.86159838708711"/>
    <n v="950.85374926497093"/>
    <n v="157.99503768162964"/>
    <n v="21.249486954915842"/>
    <n v="430.64602844280546"/>
    <n v="195.94746518882911"/>
    <n v="4.7398511304488888"/>
    <n v="1.5799503768162964"/>
    <n v="99.268720307356887"/>
    <n v="855.46499806363033"/>
    <n v="155.83668284289996"/>
    <n v="21.249486954915842"/>
    <n v="425.55788140764071"/>
    <n v="189.95667673485696"/>
    <n v="4.6751004852869986"/>
    <n v="1.5583668284289998"/>
    <n v="92.748317434793918"/>
    <n v="806.07413734017462"/>
    <n v="92.259968689817981"/>
    <n v="12.254895909621169"/>
    <n v="253.20526525700194"/>
    <n v="118.71066172288255"/>
    <n v="2.7677990606945397"/>
    <n v="0.92259968689817984"/>
    <n v="63.458923259236656"/>
    <n v="540.39276407326724"/>
    <n v="86.150424791815965"/>
    <n v="12.254895909621169"/>
    <n v="240.46304416016935"/>
    <n v="103.70796024879009"/>
    <n v="2.5845127437544786"/>
    <n v="0.86150424791815972"/>
    <n v="47.129911053336485"/>
    <n v="416.70347931957639"/>
    <n v="83.870574025712628"/>
    <n v="12.254895909621169"/>
    <n v="235.08848029883771"/>
    <n v="97.379944390938817"/>
    <n v="2.5161172207713784"/>
    <n v="0.83870574025712608"/>
    <n v="40.242468257755959"/>
    <n v="364.53235822386807"/>
  </r>
  <r>
    <x v="11"/>
    <s v="Yang_x000a_Zhou"/>
    <s v="Yang Zhou"/>
    <x v="226"/>
    <x v="226"/>
    <s v="t/a"/>
    <s v="grinding"/>
    <n v="6000000"/>
    <n v="1"/>
    <m/>
    <n v="1"/>
    <m/>
    <n v="6000000"/>
    <n v="630179.50826373813"/>
    <n v="630179.50826373813"/>
    <n v="7.8086547004919404E-3"/>
    <n v="411.36833015707168"/>
    <n v="22.70399150517774"/>
    <n v="591.25866423480022"/>
    <n v="363.75875909752898"/>
    <n v="12.34104990471215"/>
    <n v="4.1136833015707177"/>
    <n v="306.11524968206504"/>
    <n v="2597.4204302202929"/>
    <n v="488.34083387128851"/>
    <n v="63.748460864747535"/>
    <n v="1321.418356648086"/>
    <n v="622.55249097475166"/>
    <n v="14.650225016138656"/>
    <n v="4.8834083387128846"/>
    <n v="335.58479516126135"/>
    <n v="2852.561247794913"/>
    <n v="473.98511304488892"/>
    <n v="63.748460864747535"/>
    <n v="1291.9380853284165"/>
    <n v="587.84239556648731"/>
    <n v="14.219553391346668"/>
    <n v="4.7398511304488897"/>
    <n v="297.80616092207066"/>
    <n v="2566.3949941908913"/>
    <n v="467.51004852869988"/>
    <n v="63.748460864747535"/>
    <n v="1276.6736442229221"/>
    <n v="569.87003020457087"/>
    <n v="14.025301455860996"/>
    <n v="4.6751004852869995"/>
    <n v="278.2449523043818"/>
    <n v="2418.2224120205242"/>
    <n v="276.77990606945394"/>
    <n v="36.764687728863507"/>
    <n v="759.61579577100588"/>
    <n v="356.13198516864765"/>
    <n v="8.3033971820836197"/>
    <n v="2.7677990606945397"/>
    <n v="190.37676977770997"/>
    <n v="1621.1782922198017"/>
    <n v="258.45127437544789"/>
    <n v="36.764687728863507"/>
    <n v="721.38913248050812"/>
    <n v="311.12388074637028"/>
    <n v="7.7535382312634367"/>
    <n v="2.584512743754479"/>
    <n v="141.38973316000948"/>
    <n v="1250.1104379587291"/>
    <n v="251.61172207713787"/>
    <n v="36.764687728863507"/>
    <n v="705.26544089651316"/>
    <n v="292.13983317281645"/>
    <n v="7.5483516623141362"/>
    <n v="2.5161172207713784"/>
    <n v="120.72740477326789"/>
    <n v="1093.5970746716043"/>
  </r>
  <r>
    <x v="11"/>
    <s v="Su_x000a_Zhou"/>
    <s v="Su Zhou"/>
    <x v="215"/>
    <x v="215"/>
    <s v="t/a"/>
    <s v="grinding"/>
    <n v="3200000"/>
    <n v="1"/>
    <m/>
    <n v="1"/>
    <m/>
    <n v="3200000"/>
    <n v="336095.73774066032"/>
    <n v="336095.73774066032"/>
    <n v="4.1646158402623683E-3"/>
    <n v="219.39644275043824"/>
    <n v="12.108795469428129"/>
    <n v="315.33795425856016"/>
    <n v="194.00467151868213"/>
    <n v="6.5818932825131471"/>
    <n v="2.1939644275043828"/>
    <n v="163.26146649710134"/>
    <n v="1385.2908961174896"/>
    <n v="260.4484447313539"/>
    <n v="33.999179127865354"/>
    <n v="704.75645687897929"/>
    <n v="332.02799518653421"/>
    <n v="7.8134533419406162"/>
    <n v="2.6044844473135389"/>
    <n v="178.97855741933938"/>
    <n v="1521.3659988239535"/>
    <n v="252.79206029060742"/>
    <n v="33.999179127865354"/>
    <n v="689.0336455084888"/>
    <n v="313.51594430212657"/>
    <n v="7.583761808718223"/>
    <n v="2.5279206029060743"/>
    <n v="158.82995249177102"/>
    <n v="1368.7439969018087"/>
    <n v="249.33869254863995"/>
    <n v="33.999179127865354"/>
    <n v="680.89261025222515"/>
    <n v="303.93068277577117"/>
    <n v="7.480160776459198"/>
    <n v="2.4933869254864001"/>
    <n v="148.39730789567028"/>
    <n v="1289.7186197442795"/>
    <n v="147.61594990370878"/>
    <n v="19.607833455393873"/>
    <n v="405.12842441120318"/>
    <n v="189.93705875661209"/>
    <n v="4.4284784971112643"/>
    <n v="1.4761594990370879"/>
    <n v="101.53427721477865"/>
    <n v="864.62842251722759"/>
    <n v="137.84067966690557"/>
    <n v="19.607833455393873"/>
    <n v="384.740870656271"/>
    <n v="165.93273639806415"/>
    <n v="4.1352203900071665"/>
    <n v="1.3784067966690556"/>
    <n v="75.407857685338385"/>
    <n v="666.72556691132229"/>
    <n v="134.19291844114019"/>
    <n v="19.607833455393873"/>
    <n v="376.14156847814041"/>
    <n v="155.80791102550211"/>
    <n v="4.0257875532342062"/>
    <n v="1.3419291844114019"/>
    <n v="64.387949212409552"/>
    <n v="583.25177315818894"/>
  </r>
  <r>
    <x v="11"/>
    <s v="Wu_x000a_Xi"/>
    <s v="Wu Xi"/>
    <x v="205"/>
    <x v="205"/>
    <s v="t/a"/>
    <s v="grinding"/>
    <n v="500000"/>
    <n v="1"/>
    <m/>
    <n v="1"/>
    <m/>
    <n v="500000"/>
    <n v="52514.959021978175"/>
    <n v="52514.959021978175"/>
    <n v="6.50721225040995E-4"/>
    <n v="34.280694179755976"/>
    <n v="1.891999292098145"/>
    <n v="49.271555352900023"/>
    <n v="30.313229924794079"/>
    <n v="1.0284208253926792"/>
    <n v="0.34280694179755977"/>
    <n v="25.509604140172083"/>
    <n v="216.45170251835773"/>
    <n v="40.69506948927404"/>
    <n v="5.3123717387289604"/>
    <n v="110.1181963873405"/>
    <n v="51.879374247895967"/>
    <n v="1.2208520846782211"/>
    <n v="0.40695069489274038"/>
    <n v="27.965399596771778"/>
    <n v="237.71343731624273"/>
    <n v="39.49875942040741"/>
    <n v="5.3123717387289604"/>
    <n v="107.66150711070136"/>
    <n v="48.986866297207278"/>
    <n v="1.1849627826122222"/>
    <n v="0.39498759420407409"/>
    <n v="24.817180076839222"/>
    <n v="213.86624951590758"/>
    <n v="38.95917071072499"/>
    <n v="5.3123717387289604"/>
    <n v="106.38947035191018"/>
    <n v="47.489169183714239"/>
    <n v="1.1687751213217497"/>
    <n v="0.38959170710724994"/>
    <n v="23.18707935869848"/>
    <n v="201.51853433504365"/>
    <n v="23.064992172454495"/>
    <n v="3.0637239774052922"/>
    <n v="63.301316314250485"/>
    <n v="29.677665430720637"/>
    <n v="0.69194976517363493"/>
    <n v="0.23064992172454496"/>
    <n v="15.864730814809164"/>
    <n v="135.09819101831681"/>
    <n v="21.537606197953991"/>
    <n v="3.0637239774052922"/>
    <n v="60.115761040042337"/>
    <n v="25.926990062197522"/>
    <n v="0.64612818593861965"/>
    <n v="0.21537606197953993"/>
    <n v="11.782477763334121"/>
    <n v="104.1758698298941"/>
    <n v="20.967643506428157"/>
    <n v="3.0637239774052922"/>
    <n v="58.772120074709427"/>
    <n v="24.344986097734704"/>
    <n v="0.62902930519284461"/>
    <n v="0.20967643506428152"/>
    <n v="10.06061706443899"/>
    <n v="91.133089555967018"/>
  </r>
  <r>
    <x v="11"/>
    <s v="Huai'an"/>
    <s v="Huai'an"/>
    <x v="227"/>
    <x v="227"/>
    <s v="t/a"/>
    <s v="grinding"/>
    <n v="2200000"/>
    <n v="1"/>
    <m/>
    <n v="1"/>
    <m/>
    <n v="2200000"/>
    <n v="231065.81969670398"/>
    <n v="231065.81969670398"/>
    <n v="2.8631733901803781E-3"/>
    <n v="150.8350543909263"/>
    <n v="8.3247968852318373"/>
    <n v="216.79484355276009"/>
    <n v="133.37821166909396"/>
    <n v="4.5250516317277887"/>
    <n v="1.508350543909263"/>
    <n v="112.24225821675716"/>
    <n v="952.38749108077411"/>
    <n v="179.05830575280578"/>
    <n v="23.374435650407428"/>
    <n v="484.52006410429823"/>
    <n v="228.26924669074228"/>
    <n v="5.3717491725841731"/>
    <n v="1.7905830575280579"/>
    <n v="123.04775822579583"/>
    <n v="1045.939124191468"/>
    <n v="173.7945414497926"/>
    <n v="23.374435650407428"/>
    <n v="473.71063128708602"/>
    <n v="215.54221170771203"/>
    <n v="5.2138362434937786"/>
    <n v="1.7379454144979263"/>
    <n v="109.19559233809258"/>
    <n v="941.01149786999349"/>
    <n v="171.42035112718997"/>
    <n v="23.374435650407428"/>
    <n v="468.1136695484048"/>
    <n v="208.95234440834267"/>
    <n v="5.1426105338156987"/>
    <n v="1.7142035112718998"/>
    <n v="102.02314917827333"/>
    <n v="886.68155107419216"/>
    <n v="101.48596555879979"/>
    <n v="13.480385500583287"/>
    <n v="278.52579178270219"/>
    <n v="130.58172789517081"/>
    <n v="3.0445789667639938"/>
    <n v="1.0148596555879978"/>
    <n v="69.804815585160327"/>
    <n v="594.43204048059397"/>
    <n v="94.765467270997576"/>
    <n v="13.480385500583287"/>
    <n v="264.50934857618631"/>
    <n v="114.0787562736691"/>
    <n v="2.8429640181299267"/>
    <n v="0.94765467270997572"/>
    <n v="51.842902158670142"/>
    <n v="458.37382725153401"/>
    <n v="92.257631428283887"/>
    <n v="13.480385500583287"/>
    <n v="258.59732832872152"/>
    <n v="107.1179388300327"/>
    <n v="2.7677289428485166"/>
    <n v="0.92257631428283871"/>
    <n v="44.266715083531558"/>
    <n v="400.9855940462549"/>
  </r>
  <r>
    <x v="11"/>
    <s v="Huai'an"/>
    <s v="Huai'an"/>
    <x v="227"/>
    <x v="227"/>
    <s v="t/a"/>
    <s v="grinding"/>
    <n v="2200000"/>
    <n v="1"/>
    <m/>
    <n v="1"/>
    <m/>
    <n v="2200000"/>
    <n v="231065.81969670398"/>
    <n v="231065.81969670398"/>
    <n v="2.8631733901803781E-3"/>
    <n v="150.8350543909263"/>
    <n v="8.3247968852318373"/>
    <n v="216.79484355276009"/>
    <n v="133.37821166909396"/>
    <n v="4.5250516317277887"/>
    <n v="1.508350543909263"/>
    <n v="112.24225821675716"/>
    <n v="952.38749108077411"/>
    <n v="179.05830575280578"/>
    <n v="23.374435650407428"/>
    <n v="484.52006410429823"/>
    <n v="228.26924669074228"/>
    <n v="5.3717491725841731"/>
    <n v="1.7905830575280579"/>
    <n v="123.04775822579583"/>
    <n v="1045.939124191468"/>
    <n v="173.7945414497926"/>
    <n v="23.374435650407428"/>
    <n v="473.71063128708602"/>
    <n v="215.54221170771203"/>
    <n v="5.2138362434937786"/>
    <n v="1.7379454144979263"/>
    <n v="109.19559233809258"/>
    <n v="941.01149786999349"/>
    <n v="171.42035112718997"/>
    <n v="23.374435650407428"/>
    <n v="468.1136695484048"/>
    <n v="208.95234440834267"/>
    <n v="5.1426105338156987"/>
    <n v="1.7142035112718998"/>
    <n v="102.02314917827333"/>
    <n v="886.68155107419216"/>
    <n v="101.48596555879979"/>
    <n v="13.480385500583287"/>
    <n v="278.52579178270219"/>
    <n v="130.58172789517081"/>
    <n v="3.0445789667639938"/>
    <n v="1.0148596555879978"/>
    <n v="69.804815585160327"/>
    <n v="594.43204048059397"/>
    <n v="94.765467270997576"/>
    <n v="13.480385500583287"/>
    <n v="264.50934857618631"/>
    <n v="114.0787562736691"/>
    <n v="2.8429640181299267"/>
    <n v="0.94765467270997572"/>
    <n v="51.842902158670142"/>
    <n v="458.37382725153401"/>
    <n v="92.257631428283887"/>
    <n v="13.480385500583287"/>
    <n v="258.59732832872152"/>
    <n v="107.1179388300327"/>
    <n v="2.7677289428485166"/>
    <n v="0.92257631428283871"/>
    <n v="44.266715083531558"/>
    <n v="400.9855940462549"/>
  </r>
  <r>
    <x v="11"/>
    <s v="Yan_x000a_Cheng"/>
    <s v="Yan Cheng"/>
    <x v="228"/>
    <x v="228"/>
    <s v="t/a"/>
    <s v="grinding"/>
    <n v="3200000"/>
    <n v="1"/>
    <m/>
    <n v="1"/>
    <m/>
    <n v="3200000"/>
    <n v="336095.73774066032"/>
    <n v="336095.73774066032"/>
    <n v="4.1646158402623683E-3"/>
    <n v="219.39644275043824"/>
    <n v="12.108795469428129"/>
    <n v="315.33795425856016"/>
    <n v="194.00467151868213"/>
    <n v="6.5818932825131471"/>
    <n v="2.1939644275043828"/>
    <n v="163.26146649710134"/>
    <n v="1385.2908961174896"/>
    <n v="260.4484447313539"/>
    <n v="33.999179127865354"/>
    <n v="704.75645687897929"/>
    <n v="332.02799518653421"/>
    <n v="7.8134533419406162"/>
    <n v="2.6044844473135389"/>
    <n v="178.97855741933938"/>
    <n v="1521.3659988239535"/>
    <n v="252.79206029060742"/>
    <n v="33.999179127865354"/>
    <n v="689.0336455084888"/>
    <n v="313.51594430212657"/>
    <n v="7.583761808718223"/>
    <n v="2.5279206029060743"/>
    <n v="158.82995249177102"/>
    <n v="1368.7439969018087"/>
    <n v="249.33869254863995"/>
    <n v="33.999179127865354"/>
    <n v="680.89261025222515"/>
    <n v="303.93068277577117"/>
    <n v="7.480160776459198"/>
    <n v="2.4933869254864001"/>
    <n v="148.39730789567028"/>
    <n v="1289.7186197442795"/>
    <n v="147.61594990370878"/>
    <n v="19.607833455393873"/>
    <n v="405.12842441120318"/>
    <n v="189.93705875661209"/>
    <n v="4.4284784971112643"/>
    <n v="1.4761594990370879"/>
    <n v="101.53427721477865"/>
    <n v="864.62842251722759"/>
    <n v="137.84067966690557"/>
    <n v="19.607833455393873"/>
    <n v="384.740870656271"/>
    <n v="165.93273639806415"/>
    <n v="4.1352203900071665"/>
    <n v="1.3784067966690556"/>
    <n v="75.407857685338385"/>
    <n v="666.72556691132229"/>
    <n v="134.19291844114019"/>
    <n v="19.607833455393873"/>
    <n v="376.14156847814041"/>
    <n v="155.80791102550211"/>
    <n v="4.0257875532342062"/>
    <n v="1.3419291844114019"/>
    <n v="64.387949212409552"/>
    <n v="583.25177315818894"/>
  </r>
  <r>
    <x v="11"/>
    <s v="Nan_x000a_Tong"/>
    <s v="Nan Tong"/>
    <x v="229"/>
    <x v="229"/>
    <s v="t/a"/>
    <s v="grinding"/>
    <n v="3400000"/>
    <n v="1"/>
    <m/>
    <n v="1"/>
    <m/>
    <n v="3400000"/>
    <n v="357101.72134945157"/>
    <n v="357101.72134945157"/>
    <n v="4.4249043302787656E-3"/>
    <n v="233.10872042234061"/>
    <n v="12.865595186267385"/>
    <n v="335.0465763997201"/>
    <n v="206.12996348859971"/>
    <n v="6.9932616126702181"/>
    <n v="2.3310872042234063"/>
    <n v="173.46530815317016"/>
    <n v="1471.8715771248326"/>
    <n v="276.72647252706344"/>
    <n v="36.124127823356929"/>
    <n v="748.80373543391534"/>
    <n v="352.77974488569254"/>
    <n v="8.3017941758119029"/>
    <n v="2.7672647252706346"/>
    <n v="190.16471725804806"/>
    <n v="1616.4513737504503"/>
    <n v="268.59156405877036"/>
    <n v="36.124127823356929"/>
    <n v="732.09824835276925"/>
    <n v="333.11069082100943"/>
    <n v="8.0577469217631101"/>
    <n v="2.6859156405877038"/>
    <n v="168.75682452250669"/>
    <n v="1454.2904967081715"/>
    <n v="264.92236083292994"/>
    <n v="36.124127823356929"/>
    <n v="723.44839839298913"/>
    <n v="322.9263504492568"/>
    <n v="7.9476708249878962"/>
    <n v="2.6492236083292995"/>
    <n v="157.67213963914966"/>
    <n v="1370.3260334782967"/>
    <n v="156.84194677269056"/>
    <n v="20.833323046355986"/>
    <n v="430.44895093690326"/>
    <n v="201.80812492890033"/>
    <n v="4.705258403180717"/>
    <n v="1.5684194677269054"/>
    <n v="107.8801695407023"/>
    <n v="918.6676989245542"/>
    <n v="146.45572214608714"/>
    <n v="20.833323046355986"/>
    <n v="408.78717507228788"/>
    <n v="176.30353242294314"/>
    <n v="4.3936716643826133"/>
    <n v="1.4645572214608713"/>
    <n v="80.120848790672028"/>
    <n v="708.3959148432798"/>
    <n v="142.57997584371145"/>
    <n v="20.833323046355986"/>
    <n v="399.65041650802408"/>
    <n v="165.54590546459599"/>
    <n v="4.2773992753113435"/>
    <n v="1.4257997584371143"/>
    <n v="68.41219603818513"/>
    <n v="619.7050089805756"/>
  </r>
  <r>
    <x v="11"/>
    <s v="Huai'an"/>
    <s v="Huai'an"/>
    <x v="227"/>
    <x v="227"/>
    <s v="t/a"/>
    <s v="grinding"/>
    <n v="1650000"/>
    <n v="1"/>
    <m/>
    <n v="1"/>
    <m/>
    <n v="1650000"/>
    <n v="173299.36477252797"/>
    <n v="173299.36477252797"/>
    <n v="2.1473800426352833E-3"/>
    <n v="113.1262907931947"/>
    <n v="6.2435976639238779"/>
    <n v="162.59613266457004"/>
    <n v="100.03365875182045"/>
    <n v="3.3937887237958408"/>
    <n v="1.1312629079319472"/>
    <n v="84.181693662567866"/>
    <n v="714.2906183105805"/>
    <n v="134.29372931460432"/>
    <n v="17.530826737805569"/>
    <n v="363.39004807822363"/>
    <n v="171.20193501805667"/>
    <n v="4.0288118794381296"/>
    <n v="1.3429372931460433"/>
    <n v="92.285818669346853"/>
    <n v="784.45434314360091"/>
    <n v="130.34590608734445"/>
    <n v="17.530826737805569"/>
    <n v="355.28297346531446"/>
    <n v="161.656658780784"/>
    <n v="3.9103771826203331"/>
    <n v="1.3034590608734444"/>
    <n v="81.896694253569422"/>
    <n v="705.758623402495"/>
    <n v="128.56526334539245"/>
    <n v="17.530826737805569"/>
    <n v="351.08525216130352"/>
    <n v="156.71425830625697"/>
    <n v="3.8569579003617731"/>
    <n v="1.2856526334539247"/>
    <n v="76.517361883704979"/>
    <n v="665.011163305644"/>
    <n v="76.114474169099822"/>
    <n v="10.110289125437463"/>
    <n v="208.89434383702658"/>
    <n v="97.93629592137809"/>
    <n v="2.2834342250729951"/>
    <n v="0.76114474169099822"/>
    <n v="52.353611688870231"/>
    <n v="445.82403036044542"/>
    <n v="71.074100453248164"/>
    <n v="10.110289125437463"/>
    <n v="198.38201143213971"/>
    <n v="85.559067205251807"/>
    <n v="2.1322230135974447"/>
    <n v="0.71074100453248168"/>
    <n v="38.8821766190026"/>
    <n v="343.78037043865049"/>
    <n v="69.193223571212911"/>
    <n v="10.110289125437463"/>
    <n v="193.94799624654109"/>
    <n v="80.33845412252451"/>
    <n v="2.0757967071363872"/>
    <n v="0.69193223571212892"/>
    <n v="33.200036312648663"/>
    <n v="300.73919553469113"/>
  </r>
  <r>
    <x v="11"/>
    <s v="Su_x000a_Zhou"/>
    <s v="Su Zhou"/>
    <x v="230"/>
    <x v="230"/>
    <s v="t/a"/>
    <s v="grinding"/>
    <n v="1500000"/>
    <n v="1"/>
    <m/>
    <n v="1"/>
    <m/>
    <n v="1500000"/>
    <n v="157544.87706593453"/>
    <n v="157544.87706593453"/>
    <n v="1.9521636751229851E-3"/>
    <n v="102.84208253926792"/>
    <n v="5.675997876294435"/>
    <n v="147.81466605870006"/>
    <n v="90.939689774382245"/>
    <n v="3.0852624761780376"/>
    <n v="1.0284208253926794"/>
    <n v="76.52881242051626"/>
    <n v="649.35510755507323"/>
    <n v="122.08520846782213"/>
    <n v="15.937115216186884"/>
    <n v="330.35458916202151"/>
    <n v="155.63812274368792"/>
    <n v="3.6625562540346639"/>
    <n v="1.2208520846782211"/>
    <n v="83.896198790315339"/>
    <n v="713.14031194872825"/>
    <n v="118.49627826122223"/>
    <n v="15.937115216186884"/>
    <n v="322.98452133210412"/>
    <n v="146.96059889162183"/>
    <n v="3.5548883478366671"/>
    <n v="1.1849627826122224"/>
    <n v="74.451540230517665"/>
    <n v="641.59874854772283"/>
    <n v="116.87751213217497"/>
    <n v="15.937115216186884"/>
    <n v="319.16841105573053"/>
    <n v="142.46750755114272"/>
    <n v="3.506325363965249"/>
    <n v="1.1687751213217499"/>
    <n v="69.561238076095449"/>
    <n v="604.55560300513105"/>
    <n v="69.194976517363486"/>
    <n v="9.1911719322158767"/>
    <n v="189.90394894275147"/>
    <n v="89.032996292161911"/>
    <n v="2.0758492955209049"/>
    <n v="0.69194976517363493"/>
    <n v="47.594192444427492"/>
    <n v="405.29457305495043"/>
    <n v="64.612818593861974"/>
    <n v="9.1911719322158767"/>
    <n v="180.34728312012703"/>
    <n v="77.780970186592569"/>
    <n v="1.9383845578158592"/>
    <n v="0.64612818593861976"/>
    <n v="35.347433290002371"/>
    <n v="312.52760948968228"/>
    <n v="62.902930519284467"/>
    <n v="9.1911719322158767"/>
    <n v="176.31636022412829"/>
    <n v="73.034958293204113"/>
    <n v="1.8870879155785341"/>
    <n v="0.62902930519284461"/>
    <n v="30.181851193316973"/>
    <n v="273.39926866790108"/>
  </r>
  <r>
    <x v="11"/>
    <s v="Tai_x000a_Zhou"/>
    <s v="Tai Zhou"/>
    <x v="222"/>
    <x v="222"/>
    <s v="t/a"/>
    <s v="grinding"/>
    <n v="6000000"/>
    <n v="1"/>
    <m/>
    <n v="1"/>
    <m/>
    <n v="6000000"/>
    <n v="630179.50826373813"/>
    <n v="630179.50826373813"/>
    <n v="7.8086547004919404E-3"/>
    <n v="411.36833015707168"/>
    <n v="22.70399150517774"/>
    <n v="591.25866423480022"/>
    <n v="363.75875909752898"/>
    <n v="12.34104990471215"/>
    <n v="4.1136833015707177"/>
    <n v="306.11524968206504"/>
    <n v="2597.4204302202929"/>
    <n v="488.34083387128851"/>
    <n v="63.748460864747535"/>
    <n v="1321.418356648086"/>
    <n v="622.55249097475166"/>
    <n v="14.650225016138656"/>
    <n v="4.8834083387128846"/>
    <n v="335.58479516126135"/>
    <n v="2852.561247794913"/>
    <n v="473.98511304488892"/>
    <n v="63.748460864747535"/>
    <n v="1291.9380853284165"/>
    <n v="587.84239556648731"/>
    <n v="14.219553391346668"/>
    <n v="4.7398511304488897"/>
    <n v="297.80616092207066"/>
    <n v="2566.3949941908913"/>
    <n v="467.51004852869988"/>
    <n v="63.748460864747535"/>
    <n v="1276.6736442229221"/>
    <n v="569.87003020457087"/>
    <n v="14.025301455860996"/>
    <n v="4.6751004852869995"/>
    <n v="278.2449523043818"/>
    <n v="2418.2224120205242"/>
    <n v="276.77990606945394"/>
    <n v="36.764687728863507"/>
    <n v="759.61579577100588"/>
    <n v="356.13198516864765"/>
    <n v="8.3033971820836197"/>
    <n v="2.7677990606945397"/>
    <n v="190.37676977770997"/>
    <n v="1621.1782922198017"/>
    <n v="258.45127437544789"/>
    <n v="36.764687728863507"/>
    <n v="721.38913248050812"/>
    <n v="311.12388074637028"/>
    <n v="7.7535382312634367"/>
    <n v="2.584512743754479"/>
    <n v="141.38973316000948"/>
    <n v="1250.1104379587291"/>
    <n v="251.61172207713787"/>
    <n v="36.764687728863507"/>
    <n v="705.26544089651316"/>
    <n v="292.13983317281645"/>
    <n v="7.5483516623141362"/>
    <n v="2.5161172207713784"/>
    <n v="120.72740477326789"/>
    <n v="1093.5970746716043"/>
  </r>
  <r>
    <x v="11"/>
    <s v="Nan_x000a_Jing"/>
    <s v="Nan Jing"/>
    <x v="231"/>
    <x v="231"/>
    <s v="t/a"/>
    <s v="grinding"/>
    <n v="2000000"/>
    <n v="1"/>
    <m/>
    <n v="1"/>
    <m/>
    <n v="2000000"/>
    <n v="210059.8360879127"/>
    <n v="210059.8360879127"/>
    <n v="2.60288490016398E-3"/>
    <n v="137.1227767190239"/>
    <n v="7.56799716839258"/>
    <n v="197.08622141160009"/>
    <n v="121.25291969917632"/>
    <n v="4.1136833015707168"/>
    <n v="1.3712277671902391"/>
    <n v="102.03841656068833"/>
    <n v="865.80681007343094"/>
    <n v="162.78027795709616"/>
    <n v="21.249486954915842"/>
    <n v="440.47278554936202"/>
    <n v="207.51749699158387"/>
    <n v="4.8834083387128846"/>
    <n v="1.6278027795709615"/>
    <n v="111.86159838708711"/>
    <n v="950.85374926497093"/>
    <n v="157.99503768162964"/>
    <n v="21.249486954915842"/>
    <n v="430.64602844280546"/>
    <n v="195.94746518882911"/>
    <n v="4.7398511304488888"/>
    <n v="1.5799503768162964"/>
    <n v="99.268720307356887"/>
    <n v="855.46499806363033"/>
    <n v="155.83668284289996"/>
    <n v="21.249486954915842"/>
    <n v="425.55788140764071"/>
    <n v="189.95667673485696"/>
    <n v="4.6751004852869986"/>
    <n v="1.5583668284289998"/>
    <n v="92.748317434793918"/>
    <n v="806.07413734017462"/>
    <n v="92.259968689817981"/>
    <n v="12.254895909621169"/>
    <n v="253.20526525700194"/>
    <n v="118.71066172288255"/>
    <n v="2.7677990606945397"/>
    <n v="0.92259968689817984"/>
    <n v="63.458923259236656"/>
    <n v="540.39276407326724"/>
    <n v="86.150424791815965"/>
    <n v="12.254895909621169"/>
    <n v="240.46304416016935"/>
    <n v="103.70796024879009"/>
    <n v="2.5845127437544786"/>
    <n v="0.86150424791815972"/>
    <n v="47.129911053336485"/>
    <n v="416.70347931957639"/>
    <n v="83.870574025712628"/>
    <n v="12.254895909621169"/>
    <n v="235.08848029883771"/>
    <n v="97.379944390938817"/>
    <n v="2.5161172207713784"/>
    <n v="0.83870574025712608"/>
    <n v="40.242468257755959"/>
    <n v="364.53235822386807"/>
  </r>
  <r>
    <x v="11"/>
    <s v="Nan_x000a_Tong"/>
    <s v="Nan Tong"/>
    <x v="232"/>
    <x v="232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Lian_x000a_Yungang"/>
    <s v="Lian Yungang"/>
    <x v="219"/>
    <x v="219"/>
    <s v="t/a"/>
    <s v="grinding"/>
    <n v="1400000"/>
    <n v="1"/>
    <m/>
    <n v="1"/>
    <m/>
    <n v="1400000"/>
    <n v="147041.8852615389"/>
    <n v="147041.8852615389"/>
    <n v="1.8220194301147863E-3"/>
    <n v="95.985943703316735"/>
    <n v="5.2975980178748063"/>
    <n v="137.96035498812009"/>
    <n v="84.877043789423439"/>
    <n v="2.8795783110995021"/>
    <n v="0.95985943703316745"/>
    <n v="71.426891592481837"/>
    <n v="606.06476705140176"/>
    <n v="113.94619456996733"/>
    <n v="14.874640868441093"/>
    <n v="308.33094988455343"/>
    <n v="145.26224789410873"/>
    <n v="3.4183858370990197"/>
    <n v="1.1394619456996733"/>
    <n v="78.303118870960986"/>
    <n v="665.59762448547974"/>
    <n v="110.59652637714076"/>
    <n v="14.874640868441093"/>
    <n v="301.45221990996384"/>
    <n v="137.1632256321804"/>
    <n v="3.3178957913142226"/>
    <n v="1.1059652637714077"/>
    <n v="69.488104215149832"/>
    <n v="598.82549864454131"/>
    <n v="109.08567799002999"/>
    <n v="14.874640868441093"/>
    <n v="297.89051698534854"/>
    <n v="132.96967371439987"/>
    <n v="3.2725703397008994"/>
    <n v="1.0908567799002999"/>
    <n v="64.923822204355758"/>
    <n v="564.25189613812233"/>
    <n v="64.581978082872595"/>
    <n v="8.5784271367348204"/>
    <n v="177.2436856799014"/>
    <n v="83.097463206017792"/>
    <n v="1.9374593424861781"/>
    <n v="0.64581978082872593"/>
    <n v="44.421246281465663"/>
    <n v="378.27493485128713"/>
    <n v="60.305297354271183"/>
    <n v="8.5784271367348204"/>
    <n v="168.32413091211856"/>
    <n v="72.595572174153062"/>
    <n v="1.8091589206281353"/>
    <n v="0.60305297354271192"/>
    <n v="32.99093773733555"/>
    <n v="291.69243552370352"/>
    <n v="58.709401817998845"/>
    <n v="8.5784271367348204"/>
    <n v="164.56193620918643"/>
    <n v="68.165961073657186"/>
    <n v="1.7612820545399652"/>
    <n v="0.58709401817998841"/>
    <n v="28.169727780429177"/>
    <n v="255.17265075670767"/>
  </r>
  <r>
    <x v="11"/>
    <s v="Nan_x000a_Tong"/>
    <s v="Nan Tong"/>
    <x v="232"/>
    <x v="232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Lian_x000a_Yungang"/>
    <s v="Lian Yungang"/>
    <x v="233"/>
    <x v="233"/>
    <s v="t/a"/>
    <s v="grinding"/>
    <n v="1200000"/>
    <n v="1"/>
    <m/>
    <n v="1"/>
    <m/>
    <n v="1200000"/>
    <n v="126035.90165274762"/>
    <n v="126035.90165274762"/>
    <n v="1.5617309400983879E-3"/>
    <n v="82.273666031414336"/>
    <n v="4.5407983010355473"/>
    <n v="118.25173284696004"/>
    <n v="72.751751819505785"/>
    <n v="2.4682099809424298"/>
    <n v="0.82273666031414339"/>
    <n v="61.223049936412998"/>
    <n v="519.48408604405859"/>
    <n v="97.668166774257685"/>
    <n v="12.749692172949505"/>
    <n v="264.28367132961722"/>
    <n v="124.51049819495032"/>
    <n v="2.9300450032277308"/>
    <n v="0.97668166774257692"/>
    <n v="67.116959032252268"/>
    <n v="570.51224955898249"/>
    <n v="94.79702260897777"/>
    <n v="12.749692172949505"/>
    <n v="258.38761706568323"/>
    <n v="117.56847911329746"/>
    <n v="2.8439106782693333"/>
    <n v="0.94797022608977777"/>
    <n v="59.561232184414131"/>
    <n v="513.27899883817815"/>
    <n v="93.502009705739965"/>
    <n v="12.749692172949505"/>
    <n v="255.33472884458442"/>
    <n v="113.97400604091416"/>
    <n v="2.8050602911721989"/>
    <n v="0.93502009705739986"/>
    <n v="55.648990460876348"/>
    <n v="483.64448240410479"/>
    <n v="55.355981213890786"/>
    <n v="7.3529375457727006"/>
    <n v="151.92315915420116"/>
    <n v="71.226397033729526"/>
    <n v="1.6606794364167237"/>
    <n v="0.55355981213890781"/>
    <n v="38.075353955541992"/>
    <n v="324.23565844396035"/>
    <n v="51.690254875089579"/>
    <n v="7.3529375457727006"/>
    <n v="144.2778264961016"/>
    <n v="62.224776149274049"/>
    <n v="1.5507076462526872"/>
    <n v="0.51690254875089581"/>
    <n v="28.277946632001893"/>
    <n v="250.02208759174582"/>
    <n v="50.322344415427573"/>
    <n v="7.3529375457727006"/>
    <n v="141.05308817930262"/>
    <n v="58.42796663456329"/>
    <n v="1.5096703324628271"/>
    <n v="0.50322344415427567"/>
    <n v="24.145480954653575"/>
    <n v="218.71941493432081"/>
  </r>
  <r>
    <x v="11"/>
    <s v="Wu_x000a_Xi"/>
    <s v="Wu Xi"/>
    <x v="205"/>
    <x v="205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  <n v="25.845127437544789"/>
    <n v="3.6764687728863503"/>
    <n v="72.138913248050798"/>
    <n v="31.112388074637025"/>
    <n v="0.7753538231263436"/>
    <n v="0.2584512743754479"/>
    <n v="14.138973316000946"/>
    <n v="125.01104379587291"/>
    <n v="25.161172207713786"/>
    <n v="3.6764687728863503"/>
    <n v="70.52654408965131"/>
    <n v="29.213983317281645"/>
    <n v="0.75483516623141356"/>
    <n v="0.25161172207713783"/>
    <n v="12.072740477326787"/>
    <n v="109.3597074671604"/>
  </r>
  <r>
    <x v="11"/>
    <s v="Yan_x000a_Cheng"/>
    <s v="Yan Cheng"/>
    <x v="54"/>
    <x v="54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Wu_x000a_Xi"/>
    <s v="Wu Xi"/>
    <x v="205"/>
    <x v="205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  <n v="25.845127437544789"/>
    <n v="3.6764687728863503"/>
    <n v="72.138913248050798"/>
    <n v="31.112388074637025"/>
    <n v="0.7753538231263436"/>
    <n v="0.2584512743754479"/>
    <n v="14.138973316000946"/>
    <n v="125.01104379587291"/>
    <n v="25.161172207713786"/>
    <n v="3.6764687728863503"/>
    <n v="70.52654408965131"/>
    <n v="29.213983317281645"/>
    <n v="0.75483516623141356"/>
    <n v="0.25161172207713783"/>
    <n v="12.072740477326787"/>
    <n v="109.3597074671604"/>
  </r>
  <r>
    <x v="11"/>
    <s v="Su_x000a_Zhou"/>
    <s v="Su Zhou"/>
    <x v="215"/>
    <x v="215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  <n v="25.845127437544789"/>
    <n v="3.6764687728863503"/>
    <n v="72.138913248050798"/>
    <n v="31.112388074637025"/>
    <n v="0.7753538231263436"/>
    <n v="0.2584512743754479"/>
    <n v="14.138973316000946"/>
    <n v="125.01104379587291"/>
    <n v="25.161172207713786"/>
    <n v="3.6764687728863503"/>
    <n v="70.52654408965131"/>
    <n v="29.213983317281645"/>
    <n v="0.75483516623141356"/>
    <n v="0.25161172207713783"/>
    <n v="12.072740477326787"/>
    <n v="109.3597074671604"/>
  </r>
  <r>
    <x v="11"/>
    <s v="Huai'an"/>
    <s v="Huai'an"/>
    <x v="227"/>
    <x v="227"/>
    <s v="t/a"/>
    <s v="grinding"/>
    <n v="2200000"/>
    <n v="1"/>
    <m/>
    <n v="1"/>
    <m/>
    <n v="2200000"/>
    <n v="231065.81969670398"/>
    <n v="231065.81969670398"/>
    <n v="2.8631733901803781E-3"/>
    <n v="150.8350543909263"/>
    <n v="8.3247968852318373"/>
    <n v="216.79484355276009"/>
    <n v="133.37821166909396"/>
    <n v="4.5250516317277887"/>
    <n v="1.508350543909263"/>
    <n v="112.24225821675716"/>
    <n v="952.38749108077411"/>
    <n v="179.05830575280578"/>
    <n v="23.374435650407428"/>
    <n v="484.52006410429823"/>
    <n v="228.26924669074228"/>
    <n v="5.3717491725841731"/>
    <n v="1.7905830575280579"/>
    <n v="123.04775822579583"/>
    <n v="1045.939124191468"/>
    <n v="173.7945414497926"/>
    <n v="23.374435650407428"/>
    <n v="473.71063128708602"/>
    <n v="215.54221170771203"/>
    <n v="5.2138362434937786"/>
    <n v="1.7379454144979263"/>
    <n v="109.19559233809258"/>
    <n v="941.01149786999349"/>
    <n v="171.42035112718997"/>
    <n v="23.374435650407428"/>
    <n v="468.1136695484048"/>
    <n v="208.95234440834267"/>
    <n v="5.1426105338156987"/>
    <n v="1.7142035112718998"/>
    <n v="102.02314917827333"/>
    <n v="886.68155107419216"/>
    <n v="101.48596555879979"/>
    <n v="13.480385500583287"/>
    <n v="278.52579178270219"/>
    <n v="130.58172789517081"/>
    <n v="3.0445789667639938"/>
    <n v="1.0148596555879978"/>
    <n v="69.804815585160327"/>
    <n v="594.43204048059397"/>
    <n v="94.765467270997576"/>
    <n v="13.480385500583287"/>
    <n v="264.50934857618631"/>
    <n v="114.0787562736691"/>
    <n v="2.8429640181299267"/>
    <n v="0.94765467270997572"/>
    <n v="51.842902158670142"/>
    <n v="458.37382725153401"/>
    <n v="92.257631428283887"/>
    <n v="13.480385500583287"/>
    <n v="258.59732832872152"/>
    <n v="107.1179388300327"/>
    <n v="2.7677289428485166"/>
    <n v="0.92257631428283871"/>
    <n v="44.266715083531558"/>
    <n v="400.9855940462549"/>
  </r>
  <r>
    <x v="11"/>
    <s v="Huai'an"/>
    <s v="Huai'an"/>
    <x v="227"/>
    <x v="227"/>
    <s v="t/a"/>
    <s v="grinding"/>
    <n v="1500000"/>
    <n v="1"/>
    <m/>
    <n v="1"/>
    <m/>
    <n v="1500000"/>
    <n v="157544.87706593453"/>
    <n v="157544.87706593453"/>
    <n v="1.9521636751229851E-3"/>
    <n v="102.84208253926792"/>
    <n v="5.675997876294435"/>
    <n v="147.81466605870006"/>
    <n v="90.939689774382245"/>
    <n v="3.0852624761780376"/>
    <n v="1.0284208253926794"/>
    <n v="76.52881242051626"/>
    <n v="649.35510755507323"/>
    <n v="122.08520846782213"/>
    <n v="15.937115216186884"/>
    <n v="330.35458916202151"/>
    <n v="155.63812274368792"/>
    <n v="3.6625562540346639"/>
    <n v="1.2208520846782211"/>
    <n v="83.896198790315339"/>
    <n v="713.14031194872825"/>
    <n v="118.49627826122223"/>
    <n v="15.937115216186884"/>
    <n v="322.98452133210412"/>
    <n v="146.96059889162183"/>
    <n v="3.5548883478366671"/>
    <n v="1.1849627826122224"/>
    <n v="74.451540230517665"/>
    <n v="641.59874854772283"/>
    <n v="116.87751213217497"/>
    <n v="15.937115216186884"/>
    <n v="319.16841105573053"/>
    <n v="142.46750755114272"/>
    <n v="3.506325363965249"/>
    <n v="1.1687751213217499"/>
    <n v="69.561238076095449"/>
    <n v="604.55560300513105"/>
    <n v="69.194976517363486"/>
    <n v="9.1911719322158767"/>
    <n v="189.90394894275147"/>
    <n v="89.032996292161911"/>
    <n v="2.0758492955209049"/>
    <n v="0.69194976517363493"/>
    <n v="47.594192444427492"/>
    <n v="405.29457305495043"/>
    <n v="64.612818593861974"/>
    <n v="9.1911719322158767"/>
    <n v="180.34728312012703"/>
    <n v="77.780970186592569"/>
    <n v="1.9383845578158592"/>
    <n v="0.64612818593861976"/>
    <n v="35.347433290002371"/>
    <n v="312.52760948968228"/>
    <n v="62.902930519284467"/>
    <n v="9.1911719322158767"/>
    <n v="176.31636022412829"/>
    <n v="73.034958293204113"/>
    <n v="1.8870879155785341"/>
    <n v="0.62902930519284461"/>
    <n v="30.181851193316973"/>
    <n v="273.39926866790108"/>
  </r>
  <r>
    <x v="11"/>
    <s v="Yan_x000a_Cheng"/>
    <s v="Yan Cheng"/>
    <x v="234"/>
    <x v="234"/>
    <s v="t/a"/>
    <s v="grinding"/>
    <n v="1200000"/>
    <n v="1"/>
    <m/>
    <n v="1"/>
    <m/>
    <n v="1200000"/>
    <n v="126035.90165274762"/>
    <n v="126035.90165274762"/>
    <n v="1.5617309400983879E-3"/>
    <n v="82.273666031414336"/>
    <n v="4.5407983010355473"/>
    <n v="118.25173284696004"/>
    <n v="72.751751819505785"/>
    <n v="2.4682099809424298"/>
    <n v="0.82273666031414339"/>
    <n v="61.223049936412998"/>
    <n v="519.48408604405859"/>
    <n v="97.668166774257685"/>
    <n v="12.749692172949505"/>
    <n v="264.28367132961722"/>
    <n v="124.51049819495032"/>
    <n v="2.9300450032277308"/>
    <n v="0.97668166774257692"/>
    <n v="67.116959032252268"/>
    <n v="570.51224955898249"/>
    <n v="94.79702260897777"/>
    <n v="12.749692172949505"/>
    <n v="258.38761706568323"/>
    <n v="117.56847911329746"/>
    <n v="2.8439106782693333"/>
    <n v="0.94797022608977777"/>
    <n v="59.561232184414131"/>
    <n v="513.27899883817815"/>
    <n v="93.502009705739965"/>
    <n v="12.749692172949505"/>
    <n v="255.33472884458442"/>
    <n v="113.97400604091416"/>
    <n v="2.8050602911721989"/>
    <n v="0.93502009705739986"/>
    <n v="55.648990460876348"/>
    <n v="483.64448240410479"/>
    <n v="55.355981213890786"/>
    <n v="7.3529375457727006"/>
    <n v="151.92315915420116"/>
    <n v="71.226397033729526"/>
    <n v="1.6606794364167237"/>
    <n v="0.55355981213890781"/>
    <n v="38.075353955541992"/>
    <n v="324.23565844396035"/>
    <n v="51.690254875089579"/>
    <n v="7.3529375457727006"/>
    <n v="144.2778264961016"/>
    <n v="62.224776149274049"/>
    <n v="1.5507076462526872"/>
    <n v="0.51690254875089581"/>
    <n v="28.277946632001893"/>
    <n v="250.02208759174582"/>
    <n v="50.322344415427573"/>
    <n v="7.3529375457727006"/>
    <n v="141.05308817930262"/>
    <n v="58.42796663456329"/>
    <n v="1.5096703324628271"/>
    <n v="0.50322344415427567"/>
    <n v="24.145480954653575"/>
    <n v="218.71941493432081"/>
  </r>
  <r>
    <x v="11"/>
    <s v="Chang_x000a_Zhou"/>
    <s v="Chang Zhou"/>
    <x v="235"/>
    <x v="235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Xu_x000a_Zhou"/>
    <s v="Xu Zhou"/>
    <x v="207"/>
    <x v="207"/>
    <s v="t/a"/>
    <s v="grinding"/>
    <n v="1500000"/>
    <n v="1"/>
    <m/>
    <n v="1"/>
    <m/>
    <n v="1500000"/>
    <n v="157544.87706593453"/>
    <n v="157544.87706593453"/>
    <n v="1.9521636751229851E-3"/>
    <n v="102.84208253926792"/>
    <n v="5.675997876294435"/>
    <n v="147.81466605870006"/>
    <n v="90.939689774382245"/>
    <n v="3.0852624761780376"/>
    <n v="1.0284208253926794"/>
    <n v="76.52881242051626"/>
    <n v="649.35510755507323"/>
    <n v="122.08520846782213"/>
    <n v="15.937115216186884"/>
    <n v="330.35458916202151"/>
    <n v="155.63812274368792"/>
    <n v="3.6625562540346639"/>
    <n v="1.2208520846782211"/>
    <n v="83.896198790315339"/>
    <n v="713.14031194872825"/>
    <n v="118.49627826122223"/>
    <n v="15.937115216186884"/>
    <n v="322.98452133210412"/>
    <n v="146.96059889162183"/>
    <n v="3.5548883478366671"/>
    <n v="1.1849627826122224"/>
    <n v="74.451540230517665"/>
    <n v="641.59874854772283"/>
    <n v="116.87751213217497"/>
    <n v="15.937115216186884"/>
    <n v="319.16841105573053"/>
    <n v="142.46750755114272"/>
    <n v="3.506325363965249"/>
    <n v="1.1687751213217499"/>
    <n v="69.561238076095449"/>
    <n v="604.55560300513105"/>
    <n v="69.194976517363486"/>
    <n v="9.1911719322158767"/>
    <n v="189.90394894275147"/>
    <n v="89.032996292161911"/>
    <n v="2.0758492955209049"/>
    <n v="0.69194976517363493"/>
    <n v="47.594192444427492"/>
    <n v="405.29457305495043"/>
    <n v="64.612818593861974"/>
    <n v="9.1911719322158767"/>
    <n v="180.34728312012703"/>
    <n v="77.780970186592569"/>
    <n v="1.9383845578158592"/>
    <n v="0.64612818593861976"/>
    <n v="35.347433290002371"/>
    <n v="312.52760948968228"/>
    <n v="62.902930519284467"/>
    <n v="9.1911719322158767"/>
    <n v="176.31636022412829"/>
    <n v="73.034958293204113"/>
    <n v="1.8870879155785341"/>
    <n v="0.62902930519284461"/>
    <n v="30.181851193316973"/>
    <n v="273.39926866790108"/>
  </r>
  <r>
    <x v="11"/>
    <s v="Tai_x000a_Zhou"/>
    <s v="Tai Zhou"/>
    <x v="236"/>
    <x v="236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  <n v="25.845127437544789"/>
    <n v="3.6764687728863503"/>
    <n v="72.138913248050798"/>
    <n v="31.112388074637025"/>
    <n v="0.7753538231263436"/>
    <n v="0.2584512743754479"/>
    <n v="14.138973316000946"/>
    <n v="125.01104379587291"/>
    <n v="25.161172207713786"/>
    <n v="3.6764687728863503"/>
    <n v="70.52654408965131"/>
    <n v="29.213983317281645"/>
    <n v="0.75483516623141356"/>
    <n v="0.25161172207713783"/>
    <n v="12.072740477326787"/>
    <n v="109.3597074671604"/>
  </r>
  <r>
    <x v="11"/>
    <s v="Huai'an"/>
    <s v="Huai'an"/>
    <x v="227"/>
    <x v="227"/>
    <s v="t/a"/>
    <s v="grinding"/>
    <n v="1500000"/>
    <n v="1"/>
    <m/>
    <n v="1"/>
    <m/>
    <n v="1500000"/>
    <n v="157544.87706593453"/>
    <n v="157544.87706593453"/>
    <n v="1.9521636751229851E-3"/>
    <n v="102.84208253926792"/>
    <n v="5.675997876294435"/>
    <n v="147.81466605870006"/>
    <n v="90.939689774382245"/>
    <n v="3.0852624761780376"/>
    <n v="1.0284208253926794"/>
    <n v="76.52881242051626"/>
    <n v="649.35510755507323"/>
    <n v="122.08520846782213"/>
    <n v="15.937115216186884"/>
    <n v="330.35458916202151"/>
    <n v="155.63812274368792"/>
    <n v="3.6625562540346639"/>
    <n v="1.2208520846782211"/>
    <n v="83.896198790315339"/>
    <n v="713.14031194872825"/>
    <n v="118.49627826122223"/>
    <n v="15.937115216186884"/>
    <n v="322.98452133210412"/>
    <n v="146.96059889162183"/>
    <n v="3.5548883478366671"/>
    <n v="1.1849627826122224"/>
    <n v="74.451540230517665"/>
    <n v="641.59874854772283"/>
    <n v="116.87751213217497"/>
    <n v="15.937115216186884"/>
    <n v="319.16841105573053"/>
    <n v="142.46750755114272"/>
    <n v="3.506325363965249"/>
    <n v="1.1687751213217499"/>
    <n v="69.561238076095449"/>
    <n v="604.55560300513105"/>
    <n v="69.194976517363486"/>
    <n v="9.1911719322158767"/>
    <n v="189.90394894275147"/>
    <n v="89.032996292161911"/>
    <n v="2.0758492955209049"/>
    <n v="0.69194976517363493"/>
    <n v="47.594192444427492"/>
    <n v="405.29457305495043"/>
    <n v="64.612818593861974"/>
    <n v="9.1911719322158767"/>
    <n v="180.34728312012703"/>
    <n v="77.780970186592569"/>
    <n v="1.9383845578158592"/>
    <n v="0.64612818593861976"/>
    <n v="35.347433290002371"/>
    <n v="312.52760948968228"/>
    <n v="62.902930519284467"/>
    <n v="9.1911719322158767"/>
    <n v="176.31636022412829"/>
    <n v="73.034958293204113"/>
    <n v="1.8870879155785341"/>
    <n v="0.62902930519284461"/>
    <n v="30.181851193316973"/>
    <n v="273.39926866790108"/>
  </r>
  <r>
    <x v="11"/>
    <s v="Yan_x000a_Cheng"/>
    <s v="Yan Cheng"/>
    <x v="237"/>
    <x v="237"/>
    <s v="t/a"/>
    <s v="grinding"/>
    <n v="2200000"/>
    <n v="1"/>
    <m/>
    <n v="1"/>
    <m/>
    <n v="2200000"/>
    <n v="231065.81969670398"/>
    <n v="231065.81969670398"/>
    <n v="2.8631733901803781E-3"/>
    <n v="150.8350543909263"/>
    <n v="8.3247968852318373"/>
    <n v="216.79484355276009"/>
    <n v="133.37821166909396"/>
    <n v="4.5250516317277887"/>
    <n v="1.508350543909263"/>
    <n v="112.24225821675716"/>
    <n v="952.38749108077411"/>
    <n v="179.05830575280578"/>
    <n v="23.374435650407428"/>
    <n v="484.52006410429823"/>
    <n v="228.26924669074228"/>
    <n v="5.3717491725841731"/>
    <n v="1.7905830575280579"/>
    <n v="123.04775822579583"/>
    <n v="1045.939124191468"/>
    <n v="173.7945414497926"/>
    <n v="23.374435650407428"/>
    <n v="473.71063128708602"/>
    <n v="215.54221170771203"/>
    <n v="5.2138362434937786"/>
    <n v="1.7379454144979263"/>
    <n v="109.19559233809258"/>
    <n v="941.01149786999349"/>
    <n v="171.42035112718997"/>
    <n v="23.374435650407428"/>
    <n v="468.1136695484048"/>
    <n v="208.95234440834267"/>
    <n v="5.1426105338156987"/>
    <n v="1.7142035112718998"/>
    <n v="102.02314917827333"/>
    <n v="886.68155107419216"/>
    <n v="101.48596555879979"/>
    <n v="13.480385500583287"/>
    <n v="278.52579178270219"/>
    <n v="130.58172789517081"/>
    <n v="3.0445789667639938"/>
    <n v="1.0148596555879978"/>
    <n v="69.804815585160327"/>
    <n v="594.43204048059397"/>
    <n v="94.765467270997576"/>
    <n v="13.480385500583287"/>
    <n v="264.50934857618631"/>
    <n v="114.0787562736691"/>
    <n v="2.8429640181299267"/>
    <n v="0.94765467270997572"/>
    <n v="51.842902158670142"/>
    <n v="458.37382725153401"/>
    <n v="92.257631428283887"/>
    <n v="13.480385500583287"/>
    <n v="258.59732832872152"/>
    <n v="107.1179388300327"/>
    <n v="2.7677289428485166"/>
    <n v="0.92257631428283871"/>
    <n v="44.266715083531558"/>
    <n v="400.9855940462549"/>
  </r>
  <r>
    <x v="11"/>
    <s v="Xu_x000a_Zhou"/>
    <s v="Xu Zhou"/>
    <x v="207"/>
    <x v="207"/>
    <s v="t/a"/>
    <s v="grinding"/>
    <n v="1600000"/>
    <n v="1"/>
    <m/>
    <n v="1"/>
    <m/>
    <n v="1600000"/>
    <n v="168047.86887033016"/>
    <n v="168047.86887033016"/>
    <n v="2.0823079201311842E-3"/>
    <n v="109.69822137521912"/>
    <n v="6.0543977347140645"/>
    <n v="157.66897712928008"/>
    <n v="97.002335759341065"/>
    <n v="3.2909466412565735"/>
    <n v="1.0969822137521914"/>
    <n v="81.630733248550669"/>
    <n v="692.64544805874482"/>
    <n v="130.22422236567695"/>
    <n v="16.999589563932677"/>
    <n v="352.37822843948965"/>
    <n v="166.01399759326711"/>
    <n v="3.9067266709703081"/>
    <n v="1.3022422236567694"/>
    <n v="89.489278709669691"/>
    <n v="760.68299941197677"/>
    <n v="126.39603014530371"/>
    <n v="16.999589563932677"/>
    <n v="344.5168227542444"/>
    <n v="156.75797215106329"/>
    <n v="3.7918809043591115"/>
    <n v="1.2639603014530372"/>
    <n v="79.414976245885512"/>
    <n v="684.37199845090436"/>
    <n v="124.66934627431998"/>
    <n v="16.999589563932677"/>
    <n v="340.44630512611258"/>
    <n v="151.96534138788559"/>
    <n v="3.740080388229599"/>
    <n v="1.2466934627432"/>
    <n v="74.19865394783514"/>
    <n v="644.85930987213976"/>
    <n v="73.807974951854391"/>
    <n v="9.8039167276969366"/>
    <n v="202.56421220560159"/>
    <n v="94.968529378306044"/>
    <n v="2.2142392485556321"/>
    <n v="0.73807974951854394"/>
    <n v="50.767138607389327"/>
    <n v="432.3142112586138"/>
    <n v="68.920339833452786"/>
    <n v="9.8039167276969366"/>
    <n v="192.3704353281355"/>
    <n v="82.966368199032075"/>
    <n v="2.0676101950035832"/>
    <n v="0.68920339833452782"/>
    <n v="37.703928842669193"/>
    <n v="333.36278345566114"/>
    <n v="67.096459220570097"/>
    <n v="9.8039167276969366"/>
    <n v="188.07078423907021"/>
    <n v="77.903955512751054"/>
    <n v="2.0128937766171031"/>
    <n v="0.67096459220570093"/>
    <n v="32.193974606204776"/>
    <n v="291.62588657909447"/>
  </r>
  <r>
    <x v="11"/>
    <s v="Nan_x000a_Tong"/>
    <s v="Nan Tong"/>
    <x v="216"/>
    <x v="216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  <n v="25.845127437544789"/>
    <n v="3.6764687728863503"/>
    <n v="72.138913248050798"/>
    <n v="31.112388074637025"/>
    <n v="0.7753538231263436"/>
    <n v="0.2584512743754479"/>
    <n v="14.138973316000946"/>
    <n v="125.01104379587291"/>
    <n v="25.161172207713786"/>
    <n v="3.6764687728863503"/>
    <n v="70.52654408965131"/>
    <n v="29.213983317281645"/>
    <n v="0.75483516623141356"/>
    <n v="0.25161172207713783"/>
    <n v="12.072740477326787"/>
    <n v="109.3597074671604"/>
  </r>
  <r>
    <x v="11"/>
    <s v="Zhen_x000a_Jiang"/>
    <s v="Zhen Jiang"/>
    <x v="208"/>
    <x v="208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Nan_x000a_Tong"/>
    <s v="Nan Tong"/>
    <x v="238"/>
    <x v="238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Nan_x000a_Jing"/>
    <s v="Nan Jing"/>
    <x v="239"/>
    <x v="239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Wu_x000a_Xi"/>
    <s v="Wu Xi"/>
    <x v="205"/>
    <x v="205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Xu_x000a_Zhou"/>
    <s v="Xu Zhou"/>
    <x v="218"/>
    <x v="218"/>
    <s v="t/d"/>
    <s v="cement"/>
    <n v="10000"/>
    <n v="310"/>
    <n v="1"/>
    <m/>
    <n v="3100000"/>
    <m/>
    <n v="0"/>
    <n v="3100000"/>
    <n v="3.8412593957901517E-2"/>
    <n v="2023.6167738942368"/>
    <n v="111.68623026154491"/>
    <n v="2908.5392893492631"/>
    <n v="1789.414188203662"/>
    <n v="60.708503216827104"/>
    <n v="20.23616773894237"/>
    <n v="1505.8523191732393"/>
    <n v="12777.316983644354"/>
    <n v="2402.262474658929"/>
    <n v="313.59354928121655"/>
    <n v="6500.365137062935"/>
    <n v="3062.4809228389527"/>
    <n v="72.06787423976786"/>
    <n v="24.022624746589287"/>
    <n v="1650.8198876002266"/>
    <n v="14032.414180727927"/>
    <n v="2331.6433352260201"/>
    <n v="313.59354928121655"/>
    <n v="6355.344805724696"/>
    <n v="2891.7338668737707"/>
    <n v="69.949300056780601"/>
    <n v="23.316433352260205"/>
    <n v="1464.9779733428727"/>
    <n v="12624.695626666029"/>
    <n v="2299.7909824646777"/>
    <n v="313.59354928121655"/>
    <n v="6280.2554592662445"/>
    <n v="2803.3236093339083"/>
    <n v="68.99372947394032"/>
    <n v="22.997909824646779"/>
    <n v="1368.7518252062737"/>
    <n v="11895.800131486105"/>
    <n v="1361.5449210325894"/>
    <n v="180.85407485477737"/>
    <n v="3736.7272912095405"/>
    <n v="1751.8963081877394"/>
    <n v="40.846347630977682"/>
    <n v="13.615449210325894"/>
    <n v="936.50773878211874"/>
    <n v="7974.9541836547405"/>
    <n v="1271.3821063006965"/>
    <n v="180.85407485477737"/>
    <n v="3548.6814175392906"/>
    <n v="1530.490943717102"/>
    <n v="38.14146318902089"/>
    <n v="12.713821063006966"/>
    <n v="695.52907869640194"/>
    <n v="6149.5848513852034"/>
    <n v="1237.7367531168422"/>
    <n v="180.85407485477737"/>
    <n v="3469.3652175439938"/>
    <n v="1437.1039853881"/>
    <n v="37.132102593505266"/>
    <n v="12.377367531168421"/>
    <n v="593.88626556308145"/>
    <n v="5379.6591082792747"/>
  </r>
  <r>
    <x v="11"/>
    <s v="Xu_x000a_Zhou"/>
    <s v="Xu Zhou"/>
    <x v="218"/>
    <x v="218"/>
    <s v="t/d"/>
    <s v="cement"/>
    <n v="10000"/>
    <n v="310"/>
    <n v="1"/>
    <m/>
    <n v="3100000"/>
    <m/>
    <n v="0"/>
    <n v="3100000"/>
    <n v="3.8412593957901517E-2"/>
    <n v="2023.6167738942368"/>
    <n v="111.68623026154491"/>
    <n v="2908.5392893492631"/>
    <n v="1789.414188203662"/>
    <n v="60.708503216827104"/>
    <n v="20.23616773894237"/>
    <n v="1505.8523191732393"/>
    <n v="12777.316983644354"/>
    <n v="2402.262474658929"/>
    <n v="313.59354928121655"/>
    <n v="6500.365137062935"/>
    <n v="3062.4809228389527"/>
    <n v="72.06787423976786"/>
    <n v="24.022624746589287"/>
    <n v="1650.8198876002266"/>
    <n v="14032.414180727927"/>
    <n v="2331.6433352260201"/>
    <n v="313.59354928121655"/>
    <n v="6355.344805724696"/>
    <n v="2891.7338668737707"/>
    <n v="69.949300056780601"/>
    <n v="23.316433352260205"/>
    <n v="1464.9779733428727"/>
    <n v="12624.695626666029"/>
    <n v="2299.7909824646777"/>
    <n v="313.59354928121655"/>
    <n v="6280.2554592662445"/>
    <n v="2803.3236093339083"/>
    <n v="68.99372947394032"/>
    <n v="22.997909824646779"/>
    <n v="1368.7518252062737"/>
    <n v="11895.800131486105"/>
    <n v="1361.5449210325894"/>
    <n v="180.85407485477737"/>
    <n v="3736.7272912095405"/>
    <n v="1751.8963081877394"/>
    <n v="40.846347630977682"/>
    <n v="13.615449210325894"/>
    <n v="936.50773878211874"/>
    <n v="7974.9541836547405"/>
    <n v="1271.3821063006965"/>
    <n v="180.85407485477737"/>
    <n v="3548.6814175392906"/>
    <n v="1530.490943717102"/>
    <n v="38.14146318902089"/>
    <n v="12.713821063006966"/>
    <n v="695.52907869640194"/>
    <n v="6149.5848513852034"/>
    <n v="1237.7367531168422"/>
    <n v="180.85407485477737"/>
    <n v="3469.3652175439938"/>
    <n v="1437.1039853881"/>
    <n v="37.132102593505266"/>
    <n v="12.377367531168421"/>
    <n v="593.88626556308145"/>
    <n v="5379.6591082792747"/>
  </r>
  <r>
    <x v="11"/>
    <s v="Nan_x000a_Jing"/>
    <s v="Nan Jing"/>
    <x v="231"/>
    <x v="231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Chang_x000a_Zhou"/>
    <s v="Chang Zhou"/>
    <x v="240"/>
    <x v="240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Chang_x000a_Zhou"/>
    <s v="Chang Zhou"/>
    <x v="240"/>
    <x v="240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Wu_x000a_Xi"/>
    <s v="Wu Xi"/>
    <x v="205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Su_x000a_Zhou"/>
    <s v="Su Zhou"/>
    <x v="215"/>
    <x v="215"/>
    <s v="t/d"/>
    <s v="cement"/>
    <n v="3000"/>
    <n v="310"/>
    <n v="1"/>
    <m/>
    <n v="930000"/>
    <m/>
    <n v="0"/>
    <n v="930000"/>
    <n v="1.1523778187370454E-2"/>
    <n v="607.08503216827103"/>
    <n v="33.505869078463469"/>
    <n v="872.56178680477888"/>
    <n v="536.82425646109857"/>
    <n v="18.212550965048131"/>
    <n v="6.0708503216827108"/>
    <n v="451.75569575197176"/>
    <n v="3833.195095093306"/>
    <n v="720.67874239767855"/>
    <n v="94.078064784364955"/>
    <n v="1950.1095411188805"/>
    <n v="918.74427685168575"/>
    <n v="21.620362271930357"/>
    <n v="7.2067874239767855"/>
    <n v="495.24596628006793"/>
    <n v="4209.7242542183776"/>
    <n v="699.49300056780601"/>
    <n v="94.078064784364955"/>
    <n v="1906.6034417174087"/>
    <n v="867.52016006213114"/>
    <n v="20.984790017034182"/>
    <n v="6.9949300056780608"/>
    <n v="439.49339200286175"/>
    <n v="3787.4086879998081"/>
    <n v="689.93729473940323"/>
    <n v="94.078064784364955"/>
    <n v="1884.0766377798732"/>
    <n v="840.99708280017239"/>
    <n v="20.698118842182094"/>
    <n v="6.8993729473940331"/>
    <n v="410.62554756188206"/>
    <n v="3568.7400394458314"/>
    <n v="408.46347630977681"/>
    <n v="54.256222456433207"/>
    <n v="1121.0181873628621"/>
    <n v="525.56889245632181"/>
    <n v="12.253904289293304"/>
    <n v="4.0846347630977675"/>
    <n v="280.95232163463561"/>
    <n v="2392.4862550964222"/>
    <n v="381.41463189020891"/>
    <n v="54.256222456433207"/>
    <n v="1064.6044252617871"/>
    <n v="459.14728311513056"/>
    <n v="11.442438956706267"/>
    <n v="3.8141463189020892"/>
    <n v="208.65872360892055"/>
    <n v="1844.875455415561"/>
    <n v="371.32102593505266"/>
    <n v="54.256222456433207"/>
    <n v="1040.8095652631982"/>
    <n v="431.13119561642992"/>
    <n v="11.139630778051579"/>
    <n v="3.7132102593505261"/>
    <n v="178.16587966892445"/>
    <n v="1613.8977324837822"/>
  </r>
  <r>
    <x v="11"/>
    <s v="Su_x000a_Zhou"/>
    <s v="Su Zhou"/>
    <x v="241"/>
    <x v="241"/>
    <s v="t/a"/>
    <s v="grinding"/>
    <n v="400000"/>
    <n v="1"/>
    <m/>
    <n v="1"/>
    <m/>
    <n v="400000"/>
    <n v="42011.96721758254"/>
    <n v="42011.96721758254"/>
    <n v="5.2057698003279604E-4"/>
    <n v="27.42455534380478"/>
    <n v="1.5135994336785161"/>
    <n v="39.41724428232002"/>
    <n v="24.250583939835266"/>
    <n v="0.82273666031414339"/>
    <n v="0.27424555343804785"/>
    <n v="20.407683312137667"/>
    <n v="173.1613620146862"/>
    <n v="32.556055591419238"/>
    <n v="4.2498973909831692"/>
    <n v="88.094557109872412"/>
    <n v="41.503499398316777"/>
    <n v="0.97668166774257703"/>
    <n v="0.32556055591419236"/>
    <n v="22.372319677417423"/>
    <n v="190.17074985299419"/>
    <n v="31.599007536325928"/>
    <n v="4.2498973909831692"/>
    <n v="86.1292056885611"/>
    <n v="39.189493037765821"/>
    <n v="0.94797022608977788"/>
    <n v="0.31599007536325929"/>
    <n v="19.853744061471378"/>
    <n v="171.09299961272609"/>
    <n v="31.167336568579994"/>
    <n v="4.2498973909831692"/>
    <n v="85.111576281528144"/>
    <n v="37.991335346971397"/>
    <n v="0.93502009705739975"/>
    <n v="0.31167336568580001"/>
    <n v="18.549663486958785"/>
    <n v="161.21482746803494"/>
    <n v="18.451993737963598"/>
    <n v="2.4509791819242341"/>
    <n v="50.641053051400398"/>
    <n v="23.742132344576511"/>
    <n v="0.55355981213890804"/>
    <n v="0.18451993737963598"/>
    <n v="12.691784651847332"/>
    <n v="108.07855281465345"/>
    <n v="17.230084958363197"/>
    <n v="2.4509791819242341"/>
    <n v="48.092608832033875"/>
    <n v="20.741592049758019"/>
    <n v="0.51690254875089581"/>
    <n v="0.17230084958363195"/>
    <n v="9.4259822106672981"/>
    <n v="83.340695863915286"/>
    <n v="16.774114805142524"/>
    <n v="2.4509791819242341"/>
    <n v="47.017696059767552"/>
    <n v="19.475988878187763"/>
    <n v="0.50322344415427578"/>
    <n v="0.16774114805142523"/>
    <n v="8.048493651551194"/>
    <n v="72.906471644773617"/>
  </r>
  <r>
    <x v="11"/>
    <s v="Zhen_x000a_Jiang"/>
    <s v="Zhen Jiang"/>
    <x v="242"/>
    <x v="242"/>
    <s v="t/d"/>
    <s v="cement"/>
    <n v="6000"/>
    <n v="310"/>
    <n v="1"/>
    <m/>
    <n v="1860000"/>
    <m/>
    <n v="0"/>
    <n v="1860000"/>
    <n v="2.3047556374740909E-2"/>
    <n v="1214.1700643365421"/>
    <n v="67.011738156926938"/>
    <n v="1745.1235736095578"/>
    <n v="1073.6485129221971"/>
    <n v="36.425101930096261"/>
    <n v="12.141700643365422"/>
    <n v="903.51139150394351"/>
    <n v="7666.390190186612"/>
    <n v="1441.3574847953571"/>
    <n v="188.15612956872991"/>
    <n v="3900.2190822377611"/>
    <n v="1837.4885537033715"/>
    <n v="43.240724543860715"/>
    <n v="14.413574847953571"/>
    <n v="990.49193256013587"/>
    <n v="8419.4485084367552"/>
    <n v="1398.986001135612"/>
    <n v="188.15612956872991"/>
    <n v="3813.2068834348174"/>
    <n v="1735.0403201242623"/>
    <n v="41.969580034068365"/>
    <n v="13.989860011356122"/>
    <n v="878.98678400572351"/>
    <n v="7574.8173759996162"/>
    <n v="1379.8745894788065"/>
    <n v="188.15612956872991"/>
    <n v="3768.1532755597464"/>
    <n v="1681.9941656003448"/>
    <n v="41.396237684364188"/>
    <n v="13.798745894788066"/>
    <n v="821.25109512376412"/>
    <n v="7137.4800788916627"/>
    <n v="816.92695261955362"/>
    <n v="108.51244491286641"/>
    <n v="2242.0363747257243"/>
    <n v="1051.1377849126436"/>
    <n v="24.507808578586609"/>
    <n v="8.169269526195535"/>
    <n v="561.90464326927122"/>
    <n v="4784.9725101928443"/>
    <n v="762.82926378041782"/>
    <n v="108.51244491286641"/>
    <n v="2129.2088505235743"/>
    <n v="918.29456623026113"/>
    <n v="22.884877913412534"/>
    <n v="7.6282926378041784"/>
    <n v="417.31744721784111"/>
    <n v="3689.7509108311219"/>
    <n v="742.64205187010532"/>
    <n v="108.51244491286641"/>
    <n v="2081.6191305263965"/>
    <n v="862.26239123285984"/>
    <n v="22.279261556103158"/>
    <n v="7.4264205187010521"/>
    <n v="356.33175933784889"/>
    <n v="3227.7954649675644"/>
  </r>
  <r>
    <x v="11"/>
    <s v="Zhen_x000a_Jiang"/>
    <s v="Zhen Jiang"/>
    <x v="242"/>
    <x v="242"/>
    <s v="t/d"/>
    <s v="cement"/>
    <n v="6700"/>
    <n v="310"/>
    <n v="1"/>
    <m/>
    <n v="2077000"/>
    <m/>
    <n v="0"/>
    <n v="2077000"/>
    <n v="2.5736437951794016E-2"/>
    <n v="1355.8232385091387"/>
    <n v="74.829774275235081"/>
    <n v="1948.7213238640061"/>
    <n v="1198.9075060964535"/>
    <n v="40.67469715527416"/>
    <n v="13.558232385091388"/>
    <n v="1008.9210538460703"/>
    <n v="8560.8023790417174"/>
    <n v="1609.5158580214822"/>
    <n v="210.10767801841507"/>
    <n v="4355.244641832167"/>
    <n v="2051.8622183020984"/>
    <n v="48.285475740644465"/>
    <n v="16.095158580214822"/>
    <n v="1106.0493246921517"/>
    <n v="9401.7175010877108"/>
    <n v="1562.2010346014335"/>
    <n v="210.10767801841507"/>
    <n v="4258.0810198355457"/>
    <n v="1937.4616908054263"/>
    <n v="46.866031038043005"/>
    <n v="15.622010346014337"/>
    <n v="981.53524213972457"/>
    <n v="8458.5460698662391"/>
    <n v="1540.8599582513341"/>
    <n v="210.10767801841507"/>
    <n v="4207.7711577083837"/>
    <n v="1878.2268182537184"/>
    <n v="46.225798747540011"/>
    <n v="15.408599582513343"/>
    <n v="917.0637228882033"/>
    <n v="7970.1860880956901"/>
    <n v="912.23509709183486"/>
    <n v="121.17223015270083"/>
    <n v="2503.6072851103922"/>
    <n v="1173.7705264857852"/>
    <n v="27.367052912755049"/>
    <n v="9.1223509709183475"/>
    <n v="627.46018498401952"/>
    <n v="5343.219303048676"/>
    <n v="851.82601122146662"/>
    <n v="121.17223015270083"/>
    <n v="2377.6165497513243"/>
    <n v="1025.4289322904583"/>
    <n v="25.554780336643997"/>
    <n v="8.5182601122146675"/>
    <n v="466.00448272658929"/>
    <n v="4120.2218504280863"/>
    <n v="829.28362458828428"/>
    <n v="121.17223015270083"/>
    <n v="2324.4746957544758"/>
    <n v="962.85967021002693"/>
    <n v="24.878508737648527"/>
    <n v="8.2928362458828406"/>
    <n v="397.90379792726458"/>
    <n v="3604.371602547114"/>
  </r>
  <r>
    <x v="11"/>
    <s v="Nan_x000a_Jing"/>
    <s v="Nan Jing"/>
    <x v="231"/>
    <x v="231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Nan_x000a_Jing"/>
    <s v="Nan Jing"/>
    <x v="231"/>
    <x v="231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Nan_x000a_Jing"/>
    <s v="Nan Jing"/>
    <x v="231"/>
    <x v="231"/>
    <s v="t/d"/>
    <s v="cement"/>
    <n v="2000"/>
    <n v="310"/>
    <n v="1"/>
    <m/>
    <n v="620000"/>
    <m/>
    <n v="0"/>
    <n v="620000"/>
    <n v="7.6825187915803032E-3"/>
    <n v="404.72335477884735"/>
    <n v="22.337246052308981"/>
    <n v="581.70785786985255"/>
    <n v="357.88283764073242"/>
    <n v="12.141700643365422"/>
    <n v="4.0472335477884736"/>
    <n v="301.17046383464788"/>
    <n v="2555.463396728871"/>
    <n v="480.45249493178574"/>
    <n v="62.718709856243308"/>
    <n v="1300.073027412587"/>
    <n v="612.49618456779058"/>
    <n v="14.413574847953573"/>
    <n v="4.804524949317857"/>
    <n v="330.16397752004531"/>
    <n v="2806.4828361455852"/>
    <n v="466.32866704520404"/>
    <n v="62.718709856243308"/>
    <n v="1271.0689611449391"/>
    <n v="578.34677337475409"/>
    <n v="13.989860011356122"/>
    <n v="4.6632866704520408"/>
    <n v="292.99559466857454"/>
    <n v="2524.9391253332055"/>
    <n v="459.95819649293554"/>
    <n v="62.718709856243308"/>
    <n v="1256.0510918532489"/>
    <n v="560.66472186678163"/>
    <n v="13.798745894788064"/>
    <n v="4.5995819649293557"/>
    <n v="273.75036504125472"/>
    <n v="2379.1600262972211"/>
    <n v="272.30898420651789"/>
    <n v="36.170814970955469"/>
    <n v="747.34545824190809"/>
    <n v="350.37926163754787"/>
    <n v="8.1692695261955368"/>
    <n v="2.7230898420651783"/>
    <n v="187.30154775642376"/>
    <n v="1594.9908367309481"/>
    <n v="254.2764212601393"/>
    <n v="36.170814970955469"/>
    <n v="709.73628350785805"/>
    <n v="306.09818874342039"/>
    <n v="7.6282926378041784"/>
    <n v="2.542764212601393"/>
    <n v="139.10581573928039"/>
    <n v="1229.9169702770407"/>
    <n v="247.54735062336843"/>
    <n v="36.170814970955469"/>
    <n v="693.87304350879879"/>
    <n v="287.42079707761997"/>
    <n v="7.426420518701053"/>
    <n v="2.4754735062336839"/>
    <n v="118.77725311261629"/>
    <n v="1075.9318216558549"/>
  </r>
  <r>
    <x v="11"/>
    <s v="Wu_x000a_Xi"/>
    <s v="Wu Xi"/>
    <x v="205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Wu_x000a_Xi"/>
    <s v="Wu Xi"/>
    <x v="205"/>
    <x v="205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Xu_x000a_Zhou"/>
    <s v="Xu Zhou"/>
    <x v="218"/>
    <x v="218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Xu_x000a_Zhou"/>
    <s v="Xu Zhou"/>
    <x v="218"/>
    <x v="218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Chang_x000a_Zhou"/>
    <s v="Chang Zhou"/>
    <x v="206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Chang_x000a_Zhou"/>
    <s v="Chang Zhou"/>
    <x v="206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Chang_x000a_Zhou"/>
    <s v="Chang Zhou"/>
    <x v="206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Wu_x000a_Xi"/>
    <s v="Wu Xi"/>
    <x v="205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Xu_x000a_Zhou"/>
    <s v="Xu Zhou"/>
    <x v="218"/>
    <x v="218"/>
    <s v="t/d"/>
    <s v="cement"/>
    <n v="3000"/>
    <n v="310"/>
    <n v="1"/>
    <m/>
    <n v="930000"/>
    <m/>
    <n v="0"/>
    <n v="930000"/>
    <n v="1.1523778187370454E-2"/>
    <n v="607.08503216827103"/>
    <n v="33.505869078463469"/>
    <n v="872.56178680477888"/>
    <n v="536.82425646109857"/>
    <n v="18.212550965048131"/>
    <n v="6.0708503216827108"/>
    <n v="451.75569575197176"/>
    <n v="3833.195095093306"/>
    <n v="720.67874239767855"/>
    <n v="94.078064784364955"/>
    <n v="1950.1095411188805"/>
    <n v="918.74427685168575"/>
    <n v="21.620362271930357"/>
    <n v="7.2067874239767855"/>
    <n v="495.24596628006793"/>
    <n v="4209.7242542183776"/>
    <n v="699.49300056780601"/>
    <n v="94.078064784364955"/>
    <n v="1906.6034417174087"/>
    <n v="867.52016006213114"/>
    <n v="20.984790017034182"/>
    <n v="6.9949300056780608"/>
    <n v="439.49339200286175"/>
    <n v="3787.4086879998081"/>
    <n v="689.93729473940323"/>
    <n v="94.078064784364955"/>
    <n v="1884.0766377798732"/>
    <n v="840.99708280017239"/>
    <n v="20.698118842182094"/>
    <n v="6.8993729473940331"/>
    <n v="410.62554756188206"/>
    <n v="3568.7400394458314"/>
    <n v="408.46347630977681"/>
    <n v="54.256222456433207"/>
    <n v="1121.0181873628621"/>
    <n v="525.56889245632181"/>
    <n v="12.253904289293304"/>
    <n v="4.0846347630977675"/>
    <n v="280.95232163463561"/>
    <n v="2392.4862550964222"/>
    <n v="381.41463189020891"/>
    <n v="54.256222456433207"/>
    <n v="1064.6044252617871"/>
    <n v="459.14728311513056"/>
    <n v="11.442438956706267"/>
    <n v="3.8141463189020892"/>
    <n v="208.65872360892055"/>
    <n v="1844.875455415561"/>
    <n v="371.32102593505266"/>
    <n v="54.256222456433207"/>
    <n v="1040.8095652631982"/>
    <n v="431.13119561642992"/>
    <n v="11.139630778051579"/>
    <n v="3.7132102593505261"/>
    <n v="178.16587966892445"/>
    <n v="1613.8977324837822"/>
  </r>
  <r>
    <x v="11"/>
    <s v="Xu_x000a_Zhou"/>
    <s v="Xu Zhou"/>
    <x v="218"/>
    <x v="218"/>
    <s v="t/d"/>
    <s v="cement"/>
    <n v="3000"/>
    <n v="310"/>
    <n v="1"/>
    <m/>
    <n v="930000"/>
    <m/>
    <n v="0"/>
    <n v="930000"/>
    <n v="1.1523778187370454E-2"/>
    <n v="607.08503216827103"/>
    <n v="33.505869078463469"/>
    <n v="872.56178680477888"/>
    <n v="536.82425646109857"/>
    <n v="18.212550965048131"/>
    <n v="6.0708503216827108"/>
    <n v="451.75569575197176"/>
    <n v="3833.195095093306"/>
    <n v="720.67874239767855"/>
    <n v="94.078064784364955"/>
    <n v="1950.1095411188805"/>
    <n v="918.74427685168575"/>
    <n v="21.620362271930357"/>
    <n v="7.2067874239767855"/>
    <n v="495.24596628006793"/>
    <n v="4209.7242542183776"/>
    <n v="699.49300056780601"/>
    <n v="94.078064784364955"/>
    <n v="1906.6034417174087"/>
    <n v="867.52016006213114"/>
    <n v="20.984790017034182"/>
    <n v="6.9949300056780608"/>
    <n v="439.49339200286175"/>
    <n v="3787.4086879998081"/>
    <n v="689.93729473940323"/>
    <n v="94.078064784364955"/>
    <n v="1884.0766377798732"/>
    <n v="840.99708280017239"/>
    <n v="20.698118842182094"/>
    <n v="6.8993729473940331"/>
    <n v="410.62554756188206"/>
    <n v="3568.7400394458314"/>
    <n v="408.46347630977681"/>
    <n v="54.256222456433207"/>
    <n v="1121.0181873628621"/>
    <n v="525.56889245632181"/>
    <n v="12.253904289293304"/>
    <n v="4.0846347630977675"/>
    <n v="280.95232163463561"/>
    <n v="2392.4862550964222"/>
    <n v="381.41463189020891"/>
    <n v="54.256222456433207"/>
    <n v="1064.6044252617871"/>
    <n v="459.14728311513056"/>
    <n v="11.442438956706267"/>
    <n v="3.8141463189020892"/>
    <n v="208.65872360892055"/>
    <n v="1844.875455415561"/>
    <n v="371.32102593505266"/>
    <n v="54.256222456433207"/>
    <n v="1040.8095652631982"/>
    <n v="431.13119561642992"/>
    <n v="11.139630778051579"/>
    <n v="3.7132102593505261"/>
    <n v="178.16587966892445"/>
    <n v="1613.8977324837822"/>
  </r>
  <r>
    <x v="11"/>
    <s v="Wu_x000a_Xi"/>
    <s v="Wu Xi"/>
    <x v="205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Nan_x000a_Jing"/>
    <s v="Nan Jing"/>
    <x v="243"/>
    <x v="243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Nan_x000a_Jing"/>
    <s v="Nan Jing"/>
    <x v="243"/>
    <x v="243"/>
    <s v="t/d"/>
    <s v="cement"/>
    <n v="1500"/>
    <n v="310"/>
    <n v="1"/>
    <m/>
    <n v="465000"/>
    <m/>
    <n v="0"/>
    <n v="465000"/>
    <n v="5.7618890936852272E-3"/>
    <n v="303.54251608413551"/>
    <n v="16.752934539231735"/>
    <n v="436.28089340238944"/>
    <n v="268.41212823054929"/>
    <n v="9.1062754825240653"/>
    <n v="3.0354251608413554"/>
    <n v="225.87784787598588"/>
    <n v="1916.597547546653"/>
    <n v="360.33937119883927"/>
    <n v="47.039032392182477"/>
    <n v="975.05477055944027"/>
    <n v="459.37213842584288"/>
    <n v="10.810181135965179"/>
    <n v="3.6033937119883928"/>
    <n v="247.62298314003397"/>
    <n v="2104.8621271091888"/>
    <n v="349.746500283903"/>
    <n v="47.039032392182477"/>
    <n v="953.30172085870436"/>
    <n v="433.76008003106557"/>
    <n v="10.492395008517091"/>
    <n v="3.4974650028390304"/>
    <n v="219.74669600143088"/>
    <n v="1893.704343999904"/>
    <n v="344.96864736970161"/>
    <n v="47.039032392182477"/>
    <n v="942.03831888993659"/>
    <n v="420.4985414000862"/>
    <n v="10.349059421091047"/>
    <n v="3.4496864736970165"/>
    <n v="205.31277378094103"/>
    <n v="1784.3700197229157"/>
    <n v="204.2317381548884"/>
    <n v="27.128111228216603"/>
    <n v="560.50909368143107"/>
    <n v="262.7844462281609"/>
    <n v="6.1269521446466522"/>
    <n v="2.0423173815488838"/>
    <n v="140.4761608173178"/>
    <n v="1196.2431275482111"/>
    <n v="190.70731594510445"/>
    <n v="27.128111228216603"/>
    <n v="532.30221263089356"/>
    <n v="229.57364155756528"/>
    <n v="5.7212194783531336"/>
    <n v="1.9070731594510446"/>
    <n v="104.32936180446028"/>
    <n v="922.43772770778048"/>
    <n v="185.66051296752633"/>
    <n v="27.128111228216603"/>
    <n v="520.40478263159912"/>
    <n v="215.56559780821496"/>
    <n v="5.5698153890257895"/>
    <n v="1.856605129675263"/>
    <n v="89.082939834462223"/>
    <n v="806.9488662418911"/>
  </r>
  <r>
    <x v="11"/>
    <s v="Nan_x000a_Jing"/>
    <s v="Nan Jing"/>
    <x v="243"/>
    <x v="243"/>
    <s v="t/d"/>
    <s v="cement"/>
    <n v="1000"/>
    <n v="310"/>
    <n v="1"/>
    <m/>
    <n v="310000"/>
    <m/>
    <n v="0"/>
    <n v="310000"/>
    <n v="3.8412593957901516E-3"/>
    <n v="202.36167738942368"/>
    <n v="11.16862302615449"/>
    <n v="290.85392893492627"/>
    <n v="178.94141882036621"/>
    <n v="6.0708503216827108"/>
    <n v="2.0236167738942368"/>
    <n v="150.58523191732394"/>
    <n v="1277.7316983644355"/>
    <n v="240.22624746589287"/>
    <n v="31.359354928121654"/>
    <n v="650.03651370629348"/>
    <n v="306.24809228389529"/>
    <n v="7.2067874239767864"/>
    <n v="2.4022624746589285"/>
    <n v="165.08198876002265"/>
    <n v="1403.2414180727926"/>
    <n v="233.16433352260202"/>
    <n v="31.359354928121654"/>
    <n v="635.53448057246953"/>
    <n v="289.17338668737705"/>
    <n v="6.9949300056780608"/>
    <n v="2.3316433352260204"/>
    <n v="146.49779733428727"/>
    <n v="1262.4695626666028"/>
    <n v="229.97909824646777"/>
    <n v="31.359354928121654"/>
    <n v="628.02554592662443"/>
    <n v="280.33236093339082"/>
    <n v="6.8993729473940322"/>
    <n v="2.2997909824646778"/>
    <n v="136.87518252062736"/>
    <n v="1189.5800131486105"/>
    <n v="136.15449210325895"/>
    <n v="18.085407485477734"/>
    <n v="373.67272912095405"/>
    <n v="175.18963081877394"/>
    <n v="4.0846347630977684"/>
    <n v="1.3615449210325892"/>
    <n v="93.650773878211879"/>
    <n v="797.49541836547405"/>
    <n v="127.13821063006965"/>
    <n v="18.085407485477734"/>
    <n v="354.86814175392902"/>
    <n v="153.0490943717102"/>
    <n v="3.8141463189020892"/>
    <n v="1.2713821063006965"/>
    <n v="69.552907869640194"/>
    <n v="614.95848513852036"/>
    <n v="123.77367531168422"/>
    <n v="18.085407485477734"/>
    <n v="346.93652175439939"/>
    <n v="143.71039853880998"/>
    <n v="3.7132102593505265"/>
    <n v="1.2377367531168419"/>
    <n v="59.388626556308147"/>
    <n v="537.96591082792747"/>
  </r>
  <r>
    <x v="11"/>
    <s v="Yan_x000a_Cheng"/>
    <s v="Yan Cheng"/>
    <x v="244"/>
    <x v="244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Yan_x000a_Cheng"/>
    <s v="Yan Cheng"/>
    <x v="244"/>
    <x v="244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Chang_x000a_Zhou"/>
    <s v="Chang Zhou"/>
    <x v="206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Chang_x000a_Zhou"/>
    <s v="Chang Zhou"/>
    <x v="206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Chang_x000a_Zhou"/>
    <s v="Chang Zhou"/>
    <x v="206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Chang_x000a_Zhou"/>
    <s v="Chang Zhou"/>
    <x v="206"/>
    <x v="206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Nan_x000a_Jing"/>
    <s v="Nan Jing"/>
    <x v="231"/>
    <x v="231"/>
    <s v="t/d"/>
    <s v="cement"/>
    <n v="4000"/>
    <n v="310"/>
    <n v="1"/>
    <m/>
    <n v="1240000"/>
    <m/>
    <n v="0"/>
    <n v="1240000"/>
    <n v="1.5365037583160606E-2"/>
    <n v="809.4467095576947"/>
    <n v="44.674492104617961"/>
    <n v="1163.4157157397051"/>
    <n v="715.76567528146484"/>
    <n v="24.283401286730843"/>
    <n v="8.0944670955769471"/>
    <n v="602.34092766929575"/>
    <n v="5110.926793457742"/>
    <n v="960.90498986357147"/>
    <n v="125.43741971248662"/>
    <n v="2600.1460548251739"/>
    <n v="1224.9923691355812"/>
    <n v="28.827149695907146"/>
    <n v="9.609049898635714"/>
    <n v="660.32795504009061"/>
    <n v="5612.9656722911704"/>
    <n v="932.65733409040809"/>
    <n v="125.43741971248662"/>
    <n v="2542.1379222898781"/>
    <n v="1156.6935467495082"/>
    <n v="27.979720022712243"/>
    <n v="9.3265733409040816"/>
    <n v="585.99118933714908"/>
    <n v="5049.8782506664111"/>
    <n v="919.91639298587108"/>
    <n v="125.43741971248662"/>
    <n v="2512.1021837064977"/>
    <n v="1121.3294437335633"/>
    <n v="27.597491789576129"/>
    <n v="9.1991639298587113"/>
    <n v="547.50073008250945"/>
    <n v="4758.3200525944421"/>
    <n v="544.61796841303578"/>
    <n v="72.341629941910938"/>
    <n v="1494.6909164838162"/>
    <n v="700.75852327509574"/>
    <n v="16.338539052391074"/>
    <n v="5.4461796841303567"/>
    <n v="374.60309551284752"/>
    <n v="3189.9816734618962"/>
    <n v="508.5528425202786"/>
    <n v="72.341629941910938"/>
    <n v="1419.4725670157161"/>
    <n v="612.19637748684079"/>
    <n v="15.256585275608357"/>
    <n v="5.0855284252027859"/>
    <n v="278.21163147856078"/>
    <n v="2459.8339405540814"/>
    <n v="495.09470124673686"/>
    <n v="72.341629941910938"/>
    <n v="1387.7460870175976"/>
    <n v="574.84159415523993"/>
    <n v="14.852841037402106"/>
    <n v="4.9509470124673678"/>
    <n v="237.55450622523259"/>
    <n v="2151.8636433117099"/>
  </r>
  <r>
    <x v="11"/>
    <s v="Chang_x000a_Zhou"/>
    <s v="Chang Zhou"/>
    <x v="240"/>
    <x v="240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Chang_x000a_Zhou"/>
    <s v="Chang Zhou"/>
    <x v="206"/>
    <x v="206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Su_x000a_Zhou"/>
    <s v="Su Zhou"/>
    <x v="224"/>
    <x v="224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Chang_x000a_Zhou"/>
    <s v="Chang Zhou"/>
    <x v="206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"/>
    <s v=""/>
    <m/>
    <x v="4"/>
    <x v="4"/>
    <m/>
    <m/>
    <m/>
    <m/>
    <n v="58"/>
    <m/>
    <n v="72106000"/>
    <m/>
    <n v="0"/>
    <m/>
    <n v="0.99999999999999989"/>
    <n v="52681.075798005993"/>
    <n v="2907.5420000000004"/>
    <n v="75718.377481533578"/>
    <n v="46584.049756305962"/>
    <n v="1580.4322739401798"/>
    <n v="526.81075798005998"/>
    <n v="39202.04714171571"/>
    <n v="332633.53674182278"/>
    <n v="62538.408035960834"/>
    <n v="8163.821209911026"/>
    <n v="169224.84183669148"/>
    <n v="79725.9598296146"/>
    <n v="1876.152241078825"/>
    <n v="625.38408035960833"/>
    <n v="42976.006499572803"/>
    <n v="365307.64353240043"/>
    <n v="60699.970894477912"/>
    <n v="8163.821209911026"/>
    <n v="165449.50889517821"/>
    <n v="75280.879756336726"/>
    <n v="1820.9991268343374"/>
    <n v="606.99970894477917"/>
    <n v="38137.960038533791"/>
    <n v="328660.32532200584"/>
    <n v="59870.754497474074"/>
    <n v="8163.821209911026"/>
    <n v="163494.69827914052"/>
    <n v="72979.284148480714"/>
    <n v="1796.122634924222"/>
    <n v="598.70754497474081"/>
    <n v="35632.892345316861"/>
    <n v="309684.8951290134"/>
    <n v="35445.274081848824"/>
    <n v="4708.1973962233669"/>
    <n v="97278.7022741767"/>
    <n v="45607.341959455778"/>
    <n v="1063.3582224554648"/>
    <n v="354.45274081848822"/>
    <n v="24380.226438456339"/>
    <n v="207613.0081815077"/>
    <n v="33098.053927159264"/>
    <n v="4708.1973962233669"/>
    <n v="92383.27985421881"/>
    <n v="39843.467624041521"/>
    <n v="992.94161781477783"/>
    <n v="330.98053927159265"/>
    <n v="18106.797980336101"/>
    <n v="160092.93353437347"/>
    <n v="32222.160119500033"/>
    <n v="4708.1973962233669"/>
    <n v="90318.431016303221"/>
    <n v="37412.312924326368"/>
    <n v="966.66480358500098"/>
    <n v="322.22160119500029"/>
    <n v="15460.717550445936"/>
    <n v="140049.35761888771"/>
  </r>
  <r>
    <x v="2"/>
    <s v=""/>
    <m/>
    <x v="4"/>
    <x v="4"/>
    <m/>
    <m/>
    <m/>
    <m/>
    <m/>
    <n v="61"/>
    <m/>
    <n v="81850000"/>
    <n v="8596698.7918978278"/>
    <n v="80702698.7918978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"/>
    <s v="Li_x000a_Shui"/>
    <s v="Li Shui"/>
    <x v="245"/>
    <x v="245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Hu_x000a_Zhou"/>
    <s v="Hu Zhou"/>
    <x v="246"/>
    <x v="246"/>
    <s v="t/d"/>
    <s v="cement"/>
    <n v="15"/>
    <n v="310"/>
    <n v="1"/>
    <m/>
    <n v="4650"/>
    <m/>
    <n v="0"/>
    <n v="4650"/>
    <n v="6.4548383990855015E-5"/>
    <n v="3.1693472082892744"/>
    <n v="0.17537834659345705"/>
    <n v="9.7904834375318863"/>
    <n v="2.2594509569098169"/>
    <n v="9.5080416248678246E-2"/>
    <n v="3.1693472082892749E-2"/>
    <n v="2.321172095973568"/>
    <n v="19.734929024251546"/>
    <n v="3.6513456064673662"/>
    <n v="0.3806150112591441"/>
    <n v="13.974100745849883"/>
    <n v="3.5611765273509355"/>
    <n v="0.10954036819402098"/>
    <n v="3.6513456064673662E-2"/>
    <n v="2.5447963848326371"/>
    <n v="21.675366815206452"/>
    <n v="3.5656336885660704"/>
    <n v="0.3806150112591441"/>
    <n v="13.208882935007356"/>
    <n v="3.4199517166546474"/>
    <n v="0.10696901065698211"/>
    <n v="3.5656336885660701E-2"/>
    <n v="2.328081616428848"/>
    <n v="20.033792030312792"/>
    <n v="3.526973825719157"/>
    <n v="0.3806150112591441"/>
    <n v="12.796492621651232"/>
    <n v="3.3438430021011034"/>
    <n v="0.10580921477157471"/>
    <n v="3.5269738257191569E-2"/>
    <n v="2.2112899396217718"/>
    <n v="19.149116412014727"/>
    <n v="2.0683975885741117"/>
    <n v="0.21950635111879932"/>
    <n v="7.9747977051292667"/>
    <n v="2.0382303047821906"/>
    <n v="6.2051927657223352E-2"/>
    <n v="2.0683975885741116E-2"/>
    <n v="1.4437549089982877"/>
    <n v="12.319718225320651"/>
    <n v="1.9589651055941724"/>
    <n v="0.21950635111879932"/>
    <n v="6.9777188968034132"/>
    <n v="1.8542143762976444"/>
    <n v="5.8768953167825169E-2"/>
    <n v="1.9589651055941723E-2"/>
    <n v="1.1613755655421398"/>
    <n v="10.180746278892229"/>
    <n v="1.9181290408529077"/>
    <n v="0.21950635111879932"/>
    <n v="6.5421147250667966"/>
    <n v="1.7738214269695518"/>
    <n v="5.7543871225587233E-2"/>
    <n v="1.9181290408529079E-2"/>
    <n v="1.038009569800763"/>
    <n v="9.2462713955515081"/>
  </r>
  <r>
    <x v="12"/>
    <s v="Qu_x000a_Zhou"/>
    <s v="Qu Zhou"/>
    <x v="247"/>
    <x v="247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Qu_x000a_Zhou"/>
    <s v="Qu Zhou"/>
    <x v="247"/>
    <x v="247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Qu_x000a_Zhou"/>
    <s v="Qu Zhou"/>
    <x v="247"/>
    <x v="247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  <n v="356.56336885660704"/>
    <n v="38.061501125914411"/>
    <n v="1320.8882935007357"/>
    <n v="341.99517166546474"/>
    <n v="10.696901065698212"/>
    <n v="3.5656336885660704"/>
    <n v="232.80816164288481"/>
    <n v="2003.3792030312793"/>
    <n v="352.69738257191574"/>
    <n v="38.061501125914411"/>
    <n v="1279.6492621651232"/>
    <n v="334.38430021011038"/>
    <n v="10.580921477157471"/>
    <n v="3.526973825719157"/>
    <n v="221.12899396217719"/>
    <n v="1914.9116412014728"/>
    <n v="206.8397588574112"/>
    <n v="21.950635111879933"/>
    <n v="797.47977051292673"/>
    <n v="203.82303047821907"/>
    <n v="6.2051927657223347"/>
    <n v="2.0683975885741117"/>
    <n v="144.37549089982878"/>
    <n v="1231.9718225320653"/>
    <n v="195.89651055941724"/>
    <n v="21.950635111879933"/>
    <n v="697.77188968034125"/>
    <n v="185.42143762976445"/>
    <n v="5.8768953167825169"/>
    <n v="1.9589651055941724"/>
    <n v="116.137556554214"/>
    <n v="1018.0746278892231"/>
    <n v="191.8129040852908"/>
    <n v="21.950635111879933"/>
    <n v="654.21147250667968"/>
    <n v="177.38214269695519"/>
    <n v="5.7543871225587235"/>
    <n v="1.9181290408529079"/>
    <n v="103.80095698007629"/>
    <n v="924.62713955515073"/>
  </r>
  <r>
    <x v="12"/>
    <s v="Qu_x000a_Zhou"/>
    <s v="Qu Zhou"/>
    <x v="248"/>
    <x v="248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Qu_x000a_Zhou"/>
    <s v="Qu Zhou"/>
    <x v="248"/>
    <x v="248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u_x000a_Zhou"/>
    <s v="Hu Zhou"/>
    <x v="246"/>
    <x v="246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Hu_x000a_Zhou"/>
    <s v="Hu Zhou"/>
    <x v="246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Jin_x000a_Hua"/>
    <s v="Jin Hua"/>
    <x v="249"/>
    <x v="249"/>
    <s v="t/a"/>
    <s v="grinding"/>
    <n v="1750000"/>
    <n v="1"/>
    <m/>
    <n v="1"/>
    <m/>
    <n v="1750000"/>
    <n v="183802.35657692363"/>
    <n v="183802.35657692363"/>
    <n v="2.551429051774478E-3"/>
    <n v="125.2760184288307"/>
    <n v="6.9322480422455683"/>
    <n v="386.99224254746252"/>
    <n v="89.310195795700949"/>
    <n v="3.758280552864921"/>
    <n v="1.2527601842883069"/>
    <n v="91.749871238825591"/>
    <n v="780.07020678188428"/>
    <n v="144.32815637537598"/>
    <n v="15.044717423222153"/>
    <n v="552.35970927538813"/>
    <n v="140.76400815344672"/>
    <n v="4.3298446912612789"/>
    <n v="1.4432815637537597"/>
    <n v="100.5891553850913"/>
    <n v="856.77064522670833"/>
    <n v="140.94018809645428"/>
    <n v="15.044717423222153"/>
    <n v="522.1126475705513"/>
    <n v="135.18176019363861"/>
    <n v="4.2282056428936281"/>
    <n v="1.4094018809645426"/>
    <n v="92.022986538287284"/>
    <n v="791.88348093408229"/>
    <n v="139.41206467791591"/>
    <n v="15.044717423222153"/>
    <n v="505.81193543628217"/>
    <n v="132.17338146439522"/>
    <n v="4.1823619403374774"/>
    <n v="1.3941206467791591"/>
    <n v="87.406516554263405"/>
    <n v="756.91456406325835"/>
    <n v="81.758355079128577"/>
    <n v="8.6765128213412801"/>
    <n v="315.22292718860251"/>
    <n v="80.565921132358696"/>
    <n v="2.4527506523738571"/>
    <n v="0.81758355079128575"/>
    <n v="57.067861202878966"/>
    <n v="486.96628864034648"/>
    <n v="77.432774808638911"/>
    <n v="8.6765128213412801"/>
    <n v="275.81100575565574"/>
    <n v="73.292252034907037"/>
    <n v="2.3229832442591669"/>
    <n v="0.77432774808638904"/>
    <n v="45.906143186559731"/>
    <n v="402.41831349938451"/>
    <n v="75.818631812343796"/>
    <n v="8.6765128213412801"/>
    <n v="258.59271042233763"/>
    <n v="70.114528693257"/>
    <n v="2.2745589543703142"/>
    <n v="0.75818631812343806"/>
    <n v="41.029807543823424"/>
    <n v="365.4809617316489"/>
  </r>
  <r>
    <x v="12"/>
    <s v="Jin_x000a_Hua"/>
    <s v="Jin Hua"/>
    <x v="249"/>
    <x v="24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Jin_x000a_Hua"/>
    <s v="Jin Hua"/>
    <x v="249"/>
    <x v="24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Jin_x000a_Hua"/>
    <s v="Jin Hua"/>
    <x v="250"/>
    <x v="250"/>
    <s v="t/a"/>
    <s v="grinding"/>
    <n v="1800000"/>
    <n v="1"/>
    <m/>
    <n v="1"/>
    <m/>
    <n v="1800000"/>
    <n v="189053.85247912144"/>
    <n v="189053.85247912144"/>
    <n v="2.6243270246823201E-3"/>
    <n v="128.855333241083"/>
    <n v="7.1303122720240122"/>
    <n v="398.04916376310433"/>
    <n v="91.861915675578118"/>
    <n v="3.8656599972324899"/>
    <n v="1.2885533324108298"/>
    <n v="94.371296131363451"/>
    <n v="802.35792697565239"/>
    <n v="148.45181798610102"/>
    <n v="15.47456649245707"/>
    <n v="568.14141525468494"/>
    <n v="144.78583695783092"/>
    <n v="4.4535545395830294"/>
    <n v="1.4845181798610101"/>
    <n v="103.46313125323677"/>
    <n v="881.24980651889996"/>
    <n v="144.96705061349581"/>
    <n v="15.47456649245707"/>
    <n v="537.0301517868528"/>
    <n v="139.04409619917115"/>
    <n v="4.3490115184048745"/>
    <n v="1.449670506134958"/>
    <n v="94.65221472509549"/>
    <n v="814.50872324648469"/>
    <n v="143.39526652585636"/>
    <n v="15.47456649245707"/>
    <n v="520.26370502017596"/>
    <n v="135.94976379194938"/>
    <n v="4.3018579957756904"/>
    <n v="1.4339526652585637"/>
    <n v="89.903845598670927"/>
    <n v="778.54069446506571"/>
    <n v="84.094308081389386"/>
    <n v="8.9244131876653157"/>
    <n v="324.22929653684832"/>
    <n v="82.867804593283225"/>
    <n v="2.5228292424416816"/>
    <n v="0.84094308081389391"/>
    <n v="58.698371522961224"/>
    <n v="500.87961117292781"/>
    <n v="79.645139803171446"/>
    <n v="8.9244131876653157"/>
    <n v="283.69132020581731"/>
    <n v="75.386316378761521"/>
    <n v="2.389354194095143"/>
    <n v="0.79645139803171439"/>
    <n v="47.217747277604289"/>
    <n v="413.91597959936695"/>
    <n v="77.984878435553625"/>
    <n v="8.9244131876653157"/>
    <n v="265.98107357726155"/>
    <n v="72.117800941635764"/>
    <n v="2.3395463530666087"/>
    <n v="0.77984878435553617"/>
    <n v="42.202087759361234"/>
    <n v="375.92327492398175"/>
  </r>
  <r>
    <x v="12"/>
    <s v="Ning_x000a_Bo"/>
    <s v="Ning Bo"/>
    <x v="251"/>
    <x v="251"/>
    <s v="t/a"/>
    <s v="grinding"/>
    <n v="700000"/>
    <n v="1"/>
    <m/>
    <n v="1"/>
    <m/>
    <n v="700000"/>
    <n v="73520.942630769452"/>
    <n v="73520.942630769452"/>
    <n v="1.0205716207097911E-3"/>
    <n v="50.110407371532276"/>
    <n v="2.7728992168982272"/>
    <n v="154.79689701898502"/>
    <n v="35.724078318280384"/>
    <n v="1.5033122211459682"/>
    <n v="0.50110407371532273"/>
    <n v="36.699948495530236"/>
    <n v="312.0280827127537"/>
    <n v="57.73126255015039"/>
    <n v="6.0178869692888606"/>
    <n v="220.94388371015523"/>
    <n v="56.305603261378693"/>
    <n v="1.7319378765045115"/>
    <n v="0.57731262550150386"/>
    <n v="40.235662154036518"/>
    <n v="342.70825809068333"/>
    <n v="56.376075238581706"/>
    <n v="6.0178869692888606"/>
    <n v="208.8450590282205"/>
    <n v="54.072704077455448"/>
    <n v="1.6912822571574511"/>
    <n v="0.56376075238581702"/>
    <n v="36.809194615314908"/>
    <n v="316.75339237363289"/>
    <n v="55.764825871166366"/>
    <n v="6.0178869692888606"/>
    <n v="202.32477417451284"/>
    <n v="52.869352585758087"/>
    <n v="1.6729447761349907"/>
    <n v="0.55764825871166368"/>
    <n v="34.962606621705362"/>
    <n v="302.76582562530331"/>
    <n v="32.703342031651431"/>
    <n v="3.4706051285365116"/>
    <n v="126.08917087544101"/>
    <n v="32.226368452943476"/>
    <n v="0.98110026094954284"/>
    <n v="0.32703342031651428"/>
    <n v="22.827144481151588"/>
    <n v="194.7865154561386"/>
    <n v="30.97310992345556"/>
    <n v="3.4706051285365116"/>
    <n v="110.32440230226229"/>
    <n v="29.31690081396281"/>
    <n v="0.92919329770366677"/>
    <n v="0.30973109923455561"/>
    <n v="18.362457274623893"/>
    <n v="160.9673253997538"/>
    <n v="30.327452724937519"/>
    <n v="3.4706051285365116"/>
    <n v="103.43708416893506"/>
    <n v="28.045811477302799"/>
    <n v="0.90982358174812561"/>
    <n v="0.3032745272493752"/>
    <n v="16.411923017529368"/>
    <n v="146.19238469265957"/>
  </r>
  <r>
    <x v="12"/>
    <s v="Hang_x000a_Zhou"/>
    <s v="Hang Zhou"/>
    <x v="252"/>
    <x v="252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Hang_x000a_Zhou"/>
    <s v="Hang Zhou"/>
    <x v="253"/>
    <x v="253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  <n v="96.644700408997195"/>
    <n v="10.316377661638045"/>
    <n v="358.02010119123514"/>
    <n v="92.696064132780748"/>
    <n v="2.8993410122699159"/>
    <n v="0.96644700408997186"/>
    <n v="63.101476483396986"/>
    <n v="543.00581549765639"/>
    <n v="95.596844350570905"/>
    <n v="10.316377661638045"/>
    <n v="346.84247001345057"/>
    <n v="90.633175861299577"/>
    <n v="2.8679053305171269"/>
    <n v="0.95596844350570898"/>
    <n v="59.935897065780608"/>
    <n v="519.02712964337707"/>
    <n v="56.062872054259586"/>
    <n v="5.9496087917768765"/>
    <n v="216.15286435789884"/>
    <n v="55.245203062188814"/>
    <n v="1.6818861616277874"/>
    <n v="0.56062872054259583"/>
    <n v="39.132247681974142"/>
    <n v="333.91974078195182"/>
    <n v="53.096759868780957"/>
    <n v="5.9496087917768765"/>
    <n v="189.12754680387818"/>
    <n v="50.257544252507671"/>
    <n v="1.5929027960634285"/>
    <n v="0.53096759868780952"/>
    <n v="31.478498185069522"/>
    <n v="275.94398639957791"/>
    <n v="51.989918957035741"/>
    <n v="5.9496087917768765"/>
    <n v="177.32071571817437"/>
    <n v="48.078533961090507"/>
    <n v="1.5596975687110723"/>
    <n v="0.51989918957035741"/>
    <n v="28.134725172907487"/>
    <n v="250.61551661598779"/>
  </r>
  <r>
    <x v="12"/>
    <s v="Li_x000a_Shui"/>
    <s v="Li Shui"/>
    <x v="254"/>
    <x v="254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Li_x000a_Shui"/>
    <s v="Li Shui"/>
    <x v="254"/>
    <x v="254"/>
    <s v="t/a"/>
    <s v="grinding"/>
    <n v="2000000"/>
    <n v="1"/>
    <m/>
    <n v="1"/>
    <m/>
    <n v="2000000"/>
    <n v="210059.8360879127"/>
    <n v="210059.8360879127"/>
    <n v="2.9159189163136885E-3"/>
    <n v="143.1725924900922"/>
    <n v="7.9225691911377902"/>
    <n v="442.27684862567139"/>
    <n v="102.06879519508679"/>
    <n v="4.2951777747027657"/>
    <n v="1.431725924900922"/>
    <n v="104.85699570151493"/>
    <n v="891.50880775072483"/>
    <n v="164.94646442900108"/>
    <n v="17.193962769396741"/>
    <n v="631.26823917187198"/>
    <n v="160.87315217536766"/>
    <n v="4.9483939328700322"/>
    <n v="1.6494646442900109"/>
    <n v="114.95903472581861"/>
    <n v="979.16645168766649"/>
    <n v="161.07450068166199"/>
    <n v="17.193962769396741"/>
    <n v="596.70016865205855"/>
    <n v="154.49344022130126"/>
    <n v="4.8322350204498594"/>
    <n v="1.6107450068166198"/>
    <n v="105.1691274723283"/>
    <n v="905.00969249609398"/>
    <n v="159.32807391761816"/>
    <n v="17.193962769396741"/>
    <n v="578.0707833557509"/>
    <n v="151.05529310216596"/>
    <n v="4.7798422175285449"/>
    <n v="1.5932807391761816"/>
    <n v="99.893161776301014"/>
    <n v="865.04521607229503"/>
    <n v="93.438120090432648"/>
    <n v="9.9160146529614615"/>
    <n v="360.2547739298314"/>
    <n v="92.075338436981355"/>
    <n v="2.803143602712979"/>
    <n v="0.93438120090432641"/>
    <n v="65.220412803290245"/>
    <n v="556.53290130325308"/>
    <n v="88.494599781301588"/>
    <n v="9.9160146529614615"/>
    <n v="315.21257800646362"/>
    <n v="83.762573754179442"/>
    <n v="2.6548379934390476"/>
    <n v="0.88494599781301586"/>
    <n v="52.464163641782541"/>
    <n v="459.90664399929653"/>
    <n v="86.649864928392901"/>
    <n v="9.9160146529614615"/>
    <n v="295.53452619695724"/>
    <n v="80.130889935150847"/>
    <n v="2.5994959478517869"/>
    <n v="0.86649864928392895"/>
    <n v="46.891208621512476"/>
    <n v="417.69252769331297"/>
  </r>
  <r>
    <x v="12"/>
    <s v="Hang_x000a_Zhou"/>
    <s v="Hang Zhou"/>
    <x v="255"/>
    <x v="255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  <n v="130.59767370627816"/>
    <n v="14.633756741253286"/>
    <n v="465.18125978689415"/>
    <n v="123.61429175317629"/>
    <n v="3.9179302111883443"/>
    <n v="1.3059767370627815"/>
    <n v="77.42503770280932"/>
    <n v="678.71641859281533"/>
    <n v="127.87526939019385"/>
    <n v="14.633756741253286"/>
    <n v="436.14098167111973"/>
    <n v="118.25476179797012"/>
    <n v="3.8362580817058154"/>
    <n v="1.2787526939019385"/>
    <n v="69.200637986717524"/>
    <n v="616.41809303676712"/>
  </r>
  <r>
    <x v="12"/>
    <s v="Jia_x000a_Xing"/>
    <s v="Jia Xing"/>
    <x v="256"/>
    <x v="256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  <n v="130.59767370627816"/>
    <n v="14.633756741253286"/>
    <n v="465.18125978689415"/>
    <n v="123.61429175317629"/>
    <n v="3.9179302111883443"/>
    <n v="1.3059767370627815"/>
    <n v="77.42503770280932"/>
    <n v="678.71641859281533"/>
    <n v="127.87526939019385"/>
    <n v="14.633756741253286"/>
    <n v="436.14098167111973"/>
    <n v="118.25476179797012"/>
    <n v="3.8362580817058154"/>
    <n v="1.2787526939019385"/>
    <n v="69.200637986717524"/>
    <n v="616.41809303676712"/>
  </r>
  <r>
    <x v="12"/>
    <s v="Jia_x000a_Xing"/>
    <s v="Jia Xing"/>
    <x v="256"/>
    <x v="256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  <n v="130.59767370627816"/>
    <n v="14.633756741253286"/>
    <n v="465.18125978689415"/>
    <n v="123.61429175317629"/>
    <n v="3.9179302111883443"/>
    <n v="1.3059767370627815"/>
    <n v="77.42503770280932"/>
    <n v="678.71641859281533"/>
    <n v="127.87526939019385"/>
    <n v="14.633756741253286"/>
    <n v="436.14098167111973"/>
    <n v="118.25476179797012"/>
    <n v="3.8362580817058154"/>
    <n v="1.2787526939019385"/>
    <n v="69.200637986717524"/>
    <n v="616.41809303676712"/>
  </r>
  <r>
    <x v="12"/>
    <s v="Jia_x000a_Xing"/>
    <s v="Jia Xing"/>
    <x v="256"/>
    <x v="25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u_x000a_Zhou"/>
    <s v="Hu Zhou"/>
    <x v="246"/>
    <x v="246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  <n v="130.59767370627816"/>
    <n v="14.633756741253286"/>
    <n v="465.18125978689415"/>
    <n v="123.61429175317629"/>
    <n v="3.9179302111883443"/>
    <n v="1.3059767370627815"/>
    <n v="77.42503770280932"/>
    <n v="678.71641859281533"/>
    <n v="127.87526939019385"/>
    <n v="14.633756741253286"/>
    <n v="436.14098167111973"/>
    <n v="118.25476179797012"/>
    <n v="3.8362580817058154"/>
    <n v="1.2787526939019385"/>
    <n v="69.200637986717524"/>
    <n v="616.41809303676712"/>
  </r>
  <r>
    <x v="12"/>
    <s v="Hu_x000a_Zhou"/>
    <s v="Hu Zhou"/>
    <x v="246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u_x000a_Zhou"/>
    <s v="Hu Zhou"/>
    <x v="246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ang_x000a_Zhou"/>
    <s v="Hang Zhou"/>
    <x v="257"/>
    <x v="257"/>
    <s v="t/a"/>
    <s v="grinding"/>
    <n v="800000"/>
    <n v="1"/>
    <m/>
    <n v="1"/>
    <m/>
    <n v="800000"/>
    <n v="84023.93443516508"/>
    <n v="84023.93443516508"/>
    <n v="1.1663675665254754E-3"/>
    <n v="57.269036996036874"/>
    <n v="3.1690276764551162"/>
    <n v="176.91073945026855"/>
    <n v="40.827518078034714"/>
    <n v="1.7180711098811063"/>
    <n v="0.57269036996036871"/>
    <n v="41.94279828060597"/>
    <n v="356.60352310028992"/>
    <n v="65.978585771600436"/>
    <n v="6.8775851077586969"/>
    <n v="252.50729566874878"/>
    <n v="64.349260870147063"/>
    <n v="1.9793575731480129"/>
    <n v="0.65978585771600429"/>
    <n v="45.983613890327447"/>
    <n v="391.6665806750666"/>
    <n v="64.429800272664792"/>
    <n v="6.8775851077586969"/>
    <n v="238.68006746082341"/>
    <n v="61.797376088520494"/>
    <n v="1.9328940081799437"/>
    <n v="0.64429800272664794"/>
    <n v="42.067650988931319"/>
    <n v="362.00387699843753"/>
    <n v="63.731229567047265"/>
    <n v="6.8775851077586969"/>
    <n v="231.22831334230037"/>
    <n v="60.422117240866378"/>
    <n v="1.9119368870114177"/>
    <n v="0.63731229567047265"/>
    <n v="39.957264710520406"/>
    <n v="346.01808642891802"/>
    <n v="37.375248036173055"/>
    <n v="3.966405861184584"/>
    <n v="144.10190957193257"/>
    <n v="36.83013537479254"/>
    <n v="1.1212574410851917"/>
    <n v="0.37375248036173053"/>
    <n v="26.088165121316095"/>
    <n v="222.61316052130121"/>
    <n v="35.397839912520631"/>
    <n v="3.966405861184584"/>
    <n v="126.08503120258544"/>
    <n v="33.505029501671778"/>
    <n v="1.061935197375619"/>
    <n v="0.35397839912520634"/>
    <n v="20.985665456713015"/>
    <n v="183.9626575997186"/>
    <n v="34.65994597135716"/>
    <n v="3.966405861184584"/>
    <n v="118.2138104787829"/>
    <n v="32.052355974060333"/>
    <n v="1.0397983791407148"/>
    <n v="0.34659945971357159"/>
    <n v="18.756483448604989"/>
    <n v="167.07701107732518"/>
  </r>
  <r>
    <x v="12"/>
    <s v="Hang_x000a_Zhou"/>
    <s v="Hang Zhou"/>
    <x v="258"/>
    <x v="258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Hang_x000a_Zhou"/>
    <s v="Hang Zhou"/>
    <x v="258"/>
    <x v="258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Qu_x000a_Zhou"/>
    <s v="Qu Zhou"/>
    <x v="248"/>
    <x v="248"/>
    <s v="t/a"/>
    <s v="grinding"/>
    <n v="800000"/>
    <n v="1"/>
    <m/>
    <n v="1"/>
    <m/>
    <n v="800000"/>
    <n v="84023.93443516508"/>
    <n v="84023.93443516508"/>
    <n v="1.1663675665254754E-3"/>
    <n v="57.269036996036874"/>
    <n v="3.1690276764551162"/>
    <n v="176.91073945026855"/>
    <n v="40.827518078034714"/>
    <n v="1.7180711098811063"/>
    <n v="0.57269036996036871"/>
    <n v="41.94279828060597"/>
    <n v="356.60352310028992"/>
    <n v="65.978585771600436"/>
    <n v="6.8775851077586969"/>
    <n v="252.50729566874878"/>
    <n v="64.349260870147063"/>
    <n v="1.9793575731480129"/>
    <n v="0.65978585771600429"/>
    <n v="45.983613890327447"/>
    <n v="391.6665806750666"/>
    <n v="64.429800272664792"/>
    <n v="6.8775851077586969"/>
    <n v="238.68006746082341"/>
    <n v="61.797376088520494"/>
    <n v="1.9328940081799437"/>
    <n v="0.64429800272664794"/>
    <n v="42.067650988931319"/>
    <n v="362.00387699843753"/>
    <n v="63.731229567047265"/>
    <n v="6.8775851077586969"/>
    <n v="231.22831334230037"/>
    <n v="60.422117240866378"/>
    <n v="1.9119368870114177"/>
    <n v="0.63731229567047265"/>
    <n v="39.957264710520406"/>
    <n v="346.01808642891802"/>
    <n v="37.375248036173055"/>
    <n v="3.966405861184584"/>
    <n v="144.10190957193257"/>
    <n v="36.83013537479254"/>
    <n v="1.1212574410851917"/>
    <n v="0.37375248036173053"/>
    <n v="26.088165121316095"/>
    <n v="222.61316052130121"/>
    <n v="35.397839912520631"/>
    <n v="3.966405861184584"/>
    <n v="126.08503120258544"/>
    <n v="33.505029501671778"/>
    <n v="1.061935197375619"/>
    <n v="0.35397839912520634"/>
    <n v="20.985665456713015"/>
    <n v="183.9626575997186"/>
    <n v="34.65994597135716"/>
    <n v="3.966405861184584"/>
    <n v="118.2138104787829"/>
    <n v="32.052355974060333"/>
    <n v="1.0397983791407148"/>
    <n v="0.34659945971357159"/>
    <n v="18.756483448604989"/>
    <n v="167.07701107732518"/>
  </r>
  <r>
    <x v="12"/>
    <s v="Jia_x000a_Xing"/>
    <s v="Jia Xing"/>
    <x v="259"/>
    <x v="259"/>
    <s v="t/a"/>
    <s v="grinding"/>
    <n v="450000"/>
    <n v="1"/>
    <m/>
    <n v="1"/>
    <m/>
    <n v="450000"/>
    <n v="47263.463119780361"/>
    <n v="47263.463119780361"/>
    <n v="6.5608175617058002E-4"/>
    <n v="32.213833310270751"/>
    <n v="1.782578068006003"/>
    <n v="99.512290940776083"/>
    <n v="22.965478918894529"/>
    <n v="0.96641499930812247"/>
    <n v="0.32213833310270745"/>
    <n v="23.592824032840863"/>
    <n v="200.5894817439131"/>
    <n v="37.112954496525255"/>
    <n v="3.8686416231142675"/>
    <n v="142.03535381367124"/>
    <n v="36.196459239457731"/>
    <n v="1.1133886348957573"/>
    <n v="0.37112954496525252"/>
    <n v="25.865782813309192"/>
    <n v="220.31245162972499"/>
    <n v="36.241762653373954"/>
    <n v="3.8686416231142675"/>
    <n v="134.2575379467132"/>
    <n v="34.761024049792788"/>
    <n v="1.0872528796012186"/>
    <n v="0.36241762653373949"/>
    <n v="23.663053681273873"/>
    <n v="203.62718081162117"/>
    <n v="35.848816631464089"/>
    <n v="3.8686416231142675"/>
    <n v="130.06592625504399"/>
    <n v="33.987440947987345"/>
    <n v="1.0754644989439226"/>
    <n v="0.35848816631464092"/>
    <n v="22.475961399667732"/>
    <n v="194.63517361626643"/>
    <n v="21.023577020347346"/>
    <n v="2.2311032969163289"/>
    <n v="81.057324134212081"/>
    <n v="20.716951148320806"/>
    <n v="0.6307073106104204"/>
    <n v="0.21023577020347348"/>
    <n v="14.674592880740306"/>
    <n v="125.21990279323195"/>
    <n v="19.911284950792862"/>
    <n v="2.2311032969163289"/>
    <n v="70.922830051454326"/>
    <n v="18.84657909469038"/>
    <n v="0.59733854852378576"/>
    <n v="0.1991128495079286"/>
    <n v="11.804436819401072"/>
    <n v="103.47899489984174"/>
    <n v="19.496219608888406"/>
    <n v="2.2311032969163289"/>
    <n v="66.495268394315389"/>
    <n v="18.029450235408941"/>
    <n v="0.58488658826665219"/>
    <n v="0.19496219608888404"/>
    <n v="10.550521939840309"/>
    <n v="93.980818730995438"/>
  </r>
  <r>
    <x v="12"/>
    <s v="Jia_x000a_Xing"/>
    <s v="Jia Xing"/>
    <x v="259"/>
    <x v="259"/>
    <s v="t/a"/>
    <s v="grinding"/>
    <n v="250000"/>
    <n v="1"/>
    <m/>
    <n v="1"/>
    <m/>
    <n v="250000"/>
    <n v="26257.479510989087"/>
    <n v="26257.479510989087"/>
    <n v="3.6448986453921107E-4"/>
    <n v="17.896574061261525"/>
    <n v="0.99032114889222378"/>
    <n v="55.284606078208924"/>
    <n v="12.758599399385849"/>
    <n v="0.53689722183784572"/>
    <n v="0.17896574061261525"/>
    <n v="13.107124462689367"/>
    <n v="111.4386009688406"/>
    <n v="20.618308053625135"/>
    <n v="2.1492453461745926"/>
    <n v="78.908529896483998"/>
    <n v="20.109144021920958"/>
    <n v="0.61854924160875402"/>
    <n v="0.20618308053625137"/>
    <n v="14.369879340727326"/>
    <n v="122.39580646095831"/>
    <n v="20.134312585207748"/>
    <n v="2.1492453461745926"/>
    <n v="74.587521081507319"/>
    <n v="19.311680027662657"/>
    <n v="0.60402937755623243"/>
    <n v="0.20134312585207748"/>
    <n v="13.146140934041037"/>
    <n v="113.12621156201175"/>
    <n v="19.916009239702269"/>
    <n v="2.1492453461745926"/>
    <n v="72.258847919468863"/>
    <n v="18.881911637770745"/>
    <n v="0.59748027719106811"/>
    <n v="0.1991600923970227"/>
    <n v="12.486645222037627"/>
    <n v="108.13065200903688"/>
    <n v="11.679765011304081"/>
    <n v="1.2395018316201827"/>
    <n v="45.031846741228925"/>
    <n v="11.509417304622669"/>
    <n v="0.35039295033912238"/>
    <n v="0.1167976501130408"/>
    <n v="8.1525516004112806"/>
    <n v="69.566612662906635"/>
    <n v="11.061824972662698"/>
    <n v="1.2395018316201827"/>
    <n v="39.401572250807952"/>
    <n v="10.47032171927243"/>
    <n v="0.33185474917988095"/>
    <n v="0.11061824972662698"/>
    <n v="6.5580204552228176"/>
    <n v="57.488330499912067"/>
    <n v="10.831233116049113"/>
    <n v="1.2395018316201827"/>
    <n v="36.941815774619656"/>
    <n v="10.016361241893856"/>
    <n v="0.32493699348147337"/>
    <n v="0.10831233116049112"/>
    <n v="5.8614010776890595"/>
    <n v="52.211565961664121"/>
  </r>
  <r>
    <x v="12"/>
    <s v="Jia_x000a_Xing"/>
    <s v="Jia Xing"/>
    <x v="259"/>
    <x v="259"/>
    <s v="t/a"/>
    <s v="grinding"/>
    <n v="500000"/>
    <n v="1"/>
    <m/>
    <n v="1"/>
    <m/>
    <n v="500000"/>
    <n v="52514.959021978175"/>
    <n v="52514.959021978175"/>
    <n v="7.2897972907842213E-4"/>
    <n v="35.79314812252305"/>
    <n v="1.9806422977844476"/>
    <n v="110.56921215641785"/>
    <n v="25.517198798771698"/>
    <n v="1.0737944436756914"/>
    <n v="0.3579314812252305"/>
    <n v="26.214248925378733"/>
    <n v="222.87720193768121"/>
    <n v="41.236616107250271"/>
    <n v="4.2984906923491852"/>
    <n v="157.817059792968"/>
    <n v="40.218288043841916"/>
    <n v="1.237098483217508"/>
    <n v="0.41236616107250273"/>
    <n v="28.739758681454653"/>
    <n v="244.79161292191662"/>
    <n v="40.268625170415497"/>
    <n v="4.2984906923491852"/>
    <n v="149.17504216301464"/>
    <n v="38.623360055325314"/>
    <n v="1.2080587551124649"/>
    <n v="0.40268625170415495"/>
    <n v="26.292281868082075"/>
    <n v="226.25242312402349"/>
    <n v="39.832018479404539"/>
    <n v="4.2984906923491852"/>
    <n v="144.51769583893773"/>
    <n v="37.76382327554149"/>
    <n v="1.1949605543821362"/>
    <n v="0.39832018479404541"/>
    <n v="24.973290444075253"/>
    <n v="216.26130401807376"/>
    <n v="23.359530022608162"/>
    <n v="2.4790036632403654"/>
    <n v="90.06369348245785"/>
    <n v="23.018834609245339"/>
    <n v="0.70078590067824476"/>
    <n v="0.2335953002260816"/>
    <n v="16.305103200822561"/>
    <n v="139.13322532581327"/>
    <n v="22.123649945325397"/>
    <n v="2.4790036632403654"/>
    <n v="78.803144501615904"/>
    <n v="20.940643438544861"/>
    <n v="0.6637094983597619"/>
    <n v="0.22123649945325397"/>
    <n v="13.116040910445635"/>
    <n v="114.97666099982413"/>
    <n v="21.662466232098225"/>
    <n v="2.4790036632403654"/>
    <n v="73.883631549239311"/>
    <n v="20.032722483787712"/>
    <n v="0.64987398696294674"/>
    <n v="0.21662466232098224"/>
    <n v="11.722802155378119"/>
    <n v="104.42313192332824"/>
  </r>
  <r>
    <x v="12"/>
    <s v="Hang_x000a_Zhou"/>
    <s v="Hang Zhou"/>
    <x v="253"/>
    <x v="253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Hang_x000a_Zhou"/>
    <s v="Hang Zhou"/>
    <x v="253"/>
    <x v="253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Jia_x000a_Xing"/>
    <s v="Jia Xing"/>
    <x v="260"/>
    <x v="260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  <n v="96.644700408997195"/>
    <n v="10.316377661638045"/>
    <n v="358.02010119123514"/>
    <n v="92.696064132780748"/>
    <n v="2.8993410122699159"/>
    <n v="0.96644700408997186"/>
    <n v="63.101476483396986"/>
    <n v="543.00581549765639"/>
    <n v="95.596844350570905"/>
    <n v="10.316377661638045"/>
    <n v="346.84247001345057"/>
    <n v="90.633175861299577"/>
    <n v="2.8679053305171269"/>
    <n v="0.95596844350570898"/>
    <n v="59.935897065780608"/>
    <n v="519.02712964337707"/>
    <n v="56.062872054259586"/>
    <n v="5.9496087917768765"/>
    <n v="216.15286435789884"/>
    <n v="55.245203062188814"/>
    <n v="1.6818861616277874"/>
    <n v="0.56062872054259583"/>
    <n v="39.132247681974142"/>
    <n v="333.91974078195182"/>
    <n v="53.096759868780957"/>
    <n v="5.9496087917768765"/>
    <n v="189.12754680387818"/>
    <n v="50.257544252507671"/>
    <n v="1.5929027960634285"/>
    <n v="0.53096759868780952"/>
    <n v="31.478498185069522"/>
    <n v="275.94398639957791"/>
    <n v="51.989918957035741"/>
    <n v="5.9496087917768765"/>
    <n v="177.32071571817437"/>
    <n v="48.078533961090507"/>
    <n v="1.5596975687110723"/>
    <n v="0.51989918957035741"/>
    <n v="28.134725172907487"/>
    <n v="250.61551661598779"/>
  </r>
  <r>
    <x v="12"/>
    <s v="Jia_x000a_Xing"/>
    <s v="Jia Xing"/>
    <x v="261"/>
    <x v="261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Jia_x000a_Xing"/>
    <s v="Jia Xing"/>
    <x v="261"/>
    <x v="261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Jin_x000a_Hua"/>
    <s v="Jin Hua"/>
    <x v="249"/>
    <x v="249"/>
    <s v="t/a"/>
    <s v="grinding"/>
    <n v="1500000"/>
    <n v="1"/>
    <m/>
    <n v="1"/>
    <m/>
    <n v="1500000"/>
    <n v="157544.87706593453"/>
    <n v="157544.87706593453"/>
    <n v="2.1869391872352665E-3"/>
    <n v="107.37944436756915"/>
    <n v="5.9419268933533429"/>
    <n v="331.70763646925354"/>
    <n v="76.551596396315091"/>
    <n v="3.2213833310270745"/>
    <n v="1.0737944436756914"/>
    <n v="78.642746776136207"/>
    <n v="668.63160581304362"/>
    <n v="123.70984832175083"/>
    <n v="12.895472077047557"/>
    <n v="473.45117937890404"/>
    <n v="120.65486413152576"/>
    <n v="3.7112954496525243"/>
    <n v="1.2370984832175083"/>
    <n v="86.219276044363966"/>
    <n v="734.37483876574993"/>
    <n v="120.8058755112465"/>
    <n v="12.895472077047557"/>
    <n v="447.52512648904394"/>
    <n v="115.87008016597593"/>
    <n v="3.624176265337395"/>
    <n v="1.2080587551124649"/>
    <n v="78.876845604246228"/>
    <n v="678.75726937207048"/>
    <n v="119.49605543821363"/>
    <n v="12.895472077047557"/>
    <n v="433.55308751681321"/>
    <n v="113.29146982662446"/>
    <n v="3.5848816631464087"/>
    <n v="1.1949605543821362"/>
    <n v="74.919871332225767"/>
    <n v="648.78391205422133"/>
    <n v="70.078590067824479"/>
    <n v="7.4370109897210961"/>
    <n v="270.19108044737357"/>
    <n v="69.056503827736023"/>
    <n v="2.1023577020347344"/>
    <n v="0.70078590067824487"/>
    <n v="48.91530960246768"/>
    <n v="417.39967597743981"/>
    <n v="66.370949835976191"/>
    <n v="7.4370109897210961"/>
    <n v="236.40943350484773"/>
    <n v="62.821930315634589"/>
    <n v="1.9911284950792858"/>
    <n v="0.66370949835976201"/>
    <n v="39.348122731336908"/>
    <n v="344.92998299947243"/>
    <n v="64.987398696294676"/>
    <n v="7.4370109897210961"/>
    <n v="221.65089464771796"/>
    <n v="60.098167451363139"/>
    <n v="1.9496219608888403"/>
    <n v="0.64987398696294674"/>
    <n v="35.168406466134357"/>
    <n v="313.26939576998473"/>
  </r>
  <r>
    <x v="12"/>
    <s v="Jin_x000a_Hua"/>
    <s v="Jin Hua"/>
    <x v="249"/>
    <x v="249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  <n v="130.59767370627816"/>
    <n v="14.633756741253286"/>
    <n v="465.18125978689415"/>
    <n v="123.61429175317629"/>
    <n v="3.9179302111883443"/>
    <n v="1.3059767370627815"/>
    <n v="77.42503770280932"/>
    <n v="678.71641859281533"/>
    <n v="127.87526939019385"/>
    <n v="14.633756741253286"/>
    <n v="436.14098167111973"/>
    <n v="118.25476179797012"/>
    <n v="3.8362580817058154"/>
    <n v="1.2787526939019385"/>
    <n v="69.200637986717524"/>
    <n v="616.41809303676712"/>
  </r>
  <r>
    <x v="12"/>
    <s v="Ning_x000a_Bo"/>
    <s v="Ning Bo"/>
    <x v="262"/>
    <x v="262"/>
    <s v="t/a"/>
    <s v="grinding"/>
    <n v="2200000"/>
    <n v="1"/>
    <m/>
    <n v="1"/>
    <m/>
    <n v="2200000"/>
    <n v="231065.81969670398"/>
    <n v="231065.81969670398"/>
    <n v="3.2075108079450579E-3"/>
    <n v="157.48985173910143"/>
    <n v="8.7148261102515701"/>
    <n v="486.50453348823862"/>
    <n v="112.27567471459548"/>
    <n v="4.7246955521730429"/>
    <n v="1.5748985173910144"/>
    <n v="115.34269527166644"/>
    <n v="980.65968852579738"/>
    <n v="181.44111087190123"/>
    <n v="18.913359046336417"/>
    <n v="694.39506308905936"/>
    <n v="176.96046739290446"/>
    <n v="5.4432333261570367"/>
    <n v="1.8144111087190122"/>
    <n v="126.4549381984005"/>
    <n v="1077.0830968564333"/>
    <n v="177.18195074982822"/>
    <n v="18.913359046336417"/>
    <n v="656.37018551726442"/>
    <n v="169.94278424343139"/>
    <n v="5.315458522494847"/>
    <n v="1.7718195074982821"/>
    <n v="115.68604021956115"/>
    <n v="995.51066174570349"/>
    <n v="175.26088130938001"/>
    <n v="18.913359046336417"/>
    <n v="635.87786169132607"/>
    <n v="166.16082241238257"/>
    <n v="5.2578264392813994"/>
    <n v="1.7526088130938"/>
    <n v="109.88247795393113"/>
    <n v="951.5497376795247"/>
    <n v="102.78193209947592"/>
    <n v="10.907616118257609"/>
    <n v="396.28025132281459"/>
    <n v="101.2828722806795"/>
    <n v="3.0834579629842773"/>
    <n v="1.0278193209947593"/>
    <n v="71.742454083619279"/>
    <n v="612.18619143357841"/>
    <n v="97.344059759431758"/>
    <n v="10.907616118257609"/>
    <n v="346.73383580711004"/>
    <n v="92.138831129597406"/>
    <n v="2.9203217927829526"/>
    <n v="0.97344059759431767"/>
    <n v="57.7105800059608"/>
    <n v="505.89730839922623"/>
    <n v="95.314851421232206"/>
    <n v="10.907616118257609"/>
    <n v="325.08797881665305"/>
    <n v="88.143978928665945"/>
    <n v="2.859445542636966"/>
    <n v="0.95314851421232205"/>
    <n v="51.580329483663732"/>
    <n v="459.46178046264436"/>
  </r>
  <r>
    <x v="12"/>
    <s v="Ning_x000a_Bo"/>
    <s v="Ning Bo"/>
    <x v="262"/>
    <x v="262"/>
    <s v="t/a"/>
    <s v="grinding"/>
    <n v="2200000"/>
    <n v="1"/>
    <m/>
    <n v="1"/>
    <m/>
    <n v="2200000"/>
    <n v="231065.81969670398"/>
    <n v="231065.81969670398"/>
    <n v="3.2075108079450579E-3"/>
    <n v="157.48985173910143"/>
    <n v="8.7148261102515701"/>
    <n v="486.50453348823862"/>
    <n v="112.27567471459548"/>
    <n v="4.7246955521730429"/>
    <n v="1.5748985173910144"/>
    <n v="115.34269527166644"/>
    <n v="980.65968852579738"/>
    <n v="181.44111087190123"/>
    <n v="18.913359046336417"/>
    <n v="694.39506308905936"/>
    <n v="176.96046739290446"/>
    <n v="5.4432333261570367"/>
    <n v="1.8144111087190122"/>
    <n v="126.4549381984005"/>
    <n v="1077.0830968564333"/>
    <n v="177.18195074982822"/>
    <n v="18.913359046336417"/>
    <n v="656.37018551726442"/>
    <n v="169.94278424343139"/>
    <n v="5.315458522494847"/>
    <n v="1.7718195074982821"/>
    <n v="115.68604021956115"/>
    <n v="995.51066174570349"/>
    <n v="175.26088130938001"/>
    <n v="18.913359046336417"/>
    <n v="635.87786169132607"/>
    <n v="166.16082241238257"/>
    <n v="5.2578264392813994"/>
    <n v="1.7526088130938"/>
    <n v="109.88247795393113"/>
    <n v="951.5497376795247"/>
    <n v="102.78193209947592"/>
    <n v="10.907616118257609"/>
    <n v="396.28025132281459"/>
    <n v="101.2828722806795"/>
    <n v="3.0834579629842773"/>
    <n v="1.0278193209947593"/>
    <n v="71.742454083619279"/>
    <n v="612.18619143357841"/>
    <n v="97.344059759431758"/>
    <n v="10.907616118257609"/>
    <n v="346.73383580711004"/>
    <n v="92.138831129597406"/>
    <n v="2.9203217927829526"/>
    <n v="0.97344059759431767"/>
    <n v="57.7105800059608"/>
    <n v="505.89730839922623"/>
    <n v="95.314851421232206"/>
    <n v="10.907616118257609"/>
    <n v="325.08797881665305"/>
    <n v="88.143978928665945"/>
    <n v="2.859445542636966"/>
    <n v="0.95314851421232205"/>
    <n v="51.580329483663732"/>
    <n v="459.46178046264436"/>
  </r>
  <r>
    <x v="12"/>
    <s v="Hu_x000a_Zhou"/>
    <s v="Hu Zhou"/>
    <x v="263"/>
    <x v="263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u_x000a_Zhou"/>
    <s v="Hu Zhou"/>
    <x v="263"/>
    <x v="263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  <n v="356.56336885660704"/>
    <n v="38.061501125914411"/>
    <n v="1320.8882935007357"/>
    <n v="341.99517166546474"/>
    <n v="10.696901065698212"/>
    <n v="3.5656336885660704"/>
    <n v="232.80816164288481"/>
    <n v="2003.3792030312793"/>
    <n v="352.69738257191574"/>
    <n v="38.061501125914411"/>
    <n v="1279.6492621651232"/>
    <n v="334.38430021011038"/>
    <n v="10.580921477157471"/>
    <n v="3.526973825719157"/>
    <n v="221.12899396217719"/>
    <n v="1914.9116412014728"/>
    <n v="206.8397588574112"/>
    <n v="21.950635111879933"/>
    <n v="797.47977051292673"/>
    <n v="203.82303047821907"/>
    <n v="6.2051927657223347"/>
    <n v="2.0683975885741117"/>
    <n v="144.37549089982878"/>
    <n v="1231.9718225320653"/>
    <n v="195.89651055941724"/>
    <n v="21.950635111879933"/>
    <n v="697.77188968034125"/>
    <n v="185.42143762976445"/>
    <n v="5.8768953167825169"/>
    <n v="1.9589651055941724"/>
    <n v="116.137556554214"/>
    <n v="1018.0746278892231"/>
    <n v="191.8129040852908"/>
    <n v="21.950635111879933"/>
    <n v="654.21147250667968"/>
    <n v="177.38214269695519"/>
    <n v="5.7543871225587235"/>
    <n v="1.9181290408529079"/>
    <n v="103.80095698007629"/>
    <n v="924.62713955515073"/>
  </r>
  <r>
    <x v="12"/>
    <s v="Li_x000a_Shui"/>
    <s v="Li Shui"/>
    <x v="254"/>
    <x v="254"/>
    <s v="t/a"/>
    <s v="grinding"/>
    <n v="800000"/>
    <n v="1"/>
    <m/>
    <n v="1"/>
    <m/>
    <n v="800000"/>
    <n v="84023.93443516508"/>
    <n v="84023.93443516508"/>
    <n v="1.1663675665254754E-3"/>
    <n v="57.269036996036874"/>
    <n v="3.1690276764551162"/>
    <n v="176.91073945026855"/>
    <n v="40.827518078034714"/>
    <n v="1.7180711098811063"/>
    <n v="0.57269036996036871"/>
    <n v="41.94279828060597"/>
    <n v="356.60352310028992"/>
    <n v="65.978585771600436"/>
    <n v="6.8775851077586969"/>
    <n v="252.50729566874878"/>
    <n v="64.349260870147063"/>
    <n v="1.9793575731480129"/>
    <n v="0.65978585771600429"/>
    <n v="45.983613890327447"/>
    <n v="391.6665806750666"/>
    <n v="64.429800272664792"/>
    <n v="6.8775851077586969"/>
    <n v="238.68006746082341"/>
    <n v="61.797376088520494"/>
    <n v="1.9328940081799437"/>
    <n v="0.64429800272664794"/>
    <n v="42.067650988931319"/>
    <n v="362.00387699843753"/>
    <n v="63.731229567047265"/>
    <n v="6.8775851077586969"/>
    <n v="231.22831334230037"/>
    <n v="60.422117240866378"/>
    <n v="1.9119368870114177"/>
    <n v="0.63731229567047265"/>
    <n v="39.957264710520406"/>
    <n v="346.01808642891802"/>
    <n v="37.375248036173055"/>
    <n v="3.966405861184584"/>
    <n v="144.10190957193257"/>
    <n v="36.83013537479254"/>
    <n v="1.1212574410851917"/>
    <n v="0.37375248036173053"/>
    <n v="26.088165121316095"/>
    <n v="222.61316052130121"/>
    <n v="35.397839912520631"/>
    <n v="3.966405861184584"/>
    <n v="126.08503120258544"/>
    <n v="33.505029501671778"/>
    <n v="1.061935197375619"/>
    <n v="0.35397839912520634"/>
    <n v="20.985665456713015"/>
    <n v="183.9626575997186"/>
    <n v="34.65994597135716"/>
    <n v="3.966405861184584"/>
    <n v="118.2138104787829"/>
    <n v="32.052355974060333"/>
    <n v="1.0397983791407148"/>
    <n v="0.34659945971357159"/>
    <n v="18.756483448604989"/>
    <n v="167.07701107732518"/>
  </r>
  <r>
    <x v="12"/>
    <s v="Shao_x000a_Xing"/>
    <s v="Shao Xing"/>
    <x v="264"/>
    <x v="264"/>
    <s v="t/a"/>
    <s v="grinding"/>
    <n v="1500000"/>
    <n v="1"/>
    <m/>
    <n v="1"/>
    <m/>
    <n v="1500000"/>
    <n v="157544.87706593453"/>
    <n v="157544.87706593453"/>
    <n v="2.1869391872352665E-3"/>
    <n v="107.37944436756915"/>
    <n v="5.9419268933533429"/>
    <n v="331.70763646925354"/>
    <n v="76.551596396315091"/>
    <n v="3.2213833310270745"/>
    <n v="1.0737944436756914"/>
    <n v="78.642746776136207"/>
    <n v="668.63160581304362"/>
    <n v="123.70984832175083"/>
    <n v="12.895472077047557"/>
    <n v="473.45117937890404"/>
    <n v="120.65486413152576"/>
    <n v="3.7112954496525243"/>
    <n v="1.2370984832175083"/>
    <n v="86.219276044363966"/>
    <n v="734.37483876574993"/>
    <n v="120.8058755112465"/>
    <n v="12.895472077047557"/>
    <n v="447.52512648904394"/>
    <n v="115.87008016597593"/>
    <n v="3.624176265337395"/>
    <n v="1.2080587551124649"/>
    <n v="78.876845604246228"/>
    <n v="678.75726937207048"/>
    <n v="119.49605543821363"/>
    <n v="12.895472077047557"/>
    <n v="433.55308751681321"/>
    <n v="113.29146982662446"/>
    <n v="3.5848816631464087"/>
    <n v="1.1949605543821362"/>
    <n v="74.919871332225767"/>
    <n v="648.78391205422133"/>
    <n v="70.078590067824479"/>
    <n v="7.4370109897210961"/>
    <n v="270.19108044737357"/>
    <n v="69.056503827736023"/>
    <n v="2.1023577020347344"/>
    <n v="0.70078590067824487"/>
    <n v="48.91530960246768"/>
    <n v="417.39967597743981"/>
    <n v="66.370949835976191"/>
    <n v="7.4370109897210961"/>
    <n v="236.40943350484773"/>
    <n v="62.821930315634589"/>
    <n v="1.9911284950792858"/>
    <n v="0.66370949835976201"/>
    <n v="39.348122731336908"/>
    <n v="344.92998299947243"/>
    <n v="64.987398696294676"/>
    <n v="7.4370109897210961"/>
    <n v="221.65089464771796"/>
    <n v="60.098167451363139"/>
    <n v="1.9496219608888403"/>
    <n v="0.64987398696294674"/>
    <n v="35.168406466134357"/>
    <n v="313.26939576998473"/>
  </r>
  <r>
    <x v="12"/>
    <s v="Qu_x000a_Zhou"/>
    <s v="Qu Zhou"/>
    <x v="247"/>
    <x v="247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  <n v="130.59767370627816"/>
    <n v="14.633756741253286"/>
    <n v="465.18125978689415"/>
    <n v="123.61429175317629"/>
    <n v="3.9179302111883443"/>
    <n v="1.3059767370627815"/>
    <n v="77.42503770280932"/>
    <n v="678.71641859281533"/>
    <n v="127.87526939019385"/>
    <n v="14.633756741253286"/>
    <n v="436.14098167111973"/>
    <n v="118.25476179797012"/>
    <n v="3.8362580817058154"/>
    <n v="1.2787526939019385"/>
    <n v="69.200637986717524"/>
    <n v="616.41809303676712"/>
  </r>
  <r>
    <x v="12"/>
    <s v="Hu_x000a_Zhou"/>
    <s v="Hu Zhou"/>
    <x v="263"/>
    <x v="263"/>
    <s v="t/d"/>
    <s v="cement"/>
    <n v="1200"/>
    <n v="310"/>
    <n v="1"/>
    <m/>
    <n v="372000"/>
    <m/>
    <n v="0"/>
    <n v="372000"/>
    <n v="5.163870719268401E-3"/>
    <n v="253.54777666314195"/>
    <n v="14.030267727476563"/>
    <n v="783.23867500255085"/>
    <n v="180.75607655278532"/>
    <n v="7.6064332998942588"/>
    <n v="2.5354777666314194"/>
    <n v="185.69376767788543"/>
    <n v="1578.7943219401236"/>
    <n v="292.10764851738929"/>
    <n v="30.449200900731526"/>
    <n v="1117.9280596679905"/>
    <n v="284.89412218807485"/>
    <n v="8.7632294555216781"/>
    <n v="2.9210764851738928"/>
    <n v="203.58371078661096"/>
    <n v="1734.029345216516"/>
    <n v="285.2506950852856"/>
    <n v="30.449200900731526"/>
    <n v="1056.7106348005884"/>
    <n v="273.59613733237177"/>
    <n v="8.557520852558568"/>
    <n v="2.852506950852856"/>
    <n v="186.24652931430782"/>
    <n v="1602.7033624250234"/>
    <n v="282.15790605753256"/>
    <n v="30.449200900731526"/>
    <n v="1023.7194097320985"/>
    <n v="267.50744016808829"/>
    <n v="8.464737181725976"/>
    <n v="2.8215790605753255"/>
    <n v="176.90319516974174"/>
    <n v="1531.9293129611781"/>
    <n v="165.47180708592893"/>
    <n v="17.560508089503944"/>
    <n v="637.98381641034132"/>
    <n v="163.05842438257525"/>
    <n v="4.9641542125778679"/>
    <n v="1.6547180708592895"/>
    <n v="115.50039271986302"/>
    <n v="985.57745802565205"/>
    <n v="156.71720844753378"/>
    <n v="17.560508089503944"/>
    <n v="558.217511744273"/>
    <n v="148.33715010381155"/>
    <n v="4.7015162534260133"/>
    <n v="1.5671720844753378"/>
    <n v="92.910045243371187"/>
    <n v="814.45970231137835"/>
    <n v="153.45032326823261"/>
    <n v="17.560508089503944"/>
    <n v="523.36917800534366"/>
    <n v="141.90571415756415"/>
    <n v="4.6035096980469783"/>
    <n v="1.5345032326823262"/>
    <n v="83.04076558406102"/>
    <n v="739.70171164412056"/>
  </r>
  <r>
    <x v="12"/>
    <s v="Shao_x000a_Xing"/>
    <s v="Shao Xing"/>
    <x v="264"/>
    <x v="264"/>
    <s v="t/d"/>
    <s v="cement"/>
    <n v="1100"/>
    <n v="310"/>
    <n v="1"/>
    <m/>
    <n v="341000"/>
    <m/>
    <n v="0"/>
    <n v="341000"/>
    <n v="4.733548159329368E-3"/>
    <n v="232.41879527454682"/>
    <n v="12.86107875018685"/>
    <n v="717.96878541900503"/>
    <n v="165.69307017338656"/>
    <n v="6.9725638582364047"/>
    <n v="2.3241879527454681"/>
    <n v="170.21928703806168"/>
    <n v="1447.2281284451135"/>
    <n v="267.76534447427355"/>
    <n v="27.911767492337237"/>
    <n v="1024.7673880289915"/>
    <n v="261.15294533906859"/>
    <n v="8.0329603342282052"/>
    <n v="2.6776534447427354"/>
    <n v="186.61840155439342"/>
    <n v="1589.5268997818066"/>
    <n v="261.47980382817849"/>
    <n v="27.911767492337237"/>
    <n v="968.65141523387274"/>
    <n v="250.7964592213408"/>
    <n v="7.8443941148453558"/>
    <n v="2.6147980382817848"/>
    <n v="170.72598520478221"/>
    <n v="1469.1447488896049"/>
    <n v="258.64474721940485"/>
    <n v="27.911767492337237"/>
    <n v="938.40945892109039"/>
    <n v="245.21515348741426"/>
    <n v="7.759342416582145"/>
    <n v="2.5864474721940485"/>
    <n v="162.16126223892994"/>
    <n v="1404.2685368810801"/>
    <n v="151.68248982876821"/>
    <n v="16.097132415378617"/>
    <n v="584.81849837614629"/>
    <n v="149.470222350694"/>
    <n v="4.5504746948630457"/>
    <n v="1.516824898287682"/>
    <n v="105.87535999320777"/>
    <n v="903.44600319018116"/>
    <n v="143.65744107690597"/>
    <n v="16.097132415378617"/>
    <n v="511.69938576558366"/>
    <n v="135.97572092849393"/>
    <n v="4.3097232323071788"/>
    <n v="1.4365744107690597"/>
    <n v="85.167541473090267"/>
    <n v="746.5880604520969"/>
    <n v="140.66279632921325"/>
    <n v="16.097132415378617"/>
    <n v="479.75507983823178"/>
    <n v="130.08023797776713"/>
    <n v="4.2198838898763977"/>
    <n v="1.4066279632921324"/>
    <n v="76.120701785389286"/>
    <n v="678.05990234044395"/>
  </r>
  <r>
    <x v="12"/>
    <s v="Shao_x000a_Xing"/>
    <s v="Shao Xing"/>
    <x v="264"/>
    <x v="264"/>
    <s v="t/d"/>
    <s v="cement"/>
    <n v="1100"/>
    <n v="310"/>
    <n v="1"/>
    <m/>
    <n v="341000"/>
    <m/>
    <n v="0"/>
    <n v="341000"/>
    <n v="4.733548159329368E-3"/>
    <n v="232.41879527454682"/>
    <n v="12.86107875018685"/>
    <n v="717.96878541900503"/>
    <n v="165.69307017338656"/>
    <n v="6.9725638582364047"/>
    <n v="2.3241879527454681"/>
    <n v="170.21928703806168"/>
    <n v="1447.2281284451135"/>
    <n v="267.76534447427355"/>
    <n v="27.911767492337237"/>
    <n v="1024.7673880289915"/>
    <n v="261.15294533906859"/>
    <n v="8.0329603342282052"/>
    <n v="2.6776534447427354"/>
    <n v="186.61840155439342"/>
    <n v="1589.5268997818066"/>
    <n v="261.47980382817849"/>
    <n v="27.911767492337237"/>
    <n v="968.65141523387274"/>
    <n v="250.7964592213408"/>
    <n v="7.8443941148453558"/>
    <n v="2.6147980382817848"/>
    <n v="170.72598520478221"/>
    <n v="1469.1447488896049"/>
    <n v="258.64474721940485"/>
    <n v="27.911767492337237"/>
    <n v="938.40945892109039"/>
    <n v="245.21515348741426"/>
    <n v="7.759342416582145"/>
    <n v="2.5864474721940485"/>
    <n v="162.16126223892994"/>
    <n v="1404.2685368810801"/>
    <n v="151.68248982876821"/>
    <n v="16.097132415378617"/>
    <n v="584.81849837614629"/>
    <n v="149.470222350694"/>
    <n v="4.5504746948630457"/>
    <n v="1.516824898287682"/>
    <n v="105.87535999320777"/>
    <n v="903.44600319018116"/>
    <n v="143.65744107690597"/>
    <n v="16.097132415378617"/>
    <n v="511.69938576558366"/>
    <n v="135.97572092849393"/>
    <n v="4.3097232323071788"/>
    <n v="1.4365744107690597"/>
    <n v="85.167541473090267"/>
    <n v="746.5880604520969"/>
    <n v="140.66279632921325"/>
    <n v="16.097132415378617"/>
    <n v="479.75507983823178"/>
    <n v="130.08023797776713"/>
    <n v="4.2198838898763977"/>
    <n v="1.4066279632921324"/>
    <n v="76.120701785389286"/>
    <n v="678.05990234044395"/>
  </r>
  <r>
    <x v="12"/>
    <s v="Tai_x000a_Zhou"/>
    <s v="Tai Zhou"/>
    <x v="265"/>
    <x v="265"/>
    <s v="t/a"/>
    <s v="grinding"/>
    <n v="1800000"/>
    <n v="1"/>
    <m/>
    <n v="1"/>
    <m/>
    <n v="1800000"/>
    <n v="189053.85247912144"/>
    <n v="189053.85247912144"/>
    <n v="2.6243270246823201E-3"/>
    <n v="128.855333241083"/>
    <n v="7.1303122720240122"/>
    <n v="398.04916376310433"/>
    <n v="91.861915675578118"/>
    <n v="3.8656599972324899"/>
    <n v="1.2885533324108298"/>
    <n v="94.371296131363451"/>
    <n v="802.35792697565239"/>
    <n v="148.45181798610102"/>
    <n v="15.47456649245707"/>
    <n v="568.14141525468494"/>
    <n v="144.78583695783092"/>
    <n v="4.4535545395830294"/>
    <n v="1.4845181798610101"/>
    <n v="103.46313125323677"/>
    <n v="881.24980651889996"/>
    <n v="144.96705061349581"/>
    <n v="15.47456649245707"/>
    <n v="537.0301517868528"/>
    <n v="139.04409619917115"/>
    <n v="4.3490115184048745"/>
    <n v="1.449670506134958"/>
    <n v="94.65221472509549"/>
    <n v="814.50872324648469"/>
    <n v="143.39526652585636"/>
    <n v="15.47456649245707"/>
    <n v="520.26370502017596"/>
    <n v="135.94976379194938"/>
    <n v="4.3018579957756904"/>
    <n v="1.4339526652585637"/>
    <n v="89.903845598670927"/>
    <n v="778.54069446506571"/>
    <n v="84.094308081389386"/>
    <n v="8.9244131876653157"/>
    <n v="324.22929653684832"/>
    <n v="82.867804593283225"/>
    <n v="2.5228292424416816"/>
    <n v="0.84094308081389391"/>
    <n v="58.698371522961224"/>
    <n v="500.87961117292781"/>
    <n v="79.645139803171446"/>
    <n v="8.9244131876653157"/>
    <n v="283.69132020581731"/>
    <n v="75.386316378761521"/>
    <n v="2.389354194095143"/>
    <n v="0.79645139803171439"/>
    <n v="47.217747277604289"/>
    <n v="413.91597959936695"/>
    <n v="77.984878435553625"/>
    <n v="8.9244131876653157"/>
    <n v="265.98107357726155"/>
    <n v="72.117800941635764"/>
    <n v="2.3395463530666087"/>
    <n v="0.77984878435553617"/>
    <n v="42.202087759361234"/>
    <n v="375.92327492398175"/>
  </r>
  <r>
    <x v="12"/>
    <s v="Ning_x000a_Bo"/>
    <s v="Ning Bo"/>
    <x v="266"/>
    <x v="266"/>
    <s v="t/a"/>
    <s v="grinding"/>
    <n v="3800000"/>
    <n v="1"/>
    <m/>
    <n v="1"/>
    <m/>
    <n v="3800000"/>
    <n v="399113.68856703414"/>
    <n v="399113.68856703414"/>
    <n v="5.5402459409960086E-3"/>
    <n v="272.02792573117517"/>
    <n v="15.052881463161803"/>
    <n v="840.32601238877567"/>
    <n v="193.93071087066491"/>
    <n v="8.1608377719352561"/>
    <n v="2.7202792573117516"/>
    <n v="199.2282918328784"/>
    <n v="1693.8667347263772"/>
    <n v="313.39828241510213"/>
    <n v="32.668529261853813"/>
    <n v="1199.4096544265569"/>
    <n v="305.65898913319859"/>
    <n v="9.4019484724530624"/>
    <n v="3.1339828241510208"/>
    <n v="218.42216597905539"/>
    <n v="1860.4162582065665"/>
    <n v="306.04155129515783"/>
    <n v="32.668529261853813"/>
    <n v="1133.7303204389113"/>
    <n v="293.53753642047241"/>
    <n v="9.1812465388547349"/>
    <n v="3.060415512951578"/>
    <n v="199.8213421974238"/>
    <n v="1719.5184157425786"/>
    <n v="302.72334044347451"/>
    <n v="32.668529261853813"/>
    <n v="1098.3344883759269"/>
    <n v="287.00505689411534"/>
    <n v="9.0817002133042344"/>
    <n v="3.0272334044347451"/>
    <n v="189.79700737497194"/>
    <n v="1643.5859105373609"/>
    <n v="177.53242817182203"/>
    <n v="18.840427840626777"/>
    <n v="684.48407046667967"/>
    <n v="174.94314303026459"/>
    <n v="5.3259728451546602"/>
    <n v="1.7753242817182202"/>
    <n v="123.91878432625145"/>
    <n v="1057.4125124761808"/>
    <n v="168.13973958447303"/>
    <n v="18.840427840626777"/>
    <n v="598.90389821228086"/>
    <n v="159.14889013294098"/>
    <n v="5.0441921875341906"/>
    <n v="1.6813973958447304"/>
    <n v="99.681910919386837"/>
    <n v="873.82262359866343"/>
    <n v="164.63474336394651"/>
    <n v="18.840427840626777"/>
    <n v="561.5155997742188"/>
    <n v="152.24869087678661"/>
    <n v="4.9390423009183957"/>
    <n v="1.6463474336394652"/>
    <n v="89.09329638087371"/>
    <n v="793.61580261729466"/>
  </r>
  <r>
    <x v="12"/>
    <s v="Shao_x000a_Xing"/>
    <s v="Shao Xing"/>
    <x v="267"/>
    <x v="267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  <n v="96.644700408997195"/>
    <n v="10.316377661638045"/>
    <n v="358.02010119123514"/>
    <n v="92.696064132780748"/>
    <n v="2.8993410122699159"/>
    <n v="0.96644700408997186"/>
    <n v="63.101476483396986"/>
    <n v="543.00581549765639"/>
    <n v="95.596844350570905"/>
    <n v="10.316377661638045"/>
    <n v="346.84247001345057"/>
    <n v="90.633175861299577"/>
    <n v="2.8679053305171269"/>
    <n v="0.95596844350570898"/>
    <n v="59.935897065780608"/>
    <n v="519.02712964337707"/>
    <n v="56.062872054259586"/>
    <n v="5.9496087917768765"/>
    <n v="216.15286435789884"/>
    <n v="55.245203062188814"/>
    <n v="1.6818861616277874"/>
    <n v="0.56062872054259583"/>
    <n v="39.132247681974142"/>
    <n v="333.91974078195182"/>
    <n v="53.096759868780957"/>
    <n v="5.9496087917768765"/>
    <n v="189.12754680387818"/>
    <n v="50.257544252507671"/>
    <n v="1.5929027960634285"/>
    <n v="0.53096759868780952"/>
    <n v="31.478498185069522"/>
    <n v="275.94398639957791"/>
    <n v="51.989918957035741"/>
    <n v="5.9496087917768765"/>
    <n v="177.32071571817437"/>
    <n v="48.078533961090507"/>
    <n v="1.5596975687110723"/>
    <n v="0.51989918957035741"/>
    <n v="28.134725172907487"/>
    <n v="250.61551661598779"/>
  </r>
  <r>
    <x v="12"/>
    <s v="Ning_x000a_Bo"/>
    <s v="Ning Bo"/>
    <x v="268"/>
    <x v="268"/>
    <s v="t/a"/>
    <s v="grinding"/>
    <n v="3600000"/>
    <n v="1"/>
    <m/>
    <n v="1"/>
    <m/>
    <n v="3600000"/>
    <n v="378107.70495824289"/>
    <n v="378107.70495824289"/>
    <n v="5.2486540493646401E-3"/>
    <n v="257.710666482166"/>
    <n v="14.260624544048024"/>
    <n v="796.09832752620866"/>
    <n v="183.72383135115624"/>
    <n v="7.7313199944649798"/>
    <n v="2.5771066648216596"/>
    <n v="188.7425922627269"/>
    <n v="1604.7158539513048"/>
    <n v="296.90363597220204"/>
    <n v="30.94913298491414"/>
    <n v="1136.2828305093699"/>
    <n v="289.57167391566185"/>
    <n v="8.9071090791660588"/>
    <n v="2.9690363597220202"/>
    <n v="206.92626250647353"/>
    <n v="1762.4996130377999"/>
    <n v="289.93410122699163"/>
    <n v="30.94913298491414"/>
    <n v="1074.0603035737056"/>
    <n v="278.0881923983423"/>
    <n v="8.6980230368097491"/>
    <n v="2.8993410122699159"/>
    <n v="189.30442945019098"/>
    <n v="1629.0174464929694"/>
    <n v="286.79053305171271"/>
    <n v="30.94913298491414"/>
    <n v="1040.5274100403519"/>
    <n v="271.89952758389876"/>
    <n v="8.6037159915513808"/>
    <n v="2.8679053305171274"/>
    <n v="179.80769119734185"/>
    <n v="1557.0813889301314"/>
    <n v="168.18861616277877"/>
    <n v="17.848826375330631"/>
    <n v="648.45859307369665"/>
    <n v="165.73560918656645"/>
    <n v="5.0456584848833632"/>
    <n v="1.6818861616277878"/>
    <n v="117.39674304592245"/>
    <n v="1001.7592223458556"/>
    <n v="159.29027960634289"/>
    <n v="17.848826375330631"/>
    <n v="567.38264041163461"/>
    <n v="150.77263275752304"/>
    <n v="4.7787083881902861"/>
    <n v="1.5929027960634288"/>
    <n v="94.435494555208578"/>
    <n v="827.8319591987339"/>
    <n v="155.96975687110725"/>
    <n v="17.848826375330631"/>
    <n v="531.96214715452311"/>
    <n v="144.23560188327153"/>
    <n v="4.6790927061332175"/>
    <n v="1.5596975687110723"/>
    <n v="84.404175518722468"/>
    <n v="751.8465498479635"/>
  </r>
  <r>
    <x v="12"/>
    <s v="Hu_x000a_Zhou"/>
    <s v="Hu Zhou"/>
    <x v="269"/>
    <x v="269"/>
    <s v="t/a"/>
    <s v="grinding"/>
    <n v="500000"/>
    <n v="1"/>
    <m/>
    <n v="1"/>
    <m/>
    <n v="500000"/>
    <n v="52514.959021978175"/>
    <n v="52514.959021978175"/>
    <n v="7.2897972907842213E-4"/>
    <n v="35.79314812252305"/>
    <n v="1.9806422977844476"/>
    <n v="110.56921215641785"/>
    <n v="25.517198798771698"/>
    <n v="1.0737944436756914"/>
    <n v="0.3579314812252305"/>
    <n v="26.214248925378733"/>
    <n v="222.87720193768121"/>
    <n v="41.236616107250271"/>
    <n v="4.2984906923491852"/>
    <n v="157.817059792968"/>
    <n v="40.218288043841916"/>
    <n v="1.237098483217508"/>
    <n v="0.41236616107250273"/>
    <n v="28.739758681454653"/>
    <n v="244.79161292191662"/>
    <n v="40.268625170415497"/>
    <n v="4.2984906923491852"/>
    <n v="149.17504216301464"/>
    <n v="38.623360055325314"/>
    <n v="1.2080587551124649"/>
    <n v="0.40268625170415495"/>
    <n v="26.292281868082075"/>
    <n v="226.25242312402349"/>
    <n v="39.832018479404539"/>
    <n v="4.2984906923491852"/>
    <n v="144.51769583893773"/>
    <n v="37.76382327554149"/>
    <n v="1.1949605543821362"/>
    <n v="0.39832018479404541"/>
    <n v="24.973290444075253"/>
    <n v="216.26130401807376"/>
    <n v="23.359530022608162"/>
    <n v="2.4790036632403654"/>
    <n v="90.06369348245785"/>
    <n v="23.018834609245339"/>
    <n v="0.70078590067824476"/>
    <n v="0.2335953002260816"/>
    <n v="16.305103200822561"/>
    <n v="139.13322532581327"/>
    <n v="22.123649945325397"/>
    <n v="2.4790036632403654"/>
    <n v="78.803144501615904"/>
    <n v="20.940643438544861"/>
    <n v="0.6637094983597619"/>
    <n v="0.22123649945325397"/>
    <n v="13.116040910445635"/>
    <n v="114.97666099982413"/>
    <n v="21.662466232098225"/>
    <n v="2.4790036632403654"/>
    <n v="73.883631549239311"/>
    <n v="20.032722483787712"/>
    <n v="0.64987398696294674"/>
    <n v="0.21662466232098224"/>
    <n v="11.722802155378119"/>
    <n v="104.42313192332824"/>
  </r>
  <r>
    <x v="12"/>
    <s v="Qu_x000a_Zhou"/>
    <s v="Qu Zhou"/>
    <x v="270"/>
    <x v="270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Jia_x000a_Xing"/>
    <s v="Jia Xing"/>
    <x v="271"/>
    <x v="271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Ning_x000a_Bo"/>
    <s v="Ning Bo"/>
    <x v="272"/>
    <x v="272"/>
    <s v="t/a"/>
    <s v="grinding"/>
    <n v="500000"/>
    <n v="1"/>
    <m/>
    <n v="1"/>
    <m/>
    <n v="500000"/>
    <n v="52514.959021978175"/>
    <n v="52514.959021978175"/>
    <n v="7.2897972907842213E-4"/>
    <n v="35.79314812252305"/>
    <n v="1.9806422977844476"/>
    <n v="110.56921215641785"/>
    <n v="25.517198798771698"/>
    <n v="1.0737944436756914"/>
    <n v="0.3579314812252305"/>
    <n v="26.214248925378733"/>
    <n v="222.87720193768121"/>
    <n v="41.236616107250271"/>
    <n v="4.2984906923491852"/>
    <n v="157.817059792968"/>
    <n v="40.218288043841916"/>
    <n v="1.237098483217508"/>
    <n v="0.41236616107250273"/>
    <n v="28.739758681454653"/>
    <n v="244.79161292191662"/>
    <n v="40.268625170415497"/>
    <n v="4.2984906923491852"/>
    <n v="149.17504216301464"/>
    <n v="38.623360055325314"/>
    <n v="1.2080587551124649"/>
    <n v="0.40268625170415495"/>
    <n v="26.292281868082075"/>
    <n v="226.25242312402349"/>
    <n v="39.832018479404539"/>
    <n v="4.2984906923491852"/>
    <n v="144.51769583893773"/>
    <n v="37.76382327554149"/>
    <n v="1.1949605543821362"/>
    <n v="0.39832018479404541"/>
    <n v="24.973290444075253"/>
    <n v="216.26130401807376"/>
    <n v="23.359530022608162"/>
    <n v="2.4790036632403654"/>
    <n v="90.06369348245785"/>
    <n v="23.018834609245339"/>
    <n v="0.70078590067824476"/>
    <n v="0.2335953002260816"/>
    <n v="16.305103200822561"/>
    <n v="139.13322532581327"/>
    <n v="22.123649945325397"/>
    <n v="2.4790036632403654"/>
    <n v="78.803144501615904"/>
    <n v="20.940643438544861"/>
    <n v="0.6637094983597619"/>
    <n v="0.22123649945325397"/>
    <n v="13.116040910445635"/>
    <n v="114.97666099982413"/>
    <n v="21.662466232098225"/>
    <n v="2.4790036632403654"/>
    <n v="73.883631549239311"/>
    <n v="20.032722483787712"/>
    <n v="0.64987398696294674"/>
    <n v="0.21662466232098224"/>
    <n v="11.722802155378119"/>
    <n v="104.42313192332824"/>
  </r>
  <r>
    <x v="12"/>
    <s v="Hang_x000a_Zhou"/>
    <s v="Hang Zhou"/>
    <x v="269"/>
    <x v="269"/>
    <s v="t/a"/>
    <s v="grinding"/>
    <n v="2000000"/>
    <n v="1"/>
    <m/>
    <n v="1"/>
    <m/>
    <n v="2000000"/>
    <n v="210059.8360879127"/>
    <n v="210059.8360879127"/>
    <n v="2.9159189163136885E-3"/>
    <n v="143.1725924900922"/>
    <n v="7.9225691911377902"/>
    <n v="442.27684862567139"/>
    <n v="102.06879519508679"/>
    <n v="4.2951777747027657"/>
    <n v="1.431725924900922"/>
    <n v="104.85699570151493"/>
    <n v="891.50880775072483"/>
    <n v="164.94646442900108"/>
    <n v="17.193962769396741"/>
    <n v="631.26823917187198"/>
    <n v="160.87315217536766"/>
    <n v="4.9483939328700322"/>
    <n v="1.6494646442900109"/>
    <n v="114.95903472581861"/>
    <n v="979.16645168766649"/>
    <n v="161.07450068166199"/>
    <n v="17.193962769396741"/>
    <n v="596.70016865205855"/>
    <n v="154.49344022130126"/>
    <n v="4.8322350204498594"/>
    <n v="1.6107450068166198"/>
    <n v="105.1691274723283"/>
    <n v="905.00969249609398"/>
    <n v="159.32807391761816"/>
    <n v="17.193962769396741"/>
    <n v="578.0707833557509"/>
    <n v="151.05529310216596"/>
    <n v="4.7798422175285449"/>
    <n v="1.5932807391761816"/>
    <n v="99.893161776301014"/>
    <n v="865.04521607229503"/>
    <n v="93.438120090432648"/>
    <n v="9.9160146529614615"/>
    <n v="360.2547739298314"/>
    <n v="92.075338436981355"/>
    <n v="2.803143602712979"/>
    <n v="0.93438120090432641"/>
    <n v="65.220412803290245"/>
    <n v="556.53290130325308"/>
    <n v="88.494599781301588"/>
    <n v="9.9160146529614615"/>
    <n v="315.21257800646362"/>
    <n v="83.762573754179442"/>
    <n v="2.6548379934390476"/>
    <n v="0.88494599781301586"/>
    <n v="52.464163641782541"/>
    <n v="459.90664399929653"/>
    <n v="86.649864928392901"/>
    <n v="9.9160146529614615"/>
    <n v="295.53452619695724"/>
    <n v="80.130889935150847"/>
    <n v="2.5994959478517869"/>
    <n v="0.86649864928392895"/>
    <n v="46.891208621512476"/>
    <n v="417.69252769331297"/>
  </r>
  <r>
    <x v="12"/>
    <s v="Hu_x000a_Zhou"/>
    <s v="Hu Zhou"/>
    <x v="269"/>
    <x v="269"/>
    <s v="t/a"/>
    <s v="grinding"/>
    <n v="1800000"/>
    <n v="1"/>
    <m/>
    <n v="1"/>
    <m/>
    <n v="1800000"/>
    <n v="189053.85247912144"/>
    <n v="189053.85247912144"/>
    <n v="2.6243270246823201E-3"/>
    <n v="128.855333241083"/>
    <n v="7.1303122720240122"/>
    <n v="398.04916376310433"/>
    <n v="91.861915675578118"/>
    <n v="3.8656599972324899"/>
    <n v="1.2885533324108298"/>
    <n v="94.371296131363451"/>
    <n v="802.35792697565239"/>
    <n v="148.45181798610102"/>
    <n v="15.47456649245707"/>
    <n v="568.14141525468494"/>
    <n v="144.78583695783092"/>
    <n v="4.4535545395830294"/>
    <n v="1.4845181798610101"/>
    <n v="103.46313125323677"/>
    <n v="881.24980651889996"/>
    <n v="144.96705061349581"/>
    <n v="15.47456649245707"/>
    <n v="537.0301517868528"/>
    <n v="139.04409619917115"/>
    <n v="4.3490115184048745"/>
    <n v="1.449670506134958"/>
    <n v="94.65221472509549"/>
    <n v="814.50872324648469"/>
    <n v="143.39526652585636"/>
    <n v="15.47456649245707"/>
    <n v="520.26370502017596"/>
    <n v="135.94976379194938"/>
    <n v="4.3018579957756904"/>
    <n v="1.4339526652585637"/>
    <n v="89.903845598670927"/>
    <n v="778.54069446506571"/>
    <n v="84.094308081389386"/>
    <n v="8.9244131876653157"/>
    <n v="324.22929653684832"/>
    <n v="82.867804593283225"/>
    <n v="2.5228292424416816"/>
    <n v="0.84094308081389391"/>
    <n v="58.698371522961224"/>
    <n v="500.87961117292781"/>
    <n v="79.645139803171446"/>
    <n v="8.9244131876653157"/>
    <n v="283.69132020581731"/>
    <n v="75.386316378761521"/>
    <n v="2.389354194095143"/>
    <n v="0.79645139803171439"/>
    <n v="47.217747277604289"/>
    <n v="413.91597959936695"/>
    <n v="77.984878435553625"/>
    <n v="8.9244131876653157"/>
    <n v="265.98107357726155"/>
    <n v="72.117800941635764"/>
    <n v="2.3395463530666087"/>
    <n v="0.77984878435553617"/>
    <n v="42.202087759361234"/>
    <n v="375.92327492398175"/>
  </r>
  <r>
    <x v="12"/>
    <s v="Jia_x000a_Xing"/>
    <s v="Jia Xing"/>
    <x v="271"/>
    <x v="271"/>
    <s v="t/a"/>
    <s v="grinding"/>
    <n v="1250000"/>
    <n v="1"/>
    <m/>
    <n v="1"/>
    <m/>
    <n v="1250000"/>
    <n v="131287.39755494543"/>
    <n v="131287.39755494543"/>
    <n v="1.8224493226960553E-3"/>
    <n v="89.482870306307618"/>
    <n v="4.9516057444611192"/>
    <n v="276.42303039104462"/>
    <n v="63.79299699692924"/>
    <n v="2.6844861091892285"/>
    <n v="0.89482870306307616"/>
    <n v="65.535622313446837"/>
    <n v="557.19300484420296"/>
    <n v="103.09154026812568"/>
    <n v="10.746226730872964"/>
    <n v="394.54264948242002"/>
    <n v="100.54572010960479"/>
    <n v="3.0927462080437702"/>
    <n v="1.0309154026812568"/>
    <n v="71.849396703636629"/>
    <n v="611.97903230479153"/>
    <n v="100.67156292603875"/>
    <n v="10.746226730872964"/>
    <n v="372.93760540753658"/>
    <n v="96.558400138313274"/>
    <n v="3.0201468877811624"/>
    <n v="1.0067156292603874"/>
    <n v="65.730704670205185"/>
    <n v="565.63105781005868"/>
    <n v="99.580046198511354"/>
    <n v="10.746226730872964"/>
    <n v="361.2942395973443"/>
    <n v="94.409558188853708"/>
    <n v="2.9874013859553403"/>
    <n v="0.99580046198511352"/>
    <n v="62.43322611018813"/>
    <n v="540.65326004518442"/>
    <n v="58.398825056520401"/>
    <n v="6.197509158100913"/>
    <n v="225.15923370614462"/>
    <n v="57.547086523113343"/>
    <n v="1.7519647516956118"/>
    <n v="0.58398825056520398"/>
    <n v="40.762758002056394"/>
    <n v="347.83306331453315"/>
    <n v="55.309124863313492"/>
    <n v="6.197509158100913"/>
    <n v="197.00786125403977"/>
    <n v="52.351608596362155"/>
    <n v="1.6592737458994047"/>
    <n v="0.55309124863313497"/>
    <n v="32.790102276114084"/>
    <n v="287.44165249956029"/>
    <n v="54.156165580245563"/>
    <n v="6.197509158100913"/>
    <n v="184.70907887309829"/>
    <n v="50.081806209469278"/>
    <n v="1.6246849674073669"/>
    <n v="0.54156165580245563"/>
    <n v="29.307005388445297"/>
    <n v="261.05782980832061"/>
  </r>
  <r>
    <x v="12"/>
    <s v="Jia_x000a_Xing"/>
    <s v="Jia Xing"/>
    <x v="273"/>
    <x v="273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Jin_x000a_Hua"/>
    <s v="Jin Hua"/>
    <x v="250"/>
    <x v="250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  <n v="96.644700408997195"/>
    <n v="10.316377661638045"/>
    <n v="358.02010119123514"/>
    <n v="92.696064132780748"/>
    <n v="2.8993410122699159"/>
    <n v="0.96644700408997186"/>
    <n v="63.101476483396986"/>
    <n v="543.00581549765639"/>
    <n v="95.596844350570905"/>
    <n v="10.316377661638045"/>
    <n v="346.84247001345057"/>
    <n v="90.633175861299577"/>
    <n v="2.8679053305171269"/>
    <n v="0.95596844350570898"/>
    <n v="59.935897065780608"/>
    <n v="519.02712964337707"/>
    <n v="56.062872054259586"/>
    <n v="5.9496087917768765"/>
    <n v="216.15286435789884"/>
    <n v="55.245203062188814"/>
    <n v="1.6818861616277874"/>
    <n v="0.56062872054259583"/>
    <n v="39.132247681974142"/>
    <n v="333.91974078195182"/>
    <n v="53.096759868780957"/>
    <n v="5.9496087917768765"/>
    <n v="189.12754680387818"/>
    <n v="50.257544252507671"/>
    <n v="1.5929027960634285"/>
    <n v="0.53096759868780952"/>
    <n v="31.478498185069522"/>
    <n v="275.94398639957791"/>
    <n v="51.989918957035741"/>
    <n v="5.9496087917768765"/>
    <n v="177.32071571817437"/>
    <n v="48.078533961090507"/>
    <n v="1.5596975687110723"/>
    <n v="0.51989918957035741"/>
    <n v="28.134725172907487"/>
    <n v="250.61551661598779"/>
  </r>
  <r>
    <x v="12"/>
    <s v="Hang_x000a_Zhou"/>
    <s v="Hang Zhou"/>
    <x v="253"/>
    <x v="253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  <n v="96.644700408997195"/>
    <n v="10.316377661638045"/>
    <n v="358.02010119123514"/>
    <n v="92.696064132780748"/>
    <n v="2.8993410122699159"/>
    <n v="0.96644700408997186"/>
    <n v="63.101476483396986"/>
    <n v="543.00581549765639"/>
    <n v="95.596844350570905"/>
    <n v="10.316377661638045"/>
    <n v="346.84247001345057"/>
    <n v="90.633175861299577"/>
    <n v="2.8679053305171269"/>
    <n v="0.95596844350570898"/>
    <n v="59.935897065780608"/>
    <n v="519.02712964337707"/>
    <n v="56.062872054259586"/>
    <n v="5.9496087917768765"/>
    <n v="216.15286435789884"/>
    <n v="55.245203062188814"/>
    <n v="1.6818861616277874"/>
    <n v="0.56062872054259583"/>
    <n v="39.132247681974142"/>
    <n v="333.91974078195182"/>
    <n v="53.096759868780957"/>
    <n v="5.9496087917768765"/>
    <n v="189.12754680387818"/>
    <n v="50.257544252507671"/>
    <n v="1.5929027960634285"/>
    <n v="0.53096759868780952"/>
    <n v="31.478498185069522"/>
    <n v="275.94398639957791"/>
    <n v="51.989918957035741"/>
    <n v="5.9496087917768765"/>
    <n v="177.32071571817437"/>
    <n v="48.078533961090507"/>
    <n v="1.5596975687110723"/>
    <n v="0.51989918957035741"/>
    <n v="28.134725172907487"/>
    <n v="250.61551661598779"/>
  </r>
  <r>
    <x v="12"/>
    <s v="Jin_x000a_Hua"/>
    <s v="Jin Hua"/>
    <x v="250"/>
    <x v="250"/>
    <s v="t/a"/>
    <s v="grinding"/>
    <n v="2000000"/>
    <n v="1"/>
    <m/>
    <n v="1"/>
    <m/>
    <n v="2000000"/>
    <n v="210059.8360879127"/>
    <n v="210059.8360879127"/>
    <n v="2.9159189163136885E-3"/>
    <n v="143.1725924900922"/>
    <n v="7.9225691911377902"/>
    <n v="442.27684862567139"/>
    <n v="102.06879519508679"/>
    <n v="4.2951777747027657"/>
    <n v="1.431725924900922"/>
    <n v="104.85699570151493"/>
    <n v="891.50880775072483"/>
    <n v="164.94646442900108"/>
    <n v="17.193962769396741"/>
    <n v="631.26823917187198"/>
    <n v="160.87315217536766"/>
    <n v="4.9483939328700322"/>
    <n v="1.6494646442900109"/>
    <n v="114.95903472581861"/>
    <n v="979.16645168766649"/>
    <n v="161.07450068166199"/>
    <n v="17.193962769396741"/>
    <n v="596.70016865205855"/>
    <n v="154.49344022130126"/>
    <n v="4.8322350204498594"/>
    <n v="1.6107450068166198"/>
    <n v="105.1691274723283"/>
    <n v="905.00969249609398"/>
    <n v="159.32807391761816"/>
    <n v="17.193962769396741"/>
    <n v="578.0707833557509"/>
    <n v="151.05529310216596"/>
    <n v="4.7798422175285449"/>
    <n v="1.5932807391761816"/>
    <n v="99.893161776301014"/>
    <n v="865.04521607229503"/>
    <n v="93.438120090432648"/>
    <n v="9.9160146529614615"/>
    <n v="360.2547739298314"/>
    <n v="92.075338436981355"/>
    <n v="2.803143602712979"/>
    <n v="0.93438120090432641"/>
    <n v="65.220412803290245"/>
    <n v="556.53290130325308"/>
    <n v="88.494599781301588"/>
    <n v="9.9160146529614615"/>
    <n v="315.21257800646362"/>
    <n v="83.762573754179442"/>
    <n v="2.6548379934390476"/>
    <n v="0.88494599781301586"/>
    <n v="52.464163641782541"/>
    <n v="459.90664399929653"/>
    <n v="86.649864928392901"/>
    <n v="9.9160146529614615"/>
    <n v="295.53452619695724"/>
    <n v="80.130889935150847"/>
    <n v="2.5994959478517869"/>
    <n v="0.86649864928392895"/>
    <n v="46.891208621512476"/>
    <n v="417.69252769331297"/>
  </r>
  <r>
    <x v="12"/>
    <s v="Jin_x000a_Hua"/>
    <s v="Jin Hua"/>
    <x v="249"/>
    <x v="249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Jia_x000a_Xing"/>
    <s v="Jia Xing"/>
    <x v="261"/>
    <x v="261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Tai_x000a_Zhou"/>
    <s v="Tai Zhou"/>
    <x v="274"/>
    <x v="274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Hu_x000a_Zhou"/>
    <s v="Hu Zhou"/>
    <x v="269"/>
    <x v="269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Hu_x000a_Zhou"/>
    <s v="Hu Zhou"/>
    <x v="269"/>
    <x v="269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Hang_x000a_Zhou"/>
    <s v="Hang Zhou"/>
    <x v="255"/>
    <x v="255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Hang_x000a_Zhou"/>
    <s v="Hang Zhou"/>
    <x v="258"/>
    <x v="258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Hang_x000a_Zhou"/>
    <s v="Hang Zhou"/>
    <x v="258"/>
    <x v="258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Hang_x000a_Zhou"/>
    <s v="Hang Zhou"/>
    <x v="275"/>
    <x v="275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Hang_x000a_Zhou"/>
    <s v="Hang Zhou"/>
    <x v="275"/>
    <x v="275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Qu_x000a_Zhou"/>
    <s v="Qu Zhou"/>
    <x v="248"/>
    <x v="24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Qu_x000a_Zhou"/>
    <s v="Qu Zhou"/>
    <x v="248"/>
    <x v="248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  <n v="130.59767370627816"/>
    <n v="14.633756741253286"/>
    <n v="465.18125978689415"/>
    <n v="123.61429175317629"/>
    <n v="3.9179302111883443"/>
    <n v="1.3059767370627815"/>
    <n v="77.42503770280932"/>
    <n v="678.71641859281533"/>
    <n v="127.87526939019385"/>
    <n v="14.633756741253286"/>
    <n v="436.14098167111973"/>
    <n v="118.25476179797012"/>
    <n v="3.8362580817058154"/>
    <n v="1.2787526939019385"/>
    <n v="69.200637986717524"/>
    <n v="616.41809303676712"/>
  </r>
  <r>
    <x v="12"/>
    <s v="Qu_x000a_Zhou"/>
    <s v="Qu Zhou"/>
    <x v="248"/>
    <x v="248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Qu_x000a_Zhou"/>
    <s v="Qu Zhou"/>
    <x v="248"/>
    <x v="248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Jia_x000a_Xing"/>
    <s v="Jia Xing"/>
    <x v="256"/>
    <x v="25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Jin_x000a_Hua"/>
    <s v="Jin Hua"/>
    <x v="250"/>
    <x v="250"/>
    <s v="t/d"/>
    <s v="cement"/>
    <n v="2000"/>
    <n v="310"/>
    <n v="1"/>
    <m/>
    <n v="620000"/>
    <m/>
    <n v="0"/>
    <n v="620000"/>
    <n v="8.6064511987806683E-3"/>
    <n v="422.57962777190329"/>
    <n v="23.383779545794273"/>
    <n v="1305.3977916709182"/>
    <n v="301.26012758797555"/>
    <n v="12.677388833157098"/>
    <n v="4.2257962777190325"/>
    <n v="309.48961279647574"/>
    <n v="2631.3238699002059"/>
    <n v="486.84608086231549"/>
    <n v="50.748668167885874"/>
    <n v="1863.2134327799843"/>
    <n v="474.82353698012474"/>
    <n v="14.605382425869463"/>
    <n v="4.8684608086231549"/>
    <n v="339.30618464435162"/>
    <n v="2890.0489086941934"/>
    <n v="475.4178251421427"/>
    <n v="50.748668167885874"/>
    <n v="1761.1843913343141"/>
    <n v="455.99356222061959"/>
    <n v="14.262534754264282"/>
    <n v="4.7541782514214264"/>
    <n v="310.41088219051306"/>
    <n v="2671.1722707083723"/>
    <n v="470.26317676255428"/>
    <n v="50.748668167885874"/>
    <n v="1706.1990162201641"/>
    <n v="445.84573361348043"/>
    <n v="14.107895302876626"/>
    <n v="4.7026317676255429"/>
    <n v="294.83865861623622"/>
    <n v="2553.2155216019632"/>
    <n v="275.78634514321487"/>
    <n v="29.267513482506573"/>
    <n v="1063.3063606839021"/>
    <n v="271.76404063762538"/>
    <n v="8.2735903542964468"/>
    <n v="2.7578634514321489"/>
    <n v="192.50065453310501"/>
    <n v="1642.6290967094201"/>
    <n v="261.19534741255632"/>
    <n v="29.267513482506573"/>
    <n v="930.36251957378829"/>
    <n v="247.22858350635258"/>
    <n v="7.8358604223766886"/>
    <n v="2.611953474125563"/>
    <n v="154.85007540561864"/>
    <n v="1357.4328371856307"/>
    <n v="255.7505387803877"/>
    <n v="29.267513482506573"/>
    <n v="872.28196334223946"/>
    <n v="236.50952359594024"/>
    <n v="7.6725161634116308"/>
    <n v="2.5575053878038769"/>
    <n v="138.40127597343505"/>
    <n v="1232.8361860735342"/>
  </r>
  <r>
    <x v="12"/>
    <s v="Shao_x000a_Xing"/>
    <s v="Shao Xing"/>
    <x v="276"/>
    <x v="27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ang_x000a_Zhou"/>
    <s v="Hang Zhou"/>
    <x v="275"/>
    <x v="275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Jin_x000a_Hua"/>
    <s v="Jin Hua"/>
    <x v="250"/>
    <x v="250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u_x000a_Zhou"/>
    <s v="Hu Zhou"/>
    <x v="246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u_x000a_Zhou"/>
    <s v="Hu Zhou"/>
    <x v="246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Jin_x000a_Hua"/>
    <s v="Jin Hua"/>
    <x v="250"/>
    <x v="250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Jin_x000a_Hua"/>
    <s v="Jin Hua"/>
    <x v="250"/>
    <x v="250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Jin_x000a_Hua"/>
    <s v="Jin Hua"/>
    <x v="250"/>
    <x v="250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u_x000a_Zhou"/>
    <s v="Hu Zhou"/>
    <x v="246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ang_x000a_Zhou"/>
    <s v="Hang Zhou"/>
    <x v="275"/>
    <x v="275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ang_x000a_Zhou"/>
    <s v="Hang Zhou"/>
    <x v="253"/>
    <x v="253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ang_x000a_Zhou"/>
    <s v="Hang Zhou"/>
    <x v="253"/>
    <x v="253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u_x000a_Zhou"/>
    <s v="Hu Zhou"/>
    <x v="246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u_x000a_Zhou"/>
    <s v="Hu Zhou"/>
    <x v="246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u_x000a_Zhou"/>
    <s v="Hu Zhou"/>
    <x v="246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u_x000a_Zhou"/>
    <s v="Hu Zhou"/>
    <x v="246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ang_x000a_Zhou"/>
    <s v="Hang Zhou"/>
    <x v="258"/>
    <x v="25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Qu_x000a_Zhou"/>
    <s v="Qu Zhou"/>
    <x v="248"/>
    <x v="248"/>
    <s v="t/d"/>
    <s v="cement"/>
    <n v="1200"/>
    <n v="310"/>
    <n v="1"/>
    <m/>
    <n v="372000"/>
    <m/>
    <n v="0"/>
    <n v="372000"/>
    <n v="5.163870719268401E-3"/>
    <n v="253.54777666314195"/>
    <n v="14.030267727476563"/>
    <n v="783.23867500255085"/>
    <n v="180.75607655278532"/>
    <n v="7.6064332998942588"/>
    <n v="2.5354777666314194"/>
    <n v="185.69376767788543"/>
    <n v="1578.7943219401236"/>
    <n v="292.10764851738929"/>
    <n v="30.449200900731526"/>
    <n v="1117.9280596679905"/>
    <n v="284.89412218807485"/>
    <n v="8.7632294555216781"/>
    <n v="2.9210764851738928"/>
    <n v="203.58371078661096"/>
    <n v="1734.029345216516"/>
    <n v="285.2506950852856"/>
    <n v="30.449200900731526"/>
    <n v="1056.7106348005884"/>
    <n v="273.59613733237177"/>
    <n v="8.557520852558568"/>
    <n v="2.852506950852856"/>
    <n v="186.24652931430782"/>
    <n v="1602.7033624250234"/>
    <n v="282.15790605753256"/>
    <n v="30.449200900731526"/>
    <n v="1023.7194097320985"/>
    <n v="267.50744016808829"/>
    <n v="8.464737181725976"/>
    <n v="2.8215790605753255"/>
    <n v="176.90319516974174"/>
    <n v="1531.9293129611781"/>
    <n v="165.47180708592893"/>
    <n v="17.560508089503944"/>
    <n v="637.98381641034132"/>
    <n v="163.05842438257525"/>
    <n v="4.9641542125778679"/>
    <n v="1.6547180708592895"/>
    <n v="115.50039271986302"/>
    <n v="985.57745802565205"/>
    <n v="156.71720844753378"/>
    <n v="17.560508089503944"/>
    <n v="558.217511744273"/>
    <n v="148.33715010381155"/>
    <n v="4.7015162534260133"/>
    <n v="1.5671720844753378"/>
    <n v="92.910045243371187"/>
    <n v="814.45970231137835"/>
    <n v="153.45032326823261"/>
    <n v="17.560508089503944"/>
    <n v="523.36917800534366"/>
    <n v="141.90571415756415"/>
    <n v="4.6035096980469783"/>
    <n v="1.5345032326823262"/>
    <n v="83.04076558406102"/>
    <n v="739.70171164412056"/>
  </r>
  <r>
    <x v="12"/>
    <s v="Hang_x000a_Zhou"/>
    <s v="Hang Zhou"/>
    <x v="275"/>
    <x v="275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Qu_x000a_Zhou"/>
    <s v="Qu Zhou"/>
    <x v="277"/>
    <x v="277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Shao_x000a_Xing"/>
    <s v="Shao Xing"/>
    <x v="264"/>
    <x v="264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Shao_x000a_Xing"/>
    <s v="Shao Xing"/>
    <x v="264"/>
    <x v="264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  <n v="356.56336885660704"/>
    <n v="38.061501125914411"/>
    <n v="1320.8882935007357"/>
    <n v="341.99517166546474"/>
    <n v="10.696901065698212"/>
    <n v="3.5656336885660704"/>
    <n v="232.80816164288481"/>
    <n v="2003.3792030312793"/>
    <n v="352.69738257191574"/>
    <n v="38.061501125914411"/>
    <n v="1279.6492621651232"/>
    <n v="334.38430021011038"/>
    <n v="10.580921477157471"/>
    <n v="3.526973825719157"/>
    <n v="221.12899396217719"/>
    <n v="1914.9116412014728"/>
    <n v="206.8397588574112"/>
    <n v="21.950635111879933"/>
    <n v="797.47977051292673"/>
    <n v="203.82303047821907"/>
    <n v="6.2051927657223347"/>
    <n v="2.0683975885741117"/>
    <n v="144.37549089982878"/>
    <n v="1231.9718225320653"/>
    <n v="195.89651055941724"/>
    <n v="21.950635111879933"/>
    <n v="697.77188968034125"/>
    <n v="185.42143762976445"/>
    <n v="5.8768953167825169"/>
    <n v="1.9589651055941724"/>
    <n v="116.137556554214"/>
    <n v="1018.0746278892231"/>
    <n v="191.8129040852908"/>
    <n v="21.950635111879933"/>
    <n v="654.21147250667968"/>
    <n v="177.38214269695519"/>
    <n v="5.7543871225587235"/>
    <n v="1.9181290408529079"/>
    <n v="103.80095698007629"/>
    <n v="924.62713955515073"/>
  </r>
  <r>
    <x v="12"/>
    <s v="Qu_x000a_Zhou"/>
    <s v="Qu Zhou"/>
    <x v="247"/>
    <x v="247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Qu_x000a_Zhou"/>
    <s v="Qu Zhou"/>
    <x v="247"/>
    <x v="247"/>
    <s v="t/d"/>
    <s v="cement"/>
    <n v="2000"/>
    <n v="310"/>
    <n v="1"/>
    <m/>
    <n v="620000"/>
    <m/>
    <n v="0"/>
    <n v="620000"/>
    <n v="8.6064511987806683E-3"/>
    <n v="422.57962777190329"/>
    <n v="23.383779545794273"/>
    <n v="1305.3977916709182"/>
    <n v="301.26012758797555"/>
    <n v="12.677388833157098"/>
    <n v="4.2257962777190325"/>
    <n v="309.48961279647574"/>
    <n v="2631.3238699002059"/>
    <n v="486.84608086231549"/>
    <n v="50.748668167885874"/>
    <n v="1863.2134327799843"/>
    <n v="474.82353698012474"/>
    <n v="14.605382425869463"/>
    <n v="4.8684608086231549"/>
    <n v="339.30618464435162"/>
    <n v="2890.0489086941934"/>
    <n v="475.4178251421427"/>
    <n v="50.748668167885874"/>
    <n v="1761.1843913343141"/>
    <n v="455.99356222061959"/>
    <n v="14.262534754264282"/>
    <n v="4.7541782514214264"/>
    <n v="310.41088219051306"/>
    <n v="2671.1722707083723"/>
    <n v="470.26317676255428"/>
    <n v="50.748668167885874"/>
    <n v="1706.1990162201641"/>
    <n v="445.84573361348043"/>
    <n v="14.107895302876626"/>
    <n v="4.7026317676255429"/>
    <n v="294.83865861623622"/>
    <n v="2553.2155216019632"/>
    <n v="275.78634514321487"/>
    <n v="29.267513482506573"/>
    <n v="1063.3063606839021"/>
    <n v="271.76404063762538"/>
    <n v="8.2735903542964468"/>
    <n v="2.7578634514321489"/>
    <n v="192.50065453310501"/>
    <n v="1642.6290967094201"/>
    <n v="261.19534741255632"/>
    <n v="29.267513482506573"/>
    <n v="930.36251957378829"/>
    <n v="247.22858350635258"/>
    <n v="7.8358604223766886"/>
    <n v="2.611953474125563"/>
    <n v="154.85007540561864"/>
    <n v="1357.4328371856307"/>
    <n v="255.7505387803877"/>
    <n v="29.267513482506573"/>
    <n v="872.28196334223946"/>
    <n v="236.50952359594024"/>
    <n v="7.6725161634116308"/>
    <n v="2.5575053878038769"/>
    <n v="138.40127597343505"/>
    <n v="1232.8361860735342"/>
  </r>
  <r>
    <x v="12"/>
    <s v="Shao_x000a_Xing"/>
    <s v="Shao Xing"/>
    <x v="276"/>
    <x v="27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Qu_x000a_Zhou"/>
    <s v="Qu Zhou"/>
    <x v="247"/>
    <x v="247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Qu_x000a_Zhou"/>
    <s v="Qu Zhou"/>
    <x v="247"/>
    <x v="247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Shao_x000a_Xing"/>
    <s v="Shao Xing"/>
    <x v="264"/>
    <x v="264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u_x000a_Zhou"/>
    <s v="Hu Zhou"/>
    <x v="278"/>
    <x v="27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u_x000a_Zhou"/>
    <s v="Hu Zhou"/>
    <x v="278"/>
    <x v="27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ang_x000a_Zhou"/>
    <s v="Hang Zhou"/>
    <x v="258"/>
    <x v="25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u_x000a_Zhou"/>
    <s v="Hu Zhou"/>
    <x v="246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u_x000a_Zhou"/>
    <s v="Hu Zhou"/>
    <x v="246"/>
    <x v="246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  <n v="356.56336885660704"/>
    <n v="38.061501125914411"/>
    <n v="1320.8882935007357"/>
    <n v="341.99517166546474"/>
    <n v="10.696901065698212"/>
    <n v="3.5656336885660704"/>
    <n v="232.80816164288481"/>
    <n v="2003.3792030312793"/>
    <n v="352.69738257191574"/>
    <n v="38.061501125914411"/>
    <n v="1279.6492621651232"/>
    <n v="334.38430021011038"/>
    <n v="10.580921477157471"/>
    <n v="3.526973825719157"/>
    <n v="221.12899396217719"/>
    <n v="1914.9116412014728"/>
    <n v="206.8397588574112"/>
    <n v="21.950635111879933"/>
    <n v="797.47977051292673"/>
    <n v="203.82303047821907"/>
    <n v="6.2051927657223347"/>
    <n v="2.0683975885741117"/>
    <n v="144.37549089982878"/>
    <n v="1231.9718225320653"/>
    <n v="195.89651055941724"/>
    <n v="21.950635111879933"/>
    <n v="697.77188968034125"/>
    <n v="185.42143762976445"/>
    <n v="5.8768953167825169"/>
    <n v="1.9589651055941724"/>
    <n v="116.137556554214"/>
    <n v="1018.0746278892231"/>
    <n v="191.8129040852908"/>
    <n v="21.950635111879933"/>
    <n v="654.21147250667968"/>
    <n v="177.38214269695519"/>
    <n v="5.7543871225587235"/>
    <n v="1.9181290408529079"/>
    <n v="103.80095698007629"/>
    <n v="924.62713955515073"/>
  </r>
  <r>
    <x v="12"/>
    <s v="Qu_x000a_Zhou"/>
    <s v="Qu Zhou"/>
    <x v="270"/>
    <x v="270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Qu_x000a_Zhou"/>
    <s v="Qu Zhou"/>
    <x v="270"/>
    <x v="270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  <n v="356.56336885660704"/>
    <n v="38.061501125914411"/>
    <n v="1320.8882935007357"/>
    <n v="341.99517166546474"/>
    <n v="10.696901065698212"/>
    <n v="3.5656336885660704"/>
    <n v="232.80816164288481"/>
    <n v="2003.3792030312793"/>
    <n v="352.69738257191574"/>
    <n v="38.061501125914411"/>
    <n v="1279.6492621651232"/>
    <n v="334.38430021011038"/>
    <n v="10.580921477157471"/>
    <n v="3.526973825719157"/>
    <n v="221.12899396217719"/>
    <n v="1914.9116412014728"/>
    <n v="206.8397588574112"/>
    <n v="21.950635111879933"/>
    <n v="797.47977051292673"/>
    <n v="203.82303047821907"/>
    <n v="6.2051927657223347"/>
    <n v="2.0683975885741117"/>
    <n v="144.37549089982878"/>
    <n v="1231.9718225320653"/>
    <n v="195.89651055941724"/>
    <n v="21.950635111879933"/>
    <n v="697.77188968034125"/>
    <n v="185.42143762976445"/>
    <n v="5.8768953167825169"/>
    <n v="1.9589651055941724"/>
    <n v="116.137556554214"/>
    <n v="1018.0746278892231"/>
    <n v="191.8129040852908"/>
    <n v="21.950635111879933"/>
    <n v="654.21147250667968"/>
    <n v="177.38214269695519"/>
    <n v="5.7543871225587235"/>
    <n v="1.9181290408529079"/>
    <n v="103.80095698007629"/>
    <n v="924.62713955515073"/>
  </r>
  <r>
    <x v="12"/>
    <s v="Jin_x000a_Hua"/>
    <s v="Jin Hua"/>
    <x v="250"/>
    <x v="250"/>
    <s v="t/d"/>
    <s v="cement"/>
    <n v="2000"/>
    <n v="310"/>
    <n v="1"/>
    <m/>
    <n v="620000"/>
    <m/>
    <n v="0"/>
    <n v="620000"/>
    <n v="8.6064511987806683E-3"/>
    <n v="422.57962777190329"/>
    <n v="23.383779545794273"/>
    <n v="1305.3977916709182"/>
    <n v="301.26012758797555"/>
    <n v="12.677388833157098"/>
    <n v="4.2257962777190325"/>
    <n v="309.48961279647574"/>
    <n v="2631.3238699002059"/>
    <n v="486.84608086231549"/>
    <n v="50.748668167885874"/>
    <n v="1863.2134327799843"/>
    <n v="474.82353698012474"/>
    <n v="14.605382425869463"/>
    <n v="4.8684608086231549"/>
    <n v="339.30618464435162"/>
    <n v="2890.0489086941934"/>
    <n v="475.4178251421427"/>
    <n v="50.748668167885874"/>
    <n v="1761.1843913343141"/>
    <n v="455.99356222061959"/>
    <n v="14.262534754264282"/>
    <n v="4.7541782514214264"/>
    <n v="310.41088219051306"/>
    <n v="2671.1722707083723"/>
    <n v="470.26317676255428"/>
    <n v="50.748668167885874"/>
    <n v="1706.1990162201641"/>
    <n v="445.84573361348043"/>
    <n v="14.107895302876626"/>
    <n v="4.7026317676255429"/>
    <n v="294.83865861623622"/>
    <n v="2553.2155216019632"/>
    <n v="275.78634514321487"/>
    <n v="29.267513482506573"/>
    <n v="1063.3063606839021"/>
    <n v="271.76404063762538"/>
    <n v="8.2735903542964468"/>
    <n v="2.7578634514321489"/>
    <n v="192.50065453310501"/>
    <n v="1642.6290967094201"/>
    <n v="261.19534741255632"/>
    <n v="29.267513482506573"/>
    <n v="930.36251957378829"/>
    <n v="247.22858350635258"/>
    <n v="7.8358604223766886"/>
    <n v="2.611953474125563"/>
    <n v="154.85007540561864"/>
    <n v="1357.4328371856307"/>
    <n v="255.7505387803877"/>
    <n v="29.267513482506573"/>
    <n v="872.28196334223946"/>
    <n v="236.50952359594024"/>
    <n v="7.6725161634116308"/>
    <n v="2.5575053878038769"/>
    <n v="138.40127597343505"/>
    <n v="1232.8361860735342"/>
  </r>
  <r>
    <x v="12"/>
    <s v="Jin_x000a_Hua"/>
    <s v="Jin Hua"/>
    <x v="250"/>
    <x v="250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ang_x000a_Zhou"/>
    <s v="Hang Zhou"/>
    <x v="253"/>
    <x v="253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ang_x000a_Zhou"/>
    <s v="Hang Zhou"/>
    <x v="253"/>
    <x v="253"/>
    <s v="t/d"/>
    <s v="cement"/>
    <n v="4000"/>
    <n v="310"/>
    <n v="1"/>
    <m/>
    <n v="1240000"/>
    <m/>
    <n v="0"/>
    <n v="1240000"/>
    <n v="1.7212902397561337E-2"/>
    <n v="845.15925554380658"/>
    <n v="46.767559091588545"/>
    <n v="2610.7955833418364"/>
    <n v="602.52025517595109"/>
    <n v="25.354777666314195"/>
    <n v="8.4515925554380651"/>
    <n v="618.97922559295148"/>
    <n v="5262.6477398004117"/>
    <n v="973.69216172463098"/>
    <n v="101.49733633577175"/>
    <n v="3726.4268655599685"/>
    <n v="949.64707396024949"/>
    <n v="29.210764851738926"/>
    <n v="9.7369216172463098"/>
    <n v="678.61236928870323"/>
    <n v="5780.0978173883868"/>
    <n v="950.83565028428541"/>
    <n v="101.49733633577175"/>
    <n v="3522.3687826686282"/>
    <n v="911.98712444123919"/>
    <n v="28.525069508528563"/>
    <n v="9.5083565028428527"/>
    <n v="620.82176438102613"/>
    <n v="5342.3445414167445"/>
    <n v="940.52635352510856"/>
    <n v="101.49733633577175"/>
    <n v="3412.3980324403283"/>
    <n v="891.69146722696087"/>
    <n v="28.215790605753252"/>
    <n v="9.4052635352510858"/>
    <n v="589.67731723247243"/>
    <n v="5106.4310432039265"/>
    <n v="551.57269028642975"/>
    <n v="58.535026965013145"/>
    <n v="2126.6127213678042"/>
    <n v="543.52808127525077"/>
    <n v="16.547180708592894"/>
    <n v="5.5157269028642979"/>
    <n v="385.00130906621001"/>
    <n v="3285.2581934188402"/>
    <n v="522.39069482511263"/>
    <n v="58.535026965013145"/>
    <n v="1860.7250391475766"/>
    <n v="494.45716701270516"/>
    <n v="15.671720844753377"/>
    <n v="5.223906948251126"/>
    <n v="309.70015081123728"/>
    <n v="2714.8656743712613"/>
    <n v="511.5010775607754"/>
    <n v="58.535026965013145"/>
    <n v="1744.5639266844789"/>
    <n v="473.01904719188047"/>
    <n v="15.345032326823262"/>
    <n v="5.1150107756077539"/>
    <n v="276.8025519468701"/>
    <n v="2465.6723721470685"/>
  </r>
  <r>
    <x v="12"/>
    <s v="Jin_x000a_Hua"/>
    <s v="Jin Hua"/>
    <x v="249"/>
    <x v="249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Hang_x000a_Zhou"/>
    <s v="Hang Zhou"/>
    <x v="279"/>
    <x v="279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ang_x000a_Zhou"/>
    <s v="Hang Zhou"/>
    <x v="279"/>
    <x v="27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ang_x000a_Zhou"/>
    <s v="Hang Zhou"/>
    <x v="279"/>
    <x v="27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ang_x000a_Zhou"/>
    <s v="Hang Zhou"/>
    <x v="252"/>
    <x v="252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Jin_x000a_Hua"/>
    <s v="Jin Hua"/>
    <x v="249"/>
    <x v="24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ang_x000a_Zhou"/>
    <s v="Hang Zhou"/>
    <x v="253"/>
    <x v="253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Ning_x000a_Bo"/>
    <s v="Ning Bo"/>
    <x v="251"/>
    <x v="251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"/>
    <s v=""/>
    <m/>
    <x v="4"/>
    <x v="4"/>
    <m/>
    <m/>
    <m/>
    <m/>
    <n v="73"/>
    <m/>
    <n v="65600650"/>
    <m/>
    <n v="0"/>
    <m/>
    <n v="0.99999999999999967"/>
    <n v="49100.333925296974"/>
    <n v="2717.0060000000003"/>
    <n v="151676.66225259748"/>
    <n v="35003.989522494128"/>
    <n v="1473.0100177589093"/>
    <n v="491.00333925296974"/>
    <n v="35960.189124214536"/>
    <n v="305738.54532202572"/>
    <n v="56567.575835588323"/>
    <n v="5896.5846660555944"/>
    <n v="216490.32681948604"/>
    <n v="55170.653503199559"/>
    <n v="1697.0272750676495"/>
    <n v="565.6757583558832"/>
    <n v="39424.633546103571"/>
    <n v="335800.30165088782"/>
    <n v="55239.704979620197"/>
    <n v="5896.5846660555944"/>
    <n v="204635.377655291"/>
    <n v="52982.762777441087"/>
    <n v="1657.1911493886059"/>
    <n v="552.39704979620194"/>
    <n v="36067.233174399567"/>
    <n v="310368.60710798134"/>
    <n v="54640.776540878949"/>
    <n v="5896.5846660555944"/>
    <n v="198246.52191856876"/>
    <n v="51803.667192889712"/>
    <n v="1639.2232962263683"/>
    <n v="546.40776540878949"/>
    <n v="34257.866779981036"/>
    <n v="296662.98717451555"/>
    <n v="32044.142094512466"/>
    <n v="3400.6482819135827"/>
    <n v="123547.5965790113"/>
    <n v="31576.782852859025"/>
    <n v="961.32426283537393"/>
    <n v="320.44142094512466"/>
    <n v="22367.018656932352"/>
    <n v="190860.21157502665"/>
    <n v="30348.78620465094"/>
    <n v="3400.6482819135827"/>
    <n v="108100.59780570171"/>
    <n v="28725.961234913997"/>
    <n v="910.46358613952816"/>
    <n v="303.48786204650941"/>
    <n v="17992.325969100628"/>
    <n v="157722.71355909703"/>
    <n v="29716.14349206111"/>
    <n v="3400.6482819135827"/>
    <n v="101352.10706427073"/>
    <n v="27480.493194389815"/>
    <n v="891.4843047618333"/>
    <n v="297.1614349206111"/>
    <n v="16081.108551808584"/>
    <n v="143245.5907317755"/>
  </r>
  <r>
    <x v="2"/>
    <s v=""/>
    <m/>
    <x v="4"/>
    <x v="4"/>
    <m/>
    <m/>
    <m/>
    <m/>
    <m/>
    <n v="54"/>
    <m/>
    <n v="61300000"/>
    <n v="6438333.9760945244"/>
    <n v="72038983.9760945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3"/>
    <s v="Suzhou"/>
    <s v="Suzhou"/>
    <x v="280"/>
    <x v="280"/>
    <s v="t/a"/>
    <s v="grinding"/>
    <n v="1500000"/>
    <n v="1"/>
    <m/>
    <n v="1"/>
    <m/>
    <n v="1500000"/>
    <n v="157544.87706593453"/>
    <n v="157544.87706593453"/>
    <n v="1.1776840838864805E-3"/>
    <n v="149.92295895362685"/>
    <n v="5.5311334443788374"/>
    <n v="292.78767679912892"/>
    <n v="53.450944426993594"/>
    <n v="4.4976887686088052"/>
    <n v="1.4992295895362686"/>
    <n v="67.021261084898242"/>
    <n v="575.55917548403932"/>
    <n v="162.68540817415587"/>
    <n v="4.9460383920775621"/>
    <n v="300.83625337859303"/>
    <n v="52.053055338447173"/>
    <n v="4.8805622452246764"/>
    <n v="1.6268540817415587"/>
    <n v="73.502291660798591"/>
    <n v="632.42676458624032"/>
    <n v="161.57159388922801"/>
    <n v="4.9460383920775621"/>
    <n v="292.93979119413564"/>
    <n v="51.191722730845889"/>
    <n v="4.8471478166768405"/>
    <n v="1.6157159388922804"/>
    <n v="71.332421269345843"/>
    <n v="615.99039272597406"/>
    <n v="161.06921442384456"/>
    <n v="4.9460383920775621"/>
    <n v="287.41669979321495"/>
    <n v="50.589273354498729"/>
    <n v="4.8320764327153372"/>
    <n v="1.6106921442384454"/>
    <n v="69.814729900705615"/>
    <n v="604.49415783454992"/>
    <n v="92.019974940107943"/>
    <n v="2.8524540751737244"/>
    <n v="171.03852460233273"/>
    <n v="29.751633749896847"/>
    <n v="2.7605992482032384"/>
    <n v="0.92019974940107951"/>
    <n v="41.714370534208854"/>
    <n v="359.61317817343047"/>
    <n v="90.597915257362956"/>
    <n v="2.8524540751737244"/>
    <n v="160.370758944171"/>
    <n v="28.588012092883208"/>
    <n v="2.7179374577208884"/>
    <n v="0.9059791525736296"/>
    <n v="38.782973118013643"/>
    <n v="337.40837820353454"/>
    <n v="90.06725635527846"/>
    <n v="2.8524540751737244"/>
    <n v="154.53676726879908"/>
    <n v="27.951650245629253"/>
    <n v="2.7020176906583537"/>
    <n v="0.90067256355278458"/>
    <n v="37.179849402017361"/>
    <n v="325.26500888621524"/>
  </r>
  <r>
    <x v="13"/>
    <s v="Suzhou"/>
    <s v="Suzhou"/>
    <x v="280"/>
    <x v="280"/>
    <s v="t/d"/>
    <s v="cement"/>
    <n v="4500"/>
    <n v="310"/>
    <n v="1"/>
    <m/>
    <n v="1395000"/>
    <m/>
    <n v="0"/>
    <n v="1395000"/>
    <n v="1.0427944898100868E-2"/>
    <n v="1327.5108123812918"/>
    <n v="48.976084139373597"/>
    <n v="2592.5235827493652"/>
    <n v="473.2877949719055"/>
    <n v="39.825324371438747"/>
    <n v="13.275108123812917"/>
    <n v="593.44779058924496"/>
    <n v="5096.3577156762067"/>
    <n v="1440.5174489295998"/>
    <n v="43.795289859286115"/>
    <n v="2663.7906689120809"/>
    <n v="460.91001846251038"/>
    <n v="43.215523467888005"/>
    <n v="14.405174489296"/>
    <n v="650.83485275056933"/>
    <n v="5599.8986005021206"/>
    <n v="1430.6550468229032"/>
    <n v="43.795289859286115"/>
    <n v="2593.8704978949818"/>
    <n v="453.28324563446773"/>
    <n v="42.919651404687094"/>
    <n v="14.306550468229034"/>
    <n v="631.62147525172645"/>
    <n v="5454.3607755211442"/>
    <n v="1426.2066676228824"/>
    <n v="43.795289859286115"/>
    <n v="2544.9656229934649"/>
    <n v="447.94878541173028"/>
    <n v="42.786200028686473"/>
    <n v="14.262066676228823"/>
    <n v="618.18289509169335"/>
    <n v="5352.5659855399699"/>
    <n v="814.8018991929963"/>
    <n v="25.257396552488416"/>
    <n v="1514.4811196900905"/>
    <n v="263.43940757741268"/>
    <n v="24.444056975789891"/>
    <n v="8.1480189919299644"/>
    <n v="369.36489449204657"/>
    <n v="3184.2379955140295"/>
    <n v="802.21010125976989"/>
    <n v="25.257396552488416"/>
    <n v="1420.0221098493103"/>
    <n v="253.13598012382005"/>
    <n v="24.066303037793094"/>
    <n v="8.0221010125976999"/>
    <n v="343.40848466298627"/>
    <n v="2987.6229323340244"/>
    <n v="797.51131839742357"/>
    <n v="25.257396552488416"/>
    <n v="1368.3643311978483"/>
    <n v="247.50123786211046"/>
    <n v="23.925339551922704"/>
    <n v="7.9751131839742353"/>
    <n v="329.21343354190873"/>
    <n v="2880.0980130021771"/>
  </r>
  <r>
    <x v="13"/>
    <s v="Tongling"/>
    <s v="Tongling"/>
    <x v="281"/>
    <x v="281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Tongling"/>
    <s v="Tongling"/>
    <x v="281"/>
    <x v="28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Tongling"/>
    <s v="Tongling"/>
    <x v="281"/>
    <x v="28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Tongling"/>
    <s v="Tongling"/>
    <x v="281"/>
    <x v="28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u_x000a_Zhou"/>
    <s v="Chu Zhou"/>
    <x v="282"/>
    <x v="28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u_x000a_Zhou"/>
    <s v="Chu Zhou"/>
    <x v="282"/>
    <x v="28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Huai_x000a_Nan"/>
    <s v="Huai Nan"/>
    <x v="283"/>
    <x v="283"/>
    <s v="t/a"/>
    <s v="grinding"/>
    <n v="200000"/>
    <n v="1"/>
    <m/>
    <n v="1"/>
    <m/>
    <n v="200000"/>
    <n v="21005.98360879127"/>
    <n v="21005.98360879127"/>
    <n v="1.570245445181974E-4"/>
    <n v="19.98972786048358"/>
    <n v="0.73748445925051165"/>
    <n v="39.038356906550526"/>
    <n v="7.1267925902658131"/>
    <n v="0.59969183581450736"/>
    <n v="0.1998972786048358"/>
    <n v="8.9361681446530987"/>
    <n v="76.741223397871906"/>
    <n v="21.691387756554114"/>
    <n v="0.6594717856103417"/>
    <n v="40.11150045047907"/>
    <n v="6.9404073784596232"/>
    <n v="0.65074163269662355"/>
    <n v="0.21691387756554117"/>
    <n v="9.8003055547731464"/>
    <n v="84.323568611498715"/>
    <n v="21.542879185230401"/>
    <n v="0.6594717856103417"/>
    <n v="39.058638825884756"/>
    <n v="6.8255630307794517"/>
    <n v="0.64628637555691204"/>
    <n v="0.21542879185230404"/>
    <n v="9.5109895025794451"/>
    <n v="82.132052363463217"/>
    <n v="21.475895256512608"/>
    <n v="0.6594717856103417"/>
    <n v="38.322226639095327"/>
    <n v="6.745236447266497"/>
    <n v="0.64427685769537824"/>
    <n v="0.21475895256512606"/>
    <n v="9.3086306534274144"/>
    <n v="80.599221044606665"/>
    <n v="12.269329992014391"/>
    <n v="0.38032721002316328"/>
    <n v="22.805136613644365"/>
    <n v="3.9668844999862465"/>
    <n v="0.36807989976043182"/>
    <n v="0.12269329992014393"/>
    <n v="5.5619160712278477"/>
    <n v="47.948423756457395"/>
    <n v="12.079722034315061"/>
    <n v="0.38032721002316328"/>
    <n v="21.382767859222803"/>
    <n v="3.8117349457177609"/>
    <n v="0.36239166102945181"/>
    <n v="0.12079722034315062"/>
    <n v="5.1710630824018189"/>
    <n v="44.987783760471274"/>
    <n v="12.008967514037128"/>
    <n v="0.38032721002316328"/>
    <n v="20.604902302506545"/>
    <n v="3.7268866994172338"/>
    <n v="0.36026902542111383"/>
    <n v="0.12008967514037128"/>
    <n v="4.9573132536023143"/>
    <n v="43.368667851495367"/>
  </r>
  <r>
    <x v="13"/>
    <s v="Huai_x000a_Nan"/>
    <s v="Huai Nan"/>
    <x v="284"/>
    <x v="284"/>
    <s v="t/d"/>
    <s v="cement"/>
    <n v="1200"/>
    <n v="310"/>
    <n v="1"/>
    <m/>
    <n v="372000"/>
    <m/>
    <n v="0"/>
    <n v="372000"/>
    <n v="2.7807853061602313E-3"/>
    <n v="354.0028833016778"/>
    <n v="13.060289103832959"/>
    <n v="691.33962206649733"/>
    <n v="126.21007865917478"/>
    <n v="10.620086499050332"/>
    <n v="3.5400288330167777"/>
    <n v="158.25274415713199"/>
    <n v="1359.0287241803217"/>
    <n v="384.13798638122665"/>
    <n v="11.678743962476297"/>
    <n v="710.34417837655485"/>
    <n v="122.90933825666943"/>
    <n v="11.5241395914368"/>
    <n v="3.8413798638122665"/>
    <n v="173.55596073348514"/>
    <n v="1493.3062934672321"/>
    <n v="381.50801248610753"/>
    <n v="11.678743962476297"/>
    <n v="691.69879943866181"/>
    <n v="120.87553216919139"/>
    <n v="11.445240374583225"/>
    <n v="3.8150801248610757"/>
    <n v="168.4323934004604"/>
    <n v="1454.4962068056384"/>
    <n v="380.32177803276863"/>
    <n v="11.678743962476297"/>
    <n v="678.65749946492394"/>
    <n v="119.45300944312807"/>
    <n v="11.409653340983059"/>
    <n v="3.8032177803276861"/>
    <n v="164.84877202445156"/>
    <n v="1427.3509294773253"/>
    <n v="217.28050645146567"/>
    <n v="6.7353057473302442"/>
    <n v="403.86163191735744"/>
    <n v="70.250508687310045"/>
    <n v="6.5184151935439711"/>
    <n v="2.172805064514657"/>
    <n v="98.497305197879086"/>
    <n v="849.1301321370745"/>
    <n v="213.92269366927198"/>
    <n v="6.7353057473302442"/>
    <n v="378.67256262648277"/>
    <n v="67.502928033018677"/>
    <n v="6.4176808100781582"/>
    <n v="2.1392269366927197"/>
    <n v="91.575595910129664"/>
    <n v="796.69944862240652"/>
    <n v="212.66968490597961"/>
    <n v="6.7353057473302442"/>
    <n v="364.89715498609286"/>
    <n v="66.000330096562791"/>
    <n v="6.3800905471793881"/>
    <n v="2.1266968490597957"/>
    <n v="87.790248944508988"/>
    <n v="768.02613680058062"/>
  </r>
  <r>
    <x v="13"/>
    <s v="An_x000a_Qing"/>
    <s v="An Qing"/>
    <x v="285"/>
    <x v="285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  <n v="72.478332205890368"/>
    <n v="2.2819632601389794"/>
    <n v="128.2966071553368"/>
    <n v="22.870409674306565"/>
    <n v="2.1743499661767105"/>
    <n v="0.72478332205890372"/>
    <n v="31.026378494410913"/>
    <n v="269.92670256282764"/>
    <n v="72.053805084222759"/>
    <n v="2.2819632601389794"/>
    <n v="123.62941381503926"/>
    <n v="22.361320196503403"/>
    <n v="2.161614152526683"/>
    <n v="0.72053805084222766"/>
    <n v="29.743879521613884"/>
    <n v="260.21200710897222"/>
  </r>
  <r>
    <x v="13"/>
    <s v="Fu_x000a_Yang"/>
    <s v="Fu Yang"/>
    <x v="275"/>
    <x v="275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Fu_x000a_Yang"/>
    <s v="Fu Yang"/>
    <x v="275"/>
    <x v="275"/>
    <s v="t/a"/>
    <s v="grinding"/>
    <n v="750000"/>
    <n v="1"/>
    <m/>
    <n v="1"/>
    <m/>
    <n v="750000"/>
    <n v="78772.438532967266"/>
    <n v="78772.438532967266"/>
    <n v="5.8884204194324023E-4"/>
    <n v="74.961479476813423"/>
    <n v="2.7655667221894187"/>
    <n v="146.39383839956446"/>
    <n v="26.725472213496797"/>
    <n v="2.2488443843044026"/>
    <n v="0.74961479476813431"/>
    <n v="33.510630542449121"/>
    <n v="287.77958774201966"/>
    <n v="81.342704087077934"/>
    <n v="2.4730191960387811"/>
    <n v="150.41812668929651"/>
    <n v="26.026527669223587"/>
    <n v="2.4402811226123382"/>
    <n v="0.81342704087077933"/>
    <n v="36.751145830399295"/>
    <n v="316.21338229312016"/>
    <n v="80.785796944614006"/>
    <n v="2.4730191960387811"/>
    <n v="146.46989559706782"/>
    <n v="25.595861365422945"/>
    <n v="2.4235739083384202"/>
    <n v="0.80785796944614019"/>
    <n v="35.666210634672922"/>
    <n v="307.99519636298703"/>
    <n v="80.534607211922278"/>
    <n v="2.4730191960387811"/>
    <n v="143.70834989660747"/>
    <n v="25.294636677249365"/>
    <n v="2.4160382163576686"/>
    <n v="0.80534607211922271"/>
    <n v="34.907364950352807"/>
    <n v="302.24707891727496"/>
    <n v="46.009987470053971"/>
    <n v="1.4262270375868622"/>
    <n v="85.519262301166364"/>
    <n v="14.875816874948423"/>
    <n v="1.3802996241016192"/>
    <n v="0.46009987470053976"/>
    <n v="20.857185267104427"/>
    <n v="179.80658908671523"/>
    <n v="45.298957628681478"/>
    <n v="1.4262270375868622"/>
    <n v="80.185379472085501"/>
    <n v="14.294006046441604"/>
    <n v="1.3589687288604442"/>
    <n v="0.4529895762868148"/>
    <n v="19.391486559006822"/>
    <n v="168.70418910176727"/>
    <n v="45.03362817763923"/>
    <n v="1.4262270375868622"/>
    <n v="77.268383634399541"/>
    <n v="13.975825122814626"/>
    <n v="1.3510088453291769"/>
    <n v="0.45033628177639229"/>
    <n v="18.58992470100868"/>
    <n v="162.63250444310762"/>
  </r>
  <r>
    <x v="13"/>
    <s v="Huai_x000a_Nan"/>
    <s v="Huai Nan"/>
    <x v="284"/>
    <x v="284"/>
    <s v="t/a"/>
    <s v="grinding"/>
    <n v="200000"/>
    <n v="1"/>
    <m/>
    <n v="1"/>
    <m/>
    <n v="200000"/>
    <n v="21005.98360879127"/>
    <n v="21005.98360879127"/>
    <n v="1.570245445181974E-4"/>
    <n v="19.98972786048358"/>
    <n v="0.73748445925051165"/>
    <n v="39.038356906550526"/>
    <n v="7.1267925902658131"/>
    <n v="0.59969183581450736"/>
    <n v="0.1998972786048358"/>
    <n v="8.9361681446530987"/>
    <n v="76.741223397871906"/>
    <n v="21.691387756554114"/>
    <n v="0.6594717856103417"/>
    <n v="40.11150045047907"/>
    <n v="6.9404073784596232"/>
    <n v="0.65074163269662355"/>
    <n v="0.21691387756554117"/>
    <n v="9.8003055547731464"/>
    <n v="84.323568611498715"/>
    <n v="21.542879185230401"/>
    <n v="0.6594717856103417"/>
    <n v="39.058638825884756"/>
    <n v="6.8255630307794517"/>
    <n v="0.64628637555691204"/>
    <n v="0.21542879185230404"/>
    <n v="9.5109895025794451"/>
    <n v="82.132052363463217"/>
    <n v="21.475895256512608"/>
    <n v="0.6594717856103417"/>
    <n v="38.322226639095327"/>
    <n v="6.745236447266497"/>
    <n v="0.64427685769537824"/>
    <n v="0.21475895256512606"/>
    <n v="9.3086306534274144"/>
    <n v="80.599221044606665"/>
    <n v="12.269329992014391"/>
    <n v="0.38032721002316328"/>
    <n v="22.805136613644365"/>
    <n v="3.9668844999862465"/>
    <n v="0.36807989976043182"/>
    <n v="0.12269329992014393"/>
    <n v="5.5619160712278477"/>
    <n v="47.948423756457395"/>
    <n v="12.079722034315061"/>
    <n v="0.38032721002316328"/>
    <n v="21.382767859222803"/>
    <n v="3.8117349457177609"/>
    <n v="0.36239166102945181"/>
    <n v="0.12079722034315062"/>
    <n v="5.1710630824018189"/>
    <n v="44.987783760471274"/>
    <n v="12.008967514037128"/>
    <n v="0.38032721002316328"/>
    <n v="20.604902302506545"/>
    <n v="3.7268866994172338"/>
    <n v="0.36026902542111383"/>
    <n v="0.12008967514037128"/>
    <n v="4.9573132536023143"/>
    <n v="43.368667851495367"/>
  </r>
  <r>
    <x v="13"/>
    <s v="Huai_x000a_Nan"/>
    <s v="Huai Nan"/>
    <x v="284"/>
    <x v="284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Huai_x000a_Nan"/>
    <s v="Huai Nan"/>
    <x v="284"/>
    <x v="284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Huai_x000a_Bei"/>
    <s v="Huai Bei"/>
    <x v="286"/>
    <x v="286"/>
    <s v="t/a"/>
    <s v="grinding"/>
    <n v="300000"/>
    <n v="1"/>
    <m/>
    <n v="1"/>
    <m/>
    <n v="300000"/>
    <n v="31508.975413186905"/>
    <n v="31508.975413186905"/>
    <n v="2.3553681677729608E-4"/>
    <n v="29.984591790725368"/>
    <n v="1.1062266888757675"/>
    <n v="58.557535359825785"/>
    <n v="10.690188885398719"/>
    <n v="0.89953775372176104"/>
    <n v="0.29984591790725368"/>
    <n v="13.404252216979648"/>
    <n v="115.11183509680785"/>
    <n v="32.537081634831168"/>
    <n v="0.98920767841551249"/>
    <n v="60.167250675718599"/>
    <n v="10.410611067689434"/>
    <n v="0.97611244904493522"/>
    <n v="0.32537081634831172"/>
    <n v="14.700458332159718"/>
    <n v="126.48535291724806"/>
    <n v="32.3143187778456"/>
    <n v="0.98920767841551249"/>
    <n v="58.587958238827127"/>
    <n v="10.238344546169177"/>
    <n v="0.96942956333536801"/>
    <n v="0.32314318777845608"/>
    <n v="14.266484253869168"/>
    <n v="123.19807854519482"/>
    <n v="32.213842884768908"/>
    <n v="0.98920767841551249"/>
    <n v="57.483339958642986"/>
    <n v="10.117854670899746"/>
    <n v="0.9664152865430673"/>
    <n v="0.32213842884768906"/>
    <n v="13.962945980141122"/>
    <n v="120.89883156690998"/>
    <n v="18.403994988021587"/>
    <n v="0.57049081503474486"/>
    <n v="34.207704920466547"/>
    <n v="5.9503267499793688"/>
    <n v="0.55211984964064764"/>
    <n v="0.18403994988021588"/>
    <n v="8.3428741068417711"/>
    <n v="71.922635634686088"/>
    <n v="18.119583051472592"/>
    <n v="0.57049081503474486"/>
    <n v="32.0741517888342"/>
    <n v="5.7176024185766412"/>
    <n v="0.54358749154417763"/>
    <n v="0.18119583051472593"/>
    <n v="7.7565946236027283"/>
    <n v="67.481675640706911"/>
    <n v="18.01345127105569"/>
    <n v="0.57049081503474486"/>
    <n v="30.907353453759814"/>
    <n v="5.5903300491258507"/>
    <n v="0.54040353813167075"/>
    <n v="0.18013451271055692"/>
    <n v="7.4359698804034711"/>
    <n v="65.053001777243054"/>
  </r>
  <r>
    <x v="13"/>
    <s v="Bo_x000a_Zhou"/>
    <s v="Bo Zhou"/>
    <x v="287"/>
    <x v="287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  <n v="120.79722034315061"/>
    <n v="3.8032721002316325"/>
    <n v="213.82767859222798"/>
    <n v="38.117349457177603"/>
    <n v="3.6239166102945175"/>
    <n v="1.2079722034315061"/>
    <n v="51.710630824018182"/>
    <n v="449.87783760471268"/>
    <n v="120.08967514037127"/>
    <n v="3.8032721002316325"/>
    <n v="206.04902302506542"/>
    <n v="37.268866994172335"/>
    <n v="3.6026902542111379"/>
    <n v="1.2008967514037125"/>
    <n v="49.573132536023138"/>
    <n v="433.68667851495366"/>
  </r>
  <r>
    <x v="13"/>
    <s v="Bo_x000a_Zhou"/>
    <s v="Bo Zhou"/>
    <x v="287"/>
    <x v="287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  <n v="120.79722034315061"/>
    <n v="3.8032721002316325"/>
    <n v="213.82767859222798"/>
    <n v="38.117349457177603"/>
    <n v="3.6239166102945175"/>
    <n v="1.2079722034315061"/>
    <n v="51.710630824018182"/>
    <n v="449.87783760471268"/>
    <n v="120.08967514037127"/>
    <n v="3.8032721002316325"/>
    <n v="206.04902302506542"/>
    <n v="37.268866994172335"/>
    <n v="3.6026902542111379"/>
    <n v="1.2008967514037125"/>
    <n v="49.573132536023138"/>
    <n v="433.68667851495366"/>
  </r>
  <r>
    <x v="13"/>
    <s v="Xuan_x000a_Cheng"/>
    <s v="Xuan Cheng"/>
    <x v="288"/>
    <x v="28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Wu_x000a_Hu"/>
    <s v="Wu Hu"/>
    <x v="289"/>
    <x v="289"/>
    <s v="t/a"/>
    <s v="grinding"/>
    <n v="1400000"/>
    <n v="1"/>
    <m/>
    <n v="1"/>
    <m/>
    <n v="1400000"/>
    <n v="147041.8852615389"/>
    <n v="147041.8852615389"/>
    <n v="1.0991718116273818E-3"/>
    <n v="139.92809502338505"/>
    <n v="5.1623912147535815"/>
    <n v="273.26849834585369"/>
    <n v="49.88754813186069"/>
    <n v="4.1978428507015515"/>
    <n v="1.3992809502338506"/>
    <n v="62.553177012571695"/>
    <n v="537.18856378510338"/>
    <n v="151.83971429587879"/>
    <n v="4.6163024992723916"/>
    <n v="280.78050315335349"/>
    <n v="48.582851649217361"/>
    <n v="4.5551914288763644"/>
    <n v="1.5183971429587881"/>
    <n v="68.602138883412024"/>
    <n v="590.26498028049105"/>
    <n v="150.80015429661282"/>
    <n v="4.6163024992723916"/>
    <n v="273.41047178119328"/>
    <n v="47.778941215456165"/>
    <n v="4.5240046288983846"/>
    <n v="1.5080015429661282"/>
    <n v="66.576926518056112"/>
    <n v="574.9243665442425"/>
    <n v="150.33126679558825"/>
    <n v="4.6163024992723916"/>
    <n v="268.25558647366728"/>
    <n v="47.216655130865476"/>
    <n v="4.5099380038676475"/>
    <n v="1.5033126679558824"/>
    <n v="65.160414573991901"/>
    <n v="564.19454731224664"/>
    <n v="85.88530994410074"/>
    <n v="2.662290470162143"/>
    <n v="159.63595629551057"/>
    <n v="27.768191499903725"/>
    <n v="2.5765592983230223"/>
    <n v="0.85885309944100752"/>
    <n v="38.933412498594933"/>
    <n v="335.63896629520178"/>
    <n v="84.558054240205436"/>
    <n v="2.662290470162143"/>
    <n v="149.67937501455961"/>
    <n v="26.682144620024324"/>
    <n v="2.5367416272061627"/>
    <n v="0.84558054240205438"/>
    <n v="36.197441576812729"/>
    <n v="314.91448632329889"/>
    <n v="84.062772598259897"/>
    <n v="2.662290470162143"/>
    <n v="144.2343161175458"/>
    <n v="26.088206895920635"/>
    <n v="2.5218831779477968"/>
    <n v="0.84062772598259894"/>
    <n v="34.701192775216199"/>
    <n v="303.5806749604676"/>
  </r>
  <r>
    <x v="13"/>
    <s v="Xuan_x000a_Cheng"/>
    <s v="Xuan Cheng"/>
    <x v="288"/>
    <x v="288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  <n v="64.628637555691199"/>
    <n v="1.978415356831025"/>
    <n v="117.17591647765425"/>
    <n v="20.476689092338354"/>
    <n v="1.938859126670736"/>
    <n v="0.64628637555691215"/>
    <n v="28.532968507738335"/>
    <n v="246.39615709038964"/>
    <n v="64.427685769537817"/>
    <n v="1.978415356831025"/>
    <n v="114.96667991728597"/>
    <n v="20.235709341799492"/>
    <n v="1.9328305730861346"/>
    <n v="0.64427685769537812"/>
    <n v="27.925891960282243"/>
    <n v="241.79766313381995"/>
    <n v="36.807989976043174"/>
    <n v="1.1409816300694897"/>
    <n v="68.415409840933094"/>
    <n v="11.900653499958738"/>
    <n v="1.1042396992812953"/>
    <n v="0.36807989976043176"/>
    <n v="16.685748213683542"/>
    <n v="143.84527126937218"/>
    <n v="36.239166102945184"/>
    <n v="1.1409816300694897"/>
    <n v="64.148303577668401"/>
    <n v="11.435204837153282"/>
    <n v="1.0871749830883553"/>
    <n v="0.36239166102945186"/>
    <n v="15.513189247205457"/>
    <n v="134.96335128141382"/>
    <n v="36.02690254211138"/>
    <n v="1.1409816300694897"/>
    <n v="61.814706907519628"/>
    <n v="11.180660098251701"/>
    <n v="1.0808070762633415"/>
    <n v="0.36026902542111383"/>
    <n v="14.871939760806942"/>
    <n v="130.10600355448611"/>
  </r>
  <r>
    <x v="13"/>
    <s v="He_x000a_Fei"/>
    <s v="He Fei"/>
    <x v="290"/>
    <x v="290"/>
    <s v="t/a"/>
    <s v="grinding"/>
    <n v="1800000"/>
    <n v="1"/>
    <m/>
    <n v="1"/>
    <m/>
    <n v="1800000"/>
    <n v="189053.85247912144"/>
    <n v="189053.85247912144"/>
    <n v="1.4132209006637766E-3"/>
    <n v="179.90755074435222"/>
    <n v="6.6373601332546057"/>
    <n v="351.34521215895472"/>
    <n v="64.141133312392313"/>
    <n v="5.3972265223305662"/>
    <n v="1.7990755074435223"/>
    <n v="80.425513301877899"/>
    <n v="690.67101058084722"/>
    <n v="195.22248980898704"/>
    <n v="5.9352460704930747"/>
    <n v="361.00350405431163"/>
    <n v="62.46366640613661"/>
    <n v="5.8566746942696115"/>
    <n v="1.9522248980898707"/>
    <n v="88.202749992958317"/>
    <n v="758.9121175034885"/>
    <n v="193.88591266707363"/>
    <n v="5.9352460704930747"/>
    <n v="351.52774943296282"/>
    <n v="61.43006727701507"/>
    <n v="5.8165773800122089"/>
    <n v="1.9388591266707365"/>
    <n v="85.598905523215009"/>
    <n v="739.18847127116896"/>
    <n v="193.28305730861345"/>
    <n v="5.9352460704930747"/>
    <n v="344.90003975185795"/>
    <n v="60.707128025398475"/>
    <n v="5.7984917192584042"/>
    <n v="1.9328305730861346"/>
    <n v="83.777675880846729"/>
    <n v="725.39298940145989"/>
    <n v="110.42396992812952"/>
    <n v="3.4229448902084694"/>
    <n v="205.2462295227993"/>
    <n v="35.701960499876215"/>
    <n v="3.3127190978438863"/>
    <n v="1.1042396992812953"/>
    <n v="50.05724464105063"/>
    <n v="431.53581380811659"/>
    <n v="108.71749830883556"/>
    <n v="3.4229448902084694"/>
    <n v="192.44491073300523"/>
    <n v="34.305614511459851"/>
    <n v="3.2615249492650662"/>
    <n v="1.0871749830883557"/>
    <n v="46.539567741616374"/>
    <n v="404.89005384424149"/>
    <n v="108.08070762633416"/>
    <n v="3.4229448902084694"/>
    <n v="185.44412072255889"/>
    <n v="33.541980294755106"/>
    <n v="3.2424212287900245"/>
    <n v="1.0808070762633415"/>
    <n v="44.61581928242083"/>
    <n v="390.31801066345832"/>
  </r>
  <r>
    <x v="13"/>
    <s v="Huai_x000a_Bei"/>
    <s v="Huai Bei"/>
    <x v="291"/>
    <x v="291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Chi_x000a_Zhou"/>
    <s v="Chi Zhou"/>
    <x v="292"/>
    <x v="292"/>
    <s v="t/a"/>
    <s v="grinding"/>
    <n v="300000"/>
    <n v="1"/>
    <m/>
    <n v="1"/>
    <m/>
    <n v="300000"/>
    <n v="31508.975413186905"/>
    <n v="31508.975413186905"/>
    <n v="2.3553681677729608E-4"/>
    <n v="29.984591790725368"/>
    <n v="1.1062266888757675"/>
    <n v="58.557535359825785"/>
    <n v="10.690188885398719"/>
    <n v="0.89953775372176104"/>
    <n v="0.29984591790725368"/>
    <n v="13.404252216979648"/>
    <n v="115.11183509680785"/>
    <n v="32.537081634831168"/>
    <n v="0.98920767841551249"/>
    <n v="60.167250675718599"/>
    <n v="10.410611067689434"/>
    <n v="0.97611244904493522"/>
    <n v="0.32537081634831172"/>
    <n v="14.700458332159718"/>
    <n v="126.48535291724806"/>
    <n v="32.3143187778456"/>
    <n v="0.98920767841551249"/>
    <n v="58.587958238827127"/>
    <n v="10.238344546169177"/>
    <n v="0.96942956333536801"/>
    <n v="0.32314318777845608"/>
    <n v="14.266484253869168"/>
    <n v="123.19807854519482"/>
    <n v="32.213842884768908"/>
    <n v="0.98920767841551249"/>
    <n v="57.483339958642986"/>
    <n v="10.117854670899746"/>
    <n v="0.9664152865430673"/>
    <n v="0.32213842884768906"/>
    <n v="13.962945980141122"/>
    <n v="120.89883156690998"/>
    <n v="18.403994988021587"/>
    <n v="0.57049081503474486"/>
    <n v="34.207704920466547"/>
    <n v="5.9503267499793688"/>
    <n v="0.55211984964064764"/>
    <n v="0.18403994988021588"/>
    <n v="8.3428741068417711"/>
    <n v="71.922635634686088"/>
    <n v="18.119583051472592"/>
    <n v="0.57049081503474486"/>
    <n v="32.0741517888342"/>
    <n v="5.7176024185766412"/>
    <n v="0.54358749154417763"/>
    <n v="0.18119583051472593"/>
    <n v="7.7565946236027283"/>
    <n v="67.481675640706911"/>
    <n v="18.01345127105569"/>
    <n v="0.57049081503474486"/>
    <n v="30.907353453759814"/>
    <n v="5.5903300491258507"/>
    <n v="0.54040353813167075"/>
    <n v="0.18013451271055692"/>
    <n v="7.4359698804034711"/>
    <n v="65.053001777243054"/>
  </r>
  <r>
    <x v="13"/>
    <s v="Huang_x000a_Shan"/>
    <s v="Huang Shan"/>
    <x v="293"/>
    <x v="293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  <n v="72.478332205890368"/>
    <n v="2.2819632601389794"/>
    <n v="128.2966071553368"/>
    <n v="22.870409674306565"/>
    <n v="2.1743499661767105"/>
    <n v="0.72478332205890372"/>
    <n v="31.026378494410913"/>
    <n v="269.92670256282764"/>
    <n v="72.053805084222759"/>
    <n v="2.2819632601389794"/>
    <n v="123.62941381503926"/>
    <n v="22.361320196503403"/>
    <n v="2.161614152526683"/>
    <n v="0.72053805084222766"/>
    <n v="29.743879521613884"/>
    <n v="260.21200710897222"/>
  </r>
  <r>
    <x v="13"/>
    <s v="Wu_x000a_Hu"/>
    <s v="Wu Hu"/>
    <x v="294"/>
    <x v="294"/>
    <s v="t/a"/>
    <s v="grinding"/>
    <n v="700000"/>
    <n v="1"/>
    <m/>
    <n v="1"/>
    <m/>
    <n v="700000"/>
    <n v="73520.942630769452"/>
    <n v="73520.942630769452"/>
    <n v="5.4958590581369088E-4"/>
    <n v="69.964047511692527"/>
    <n v="2.5811956073767908"/>
    <n v="136.63424917292684"/>
    <n v="24.943774065930345"/>
    <n v="2.0989214253507757"/>
    <n v="0.69964047511692529"/>
    <n v="31.276588506285847"/>
    <n v="268.59428189255169"/>
    <n v="75.919857147939396"/>
    <n v="2.3081512496361958"/>
    <n v="140.39025157667675"/>
    <n v="24.29142582460868"/>
    <n v="2.2775957144381822"/>
    <n v="0.75919857147939407"/>
    <n v="34.301069441706012"/>
    <n v="295.13249014024552"/>
    <n v="75.400077148306409"/>
    <n v="2.3081512496361958"/>
    <n v="136.70523589059664"/>
    <n v="23.889470607728082"/>
    <n v="2.2620023144491923"/>
    <n v="0.7540007714830641"/>
    <n v="33.288463259028056"/>
    <n v="287.46218327212125"/>
    <n v="75.165633397794124"/>
    <n v="2.3081512496361958"/>
    <n v="134.12779323683364"/>
    <n v="23.608327565432738"/>
    <n v="2.2549690019338238"/>
    <n v="0.75165633397794118"/>
    <n v="32.58020728699595"/>
    <n v="282.09727365612332"/>
    <n v="42.94265497205037"/>
    <n v="1.3311452350810715"/>
    <n v="79.817978147755284"/>
    <n v="13.884095749951863"/>
    <n v="1.2882796491615112"/>
    <n v="0.42942654972050376"/>
    <n v="19.466706249297467"/>
    <n v="167.81948314760089"/>
    <n v="42.279027120102718"/>
    <n v="1.3311452350810715"/>
    <n v="74.839687507279805"/>
    <n v="13.341072310012162"/>
    <n v="1.2683708136030813"/>
    <n v="0.42279027120102719"/>
    <n v="18.098720788406364"/>
    <n v="157.45724316164944"/>
    <n v="42.031386299129949"/>
    <n v="1.3311452350810715"/>
    <n v="72.117158058772901"/>
    <n v="13.044103447960318"/>
    <n v="1.2609415889738984"/>
    <n v="0.42031386299129947"/>
    <n v="17.3505963876081"/>
    <n v="151.7903374802338"/>
  </r>
  <r>
    <x v="13"/>
    <s v="Huai_x000a_Nan"/>
    <s v="Huai Nan"/>
    <x v="283"/>
    <x v="283"/>
    <s v="t/a"/>
    <s v="grinding"/>
    <n v="4400000"/>
    <n v="1"/>
    <m/>
    <n v="1"/>
    <m/>
    <n v="4400000"/>
    <n v="462131.63939340797"/>
    <n v="462131.63939340797"/>
    <n v="3.4545399794003429E-3"/>
    <n v="439.77401293063878"/>
    <n v="16.224658103511256"/>
    <n v="858.84385194411163"/>
    <n v="156.78943698584789"/>
    <n v="13.193220387919164"/>
    <n v="4.3977401293063885"/>
    <n v="196.59569918236821"/>
    <n v="1688.3069147531821"/>
    <n v="477.21053064419056"/>
    <n v="14.508379283427518"/>
    <n v="882.45300991053955"/>
    <n v="152.68896232611172"/>
    <n v="14.316315919325717"/>
    <n v="4.7721053064419063"/>
    <n v="215.60672220500922"/>
    <n v="1855.1185094529719"/>
    <n v="473.94334207506887"/>
    <n v="14.508379283427518"/>
    <n v="859.29005416946461"/>
    <n v="150.16238667714794"/>
    <n v="14.218300262252066"/>
    <n v="4.7394334207506894"/>
    <n v="209.24176905674781"/>
    <n v="1806.9051519961909"/>
    <n v="472.46969564327736"/>
    <n v="14.508379283427518"/>
    <n v="843.08898606009723"/>
    <n v="148.39520183986295"/>
    <n v="14.174090869298322"/>
    <n v="4.7246969564327737"/>
    <n v="204.78987437540314"/>
    <n v="1773.1828629813465"/>
    <n v="269.92525982431664"/>
    <n v="8.3671986205095923"/>
    <n v="501.71300550017605"/>
    <n v="87.27145899969743"/>
    <n v="8.0977577947294996"/>
    <n v="2.6992525982431665"/>
    <n v="122.36215356701264"/>
    <n v="1054.8653226420627"/>
    <n v="265.75388475493139"/>
    <n v="8.3671986205095923"/>
    <n v="470.42089290290164"/>
    <n v="83.85816880579074"/>
    <n v="7.9726165426479394"/>
    <n v="2.657538847549314"/>
    <n v="113.76338781284002"/>
    <n v="989.73124273036808"/>
    <n v="264.19728530881684"/>
    <n v="8.3671986205095923"/>
    <n v="453.30785065514397"/>
    <n v="81.991507387179155"/>
    <n v="7.9259185592645043"/>
    <n v="2.6419728530881681"/>
    <n v="109.06089157925092"/>
    <n v="954.1106927328982"/>
  </r>
  <r>
    <x v="13"/>
    <s v="Lu'an"/>
    <s v="Lu'an"/>
    <x v="295"/>
    <x v="295"/>
    <s v="t/a"/>
    <s v="grinding"/>
    <n v="3300000"/>
    <n v="1"/>
    <m/>
    <n v="1"/>
    <m/>
    <n v="3300000"/>
    <n v="346598.72954505595"/>
    <n v="346598.72954505595"/>
    <n v="2.5909049845502571E-3"/>
    <n v="329.8305096979791"/>
    <n v="12.168493577633443"/>
    <n v="644.13288895808364"/>
    <n v="117.59207773938591"/>
    <n v="9.8949152909393714"/>
    <n v="3.2983050969797909"/>
    <n v="147.44677438677616"/>
    <n v="1266.2301860648865"/>
    <n v="357.9078979831429"/>
    <n v="10.881284462570637"/>
    <n v="661.83975743290466"/>
    <n v="114.51672174458379"/>
    <n v="10.737236939494288"/>
    <n v="3.5790789798314293"/>
    <n v="161.70504165375689"/>
    <n v="1391.3388820897289"/>
    <n v="355.45750655630167"/>
    <n v="10.881284462570637"/>
    <n v="644.46754062709851"/>
    <n v="112.62179000786095"/>
    <n v="10.663725196689049"/>
    <n v="3.5545750655630166"/>
    <n v="156.93132679256084"/>
    <n v="1355.178863997143"/>
    <n v="354.35227173245801"/>
    <n v="10.881284462570637"/>
    <n v="632.31673954507289"/>
    <n v="111.2964013798972"/>
    <n v="10.63056815197374"/>
    <n v="3.54352271732458"/>
    <n v="153.59240578155234"/>
    <n v="1329.8871472360099"/>
    <n v="202.44394486823748"/>
    <n v="6.2753989653821938"/>
    <n v="376.28475412513205"/>
    <n v="65.453594249773062"/>
    <n v="6.0733183460471247"/>
    <n v="2.0244394486823749"/>
    <n v="91.771615175259484"/>
    <n v="791.14899198154706"/>
    <n v="199.31541356619852"/>
    <n v="6.2753989653821938"/>
    <n v="352.81566967717623"/>
    <n v="62.893626604343055"/>
    <n v="5.979462406985955"/>
    <n v="1.9931541356619853"/>
    <n v="85.32254085963001"/>
    <n v="742.29843204777603"/>
    <n v="198.14796398161261"/>
    <n v="6.2753989653821938"/>
    <n v="339.98088799135797"/>
    <n v="61.493630540384359"/>
    <n v="5.9444389194483778"/>
    <n v="1.9814796398161261"/>
    <n v="81.795668684438198"/>
    <n v="715.58301954967362"/>
  </r>
  <r>
    <x v="13"/>
    <s v="Ma'anshan"/>
    <s v="Ma'anshan"/>
    <x v="296"/>
    <x v="296"/>
    <s v="t/a"/>
    <s v="grinding"/>
    <n v="3200000"/>
    <n v="1"/>
    <m/>
    <n v="1"/>
    <m/>
    <n v="3200000"/>
    <n v="336095.73774066032"/>
    <n v="336095.73774066032"/>
    <n v="2.5123927122911584E-3"/>
    <n v="319.83564576773728"/>
    <n v="11.799751348008186"/>
    <n v="624.61371050480841"/>
    <n v="114.02868144425301"/>
    <n v="9.5950693730321177"/>
    <n v="3.1983564576773729"/>
    <n v="142.97869031444958"/>
    <n v="1227.8595743659505"/>
    <n v="347.06220410486583"/>
    <n v="10.551548569765467"/>
    <n v="641.78400720766513"/>
    <n v="111.04651805535397"/>
    <n v="10.411866123145977"/>
    <n v="3.4706220410486588"/>
    <n v="156.80488887637034"/>
    <n v="1349.1770977839794"/>
    <n v="344.68606696368641"/>
    <n v="10.551548569765467"/>
    <n v="624.9382212141561"/>
    <n v="109.20900849247123"/>
    <n v="10.340582008910593"/>
    <n v="3.4468606696368647"/>
    <n v="152.17583204127112"/>
    <n v="1314.1128378154115"/>
    <n v="343.61432410420173"/>
    <n v="10.551548569765467"/>
    <n v="613.15562622552522"/>
    <n v="107.92378315626395"/>
    <n v="10.308429723126052"/>
    <n v="3.436143241042017"/>
    <n v="148.93809045483863"/>
    <n v="1289.5875367137066"/>
    <n v="196.30927987223026"/>
    <n v="6.0852353603706124"/>
    <n v="364.88218581830984"/>
    <n v="63.470151999779944"/>
    <n v="5.8892783961669091"/>
    <n v="1.9630927987223028"/>
    <n v="88.990657139645563"/>
    <n v="767.17478010331831"/>
    <n v="193.27555254904098"/>
    <n v="6.0852353603706124"/>
    <n v="342.12428574756484"/>
    <n v="60.987759131484175"/>
    <n v="5.7982665764712289"/>
    <n v="1.9327555254904099"/>
    <n v="82.737009318429102"/>
    <n v="719.80454016754038"/>
    <n v="192.14348022459404"/>
    <n v="6.0852353603706124"/>
    <n v="329.67843684010472"/>
    <n v="59.630187190675741"/>
    <n v="5.7643044067378213"/>
    <n v="1.9214348022459404"/>
    <n v="79.317012057637029"/>
    <n v="693.89868562392587"/>
  </r>
  <r>
    <x v="13"/>
    <s v="Beng_x000a_Bu_x000a_"/>
    <s v="Beng Bu "/>
    <x v="297"/>
    <x v="297"/>
    <s v="t/a"/>
    <s v="grinding"/>
    <n v="2400000"/>
    <n v="1"/>
    <m/>
    <n v="1"/>
    <m/>
    <n v="2400000"/>
    <n v="252071.80330549524"/>
    <n v="252071.80330549524"/>
    <n v="1.8842945342183687E-3"/>
    <n v="239.87673432580294"/>
    <n v="8.8498135110061398"/>
    <n v="468.46028287860628"/>
    <n v="85.52151108318975"/>
    <n v="7.1963020297740883"/>
    <n v="2.3987673432580294"/>
    <n v="107.23401773583718"/>
    <n v="920.89468077446281"/>
    <n v="260.29665307864934"/>
    <n v="7.9136614273240999"/>
    <n v="481.33800540574879"/>
    <n v="83.284888541515471"/>
    <n v="7.8088995923594817"/>
    <n v="2.6029665307864938"/>
    <n v="117.60366665727774"/>
    <n v="1011.8828233379845"/>
    <n v="258.5145502227648"/>
    <n v="7.9136614273240999"/>
    <n v="468.70366591061702"/>
    <n v="81.906756369353417"/>
    <n v="7.755436506682944"/>
    <n v="2.5851455022276486"/>
    <n v="114.13187403095334"/>
    <n v="985.58462836155854"/>
    <n v="257.71074307815127"/>
    <n v="7.9136614273240999"/>
    <n v="459.86671966914389"/>
    <n v="80.942837367197967"/>
    <n v="7.7313222923445384"/>
    <n v="2.5771074307815125"/>
    <n v="111.70356784112897"/>
    <n v="967.19065253527981"/>
    <n v="147.2319599041727"/>
    <n v="4.5639265202779589"/>
    <n v="273.66163936373238"/>
    <n v="47.602613999834951"/>
    <n v="4.4169587971251811"/>
    <n v="1.472319599041727"/>
    <n v="66.742992854734169"/>
    <n v="575.38108507748871"/>
    <n v="144.95666441178074"/>
    <n v="4.5639265202779589"/>
    <n v="256.5932143106736"/>
    <n v="45.74081934861313"/>
    <n v="4.348699932353421"/>
    <n v="1.4495666441178074"/>
    <n v="62.052756988821827"/>
    <n v="539.85340512565529"/>
    <n v="144.10761016844552"/>
    <n v="4.5639265202779589"/>
    <n v="247.25882763007851"/>
    <n v="44.722640393006806"/>
    <n v="4.323228305053366"/>
    <n v="1.4410761016844553"/>
    <n v="59.487759043227769"/>
    <n v="520.42401421794443"/>
  </r>
  <r>
    <x v="13"/>
    <s v="Huang_x000a_Shan"/>
    <s v="Huang Shan"/>
    <x v="28"/>
    <x v="28"/>
    <s v="t/a"/>
    <s v="grinding"/>
    <n v="1100000"/>
    <n v="1"/>
    <m/>
    <n v="1"/>
    <m/>
    <n v="1100000"/>
    <n v="115532.90984835199"/>
    <n v="115532.90984835199"/>
    <n v="8.6363499485008573E-4"/>
    <n v="109.94350323265969"/>
    <n v="4.0561645258778141"/>
    <n v="214.71096298602791"/>
    <n v="39.197359246461971"/>
    <n v="3.2983050969797909"/>
    <n v="1.0994350323265971"/>
    <n v="49.148924795592052"/>
    <n v="422.07672868829553"/>
    <n v="119.30263266104764"/>
    <n v="3.6270948208568794"/>
    <n v="220.61325247763489"/>
    <n v="38.17224058152793"/>
    <n v="3.5790789798314293"/>
    <n v="1.1930263266104766"/>
    <n v="53.901680551252305"/>
    <n v="463.77962736324298"/>
    <n v="118.48583551876722"/>
    <n v="3.6270948208568794"/>
    <n v="214.82251354236615"/>
    <n v="37.540596669286984"/>
    <n v="3.5545750655630166"/>
    <n v="1.1848583551876724"/>
    <n v="52.310442264186953"/>
    <n v="451.72628799904771"/>
    <n v="118.11742391081934"/>
    <n v="3.6270948208568794"/>
    <n v="210.77224651502431"/>
    <n v="37.098800459965737"/>
    <n v="3.5435227173245805"/>
    <n v="1.1811742391081934"/>
    <n v="51.197468593850786"/>
    <n v="443.29571574533662"/>
    <n v="67.48131495607916"/>
    <n v="2.0917996551273981"/>
    <n v="125.42825137504401"/>
    <n v="21.817864749924357"/>
    <n v="2.0244394486823749"/>
    <n v="0.67481314956079164"/>
    <n v="30.59053839175316"/>
    <n v="263.71633066051567"/>
    <n v="66.438471188732848"/>
    <n v="2.0917996551273981"/>
    <n v="117.60522322572541"/>
    <n v="20.964542201447685"/>
    <n v="1.9931541356619848"/>
    <n v="0.66438471188732851"/>
    <n v="28.440846953210006"/>
    <n v="247.43281068259202"/>
    <n v="66.049321327204211"/>
    <n v="2.0917996551273981"/>
    <n v="113.32696266378599"/>
    <n v="20.497876846794789"/>
    <n v="1.9814796398161261"/>
    <n v="0.66049321327204202"/>
    <n v="27.26522289481273"/>
    <n v="238.52767318322455"/>
  </r>
  <r>
    <x v="13"/>
    <s v="Huang_x000a_Shan"/>
    <s v="Huang Shan"/>
    <x v="28"/>
    <x v="28"/>
    <s v="t/a"/>
    <s v="grinding"/>
    <n v="1100000"/>
    <n v="1"/>
    <m/>
    <n v="1"/>
    <m/>
    <n v="1100000"/>
    <n v="115532.90984835199"/>
    <n v="115532.90984835199"/>
    <n v="8.6363499485008573E-4"/>
    <n v="109.94350323265969"/>
    <n v="4.0561645258778141"/>
    <n v="214.71096298602791"/>
    <n v="39.197359246461971"/>
    <n v="3.2983050969797909"/>
    <n v="1.0994350323265971"/>
    <n v="49.148924795592052"/>
    <n v="422.07672868829553"/>
    <n v="119.30263266104764"/>
    <n v="3.6270948208568794"/>
    <n v="220.61325247763489"/>
    <n v="38.17224058152793"/>
    <n v="3.5790789798314293"/>
    <n v="1.1930263266104766"/>
    <n v="53.901680551252305"/>
    <n v="463.77962736324298"/>
    <n v="118.48583551876722"/>
    <n v="3.6270948208568794"/>
    <n v="214.82251354236615"/>
    <n v="37.540596669286984"/>
    <n v="3.5545750655630166"/>
    <n v="1.1848583551876724"/>
    <n v="52.310442264186953"/>
    <n v="451.72628799904771"/>
    <n v="118.11742391081934"/>
    <n v="3.6270948208568794"/>
    <n v="210.77224651502431"/>
    <n v="37.098800459965737"/>
    <n v="3.5435227173245805"/>
    <n v="1.1811742391081934"/>
    <n v="51.197468593850786"/>
    <n v="443.29571574533662"/>
    <n v="67.48131495607916"/>
    <n v="2.0917996551273981"/>
    <n v="125.42825137504401"/>
    <n v="21.817864749924357"/>
    <n v="2.0244394486823749"/>
    <n v="0.67481314956079164"/>
    <n v="30.59053839175316"/>
    <n v="263.71633066051567"/>
    <n v="66.438471188732848"/>
    <n v="2.0917996551273981"/>
    <n v="117.60522322572541"/>
    <n v="20.964542201447685"/>
    <n v="1.9931541356619848"/>
    <n v="0.66438471188732851"/>
    <n v="28.440846953210006"/>
    <n v="247.43281068259202"/>
    <n v="66.049321327204211"/>
    <n v="2.0917996551273981"/>
    <n v="113.32696266378599"/>
    <n v="20.497876846794789"/>
    <n v="1.9814796398161261"/>
    <n v="0.66049321327204202"/>
    <n v="27.26522289481273"/>
    <n v="238.52767318322455"/>
  </r>
  <r>
    <x v="13"/>
    <s v="Fu_x000a_Yang"/>
    <s v="Fu Yang"/>
    <x v="275"/>
    <x v="275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  <n v="120.79722034315061"/>
    <n v="3.8032721002316325"/>
    <n v="213.82767859222798"/>
    <n v="38.117349457177603"/>
    <n v="3.6239166102945175"/>
    <n v="1.2079722034315061"/>
    <n v="51.710630824018182"/>
    <n v="449.87783760471268"/>
    <n v="120.08967514037127"/>
    <n v="3.8032721002316325"/>
    <n v="206.04902302506542"/>
    <n v="37.268866994172335"/>
    <n v="3.6026902542111379"/>
    <n v="1.2008967514037125"/>
    <n v="49.573132536023138"/>
    <n v="433.68667851495366"/>
  </r>
  <r>
    <x v="13"/>
    <s v="He_x000a_Fei"/>
    <s v="He Fei"/>
    <x v="298"/>
    <x v="298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  <n v="72.478332205890368"/>
    <n v="2.2819632601389794"/>
    <n v="128.2966071553368"/>
    <n v="22.870409674306565"/>
    <n v="2.1743499661767105"/>
    <n v="0.72478332205890372"/>
    <n v="31.026378494410913"/>
    <n v="269.92670256282764"/>
    <n v="72.053805084222759"/>
    <n v="2.2819632601389794"/>
    <n v="123.62941381503926"/>
    <n v="22.361320196503403"/>
    <n v="2.161614152526683"/>
    <n v="0.72053805084222766"/>
    <n v="29.743879521613884"/>
    <n v="260.21200710897222"/>
  </r>
  <r>
    <x v="13"/>
    <s v="Fu_x000a_Yang"/>
    <s v="Fu Yang"/>
    <x v="275"/>
    <x v="275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  <n v="72.478332205890368"/>
    <n v="2.2819632601389794"/>
    <n v="128.2966071553368"/>
    <n v="22.870409674306565"/>
    <n v="2.1743499661767105"/>
    <n v="0.72478332205890372"/>
    <n v="31.026378494410913"/>
    <n v="269.92670256282764"/>
    <n v="72.053805084222759"/>
    <n v="2.2819632601389794"/>
    <n v="123.62941381503926"/>
    <n v="22.361320196503403"/>
    <n v="2.161614152526683"/>
    <n v="0.72053805084222766"/>
    <n v="29.743879521613884"/>
    <n v="260.21200710897222"/>
  </r>
  <r>
    <x v="13"/>
    <s v="Chu_x000a_Zhou"/>
    <s v="Chu Zhou"/>
    <x v="299"/>
    <x v="299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Chu_x000a_Zhou"/>
    <s v="Chu Zhou"/>
    <x v="300"/>
    <x v="300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He_x000a_Fei"/>
    <s v="He Fei"/>
    <x v="298"/>
    <x v="298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  <n v="64.628637555691199"/>
    <n v="1.978415356831025"/>
    <n v="117.17591647765425"/>
    <n v="20.476689092338354"/>
    <n v="1.938859126670736"/>
    <n v="0.64628637555691215"/>
    <n v="28.532968507738335"/>
    <n v="246.39615709038964"/>
    <n v="64.427685769537817"/>
    <n v="1.978415356831025"/>
    <n v="114.96667991728597"/>
    <n v="20.235709341799492"/>
    <n v="1.9328305730861346"/>
    <n v="0.64427685769537812"/>
    <n v="27.925891960282243"/>
    <n v="241.79766313381995"/>
    <n v="36.807989976043174"/>
    <n v="1.1409816300694897"/>
    <n v="68.415409840933094"/>
    <n v="11.900653499958738"/>
    <n v="1.1042396992812953"/>
    <n v="0.36807989976043176"/>
    <n v="16.685748213683542"/>
    <n v="143.84527126937218"/>
    <n v="36.239166102945184"/>
    <n v="1.1409816300694897"/>
    <n v="64.148303577668401"/>
    <n v="11.435204837153282"/>
    <n v="1.0871749830883553"/>
    <n v="0.36239166102945186"/>
    <n v="15.513189247205457"/>
    <n v="134.96335128141382"/>
    <n v="36.02690254211138"/>
    <n v="1.1409816300694897"/>
    <n v="61.814706907519628"/>
    <n v="11.180660098251701"/>
    <n v="1.0808070762633415"/>
    <n v="0.36026902542111383"/>
    <n v="14.871939760806942"/>
    <n v="130.10600355448611"/>
  </r>
  <r>
    <x v="13"/>
    <s v="Ma'anshan"/>
    <s v="Ma'anshan"/>
    <x v="296"/>
    <x v="296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  <n v="120.79722034315061"/>
    <n v="3.8032721002316325"/>
    <n v="213.82767859222798"/>
    <n v="38.117349457177603"/>
    <n v="3.6239166102945175"/>
    <n v="1.2079722034315061"/>
    <n v="51.710630824018182"/>
    <n v="449.87783760471268"/>
    <n v="120.08967514037127"/>
    <n v="3.8032721002316325"/>
    <n v="206.04902302506542"/>
    <n v="37.268866994172335"/>
    <n v="3.6026902542111379"/>
    <n v="1.2008967514037125"/>
    <n v="49.573132536023138"/>
    <n v="433.68667851495366"/>
  </r>
  <r>
    <x v="13"/>
    <s v="Chu_x000a_Zhou"/>
    <s v="Chu Zhou"/>
    <x v="301"/>
    <x v="301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  <n v="72.478332205890368"/>
    <n v="2.2819632601389794"/>
    <n v="128.2966071553368"/>
    <n v="22.870409674306565"/>
    <n v="2.1743499661767105"/>
    <n v="0.72478332205890372"/>
    <n v="31.026378494410913"/>
    <n v="269.92670256282764"/>
    <n v="72.053805084222759"/>
    <n v="2.2819632601389794"/>
    <n v="123.62941381503926"/>
    <n v="22.361320196503403"/>
    <n v="2.161614152526683"/>
    <n v="0.72053805084222766"/>
    <n v="29.743879521613884"/>
    <n v="260.21200710897222"/>
  </r>
  <r>
    <x v="13"/>
    <s v="Wu_x000a_Hu"/>
    <s v="Wu Hu"/>
    <x v="289"/>
    <x v="289"/>
    <s v="t/d"/>
    <s v="cement"/>
    <n v="4000"/>
    <n v="310"/>
    <n v="1"/>
    <m/>
    <n v="1240000"/>
    <m/>
    <n v="0"/>
    <n v="1240000"/>
    <n v="9.269284353867438E-3"/>
    <n v="1180.0096110055927"/>
    <n v="43.534297012776527"/>
    <n v="2304.4654068883247"/>
    <n v="420.70026219724929"/>
    <n v="35.400288330167776"/>
    <n v="11.800096110055927"/>
    <n v="527.50914719043999"/>
    <n v="4530.0957472677392"/>
    <n v="1280.4599546040888"/>
    <n v="38.929146541587656"/>
    <n v="2367.8139279218499"/>
    <n v="409.69779418889811"/>
    <n v="38.413798638122671"/>
    <n v="12.804599546040889"/>
    <n v="578.51986911161714"/>
    <n v="4977.6876448907742"/>
    <n v="1271.6933749536918"/>
    <n v="38.929146541587656"/>
    <n v="2305.6626647955395"/>
    <n v="402.91844056397127"/>
    <n v="38.150801248610755"/>
    <n v="12.716933749536919"/>
    <n v="561.44131133486792"/>
    <n v="4848.3206893521283"/>
    <n v="1267.7392601092288"/>
    <n v="38.929146541587656"/>
    <n v="2262.1916648830797"/>
    <n v="398.17669814376023"/>
    <n v="38.032177803276866"/>
    <n v="12.677392601092288"/>
    <n v="549.49590674817193"/>
    <n v="4757.836431591084"/>
    <n v="724.2683548382189"/>
    <n v="22.45101915776748"/>
    <n v="1346.2054397245249"/>
    <n v="234.1683622910335"/>
    <n v="21.72805064514657"/>
    <n v="7.2426835483821899"/>
    <n v="328.32435065959697"/>
    <n v="2830.4337737902483"/>
    <n v="713.07564556423995"/>
    <n v="22.45101915776748"/>
    <n v="1262.2418754216092"/>
    <n v="225.00976011006227"/>
    <n v="21.392269366927195"/>
    <n v="7.1307564556423992"/>
    <n v="305.25198636709888"/>
    <n v="2655.664828741355"/>
    <n v="708.89894968659871"/>
    <n v="22.45101915776748"/>
    <n v="1216.323849953643"/>
    <n v="220.00110032187595"/>
    <n v="21.266968490597961"/>
    <n v="7.0889894968659863"/>
    <n v="292.63416314836331"/>
    <n v="2560.0871226686022"/>
  </r>
  <r>
    <x v="13"/>
    <s v="Beng_x000a_Bu_x000a_"/>
    <s v="Beng Bu "/>
    <x v="302"/>
    <x v="302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  <n v="72.478332205890368"/>
    <n v="2.2819632601389794"/>
    <n v="128.2966071553368"/>
    <n v="22.870409674306565"/>
    <n v="2.1743499661767105"/>
    <n v="0.72478332205890372"/>
    <n v="31.026378494410913"/>
    <n v="269.92670256282764"/>
    <n v="72.053805084222759"/>
    <n v="2.2819632601389794"/>
    <n v="123.62941381503926"/>
    <n v="22.361320196503403"/>
    <n v="2.161614152526683"/>
    <n v="0.72053805084222766"/>
    <n v="29.743879521613884"/>
    <n v="260.21200710897222"/>
  </r>
  <r>
    <x v="13"/>
    <s v="Chao_x000a_Hu"/>
    <s v="Chao Hu"/>
    <x v="303"/>
    <x v="303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An_x000a_Qing"/>
    <s v="An Qing"/>
    <x v="304"/>
    <x v="304"/>
    <s v="t/a"/>
    <s v="grinding"/>
    <n v="1300000"/>
    <n v="1"/>
    <m/>
    <n v="1"/>
    <m/>
    <n v="1300000"/>
    <n v="136538.89345714325"/>
    <n v="136538.89345714325"/>
    <n v="1.020659539368283E-3"/>
    <n v="129.93323109314326"/>
    <n v="4.7936489851283257"/>
    <n v="253.7493198925784"/>
    <n v="46.324151836727786"/>
    <n v="3.8979969327942978"/>
    <n v="1.2993323109314328"/>
    <n v="58.085092940245147"/>
    <n v="498.8179520861674"/>
    <n v="140.99402041760175"/>
    <n v="4.286566606467221"/>
    <n v="260.72475292811396"/>
    <n v="45.112647959987548"/>
    <n v="4.2298206125280524"/>
    <n v="1.4099402041760176"/>
    <n v="63.701986106025444"/>
    <n v="548.10319597474165"/>
    <n v="140.02871470399762"/>
    <n v="4.286566606467221"/>
    <n v="253.88115236825089"/>
    <n v="44.366159700066433"/>
    <n v="4.2008614411199279"/>
    <n v="1.4002871470399763"/>
    <n v="61.821431766766395"/>
    <n v="533.85834036251083"/>
    <n v="139.59331916733194"/>
    <n v="4.286566606467221"/>
    <n v="249.09447315411964"/>
    <n v="43.84403690723223"/>
    <n v="4.1877995750199588"/>
    <n v="1.3959331916733193"/>
    <n v="60.506099247278193"/>
    <n v="523.89493678994324"/>
    <n v="79.750644948093537"/>
    <n v="2.4721268651505612"/>
    <n v="148.23338798868838"/>
    <n v="25.7847492499106"/>
    <n v="2.3925193484428067"/>
    <n v="0.79750644948093552"/>
    <n v="36.152454462981005"/>
    <n v="311.66475441697304"/>
    <n v="78.518193223047902"/>
    <n v="2.4721268651505612"/>
    <n v="138.98799108494819"/>
    <n v="24.776277147165445"/>
    <n v="2.3555457966914366"/>
    <n v="0.78518193223047905"/>
    <n v="33.611910035611821"/>
    <n v="292.42059444306329"/>
    <n v="78.058288841241335"/>
    <n v="2.4721268651505612"/>
    <n v="133.93186496629252"/>
    <n v="24.224763546212021"/>
    <n v="2.3417486652372399"/>
    <n v="0.7805828884124133"/>
    <n v="32.222536148415045"/>
    <n v="281.89634103471991"/>
  </r>
  <r>
    <x v="13"/>
    <s v="Wu_x000a_Hu"/>
    <s v="Wu Hu"/>
    <x v="294"/>
    <x v="294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  <n v="64.628637555691199"/>
    <n v="1.978415356831025"/>
    <n v="117.17591647765425"/>
    <n v="20.476689092338354"/>
    <n v="1.938859126670736"/>
    <n v="0.64628637555691215"/>
    <n v="28.532968507738335"/>
    <n v="246.39615709038964"/>
    <n v="64.427685769537817"/>
    <n v="1.978415356831025"/>
    <n v="114.96667991728597"/>
    <n v="20.235709341799492"/>
    <n v="1.9328305730861346"/>
    <n v="0.64427685769537812"/>
    <n v="27.925891960282243"/>
    <n v="241.79766313381995"/>
    <n v="36.807989976043174"/>
    <n v="1.1409816300694897"/>
    <n v="68.415409840933094"/>
    <n v="11.900653499958738"/>
    <n v="1.1042396992812953"/>
    <n v="0.36807989976043176"/>
    <n v="16.685748213683542"/>
    <n v="143.84527126937218"/>
    <n v="36.239166102945184"/>
    <n v="1.1409816300694897"/>
    <n v="64.148303577668401"/>
    <n v="11.435204837153282"/>
    <n v="1.0871749830883553"/>
    <n v="0.36239166102945186"/>
    <n v="15.513189247205457"/>
    <n v="134.96335128141382"/>
    <n v="36.02690254211138"/>
    <n v="1.1409816300694897"/>
    <n v="61.814706907519628"/>
    <n v="11.180660098251701"/>
    <n v="1.0808070762633415"/>
    <n v="0.36026902542111383"/>
    <n v="14.871939760806942"/>
    <n v="130.10600355448611"/>
  </r>
  <r>
    <x v="13"/>
    <s v="He_x000a_Fei"/>
    <s v="He Fei"/>
    <x v="305"/>
    <x v="305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  <n v="64.628637555691199"/>
    <n v="1.978415356831025"/>
    <n v="117.17591647765425"/>
    <n v="20.476689092338354"/>
    <n v="1.938859126670736"/>
    <n v="0.64628637555691215"/>
    <n v="28.532968507738335"/>
    <n v="246.39615709038964"/>
    <n v="64.427685769537817"/>
    <n v="1.978415356831025"/>
    <n v="114.96667991728597"/>
    <n v="20.235709341799492"/>
    <n v="1.9328305730861346"/>
    <n v="0.64427685769537812"/>
    <n v="27.925891960282243"/>
    <n v="241.79766313381995"/>
    <n v="36.807989976043174"/>
    <n v="1.1409816300694897"/>
    <n v="68.415409840933094"/>
    <n v="11.900653499958738"/>
    <n v="1.1042396992812953"/>
    <n v="0.36807989976043176"/>
    <n v="16.685748213683542"/>
    <n v="143.84527126937218"/>
    <n v="36.239166102945184"/>
    <n v="1.1409816300694897"/>
    <n v="64.148303577668401"/>
    <n v="11.435204837153282"/>
    <n v="1.0871749830883553"/>
    <n v="0.36239166102945186"/>
    <n v="15.513189247205457"/>
    <n v="134.96335128141382"/>
    <n v="36.02690254211138"/>
    <n v="1.1409816300694897"/>
    <n v="61.814706907519628"/>
    <n v="11.180660098251701"/>
    <n v="1.0808070762633415"/>
    <n v="0.36026902542111383"/>
    <n v="14.871939760806942"/>
    <n v="130.10600355448611"/>
  </r>
  <r>
    <x v="13"/>
    <s v="Chu_x000a_Zhou"/>
    <s v="Chu Zhou"/>
    <x v="282"/>
    <x v="282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Chu_x000a_Zhou"/>
    <s v="Chu Zhou"/>
    <x v="282"/>
    <x v="282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Chu_x000a_Zhou"/>
    <s v="Chu Zhou"/>
    <x v="282"/>
    <x v="282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  <n v="64.628637555691199"/>
    <n v="1.978415356831025"/>
    <n v="117.17591647765425"/>
    <n v="20.476689092338354"/>
    <n v="1.938859126670736"/>
    <n v="0.64628637555691215"/>
    <n v="28.532968507738335"/>
    <n v="246.39615709038964"/>
    <n v="64.427685769537817"/>
    <n v="1.978415356831025"/>
    <n v="114.96667991728597"/>
    <n v="20.235709341799492"/>
    <n v="1.9328305730861346"/>
    <n v="0.64427685769537812"/>
    <n v="27.925891960282243"/>
    <n v="241.79766313381995"/>
    <n v="36.807989976043174"/>
    <n v="1.1409816300694897"/>
    <n v="68.415409840933094"/>
    <n v="11.900653499958738"/>
    <n v="1.1042396992812953"/>
    <n v="0.36807989976043176"/>
    <n v="16.685748213683542"/>
    <n v="143.84527126937218"/>
    <n v="36.239166102945184"/>
    <n v="1.1409816300694897"/>
    <n v="64.148303577668401"/>
    <n v="11.435204837153282"/>
    <n v="1.0871749830883553"/>
    <n v="0.36239166102945186"/>
    <n v="15.513189247205457"/>
    <n v="134.96335128141382"/>
    <n v="36.02690254211138"/>
    <n v="1.1409816300694897"/>
    <n v="61.814706907519628"/>
    <n v="11.180660098251701"/>
    <n v="1.0808070762633415"/>
    <n v="0.36026902542111383"/>
    <n v="14.871939760806942"/>
    <n v="130.10600355448611"/>
  </r>
  <r>
    <x v="13"/>
    <s v="Wu_x000a_Hu"/>
    <s v="Wu Hu"/>
    <x v="289"/>
    <x v="289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  <n v="120.79722034315061"/>
    <n v="3.8032721002316325"/>
    <n v="213.82767859222798"/>
    <n v="38.117349457177603"/>
    <n v="3.6239166102945175"/>
    <n v="1.2079722034315061"/>
    <n v="51.710630824018182"/>
    <n v="449.87783760471268"/>
    <n v="120.08967514037127"/>
    <n v="3.8032721002316325"/>
    <n v="206.04902302506542"/>
    <n v="37.268866994172335"/>
    <n v="3.6026902542111379"/>
    <n v="1.2008967514037125"/>
    <n v="49.573132536023138"/>
    <n v="433.68667851495366"/>
  </r>
  <r>
    <x v="13"/>
    <s v="Wu_x000a_Hu"/>
    <s v="Wu Hu"/>
    <x v="289"/>
    <x v="289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  <n v="120.79722034315061"/>
    <n v="3.8032721002316325"/>
    <n v="213.82767859222798"/>
    <n v="38.117349457177603"/>
    <n v="3.6239166102945175"/>
    <n v="1.2079722034315061"/>
    <n v="51.710630824018182"/>
    <n v="449.87783760471268"/>
    <n v="120.08967514037127"/>
    <n v="3.8032721002316325"/>
    <n v="206.04902302506542"/>
    <n v="37.268866994172335"/>
    <n v="3.6026902542111379"/>
    <n v="1.2008967514037125"/>
    <n v="49.573132536023138"/>
    <n v="433.68667851495366"/>
  </r>
  <r>
    <x v="13"/>
    <s v="Lu'an"/>
    <s v="Lu'an"/>
    <x v="306"/>
    <x v="306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  <n v="72.478332205890368"/>
    <n v="2.2819632601389794"/>
    <n v="128.2966071553368"/>
    <n v="22.870409674306565"/>
    <n v="2.1743499661767105"/>
    <n v="0.72478332205890372"/>
    <n v="31.026378494410913"/>
    <n v="269.92670256282764"/>
    <n v="72.053805084222759"/>
    <n v="2.2819632601389794"/>
    <n v="123.62941381503926"/>
    <n v="22.361320196503403"/>
    <n v="2.161614152526683"/>
    <n v="0.72053805084222766"/>
    <n v="29.743879521613884"/>
    <n v="260.21200710897222"/>
  </r>
  <r>
    <x v="13"/>
    <s v="Xuan_x000a_Cheng"/>
    <s v="Xuan Cheng"/>
    <x v="307"/>
    <x v="307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Lu'an"/>
    <s v="Lu'an"/>
    <x v="308"/>
    <x v="308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Lu'an"/>
    <s v="Lu'an"/>
    <x v="295"/>
    <x v="295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  <n v="120.79722034315061"/>
    <n v="3.8032721002316325"/>
    <n v="213.82767859222798"/>
    <n v="38.117349457177603"/>
    <n v="3.6239166102945175"/>
    <n v="1.2079722034315061"/>
    <n v="51.710630824018182"/>
    <n v="449.87783760471268"/>
    <n v="120.08967514037127"/>
    <n v="3.8032721002316325"/>
    <n v="206.04902302506542"/>
    <n v="37.268866994172335"/>
    <n v="3.6026902542111379"/>
    <n v="1.2008967514037125"/>
    <n v="49.573132536023138"/>
    <n v="433.68667851495366"/>
  </r>
  <r>
    <x v="13"/>
    <s v="Chao_x000a_Hu"/>
    <s v="Chao Hu"/>
    <x v="309"/>
    <x v="30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x v="309"/>
    <x v="30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Bo_x000a_Zhou"/>
    <s v="Bo Zhou"/>
    <x v="310"/>
    <x v="310"/>
    <s v="t/a"/>
    <s v="grinding"/>
    <n v="750000"/>
    <n v="1"/>
    <m/>
    <n v="1"/>
    <m/>
    <n v="750000"/>
    <n v="78772.438532967266"/>
    <n v="78772.438532967266"/>
    <n v="5.8884204194324023E-4"/>
    <n v="74.961479476813423"/>
    <n v="2.7655667221894187"/>
    <n v="146.39383839956446"/>
    <n v="26.725472213496797"/>
    <n v="2.2488443843044026"/>
    <n v="0.74961479476813431"/>
    <n v="33.510630542449121"/>
    <n v="287.77958774201966"/>
    <n v="81.342704087077934"/>
    <n v="2.4730191960387811"/>
    <n v="150.41812668929651"/>
    <n v="26.026527669223587"/>
    <n v="2.4402811226123382"/>
    <n v="0.81342704087077933"/>
    <n v="36.751145830399295"/>
    <n v="316.21338229312016"/>
    <n v="80.785796944614006"/>
    <n v="2.4730191960387811"/>
    <n v="146.46989559706782"/>
    <n v="25.595861365422945"/>
    <n v="2.4235739083384202"/>
    <n v="0.80785796944614019"/>
    <n v="35.666210634672922"/>
    <n v="307.99519636298703"/>
    <n v="80.534607211922278"/>
    <n v="2.4730191960387811"/>
    <n v="143.70834989660747"/>
    <n v="25.294636677249365"/>
    <n v="2.4160382163576686"/>
    <n v="0.80534607211922271"/>
    <n v="34.907364950352807"/>
    <n v="302.24707891727496"/>
    <n v="46.009987470053971"/>
    <n v="1.4262270375868622"/>
    <n v="85.519262301166364"/>
    <n v="14.875816874948423"/>
    <n v="1.3802996241016192"/>
    <n v="0.46009987470053976"/>
    <n v="20.857185267104427"/>
    <n v="179.80658908671523"/>
    <n v="45.298957628681478"/>
    <n v="1.4262270375868622"/>
    <n v="80.185379472085501"/>
    <n v="14.294006046441604"/>
    <n v="1.3589687288604442"/>
    <n v="0.4529895762868148"/>
    <n v="19.391486559006822"/>
    <n v="168.70418910176727"/>
    <n v="45.03362817763923"/>
    <n v="1.4262270375868622"/>
    <n v="77.268383634399541"/>
    <n v="13.975825122814626"/>
    <n v="1.3510088453291769"/>
    <n v="0.45033628177639229"/>
    <n v="18.58992470100868"/>
    <n v="162.63250444310762"/>
  </r>
  <r>
    <x v="13"/>
    <s v="Bo_x000a_Zhou"/>
    <s v="Bo Zhou"/>
    <x v="310"/>
    <x v="310"/>
    <s v="t/a"/>
    <s v="grinding"/>
    <n v="750000"/>
    <n v="1"/>
    <m/>
    <n v="1"/>
    <m/>
    <n v="750000"/>
    <n v="78772.438532967266"/>
    <n v="78772.438532967266"/>
    <n v="5.8884204194324023E-4"/>
    <n v="74.961479476813423"/>
    <n v="2.7655667221894187"/>
    <n v="146.39383839956446"/>
    <n v="26.725472213496797"/>
    <n v="2.2488443843044026"/>
    <n v="0.74961479476813431"/>
    <n v="33.510630542449121"/>
    <n v="287.77958774201966"/>
    <n v="81.342704087077934"/>
    <n v="2.4730191960387811"/>
    <n v="150.41812668929651"/>
    <n v="26.026527669223587"/>
    <n v="2.4402811226123382"/>
    <n v="0.81342704087077933"/>
    <n v="36.751145830399295"/>
    <n v="316.21338229312016"/>
    <n v="80.785796944614006"/>
    <n v="2.4730191960387811"/>
    <n v="146.46989559706782"/>
    <n v="25.595861365422945"/>
    <n v="2.4235739083384202"/>
    <n v="0.80785796944614019"/>
    <n v="35.666210634672922"/>
    <n v="307.99519636298703"/>
    <n v="80.534607211922278"/>
    <n v="2.4730191960387811"/>
    <n v="143.70834989660747"/>
    <n v="25.294636677249365"/>
    <n v="2.4160382163576686"/>
    <n v="0.80534607211922271"/>
    <n v="34.907364950352807"/>
    <n v="302.24707891727496"/>
    <n v="46.009987470053971"/>
    <n v="1.4262270375868622"/>
    <n v="85.519262301166364"/>
    <n v="14.875816874948423"/>
    <n v="1.3802996241016192"/>
    <n v="0.46009987470053976"/>
    <n v="20.857185267104427"/>
    <n v="179.80658908671523"/>
    <n v="45.298957628681478"/>
    <n v="1.4262270375868622"/>
    <n v="80.185379472085501"/>
    <n v="14.294006046441604"/>
    <n v="1.3589687288604442"/>
    <n v="0.4529895762868148"/>
    <n v="19.391486559006822"/>
    <n v="168.70418910176727"/>
    <n v="45.03362817763923"/>
    <n v="1.4262270375868622"/>
    <n v="77.268383634399541"/>
    <n v="13.975825122814626"/>
    <n v="1.3510088453291769"/>
    <n v="0.45033628177639229"/>
    <n v="18.58992470100868"/>
    <n v="162.63250444310762"/>
  </r>
  <r>
    <x v="13"/>
    <s v="Chi_x000a_Zhou"/>
    <s v="Chi Zhou"/>
    <x v="311"/>
    <x v="311"/>
    <s v="t/a"/>
    <s v="grinding"/>
    <n v="800000"/>
    <n v="1"/>
    <m/>
    <n v="1"/>
    <m/>
    <n v="800000"/>
    <n v="84023.93443516508"/>
    <n v="84023.93443516508"/>
    <n v="6.2809817807278959E-4"/>
    <n v="79.958911441934319"/>
    <n v="2.9499378370020466"/>
    <n v="156.1534276262021"/>
    <n v="28.507170361063253"/>
    <n v="2.3987673432580294"/>
    <n v="0.79958911441934322"/>
    <n v="35.744672578612395"/>
    <n v="306.96489359148762"/>
    <n v="86.765551026216457"/>
    <n v="2.6378871424413668"/>
    <n v="160.44600180191628"/>
    <n v="27.761629513838493"/>
    <n v="2.6029665307864942"/>
    <n v="0.8676555102621647"/>
    <n v="39.201222219092585"/>
    <n v="337.29427444599486"/>
    <n v="86.171516740921604"/>
    <n v="2.6378871424413668"/>
    <n v="156.23455530353903"/>
    <n v="27.302252123117807"/>
    <n v="2.5851455022276482"/>
    <n v="0.86171516740921617"/>
    <n v="38.04395801031778"/>
    <n v="328.52820945385287"/>
    <n v="85.903581026050432"/>
    <n v="2.6378871424413668"/>
    <n v="153.28890655638131"/>
    <n v="26.980945789065988"/>
    <n v="2.5771074307815129"/>
    <n v="0.85903581026050424"/>
    <n v="37.234522613709657"/>
    <n v="322.39688417842666"/>
    <n v="49.077319968057566"/>
    <n v="1.5213088400926531"/>
    <n v="91.220546454577459"/>
    <n v="15.867537999944986"/>
    <n v="1.4723195990417273"/>
    <n v="0.4907731996805757"/>
    <n v="22.247664284911391"/>
    <n v="191.79369502582958"/>
    <n v="48.318888137260245"/>
    <n v="1.5213088400926531"/>
    <n v="85.53107143689121"/>
    <n v="15.246939782871044"/>
    <n v="1.4495666441178072"/>
    <n v="0.48318888137260246"/>
    <n v="20.684252329607276"/>
    <n v="179.9511350418851"/>
    <n v="48.035870056148511"/>
    <n v="1.5213088400926531"/>
    <n v="82.419609210026181"/>
    <n v="14.907546797668935"/>
    <n v="1.4410761016844553"/>
    <n v="0.48035870056148511"/>
    <n v="19.829253014409257"/>
    <n v="173.47467140598147"/>
  </r>
  <r>
    <x v="13"/>
    <s v="Chao_x000a_Hu"/>
    <s v="Chao Hu"/>
    <x v="312"/>
    <x v="31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Huai_x000a_Bei"/>
    <s v="Huai Bei"/>
    <x v="286"/>
    <x v="286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Xuan_x000a_Cheng"/>
    <s v="Xuan Cheng"/>
    <x v="313"/>
    <x v="313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Xuan_x000a_Cheng"/>
    <s v="Xuan Cheng"/>
    <x v="314"/>
    <x v="314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Xuan_x000a_Cheng"/>
    <s v="Xuan Cheng"/>
    <x v="314"/>
    <x v="314"/>
    <s v="t/d"/>
    <s v="cement"/>
    <n v="4000"/>
    <n v="310"/>
    <n v="1"/>
    <m/>
    <n v="1240000"/>
    <m/>
    <n v="0"/>
    <n v="1240000"/>
    <n v="9.269284353867438E-3"/>
    <n v="1180.0096110055927"/>
    <n v="43.534297012776527"/>
    <n v="2304.4654068883247"/>
    <n v="420.70026219724929"/>
    <n v="35.400288330167776"/>
    <n v="11.800096110055927"/>
    <n v="527.50914719043999"/>
    <n v="4530.0957472677392"/>
    <n v="1280.4599546040888"/>
    <n v="38.929146541587656"/>
    <n v="2367.8139279218499"/>
    <n v="409.69779418889811"/>
    <n v="38.413798638122671"/>
    <n v="12.804599546040889"/>
    <n v="578.51986911161714"/>
    <n v="4977.6876448907742"/>
    <n v="1271.6933749536918"/>
    <n v="38.929146541587656"/>
    <n v="2305.6626647955395"/>
    <n v="402.91844056397127"/>
    <n v="38.150801248610755"/>
    <n v="12.716933749536919"/>
    <n v="561.44131133486792"/>
    <n v="4848.3206893521283"/>
    <n v="1267.7392601092288"/>
    <n v="38.929146541587656"/>
    <n v="2262.1916648830797"/>
    <n v="398.17669814376023"/>
    <n v="38.032177803276866"/>
    <n v="12.677392601092288"/>
    <n v="549.49590674817193"/>
    <n v="4757.836431591084"/>
    <n v="724.2683548382189"/>
    <n v="22.45101915776748"/>
    <n v="1346.2054397245249"/>
    <n v="234.1683622910335"/>
    <n v="21.72805064514657"/>
    <n v="7.2426835483821899"/>
    <n v="328.32435065959697"/>
    <n v="2830.4337737902483"/>
    <n v="713.07564556423995"/>
    <n v="22.45101915776748"/>
    <n v="1262.2418754216092"/>
    <n v="225.00976011006227"/>
    <n v="21.392269366927195"/>
    <n v="7.1307564556423992"/>
    <n v="305.25198636709888"/>
    <n v="2655.664828741355"/>
    <n v="708.89894968659871"/>
    <n v="22.45101915776748"/>
    <n v="1216.323849953643"/>
    <n v="220.00110032187595"/>
    <n v="21.266968490597961"/>
    <n v="7.0889894968659863"/>
    <n v="292.63416314836331"/>
    <n v="2560.0871226686022"/>
  </r>
  <r>
    <x v="13"/>
    <s v="Xuan_x000a_Cheng"/>
    <s v="Xuan Cheng"/>
    <x v="314"/>
    <x v="314"/>
    <s v="t/d"/>
    <s v="cement"/>
    <n v="4000"/>
    <n v="310"/>
    <n v="1"/>
    <m/>
    <n v="1240000"/>
    <m/>
    <n v="0"/>
    <n v="1240000"/>
    <n v="9.269284353867438E-3"/>
    <n v="1180.0096110055927"/>
    <n v="43.534297012776527"/>
    <n v="2304.4654068883247"/>
    <n v="420.70026219724929"/>
    <n v="35.400288330167776"/>
    <n v="11.800096110055927"/>
    <n v="527.50914719043999"/>
    <n v="4530.0957472677392"/>
    <n v="1280.4599546040888"/>
    <n v="38.929146541587656"/>
    <n v="2367.8139279218499"/>
    <n v="409.69779418889811"/>
    <n v="38.413798638122671"/>
    <n v="12.804599546040889"/>
    <n v="578.51986911161714"/>
    <n v="4977.6876448907742"/>
    <n v="1271.6933749536918"/>
    <n v="38.929146541587656"/>
    <n v="2305.6626647955395"/>
    <n v="402.91844056397127"/>
    <n v="38.150801248610755"/>
    <n v="12.716933749536919"/>
    <n v="561.44131133486792"/>
    <n v="4848.3206893521283"/>
    <n v="1267.7392601092288"/>
    <n v="38.929146541587656"/>
    <n v="2262.1916648830797"/>
    <n v="398.17669814376023"/>
    <n v="38.032177803276866"/>
    <n v="12.677392601092288"/>
    <n v="549.49590674817193"/>
    <n v="4757.836431591084"/>
    <n v="724.2683548382189"/>
    <n v="22.45101915776748"/>
    <n v="1346.2054397245249"/>
    <n v="234.1683622910335"/>
    <n v="21.72805064514657"/>
    <n v="7.2426835483821899"/>
    <n v="328.32435065959697"/>
    <n v="2830.4337737902483"/>
    <n v="713.07564556423995"/>
    <n v="22.45101915776748"/>
    <n v="1262.2418754216092"/>
    <n v="225.00976011006227"/>
    <n v="21.392269366927195"/>
    <n v="7.1307564556423992"/>
    <n v="305.25198636709888"/>
    <n v="2655.664828741355"/>
    <n v="708.89894968659871"/>
    <n v="22.45101915776748"/>
    <n v="1216.323849953643"/>
    <n v="220.00110032187595"/>
    <n v="21.266968490597961"/>
    <n v="7.0889894968659863"/>
    <n v="292.63416314836331"/>
    <n v="2560.0871226686022"/>
  </r>
  <r>
    <x v="13"/>
    <s v="Xuan_x000a_Cheng"/>
    <s v="Xuan Cheng"/>
    <x v="288"/>
    <x v="28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Xuan_x000a_Cheng"/>
    <s v="Xuan Cheng"/>
    <x v="288"/>
    <x v="288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Wu_x000a_Hu"/>
    <s v="Wu Hu"/>
    <x v="289"/>
    <x v="289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Chu_x000a_Zhou"/>
    <s v="Chu Zhou"/>
    <x v="282"/>
    <x v="28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u_x000a_Zhou"/>
    <s v="Chu Zhou"/>
    <x v="282"/>
    <x v="28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u_x000a_Zhou"/>
    <s v="Chu Zhou"/>
    <x v="282"/>
    <x v="282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Wu_x000a_Hu"/>
    <s v="Wu Hu"/>
    <x v="294"/>
    <x v="294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Wu_x000a_Hu"/>
    <s v="Wu Hu"/>
    <x v="294"/>
    <x v="294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Huai_x000a_Nan"/>
    <s v="Huai Nan"/>
    <x v="284"/>
    <x v="284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  <n v="72.478332205890368"/>
    <n v="2.2819632601389794"/>
    <n v="128.2966071553368"/>
    <n v="22.870409674306565"/>
    <n v="2.1743499661767105"/>
    <n v="0.72478332205890372"/>
    <n v="31.026378494410913"/>
    <n v="269.92670256282764"/>
    <n v="72.053805084222759"/>
    <n v="2.2819632601389794"/>
    <n v="123.62941381503926"/>
    <n v="22.361320196503403"/>
    <n v="2.161614152526683"/>
    <n v="0.72053805084222766"/>
    <n v="29.743879521613884"/>
    <n v="260.21200710897222"/>
  </r>
  <r>
    <x v="13"/>
    <s v="Chu_x000a_Zhou"/>
    <s v="Chu Zhou"/>
    <x v="315"/>
    <x v="315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u_x000a_Zhou"/>
    <s v="Chu Zhou"/>
    <x v="315"/>
    <x v="315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x v="312"/>
    <x v="312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Su_x000a_Zhou"/>
    <s v="Su Zhou"/>
    <x v="316"/>
    <x v="316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Su_x000a_Zhou"/>
    <s v="Su Zhou"/>
    <x v="316"/>
    <x v="316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i_x000a_Zhou"/>
    <s v="Chi Zhou"/>
    <x v="311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i_x000a_Zhou"/>
    <s v="Chi Zhou"/>
    <x v="311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i_x000a_Zhou"/>
    <s v="Chi Zhou"/>
    <x v="311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i_x000a_Zhou"/>
    <s v="Chi Zhou"/>
    <x v="311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i_x000a_Zhou"/>
    <s v="Chi Zhou"/>
    <x v="311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i_x000a_Zhou"/>
    <s v="Chi Zhou"/>
    <x v="311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i_x000a_Zhou"/>
    <s v="Chi Zhou"/>
    <x v="311"/>
    <x v="311"/>
    <s v="t/d"/>
    <s v="cement"/>
    <n v="8000"/>
    <n v="310"/>
    <n v="1"/>
    <m/>
    <n v="2480000"/>
    <m/>
    <n v="0"/>
    <n v="2480000"/>
    <n v="1.8538568707734876E-2"/>
    <n v="2360.0192220111853"/>
    <n v="87.068594025553054"/>
    <n v="4608.9308137766493"/>
    <n v="841.40052439449858"/>
    <n v="70.800576660335551"/>
    <n v="23.600192220111854"/>
    <n v="1055.01829438088"/>
    <n v="9060.1914945354783"/>
    <n v="2560.9199092081776"/>
    <n v="77.858293083175312"/>
    <n v="4735.6278558436998"/>
    <n v="819.39558837779623"/>
    <n v="76.827597276245342"/>
    <n v="25.609199092081777"/>
    <n v="1157.0397382232343"/>
    <n v="9955.3752897815484"/>
    <n v="2543.3867499073835"/>
    <n v="77.858293083175312"/>
    <n v="4611.325329591079"/>
    <n v="805.83688112794255"/>
    <n v="76.301602497221509"/>
    <n v="25.433867499073838"/>
    <n v="1122.8826226697358"/>
    <n v="9696.6413787042566"/>
    <n v="2535.4785202184576"/>
    <n v="77.858293083175312"/>
    <n v="4524.3833297661595"/>
    <n v="796.35339628752047"/>
    <n v="76.064355606553733"/>
    <n v="25.354785202184576"/>
    <n v="1098.9918134963439"/>
    <n v="9515.6728631821679"/>
    <n v="1448.5367096764378"/>
    <n v="44.902038315534959"/>
    <n v="2692.4108794490498"/>
    <n v="468.33672458206701"/>
    <n v="43.456101290293141"/>
    <n v="14.48536709676438"/>
    <n v="656.64870131919395"/>
    <n v="5660.8675475804966"/>
    <n v="1426.1512911284799"/>
    <n v="44.902038315534959"/>
    <n v="2524.4837508432183"/>
    <n v="450.01952022012455"/>
    <n v="42.78453873385439"/>
    <n v="14.261512911284798"/>
    <n v="610.50397273419776"/>
    <n v="5311.32965748271"/>
    <n v="1417.7978993731974"/>
    <n v="44.902038315534959"/>
    <n v="2432.6476999072861"/>
    <n v="440.00220064375191"/>
    <n v="42.533936981195922"/>
    <n v="14.177978993731973"/>
    <n v="585.26832629672663"/>
    <n v="5120.1742453372044"/>
  </r>
  <r>
    <x v="13"/>
    <s v="Ma'anshan"/>
    <s v="Ma'anshan"/>
    <x v="296"/>
    <x v="296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Ma'anshan"/>
    <s v="Ma'anshan"/>
    <x v="296"/>
    <x v="296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Xuan_x000a_Cheng"/>
    <s v="Xuan Cheng"/>
    <x v="288"/>
    <x v="288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Xuan_x000a_Cheng"/>
    <s v="Xuan Cheng"/>
    <x v="288"/>
    <x v="288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Wu_x000a_Hu"/>
    <s v="Wu Hu"/>
    <x v="289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Wu_x000a_Hu"/>
    <s v="Wu Hu"/>
    <x v="289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Wu_x000a_Hu"/>
    <s v="Wu Hu"/>
    <x v="289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Wu_x000a_Hu"/>
    <s v="Wu Hu"/>
    <x v="289"/>
    <x v="28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Wu_x000a_Hu"/>
    <s v="Wu Hu"/>
    <x v="289"/>
    <x v="28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An_x000a_Qing"/>
    <s v="An Qing"/>
    <x v="317"/>
    <x v="317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An_x000a_Qing"/>
    <s v="An Qing"/>
    <x v="317"/>
    <x v="317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An_x000a_Qing"/>
    <s v="An Qing"/>
    <x v="317"/>
    <x v="31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An_x000a_Qing"/>
    <s v="An Qing"/>
    <x v="317"/>
    <x v="31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An_x000a_Qing"/>
    <s v="An Qing"/>
    <x v="317"/>
    <x v="31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An_x000a_Qing"/>
    <s v="An Qing"/>
    <x v="317"/>
    <x v="317"/>
    <s v="t/d"/>
    <s v="cement"/>
    <n v="10000"/>
    <n v="310"/>
    <n v="1"/>
    <m/>
    <n v="3100000"/>
    <m/>
    <n v="0"/>
    <n v="3100000"/>
    <n v="2.3173210884668591E-2"/>
    <n v="2950.0240275139813"/>
    <n v="108.83574253194131"/>
    <n v="5761.1635172208107"/>
    <n v="1051.7506554931231"/>
    <n v="88.500720825419421"/>
    <n v="29.500240275139813"/>
    <n v="1318.7728679760999"/>
    <n v="11325.239368169347"/>
    <n v="3201.1498865102217"/>
    <n v="97.322866353969133"/>
    <n v="5919.5348198046231"/>
    <n v="1024.2444854722451"/>
    <n v="96.034496595306649"/>
    <n v="32.011498865102219"/>
    <n v="1446.2996727790428"/>
    <n v="12444.219112226932"/>
    <n v="3179.2334373842291"/>
    <n v="97.322866353969133"/>
    <n v="5764.1566619888472"/>
    <n v="1007.296101409928"/>
    <n v="95.377003121526869"/>
    <n v="31.792334373842294"/>
    <n v="1403.6032783371697"/>
    <n v="12120.801723380318"/>
    <n v="3169.3481502730715"/>
    <n v="97.322866353969133"/>
    <n v="5655.4791622076991"/>
    <n v="995.44174535940044"/>
    <n v="95.080444508192159"/>
    <n v="31.693481502730716"/>
    <n v="1373.7397668704295"/>
    <n v="11894.591078977708"/>
    <n v="1810.6708870955472"/>
    <n v="56.12754789441869"/>
    <n v="3365.5135993113117"/>
    <n v="585.42090572758366"/>
    <n v="54.320126612866417"/>
    <n v="18.106708870955472"/>
    <n v="820.81087664899223"/>
    <n v="7076.0844344756197"/>
    <n v="1782.6891139105996"/>
    <n v="56.12754789441869"/>
    <n v="3155.6046885540227"/>
    <n v="562.52440027515559"/>
    <n v="53.480673417317981"/>
    <n v="17.826891139105996"/>
    <n v="763.1299659177472"/>
    <n v="6639.1620718533868"/>
    <n v="1772.2473742164966"/>
    <n v="56.12754789441869"/>
    <n v="3040.8096248841071"/>
    <n v="550.00275080468987"/>
    <n v="53.167421226494895"/>
    <n v="17.722473742164965"/>
    <n v="731.58540787090817"/>
    <n v="6400.2178066715041"/>
  </r>
  <r>
    <x v="13"/>
    <s v="Xuan_x000a_Cheng"/>
    <s v="Xuan Cheng"/>
    <x v="307"/>
    <x v="30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Xuan_x000a_Cheng"/>
    <s v="Xuan Cheng"/>
    <x v="307"/>
    <x v="30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x v="303"/>
    <x v="303"/>
    <s v="t/d"/>
    <s v="cement"/>
    <n v="6000"/>
    <n v="310"/>
    <n v="1"/>
    <m/>
    <n v="1860000"/>
    <m/>
    <n v="0"/>
    <n v="1860000"/>
    <n v="1.3903926530801155E-2"/>
    <n v="1770.0144165083886"/>
    <n v="65.301445519164787"/>
    <n v="3456.6981103324865"/>
    <n v="631.05039329587385"/>
    <n v="53.10043249525166"/>
    <n v="17.700144165083888"/>
    <n v="791.26372078565987"/>
    <n v="6795.1436209016083"/>
    <n v="1920.6899319061329"/>
    <n v="58.393719812381477"/>
    <n v="3551.7208918827741"/>
    <n v="614.54669128334706"/>
    <n v="57.620697957183992"/>
    <n v="19.206899319061332"/>
    <n v="867.77980366742565"/>
    <n v="7466.5314673361599"/>
    <n v="1907.5400624305375"/>
    <n v="58.393719812381477"/>
    <n v="3458.4939971933086"/>
    <n v="604.37766084595683"/>
    <n v="57.226201872916121"/>
    <n v="19.075400624305377"/>
    <n v="842.16196700230182"/>
    <n v="7272.4810340281911"/>
    <n v="1901.6088901638429"/>
    <n v="58.393719812381477"/>
    <n v="3393.2874973246194"/>
    <n v="597.26504721564027"/>
    <n v="57.048266704915292"/>
    <n v="19.01608890163843"/>
    <n v="824.24386012225773"/>
    <n v="7136.754647386625"/>
    <n v="1086.4025322573282"/>
    <n v="33.676528736651214"/>
    <n v="2019.308159586787"/>
    <n v="351.25254343655024"/>
    <n v="32.59207596771985"/>
    <n v="10.864025322573283"/>
    <n v="492.48652598939537"/>
    <n v="4245.6506606853718"/>
    <n v="1069.6134683463597"/>
    <n v="33.676528736651214"/>
    <n v="1893.3628131324135"/>
    <n v="337.51464016509334"/>
    <n v="32.088404050390785"/>
    <n v="10.696134683463598"/>
    <n v="457.87797955064832"/>
    <n v="3983.4972431120323"/>
    <n v="1063.348424529898"/>
    <n v="33.676528736651214"/>
    <n v="1824.4857749304642"/>
    <n v="330.00165048281389"/>
    <n v="31.900452735896934"/>
    <n v="10.633484245298979"/>
    <n v="438.95124472254491"/>
    <n v="3840.1306840029029"/>
  </r>
  <r>
    <x v="13"/>
    <s v="Wu_x000a_Hu"/>
    <s v="Wu Hu"/>
    <x v="289"/>
    <x v="28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Wu_x000a_Hu"/>
    <s v="Wu Hu"/>
    <x v="289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An_x000a_Qing"/>
    <s v="An Qing"/>
    <x v="304"/>
    <x v="304"/>
    <s v="t/d"/>
    <s v="cement"/>
    <n v="1300"/>
    <n v="310"/>
    <n v="1"/>
    <m/>
    <n v="403000"/>
    <m/>
    <n v="0"/>
    <n v="403000"/>
    <n v="3.012517415006917E-3"/>
    <n v="383.50312357681759"/>
    <n v="14.148646529152371"/>
    <n v="748.95125723870547"/>
    <n v="136.727585214106"/>
    <n v="11.505093707304527"/>
    <n v="3.8350312357681755"/>
    <n v="171.44047283689298"/>
    <n v="1472.2811178620152"/>
    <n v="416.14948524632882"/>
    <n v="12.651972626015988"/>
    <n v="769.53952657460104"/>
    <n v="133.15178311139186"/>
    <n v="12.484484557389866"/>
    <n v="4.1614948524632887"/>
    <n v="188.01895746127556"/>
    <n v="1617.7484845895012"/>
    <n v="413.3003468599498"/>
    <n v="12.651972626015988"/>
    <n v="749.34036605855022"/>
    <n v="130.94849318329065"/>
    <n v="12.399010405798494"/>
    <n v="4.1330034685994983"/>
    <n v="182.46842618383207"/>
    <n v="1575.7042240394414"/>
    <n v="412.0152595354993"/>
    <n v="12.651972626015988"/>
    <n v="735.21229108700084"/>
    <n v="129.40742689672206"/>
    <n v="12.36045778606498"/>
    <n v="4.1201525953549929"/>
    <n v="178.58616969315585"/>
    <n v="1546.2968402671022"/>
    <n v="235.38721532242113"/>
    <n v="7.2965812262744301"/>
    <n v="437.51676791047055"/>
    <n v="76.104717744585884"/>
    <n v="7.061616459672635"/>
    <n v="2.3538721532242115"/>
    <n v="106.705413964369"/>
    <n v="919.89097648183065"/>
    <n v="231.74958480837796"/>
    <n v="7.2965812262744301"/>
    <n v="410.22860951202296"/>
    <n v="73.128172035770234"/>
    <n v="6.952487544251337"/>
    <n v="2.3174958480837797"/>
    <n v="99.206895569307136"/>
    <n v="863.09106934094029"/>
    <n v="230.39215864814454"/>
    <n v="7.2965812262744301"/>
    <n v="395.30525123493391"/>
    <n v="71.500357604609675"/>
    <n v="6.9117647594443365"/>
    <n v="2.3039215864814455"/>
    <n v="95.106103023218068"/>
    <n v="832.02831486729553"/>
  </r>
  <r>
    <x v="13"/>
    <s v="An_x000a_Qing"/>
    <s v="An Qing"/>
    <x v="318"/>
    <x v="31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An_x000a_Qing"/>
    <s v="An Qing"/>
    <x v="318"/>
    <x v="31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x v="319"/>
    <x v="31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Chu_x000a_Zhou"/>
    <s v="Chu Zhou"/>
    <x v="282"/>
    <x v="282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Chu_x000a_Zhou"/>
    <s v="Chu Zhou"/>
    <x v="282"/>
    <x v="282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Huai_x000a_Bei"/>
    <s v="Huai Bei"/>
    <x v="286"/>
    <x v="286"/>
    <s v="t/d"/>
    <s v="cement"/>
    <n v="1200"/>
    <n v="310"/>
    <n v="1"/>
    <m/>
    <n v="372000"/>
    <m/>
    <n v="0"/>
    <n v="372000"/>
    <n v="2.7807853061602313E-3"/>
    <n v="354.0028833016778"/>
    <n v="13.060289103832959"/>
    <n v="691.33962206649733"/>
    <n v="126.21007865917478"/>
    <n v="10.620086499050332"/>
    <n v="3.5400288330167777"/>
    <n v="158.25274415713199"/>
    <n v="1359.0287241803217"/>
    <n v="384.13798638122665"/>
    <n v="11.678743962476297"/>
    <n v="710.34417837655485"/>
    <n v="122.90933825666943"/>
    <n v="11.5241395914368"/>
    <n v="3.8413798638122665"/>
    <n v="173.55596073348514"/>
    <n v="1493.3062934672321"/>
    <n v="381.50801248610753"/>
    <n v="11.678743962476297"/>
    <n v="691.69879943866181"/>
    <n v="120.87553216919139"/>
    <n v="11.445240374583225"/>
    <n v="3.8150801248610757"/>
    <n v="168.4323934004604"/>
    <n v="1454.4962068056384"/>
    <n v="380.32177803276863"/>
    <n v="11.678743962476297"/>
    <n v="678.65749946492394"/>
    <n v="119.45300944312807"/>
    <n v="11.409653340983059"/>
    <n v="3.8032177803276861"/>
    <n v="164.84877202445156"/>
    <n v="1427.3509294773253"/>
    <n v="217.28050645146567"/>
    <n v="6.7353057473302442"/>
    <n v="403.86163191735744"/>
    <n v="70.250508687310045"/>
    <n v="6.5184151935439711"/>
    <n v="2.172805064514657"/>
    <n v="98.497305197879086"/>
    <n v="849.1301321370745"/>
    <n v="213.92269366927198"/>
    <n v="6.7353057473302442"/>
    <n v="378.67256262648277"/>
    <n v="67.502928033018677"/>
    <n v="6.4176808100781582"/>
    <n v="2.1392269366927197"/>
    <n v="91.575595910129664"/>
    <n v="796.69944862240652"/>
    <n v="212.66968490597961"/>
    <n v="6.7353057473302442"/>
    <n v="364.89715498609286"/>
    <n v="66.000330096562791"/>
    <n v="6.3800905471793881"/>
    <n v="2.1266968490597957"/>
    <n v="87.790248944508988"/>
    <n v="768.02613680058062"/>
  </r>
  <r>
    <x v="13"/>
    <s v="Huai_x000a_Bei"/>
    <s v="Huai Bei"/>
    <x v="286"/>
    <x v="286"/>
    <s v="t/d"/>
    <s v="cement"/>
    <n v="1200"/>
    <n v="310"/>
    <n v="1"/>
    <m/>
    <n v="372000"/>
    <m/>
    <n v="0"/>
    <n v="372000"/>
    <n v="2.7807853061602313E-3"/>
    <n v="354.0028833016778"/>
    <n v="13.060289103832959"/>
    <n v="691.33962206649733"/>
    <n v="126.21007865917478"/>
    <n v="10.620086499050332"/>
    <n v="3.5400288330167777"/>
    <n v="158.25274415713199"/>
    <n v="1359.0287241803217"/>
    <n v="384.13798638122665"/>
    <n v="11.678743962476297"/>
    <n v="710.34417837655485"/>
    <n v="122.90933825666943"/>
    <n v="11.5241395914368"/>
    <n v="3.8413798638122665"/>
    <n v="173.55596073348514"/>
    <n v="1493.3062934672321"/>
    <n v="381.50801248610753"/>
    <n v="11.678743962476297"/>
    <n v="691.69879943866181"/>
    <n v="120.87553216919139"/>
    <n v="11.445240374583225"/>
    <n v="3.8150801248610757"/>
    <n v="168.4323934004604"/>
    <n v="1454.4962068056384"/>
    <n v="380.32177803276863"/>
    <n v="11.678743962476297"/>
    <n v="678.65749946492394"/>
    <n v="119.45300944312807"/>
    <n v="11.409653340983059"/>
    <n v="3.8032177803276861"/>
    <n v="164.84877202445156"/>
    <n v="1427.3509294773253"/>
    <n v="217.28050645146567"/>
    <n v="6.7353057473302442"/>
    <n v="403.86163191735744"/>
    <n v="70.250508687310045"/>
    <n v="6.5184151935439711"/>
    <n v="2.172805064514657"/>
    <n v="98.497305197879086"/>
    <n v="849.1301321370745"/>
    <n v="213.92269366927198"/>
    <n v="6.7353057473302442"/>
    <n v="378.67256262648277"/>
    <n v="67.502928033018677"/>
    <n v="6.4176808100781582"/>
    <n v="2.1392269366927197"/>
    <n v="91.575595910129664"/>
    <n v="796.69944862240652"/>
    <n v="212.66968490597961"/>
    <n v="6.7353057473302442"/>
    <n v="364.89715498609286"/>
    <n v="66.000330096562791"/>
    <n v="6.3800905471793881"/>
    <n v="2.1266968490597957"/>
    <n v="87.790248944508988"/>
    <n v="768.02613680058062"/>
  </r>
  <r>
    <x v="13"/>
    <s v="Su_x000a_Zhou"/>
    <s v="Su Zhou"/>
    <x v="320"/>
    <x v="320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Tong_x000a_Ling"/>
    <s v="Tong Ling"/>
    <x v="281"/>
    <x v="281"/>
    <s v="t/d"/>
    <s v="cement"/>
    <n v="4000"/>
    <n v="310"/>
    <n v="1"/>
    <m/>
    <n v="1240000"/>
    <m/>
    <n v="0"/>
    <n v="1240000"/>
    <n v="9.269284353867438E-3"/>
    <n v="1180.0096110055927"/>
    <n v="43.534297012776527"/>
    <n v="2304.4654068883247"/>
    <n v="420.70026219724929"/>
    <n v="35.400288330167776"/>
    <n v="11.800096110055927"/>
    <n v="527.50914719043999"/>
    <n v="4530.0957472677392"/>
    <n v="1280.4599546040888"/>
    <n v="38.929146541587656"/>
    <n v="2367.8139279218499"/>
    <n v="409.69779418889811"/>
    <n v="38.413798638122671"/>
    <n v="12.804599546040889"/>
    <n v="578.51986911161714"/>
    <n v="4977.6876448907742"/>
    <n v="1271.6933749536918"/>
    <n v="38.929146541587656"/>
    <n v="2305.6626647955395"/>
    <n v="402.91844056397127"/>
    <n v="38.150801248610755"/>
    <n v="12.716933749536919"/>
    <n v="561.44131133486792"/>
    <n v="4848.3206893521283"/>
    <n v="1267.7392601092288"/>
    <n v="38.929146541587656"/>
    <n v="2262.1916648830797"/>
    <n v="398.17669814376023"/>
    <n v="38.032177803276866"/>
    <n v="12.677392601092288"/>
    <n v="549.49590674817193"/>
    <n v="4757.836431591084"/>
    <n v="724.2683548382189"/>
    <n v="22.45101915776748"/>
    <n v="1346.2054397245249"/>
    <n v="234.1683622910335"/>
    <n v="21.72805064514657"/>
    <n v="7.2426835483821899"/>
    <n v="328.32435065959697"/>
    <n v="2830.4337737902483"/>
    <n v="713.07564556423995"/>
    <n v="22.45101915776748"/>
    <n v="1262.2418754216092"/>
    <n v="225.00976011006227"/>
    <n v="21.392269366927195"/>
    <n v="7.1307564556423992"/>
    <n v="305.25198636709888"/>
    <n v="2655.664828741355"/>
    <n v="708.89894968659871"/>
    <n v="22.45101915776748"/>
    <n v="1216.323849953643"/>
    <n v="220.00110032187595"/>
    <n v="21.266968490597961"/>
    <n v="7.0889894968659863"/>
    <n v="292.63416314836331"/>
    <n v="2560.0871226686022"/>
  </r>
  <r>
    <x v="13"/>
    <s v="Tong_x000a_Ling"/>
    <s v="Tong Ling"/>
    <x v="281"/>
    <x v="281"/>
    <s v="t/d"/>
    <s v="cement"/>
    <n v="10000"/>
    <n v="310"/>
    <n v="1"/>
    <m/>
    <n v="3100000"/>
    <m/>
    <n v="0"/>
    <n v="3100000"/>
    <n v="2.3173210884668591E-2"/>
    <n v="2950.0240275139813"/>
    <n v="108.83574253194131"/>
    <n v="5761.1635172208107"/>
    <n v="1051.7506554931231"/>
    <n v="88.500720825419421"/>
    <n v="29.500240275139813"/>
    <n v="1318.7728679760999"/>
    <n v="11325.239368169347"/>
    <n v="3201.1498865102217"/>
    <n v="97.322866353969133"/>
    <n v="5919.5348198046231"/>
    <n v="1024.2444854722451"/>
    <n v="96.034496595306649"/>
    <n v="32.011498865102219"/>
    <n v="1446.2996727790428"/>
    <n v="12444.219112226932"/>
    <n v="3179.2334373842291"/>
    <n v="97.322866353969133"/>
    <n v="5764.1566619888472"/>
    <n v="1007.296101409928"/>
    <n v="95.377003121526869"/>
    <n v="31.792334373842294"/>
    <n v="1403.6032783371697"/>
    <n v="12120.801723380318"/>
    <n v="3169.3481502730715"/>
    <n v="97.322866353969133"/>
    <n v="5655.4791622076991"/>
    <n v="995.44174535940044"/>
    <n v="95.080444508192159"/>
    <n v="31.693481502730716"/>
    <n v="1373.7397668704295"/>
    <n v="11894.591078977708"/>
    <n v="1810.6708870955472"/>
    <n v="56.12754789441869"/>
    <n v="3365.5135993113117"/>
    <n v="585.42090572758366"/>
    <n v="54.320126612866417"/>
    <n v="18.106708870955472"/>
    <n v="820.81087664899223"/>
    <n v="7076.0844344756197"/>
    <n v="1782.6891139105996"/>
    <n v="56.12754789441869"/>
    <n v="3155.6046885540227"/>
    <n v="562.52440027515559"/>
    <n v="53.480673417317981"/>
    <n v="17.826891139105996"/>
    <n v="763.1299659177472"/>
    <n v="6639.1620718533868"/>
    <n v="1772.2473742164966"/>
    <n v="56.12754789441869"/>
    <n v="3040.8096248841071"/>
    <n v="550.00275080468987"/>
    <n v="53.167421226494895"/>
    <n v="17.722473742164965"/>
    <n v="731.58540787090817"/>
    <n v="6400.2178066715041"/>
  </r>
  <r>
    <x v="13"/>
    <s v="Tong_x000a_Ling"/>
    <s v="Tong Ling"/>
    <x v="281"/>
    <x v="281"/>
    <s v="t/d"/>
    <s v="cement"/>
    <n v="10000"/>
    <n v="310"/>
    <n v="1"/>
    <m/>
    <n v="3100000"/>
    <m/>
    <n v="0"/>
    <n v="3100000"/>
    <n v="2.3173210884668591E-2"/>
    <n v="2950.0240275139813"/>
    <n v="108.83574253194131"/>
    <n v="5761.1635172208107"/>
    <n v="1051.7506554931231"/>
    <n v="88.500720825419421"/>
    <n v="29.500240275139813"/>
    <n v="1318.7728679760999"/>
    <n v="11325.239368169347"/>
    <n v="3201.1498865102217"/>
    <n v="97.322866353969133"/>
    <n v="5919.5348198046231"/>
    <n v="1024.2444854722451"/>
    <n v="96.034496595306649"/>
    <n v="32.011498865102219"/>
    <n v="1446.2996727790428"/>
    <n v="12444.219112226932"/>
    <n v="3179.2334373842291"/>
    <n v="97.322866353969133"/>
    <n v="5764.1566619888472"/>
    <n v="1007.296101409928"/>
    <n v="95.377003121526869"/>
    <n v="31.792334373842294"/>
    <n v="1403.6032783371697"/>
    <n v="12120.801723380318"/>
    <n v="3169.3481502730715"/>
    <n v="97.322866353969133"/>
    <n v="5655.4791622076991"/>
    <n v="995.44174535940044"/>
    <n v="95.080444508192159"/>
    <n v="31.693481502730716"/>
    <n v="1373.7397668704295"/>
    <n v="11894.591078977708"/>
    <n v="1810.6708870955472"/>
    <n v="56.12754789441869"/>
    <n v="3365.5135993113117"/>
    <n v="585.42090572758366"/>
    <n v="54.320126612866417"/>
    <n v="18.106708870955472"/>
    <n v="820.81087664899223"/>
    <n v="7076.0844344756197"/>
    <n v="1782.6891139105996"/>
    <n v="56.12754789441869"/>
    <n v="3155.6046885540227"/>
    <n v="562.52440027515559"/>
    <n v="53.480673417317981"/>
    <n v="17.826891139105996"/>
    <n v="763.1299659177472"/>
    <n v="6639.1620718533868"/>
    <n v="1772.2473742164966"/>
    <n v="56.12754789441869"/>
    <n v="3040.8096248841071"/>
    <n v="550.00275080468987"/>
    <n v="53.167421226494895"/>
    <n v="17.722473742164965"/>
    <n v="731.58540787090817"/>
    <n v="6400.2178066715041"/>
  </r>
  <r>
    <x v="13"/>
    <s v="Tong_x000a_Ling"/>
    <s v="Tong Ling"/>
    <x v="281"/>
    <x v="28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Tong_x000a_Ling"/>
    <s v="Tong Ling"/>
    <x v="281"/>
    <x v="281"/>
    <s v="t/d"/>
    <s v="cement"/>
    <n v="12000"/>
    <n v="310"/>
    <n v="1"/>
    <m/>
    <n v="3720000"/>
    <m/>
    <n v="0"/>
    <n v="3720000"/>
    <n v="2.780785306160231E-2"/>
    <n v="3540.0288330167773"/>
    <n v="130.60289103832957"/>
    <n v="6913.396220664973"/>
    <n v="1262.1007865917477"/>
    <n v="106.20086499050332"/>
    <n v="35.400288330167776"/>
    <n v="1582.5274415713197"/>
    <n v="13590.287241803217"/>
    <n v="3841.3798638122657"/>
    <n v="116.78743962476295"/>
    <n v="7103.4417837655483"/>
    <n v="1229.0933825666941"/>
    <n v="115.24139591436798"/>
    <n v="38.413798638122664"/>
    <n v="1735.5596073348513"/>
    <n v="14933.06293467232"/>
    <n v="3815.0801248610751"/>
    <n v="116.78743962476295"/>
    <n v="6916.9879943866172"/>
    <n v="1208.7553216919137"/>
    <n v="114.45240374583224"/>
    <n v="38.150801248610755"/>
    <n v="1684.3239340046036"/>
    <n v="14544.962068056382"/>
    <n v="3803.2177803276859"/>
    <n v="116.78743962476295"/>
    <n v="6786.5749946492388"/>
    <n v="1194.5300944312805"/>
    <n v="114.09653340983058"/>
    <n v="38.032177803276859"/>
    <n v="1648.4877202445155"/>
    <n v="14273.50929477325"/>
    <n v="2172.8050645146564"/>
    <n v="67.353057473302428"/>
    <n v="4038.6163191735741"/>
    <n v="702.50508687310048"/>
    <n v="65.184151935439701"/>
    <n v="21.728050645146567"/>
    <n v="984.97305197879075"/>
    <n v="8491.3013213707436"/>
    <n v="2139.2269366927194"/>
    <n v="67.353057473302428"/>
    <n v="3786.725626264827"/>
    <n v="675.02928033018668"/>
    <n v="64.176808100781571"/>
    <n v="21.392269366927195"/>
    <n v="915.75595910129664"/>
    <n v="7966.9944862240645"/>
    <n v="2126.696849059796"/>
    <n v="67.353057473302428"/>
    <n v="3648.9715498609285"/>
    <n v="660.00330096562777"/>
    <n v="63.800905471793868"/>
    <n v="21.266968490597957"/>
    <n v="877.90248944508983"/>
    <n v="7680.2613680058057"/>
  </r>
  <r>
    <x v="13"/>
    <s v="Beng_x000a_Bu_x000a_"/>
    <s v="Beng Bu "/>
    <x v="321"/>
    <x v="321"/>
    <s v="t/d"/>
    <s v="cement"/>
    <n v="4500"/>
    <n v="310"/>
    <n v="1"/>
    <m/>
    <n v="1395000"/>
    <m/>
    <n v="0"/>
    <n v="1395000"/>
    <n v="1.0427944898100868E-2"/>
    <n v="1327.5108123812918"/>
    <n v="48.976084139373597"/>
    <n v="2592.5235827493652"/>
    <n v="473.2877949719055"/>
    <n v="39.825324371438747"/>
    <n v="13.275108123812917"/>
    <n v="593.44779058924496"/>
    <n v="5096.3577156762067"/>
    <n v="1440.5174489295998"/>
    <n v="43.795289859286115"/>
    <n v="2663.7906689120809"/>
    <n v="460.91001846251038"/>
    <n v="43.215523467888005"/>
    <n v="14.405174489296"/>
    <n v="650.83485275056933"/>
    <n v="5599.8986005021206"/>
    <n v="1430.6550468229032"/>
    <n v="43.795289859286115"/>
    <n v="2593.8704978949818"/>
    <n v="453.28324563446773"/>
    <n v="42.919651404687094"/>
    <n v="14.306550468229034"/>
    <n v="631.62147525172645"/>
    <n v="5454.3607755211442"/>
    <n v="1426.2066676228824"/>
    <n v="43.795289859286115"/>
    <n v="2544.9656229934649"/>
    <n v="447.94878541173028"/>
    <n v="42.786200028686473"/>
    <n v="14.262066676228823"/>
    <n v="618.18289509169335"/>
    <n v="5352.5659855399699"/>
    <n v="814.8018991929963"/>
    <n v="25.257396552488416"/>
    <n v="1514.4811196900905"/>
    <n v="263.43940757741268"/>
    <n v="24.444056975789891"/>
    <n v="8.1480189919299644"/>
    <n v="369.36489449204657"/>
    <n v="3184.2379955140295"/>
    <n v="802.21010125976989"/>
    <n v="25.257396552488416"/>
    <n v="1420.0221098493103"/>
    <n v="253.13598012382005"/>
    <n v="24.066303037793094"/>
    <n v="8.0221010125976999"/>
    <n v="343.40848466298627"/>
    <n v="2987.6229323340244"/>
    <n v="797.51131839742357"/>
    <n v="25.257396552488416"/>
    <n v="1368.3643311978483"/>
    <n v="247.50123786211046"/>
    <n v="23.925339551922704"/>
    <n v="7.9751131839742353"/>
    <n v="329.21343354190873"/>
    <n v="2880.0980130021771"/>
  </r>
  <r>
    <x v="13"/>
    <s v="Chao_x000a_Hu"/>
    <s v="Chao Hu"/>
    <x v="319"/>
    <x v="31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x v="289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x v="289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x v="289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x v="289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x v="289"/>
    <x v="289"/>
    <s v="t/d"/>
    <s v="cement"/>
    <n v="12000"/>
    <n v="310"/>
    <n v="1"/>
    <m/>
    <n v="3720000"/>
    <m/>
    <n v="0"/>
    <n v="3720000"/>
    <n v="2.780785306160231E-2"/>
    <n v="3540.0288330167773"/>
    <n v="130.60289103832957"/>
    <n v="6913.396220664973"/>
    <n v="1262.1007865917477"/>
    <n v="106.20086499050332"/>
    <n v="35.400288330167776"/>
    <n v="1582.5274415713197"/>
    <n v="13590.287241803217"/>
    <n v="3841.3798638122657"/>
    <n v="116.78743962476295"/>
    <n v="7103.4417837655483"/>
    <n v="1229.0933825666941"/>
    <n v="115.24139591436798"/>
    <n v="38.413798638122664"/>
    <n v="1735.5596073348513"/>
    <n v="14933.06293467232"/>
    <n v="3815.0801248610751"/>
    <n v="116.78743962476295"/>
    <n v="6916.9879943866172"/>
    <n v="1208.7553216919137"/>
    <n v="114.45240374583224"/>
    <n v="38.150801248610755"/>
    <n v="1684.3239340046036"/>
    <n v="14544.962068056382"/>
    <n v="3803.2177803276859"/>
    <n v="116.78743962476295"/>
    <n v="6786.5749946492388"/>
    <n v="1194.5300944312805"/>
    <n v="114.09653340983058"/>
    <n v="38.032177803276859"/>
    <n v="1648.4877202445155"/>
    <n v="14273.50929477325"/>
    <n v="2172.8050645146564"/>
    <n v="67.353057473302428"/>
    <n v="4038.6163191735741"/>
    <n v="702.50508687310048"/>
    <n v="65.184151935439701"/>
    <n v="21.728050645146567"/>
    <n v="984.97305197879075"/>
    <n v="8491.3013213707436"/>
    <n v="2139.2269366927194"/>
    <n v="67.353057473302428"/>
    <n v="3786.725626264827"/>
    <n v="675.02928033018668"/>
    <n v="64.176808100781571"/>
    <n v="21.392269366927195"/>
    <n v="915.75595910129664"/>
    <n v="7966.9944862240645"/>
    <n v="2126.696849059796"/>
    <n v="67.353057473302428"/>
    <n v="3648.9715498609285"/>
    <n v="660.00330096562777"/>
    <n v="63.800905471793868"/>
    <n v="21.266968490597957"/>
    <n v="877.90248944508983"/>
    <n v="7680.2613680058057"/>
  </r>
  <r>
    <x v="13"/>
    <s v="Chao_x000a_Hu"/>
    <s v="Chao Hu"/>
    <x v="289"/>
    <x v="289"/>
    <s v="t/d"/>
    <s v="cement"/>
    <n v="12000"/>
    <n v="310"/>
    <n v="1"/>
    <m/>
    <n v="3720000"/>
    <m/>
    <n v="0"/>
    <n v="3720000"/>
    <n v="2.780785306160231E-2"/>
    <n v="3540.0288330167773"/>
    <n v="130.60289103832957"/>
    <n v="6913.396220664973"/>
    <n v="1262.1007865917477"/>
    <n v="106.20086499050332"/>
    <n v="35.400288330167776"/>
    <n v="1582.5274415713197"/>
    <n v="13590.287241803217"/>
    <n v="3841.3798638122657"/>
    <n v="116.78743962476295"/>
    <n v="7103.4417837655483"/>
    <n v="1229.0933825666941"/>
    <n v="115.24139591436798"/>
    <n v="38.413798638122664"/>
    <n v="1735.5596073348513"/>
    <n v="14933.06293467232"/>
    <n v="3815.0801248610751"/>
    <n v="116.78743962476295"/>
    <n v="6916.9879943866172"/>
    <n v="1208.7553216919137"/>
    <n v="114.45240374583224"/>
    <n v="38.150801248610755"/>
    <n v="1684.3239340046036"/>
    <n v="14544.962068056382"/>
    <n v="3803.2177803276859"/>
    <n v="116.78743962476295"/>
    <n v="6786.5749946492388"/>
    <n v="1194.5300944312805"/>
    <n v="114.09653340983058"/>
    <n v="38.032177803276859"/>
    <n v="1648.4877202445155"/>
    <n v="14273.50929477325"/>
    <n v="2172.8050645146564"/>
    <n v="67.353057473302428"/>
    <n v="4038.6163191735741"/>
    <n v="702.50508687310048"/>
    <n v="65.184151935439701"/>
    <n v="21.728050645146567"/>
    <n v="984.97305197879075"/>
    <n v="8491.3013213707436"/>
    <n v="2139.2269366927194"/>
    <n v="67.353057473302428"/>
    <n v="3786.725626264827"/>
    <n v="675.02928033018668"/>
    <n v="64.176808100781571"/>
    <n v="21.392269366927195"/>
    <n v="915.75595910129664"/>
    <n v="7966.9944862240645"/>
    <n v="2126.696849059796"/>
    <n v="67.353057473302428"/>
    <n v="3648.9715498609285"/>
    <n v="660.00330096562777"/>
    <n v="63.800905471793868"/>
    <n v="21.266968490597957"/>
    <n v="877.90248944508983"/>
    <n v="7680.2613680058057"/>
  </r>
  <r>
    <x v="13"/>
    <s v="Huai_x000a_Bei"/>
    <s v="Huai Bei"/>
    <x v="286"/>
    <x v="286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x v="303"/>
    <x v="303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x v="303"/>
    <x v="303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x v="303"/>
    <x v="303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An_x000a_Qing"/>
    <s v="An Qing"/>
    <x v="318"/>
    <x v="31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An_x000a_Qing"/>
    <s v="An Qing"/>
    <x v="318"/>
    <x v="31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x v="322"/>
    <x v="32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x v="322"/>
    <x v="32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x v="303"/>
    <x v="303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"/>
    <s v=""/>
    <m/>
    <x v="4"/>
    <x v="4"/>
    <m/>
    <m/>
    <m/>
    <m/>
    <n v="89"/>
    <m/>
    <n v="127069000"/>
    <m/>
    <n v="0"/>
    <m/>
    <n v="0.99999999999999922"/>
    <n v="127303.20550725746"/>
    <n v="4696.6189999999997"/>
    <n v="248613.08801329727"/>
    <n v="45386.487903105473"/>
    <n v="3819.0961652177234"/>
    <n v="1273.0320550725746"/>
    <n v="56909.371538520827"/>
    <n v="488721.19727103208"/>
    <n v="138140.10938933387"/>
    <n v="4199.8006594052958"/>
    <n v="255447.32878260693"/>
    <n v="44199.50651508056"/>
    <n v="4144.2032816800165"/>
    <n v="1381.4010938933388"/>
    <n v="62412.571135574282"/>
    <n v="537008.84068940289"/>
    <n v="137194.34277826434"/>
    <n v="4199.8006594052958"/>
    <n v="248742.25202008654"/>
    <n v="43468.128194369288"/>
    <n v="4115.8302833479302"/>
    <n v="1371.9434277826435"/>
    <n v="60570.081777739069"/>
    <n v="523052.32035839482"/>
    <n v="136767.76024033484"/>
    <n v="4199.8006594052958"/>
    <n v="244052.46171342474"/>
    <n v="42956.573878071649"/>
    <n v="4103.0328072100456"/>
    <n v="1367.6776024033484"/>
    <n v="59281.373380125602"/>
    <n v="513290.58964578691"/>
    <n v="78136.383261997064"/>
    <n v="2422.0876499921169"/>
    <n v="145232.94229967662"/>
    <n v="25262.830802394263"/>
    <n v="2344.0914978599121"/>
    <n v="781.36383261997071"/>
    <n v="35420.679539581681"/>
    <n v="305356.23525340465"/>
    <n v="76928.878038650553"/>
    <n v="2422.0876499921169"/>
    <n v="136174.68482288625"/>
    <n v="24274.77154869902"/>
    <n v="2307.8663411595162"/>
    <n v="769.28878038650555"/>
    <n v="32931.559192025234"/>
    <n v="286501.60329080076"/>
    <n v="76478.282747990539"/>
    <n v="2422.0876499921169"/>
    <n v="131220.90158407475"/>
    <n v="23734.421334273185"/>
    <n v="2294.348482439716"/>
    <n v="764.78282747990534"/>
    <n v="31570.308124841064"/>
    <n v="276190.37510705483"/>
  </r>
  <r>
    <x v="2"/>
    <s v=""/>
    <m/>
    <x v="4"/>
    <x v="4"/>
    <m/>
    <m/>
    <m/>
    <m/>
    <m/>
    <n v="50"/>
    <m/>
    <n v="63850000"/>
    <n v="6706160.2671066131"/>
    <n v="133775160.267106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4"/>
    <s v="Xia_x000a_Men"/>
    <s v="Xia Men"/>
    <x v="323"/>
    <x v="323"/>
    <s v="t/a"/>
    <s v="grinding"/>
    <n v="600000"/>
    <n v="1"/>
    <m/>
    <n v="1"/>
    <m/>
    <n v="600000"/>
    <n v="63017.95082637381"/>
    <n v="63017.95082637381"/>
    <n v="1.1173049224477069E-3"/>
    <n v="67.039495203210919"/>
    <n v="2.1951343446804144"/>
    <n v="69.038945363694978"/>
    <n v="31.265890093471459"/>
    <n v="2.0111848560963277"/>
    <n v="0.67039495203210919"/>
    <n v="29.126346730138021"/>
    <n v="247.56834018593145"/>
    <n v="74.280701209720689"/>
    <n v="3.4421438352164708"/>
    <n v="93.53040373394191"/>
    <n v="40.192606331944354"/>
    <n v="2.2284210362916204"/>
    <n v="0.74280701209720679"/>
    <n v="31.932125449096127"/>
    <n v="271.90724310225056"/>
    <n v="73.505553774435597"/>
    <n v="3.4421438352164708"/>
    <n v="91.192579303986562"/>
    <n v="38.790243358506387"/>
    <n v="2.2051666132330676"/>
    <n v="0.73505553774435606"/>
    <n v="30.120485985239444"/>
    <n v="258.18440508299631"/>
    <n v="73.155928024971374"/>
    <n v="3.4421438352164708"/>
    <n v="89.82958162836286"/>
    <n v="37.972638131747253"/>
    <n v="2.194677840749141"/>
    <n v="0.73155928024971373"/>
    <n v="29.064264505702592"/>
    <n v="250.18372030806589"/>
    <n v="42.029029281288956"/>
    <n v="1.9851356644995821"/>
    <n v="53.553697287127605"/>
    <n v="22.947721589271683"/>
    <n v="1.2608708784386686"/>
    <n v="0.42029029281288954"/>
    <n v="18.116083961481589"/>
    <n v="154.5431755377297"/>
    <n v="41.039361676178743"/>
    <n v="1.9851356644995821"/>
    <n v="50.476711080566197"/>
    <n v="21.101966420247528"/>
    <n v="1.2311808502853625"/>
    <n v="0.41039361676178748"/>
    <n v="15.731649283614969"/>
    <n v="136.48151840082997"/>
    <n v="40.670055147677324"/>
    <n v="1.9851356644995821"/>
    <n v="49.036988918478734"/>
    <n v="20.238337387083543"/>
    <n v="1.2201016544303198"/>
    <n v="0.40670055147677325"/>
    <n v="14.615972052935797"/>
    <n v="128.03046717136107"/>
  </r>
  <r>
    <x v="14"/>
    <s v="San_x000a_Mng"/>
    <s v="San Mng"/>
    <x v="324"/>
    <x v="324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Quan_x000a_Zhou"/>
    <s v="Quan Zhou"/>
    <x v="325"/>
    <x v="325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  <n v="1627.1593438170521"/>
    <n v="76.19718805768224"/>
    <n v="2018.6890633679686"/>
    <n v="858.68214969741121"/>
    <n v="48.814780314511559"/>
    <n v="16.271593438170523"/>
    <n v="666.76363478045573"/>
    <n v="5715.3119129993238"/>
    <n v="1619.4198360401906"/>
    <n v="76.19718805768224"/>
    <n v="1988.516997590493"/>
    <n v="840.58319096624837"/>
    <n v="48.58259508120571"/>
    <n v="16.194198360401906"/>
    <n v="643.38253551219361"/>
    <n v="5538.2043569034677"/>
    <n v="930.37769522109704"/>
    <n v="43.944054283941348"/>
    <n v="1185.4940812241869"/>
    <n v="507.98337929510302"/>
    <n v="27.911330856632908"/>
    <n v="9.3037769522109706"/>
    <n v="401.02759285041986"/>
    <n v="3421.052684958247"/>
    <n v="908.46986910132182"/>
    <n v="43.944054283941348"/>
    <n v="1117.3802231588952"/>
    <n v="467.12472827544633"/>
    <n v="27.254096073039655"/>
    <n v="9.0846986910132195"/>
    <n v="348.24443611483395"/>
    <n v="3021.2299142147995"/>
    <n v="900.29469678131238"/>
    <n v="43.944054283941348"/>
    <n v="1085.5097419741678"/>
    <n v="448.00696126675535"/>
    <n v="27.008840903439374"/>
    <n v="9.0029469678131253"/>
    <n v="323.54719165689318"/>
    <n v="2834.152798718128"/>
  </r>
  <r>
    <x v="14"/>
    <s v="Fu_x000a_Zhou"/>
    <s v="Fu Zhou"/>
    <x v="326"/>
    <x v="326"/>
    <s v="t/a"/>
    <s v="grinding"/>
    <n v="500000"/>
    <n v="1"/>
    <m/>
    <n v="1"/>
    <m/>
    <n v="500000"/>
    <n v="52514.959021978175"/>
    <n v="52514.959021978175"/>
    <n v="9.3108743537308918E-4"/>
    <n v="55.866246002675773"/>
    <n v="1.829278620567012"/>
    <n v="57.532454469745815"/>
    <n v="26.054908411226215"/>
    <n v="1.6759873800802731"/>
    <n v="0.55866246002675768"/>
    <n v="24.271955608448355"/>
    <n v="206.30695015494288"/>
    <n v="61.900584341433913"/>
    <n v="2.8684531960137258"/>
    <n v="77.942003111618263"/>
    <n v="33.493838609953627"/>
    <n v="1.8570175302430172"/>
    <n v="0.61900584341433906"/>
    <n v="26.610104540913444"/>
    <n v="226.5893692518755"/>
    <n v="61.254628145363"/>
    <n v="2.8684531960137258"/>
    <n v="75.993816086655471"/>
    <n v="32.325202798755328"/>
    <n v="1.83763884436089"/>
    <n v="0.6125462814536301"/>
    <n v="25.100404987699537"/>
    <n v="215.15367090249691"/>
    <n v="60.963273354142814"/>
    <n v="2.8684531960137258"/>
    <n v="74.857984690302388"/>
    <n v="31.643865109789385"/>
    <n v="1.8288982006242842"/>
    <n v="0.60963273354142822"/>
    <n v="24.220220421418826"/>
    <n v="208.4864335900549"/>
    <n v="35.024191067740801"/>
    <n v="1.6542797204163187"/>
    <n v="44.628081072606342"/>
    <n v="19.123101324393069"/>
    <n v="1.0507257320322239"/>
    <n v="0.35024191067740801"/>
    <n v="15.096736634567991"/>
    <n v="128.78597961477476"/>
    <n v="34.199468063482293"/>
    <n v="1.6542797204163187"/>
    <n v="42.063925900471837"/>
    <n v="17.584972016872943"/>
    <n v="1.0259840419044688"/>
    <n v="0.34199468063482291"/>
    <n v="13.109707736345809"/>
    <n v="113.73459866735831"/>
    <n v="33.891712623064436"/>
    <n v="1.6542797204163187"/>
    <n v="40.864157432065618"/>
    <n v="16.865281155902956"/>
    <n v="1.0167513786919331"/>
    <n v="0.33891712623064441"/>
    <n v="12.179976710779833"/>
    <n v="106.69205597613424"/>
  </r>
  <r>
    <x v="14"/>
    <s v="Quan_x000a_Zhou"/>
    <s v="Quan Zhou"/>
    <x v="327"/>
    <x v="327"/>
    <s v="t/a"/>
    <s v="grinding"/>
    <n v="2000000"/>
    <n v="1"/>
    <m/>
    <n v="1"/>
    <m/>
    <n v="2000000"/>
    <n v="210059.8360879127"/>
    <n v="210059.8360879127"/>
    <n v="3.7243497414923567E-3"/>
    <n v="223.46498401070309"/>
    <n v="7.3171144822680478"/>
    <n v="230.12981787898326"/>
    <n v="104.21963364490486"/>
    <n v="6.7039495203210926"/>
    <n v="2.2346498401070307"/>
    <n v="97.08782243379342"/>
    <n v="825.22780061977153"/>
    <n v="247.60233736573565"/>
    <n v="11.473812784054903"/>
    <n v="311.76801244647305"/>
    <n v="133.97535443981451"/>
    <n v="7.4280701209720688"/>
    <n v="2.4760233736573563"/>
    <n v="106.44041816365377"/>
    <n v="906.35747700750198"/>
    <n v="245.018512581452"/>
    <n v="11.473812784054903"/>
    <n v="303.97526434662188"/>
    <n v="129.30081119502131"/>
    <n v="7.3505553774435599"/>
    <n v="2.4501851258145204"/>
    <n v="100.40161995079815"/>
    <n v="860.61468360998765"/>
    <n v="243.85309341657126"/>
    <n v="11.473812784054903"/>
    <n v="299.43193876120955"/>
    <n v="126.57546043915754"/>
    <n v="7.3155928024971368"/>
    <n v="2.4385309341657129"/>
    <n v="96.880881685675305"/>
    <n v="833.9457343602196"/>
    <n v="140.09676427096321"/>
    <n v="6.6171188816652746"/>
    <n v="178.51232429042537"/>
    <n v="76.492405297572276"/>
    <n v="4.2029029281288954"/>
    <n v="1.400967642709632"/>
    <n v="60.386946538271964"/>
    <n v="515.14391845909904"/>
    <n v="136.79787225392917"/>
    <n v="6.6171188816652746"/>
    <n v="168.25570360188735"/>
    <n v="70.339888067491771"/>
    <n v="4.1039361676178752"/>
    <n v="1.3679787225392916"/>
    <n v="52.438830945383238"/>
    <n v="454.93839466943325"/>
    <n v="135.56685049225774"/>
    <n v="6.6171188816652746"/>
    <n v="163.45662972826247"/>
    <n v="67.461124623611823"/>
    <n v="4.0670055147677324"/>
    <n v="1.3556685049225776"/>
    <n v="48.719906843119333"/>
    <n v="426.76822390453697"/>
  </r>
  <r>
    <x v="14"/>
    <s v="Zhang_x000a_Zhou"/>
    <s v="Zhang Zhou"/>
    <x v="328"/>
    <x v="328"/>
    <s v="t/a"/>
    <s v="grinding"/>
    <n v="1500000"/>
    <n v="1"/>
    <m/>
    <n v="1"/>
    <m/>
    <n v="1500000"/>
    <n v="157544.87706593453"/>
    <n v="157544.87706593453"/>
    <n v="2.7932623061192674E-3"/>
    <n v="167.59873800802731"/>
    <n v="5.4878358617010363"/>
    <n v="172.59736340923743"/>
    <n v="78.164725233678652"/>
    <n v="5.0279621402408194"/>
    <n v="1.6759873800802729"/>
    <n v="72.815866825345054"/>
    <n v="618.92085046482862"/>
    <n v="185.70175302430172"/>
    <n v="8.6053595880411784"/>
    <n v="233.8260093348548"/>
    <n v="100.48151582986088"/>
    <n v="5.5710525907290513"/>
    <n v="1.857017530243017"/>
    <n v="79.83031362274032"/>
    <n v="679.76810775562649"/>
    <n v="183.763884436089"/>
    <n v="8.6053595880411784"/>
    <n v="227.98144825996641"/>
    <n v="96.975608396265983"/>
    <n v="5.5129165330826702"/>
    <n v="1.8376388443608904"/>
    <n v="75.301214963098616"/>
    <n v="645.4610127074908"/>
    <n v="182.88982006242844"/>
    <n v="8.6053595880411784"/>
    <n v="224.57395407090715"/>
    <n v="94.93159532936815"/>
    <n v="5.4866946018728529"/>
    <n v="1.8288982006242844"/>
    <n v="72.660661264256476"/>
    <n v="625.45930077016476"/>
    <n v="105.07257320322239"/>
    <n v="4.9628391612489562"/>
    <n v="133.88424321781901"/>
    <n v="57.369303973179207"/>
    <n v="3.1521771960966714"/>
    <n v="1.0507257320322239"/>
    <n v="45.290209903703968"/>
    <n v="386.35793884432422"/>
    <n v="102.59840419044686"/>
    <n v="4.9628391612489562"/>
    <n v="126.1917777014155"/>
    <n v="52.754916050618824"/>
    <n v="3.0779521257134062"/>
    <n v="1.0259840419044688"/>
    <n v="39.329123209037427"/>
    <n v="341.20379600207491"/>
    <n v="101.67513786919331"/>
    <n v="4.9628391612489562"/>
    <n v="122.59247229619685"/>
    <n v="50.59584346770886"/>
    <n v="3.0502541360757993"/>
    <n v="1.0167513786919331"/>
    <n v="36.539930132339499"/>
    <n v="320.0761679284027"/>
  </r>
  <r>
    <x v="14"/>
    <s v="Zhang_x000a_Zhou"/>
    <s v="Zhang Zhou"/>
    <x v="329"/>
    <x v="329"/>
    <s v="t/a"/>
    <s v="grinding"/>
    <n v="2000000"/>
    <n v="1"/>
    <m/>
    <n v="1"/>
    <m/>
    <n v="2000000"/>
    <n v="210059.8360879127"/>
    <n v="210059.8360879127"/>
    <n v="3.7243497414923567E-3"/>
    <n v="223.46498401070309"/>
    <n v="7.3171144822680478"/>
    <n v="230.12981787898326"/>
    <n v="104.21963364490486"/>
    <n v="6.7039495203210926"/>
    <n v="2.2346498401070307"/>
    <n v="97.08782243379342"/>
    <n v="825.22780061977153"/>
    <n v="247.60233736573565"/>
    <n v="11.473812784054903"/>
    <n v="311.76801244647305"/>
    <n v="133.97535443981451"/>
    <n v="7.4280701209720688"/>
    <n v="2.4760233736573563"/>
    <n v="106.44041816365377"/>
    <n v="906.35747700750198"/>
    <n v="245.018512581452"/>
    <n v="11.473812784054903"/>
    <n v="303.97526434662188"/>
    <n v="129.30081119502131"/>
    <n v="7.3505553774435599"/>
    <n v="2.4501851258145204"/>
    <n v="100.40161995079815"/>
    <n v="860.61468360998765"/>
    <n v="243.85309341657126"/>
    <n v="11.473812784054903"/>
    <n v="299.43193876120955"/>
    <n v="126.57546043915754"/>
    <n v="7.3155928024971368"/>
    <n v="2.4385309341657129"/>
    <n v="96.880881685675305"/>
    <n v="833.9457343602196"/>
    <n v="140.09676427096321"/>
    <n v="6.6171188816652746"/>
    <n v="178.51232429042537"/>
    <n v="76.492405297572276"/>
    <n v="4.2029029281288954"/>
    <n v="1.400967642709632"/>
    <n v="60.386946538271964"/>
    <n v="515.14391845909904"/>
    <n v="136.79787225392917"/>
    <n v="6.6171188816652746"/>
    <n v="168.25570360188735"/>
    <n v="70.339888067491771"/>
    <n v="4.1039361676178752"/>
    <n v="1.3679787225392916"/>
    <n v="52.438830945383238"/>
    <n v="454.93839466943325"/>
    <n v="135.56685049225774"/>
    <n v="6.6171188816652746"/>
    <n v="163.45662972826247"/>
    <n v="67.461124623611823"/>
    <n v="4.0670055147677324"/>
    <n v="1.3556685049225776"/>
    <n v="48.719906843119333"/>
    <n v="426.76822390453697"/>
  </r>
  <r>
    <x v="14"/>
    <s v="Fu_x000a_Zhou"/>
    <s v="Fu Zhou"/>
    <x v="330"/>
    <x v="330"/>
    <s v="t/a"/>
    <s v="grinding"/>
    <n v="2250000"/>
    <n v="1"/>
    <m/>
    <n v="1"/>
    <m/>
    <n v="2250000"/>
    <n v="236317.3155989018"/>
    <n v="236317.3155989018"/>
    <n v="4.1898934591789016E-3"/>
    <n v="251.39810701204098"/>
    <n v="8.2317537925515545"/>
    <n v="258.89604511385619"/>
    <n v="117.24708785051799"/>
    <n v="7.5419432103612296"/>
    <n v="2.5139810701204097"/>
    <n v="109.2238002380176"/>
    <n v="928.38127569724304"/>
    <n v="278.55262953645263"/>
    <n v="12.908039382061768"/>
    <n v="350.7390140022822"/>
    <n v="150.72227374479135"/>
    <n v="8.3565788860935779"/>
    <n v="2.7855262953645257"/>
    <n v="119.7454704341105"/>
    <n v="1019.6521616334398"/>
    <n v="275.64582665413354"/>
    <n v="12.908039382061768"/>
    <n v="341.97217238994966"/>
    <n v="145.46341259439899"/>
    <n v="8.2693747996240052"/>
    <n v="2.756458266541336"/>
    <n v="112.95182244464793"/>
    <n v="968.19151906123625"/>
    <n v="274.33473009364269"/>
    <n v="12.908039382061768"/>
    <n v="336.86093110636074"/>
    <n v="142.39739299405224"/>
    <n v="8.2300419028092797"/>
    <n v="2.7433473009364269"/>
    <n v="108.99099189638473"/>
    <n v="938.1889511552472"/>
    <n v="157.6088598048336"/>
    <n v="7.4442587418734343"/>
    <n v="200.82636482672854"/>
    <n v="86.053955959768814"/>
    <n v="4.7282657941450079"/>
    <n v="1.5760885980483361"/>
    <n v="67.935314855555959"/>
    <n v="579.53690826648642"/>
    <n v="153.89760628567032"/>
    <n v="7.4442587418734343"/>
    <n v="189.28766655212328"/>
    <n v="79.132374075928254"/>
    <n v="4.6169281885701094"/>
    <n v="1.5389760628567033"/>
    <n v="58.993684813556143"/>
    <n v="511.80569400311242"/>
    <n v="152.51270680378997"/>
    <n v="7.4442587418734343"/>
    <n v="183.88870844429528"/>
    <n v="75.893765201563298"/>
    <n v="4.5753812041136994"/>
    <n v="1.5251270680378999"/>
    <n v="54.809895198509253"/>
    <n v="480.1142518926041"/>
  </r>
  <r>
    <x v="14"/>
    <s v="Nan_x000a_Ping"/>
    <s v="Nan Ping"/>
    <x v="331"/>
    <x v="331"/>
    <s v="t/a"/>
    <s v="grinding"/>
    <n v="600000"/>
    <n v="1"/>
    <m/>
    <n v="1"/>
    <m/>
    <n v="600000"/>
    <n v="63017.95082637381"/>
    <n v="63017.95082637381"/>
    <n v="1.1173049224477069E-3"/>
    <n v="67.039495203210919"/>
    <n v="2.1951343446804144"/>
    <n v="69.038945363694978"/>
    <n v="31.265890093471459"/>
    <n v="2.0111848560963277"/>
    <n v="0.67039495203210919"/>
    <n v="29.126346730138021"/>
    <n v="247.56834018593145"/>
    <n v="74.280701209720689"/>
    <n v="3.4421438352164708"/>
    <n v="93.53040373394191"/>
    <n v="40.192606331944354"/>
    <n v="2.2284210362916204"/>
    <n v="0.74280701209720679"/>
    <n v="31.932125449096127"/>
    <n v="271.90724310225056"/>
    <n v="73.505553774435597"/>
    <n v="3.4421438352164708"/>
    <n v="91.192579303986562"/>
    <n v="38.790243358506387"/>
    <n v="2.2051666132330676"/>
    <n v="0.73505553774435606"/>
    <n v="30.120485985239444"/>
    <n v="258.18440508299631"/>
    <n v="73.155928024971374"/>
    <n v="3.4421438352164708"/>
    <n v="89.82958162836286"/>
    <n v="37.972638131747253"/>
    <n v="2.194677840749141"/>
    <n v="0.73155928024971373"/>
    <n v="29.064264505702592"/>
    <n v="250.18372030806589"/>
    <n v="42.029029281288956"/>
    <n v="1.9851356644995821"/>
    <n v="53.553697287127605"/>
    <n v="22.947721589271683"/>
    <n v="1.2608708784386686"/>
    <n v="0.42029029281288954"/>
    <n v="18.116083961481589"/>
    <n v="154.5431755377297"/>
    <n v="41.039361676178743"/>
    <n v="1.9851356644995821"/>
    <n v="50.476711080566197"/>
    <n v="21.101966420247528"/>
    <n v="1.2311808502853625"/>
    <n v="0.41039361676178748"/>
    <n v="15.731649283614969"/>
    <n v="136.48151840082997"/>
    <n v="40.670055147677324"/>
    <n v="1.9851356644995821"/>
    <n v="49.036988918478734"/>
    <n v="20.238337387083543"/>
    <n v="1.2201016544303198"/>
    <n v="0.40670055147677325"/>
    <n v="14.615972052935797"/>
    <n v="128.03046717136107"/>
  </r>
  <r>
    <x v="14"/>
    <s v="Fu_x000a_Zhou"/>
    <s v="Fu Zhou"/>
    <x v="332"/>
    <x v="332"/>
    <s v="t/a"/>
    <s v="grinding"/>
    <n v="1200000"/>
    <n v="1"/>
    <m/>
    <n v="1"/>
    <m/>
    <n v="1200000"/>
    <n v="126035.90165274762"/>
    <n v="126035.90165274762"/>
    <n v="2.2346098448954139E-3"/>
    <n v="134.07899040642184"/>
    <n v="4.3902686893608287"/>
    <n v="138.07789072738996"/>
    <n v="62.531780186942918"/>
    <n v="4.0223697121926554"/>
    <n v="1.3407899040642184"/>
    <n v="58.252693460276042"/>
    <n v="495.13668037186289"/>
    <n v="148.56140241944138"/>
    <n v="6.8842876704329417"/>
    <n v="187.06080746788382"/>
    <n v="80.385212663888709"/>
    <n v="4.4568420725832407"/>
    <n v="1.4856140241944136"/>
    <n v="63.864250898192253"/>
    <n v="543.81448620450112"/>
    <n v="147.01110754887119"/>
    <n v="6.8842876704329417"/>
    <n v="182.38515860797312"/>
    <n v="77.580486717012775"/>
    <n v="4.4103332264661352"/>
    <n v="1.4701110754887121"/>
    <n v="60.240971970478888"/>
    <n v="516.36881016599261"/>
    <n v="146.31185604994275"/>
    <n v="6.8842876704329417"/>
    <n v="179.65916325672572"/>
    <n v="75.945276263494506"/>
    <n v="4.3893556814982819"/>
    <n v="1.4631185604994275"/>
    <n v="58.128529011405185"/>
    <n v="500.36744061613177"/>
    <n v="84.058058562577912"/>
    <n v="3.9702713289991642"/>
    <n v="107.10739457425521"/>
    <n v="45.895443178543367"/>
    <n v="2.5217417568773373"/>
    <n v="0.84058058562577909"/>
    <n v="36.232167922963178"/>
    <n v="309.08635107545939"/>
    <n v="82.078723352357486"/>
    <n v="3.9702713289991642"/>
    <n v="100.95342216113239"/>
    <n v="42.203932840495057"/>
    <n v="2.462361700570725"/>
    <n v="0.82078723352357497"/>
    <n v="31.463298567229938"/>
    <n v="272.96303680165994"/>
    <n v="81.340110295354648"/>
    <n v="3.9702713289991642"/>
    <n v="98.073977836957468"/>
    <n v="40.476674774167087"/>
    <n v="2.4402033088606396"/>
    <n v="0.81340110295354651"/>
    <n v="29.231944105871595"/>
    <n v="256.06093434272213"/>
  </r>
  <r>
    <x v="14"/>
    <s v="Nan_x000a_Ping"/>
    <s v="Nan Ping"/>
    <x v="333"/>
    <x v="333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Nan_x000a_Ping"/>
    <s v="Nan Ping"/>
    <x v="333"/>
    <x v="333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Nan_x000a_Ping"/>
    <s v="Nan Ping"/>
    <x v="333"/>
    <x v="333"/>
    <s v="t/d"/>
    <s v="cement"/>
    <n v="2000"/>
    <n v="310"/>
    <n v="1"/>
    <m/>
    <n v="620000"/>
    <m/>
    <n v="0"/>
    <n v="620000"/>
    <n v="1.0992567083404153E-2"/>
    <n v="659.56582975077481"/>
    <n v="21.596755779184559"/>
    <n v="679.23735323327605"/>
    <n v="307.60841321802388"/>
    <n v="19.786974892523247"/>
    <n v="6.5956582975077485"/>
    <n v="286.55858744819631"/>
    <n v="2435.6928288286867"/>
    <n v="730.8081926832923"/>
    <n v="33.86541691452544"/>
    <n v="920.19574668199016"/>
    <n v="395.43361215383106"/>
    <n v="21.924245780498765"/>
    <n v="7.308081926832922"/>
    <n v="314.16314746549835"/>
    <n v="2675.1503105499496"/>
    <n v="723.18193058535644"/>
    <n v="33.86541691452544"/>
    <n v="897.19513927465277"/>
    <n v="381.63651097662722"/>
    <n v="21.695457917560692"/>
    <n v="7.2318193058535662"/>
    <n v="296.33939323575811"/>
    <n v="2540.1386279996996"/>
    <n v="719.74214935119585"/>
    <n v="33.86541691452544"/>
    <n v="883.78533226244133"/>
    <n v="373.59252931833259"/>
    <n v="21.592264480535871"/>
    <n v="7.1974214935119587"/>
    <n v="285.9477935609749"/>
    <n v="2461.4241586237631"/>
    <n v="413.50119787604314"/>
    <n v="19.530690792862821"/>
    <n v="526.88625832186085"/>
    <n v="225.77039079782355"/>
    <n v="12.405035936281292"/>
    <n v="4.1350119787604314"/>
    <n v="178.23448571129771"/>
    <n v="1520.4678599814431"/>
    <n v="403.76438626725411"/>
    <n v="19.530690792862821"/>
    <n v="496.61343251506452"/>
    <n v="207.6109903446428"/>
    <n v="12.112931588017625"/>
    <n v="4.0376438626725415"/>
    <n v="154.7753049399262"/>
    <n v="1342.7688507621331"/>
    <n v="400.13097634724994"/>
    <n v="19.530690792862821"/>
    <n v="482.44877421074131"/>
    <n v="199.11420500744683"/>
    <n v="12.003929290417499"/>
    <n v="4.0013097634724994"/>
    <n v="143.7987518475081"/>
    <n v="1259.6234660969458"/>
  </r>
  <r>
    <x v="14"/>
    <s v="Long_x000a_Yan"/>
    <s v="Long Yan"/>
    <x v="334"/>
    <x v="334"/>
    <s v="t/a"/>
    <s v="grinding"/>
    <n v="1200000"/>
    <n v="1"/>
    <m/>
    <n v="1"/>
    <m/>
    <n v="1200000"/>
    <n v="126035.90165274762"/>
    <n v="126035.90165274762"/>
    <n v="2.2346098448954139E-3"/>
    <n v="134.07899040642184"/>
    <n v="4.3902686893608287"/>
    <n v="138.07789072738996"/>
    <n v="62.531780186942918"/>
    <n v="4.0223697121926554"/>
    <n v="1.3407899040642184"/>
    <n v="58.252693460276042"/>
    <n v="495.13668037186289"/>
    <n v="148.56140241944138"/>
    <n v="6.8842876704329417"/>
    <n v="187.06080746788382"/>
    <n v="80.385212663888709"/>
    <n v="4.4568420725832407"/>
    <n v="1.4856140241944136"/>
    <n v="63.864250898192253"/>
    <n v="543.81448620450112"/>
    <n v="147.01110754887119"/>
    <n v="6.8842876704329417"/>
    <n v="182.38515860797312"/>
    <n v="77.580486717012775"/>
    <n v="4.4103332264661352"/>
    <n v="1.4701110754887121"/>
    <n v="60.240971970478888"/>
    <n v="516.36881016599261"/>
    <n v="146.31185604994275"/>
    <n v="6.8842876704329417"/>
    <n v="179.65916325672572"/>
    <n v="75.945276263494506"/>
    <n v="4.3893556814982819"/>
    <n v="1.4631185604994275"/>
    <n v="58.128529011405185"/>
    <n v="500.36744061613177"/>
    <n v="84.058058562577912"/>
    <n v="3.9702713289991642"/>
    <n v="107.10739457425521"/>
    <n v="45.895443178543367"/>
    <n v="2.5217417568773373"/>
    <n v="0.84058058562577909"/>
    <n v="36.232167922963178"/>
    <n v="309.08635107545939"/>
    <n v="82.078723352357486"/>
    <n v="3.9702713289991642"/>
    <n v="100.95342216113239"/>
    <n v="42.203932840495057"/>
    <n v="2.462361700570725"/>
    <n v="0.82078723352357497"/>
    <n v="31.463298567229938"/>
    <n v="272.96303680165994"/>
    <n v="81.340110295354648"/>
    <n v="3.9702713289991642"/>
    <n v="98.073977836957468"/>
    <n v="40.476674774167087"/>
    <n v="2.4402033088606396"/>
    <n v="0.81340110295354651"/>
    <n v="29.231944105871595"/>
    <n v="256.06093434272213"/>
  </r>
  <r>
    <x v="14"/>
    <s v="Long_x000a_Yan"/>
    <s v="Long Yan"/>
    <x v="335"/>
    <x v="335"/>
    <s v="t/a"/>
    <s v="grinding"/>
    <n v="600000"/>
    <n v="1"/>
    <m/>
    <n v="1"/>
    <m/>
    <n v="600000"/>
    <n v="63017.95082637381"/>
    <n v="63017.95082637381"/>
    <n v="1.1173049224477069E-3"/>
    <n v="67.039495203210919"/>
    <n v="2.1951343446804144"/>
    <n v="69.038945363694978"/>
    <n v="31.265890093471459"/>
    <n v="2.0111848560963277"/>
    <n v="0.67039495203210919"/>
    <n v="29.126346730138021"/>
    <n v="247.56834018593145"/>
    <n v="74.280701209720689"/>
    <n v="3.4421438352164708"/>
    <n v="93.53040373394191"/>
    <n v="40.192606331944354"/>
    <n v="2.2284210362916204"/>
    <n v="0.74280701209720679"/>
    <n v="31.932125449096127"/>
    <n v="271.90724310225056"/>
    <n v="73.505553774435597"/>
    <n v="3.4421438352164708"/>
    <n v="91.192579303986562"/>
    <n v="38.790243358506387"/>
    <n v="2.2051666132330676"/>
    <n v="0.73505553774435606"/>
    <n v="30.120485985239444"/>
    <n v="258.18440508299631"/>
    <n v="73.155928024971374"/>
    <n v="3.4421438352164708"/>
    <n v="89.82958162836286"/>
    <n v="37.972638131747253"/>
    <n v="2.194677840749141"/>
    <n v="0.73155928024971373"/>
    <n v="29.064264505702592"/>
    <n v="250.18372030806589"/>
    <n v="42.029029281288956"/>
    <n v="1.9851356644995821"/>
    <n v="53.553697287127605"/>
    <n v="22.947721589271683"/>
    <n v="1.2608708784386686"/>
    <n v="0.42029029281288954"/>
    <n v="18.116083961481589"/>
    <n v="154.5431755377297"/>
    <n v="41.039361676178743"/>
    <n v="1.9851356644995821"/>
    <n v="50.476711080566197"/>
    <n v="21.101966420247528"/>
    <n v="1.2311808502853625"/>
    <n v="0.41039361676178748"/>
    <n v="15.731649283614969"/>
    <n v="136.48151840082997"/>
    <n v="40.670055147677324"/>
    <n v="1.9851356644995821"/>
    <n v="49.036988918478734"/>
    <n v="20.238337387083543"/>
    <n v="1.2201016544303198"/>
    <n v="0.40670055147677325"/>
    <n v="14.615972052935797"/>
    <n v="128.03046717136107"/>
  </r>
  <r>
    <x v="14"/>
    <s v="Quan_x000a_Zhou"/>
    <s v="Quan Zhou"/>
    <x v="336"/>
    <x v="336"/>
    <s v="t/a"/>
    <s v="grinding"/>
    <n v="700000"/>
    <n v="1"/>
    <m/>
    <n v="1"/>
    <m/>
    <n v="700000"/>
    <n v="73520.942630769452"/>
    <n v="73520.942630769452"/>
    <n v="1.303522409522325E-3"/>
    <n v="78.212744403746086"/>
    <n v="2.5609900687938172"/>
    <n v="80.545436257644155"/>
    <n v="36.47687177571671"/>
    <n v="2.3463823321123827"/>
    <n v="0.78212744403746082"/>
    <n v="33.980737851827698"/>
    <n v="288.8297302169201"/>
    <n v="86.660818078007495"/>
    <n v="4.0158344744192167"/>
    <n v="109.11880435626558"/>
    <n v="46.891374053935088"/>
    <n v="2.5998245423402242"/>
    <n v="0.86660818078007473"/>
    <n v="37.25414635727882"/>
    <n v="317.22511695262574"/>
    <n v="85.756479403508209"/>
    <n v="4.0158344744192167"/>
    <n v="106.39134252131767"/>
    <n v="45.255283918257462"/>
    <n v="2.5726943821052464"/>
    <n v="0.85756479403508235"/>
    <n v="35.140566982779355"/>
    <n v="301.21513926349576"/>
    <n v="85.348582695799948"/>
    <n v="4.0158344744192167"/>
    <n v="104.80117856642335"/>
    <n v="44.301411153705139"/>
    <n v="2.5604574808739984"/>
    <n v="0.85348582695799957"/>
    <n v="33.908308589986362"/>
    <n v="291.88100702607693"/>
    <n v="49.033867494837125"/>
    <n v="2.3159916085828463"/>
    <n v="62.479313501648882"/>
    <n v="26.772341854150302"/>
    <n v="1.4710160248451136"/>
    <n v="0.49033867494837124"/>
    <n v="21.135431288395189"/>
    <n v="180.30037146068466"/>
    <n v="47.879255288875207"/>
    <n v="2.3159916085828463"/>
    <n v="58.889496260660579"/>
    <n v="24.618960823622121"/>
    <n v="1.4363776586662564"/>
    <n v="0.47879255288875217"/>
    <n v="18.353590830884134"/>
    <n v="159.22843813430165"/>
    <n v="47.44839767229022"/>
    <n v="2.3159916085828463"/>
    <n v="57.209820404891872"/>
    <n v="23.611393618264138"/>
    <n v="1.4234519301687065"/>
    <n v="0.47448397672290221"/>
    <n v="17.051967395091769"/>
    <n v="149.36887836658795"/>
  </r>
  <r>
    <x v="14"/>
    <s v="Nan_x000a_Ping"/>
    <s v="Nan Ping"/>
    <x v="337"/>
    <x v="337"/>
    <s v="t/a"/>
    <s v="grinding"/>
    <n v="1500000"/>
    <n v="1"/>
    <m/>
    <n v="1"/>
    <m/>
    <n v="1500000"/>
    <n v="157544.87706593453"/>
    <n v="157544.87706593453"/>
    <n v="2.7932623061192674E-3"/>
    <n v="167.59873800802731"/>
    <n v="5.4878358617010363"/>
    <n v="172.59736340923743"/>
    <n v="78.164725233678652"/>
    <n v="5.0279621402408194"/>
    <n v="1.6759873800802729"/>
    <n v="72.815866825345054"/>
    <n v="618.92085046482862"/>
    <n v="185.70175302430172"/>
    <n v="8.6053595880411784"/>
    <n v="233.8260093348548"/>
    <n v="100.48151582986088"/>
    <n v="5.5710525907290513"/>
    <n v="1.857017530243017"/>
    <n v="79.83031362274032"/>
    <n v="679.76810775562649"/>
    <n v="183.763884436089"/>
    <n v="8.6053595880411784"/>
    <n v="227.98144825996641"/>
    <n v="96.975608396265983"/>
    <n v="5.5129165330826702"/>
    <n v="1.8376388443608904"/>
    <n v="75.301214963098616"/>
    <n v="645.4610127074908"/>
    <n v="182.88982006242844"/>
    <n v="8.6053595880411784"/>
    <n v="224.57395407090715"/>
    <n v="94.93159532936815"/>
    <n v="5.4866946018728529"/>
    <n v="1.8288982006242844"/>
    <n v="72.660661264256476"/>
    <n v="625.45930077016476"/>
    <n v="105.07257320322239"/>
    <n v="4.9628391612489562"/>
    <n v="133.88424321781901"/>
    <n v="57.369303973179207"/>
    <n v="3.1521771960966714"/>
    <n v="1.0507257320322239"/>
    <n v="45.290209903703968"/>
    <n v="386.35793884432422"/>
    <n v="102.59840419044686"/>
    <n v="4.9628391612489562"/>
    <n v="126.1917777014155"/>
    <n v="52.754916050618824"/>
    <n v="3.0779521257134062"/>
    <n v="1.0259840419044688"/>
    <n v="39.329123209037427"/>
    <n v="341.20379600207491"/>
    <n v="101.67513786919331"/>
    <n v="4.9628391612489562"/>
    <n v="122.59247229619685"/>
    <n v="50.59584346770886"/>
    <n v="3.0502541360757993"/>
    <n v="1.0167513786919331"/>
    <n v="36.539930132339499"/>
    <n v="320.0761679284027"/>
  </r>
  <r>
    <x v="14"/>
    <s v="Fu_x000a_Zhou"/>
    <s v="Fu Zhou"/>
    <x v="326"/>
    <x v="326"/>
    <s v="t/a"/>
    <s v="grinding"/>
    <n v="1500000"/>
    <n v="1"/>
    <m/>
    <n v="1"/>
    <m/>
    <n v="1500000"/>
    <n v="157544.87706593453"/>
    <n v="157544.87706593453"/>
    <n v="2.7932623061192674E-3"/>
    <n v="167.59873800802731"/>
    <n v="5.4878358617010363"/>
    <n v="172.59736340923743"/>
    <n v="78.164725233678652"/>
    <n v="5.0279621402408194"/>
    <n v="1.6759873800802729"/>
    <n v="72.815866825345054"/>
    <n v="618.92085046482862"/>
    <n v="185.70175302430172"/>
    <n v="8.6053595880411784"/>
    <n v="233.8260093348548"/>
    <n v="100.48151582986088"/>
    <n v="5.5710525907290513"/>
    <n v="1.857017530243017"/>
    <n v="79.83031362274032"/>
    <n v="679.76810775562649"/>
    <n v="183.763884436089"/>
    <n v="8.6053595880411784"/>
    <n v="227.98144825996641"/>
    <n v="96.975608396265983"/>
    <n v="5.5129165330826702"/>
    <n v="1.8376388443608904"/>
    <n v="75.301214963098616"/>
    <n v="645.4610127074908"/>
    <n v="182.88982006242844"/>
    <n v="8.6053595880411784"/>
    <n v="224.57395407090715"/>
    <n v="94.93159532936815"/>
    <n v="5.4866946018728529"/>
    <n v="1.8288982006242844"/>
    <n v="72.660661264256476"/>
    <n v="625.45930077016476"/>
    <n v="105.07257320322239"/>
    <n v="4.9628391612489562"/>
    <n v="133.88424321781901"/>
    <n v="57.369303973179207"/>
    <n v="3.1521771960966714"/>
    <n v="1.0507257320322239"/>
    <n v="45.290209903703968"/>
    <n v="386.35793884432422"/>
    <n v="102.59840419044686"/>
    <n v="4.9628391612489562"/>
    <n v="126.1917777014155"/>
    <n v="52.754916050618824"/>
    <n v="3.0779521257134062"/>
    <n v="1.0259840419044688"/>
    <n v="39.329123209037427"/>
    <n v="341.20379600207491"/>
    <n v="101.67513786919331"/>
    <n v="4.9628391612489562"/>
    <n v="122.59247229619685"/>
    <n v="50.59584346770886"/>
    <n v="3.0502541360757993"/>
    <n v="1.0167513786919331"/>
    <n v="36.539930132339499"/>
    <n v="320.0761679284027"/>
  </r>
  <r>
    <x v="14"/>
    <s v="Quan_x000a_Zhou"/>
    <s v="Quan Zhou"/>
    <x v="338"/>
    <x v="338"/>
    <s v="t/d"/>
    <s v="cement"/>
    <n v="3800"/>
    <n v="310"/>
    <n v="1"/>
    <m/>
    <n v="1178000"/>
    <m/>
    <n v="0"/>
    <n v="1178000"/>
    <n v="2.0885877458467893E-2"/>
    <n v="1253.1750765264724"/>
    <n v="41.033835980450661"/>
    <n v="1290.5509711432244"/>
    <n v="584.45598511424544"/>
    <n v="37.595252295794168"/>
    <n v="12.531750765264723"/>
    <n v="544.46131615157299"/>
    <n v="4627.8163747745048"/>
    <n v="1388.5355660982555"/>
    <n v="64.344292137598345"/>
    <n v="1748.3719186957815"/>
    <n v="751.32386309227911"/>
    <n v="41.656066982947657"/>
    <n v="13.885355660982553"/>
    <n v="596.90998018444691"/>
    <n v="5082.7855900449049"/>
    <n v="1374.0456681121773"/>
    <n v="64.344292137598345"/>
    <n v="1704.6707646218404"/>
    <n v="725.10937085559169"/>
    <n v="41.221370043365319"/>
    <n v="13.740456681121776"/>
    <n v="563.04484714794046"/>
    <n v="4826.2633931994296"/>
    <n v="1367.5100837672721"/>
    <n v="64.344292137598345"/>
    <n v="1679.1921312986387"/>
    <n v="709.82580570483196"/>
    <n v="41.025302513018161"/>
    <n v="13.675100837672723"/>
    <n v="543.30080776585237"/>
    <n v="4676.7059013851504"/>
    <n v="785.65227596448199"/>
    <n v="37.108312506439361"/>
    <n v="1001.0838908115356"/>
    <n v="428.96374251586479"/>
    <n v="23.569568278934458"/>
    <n v="7.8565227596448199"/>
    <n v="338.64552285146567"/>
    <n v="2888.8889339647421"/>
    <n v="767.15233390778292"/>
    <n v="37.108312506439361"/>
    <n v="943.56552177862261"/>
    <n v="394.46088165482138"/>
    <n v="23.014570017233488"/>
    <n v="7.6715233390778295"/>
    <n v="294.07307938585978"/>
    <n v="2551.260816448053"/>
    <n v="760.248855059775"/>
    <n v="37.108312506439361"/>
    <n v="916.65267100040853"/>
    <n v="378.31698951414899"/>
    <n v="22.807465651793251"/>
    <n v="7.6024885505977498"/>
    <n v="273.2176285102654"/>
    <n v="2393.2845855841974"/>
  </r>
  <r>
    <x v="14"/>
    <s v="Quan_x000a_Zhou"/>
    <s v="Quan Zhou"/>
    <x v="338"/>
    <x v="338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San_x000a_Ming"/>
    <s v="San Ming"/>
    <x v="339"/>
    <x v="339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x v="335"/>
    <x v="335"/>
    <s v="t/d"/>
    <s v="cement"/>
    <n v="1000"/>
    <n v="310"/>
    <n v="1"/>
    <m/>
    <n v="310000"/>
    <m/>
    <n v="0"/>
    <n v="310000"/>
    <n v="5.4962835417020767E-3"/>
    <n v="329.78291487538741"/>
    <n v="10.798377889592279"/>
    <n v="339.61867661663803"/>
    <n v="153.80420660901194"/>
    <n v="9.8934874462616236"/>
    <n v="3.2978291487538742"/>
    <n v="143.27929372409815"/>
    <n v="1217.8464144143434"/>
    <n v="365.40409634164615"/>
    <n v="16.93270845726272"/>
    <n v="460.09787334099508"/>
    <n v="197.71680607691553"/>
    <n v="10.962122890249383"/>
    <n v="3.654040963416461"/>
    <n v="157.08157373274918"/>
    <n v="1337.5751552749748"/>
    <n v="361.59096529267822"/>
    <n v="16.93270845726272"/>
    <n v="448.59756963732639"/>
    <n v="190.81825548831361"/>
    <n v="10.847728958780346"/>
    <n v="3.6159096529267831"/>
    <n v="148.16969661787905"/>
    <n v="1270.0693139998498"/>
    <n v="359.87107467559792"/>
    <n v="16.93270845726272"/>
    <n v="441.89266613122066"/>
    <n v="186.7962646591663"/>
    <n v="10.796132240267935"/>
    <n v="3.5987107467559794"/>
    <n v="142.97389678048745"/>
    <n v="1230.7120793118816"/>
    <n v="206.75059893802157"/>
    <n v="9.7653453964314103"/>
    <n v="263.44312916093043"/>
    <n v="112.88519539891178"/>
    <n v="6.2025179681406462"/>
    <n v="2.0675059893802157"/>
    <n v="89.117242855648854"/>
    <n v="760.23392999072155"/>
    <n v="201.88219313362706"/>
    <n v="9.7653453964314103"/>
    <n v="248.30671625753226"/>
    <n v="103.8054951723214"/>
    <n v="6.0564657940088127"/>
    <n v="2.0188219313362707"/>
    <n v="77.387652469963101"/>
    <n v="671.38442538106654"/>
    <n v="200.06548817362497"/>
    <n v="9.7653453964314103"/>
    <n v="241.22438710537065"/>
    <n v="99.557102503723414"/>
    <n v="6.0019646452087496"/>
    <n v="2.0006548817362497"/>
    <n v="71.89937592375405"/>
    <n v="629.81173304847289"/>
  </r>
  <r>
    <x v="14"/>
    <s v="Long_x000a_Yan"/>
    <s v="Long Yan"/>
    <x v="335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x v="335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x v="340"/>
    <x v="340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x v="340"/>
    <x v="340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x v="340"/>
    <x v="340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x v="340"/>
    <x v="340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x v="335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x v="335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x v="341"/>
    <x v="341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x v="341"/>
    <x v="341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x v="335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x v="335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x v="335"/>
    <x v="335"/>
    <s v="t/a"/>
    <s v="grinding"/>
    <n v="500000"/>
    <n v="1"/>
    <m/>
    <n v="1"/>
    <m/>
    <n v="500000"/>
    <n v="52514.959021978175"/>
    <n v="52514.959021978175"/>
    <n v="9.3108743537308918E-4"/>
    <n v="55.866246002675773"/>
    <n v="1.829278620567012"/>
    <n v="57.532454469745815"/>
    <n v="26.054908411226215"/>
    <n v="1.6759873800802731"/>
    <n v="0.55866246002675768"/>
    <n v="24.271955608448355"/>
    <n v="206.30695015494288"/>
    <n v="61.900584341433913"/>
    <n v="2.8684531960137258"/>
    <n v="77.942003111618263"/>
    <n v="33.493838609953627"/>
    <n v="1.8570175302430172"/>
    <n v="0.61900584341433906"/>
    <n v="26.610104540913444"/>
    <n v="226.5893692518755"/>
    <n v="61.254628145363"/>
    <n v="2.8684531960137258"/>
    <n v="75.993816086655471"/>
    <n v="32.325202798755328"/>
    <n v="1.83763884436089"/>
    <n v="0.6125462814536301"/>
    <n v="25.100404987699537"/>
    <n v="215.15367090249691"/>
    <n v="60.963273354142814"/>
    <n v="2.8684531960137258"/>
    <n v="74.857984690302388"/>
    <n v="31.643865109789385"/>
    <n v="1.8288982006242842"/>
    <n v="0.60963273354142822"/>
    <n v="24.220220421418826"/>
    <n v="208.4864335900549"/>
    <n v="35.024191067740801"/>
    <n v="1.6542797204163187"/>
    <n v="44.628081072606342"/>
    <n v="19.123101324393069"/>
    <n v="1.0507257320322239"/>
    <n v="0.35024191067740801"/>
    <n v="15.096736634567991"/>
    <n v="128.78597961477476"/>
    <n v="34.199468063482293"/>
    <n v="1.6542797204163187"/>
    <n v="42.063925900471837"/>
    <n v="17.584972016872943"/>
    <n v="1.0259840419044688"/>
    <n v="0.34199468063482291"/>
    <n v="13.109707736345809"/>
    <n v="113.73459866735831"/>
    <n v="33.891712623064436"/>
    <n v="1.6542797204163187"/>
    <n v="40.864157432065618"/>
    <n v="16.865281155902956"/>
    <n v="1.0167513786919331"/>
    <n v="0.33891712623064441"/>
    <n v="12.179976710779833"/>
    <n v="106.69205597613424"/>
  </r>
  <r>
    <x v="14"/>
    <s v="Long_x000a_Yan"/>
    <s v="Long Yan"/>
    <x v="335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x v="335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x v="335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x v="335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x v="335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x v="335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x v="340"/>
    <x v="340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x v="340"/>
    <x v="340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x v="335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San_x000a_Ming"/>
    <s v="San Ming"/>
    <x v="342"/>
    <x v="342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San_x000a_Ming"/>
    <s v="San Ming"/>
    <x v="342"/>
    <x v="342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  <n v="1627.1593438170521"/>
    <n v="76.19718805768224"/>
    <n v="2018.6890633679686"/>
    <n v="858.68214969741121"/>
    <n v="48.814780314511559"/>
    <n v="16.271593438170523"/>
    <n v="666.76363478045573"/>
    <n v="5715.3119129993238"/>
    <n v="1619.4198360401906"/>
    <n v="76.19718805768224"/>
    <n v="1988.516997590493"/>
    <n v="840.58319096624837"/>
    <n v="48.58259508120571"/>
    <n v="16.194198360401906"/>
    <n v="643.38253551219361"/>
    <n v="5538.2043569034677"/>
    <n v="930.37769522109704"/>
    <n v="43.944054283941348"/>
    <n v="1185.4940812241869"/>
    <n v="507.98337929510302"/>
    <n v="27.911330856632908"/>
    <n v="9.3037769522109706"/>
    <n v="401.02759285041986"/>
    <n v="3421.052684958247"/>
    <n v="908.46986910132182"/>
    <n v="43.944054283941348"/>
    <n v="1117.3802231588952"/>
    <n v="467.12472827544633"/>
    <n v="27.254096073039655"/>
    <n v="9.0846986910132195"/>
    <n v="348.24443611483395"/>
    <n v="3021.2299142147995"/>
    <n v="900.29469678131238"/>
    <n v="43.944054283941348"/>
    <n v="1085.5097419741678"/>
    <n v="448.00696126675535"/>
    <n v="27.008840903439374"/>
    <n v="9.0029469678131253"/>
    <n v="323.54719165689318"/>
    <n v="2834.152798718128"/>
  </r>
  <r>
    <x v="14"/>
    <s v="San_x000a_Ming"/>
    <s v="San Ming"/>
    <x v="343"/>
    <x v="343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San_x000a_Ming"/>
    <s v="San Ming"/>
    <x v="342"/>
    <x v="342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  <n v="1627.1593438170521"/>
    <n v="76.19718805768224"/>
    <n v="2018.6890633679686"/>
    <n v="858.68214969741121"/>
    <n v="48.814780314511559"/>
    <n v="16.271593438170523"/>
    <n v="666.76363478045573"/>
    <n v="5715.3119129993238"/>
    <n v="1619.4198360401906"/>
    <n v="76.19718805768224"/>
    <n v="1988.516997590493"/>
    <n v="840.58319096624837"/>
    <n v="48.58259508120571"/>
    <n v="16.194198360401906"/>
    <n v="643.38253551219361"/>
    <n v="5538.2043569034677"/>
    <n v="930.37769522109704"/>
    <n v="43.944054283941348"/>
    <n v="1185.4940812241869"/>
    <n v="507.98337929510302"/>
    <n v="27.911330856632908"/>
    <n v="9.3037769522109706"/>
    <n v="401.02759285041986"/>
    <n v="3421.052684958247"/>
    <n v="908.46986910132182"/>
    <n v="43.944054283941348"/>
    <n v="1117.3802231588952"/>
    <n v="467.12472827544633"/>
    <n v="27.254096073039655"/>
    <n v="9.0846986910132195"/>
    <n v="348.24443611483395"/>
    <n v="3021.2299142147995"/>
    <n v="900.29469678131238"/>
    <n v="43.944054283941348"/>
    <n v="1085.5097419741678"/>
    <n v="448.00696126675535"/>
    <n v="27.008840903439374"/>
    <n v="9.0029469678131253"/>
    <n v="323.54719165689318"/>
    <n v="2834.152798718128"/>
  </r>
  <r>
    <x v="14"/>
    <s v="San_x000a_Ming"/>
    <s v="San Ming"/>
    <x v="342"/>
    <x v="342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  <n v="1627.1593438170521"/>
    <n v="76.19718805768224"/>
    <n v="2018.6890633679686"/>
    <n v="858.68214969741121"/>
    <n v="48.814780314511559"/>
    <n v="16.271593438170523"/>
    <n v="666.76363478045573"/>
    <n v="5715.3119129993238"/>
    <n v="1619.4198360401906"/>
    <n v="76.19718805768224"/>
    <n v="1988.516997590493"/>
    <n v="840.58319096624837"/>
    <n v="48.58259508120571"/>
    <n v="16.194198360401906"/>
    <n v="643.38253551219361"/>
    <n v="5538.2043569034677"/>
    <n v="930.37769522109704"/>
    <n v="43.944054283941348"/>
    <n v="1185.4940812241869"/>
    <n v="507.98337929510302"/>
    <n v="27.911330856632908"/>
    <n v="9.3037769522109706"/>
    <n v="401.02759285041986"/>
    <n v="3421.052684958247"/>
    <n v="908.46986910132182"/>
    <n v="43.944054283941348"/>
    <n v="1117.3802231588952"/>
    <n v="467.12472827544633"/>
    <n v="27.254096073039655"/>
    <n v="9.0846986910132195"/>
    <n v="348.24443611483395"/>
    <n v="3021.2299142147995"/>
    <n v="900.29469678131238"/>
    <n v="43.944054283941348"/>
    <n v="1085.5097419741678"/>
    <n v="448.00696126675535"/>
    <n v="27.008840903439374"/>
    <n v="9.0029469678131253"/>
    <n v="323.54719165689318"/>
    <n v="2834.152798718128"/>
  </r>
  <r>
    <x v="14"/>
    <s v="San_x000a_Ming"/>
    <s v="San Ming"/>
    <x v="343"/>
    <x v="343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  <n v="1627.1593438170521"/>
    <n v="76.19718805768224"/>
    <n v="2018.6890633679686"/>
    <n v="858.68214969741121"/>
    <n v="48.814780314511559"/>
    <n v="16.271593438170523"/>
    <n v="666.76363478045573"/>
    <n v="5715.3119129993238"/>
    <n v="1619.4198360401906"/>
    <n v="76.19718805768224"/>
    <n v="1988.516997590493"/>
    <n v="840.58319096624837"/>
    <n v="48.58259508120571"/>
    <n v="16.194198360401906"/>
    <n v="643.38253551219361"/>
    <n v="5538.2043569034677"/>
    <n v="930.37769522109704"/>
    <n v="43.944054283941348"/>
    <n v="1185.4940812241869"/>
    <n v="507.98337929510302"/>
    <n v="27.911330856632908"/>
    <n v="9.3037769522109706"/>
    <n v="401.02759285041986"/>
    <n v="3421.052684958247"/>
    <n v="908.46986910132182"/>
    <n v="43.944054283941348"/>
    <n v="1117.3802231588952"/>
    <n v="467.12472827544633"/>
    <n v="27.254096073039655"/>
    <n v="9.0846986910132195"/>
    <n v="348.24443611483395"/>
    <n v="3021.2299142147995"/>
    <n v="900.29469678131238"/>
    <n v="43.944054283941348"/>
    <n v="1085.5097419741678"/>
    <n v="448.00696126675535"/>
    <n v="27.008840903439374"/>
    <n v="9.0029469678131253"/>
    <n v="323.54719165689318"/>
    <n v="2834.152798718128"/>
  </r>
  <r>
    <x v="14"/>
    <s v="San_x000a_Ming"/>
    <s v="San Ming"/>
    <x v="339"/>
    <x v="339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San_x000a_Ming"/>
    <s v="San Ming"/>
    <x v="339"/>
    <x v="339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Quan_x000a_Zhou"/>
    <s v="Quan Zhou"/>
    <x v="344"/>
    <x v="344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San_x000a_Ming"/>
    <s v="San Ming"/>
    <x v="324"/>
    <x v="324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San_x000a_Ming"/>
    <s v="San Ming"/>
    <x v="324"/>
    <x v="324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San_x000a_Ming"/>
    <s v="San Ming"/>
    <x v="339"/>
    <x v="339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San_x000a_Ming"/>
    <s v="San Ming"/>
    <x v="342"/>
    <x v="342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San_x000a_Ming"/>
    <s v="San Ming"/>
    <x v="345"/>
    <x v="34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San_x000a_Ming"/>
    <s v="San Ming"/>
    <x v="342"/>
    <x v="342"/>
    <s v="t/d"/>
    <s v="cement"/>
    <n v="2000"/>
    <n v="310"/>
    <n v="1"/>
    <m/>
    <n v="620000"/>
    <m/>
    <n v="0"/>
    <n v="620000"/>
    <n v="1.0992567083404153E-2"/>
    <n v="659.56582975077481"/>
    <n v="21.596755779184559"/>
    <n v="679.23735323327605"/>
    <n v="307.60841321802388"/>
    <n v="19.786974892523247"/>
    <n v="6.5956582975077485"/>
    <n v="286.55858744819631"/>
    <n v="2435.6928288286867"/>
    <n v="730.8081926832923"/>
    <n v="33.86541691452544"/>
    <n v="920.19574668199016"/>
    <n v="395.43361215383106"/>
    <n v="21.924245780498765"/>
    <n v="7.308081926832922"/>
    <n v="314.16314746549835"/>
    <n v="2675.1503105499496"/>
    <n v="723.18193058535644"/>
    <n v="33.86541691452544"/>
    <n v="897.19513927465277"/>
    <n v="381.63651097662722"/>
    <n v="21.695457917560692"/>
    <n v="7.2318193058535662"/>
    <n v="296.33939323575811"/>
    <n v="2540.1386279996996"/>
    <n v="719.74214935119585"/>
    <n v="33.86541691452544"/>
    <n v="883.78533226244133"/>
    <n v="373.59252931833259"/>
    <n v="21.592264480535871"/>
    <n v="7.1974214935119587"/>
    <n v="285.9477935609749"/>
    <n v="2461.4241586237631"/>
    <n v="413.50119787604314"/>
    <n v="19.530690792862821"/>
    <n v="526.88625832186085"/>
    <n v="225.77039079782355"/>
    <n v="12.405035936281292"/>
    <n v="4.1350119787604314"/>
    <n v="178.23448571129771"/>
    <n v="1520.4678599814431"/>
    <n v="403.76438626725411"/>
    <n v="19.530690792862821"/>
    <n v="496.61343251506452"/>
    <n v="207.6109903446428"/>
    <n v="12.112931588017625"/>
    <n v="4.0376438626725415"/>
    <n v="154.7753049399262"/>
    <n v="1342.7688507621331"/>
    <n v="400.13097634724994"/>
    <n v="19.530690792862821"/>
    <n v="482.44877421074131"/>
    <n v="199.11420500744683"/>
    <n v="12.003929290417499"/>
    <n v="4.0013097634724994"/>
    <n v="143.7987518475081"/>
    <n v="1259.6234660969458"/>
  </r>
  <r>
    <x v="14"/>
    <s v="San_x000a_Ming"/>
    <s v="San Ming"/>
    <x v="342"/>
    <x v="342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San_x000a_Ming"/>
    <s v="San Ming"/>
    <x v="342"/>
    <x v="342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x v="335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x v="335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"/>
    <s v=""/>
    <m/>
    <x v="4"/>
    <x v="4"/>
    <m/>
    <m/>
    <m/>
    <m/>
    <n v="49"/>
    <m/>
    <n v="54653000"/>
    <m/>
    <n v="0"/>
    <m/>
    <n v="1"/>
    <n v="60001.073884419908"/>
    <n v="1964.6690000000003"/>
    <n v="61790.603421355816"/>
    <n v="27983.310075262638"/>
    <n v="1800.0322165325972"/>
    <n v="600.01073884419907"/>
    <n v="26068.395605319834"/>
    <n v="221576.34430140833"/>
    <n v="66482.031643601964"/>
    <n v="3080.7559924426746"/>
    <n v="83710.723773634323"/>
    <n v="35972.817737071666"/>
    <n v="1994.4609493080586"/>
    <n v="664.82031643601954"/>
    <n v="28579.597930296099"/>
    <n v="243359.92587106553"/>
    <n v="65788.26629833976"/>
    <n v="3080.7559924426746"/>
    <n v="81618.345602746267"/>
    <n v="34717.687695788241"/>
    <n v="1973.6479889501927"/>
    <n v="657.88266298339772"/>
    <n v="26958.16099982247"/>
    <n v="231077.83729922667"/>
    <n v="65475.347468000866"/>
    <n v="3080.7559924426746"/>
    <n v="80398.447929121277"/>
    <n v="33985.922167567005"/>
    <n v="1964.2604240400258"/>
    <n v="654.75347468000871"/>
    <n v="26012.831342433186"/>
    <n v="223917.13782123357"/>
    <n v="37616.436155328971"/>
    <n v="1776.7179080807211"/>
    <n v="47931.138770789825"/>
    <n v="20538.459222930436"/>
    <n v="1128.4930846598691"/>
    <n v="376.16436155328972"/>
    <n v="16214.091245382007"/>
    <n v="138317.81497853622"/>
    <n v="36730.672935972412"/>
    <n v="1776.7179080807211"/>
    <n v="45177.202808688649"/>
    <n v="18886.488367042133"/>
    <n v="1101.9201880791725"/>
    <n v="367.30672935972416"/>
    <n v="14079.996398074811"/>
    <n v="122152.43633030506"/>
    <n v="36400.13959535813"/>
    <n v="1776.7179080807211"/>
    <n v="43888.63588916463"/>
    <n v="18113.531033898005"/>
    <n v="1092.004187860744"/>
    <n v="364.00139595358132"/>
    <n v="13081.453199826807"/>
    <n v="114588.65400045105"/>
  </r>
  <r>
    <x v="2"/>
    <s v=""/>
    <m/>
    <x v="4"/>
    <x v="4"/>
    <m/>
    <m/>
    <m/>
    <m/>
    <m/>
    <n v="14"/>
    <m/>
    <n v="16650000"/>
    <n v="1748748.1354318734"/>
    <n v="56401748.1354318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s v="Shang_x000a_Rao"/>
    <s v="Shang Rao"/>
    <x v="346"/>
    <x v="346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  <n v="61.442691996299345"/>
    <n v="1.8722349567311456"/>
    <n v="58.377589581845044"/>
    <n v="22.910935285126662"/>
    <n v="1.8432807598889804"/>
    <n v="0.61442691996299348"/>
    <n v="14.971651306278799"/>
    <n v="129.70493096380693"/>
    <n v="61.094389054201095"/>
    <n v="1.8722349567311456"/>
    <n v="56.080891402999988"/>
    <n v="21.839333064600829"/>
    <n v="1.8328316716260324"/>
    <n v="0.61094389054201093"/>
    <n v="13.919426035703614"/>
    <n v="121.7345167418017"/>
  </r>
  <r>
    <x v="15"/>
    <s v="Ping_x000a_Xiang"/>
    <s v="Ping Xiang"/>
    <x v="347"/>
    <x v="347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Gan_x000a_Zhou"/>
    <s v="Gan Zhou"/>
    <x v="348"/>
    <x v="348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  <n v="61.442691996299345"/>
    <n v="1.8722349567311456"/>
    <n v="58.377589581845044"/>
    <n v="22.910935285126662"/>
    <n v="1.8432807598889804"/>
    <n v="0.61442691996299348"/>
    <n v="14.971651306278799"/>
    <n v="129.70493096380693"/>
    <n v="61.094389054201095"/>
    <n v="1.8722349567311456"/>
    <n v="56.080891402999988"/>
    <n v="21.839333064600829"/>
    <n v="1.8328316716260324"/>
    <n v="0.61094389054201093"/>
    <n v="13.919426035703614"/>
    <n v="121.7345167418017"/>
  </r>
  <r>
    <x v="15"/>
    <s v="Gan_x000a_Zhou"/>
    <s v="Gan Zhou"/>
    <x v="348"/>
    <x v="348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  <n v="61.442691996299345"/>
    <n v="1.8722349567311456"/>
    <n v="58.377589581845044"/>
    <n v="22.910935285126662"/>
    <n v="1.8432807598889804"/>
    <n v="0.61442691996299348"/>
    <n v="14.971651306278799"/>
    <n v="129.70493096380693"/>
    <n v="61.094389054201095"/>
    <n v="1.8722349567311456"/>
    <n v="56.080891402999988"/>
    <n v="21.839333064600829"/>
    <n v="1.8328316716260324"/>
    <n v="0.61094389054201093"/>
    <n v="13.919426035703614"/>
    <n v="121.7345167418017"/>
  </r>
  <r>
    <x v="15"/>
    <s v="Gan_x000a_Zhou"/>
    <s v="Gan Zhou"/>
    <x v="349"/>
    <x v="349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Gan_x000a_Zhou"/>
    <s v="Gan Zhou"/>
    <x v="350"/>
    <x v="350"/>
    <s v="t/a"/>
    <s v="grinding"/>
    <n v="2000000"/>
    <n v="1"/>
    <m/>
    <n v="1"/>
    <m/>
    <n v="2000000"/>
    <n v="210059.8360879127"/>
    <n v="210059.8360879127"/>
    <n v="3.3196060203921668E-3"/>
    <n v="333.47225988629589"/>
    <n v="6.8862372031857975"/>
    <n v="285.69447498475654"/>
    <n v="117.384970352146"/>
    <n v="10.004167796588876"/>
    <n v="3.334722598862959"/>
    <n v="92.264730996449373"/>
    <n v="783.40546969587206"/>
    <n v="367.5968151463149"/>
    <n v="10.821262126037846"/>
    <n v="369.31502720487998"/>
    <n v="147.30634979381725"/>
    <n v="11.027904454389445"/>
    <n v="3.6759681514631493"/>
    <n v="101.14923286482568"/>
    <n v="860.38374792032755"/>
    <n v="365.15994034238378"/>
    <n v="10.821262126037846"/>
    <n v="356.9190914480846"/>
    <n v="141.52260667735891"/>
    <n v="10.954798210271512"/>
    <n v="3.6515994034238375"/>
    <n v="95.4700726791866"/>
    <n v="817.36514688642546"/>
    <n v="364.06080211281386"/>
    <n v="10.821262126037846"/>
    <n v="349.67141000461248"/>
    <n v="138.14095574907094"/>
    <n v="10.921824063384415"/>
    <n v="3.6406080211281382"/>
    <n v="92.149569515930168"/>
    <n v="792.21294195775545"/>
    <n v="207.9202473075691"/>
    <n v="6.2407831891038192"/>
    <n v="210.91334300238893"/>
    <n v="83.985075129610479"/>
    <n v="6.2376074192270723"/>
    <n v="2.0792024730756911"/>
    <n v="57.383093815449534"/>
    <n v="488.99114416908537"/>
    <n v="204.80897332099784"/>
    <n v="6.2407831891038192"/>
    <n v="194.59196527281682"/>
    <n v="76.36978428375555"/>
    <n v="6.1442691996299352"/>
    <n v="2.0480897332099786"/>
    <n v="49.905504354262668"/>
    <n v="432.34976987935647"/>
    <n v="203.64796351400366"/>
    <n v="6.2407831891038192"/>
    <n v="186.93630467666665"/>
    <n v="72.797776882002765"/>
    <n v="6.1094389054201086"/>
    <n v="2.0364796351400365"/>
    <n v="46.398086785678721"/>
    <n v="405.78172247267241"/>
  </r>
  <r>
    <x v="15"/>
    <s v="Gan_x000a_Zhou"/>
    <s v="Gan Zhou"/>
    <x v="349"/>
    <x v="34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Gan_x000a_Zhou"/>
    <s v="Gan Zhou"/>
    <x v="349"/>
    <x v="349"/>
    <s v="t/d"/>
    <s v="cement"/>
    <n v="1500"/>
    <n v="310"/>
    <n v="1"/>
    <m/>
    <n v="465000"/>
    <m/>
    <n v="0"/>
    <n v="465000"/>
    <n v="7.3484623630589449E-3"/>
    <n v="738.19252521091698"/>
    <n v="15.243753204402561"/>
    <n v="632.4289942429225"/>
    <n v="259.84982293761186"/>
    <n v="22.145775756327509"/>
    <n v="7.3819252521091698"/>
    <n v="204.24228025862817"/>
    <n v="1734.1894109453806"/>
    <n v="813.73251653637874"/>
    <n v="23.954540679074366"/>
    <n v="817.53604519808061"/>
    <n v="326.08543322607363"/>
    <n v="24.411975496091358"/>
    <n v="8.137325165363789"/>
    <n v="223.90950196904586"/>
    <n v="1904.5927590627768"/>
    <n v="808.33811651716837"/>
    <n v="23.954540679074366"/>
    <n v="790.09572041130173"/>
    <n v="313.2822215353458"/>
    <n v="24.250143495515047"/>
    <n v="8.0833811651716836"/>
    <n v="211.33780080282691"/>
    <n v="1809.3644191130461"/>
    <n v="805.90500371336645"/>
    <n v="23.954540679074366"/>
    <n v="774.05185436827549"/>
    <n v="305.79641315360544"/>
    <n v="24.177150111400991"/>
    <n v="8.0590500371336642"/>
    <n v="203.98735247500838"/>
    <n v="1753.6861156846044"/>
    <n v="460.26368866419858"/>
    <n v="13.814940718694874"/>
    <n v="466.88936982253642"/>
    <n v="185.91397890515668"/>
    <n v="13.807910659925955"/>
    <n v="4.602636886641986"/>
    <n v="127.02637077664292"/>
    <n v="1082.4576762188033"/>
    <n v="453.37640154306536"/>
    <n v="13.814940718694874"/>
    <n v="430.75947090614028"/>
    <n v="169.05635248179536"/>
    <n v="13.60129204629196"/>
    <n v="4.5337640154306538"/>
    <n v="110.47356770772738"/>
    <n v="957.07321655607632"/>
    <n v="450.80632641444174"/>
    <n v="13.814940718694874"/>
    <n v="413.81247978442974"/>
    <n v="161.14916054663695"/>
    <n v="13.524189792433251"/>
    <n v="4.5080632641444174"/>
    <n v="102.70935537772746"/>
    <n v="898.26072639047538"/>
  </r>
  <r>
    <x v="15"/>
    <s v="Ji'an"/>
    <s v="Ji'an"/>
    <x v="351"/>
    <x v="351"/>
    <s v="t/d"/>
    <s v="cement"/>
    <n v="1200"/>
    <n v="310"/>
    <n v="1"/>
    <m/>
    <n v="372000"/>
    <m/>
    <n v="0"/>
    <n v="372000"/>
    <n v="5.8787698904471559E-3"/>
    <n v="590.55402016873359"/>
    <n v="12.195002563522047"/>
    <n v="505.94319539433803"/>
    <n v="207.87985835008951"/>
    <n v="17.716620605062008"/>
    <n v="5.9055402016873364"/>
    <n v="163.39382420690254"/>
    <n v="1387.3515287563043"/>
    <n v="650.98601322910304"/>
    <n v="19.163632543259496"/>
    <n v="654.0288361584644"/>
    <n v="260.86834658085888"/>
    <n v="19.529580396873087"/>
    <n v="6.5098601322910312"/>
    <n v="179.1276015752367"/>
    <n v="1523.6742072502213"/>
    <n v="646.67049321373463"/>
    <n v="19.163632543259496"/>
    <n v="632.07657632904136"/>
    <n v="250.62577722827663"/>
    <n v="19.400114796412037"/>
    <n v="6.4667049321373469"/>
    <n v="169.07024064226152"/>
    <n v="1447.491535290437"/>
    <n v="644.72400297069316"/>
    <n v="19.163632543259496"/>
    <n v="619.2414834946203"/>
    <n v="244.63713052288438"/>
    <n v="19.341720089120795"/>
    <n v="6.4472400297069319"/>
    <n v="163.1898819800067"/>
    <n v="1402.9488925476835"/>
    <n v="368.21095093135887"/>
    <n v="11.0519525749559"/>
    <n v="373.51149585802915"/>
    <n v="148.73118312412535"/>
    <n v="11.046328527940764"/>
    <n v="3.6821095093135887"/>
    <n v="101.62109662131434"/>
    <n v="865.96614097504266"/>
    <n v="362.70112123445227"/>
    <n v="11.0519525749559"/>
    <n v="344.60757672491224"/>
    <n v="135.24508198543629"/>
    <n v="10.881033637033568"/>
    <n v="3.6270112123445228"/>
    <n v="88.37885416618191"/>
    <n v="765.65857324486103"/>
    <n v="360.6450611315534"/>
    <n v="11.0519525749559"/>
    <n v="331.04998382754377"/>
    <n v="128.91932843730956"/>
    <n v="10.8193518339466"/>
    <n v="3.6064506113155343"/>
    <n v="82.167484302181961"/>
    <n v="718.60858111238031"/>
  </r>
  <r>
    <x v="15"/>
    <s v="Gan_x000a_Zhou"/>
    <s v="Gan Zhou"/>
    <x v="352"/>
    <x v="352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  <n v="61.442691996299345"/>
    <n v="1.8722349567311456"/>
    <n v="58.377589581845044"/>
    <n v="22.910935285126662"/>
    <n v="1.8432807598889804"/>
    <n v="0.61442691996299348"/>
    <n v="14.971651306278799"/>
    <n v="129.70493096380693"/>
    <n v="61.094389054201095"/>
    <n v="1.8722349567311456"/>
    <n v="56.080891402999988"/>
    <n v="21.839333064600829"/>
    <n v="1.8328316716260324"/>
    <n v="0.61094389054201093"/>
    <n v="13.919426035703614"/>
    <n v="121.7345167418017"/>
  </r>
  <r>
    <x v="15"/>
    <s v="Gan_x000a_Zhou"/>
    <s v="Gan Zhou"/>
    <x v="352"/>
    <x v="352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  <n v="61.442691996299345"/>
    <n v="1.8722349567311456"/>
    <n v="58.377589581845044"/>
    <n v="22.910935285126662"/>
    <n v="1.8432807598889804"/>
    <n v="0.61442691996299348"/>
    <n v="14.971651306278799"/>
    <n v="129.70493096380693"/>
    <n v="61.094389054201095"/>
    <n v="1.8722349567311456"/>
    <n v="56.080891402999988"/>
    <n v="21.839333064600829"/>
    <n v="1.8328316716260324"/>
    <n v="0.61094389054201093"/>
    <n v="13.919426035703614"/>
    <n v="121.7345167418017"/>
  </r>
  <r>
    <x v="15"/>
    <s v="Shang_x000a_Rao"/>
    <s v="Shang Rao"/>
    <x v="353"/>
    <x v="353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  <n v="61.442691996299345"/>
    <n v="1.8722349567311456"/>
    <n v="58.377589581845044"/>
    <n v="22.910935285126662"/>
    <n v="1.8432807598889804"/>
    <n v="0.61442691996299348"/>
    <n v="14.971651306278799"/>
    <n v="129.70493096380693"/>
    <n v="61.094389054201095"/>
    <n v="1.8722349567311456"/>
    <n v="56.080891402999988"/>
    <n v="21.839333064600829"/>
    <n v="1.8328316716260324"/>
    <n v="0.61094389054201093"/>
    <n v="13.919426035703614"/>
    <n v="121.7345167418017"/>
  </r>
  <r>
    <x v="15"/>
    <s v="Shang_x000a_Rao"/>
    <s v="Shang Rao"/>
    <x v="353"/>
    <x v="353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  <n v="61.442691996299345"/>
    <n v="1.8722349567311456"/>
    <n v="58.377589581845044"/>
    <n v="22.910935285126662"/>
    <n v="1.8432807598889804"/>
    <n v="0.61442691996299348"/>
    <n v="14.971651306278799"/>
    <n v="129.70493096380693"/>
    <n v="61.094389054201095"/>
    <n v="1.8722349567311456"/>
    <n v="56.080891402999988"/>
    <n v="21.839333064600829"/>
    <n v="1.8328316716260324"/>
    <n v="0.61094389054201093"/>
    <n v="13.919426035703614"/>
    <n v="121.7345167418017"/>
  </r>
  <r>
    <x v="15"/>
    <s v="Shang_x000a_Rao"/>
    <s v="Shang Rao"/>
    <x v="353"/>
    <x v="353"/>
    <s v="t/a"/>
    <s v="grinding"/>
    <n v="1500000"/>
    <n v="1"/>
    <m/>
    <n v="1"/>
    <m/>
    <n v="1500000"/>
    <n v="157544.87706593453"/>
    <n v="157544.87706593453"/>
    <n v="2.4897045152941252E-3"/>
    <n v="250.10419491472192"/>
    <n v="5.1646779023893483"/>
    <n v="214.2708562385674"/>
    <n v="88.038727764109495"/>
    <n v="7.503125847441658"/>
    <n v="2.5010419491472193"/>
    <n v="69.19854824733703"/>
    <n v="587.55410227190407"/>
    <n v="275.69761135973619"/>
    <n v="8.1159465945283848"/>
    <n v="276.98627040366"/>
    <n v="110.47976234536294"/>
    <n v="8.2709283407920839"/>
    <n v="2.7569761135973621"/>
    <n v="75.861924648619251"/>
    <n v="645.28781094024566"/>
    <n v="273.86995525678782"/>
    <n v="8.1159465945283848"/>
    <n v="267.68931858606345"/>
    <n v="106.14195500801918"/>
    <n v="8.2160986577036343"/>
    <n v="2.7386995525678781"/>
    <n v="71.602554509389947"/>
    <n v="613.0238601648191"/>
    <n v="273.04560158461038"/>
    <n v="8.1159465945283848"/>
    <n v="262.25355750345938"/>
    <n v="103.60571681180322"/>
    <n v="8.1913680475383117"/>
    <n v="2.7304560158461038"/>
    <n v="69.112177136947636"/>
    <n v="594.15970646831659"/>
    <n v="155.94018548067683"/>
    <n v="4.6805873918278644"/>
    <n v="158.18500725179169"/>
    <n v="62.988806347207856"/>
    <n v="4.6782055644203044"/>
    <n v="1.5594018548067685"/>
    <n v="43.037320361587156"/>
    <n v="366.74335812681403"/>
    <n v="153.60672999074839"/>
    <n v="4.6805873918278644"/>
    <n v="145.94397395461263"/>
    <n v="57.277338212816659"/>
    <n v="4.6082018997224514"/>
    <n v="1.5360672999074838"/>
    <n v="37.429128265697003"/>
    <n v="324.26232740951741"/>
    <n v="152.73597263550275"/>
    <n v="4.6805873918278644"/>
    <n v="140.2022285075"/>
    <n v="54.598332661502077"/>
    <n v="4.5820791790650821"/>
    <n v="1.5273597263550276"/>
    <n v="34.798565089259043"/>
    <n v="304.33629185450428"/>
  </r>
  <r>
    <x v="15"/>
    <s v="Nan_x000a_Chang"/>
    <s v="Nan Chang"/>
    <x v="354"/>
    <x v="354"/>
    <s v="t/a"/>
    <s v="grinding"/>
    <n v="1200000"/>
    <n v="1"/>
    <m/>
    <n v="1"/>
    <m/>
    <n v="1200000"/>
    <n v="126035.90165274762"/>
    <n v="126035.90165274762"/>
    <n v="1.9917636122352999E-3"/>
    <n v="200.0833559317775"/>
    <n v="4.1317423219114779"/>
    <n v="171.41668499085389"/>
    <n v="70.430982211287585"/>
    <n v="6.002500677953325"/>
    <n v="2.0008335593177753"/>
    <n v="55.358838597869621"/>
    <n v="470.04328181752317"/>
    <n v="220.55808908778891"/>
    <n v="6.492757275622707"/>
    <n v="221.58901632292796"/>
    <n v="88.383809876290343"/>
    <n v="6.6167426726336664"/>
    <n v="2.2055808908778896"/>
    <n v="60.689539718895396"/>
    <n v="516.23024875219642"/>
    <n v="219.09596420543025"/>
    <n v="6.492757275622707"/>
    <n v="214.15145486885075"/>
    <n v="84.913564006415328"/>
    <n v="6.5728789261629066"/>
    <n v="2.1909596420543025"/>
    <n v="57.282043607511952"/>
    <n v="490.41908813185523"/>
    <n v="218.43648126768829"/>
    <n v="6.492757275622707"/>
    <n v="209.80284600276747"/>
    <n v="82.88457344944257"/>
    <n v="6.553094438030648"/>
    <n v="2.1843648126768827"/>
    <n v="55.289741709558101"/>
    <n v="475.32776517465322"/>
    <n v="124.75214838454146"/>
    <n v="3.7444699134622912"/>
    <n v="126.54800580143335"/>
    <n v="50.391045077766279"/>
    <n v="3.7425644515362433"/>
    <n v="1.2475214838454147"/>
    <n v="34.429856289269722"/>
    <n v="293.39468650145119"/>
    <n v="122.88538399259869"/>
    <n v="3.7444699134622912"/>
    <n v="116.75517916369009"/>
    <n v="45.821870570253324"/>
    <n v="3.6865615197779609"/>
    <n v="1.228853839925987"/>
    <n v="29.943302612557599"/>
    <n v="259.40986192761386"/>
    <n v="122.18877810840219"/>
    <n v="3.7444699134622912"/>
    <n v="112.16178280599998"/>
    <n v="43.678666129201659"/>
    <n v="3.6656633432520649"/>
    <n v="1.2218877810840219"/>
    <n v="27.838852071407228"/>
    <n v="243.4690334836034"/>
  </r>
  <r>
    <x v="15"/>
    <s v="Fu_x000a_Zhou"/>
    <s v="Fu Zhou"/>
    <x v="355"/>
    <x v="355"/>
    <s v="t/a"/>
    <s v="grinding"/>
    <n v="2000000"/>
    <n v="1"/>
    <m/>
    <n v="1"/>
    <m/>
    <n v="2000000"/>
    <n v="210059.8360879127"/>
    <n v="210059.8360879127"/>
    <n v="3.3196060203921668E-3"/>
    <n v="333.47225988629589"/>
    <n v="6.8862372031857975"/>
    <n v="285.69447498475654"/>
    <n v="117.384970352146"/>
    <n v="10.004167796588876"/>
    <n v="3.334722598862959"/>
    <n v="92.264730996449373"/>
    <n v="783.40546969587206"/>
    <n v="367.5968151463149"/>
    <n v="10.821262126037846"/>
    <n v="369.31502720487998"/>
    <n v="147.30634979381725"/>
    <n v="11.027904454389445"/>
    <n v="3.6759681514631493"/>
    <n v="101.14923286482568"/>
    <n v="860.38374792032755"/>
    <n v="365.15994034238378"/>
    <n v="10.821262126037846"/>
    <n v="356.9190914480846"/>
    <n v="141.52260667735891"/>
    <n v="10.954798210271512"/>
    <n v="3.6515994034238375"/>
    <n v="95.4700726791866"/>
    <n v="817.36514688642546"/>
    <n v="364.06080211281386"/>
    <n v="10.821262126037846"/>
    <n v="349.67141000461248"/>
    <n v="138.14095574907094"/>
    <n v="10.921824063384415"/>
    <n v="3.6406080211281382"/>
    <n v="92.149569515930168"/>
    <n v="792.21294195775545"/>
    <n v="207.9202473075691"/>
    <n v="6.2407831891038192"/>
    <n v="210.91334300238893"/>
    <n v="83.985075129610479"/>
    <n v="6.2376074192270723"/>
    <n v="2.0792024730756911"/>
    <n v="57.383093815449534"/>
    <n v="488.99114416908537"/>
    <n v="204.80897332099784"/>
    <n v="6.2407831891038192"/>
    <n v="194.59196527281682"/>
    <n v="76.36978428375555"/>
    <n v="6.1442691996299352"/>
    <n v="2.0480897332099786"/>
    <n v="49.905504354262668"/>
    <n v="432.34976987935647"/>
    <n v="203.64796351400366"/>
    <n v="6.2407831891038192"/>
    <n v="186.93630467666665"/>
    <n v="72.797776882002765"/>
    <n v="6.1094389054201086"/>
    <n v="2.0364796351400365"/>
    <n v="46.398086785678721"/>
    <n v="405.78172247267241"/>
  </r>
  <r>
    <x v="15"/>
    <s v="Ying_x000a_Tan"/>
    <s v="Ying Tan"/>
    <x v="356"/>
    <x v="356"/>
    <s v="t/a"/>
    <s v="grinding"/>
    <n v="800000"/>
    <n v="1"/>
    <m/>
    <n v="1"/>
    <m/>
    <n v="800000"/>
    <n v="84023.93443516508"/>
    <n v="84023.93443516508"/>
    <n v="1.3278424081568667E-3"/>
    <n v="133.38890395451836"/>
    <n v="2.7544948812743186"/>
    <n v="114.2777899939026"/>
    <n v="46.953988140858392"/>
    <n v="4.0016671186355506"/>
    <n v="1.3338890395451835"/>
    <n v="36.905892398579752"/>
    <n v="313.36218787834878"/>
    <n v="147.03872605852595"/>
    <n v="4.328504850415138"/>
    <n v="147.72601088195199"/>
    <n v="58.922539917526905"/>
    <n v="4.4111617817557773"/>
    <n v="1.4703872605852597"/>
    <n v="40.459693145930267"/>
    <n v="344.15349916813096"/>
    <n v="146.0639761369535"/>
    <n v="4.328504850415138"/>
    <n v="142.76763657923382"/>
    <n v="56.609042670943559"/>
    <n v="4.381919284108605"/>
    <n v="1.460639761369535"/>
    <n v="38.188029071674634"/>
    <n v="326.94605875457017"/>
    <n v="145.62432084512554"/>
    <n v="4.328504850415138"/>
    <n v="139.86856400184499"/>
    <n v="55.256382299628378"/>
    <n v="4.3687296253537653"/>
    <n v="1.4562432084512553"/>
    <n v="36.859827806372067"/>
    <n v="316.88517678310217"/>
    <n v="83.168098923027642"/>
    <n v="2.4963132756415276"/>
    <n v="84.365337200955565"/>
    <n v="33.594030051844186"/>
    <n v="2.495042967690829"/>
    <n v="0.83168098923027645"/>
    <n v="22.953237526179812"/>
    <n v="195.59645766763413"/>
    <n v="81.923589328399132"/>
    <n v="2.4963132756415276"/>
    <n v="77.83678610912672"/>
    <n v="30.547913713502219"/>
    <n v="2.4577076798519739"/>
    <n v="0.81923589328399138"/>
    <n v="19.962201741705066"/>
    <n v="172.93990795174258"/>
    <n v="81.45918540560146"/>
    <n v="2.4963132756415276"/>
    <n v="74.774521870666661"/>
    <n v="29.119110752801106"/>
    <n v="2.4437755621680437"/>
    <n v="0.81459185405601464"/>
    <n v="18.559234714271486"/>
    <n v="162.31268898906896"/>
  </r>
  <r>
    <x v="15"/>
    <s v="Nan_x000a_Chang"/>
    <s v="Nan Chang"/>
    <x v="357"/>
    <x v="357"/>
    <s v="t/a"/>
    <s v="grinding"/>
    <n v="4400000"/>
    <n v="1"/>
    <m/>
    <n v="1"/>
    <m/>
    <n v="4400000"/>
    <n v="462131.63939340797"/>
    <n v="462131.63939340797"/>
    <n v="7.3031332448627671E-3"/>
    <n v="733.63897174985095"/>
    <n v="15.149721847008754"/>
    <n v="628.52784496646439"/>
    <n v="258.24693477472118"/>
    <n v="22.009169152495527"/>
    <n v="7.3363897174985091"/>
    <n v="202.98240819218861"/>
    <n v="1723.4920333309185"/>
    <n v="808.71299332189278"/>
    <n v="23.806776677283263"/>
    <n v="812.4930598507359"/>
    <n v="324.07396954639796"/>
    <n v="24.261389799656779"/>
    <n v="8.0871299332189288"/>
    <n v="222.52831230261648"/>
    <n v="1892.8442454247206"/>
    <n v="803.35186875324428"/>
    <n v="23.806776677283263"/>
    <n v="785.2220011857861"/>
    <n v="311.34973469018956"/>
    <n v="24.100556062597327"/>
    <n v="8.0335186875324425"/>
    <n v="210.03415989421052"/>
    <n v="1798.2033231501359"/>
    <n v="800.9337646481905"/>
    <n v="23.806776677283263"/>
    <n v="769.27710201014747"/>
    <n v="303.91010264795608"/>
    <n v="24.028012939445713"/>
    <n v="8.0093376464819048"/>
    <n v="202.72905293504638"/>
    <n v="1742.8684723070621"/>
    <n v="457.42454407665201"/>
    <n v="13.729723016028403"/>
    <n v="464.00935460525562"/>
    <n v="184.76716528514305"/>
    <n v="13.722736322299559"/>
    <n v="4.5742454407665205"/>
    <n v="126.24280639398899"/>
    <n v="1075.7805171719879"/>
    <n v="450.57974130619522"/>
    <n v="13.729723016028403"/>
    <n v="428.102323600197"/>
    <n v="168.01352542426221"/>
    <n v="13.517392239185858"/>
    <n v="4.5057974130619529"/>
    <n v="109.79210957937786"/>
    <n v="951.16949373458431"/>
    <n v="448.02551973080807"/>
    <n v="13.729723016028403"/>
    <n v="411.2598702886666"/>
    <n v="160.1551091404061"/>
    <n v="13.44076559192424"/>
    <n v="4.4802551973080806"/>
    <n v="102.07579092849318"/>
    <n v="892.71978943987926"/>
  </r>
  <r>
    <x v="15"/>
    <s v="Nan_x000a_Chang"/>
    <s v="Nan Chang"/>
    <x v="357"/>
    <x v="357"/>
    <s v="t/a"/>
    <s v="grinding"/>
    <n v="1200000"/>
    <n v="1"/>
    <m/>
    <n v="1"/>
    <m/>
    <n v="1200000"/>
    <n v="126035.90165274762"/>
    <n v="126035.90165274762"/>
    <n v="1.9917636122352999E-3"/>
    <n v="200.0833559317775"/>
    <n v="4.1317423219114779"/>
    <n v="171.41668499085389"/>
    <n v="70.430982211287585"/>
    <n v="6.002500677953325"/>
    <n v="2.0008335593177753"/>
    <n v="55.358838597869621"/>
    <n v="470.04328181752317"/>
    <n v="220.55808908778891"/>
    <n v="6.492757275622707"/>
    <n v="221.58901632292796"/>
    <n v="88.383809876290343"/>
    <n v="6.6167426726336664"/>
    <n v="2.2055808908778896"/>
    <n v="60.689539718895396"/>
    <n v="516.23024875219642"/>
    <n v="219.09596420543025"/>
    <n v="6.492757275622707"/>
    <n v="214.15145486885075"/>
    <n v="84.913564006415328"/>
    <n v="6.5728789261629066"/>
    <n v="2.1909596420543025"/>
    <n v="57.282043607511952"/>
    <n v="490.41908813185523"/>
    <n v="218.43648126768829"/>
    <n v="6.492757275622707"/>
    <n v="209.80284600276747"/>
    <n v="82.88457344944257"/>
    <n v="6.553094438030648"/>
    <n v="2.1843648126768827"/>
    <n v="55.289741709558101"/>
    <n v="475.32776517465322"/>
    <n v="124.75214838454146"/>
    <n v="3.7444699134622912"/>
    <n v="126.54800580143335"/>
    <n v="50.391045077766279"/>
    <n v="3.7425644515362433"/>
    <n v="1.2475214838454147"/>
    <n v="34.429856289269722"/>
    <n v="293.39468650145119"/>
    <n v="122.88538399259869"/>
    <n v="3.7444699134622912"/>
    <n v="116.75517916369009"/>
    <n v="45.821870570253324"/>
    <n v="3.6865615197779609"/>
    <n v="1.228853839925987"/>
    <n v="29.943302612557599"/>
    <n v="259.40986192761386"/>
    <n v="122.18877810840219"/>
    <n v="3.7444699134622912"/>
    <n v="112.16178280599998"/>
    <n v="43.678666129201659"/>
    <n v="3.6656633432520649"/>
    <n v="1.2218877810840219"/>
    <n v="27.838852071407228"/>
    <n v="243.4690334836034"/>
  </r>
  <r>
    <x v="15"/>
    <s v="Yi_x000a_Chun"/>
    <s v="Yi Chun"/>
    <x v="358"/>
    <x v="358"/>
    <s v="t/d"/>
    <s v="cement"/>
    <n v="1200"/>
    <n v="310"/>
    <n v="1"/>
    <m/>
    <n v="372000"/>
    <m/>
    <n v="0"/>
    <n v="372000"/>
    <n v="5.8787698904471559E-3"/>
    <n v="590.55402016873359"/>
    <n v="12.195002563522047"/>
    <n v="505.94319539433803"/>
    <n v="207.87985835008951"/>
    <n v="17.716620605062008"/>
    <n v="5.9055402016873364"/>
    <n v="163.39382420690254"/>
    <n v="1387.3515287563043"/>
    <n v="650.98601322910304"/>
    <n v="19.163632543259496"/>
    <n v="654.0288361584644"/>
    <n v="260.86834658085888"/>
    <n v="19.529580396873087"/>
    <n v="6.5098601322910312"/>
    <n v="179.1276015752367"/>
    <n v="1523.6742072502213"/>
    <n v="646.67049321373463"/>
    <n v="19.163632543259496"/>
    <n v="632.07657632904136"/>
    <n v="250.62577722827663"/>
    <n v="19.400114796412037"/>
    <n v="6.4667049321373469"/>
    <n v="169.07024064226152"/>
    <n v="1447.491535290437"/>
    <n v="644.72400297069316"/>
    <n v="19.163632543259496"/>
    <n v="619.2414834946203"/>
    <n v="244.63713052288438"/>
    <n v="19.341720089120795"/>
    <n v="6.4472400297069319"/>
    <n v="163.1898819800067"/>
    <n v="1402.9488925476835"/>
    <n v="368.21095093135887"/>
    <n v="11.0519525749559"/>
    <n v="373.51149585802915"/>
    <n v="148.73118312412535"/>
    <n v="11.046328527940764"/>
    <n v="3.6821095093135887"/>
    <n v="101.62109662131434"/>
    <n v="865.96614097504266"/>
    <n v="362.70112123445227"/>
    <n v="11.0519525749559"/>
    <n v="344.60757672491224"/>
    <n v="135.24508198543629"/>
    <n v="10.881033637033568"/>
    <n v="3.6270112123445228"/>
    <n v="88.37885416618191"/>
    <n v="765.65857324486103"/>
    <n v="360.6450611315534"/>
    <n v="11.0519525749559"/>
    <n v="331.04998382754377"/>
    <n v="128.91932843730956"/>
    <n v="10.8193518339466"/>
    <n v="3.6064506113155343"/>
    <n v="82.167484302181961"/>
    <n v="718.60858111238031"/>
  </r>
  <r>
    <x v="15"/>
    <s v="Fu_x000a_Zhou"/>
    <s v="Fu Zhou"/>
    <x v="355"/>
    <x v="355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  <n v="61.442691996299345"/>
    <n v="1.8722349567311456"/>
    <n v="58.377589581845044"/>
    <n v="22.910935285126662"/>
    <n v="1.8432807598889804"/>
    <n v="0.61442691996299348"/>
    <n v="14.971651306278799"/>
    <n v="129.70493096380693"/>
    <n v="61.094389054201095"/>
    <n v="1.8722349567311456"/>
    <n v="56.080891402999988"/>
    <n v="21.839333064600829"/>
    <n v="1.8328316716260324"/>
    <n v="0.61094389054201093"/>
    <n v="13.919426035703614"/>
    <n v="121.7345167418017"/>
  </r>
  <r>
    <x v="15"/>
    <s v="Ji'an"/>
    <s v="Ji'an"/>
    <x v="359"/>
    <x v="359"/>
    <s v="t/d"/>
    <s v="cement"/>
    <n v="2000"/>
    <n v="310"/>
    <n v="1"/>
    <m/>
    <n v="620000"/>
    <m/>
    <n v="0"/>
    <n v="620000"/>
    <n v="9.7979498174119266E-3"/>
    <n v="984.25670028122261"/>
    <n v="20.325004272536745"/>
    <n v="843.23865899056341"/>
    <n v="346.46643058348252"/>
    <n v="29.527701008436679"/>
    <n v="9.8425670028122259"/>
    <n v="272.32304034483758"/>
    <n v="2312.252547927174"/>
    <n v="1084.9766887151716"/>
    <n v="31.939387572099157"/>
    <n v="1090.0480602641073"/>
    <n v="434.78057763476482"/>
    <n v="32.549300661455142"/>
    <n v="10.849766887151718"/>
    <n v="298.54600262539446"/>
    <n v="2539.4570120837025"/>
    <n v="1077.7841553562243"/>
    <n v="31.939387572099157"/>
    <n v="1053.4609605484022"/>
    <n v="417.70962871379436"/>
    <n v="32.333524660686727"/>
    <n v="10.777841553562244"/>
    <n v="281.78373440376924"/>
    <n v="2412.485892150728"/>
    <n v="1074.5400049511554"/>
    <n v="31.939387572099157"/>
    <n v="1032.0691391577006"/>
    <n v="407.72855087147394"/>
    <n v="32.236200148534657"/>
    <n v="10.745400049511552"/>
    <n v="271.98313663334449"/>
    <n v="2338.2481542461392"/>
    <n v="613.68491821893144"/>
    <n v="18.41992095825983"/>
    <n v="622.51915976338194"/>
    <n v="247.88530520687556"/>
    <n v="18.41054754656794"/>
    <n v="6.136849182189315"/>
    <n v="169.36849436885723"/>
    <n v="1443.2769016250711"/>
    <n v="604.5018687240871"/>
    <n v="18.41992095825983"/>
    <n v="574.34596120818708"/>
    <n v="225.40846997572717"/>
    <n v="18.135056061722615"/>
    <n v="6.0450186872408711"/>
    <n v="147.29809027696984"/>
    <n v="1276.0976220747684"/>
    <n v="601.07510188592232"/>
    <n v="18.41992095825983"/>
    <n v="551.74997304590624"/>
    <n v="214.86554739551596"/>
    <n v="18.032253056577666"/>
    <n v="6.0107510188592235"/>
    <n v="136.94580717030328"/>
    <n v="1197.680968520634"/>
  </r>
  <r>
    <x v="15"/>
    <s v="Ji'an"/>
    <s v="Ji'an"/>
    <x v="359"/>
    <x v="359"/>
    <s v="t/d"/>
    <s v="cement"/>
    <n v="1200"/>
    <n v="310"/>
    <n v="1"/>
    <m/>
    <n v="372000"/>
    <m/>
    <n v="0"/>
    <n v="372000"/>
    <n v="5.8787698904471559E-3"/>
    <n v="590.55402016873359"/>
    <n v="12.195002563522047"/>
    <n v="505.94319539433803"/>
    <n v="207.87985835008951"/>
    <n v="17.716620605062008"/>
    <n v="5.9055402016873364"/>
    <n v="163.39382420690254"/>
    <n v="1387.3515287563043"/>
    <n v="650.98601322910304"/>
    <n v="19.163632543259496"/>
    <n v="654.0288361584644"/>
    <n v="260.86834658085888"/>
    <n v="19.529580396873087"/>
    <n v="6.5098601322910312"/>
    <n v="179.1276015752367"/>
    <n v="1523.6742072502213"/>
    <n v="646.67049321373463"/>
    <n v="19.163632543259496"/>
    <n v="632.07657632904136"/>
    <n v="250.62577722827663"/>
    <n v="19.400114796412037"/>
    <n v="6.4667049321373469"/>
    <n v="169.07024064226152"/>
    <n v="1447.491535290437"/>
    <n v="644.72400297069316"/>
    <n v="19.163632543259496"/>
    <n v="619.2414834946203"/>
    <n v="244.63713052288438"/>
    <n v="19.341720089120795"/>
    <n v="6.4472400297069319"/>
    <n v="163.1898819800067"/>
    <n v="1402.9488925476835"/>
    <n v="368.21095093135887"/>
    <n v="11.0519525749559"/>
    <n v="373.51149585802915"/>
    <n v="148.73118312412535"/>
    <n v="11.046328527940764"/>
    <n v="3.6821095093135887"/>
    <n v="101.62109662131434"/>
    <n v="865.96614097504266"/>
    <n v="362.70112123445227"/>
    <n v="11.0519525749559"/>
    <n v="344.60757672491224"/>
    <n v="135.24508198543629"/>
    <n v="10.881033637033568"/>
    <n v="3.6270112123445228"/>
    <n v="88.37885416618191"/>
    <n v="765.65857324486103"/>
    <n v="360.6450611315534"/>
    <n v="11.0519525749559"/>
    <n v="331.04998382754377"/>
    <n v="128.91932843730956"/>
    <n v="10.8193518339466"/>
    <n v="3.6064506113155343"/>
    <n v="82.167484302181961"/>
    <n v="718.60858111238031"/>
  </r>
  <r>
    <x v="15"/>
    <s v="Ji'an"/>
    <s v="Ji'an"/>
    <x v="360"/>
    <x v="360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  <n v="102.40448666049892"/>
    <n v="3.1203915945519096"/>
    <n v="97.295982636408411"/>
    <n v="38.184892141877775"/>
    <n v="3.0721345998149676"/>
    <n v="1.0240448666049893"/>
    <n v="24.952752177131334"/>
    <n v="216.17488493967824"/>
    <n v="101.82398175700183"/>
    <n v="3.1203915945519096"/>
    <n v="93.468152338333326"/>
    <n v="36.398888441001382"/>
    <n v="3.0547194527100543"/>
    <n v="1.0182398175700182"/>
    <n v="23.199043392839361"/>
    <n v="202.89086123633621"/>
  </r>
  <r>
    <x v="15"/>
    <s v="Ji'an"/>
    <s v="Ji'an"/>
    <x v="361"/>
    <x v="361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  <n v="102.40448666049892"/>
    <n v="3.1203915945519096"/>
    <n v="97.295982636408411"/>
    <n v="38.184892141877775"/>
    <n v="3.0721345998149676"/>
    <n v="1.0240448666049893"/>
    <n v="24.952752177131334"/>
    <n v="216.17488493967824"/>
    <n v="101.82398175700183"/>
    <n v="3.1203915945519096"/>
    <n v="93.468152338333326"/>
    <n v="36.398888441001382"/>
    <n v="3.0547194527100543"/>
    <n v="1.0182398175700182"/>
    <n v="23.199043392839361"/>
    <n v="202.89086123633621"/>
  </r>
  <r>
    <x v="15"/>
    <s v="Gan_x000a_Zhou"/>
    <s v="Gan Zhou"/>
    <x v="362"/>
    <x v="362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  <n v="102.40448666049892"/>
    <n v="3.1203915945519096"/>
    <n v="97.295982636408411"/>
    <n v="38.184892141877775"/>
    <n v="3.0721345998149676"/>
    <n v="1.0240448666049893"/>
    <n v="24.952752177131334"/>
    <n v="216.17488493967824"/>
    <n v="101.82398175700183"/>
    <n v="3.1203915945519096"/>
    <n v="93.468152338333326"/>
    <n v="36.398888441001382"/>
    <n v="3.0547194527100543"/>
    <n v="1.0182398175700182"/>
    <n v="23.199043392839361"/>
    <n v="202.89086123633621"/>
  </r>
  <r>
    <x v="15"/>
    <s v="Fu_x000a_Zhou"/>
    <s v="Fu Zhou"/>
    <x v="355"/>
    <x v="355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  <n v="102.40448666049892"/>
    <n v="3.1203915945519096"/>
    <n v="97.295982636408411"/>
    <n v="38.184892141877775"/>
    <n v="3.0721345998149676"/>
    <n v="1.0240448666049893"/>
    <n v="24.952752177131334"/>
    <n v="216.17488493967824"/>
    <n v="101.82398175700183"/>
    <n v="3.1203915945519096"/>
    <n v="93.468152338333326"/>
    <n v="36.398888441001382"/>
    <n v="3.0547194527100543"/>
    <n v="1.0182398175700182"/>
    <n v="23.199043392839361"/>
    <n v="202.89086123633621"/>
  </r>
  <r>
    <x v="15"/>
    <s v="Nan_x000a_Chang"/>
    <s v="Nan Chang"/>
    <x v="354"/>
    <x v="354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  <n v="102.40448666049892"/>
    <n v="3.1203915945519096"/>
    <n v="97.295982636408411"/>
    <n v="38.184892141877775"/>
    <n v="3.0721345998149676"/>
    <n v="1.0240448666049893"/>
    <n v="24.952752177131334"/>
    <n v="216.17488493967824"/>
    <n v="101.82398175700183"/>
    <n v="3.1203915945519096"/>
    <n v="93.468152338333326"/>
    <n v="36.398888441001382"/>
    <n v="3.0547194527100543"/>
    <n v="1.0182398175700182"/>
    <n v="23.199043392839361"/>
    <n v="202.89086123633621"/>
  </r>
  <r>
    <x v="15"/>
    <s v="Jiu_x000a_Jiang"/>
    <s v="Jiu Jiang"/>
    <x v="363"/>
    <x v="363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  <n v="102.40448666049892"/>
    <n v="3.1203915945519096"/>
    <n v="97.295982636408411"/>
    <n v="38.184892141877775"/>
    <n v="3.0721345998149676"/>
    <n v="1.0240448666049893"/>
    <n v="24.952752177131334"/>
    <n v="216.17488493967824"/>
    <n v="101.82398175700183"/>
    <n v="3.1203915945519096"/>
    <n v="93.468152338333326"/>
    <n v="36.398888441001382"/>
    <n v="3.0547194527100543"/>
    <n v="1.0182398175700182"/>
    <n v="23.199043392839361"/>
    <n v="202.89086123633621"/>
  </r>
  <r>
    <x v="15"/>
    <s v="Yi_x000a_Chun"/>
    <s v="Yi Chun"/>
    <x v="364"/>
    <x v="364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Yi_x000a_Chun"/>
    <s v="Yi Chun"/>
    <x v="364"/>
    <x v="364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Nan_x000a_Chang"/>
    <s v="Nan Chang"/>
    <x v="354"/>
    <x v="354"/>
    <s v="t/a"/>
    <s v="grinding"/>
    <n v="1500000"/>
    <n v="1"/>
    <m/>
    <n v="1"/>
    <m/>
    <n v="1500000"/>
    <n v="157544.87706593453"/>
    <n v="157544.87706593453"/>
    <n v="2.4897045152941252E-3"/>
    <n v="250.10419491472192"/>
    <n v="5.1646779023893483"/>
    <n v="214.2708562385674"/>
    <n v="88.038727764109495"/>
    <n v="7.503125847441658"/>
    <n v="2.5010419491472193"/>
    <n v="69.19854824733703"/>
    <n v="587.55410227190407"/>
    <n v="275.69761135973619"/>
    <n v="8.1159465945283848"/>
    <n v="276.98627040366"/>
    <n v="110.47976234536294"/>
    <n v="8.2709283407920839"/>
    <n v="2.7569761135973621"/>
    <n v="75.861924648619251"/>
    <n v="645.28781094024566"/>
    <n v="273.86995525678782"/>
    <n v="8.1159465945283848"/>
    <n v="267.68931858606345"/>
    <n v="106.14195500801918"/>
    <n v="8.2160986577036343"/>
    <n v="2.7386995525678781"/>
    <n v="71.602554509389947"/>
    <n v="613.0238601648191"/>
    <n v="273.04560158461038"/>
    <n v="8.1159465945283848"/>
    <n v="262.25355750345938"/>
    <n v="103.60571681180322"/>
    <n v="8.1913680475383117"/>
    <n v="2.7304560158461038"/>
    <n v="69.112177136947636"/>
    <n v="594.15970646831659"/>
    <n v="155.94018548067683"/>
    <n v="4.6805873918278644"/>
    <n v="158.18500725179169"/>
    <n v="62.988806347207856"/>
    <n v="4.6782055644203044"/>
    <n v="1.5594018548067685"/>
    <n v="43.037320361587156"/>
    <n v="366.74335812681403"/>
    <n v="153.60672999074839"/>
    <n v="4.6805873918278644"/>
    <n v="145.94397395461263"/>
    <n v="57.277338212816659"/>
    <n v="4.6082018997224514"/>
    <n v="1.5360672999074838"/>
    <n v="37.429128265697003"/>
    <n v="324.26232740951741"/>
    <n v="152.73597263550275"/>
    <n v="4.6805873918278644"/>
    <n v="140.2022285075"/>
    <n v="54.598332661502077"/>
    <n v="4.5820791790650821"/>
    <n v="1.5273597263550276"/>
    <n v="34.798565089259043"/>
    <n v="304.33629185450428"/>
  </r>
  <r>
    <x v="15"/>
    <s v="Jiu_x000a_Jiang"/>
    <s v="Jiu Jiang"/>
    <x v="365"/>
    <x v="365"/>
    <s v="t/a"/>
    <s v="grinding"/>
    <n v="1800000"/>
    <n v="1"/>
    <m/>
    <n v="1"/>
    <m/>
    <n v="1800000"/>
    <n v="189053.85247912144"/>
    <n v="189053.85247912144"/>
    <n v="2.9876454183529505E-3"/>
    <n v="300.12503389766636"/>
    <n v="6.1976134828672178"/>
    <n v="257.12502748628089"/>
    <n v="105.64647331693141"/>
    <n v="9.0037510169299892"/>
    <n v="3.0012503389766634"/>
    <n v="83.038257896804453"/>
    <n v="705.06492272628498"/>
    <n v="330.83713363168346"/>
    <n v="9.7391359134340636"/>
    <n v="332.38352448439201"/>
    <n v="132.57571481443554"/>
    <n v="9.9251140089505014"/>
    <n v="3.308371336316835"/>
    <n v="91.034309578343112"/>
    <n v="774.3453731282948"/>
    <n v="328.64394630814542"/>
    <n v="9.7391359134340636"/>
    <n v="321.22718230327621"/>
    <n v="127.37034600962303"/>
    <n v="9.859318389244363"/>
    <n v="3.2864394630814542"/>
    <n v="85.923065411267942"/>
    <n v="735.62863219778296"/>
    <n v="327.65472190153253"/>
    <n v="9.7391359134340636"/>
    <n v="314.70426900415129"/>
    <n v="124.32686017416387"/>
    <n v="9.8296416570459737"/>
    <n v="3.2765472190153249"/>
    <n v="82.934612564337172"/>
    <n v="712.99164776197995"/>
    <n v="187.12822257681222"/>
    <n v="5.6167048701934377"/>
    <n v="189.82200870215007"/>
    <n v="75.586567616649432"/>
    <n v="5.613846677304366"/>
    <n v="1.8712822257681223"/>
    <n v="51.64478443390459"/>
    <n v="440.09202975217687"/>
    <n v="184.32807598889806"/>
    <n v="5.6167048701934377"/>
    <n v="175.13276874553517"/>
    <n v="68.732805855379993"/>
    <n v="5.5298422796669424"/>
    <n v="1.8432807598889809"/>
    <n v="44.914953918836403"/>
    <n v="389.1147928914209"/>
    <n v="183.28316716260332"/>
    <n v="5.6167048701934377"/>
    <n v="168.242674209"/>
    <n v="65.517999193802495"/>
    <n v="5.4984950148780989"/>
    <n v="1.8328316716260333"/>
    <n v="41.758278107110854"/>
    <n v="365.20355022540519"/>
  </r>
  <r>
    <x v="15"/>
    <s v="Shang_x000a_Rao"/>
    <s v="Shang Rao"/>
    <x v="366"/>
    <x v="366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  <n v="61.442691996299345"/>
    <n v="1.8722349567311456"/>
    <n v="58.377589581845044"/>
    <n v="22.910935285126662"/>
    <n v="1.8432807598889804"/>
    <n v="0.61442691996299348"/>
    <n v="14.971651306278799"/>
    <n v="129.70493096380693"/>
    <n v="61.094389054201095"/>
    <n v="1.8722349567311456"/>
    <n v="56.080891402999988"/>
    <n v="21.839333064600829"/>
    <n v="1.8328316716260324"/>
    <n v="0.61094389054201093"/>
    <n v="13.919426035703614"/>
    <n v="121.7345167418017"/>
  </r>
  <r>
    <x v="15"/>
    <s v="Yi_x000a_Chun"/>
    <s v="Yi Chun"/>
    <x v="367"/>
    <x v="367"/>
    <s v="t/a"/>
    <s v="grinding"/>
    <n v="1200000"/>
    <n v="1"/>
    <m/>
    <n v="1"/>
    <m/>
    <n v="1200000"/>
    <n v="126035.90165274762"/>
    <n v="126035.90165274762"/>
    <n v="1.9917636122352999E-3"/>
    <n v="200.0833559317775"/>
    <n v="4.1317423219114779"/>
    <n v="171.41668499085389"/>
    <n v="70.430982211287585"/>
    <n v="6.002500677953325"/>
    <n v="2.0008335593177753"/>
    <n v="55.358838597869621"/>
    <n v="470.04328181752317"/>
    <n v="220.55808908778891"/>
    <n v="6.492757275622707"/>
    <n v="221.58901632292796"/>
    <n v="88.383809876290343"/>
    <n v="6.6167426726336664"/>
    <n v="2.2055808908778896"/>
    <n v="60.689539718895396"/>
    <n v="516.23024875219642"/>
    <n v="219.09596420543025"/>
    <n v="6.492757275622707"/>
    <n v="214.15145486885075"/>
    <n v="84.913564006415328"/>
    <n v="6.5728789261629066"/>
    <n v="2.1909596420543025"/>
    <n v="57.282043607511952"/>
    <n v="490.41908813185523"/>
    <n v="218.43648126768829"/>
    <n v="6.492757275622707"/>
    <n v="209.80284600276747"/>
    <n v="82.88457344944257"/>
    <n v="6.553094438030648"/>
    <n v="2.1843648126768827"/>
    <n v="55.289741709558101"/>
    <n v="475.32776517465322"/>
    <n v="124.75214838454146"/>
    <n v="3.7444699134622912"/>
    <n v="126.54800580143335"/>
    <n v="50.391045077766279"/>
    <n v="3.7425644515362433"/>
    <n v="1.2475214838454147"/>
    <n v="34.429856289269722"/>
    <n v="293.39468650145119"/>
    <n v="122.88538399259869"/>
    <n v="3.7444699134622912"/>
    <n v="116.75517916369009"/>
    <n v="45.821870570253324"/>
    <n v="3.6865615197779609"/>
    <n v="1.228853839925987"/>
    <n v="29.943302612557599"/>
    <n v="259.40986192761386"/>
    <n v="122.18877810840219"/>
    <n v="3.7444699134622912"/>
    <n v="112.16178280599998"/>
    <n v="43.678666129201659"/>
    <n v="3.6656633432520649"/>
    <n v="1.2218877810840219"/>
    <n v="27.838852071407228"/>
    <n v="243.4690334836034"/>
  </r>
  <r>
    <x v="15"/>
    <s v="Ji'an"/>
    <s v="Ji'an"/>
    <x v="360"/>
    <x v="360"/>
    <s v="t/a"/>
    <s v="grinding"/>
    <n v="1200000"/>
    <n v="1"/>
    <m/>
    <n v="1"/>
    <m/>
    <n v="1200000"/>
    <n v="126035.90165274762"/>
    <n v="126035.90165274762"/>
    <n v="1.9917636122352999E-3"/>
    <n v="200.0833559317775"/>
    <n v="4.1317423219114779"/>
    <n v="171.41668499085389"/>
    <n v="70.430982211287585"/>
    <n v="6.002500677953325"/>
    <n v="2.0008335593177753"/>
    <n v="55.358838597869621"/>
    <n v="470.04328181752317"/>
    <n v="220.55808908778891"/>
    <n v="6.492757275622707"/>
    <n v="221.58901632292796"/>
    <n v="88.383809876290343"/>
    <n v="6.6167426726336664"/>
    <n v="2.2055808908778896"/>
    <n v="60.689539718895396"/>
    <n v="516.23024875219642"/>
    <n v="219.09596420543025"/>
    <n v="6.492757275622707"/>
    <n v="214.15145486885075"/>
    <n v="84.913564006415328"/>
    <n v="6.5728789261629066"/>
    <n v="2.1909596420543025"/>
    <n v="57.282043607511952"/>
    <n v="490.41908813185523"/>
    <n v="218.43648126768829"/>
    <n v="6.492757275622707"/>
    <n v="209.80284600276747"/>
    <n v="82.88457344944257"/>
    <n v="6.553094438030648"/>
    <n v="2.1843648126768827"/>
    <n v="55.289741709558101"/>
    <n v="475.32776517465322"/>
    <n v="124.75214838454146"/>
    <n v="3.7444699134622912"/>
    <n v="126.54800580143335"/>
    <n v="50.391045077766279"/>
    <n v="3.7425644515362433"/>
    <n v="1.2475214838454147"/>
    <n v="34.429856289269722"/>
    <n v="293.39468650145119"/>
    <n v="122.88538399259869"/>
    <n v="3.7444699134622912"/>
    <n v="116.75517916369009"/>
    <n v="45.821870570253324"/>
    <n v="3.6865615197779609"/>
    <n v="1.228853839925987"/>
    <n v="29.943302612557599"/>
    <n v="259.40986192761386"/>
    <n v="122.18877810840219"/>
    <n v="3.7444699134622912"/>
    <n v="112.16178280599998"/>
    <n v="43.678666129201659"/>
    <n v="3.6656633432520649"/>
    <n v="1.2218877810840219"/>
    <n v="27.838852071407228"/>
    <n v="243.4690334836034"/>
  </r>
  <r>
    <x v="15"/>
    <s v="Ji'an"/>
    <s v="Ji'an"/>
    <x v="351"/>
    <x v="351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  <n v="2263.3467262480713"/>
    <n v="67.072713901408221"/>
    <n v="2212.2680171516445"/>
    <n v="877.19022029896814"/>
    <n v="67.900401787442121"/>
    <n v="22.633467262480711"/>
    <n v="591.74584224791533"/>
    <n v="5066.2203735165285"/>
    <n v="2256.5340103974258"/>
    <n v="67.072713901408221"/>
    <n v="2167.345192231171"/>
    <n v="856.22995683009526"/>
    <n v="67.69602031192278"/>
    <n v="22.565340103974258"/>
    <n v="571.16458693002335"/>
    <n v="4910.3211239168913"/>
    <n v="1288.7383282597559"/>
    <n v="38.681834012345647"/>
    <n v="1307.2902355031019"/>
    <n v="520.55914093443869"/>
    <n v="38.662149847792676"/>
    <n v="12.887383282597559"/>
    <n v="355.67383817460012"/>
    <n v="3030.881493412649"/>
    <n v="1269.4539243205829"/>
    <n v="38.681834012345647"/>
    <n v="1206.1265185371926"/>
    <n v="473.357786949027"/>
    <n v="38.083617729617487"/>
    <n v="12.694539243205829"/>
    <n v="309.32598958163663"/>
    <n v="2679.8050063570136"/>
    <n v="1262.2577139604368"/>
    <n v="38.681834012345647"/>
    <n v="1158.674943396403"/>
    <n v="451.21764953058346"/>
    <n v="37.867731418813101"/>
    <n v="12.622577139604369"/>
    <n v="287.58619505763687"/>
    <n v="2515.1300338933311"/>
  </r>
  <r>
    <x v="15"/>
    <s v="Fu_x000a_Zhou"/>
    <s v="Fu Zhou"/>
    <x v="368"/>
    <x v="368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Ping_x000a_Xiang"/>
    <s v="Ping Xiang"/>
    <x v="369"/>
    <x v="36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Jiu_x000a_Jiang"/>
    <s v="Jiu Jiang"/>
    <x v="370"/>
    <x v="370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Ji'an"/>
    <s v="Ji'an"/>
    <x v="371"/>
    <x v="371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Shang_x000a_Rao"/>
    <s v="Shang Rao"/>
    <x v="372"/>
    <x v="372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Jiu_x000a_Jiang"/>
    <s v="Jiu Jiang"/>
    <x v="365"/>
    <x v="365"/>
    <s v="t/a"/>
    <s v="grinding"/>
    <n v="2000000"/>
    <n v="1"/>
    <m/>
    <n v="1"/>
    <m/>
    <n v="2000000"/>
    <n v="210059.8360879127"/>
    <n v="210059.8360879127"/>
    <n v="3.3196060203921668E-3"/>
    <n v="333.47225988629589"/>
    <n v="6.8862372031857975"/>
    <n v="285.69447498475654"/>
    <n v="117.384970352146"/>
    <n v="10.004167796588876"/>
    <n v="3.334722598862959"/>
    <n v="92.264730996449373"/>
    <n v="783.40546969587206"/>
    <n v="367.5968151463149"/>
    <n v="10.821262126037846"/>
    <n v="369.31502720487998"/>
    <n v="147.30634979381725"/>
    <n v="11.027904454389445"/>
    <n v="3.6759681514631493"/>
    <n v="101.14923286482568"/>
    <n v="860.38374792032755"/>
    <n v="365.15994034238378"/>
    <n v="10.821262126037846"/>
    <n v="356.9190914480846"/>
    <n v="141.52260667735891"/>
    <n v="10.954798210271512"/>
    <n v="3.6515994034238375"/>
    <n v="95.4700726791866"/>
    <n v="817.36514688642546"/>
    <n v="364.06080211281386"/>
    <n v="10.821262126037846"/>
    <n v="349.67141000461248"/>
    <n v="138.14095574907094"/>
    <n v="10.921824063384415"/>
    <n v="3.6406080211281382"/>
    <n v="92.149569515930168"/>
    <n v="792.21294195775545"/>
    <n v="207.9202473075691"/>
    <n v="6.2407831891038192"/>
    <n v="210.91334300238893"/>
    <n v="83.985075129610479"/>
    <n v="6.2376074192270723"/>
    <n v="2.0792024730756911"/>
    <n v="57.383093815449534"/>
    <n v="488.99114416908537"/>
    <n v="204.80897332099784"/>
    <n v="6.2407831891038192"/>
    <n v="194.59196527281682"/>
    <n v="76.36978428375555"/>
    <n v="6.1442691996299352"/>
    <n v="2.0480897332099786"/>
    <n v="49.905504354262668"/>
    <n v="432.34976987935647"/>
    <n v="203.64796351400366"/>
    <n v="6.2407831891038192"/>
    <n v="186.93630467666665"/>
    <n v="72.797776882002765"/>
    <n v="6.1094389054201086"/>
    <n v="2.0364796351400365"/>
    <n v="46.398086785678721"/>
    <n v="405.78172247267241"/>
  </r>
  <r>
    <x v="15"/>
    <s v="Gan_x000a_Zhou"/>
    <s v="Gan Zhou"/>
    <x v="373"/>
    <x v="373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Ping_x000a_Xiang"/>
    <s v="Ping Xiang"/>
    <x v="369"/>
    <x v="36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Ping_x000a_Xiang"/>
    <s v="Ping Xiang"/>
    <x v="369"/>
    <x v="369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Jing_x000a_Dezhen"/>
    <s v="Jing Dezhen"/>
    <x v="374"/>
    <x v="374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Jing_x000a_Dezhen"/>
    <s v="Jing Dezhen"/>
    <x v="374"/>
    <x v="374"/>
    <s v="t/d"/>
    <s v="cement"/>
    <n v="3200"/>
    <n v="310"/>
    <n v="1"/>
    <m/>
    <n v="992000"/>
    <m/>
    <n v="0"/>
    <n v="992000"/>
    <n v="1.5676719707859083E-2"/>
    <n v="1574.8107204499563"/>
    <n v="32.520006836058798"/>
    <n v="1349.1818543849013"/>
    <n v="554.34628893357194"/>
    <n v="47.244321613498691"/>
    <n v="15.748107204499563"/>
    <n v="435.71686455174006"/>
    <n v="3699.6040766834785"/>
    <n v="1735.9627019442746"/>
    <n v="51.103020115358653"/>
    <n v="1744.076896422572"/>
    <n v="695.64892421562377"/>
    <n v="52.078881058328228"/>
    <n v="17.359627019442748"/>
    <n v="477.67360420063119"/>
    <n v="4063.1312193339236"/>
    <n v="1724.4546485699591"/>
    <n v="51.103020115358653"/>
    <n v="1685.5375368774437"/>
    <n v="668.33540594207102"/>
    <n v="51.733639457098768"/>
    <n v="17.24454648569959"/>
    <n v="450.85397504603077"/>
    <n v="3859.9774274411652"/>
    <n v="1719.2640079218486"/>
    <n v="51.103020115358653"/>
    <n v="1651.3106226523209"/>
    <n v="652.36568139435838"/>
    <n v="51.577920237655448"/>
    <n v="17.192640079218485"/>
    <n v="435.17301861335119"/>
    <n v="3741.1970467938227"/>
    <n v="981.89586915029031"/>
    <n v="29.471873533215732"/>
    <n v="996.03065562141103"/>
    <n v="396.61648833100094"/>
    <n v="29.456876074508706"/>
    <n v="9.8189586915029032"/>
    <n v="270.98959099017156"/>
    <n v="2309.2430426001138"/>
    <n v="967.20298995853943"/>
    <n v="29.471873533215732"/>
    <n v="918.95353793309926"/>
    <n v="360.65355196116349"/>
    <n v="29.016089698756183"/>
    <n v="9.6720298995853948"/>
    <n v="235.67694444315177"/>
    <n v="2041.7561953196296"/>
    <n v="961.72016301747567"/>
    <n v="29.471873533215732"/>
    <n v="882.79995687345001"/>
    <n v="343.78487583282549"/>
    <n v="28.851604890524268"/>
    <n v="9.6172016301747583"/>
    <n v="219.11329147248526"/>
    <n v="1916.2895496330143"/>
  </r>
  <r>
    <x v="15"/>
    <s v="Gan_x000a_Zhou"/>
    <s v="Gan Zhou"/>
    <x v="373"/>
    <x v="373"/>
    <s v="t/d"/>
    <s v="cement"/>
    <n v="1500"/>
    <n v="310"/>
    <n v="1"/>
    <m/>
    <n v="465000"/>
    <m/>
    <n v="0"/>
    <n v="465000"/>
    <n v="7.3484623630589449E-3"/>
    <n v="738.19252521091698"/>
    <n v="15.243753204402561"/>
    <n v="632.4289942429225"/>
    <n v="259.84982293761186"/>
    <n v="22.145775756327509"/>
    <n v="7.3819252521091698"/>
    <n v="204.24228025862817"/>
    <n v="1734.1894109453806"/>
    <n v="813.73251653637874"/>
    <n v="23.954540679074366"/>
    <n v="817.53604519808061"/>
    <n v="326.08543322607363"/>
    <n v="24.411975496091358"/>
    <n v="8.137325165363789"/>
    <n v="223.90950196904586"/>
    <n v="1904.5927590627768"/>
    <n v="808.33811651716837"/>
    <n v="23.954540679074366"/>
    <n v="790.09572041130173"/>
    <n v="313.2822215353458"/>
    <n v="24.250143495515047"/>
    <n v="8.0833811651716836"/>
    <n v="211.33780080282691"/>
    <n v="1809.3644191130461"/>
    <n v="805.90500371336645"/>
    <n v="23.954540679074366"/>
    <n v="774.05185436827549"/>
    <n v="305.79641315360544"/>
    <n v="24.177150111400991"/>
    <n v="8.0590500371336642"/>
    <n v="203.98735247500838"/>
    <n v="1753.6861156846044"/>
    <n v="460.26368866419858"/>
    <n v="13.814940718694874"/>
    <n v="466.88936982253642"/>
    <n v="185.91397890515668"/>
    <n v="13.807910659925955"/>
    <n v="4.602636886641986"/>
    <n v="127.02637077664292"/>
    <n v="1082.4576762188033"/>
    <n v="453.37640154306536"/>
    <n v="13.814940718694874"/>
    <n v="430.75947090614028"/>
    <n v="169.05635248179536"/>
    <n v="13.60129204629196"/>
    <n v="4.5337640154306538"/>
    <n v="110.47356770772738"/>
    <n v="957.07321655607632"/>
    <n v="450.80632641444174"/>
    <n v="13.814940718694874"/>
    <n v="413.81247978442974"/>
    <n v="161.14916054663695"/>
    <n v="13.524189792433251"/>
    <n v="4.5080632641444174"/>
    <n v="102.70935537772746"/>
    <n v="898.26072639047538"/>
  </r>
  <r>
    <x v="15"/>
    <s v="Gan_x000a_Zhou"/>
    <s v="Gan Zhou"/>
    <x v="373"/>
    <x v="373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Yi_x000a_Chun"/>
    <s v="Yi Chun"/>
    <x v="358"/>
    <x v="358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Xin_x000a_Yu"/>
    <s v="Xin Yu"/>
    <x v="375"/>
    <x v="375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Xin_x000a_Yu"/>
    <s v="Xin Yu"/>
    <x v="375"/>
    <x v="375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Ping_x000a_Xiang"/>
    <s v="Ping Xiang"/>
    <x v="369"/>
    <x v="369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  <n v="102.40448666049892"/>
    <n v="3.1203915945519096"/>
    <n v="97.295982636408411"/>
    <n v="38.184892141877775"/>
    <n v="3.0721345998149676"/>
    <n v="1.0240448666049893"/>
    <n v="24.952752177131334"/>
    <n v="216.17488493967824"/>
    <n v="101.82398175700183"/>
    <n v="3.1203915945519096"/>
    <n v="93.468152338333326"/>
    <n v="36.398888441001382"/>
    <n v="3.0547194527100543"/>
    <n v="1.0182398175700182"/>
    <n v="23.199043392839361"/>
    <n v="202.89086123633621"/>
  </r>
  <r>
    <x v="15"/>
    <s v="Ping_x000a_Xiang"/>
    <s v="Ping Xiang"/>
    <x v="369"/>
    <x v="36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Gan_x000a_Zhou"/>
    <s v="Gan Zhou"/>
    <x v="376"/>
    <x v="376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Shang_x000a_Rao"/>
    <s v="Shang Rao"/>
    <x v="377"/>
    <x v="377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Shang_x000a_Rao"/>
    <s v="Shang Rao"/>
    <x v="377"/>
    <x v="377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Gan_x000a_Zhou"/>
    <s v="Gan Zhou"/>
    <x v="378"/>
    <x v="378"/>
    <s v="t/a"/>
    <s v="grinding"/>
    <n v="700000"/>
    <n v="1"/>
    <m/>
    <n v="1"/>
    <m/>
    <n v="700000"/>
    <n v="73520.942630769452"/>
    <n v="73520.942630769452"/>
    <n v="1.1618621071372585E-3"/>
    <n v="116.71529096020357"/>
    <n v="2.4101830211150292"/>
    <n v="99.993066244664803"/>
    <n v="41.084739623251103"/>
    <n v="3.5014587288061074"/>
    <n v="1.1671529096020357"/>
    <n v="32.292655848757285"/>
    <n v="274.19191439355524"/>
    <n v="128.65888530121023"/>
    <n v="3.7874417441132469"/>
    <n v="129.26025952170801"/>
    <n v="51.557222427836045"/>
    <n v="3.8597665590363062"/>
    <n v="1.2865888530121026"/>
    <n v="35.402231502688991"/>
    <n v="301.13431177211464"/>
    <n v="127.80597911983433"/>
    <n v="3.7874417441132469"/>
    <n v="124.92168200682963"/>
    <n v="49.532912337075622"/>
    <n v="3.8341793735950298"/>
    <n v="1.2780597911983433"/>
    <n v="33.414525437715312"/>
    <n v="286.07780141024892"/>
    <n v="127.42128073948486"/>
    <n v="3.7874417441132469"/>
    <n v="122.38499350161439"/>
    <n v="48.349334512174842"/>
    <n v="3.8226384221845455"/>
    <n v="1.2742128073948487"/>
    <n v="32.252349330575562"/>
    <n v="277.27452968521442"/>
    <n v="72.772086557649203"/>
    <n v="2.1842741161863368"/>
    <n v="73.819670050836137"/>
    <n v="29.39477629536367"/>
    <n v="2.1831625967294759"/>
    <n v="0.72772086557649207"/>
    <n v="20.08408283540734"/>
    <n v="171.1469004591799"/>
    <n v="71.683140662349246"/>
    <n v="2.1842741161863368"/>
    <n v="68.107187845485896"/>
    <n v="26.729424499314444"/>
    <n v="2.1504942198704775"/>
    <n v="0.71683140662349254"/>
    <n v="17.466926523991937"/>
    <n v="151.3224194577748"/>
    <n v="71.276787229901288"/>
    <n v="2.1842741161863368"/>
    <n v="65.427706636833335"/>
    <n v="25.479221908700971"/>
    <n v="2.1383036168970384"/>
    <n v="0.71276787229901295"/>
    <n v="16.239330374987553"/>
    <n v="142.02360286543535"/>
  </r>
  <r>
    <x v="15"/>
    <s v="Jiu_x000a_Jiang"/>
    <s v="Jiu Jiang"/>
    <x v="379"/>
    <x v="37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Jiu_x000a_Jiang"/>
    <s v="Jiu Jiang"/>
    <x v="379"/>
    <x v="37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Ping_x000a_Xiang"/>
    <s v="Ping Xiang"/>
    <x v="369"/>
    <x v="369"/>
    <s v="t/d"/>
    <s v="cement"/>
    <n v="1000"/>
    <n v="310"/>
    <n v="1"/>
    <m/>
    <n v="310000"/>
    <m/>
    <n v="0"/>
    <n v="310000"/>
    <n v="4.8989749087059633E-3"/>
    <n v="492.1283501406113"/>
    <n v="10.162502136268373"/>
    <n v="421.6193294952817"/>
    <n v="173.23321529174126"/>
    <n v="14.76385050421834"/>
    <n v="4.9212835014061129"/>
    <n v="136.16152017241879"/>
    <n v="1156.126273963587"/>
    <n v="542.48834435758579"/>
    <n v="15.969693786049579"/>
    <n v="545.02403013205367"/>
    <n v="217.39028881738241"/>
    <n v="16.274650330727571"/>
    <n v="5.4248834435758591"/>
    <n v="149.27300131269723"/>
    <n v="1269.7285060418512"/>
    <n v="538.89207767811217"/>
    <n v="15.969693786049579"/>
    <n v="526.73048027420111"/>
    <n v="208.85481435689718"/>
    <n v="16.166762330343364"/>
    <n v="5.3889207767811218"/>
    <n v="140.89186720188462"/>
    <n v="1206.242946075364"/>
    <n v="537.27000247557771"/>
    <n v="15.969693786049579"/>
    <n v="516.03456957885032"/>
    <n v="203.86427543573697"/>
    <n v="16.118100074267328"/>
    <n v="5.3727000247557761"/>
    <n v="135.99156831667224"/>
    <n v="1169.1240771230696"/>
    <n v="306.84245910946572"/>
    <n v="9.209960479129915"/>
    <n v="311.25957988169097"/>
    <n v="123.94265260343778"/>
    <n v="9.2052737732839702"/>
    <n v="3.0684245910946575"/>
    <n v="84.684247184428614"/>
    <n v="721.63845081253555"/>
    <n v="302.25093436204355"/>
    <n v="9.209960479129915"/>
    <n v="287.17298060409354"/>
    <n v="112.70423498786359"/>
    <n v="9.0675280308613075"/>
    <n v="3.0225093436204356"/>
    <n v="73.649045138484922"/>
    <n v="638.04881103738421"/>
    <n v="300.53755094296116"/>
    <n v="9.209960479129915"/>
    <n v="275.87498652295312"/>
    <n v="107.43277369775798"/>
    <n v="9.016126528288833"/>
    <n v="3.0053755094296117"/>
    <n v="68.472903585151641"/>
    <n v="598.840484260317"/>
  </r>
  <r>
    <x v="15"/>
    <s v="Jiu_x000a_Jiang"/>
    <s v="Jiu Jiang"/>
    <x v="380"/>
    <x v="380"/>
    <s v="t/d"/>
    <s v="cement"/>
    <n v="6000"/>
    <n v="310"/>
    <n v="1"/>
    <m/>
    <n v="1860000"/>
    <m/>
    <n v="0"/>
    <n v="1860000"/>
    <n v="2.939384945223578E-2"/>
    <n v="2952.7701008436679"/>
    <n v="60.975012817610242"/>
    <n v="2529.71597697169"/>
    <n v="1039.3992917504474"/>
    <n v="88.583103025310038"/>
    <n v="29.527701008436679"/>
    <n v="816.96912103451268"/>
    <n v="6936.7576437815223"/>
    <n v="3254.930066145515"/>
    <n v="95.818162716297465"/>
    <n v="3270.1441807923225"/>
    <n v="1304.3417329042945"/>
    <n v="97.647901984365433"/>
    <n v="32.549300661455156"/>
    <n v="895.63800787618345"/>
    <n v="7618.3710362511074"/>
    <n v="3233.3524660686735"/>
    <n v="95.818162716297465"/>
    <n v="3160.3828816452069"/>
    <n v="1253.1288861413832"/>
    <n v="97.000573982060189"/>
    <n v="32.333524660686734"/>
    <n v="845.35120321130762"/>
    <n v="7237.4576764521844"/>
    <n v="3223.6200148534658"/>
    <n v="95.818162716297465"/>
    <n v="3096.2074174731019"/>
    <n v="1223.1856526144218"/>
    <n v="96.708600445603963"/>
    <n v="32.236200148534657"/>
    <n v="815.94940990003352"/>
    <n v="7014.7444627384175"/>
    <n v="1841.0547546567943"/>
    <n v="55.259762874779497"/>
    <n v="1867.5574792901457"/>
    <n v="743.65591562062673"/>
    <n v="55.231642639703821"/>
    <n v="18.410547546567944"/>
    <n v="508.10548310657168"/>
    <n v="4329.8307048752131"/>
    <n v="1813.5056061722614"/>
    <n v="55.259762874779497"/>
    <n v="1723.0378836245611"/>
    <n v="676.22540992718143"/>
    <n v="54.405168185167838"/>
    <n v="18.135056061722615"/>
    <n v="441.89427083090953"/>
    <n v="3828.2928662243053"/>
    <n v="1803.225305657767"/>
    <n v="55.259762874779497"/>
    <n v="1655.249919137719"/>
    <n v="644.5966421865478"/>
    <n v="54.096759169733005"/>
    <n v="18.03225305657767"/>
    <n v="410.83742151090985"/>
    <n v="3593.0429055619015"/>
  </r>
  <r>
    <x v="15"/>
    <s v="Jiu_x000a_Jiang"/>
    <s v="Jiu Jiang"/>
    <x v="380"/>
    <x v="380"/>
    <s v="t/d"/>
    <s v="cement"/>
    <n v="6000"/>
    <n v="310"/>
    <n v="1"/>
    <m/>
    <n v="1860000"/>
    <m/>
    <n v="0"/>
    <n v="1860000"/>
    <n v="2.939384945223578E-2"/>
    <n v="2952.7701008436679"/>
    <n v="60.975012817610242"/>
    <n v="2529.71597697169"/>
    <n v="1039.3992917504474"/>
    <n v="88.583103025310038"/>
    <n v="29.527701008436679"/>
    <n v="816.96912103451268"/>
    <n v="6936.7576437815223"/>
    <n v="3254.930066145515"/>
    <n v="95.818162716297465"/>
    <n v="3270.1441807923225"/>
    <n v="1304.3417329042945"/>
    <n v="97.647901984365433"/>
    <n v="32.549300661455156"/>
    <n v="895.63800787618345"/>
    <n v="7618.3710362511074"/>
    <n v="3233.3524660686735"/>
    <n v="95.818162716297465"/>
    <n v="3160.3828816452069"/>
    <n v="1253.1288861413832"/>
    <n v="97.000573982060189"/>
    <n v="32.333524660686734"/>
    <n v="845.35120321130762"/>
    <n v="7237.4576764521844"/>
    <n v="3223.6200148534658"/>
    <n v="95.818162716297465"/>
    <n v="3096.2074174731019"/>
    <n v="1223.1856526144218"/>
    <n v="96.708600445603963"/>
    <n v="32.236200148534657"/>
    <n v="815.94940990003352"/>
    <n v="7014.7444627384175"/>
    <n v="1841.0547546567943"/>
    <n v="55.259762874779497"/>
    <n v="1867.5574792901457"/>
    <n v="743.65591562062673"/>
    <n v="55.231642639703821"/>
    <n v="18.410547546567944"/>
    <n v="508.10548310657168"/>
    <n v="4329.8307048752131"/>
    <n v="1813.5056061722614"/>
    <n v="55.259762874779497"/>
    <n v="1723.0378836245611"/>
    <n v="676.22540992718143"/>
    <n v="54.405168185167838"/>
    <n v="18.135056061722615"/>
    <n v="441.89427083090953"/>
    <n v="3828.2928662243053"/>
    <n v="1803.225305657767"/>
    <n v="55.259762874779497"/>
    <n v="1655.249919137719"/>
    <n v="644.5966421865478"/>
    <n v="54.096759169733005"/>
    <n v="18.03225305657767"/>
    <n v="410.83742151090985"/>
    <n v="3593.0429055619015"/>
  </r>
  <r>
    <x v="15"/>
    <s v="Jiu_x000a_Jiang"/>
    <s v="Jiu Jiang"/>
    <x v="380"/>
    <x v="380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  <n v="2263.3467262480713"/>
    <n v="67.072713901408221"/>
    <n v="2212.2680171516445"/>
    <n v="877.19022029896814"/>
    <n v="67.900401787442121"/>
    <n v="22.633467262480711"/>
    <n v="591.74584224791533"/>
    <n v="5066.2203735165285"/>
    <n v="2256.5340103974258"/>
    <n v="67.072713901408221"/>
    <n v="2167.345192231171"/>
    <n v="856.22995683009526"/>
    <n v="67.69602031192278"/>
    <n v="22.565340103974258"/>
    <n v="571.16458693002335"/>
    <n v="4910.3211239168913"/>
    <n v="1288.7383282597559"/>
    <n v="38.681834012345647"/>
    <n v="1307.2902355031019"/>
    <n v="520.55914093443869"/>
    <n v="38.662149847792676"/>
    <n v="12.887383282597559"/>
    <n v="355.67383817460012"/>
    <n v="3030.881493412649"/>
    <n v="1269.4539243205829"/>
    <n v="38.681834012345647"/>
    <n v="1206.1265185371926"/>
    <n v="473.357786949027"/>
    <n v="38.083617729617487"/>
    <n v="12.694539243205829"/>
    <n v="309.32598958163663"/>
    <n v="2679.8050063570136"/>
    <n v="1262.2577139604368"/>
    <n v="38.681834012345647"/>
    <n v="1158.674943396403"/>
    <n v="451.21764953058346"/>
    <n v="37.867731418813101"/>
    <n v="12.622577139604369"/>
    <n v="287.58619505763687"/>
    <n v="2515.1300338933311"/>
  </r>
  <r>
    <x v="15"/>
    <s v="Jiu_x000a_Jiang"/>
    <s v="Jiu Jiang"/>
    <x v="380"/>
    <x v="380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  <n v="2263.3467262480713"/>
    <n v="67.072713901408221"/>
    <n v="2212.2680171516445"/>
    <n v="877.19022029896814"/>
    <n v="67.900401787442121"/>
    <n v="22.633467262480711"/>
    <n v="591.74584224791533"/>
    <n v="5066.2203735165285"/>
    <n v="2256.5340103974258"/>
    <n v="67.072713901408221"/>
    <n v="2167.345192231171"/>
    <n v="856.22995683009526"/>
    <n v="67.69602031192278"/>
    <n v="22.565340103974258"/>
    <n v="571.16458693002335"/>
    <n v="4910.3211239168913"/>
    <n v="1288.7383282597559"/>
    <n v="38.681834012345647"/>
    <n v="1307.2902355031019"/>
    <n v="520.55914093443869"/>
    <n v="38.662149847792676"/>
    <n v="12.887383282597559"/>
    <n v="355.67383817460012"/>
    <n v="3030.881493412649"/>
    <n v="1269.4539243205829"/>
    <n v="38.681834012345647"/>
    <n v="1206.1265185371926"/>
    <n v="473.357786949027"/>
    <n v="38.083617729617487"/>
    <n v="12.694539243205829"/>
    <n v="309.32598958163663"/>
    <n v="2679.8050063570136"/>
    <n v="1262.2577139604368"/>
    <n v="38.681834012345647"/>
    <n v="1158.674943396403"/>
    <n v="451.21764953058346"/>
    <n v="37.867731418813101"/>
    <n v="12.622577139604369"/>
    <n v="287.58619505763687"/>
    <n v="2515.1300338933311"/>
  </r>
  <r>
    <x v="15"/>
    <s v="Jiu_x000a_Jiang"/>
    <s v="Jiu Jiang"/>
    <x v="380"/>
    <x v="380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  <n v="2263.3467262480713"/>
    <n v="67.072713901408221"/>
    <n v="2212.2680171516445"/>
    <n v="877.19022029896814"/>
    <n v="67.900401787442121"/>
    <n v="22.633467262480711"/>
    <n v="591.74584224791533"/>
    <n v="5066.2203735165285"/>
    <n v="2256.5340103974258"/>
    <n v="67.072713901408221"/>
    <n v="2167.345192231171"/>
    <n v="856.22995683009526"/>
    <n v="67.69602031192278"/>
    <n v="22.565340103974258"/>
    <n v="571.16458693002335"/>
    <n v="4910.3211239168913"/>
    <n v="1288.7383282597559"/>
    <n v="38.681834012345647"/>
    <n v="1307.2902355031019"/>
    <n v="520.55914093443869"/>
    <n v="38.662149847792676"/>
    <n v="12.887383282597559"/>
    <n v="355.67383817460012"/>
    <n v="3030.881493412649"/>
    <n v="1269.4539243205829"/>
    <n v="38.681834012345647"/>
    <n v="1206.1265185371926"/>
    <n v="473.357786949027"/>
    <n v="38.083617729617487"/>
    <n v="12.694539243205829"/>
    <n v="309.32598958163663"/>
    <n v="2679.8050063570136"/>
    <n v="1262.2577139604368"/>
    <n v="38.681834012345647"/>
    <n v="1158.674943396403"/>
    <n v="451.21764953058346"/>
    <n v="37.867731418813101"/>
    <n v="12.622577139604369"/>
    <n v="287.58619505763687"/>
    <n v="2515.1300338933311"/>
  </r>
  <r>
    <x v="15"/>
    <s v="Jiu_x000a_Jiang"/>
    <s v="Jiu Jiang"/>
    <x v="380"/>
    <x v="380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  <n v="2263.3467262480713"/>
    <n v="67.072713901408221"/>
    <n v="2212.2680171516445"/>
    <n v="877.19022029896814"/>
    <n v="67.900401787442121"/>
    <n v="22.633467262480711"/>
    <n v="591.74584224791533"/>
    <n v="5066.2203735165285"/>
    <n v="2256.5340103974258"/>
    <n v="67.072713901408221"/>
    <n v="2167.345192231171"/>
    <n v="856.22995683009526"/>
    <n v="67.69602031192278"/>
    <n v="22.565340103974258"/>
    <n v="571.16458693002335"/>
    <n v="4910.3211239168913"/>
    <n v="1288.7383282597559"/>
    <n v="38.681834012345647"/>
    <n v="1307.2902355031019"/>
    <n v="520.55914093443869"/>
    <n v="38.662149847792676"/>
    <n v="12.887383282597559"/>
    <n v="355.67383817460012"/>
    <n v="3030.881493412649"/>
    <n v="1269.4539243205829"/>
    <n v="38.681834012345647"/>
    <n v="1206.1265185371926"/>
    <n v="473.357786949027"/>
    <n v="38.083617729617487"/>
    <n v="12.694539243205829"/>
    <n v="309.32598958163663"/>
    <n v="2679.8050063570136"/>
    <n v="1262.2577139604368"/>
    <n v="38.681834012345647"/>
    <n v="1158.674943396403"/>
    <n v="451.21764953058346"/>
    <n v="37.867731418813101"/>
    <n v="12.622577139604369"/>
    <n v="287.58619505763687"/>
    <n v="2515.1300338933311"/>
  </r>
  <r>
    <x v="15"/>
    <s v="Shang_x000a_Rao"/>
    <s v="Shang Rao"/>
    <x v="381"/>
    <x v="381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Shang_x000a_Rao"/>
    <s v="Shang Rao"/>
    <x v="381"/>
    <x v="381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Shang_x000a_Rao"/>
    <s v="Shang Rao"/>
    <x v="381"/>
    <x v="381"/>
    <s v="t/d"/>
    <s v="cement"/>
    <n v="3000"/>
    <n v="310"/>
    <n v="1"/>
    <m/>
    <n v="930000"/>
    <m/>
    <n v="0"/>
    <n v="930000"/>
    <n v="1.469692472611789E-2"/>
    <n v="1476.385050421834"/>
    <n v="30.487506408805121"/>
    <n v="1264.857988485845"/>
    <n v="519.69964587522372"/>
    <n v="44.291551512655019"/>
    <n v="14.76385050421834"/>
    <n v="408.48456051725634"/>
    <n v="3468.3788218907612"/>
    <n v="1627.4650330727575"/>
    <n v="47.909081358148732"/>
    <n v="1635.0720903961612"/>
    <n v="652.17086645214727"/>
    <n v="48.823950992182716"/>
    <n v="16.274650330727578"/>
    <n v="447.81900393809173"/>
    <n v="3809.1855181255537"/>
    <n v="1616.6762330343367"/>
    <n v="47.909081358148732"/>
    <n v="1580.1914408226035"/>
    <n v="626.5644430706916"/>
    <n v="48.500286991030094"/>
    <n v="16.166762330343367"/>
    <n v="422.67560160565381"/>
    <n v="3618.7288382260922"/>
    <n v="1611.8100074267329"/>
    <n v="47.909081358148732"/>
    <n v="1548.103708736551"/>
    <n v="611.59282630721088"/>
    <n v="48.354300222801982"/>
    <n v="16.118100074267328"/>
    <n v="407.97470495001676"/>
    <n v="3507.3722313692087"/>
    <n v="920.52737732839717"/>
    <n v="27.629881437389749"/>
    <n v="933.77873964507285"/>
    <n v="371.82795781031336"/>
    <n v="27.615821319851911"/>
    <n v="9.205273773283972"/>
    <n v="254.05274155328584"/>
    <n v="2164.9153524376065"/>
    <n v="906.75280308613071"/>
    <n v="27.629881437389749"/>
    <n v="861.51894181228056"/>
    <n v="338.11270496359072"/>
    <n v="27.202584092583919"/>
    <n v="9.0675280308613075"/>
    <n v="220.94713541545477"/>
    <n v="1914.1464331121526"/>
    <n v="901.61265282888348"/>
    <n v="27.629881437389749"/>
    <n v="827.62495956885948"/>
    <n v="322.2983210932739"/>
    <n v="27.048379584866503"/>
    <n v="9.0161265282888348"/>
    <n v="205.41871075545492"/>
    <n v="1796.5214527809508"/>
  </r>
  <r>
    <x v="15"/>
    <s v="Shang_x000a_Rao"/>
    <s v="Shang Rao"/>
    <x v="381"/>
    <x v="381"/>
    <s v="t/d"/>
    <s v="cement"/>
    <n v="2000"/>
    <n v="310"/>
    <n v="1"/>
    <m/>
    <n v="620000"/>
    <m/>
    <n v="0"/>
    <n v="620000"/>
    <n v="9.7979498174119266E-3"/>
    <n v="984.25670028122261"/>
    <n v="20.325004272536745"/>
    <n v="843.23865899056341"/>
    <n v="346.46643058348252"/>
    <n v="29.527701008436679"/>
    <n v="9.8425670028122259"/>
    <n v="272.32304034483758"/>
    <n v="2312.252547927174"/>
    <n v="1084.9766887151716"/>
    <n v="31.939387572099157"/>
    <n v="1090.0480602641073"/>
    <n v="434.78057763476482"/>
    <n v="32.549300661455142"/>
    <n v="10.849766887151718"/>
    <n v="298.54600262539446"/>
    <n v="2539.4570120837025"/>
    <n v="1077.7841553562243"/>
    <n v="31.939387572099157"/>
    <n v="1053.4609605484022"/>
    <n v="417.70962871379436"/>
    <n v="32.333524660686727"/>
    <n v="10.777841553562244"/>
    <n v="281.78373440376924"/>
    <n v="2412.485892150728"/>
    <n v="1074.5400049511554"/>
    <n v="31.939387572099157"/>
    <n v="1032.0691391577006"/>
    <n v="407.72855087147394"/>
    <n v="32.236200148534657"/>
    <n v="10.745400049511552"/>
    <n v="271.98313663334449"/>
    <n v="2338.2481542461392"/>
    <n v="613.68491821893144"/>
    <n v="18.41992095825983"/>
    <n v="622.51915976338194"/>
    <n v="247.88530520687556"/>
    <n v="18.41054754656794"/>
    <n v="6.136849182189315"/>
    <n v="169.36849436885723"/>
    <n v="1443.2769016250711"/>
    <n v="604.5018687240871"/>
    <n v="18.41992095825983"/>
    <n v="574.34596120818708"/>
    <n v="225.40846997572717"/>
    <n v="18.135056061722615"/>
    <n v="6.0450186872408711"/>
    <n v="147.29809027696984"/>
    <n v="1276.0976220747684"/>
    <n v="601.07510188592232"/>
    <n v="18.41992095825983"/>
    <n v="551.74997304590624"/>
    <n v="214.86554739551596"/>
    <n v="18.032253056577666"/>
    <n v="6.0107510188592235"/>
    <n v="136.94580717030328"/>
    <n v="1197.680968520634"/>
  </r>
  <r>
    <x v="15"/>
    <s v="Ying_x000a_Tan"/>
    <s v="Ying Tan"/>
    <x v="356"/>
    <x v="356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  <n v="102.40448666049892"/>
    <n v="3.1203915945519096"/>
    <n v="97.295982636408411"/>
    <n v="38.184892141877775"/>
    <n v="3.0721345998149676"/>
    <n v="1.0240448666049893"/>
    <n v="24.952752177131334"/>
    <n v="216.17488493967824"/>
    <n v="101.82398175700183"/>
    <n v="3.1203915945519096"/>
    <n v="93.468152338333326"/>
    <n v="36.398888441001382"/>
    <n v="3.0547194527100543"/>
    <n v="1.0182398175700182"/>
    <n v="23.199043392839361"/>
    <n v="202.89086123633621"/>
  </r>
  <r>
    <x v="15"/>
    <s v="Jiu_x000a_Jiang"/>
    <s v="Jiu Jiang"/>
    <x v="365"/>
    <x v="365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Jiu_x000a_Jiang"/>
    <s v="Jiu Jiang"/>
    <x v="365"/>
    <x v="365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Shang_x000a_Rao"/>
    <s v="Shang Rao"/>
    <x v="346"/>
    <x v="346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Shang_x000a_Rao"/>
    <s v="Shang Rao"/>
    <x v="346"/>
    <x v="346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Gan_x000a_Zhou"/>
    <s v="Gan Zhou"/>
    <x v="382"/>
    <x v="382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Gan_x000a_Zhou"/>
    <s v="Gan Zhou"/>
    <x v="382"/>
    <x v="382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Ping_x000a_Xiang"/>
    <s v="Ping Xiang"/>
    <x v="369"/>
    <x v="369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Ping_x000a_Xiang"/>
    <s v="Ping Xiang"/>
    <x v="369"/>
    <x v="369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Gan_x000a_Zhou"/>
    <s v="Gan Zhou"/>
    <x v="349"/>
    <x v="349"/>
    <s v="t/d"/>
    <s v="cement"/>
    <n v="1500"/>
    <n v="310"/>
    <n v="1"/>
    <m/>
    <n v="465000"/>
    <m/>
    <n v="0"/>
    <n v="465000"/>
    <n v="7.3484623630589449E-3"/>
    <n v="738.19252521091698"/>
    <n v="15.243753204402561"/>
    <n v="632.4289942429225"/>
    <n v="259.84982293761186"/>
    <n v="22.145775756327509"/>
    <n v="7.3819252521091698"/>
    <n v="204.24228025862817"/>
    <n v="1734.1894109453806"/>
    <n v="813.73251653637874"/>
    <n v="23.954540679074366"/>
    <n v="817.53604519808061"/>
    <n v="326.08543322607363"/>
    <n v="24.411975496091358"/>
    <n v="8.137325165363789"/>
    <n v="223.90950196904586"/>
    <n v="1904.5927590627768"/>
    <n v="808.33811651716837"/>
    <n v="23.954540679074366"/>
    <n v="790.09572041130173"/>
    <n v="313.2822215353458"/>
    <n v="24.250143495515047"/>
    <n v="8.0833811651716836"/>
    <n v="211.33780080282691"/>
    <n v="1809.3644191130461"/>
    <n v="805.90500371336645"/>
    <n v="23.954540679074366"/>
    <n v="774.05185436827549"/>
    <n v="305.79641315360544"/>
    <n v="24.177150111400991"/>
    <n v="8.0590500371336642"/>
    <n v="203.98735247500838"/>
    <n v="1753.6861156846044"/>
    <n v="460.26368866419858"/>
    <n v="13.814940718694874"/>
    <n v="466.88936982253642"/>
    <n v="185.91397890515668"/>
    <n v="13.807910659925955"/>
    <n v="4.602636886641986"/>
    <n v="127.02637077664292"/>
    <n v="1082.4576762188033"/>
    <n v="453.37640154306536"/>
    <n v="13.814940718694874"/>
    <n v="430.75947090614028"/>
    <n v="169.05635248179536"/>
    <n v="13.60129204629196"/>
    <n v="4.5337640154306538"/>
    <n v="110.47356770772738"/>
    <n v="957.07321655607632"/>
    <n v="450.80632641444174"/>
    <n v="13.814940718694874"/>
    <n v="413.81247978442974"/>
    <n v="161.14916054663695"/>
    <n v="13.524189792433251"/>
    <n v="4.5080632641444174"/>
    <n v="102.70935537772746"/>
    <n v="898.26072639047538"/>
  </r>
  <r>
    <x v="15"/>
    <s v="Gan_x000a_Zhou"/>
    <s v="Gan Zhou"/>
    <x v="349"/>
    <x v="34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Yi_x000a_Chun"/>
    <s v="Yi Chun"/>
    <x v="383"/>
    <x v="383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Yi_x000a_Chun"/>
    <s v="Yi Chun"/>
    <x v="383"/>
    <x v="383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Shang_x000a_Rao"/>
    <s v="Shang Rao"/>
    <x v="346"/>
    <x v="346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Shang_x000a_Rao"/>
    <s v="Shang Rao"/>
    <x v="346"/>
    <x v="346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"/>
    <s v=""/>
    <m/>
    <x v="4"/>
    <x v="4"/>
    <m/>
    <m/>
    <m/>
    <m/>
    <n v="57"/>
    <m/>
    <n v="59613000"/>
    <m/>
    <n v="0"/>
    <m/>
    <n v="1.0000000000000004"/>
    <n v="100455.37266705542"/>
    <n v="2074.4140000000002"/>
    <n v="86062.765650426663"/>
    <n v="35361.115033246788"/>
    <n v="3013.6611800116625"/>
    <n v="1004.5537266705542"/>
    <n v="27793.879885044171"/>
    <n v="235993.50792939073"/>
    <n v="110735.07304426694"/>
    <n v="3259.8031391566942"/>
    <n v="111252.66821911908"/>
    <n v="44374.648343484747"/>
    <n v="3322.0521913280077"/>
    <n v="1107.3507304426696"/>
    <n v="30470.252265922885"/>
    <n v="259182.48811305768"/>
    <n v="110000.98749647557"/>
    <n v="3259.8031391566942"/>
    <n v="107518.50950249795"/>
    <n v="42632.350287351241"/>
    <n v="3300.0296248942668"/>
    <n v="1100.0098749647557"/>
    <n v="28759.458831174215"/>
    <n v="246223.54034346063"/>
    <n v="109669.88247292218"/>
    <n v="3259.8031391566942"/>
    <n v="105335.21383459339"/>
    <n v="41613.659844113507"/>
    <n v="3290.0964741876651"/>
    <n v="1096.6988247292218"/>
    <n v="27759.188575349053"/>
    <n v="238646.67586792909"/>
    <n v="62634.013202267335"/>
    <n v="1879.9770667865444"/>
    <n v="63535.655046640852"/>
    <n v="25299.711656652787"/>
    <n v="1879.0203960680199"/>
    <n v="626.3401320226734"/>
    <n v="17286.115720645215"/>
    <n v="147303.96955700111"/>
    <n v="61696.771262272385"/>
    <n v="1879.9770667865444"/>
    <n v="58618.993964177833"/>
    <n v="23005.6771239177"/>
    <n v="1850.9031378681716"/>
    <n v="616.96771262272387"/>
    <n v="15033.562431112534"/>
    <n v="130241.28984688375"/>
    <n v="61347.028009650792"/>
    <n v="1879.9770667865444"/>
    <n v="56312.798424971719"/>
    <n v="21929.643588669805"/>
    <n v="1840.4108402895235"/>
    <n v="613.47028009650796"/>
    <n v="13976.985973834753"/>
    <n v="122237.91618040708"/>
  </r>
  <r>
    <x v="2"/>
    <s v=""/>
    <m/>
    <x v="4"/>
    <x v="4"/>
    <m/>
    <m/>
    <m/>
    <m/>
    <m/>
    <n v="30"/>
    <m/>
    <n v="34900000"/>
    <n v="3665544.1397340768"/>
    <n v="63278544.1397340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6"/>
    <s v="Yan_x000a_Tai"/>
    <s v="Yan Tai"/>
    <x v="384"/>
    <x v="384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ibo"/>
    <s v="Zibo"/>
    <x v="385"/>
    <x v="385"/>
    <s v="t/d"/>
    <s v="cement"/>
    <n v="400"/>
    <n v="310"/>
    <n v="1"/>
    <m/>
    <n v="124000"/>
    <m/>
    <n v="0"/>
    <n v="124000"/>
    <n v="1.062036361852648E-3"/>
    <n v="66.16965752897454"/>
    <n v="4.5173036948130809"/>
    <n v="148.82654179355623"/>
    <n v="57.653186284220183"/>
    <n v="1.9850897258692364"/>
    <n v="0.66169657528974557"/>
    <n v="60.617514432150649"/>
    <n v="514.60890841177468"/>
    <n v="75.587275889956572"/>
    <n v="8.2357938716101575"/>
    <n v="219.83753161047608"/>
    <n v="82.067132912243792"/>
    <n v="2.2676182766986965"/>
    <n v="0.75587275889956573"/>
    <n v="66.454234825331014"/>
    <n v="565.17085221079105"/>
    <n v="73.732630993424038"/>
    <n v="8.2357938716101575"/>
    <n v="213.50640121546354"/>
    <n v="79.234092138565344"/>
    <n v="2.2119789298027208"/>
    <n v="0.73732630993424031"/>
    <n v="61.95719457254809"/>
    <n v="531.1065937387267"/>
    <n v="72.896104182622238"/>
    <n v="8.2357938716101575"/>
    <n v="209.94856515278957"/>
    <n v="77.642039218669794"/>
    <n v="2.1868831254786674"/>
    <n v="0.72896104182622246"/>
    <n v="59.430042075538729"/>
    <n v="511.96387519108265"/>
    <n v="42.822411279524552"/>
    <n v="4.7497051031780142"/>
    <n v="125.90350916683201"/>
    <n v="46.935525971467435"/>
    <n v="1.2846723383857366"/>
    <n v="0.42822411279524558"/>
    <n v="37.70002701055602"/>
    <n v="321.20727929445161"/>
    <n v="40.454497912945222"/>
    <n v="4.7497051031780142"/>
    <n v="117.6104676671565"/>
    <n v="43.224573386302445"/>
    <n v="1.2136349373883566"/>
    <n v="0.40454497912945225"/>
    <n v="31.809429421313574"/>
    <n v="276.58707855003991"/>
    <n v="39.57088218106913"/>
    <n v="4.7497051031780142"/>
    <n v="113.8523574956467"/>
    <n v="41.54290223382543"/>
    <n v="1.1871264654320737"/>
    <n v="0.39570882181069128"/>
    <n v="29.140021012195003"/>
    <n v="256.36679745305719"/>
  </r>
  <r>
    <x v="16"/>
    <s v="Wei_x000a_Fang"/>
    <s v="Wei Fang"/>
    <x v="386"/>
    <x v="386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  <n v="68.531170972678069"/>
    <n v="8.0461473825765815"/>
    <n v="199.23577064827137"/>
    <n v="73.223764520134239"/>
    <n v="2.0559351291803418"/>
    <n v="0.68531170972678068"/>
    <n v="53.886157502348041"/>
    <n v="468.54706761496783"/>
    <n v="67.034298587173282"/>
    <n v="8.0461473825765815"/>
    <n v="192.86941575611277"/>
    <n v="70.374961563335091"/>
    <n v="2.0110289576151978"/>
    <n v="0.6703429858717328"/>
    <n v="49.364097075967862"/>
    <n v="434.29328589816373"/>
  </r>
  <r>
    <x v="16"/>
    <s v="Zibo"/>
    <s v="Zibo"/>
    <x v="385"/>
    <x v="385"/>
    <s v="t/a"/>
    <s v="grinding"/>
    <n v="800000"/>
    <n v="1"/>
    <m/>
    <n v="1"/>
    <m/>
    <n v="800000"/>
    <n v="84023.93443516508"/>
    <n v="84023.93443516508"/>
    <n v="7.196489809360335E-4"/>
    <n v="44.837378756547459"/>
    <n v="3.0609808828766392"/>
    <n v="100.84670636995263"/>
    <n v="39.066512454223187"/>
    <n v="1.3451213626964236"/>
    <n v="0.44837378756547458"/>
    <n v="41.075177889271764"/>
    <n v="348.70536435599053"/>
    <n v="51.218873496051977"/>
    <n v="5.5806758410460171"/>
    <n v="148.96463179376752"/>
    <n v="55.609704799196372"/>
    <n v="1.5365662048815589"/>
    <n v="0.51218873496051975"/>
    <n v="45.030211854053846"/>
    <n v="382.96676315182162"/>
    <n v="49.962143163900663"/>
    <n v="5.5806758410460171"/>
    <n v="144.67457949367869"/>
    <n v="53.690001313553573"/>
    <n v="1.4988642949170197"/>
    <n v="0.49962143163900657"/>
    <n v="41.982961730246338"/>
    <n v="359.88440008376318"/>
    <n v="49.395302245319471"/>
    <n v="5.5806758410460171"/>
    <n v="142.26374575124979"/>
    <n v="52.611206554209893"/>
    <n v="1.4818590673595842"/>
    <n v="0.49395302245319472"/>
    <n v="40.270531926082"/>
    <n v="346.91305711474649"/>
    <n v="29.016995787955199"/>
    <n v="3.2184589530306327"/>
    <n v="85.313775801541112"/>
    <n v="31.804093200859416"/>
    <n v="0.87050987363865595"/>
    <n v="0.29016995787955202"/>
    <n v="25.546004820475094"/>
    <n v="217.65402722205451"/>
    <n v="27.412468389071226"/>
    <n v="3.2184589530306327"/>
    <n v="79.694308259308556"/>
    <n v="29.289505808053697"/>
    <n v="0.82237405167213673"/>
    <n v="0.27412468389071226"/>
    <n v="21.554463000939215"/>
    <n v="187.41882704598714"/>
    <n v="26.813719434869313"/>
    <n v="3.2184589530306327"/>
    <n v="77.147766302445106"/>
    <n v="28.149984625334039"/>
    <n v="0.80441158304607918"/>
    <n v="0.2681371943486931"/>
    <n v="19.745638830387144"/>
    <n v="173.71731435926549"/>
  </r>
  <r>
    <x v="16"/>
    <s v="Zibo"/>
    <s v="Zibo"/>
    <x v="385"/>
    <x v="385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Lai_x000a_Wu"/>
    <s v="Lai Wu"/>
    <x v="387"/>
    <x v="387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Ji_x000a_Nan"/>
    <s v="Ji Nan"/>
    <x v="388"/>
    <x v="388"/>
    <s v="t/d"/>
    <s v="cement"/>
    <n v="1200"/>
    <n v="310"/>
    <n v="1"/>
    <m/>
    <n v="372000"/>
    <m/>
    <n v="0"/>
    <n v="372000"/>
    <n v="3.1861090855579443E-3"/>
    <n v="198.50897258692365"/>
    <n v="13.551911084439242"/>
    <n v="446.47962538066878"/>
    <n v="172.95955885266056"/>
    <n v="5.9552691776077094"/>
    <n v="1.9850897258692366"/>
    <n v="181.85254329645196"/>
    <n v="1543.8267252353241"/>
    <n v="226.76182766986972"/>
    <n v="24.707381614830471"/>
    <n v="659.51259483142826"/>
    <n v="246.20139873673136"/>
    <n v="6.8028548300960905"/>
    <n v="2.2676182766986974"/>
    <n v="199.36270447599304"/>
    <n v="1695.5125566323734"/>
    <n v="221.19789298027212"/>
    <n v="24.707381614830471"/>
    <n v="640.51920364639068"/>
    <n v="237.70227641569602"/>
    <n v="6.6359367894081629"/>
    <n v="2.2119789298027213"/>
    <n v="185.87158371764428"/>
    <n v="1593.3197812161802"/>
    <n v="218.68831254786676"/>
    <n v="24.707381614830471"/>
    <n v="629.84569545836871"/>
    <n v="232.92611765600941"/>
    <n v="6.5606493764360021"/>
    <n v="2.1868831254786674"/>
    <n v="178.2901262266162"/>
    <n v="1535.8916255732479"/>
    <n v="128.46723383857366"/>
    <n v="14.249115309534043"/>
    <n v="377.71052750049608"/>
    <n v="140.80657791440231"/>
    <n v="3.85401701515721"/>
    <n v="1.2846723383857368"/>
    <n v="113.10008103166807"/>
    <n v="963.62183788335483"/>
    <n v="121.36349373883567"/>
    <n v="14.249115309534043"/>
    <n v="352.83140300146954"/>
    <n v="129.67372015890734"/>
    <n v="3.6409048121650702"/>
    <n v="1.2136349373883568"/>
    <n v="95.428288263940729"/>
    <n v="829.76123565011972"/>
    <n v="118.7126465432074"/>
    <n v="14.249115309534043"/>
    <n v="341.55707248694011"/>
    <n v="124.62870670147629"/>
    <n v="3.5613793962962212"/>
    <n v="1.1871264654320739"/>
    <n v="87.42006303658502"/>
    <n v="769.10039235917156"/>
  </r>
  <r>
    <x v="16"/>
    <s v="Tai_x000a_An"/>
    <s v="Tai An"/>
    <x v="389"/>
    <x v="389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  <n v="18.735803686462745"/>
    <n v="2.0927534403922565"/>
    <n v="54.252967310129506"/>
    <n v="20.133750492582589"/>
    <n v="0.56207411059388235"/>
    <n v="0.18735803686462746"/>
    <n v="15.743610648842377"/>
    <n v="134.95665003141119"/>
    <n v="18.523238341994801"/>
    <n v="2.0927534403922565"/>
    <n v="53.348904656718666"/>
    <n v="19.729202457828709"/>
    <n v="0.55569715025984401"/>
    <n v="0.18523238341994799"/>
    <n v="15.10144947228075"/>
    <n v="130.09239641802992"/>
    <n v="10.881373420483198"/>
    <n v="1.2069221073864871"/>
    <n v="31.992665925577917"/>
    <n v="11.92653495032228"/>
    <n v="0.32644120261449594"/>
    <n v="0.10881373420483201"/>
    <n v="9.5797518076781607"/>
    <n v="81.620260208270437"/>
    <n v="10.27967564590171"/>
    <n v="1.2069221073864871"/>
    <n v="29.885365597240703"/>
    <n v="10.983564678020135"/>
    <n v="0.30839026937705127"/>
    <n v="0.10279675645901709"/>
    <n v="8.0829236253522065"/>
    <n v="70.282060142245172"/>
    <n v="10.055144788075991"/>
    <n v="1.2069221073864871"/>
    <n v="28.930412363416917"/>
    <n v="10.556244234500264"/>
    <n v="0.30165434364227967"/>
    <n v="0.10055144788075991"/>
    <n v="7.4046145613951788"/>
    <n v="65.143992884724554"/>
  </r>
  <r>
    <x v="16"/>
    <s v="He_x000a_Ze"/>
    <s v="He Ze"/>
    <x v="390"/>
    <x v="390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  <n v="18.735803686462745"/>
    <n v="2.0927534403922565"/>
    <n v="54.252967310129506"/>
    <n v="20.133750492582589"/>
    <n v="0.56207411059388235"/>
    <n v="0.18735803686462746"/>
    <n v="15.743610648842377"/>
    <n v="134.95665003141119"/>
    <n v="18.523238341994801"/>
    <n v="2.0927534403922565"/>
    <n v="53.348904656718666"/>
    <n v="19.729202457828709"/>
    <n v="0.55569715025984401"/>
    <n v="0.18523238341994799"/>
    <n v="15.10144947228075"/>
    <n v="130.09239641802992"/>
    <n v="10.881373420483198"/>
    <n v="1.2069221073864871"/>
    <n v="31.992665925577917"/>
    <n v="11.92653495032228"/>
    <n v="0.32644120261449594"/>
    <n v="0.10881373420483201"/>
    <n v="9.5797518076781607"/>
    <n v="81.620260208270437"/>
    <n v="10.27967564590171"/>
    <n v="1.2069221073864871"/>
    <n v="29.885365597240703"/>
    <n v="10.983564678020135"/>
    <n v="0.30839026937705127"/>
    <n v="0.10279675645901709"/>
    <n v="8.0829236253522065"/>
    <n v="70.282060142245172"/>
    <n v="10.055144788075991"/>
    <n v="1.2069221073864871"/>
    <n v="28.930412363416917"/>
    <n v="10.556244234500264"/>
    <n v="0.30165434364227967"/>
    <n v="0.10055144788075991"/>
    <n v="7.4046145613951788"/>
    <n v="65.143992884724554"/>
  </r>
  <r>
    <x v="16"/>
    <s v="Tai'an"/>
    <s v="Tai'an"/>
    <x v="389"/>
    <x v="389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  <n v="18.735803686462745"/>
    <n v="2.0927534403922565"/>
    <n v="54.252967310129506"/>
    <n v="20.133750492582589"/>
    <n v="0.56207411059388235"/>
    <n v="0.18735803686462746"/>
    <n v="15.743610648842377"/>
    <n v="134.95665003141119"/>
    <n v="18.523238341994801"/>
    <n v="2.0927534403922565"/>
    <n v="53.348904656718666"/>
    <n v="19.729202457828709"/>
    <n v="0.55569715025984401"/>
    <n v="0.18523238341994799"/>
    <n v="15.10144947228075"/>
    <n v="130.09239641802992"/>
    <n v="10.881373420483198"/>
    <n v="1.2069221073864871"/>
    <n v="31.992665925577917"/>
    <n v="11.92653495032228"/>
    <n v="0.32644120261449594"/>
    <n v="0.10881373420483201"/>
    <n v="9.5797518076781607"/>
    <n v="81.620260208270437"/>
    <n v="10.27967564590171"/>
    <n v="1.2069221073864871"/>
    <n v="29.885365597240703"/>
    <n v="10.983564678020135"/>
    <n v="0.30839026937705127"/>
    <n v="0.10279675645901709"/>
    <n v="8.0829236253522065"/>
    <n v="70.282060142245172"/>
    <n v="10.055144788075991"/>
    <n v="1.2069221073864871"/>
    <n v="28.930412363416917"/>
    <n v="10.556244234500264"/>
    <n v="0.30165434364227967"/>
    <n v="0.10055144788075991"/>
    <n v="7.4046145613951788"/>
    <n v="65.143992884724554"/>
  </r>
  <r>
    <x v="16"/>
    <s v="Wei_x000a_Fang"/>
    <s v="Wei Fang"/>
    <x v="391"/>
    <x v="391"/>
    <s v="t/d"/>
    <s v="cement"/>
    <n v="6000"/>
    <n v="310"/>
    <n v="1"/>
    <m/>
    <n v="1860000"/>
    <m/>
    <n v="0"/>
    <n v="1860000"/>
    <n v="1.5930545427789721E-2"/>
    <n v="992.54486293461821"/>
    <n v="67.759555422196215"/>
    <n v="2232.3981269033438"/>
    <n v="864.79779426330276"/>
    <n v="29.776345888038545"/>
    <n v="9.9254486293461834"/>
    <n v="909.26271648225975"/>
    <n v="7719.133626176621"/>
    <n v="1133.8091383493486"/>
    <n v="123.53690807415235"/>
    <n v="3297.5629741571411"/>
    <n v="1231.0069936836569"/>
    <n v="34.014274150480453"/>
    <n v="11.338091383493486"/>
    <n v="996.81352237996521"/>
    <n v="8477.5627831618658"/>
    <n v="1105.9894649013606"/>
    <n v="123.53690807415235"/>
    <n v="3202.5960182319532"/>
    <n v="1188.5113820784802"/>
    <n v="33.179683947040814"/>
    <n v="11.059894649013605"/>
    <n v="929.35791858822131"/>
    <n v="7966.5989060809015"/>
    <n v="1093.4415627393337"/>
    <n v="123.53690807415235"/>
    <n v="3149.2284772918438"/>
    <n v="1164.630588280047"/>
    <n v="32.803246882180012"/>
    <n v="10.934415627393337"/>
    <n v="891.45063113308095"/>
    <n v="7679.4581278662399"/>
    <n v="642.33616919286828"/>
    <n v="71.245576547670211"/>
    <n v="1888.5526375024804"/>
    <n v="704.03288957201153"/>
    <n v="19.270085075786049"/>
    <n v="6.423361691928684"/>
    <n v="565.5004051583403"/>
    <n v="4818.1091894167739"/>
    <n v="606.81746869417839"/>
    <n v="71.245576547670211"/>
    <n v="1764.1570150073476"/>
    <n v="648.36860079453675"/>
    <n v="18.204524060825349"/>
    <n v="6.0681746869417843"/>
    <n v="477.14144131970363"/>
    <n v="4148.8061782505984"/>
    <n v="593.56323271603696"/>
    <n v="71.245576547670211"/>
    <n v="1707.7853624347006"/>
    <n v="623.14353350738145"/>
    <n v="17.806896981481106"/>
    <n v="5.935632327160369"/>
    <n v="437.1003151829251"/>
    <n v="3845.5019617958578"/>
  </r>
  <r>
    <x v="16"/>
    <s v="Wei_x000a_Fang"/>
    <s v="Wei Fang"/>
    <x v="392"/>
    <x v="392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  <n v="202.27248956472613"/>
    <n v="23.748525515890073"/>
    <n v="588.05233833578257"/>
    <n v="216.12286693151225"/>
    <n v="6.0681746869417834"/>
    <n v="2.0227248956472614"/>
    <n v="159.04714710656788"/>
    <n v="1382.9353927501995"/>
    <n v="197.85441090534565"/>
    <n v="23.748525515890073"/>
    <n v="569.26178747823349"/>
    <n v="207.71451116912715"/>
    <n v="5.9356323271603681"/>
    <n v="1.9785441090534563"/>
    <n v="145.70010506097503"/>
    <n v="1281.8339872652859"/>
  </r>
  <r>
    <x v="16"/>
    <s v="Wei_x000a_Fang"/>
    <s v="Wei Fang"/>
    <x v="392"/>
    <x v="392"/>
    <s v="t/d"/>
    <s v="cement"/>
    <n v="3500"/>
    <n v="310"/>
    <n v="1"/>
    <m/>
    <n v="1085000"/>
    <m/>
    <n v="0"/>
    <n v="1085000"/>
    <n v="9.2928181662106698E-3"/>
    <n v="578.98450337852728"/>
    <n v="39.52640732961445"/>
    <n v="1302.2322406936171"/>
    <n v="504.46537998692656"/>
    <n v="17.369535101355815"/>
    <n v="5.7898450337852729"/>
    <n v="530.40325128131815"/>
    <n v="4502.8279486030287"/>
    <n v="661.38866403711995"/>
    <n v="72.063196376588863"/>
    <n v="1923.5784015916656"/>
    <n v="718.08741298213306"/>
    <n v="19.841659921113596"/>
    <n v="6.6138866403711996"/>
    <n v="581.47455472164631"/>
    <n v="4945.2449568444217"/>
    <n v="645.16052119246024"/>
    <n v="72.063196376588863"/>
    <n v="1868.1810106353057"/>
    <n v="693.29830621244673"/>
    <n v="19.354815635773807"/>
    <n v="6.451605211924603"/>
    <n v="542.12545250979576"/>
    <n v="4647.182695213859"/>
    <n v="637.84091159794457"/>
    <n v="72.063196376588863"/>
    <n v="1837.0499450869086"/>
    <n v="679.3678431633607"/>
    <n v="19.135227347938336"/>
    <n v="6.378409115979446"/>
    <n v="520.01286816096388"/>
    <n v="4479.6839079219726"/>
    <n v="374.69609869583985"/>
    <n v="41.559919652807622"/>
    <n v="1101.6557052097801"/>
    <n v="410.68585225034002"/>
    <n v="11.240882960875194"/>
    <n v="3.7469609869583991"/>
    <n v="329.87523634236516"/>
    <n v="2810.5636938264511"/>
    <n v="353.97685673827067"/>
    <n v="41.559919652807622"/>
    <n v="1029.0915920876193"/>
    <n v="378.21501713014641"/>
    <n v="10.61930570214812"/>
    <n v="3.5397685673827071"/>
    <n v="278.33250743649376"/>
    <n v="2420.1369373128487"/>
    <n v="346.24521908435486"/>
    <n v="41.559919652807622"/>
    <n v="996.20812808690857"/>
    <n v="363.50039454597248"/>
    <n v="10.387356572530644"/>
    <n v="3.4624521908435484"/>
    <n v="254.97518385670628"/>
    <n v="2243.2094777142502"/>
  </r>
  <r>
    <x v="16"/>
    <s v="Ri_x000a_Zhao"/>
    <s v="Ri Zhao"/>
    <x v="393"/>
    <x v="393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Dong_x000a_Ying"/>
    <s v="Dong Ying"/>
    <x v="394"/>
    <x v="394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Qing_x000a_Dao"/>
    <s v="Qing Dao"/>
    <x v="395"/>
    <x v="395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Wei_x000a_Fang"/>
    <s v="Wei Fang"/>
    <x v="330"/>
    <x v="330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  <n v="21.762746840966397"/>
    <n v="2.4138442147729742"/>
    <n v="63.985331851155834"/>
    <n v="23.853069900644559"/>
    <n v="0.65288240522899188"/>
    <n v="0.21762746840966402"/>
    <n v="19.159503615356321"/>
    <n v="163.24052041654087"/>
    <n v="20.55935129180342"/>
    <n v="2.4138442147729742"/>
    <n v="59.770731194481407"/>
    <n v="21.967129356040271"/>
    <n v="0.61678053875410255"/>
    <n v="0.20559351291803418"/>
    <n v="16.165847250704413"/>
    <n v="140.56412028449034"/>
    <n v="20.110289576151981"/>
    <n v="2.4138442147729742"/>
    <n v="57.860824726833833"/>
    <n v="21.112488469000528"/>
    <n v="0.60330868728455933"/>
    <n v="0.20110289576151982"/>
    <n v="14.809229122790358"/>
    <n v="130.28798576944911"/>
  </r>
  <r>
    <x v="16"/>
    <s v="Liao_x000a_Cheng"/>
    <s v="Liao Cheng"/>
    <x v="396"/>
    <x v="39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ibo"/>
    <s v="Zibo"/>
    <x v="385"/>
    <x v="385"/>
    <s v="t/d"/>
    <s v="cement"/>
    <n v="3000"/>
    <n v="310"/>
    <n v="1"/>
    <m/>
    <n v="930000"/>
    <m/>
    <n v="0"/>
    <n v="930000"/>
    <n v="7.9652727138948606E-3"/>
    <n v="496.2724314673091"/>
    <n v="33.879777711098107"/>
    <n v="1116.1990634516719"/>
    <n v="432.39889713165138"/>
    <n v="14.888172944019272"/>
    <n v="4.9627243146730917"/>
    <n v="454.63135824112987"/>
    <n v="3859.5668130883105"/>
    <n v="566.90456917467429"/>
    <n v="61.768454037076175"/>
    <n v="1648.7814870785705"/>
    <n v="615.50349684182845"/>
    <n v="17.007137075240227"/>
    <n v="5.6690456917467431"/>
    <n v="498.4067611899826"/>
    <n v="4238.7813915809329"/>
    <n v="552.99473245068032"/>
    <n v="61.768454037076175"/>
    <n v="1601.2980091159766"/>
    <n v="594.25569103924011"/>
    <n v="16.589841973520407"/>
    <n v="5.5299473245068027"/>
    <n v="464.67895929411065"/>
    <n v="3983.2994530404508"/>
    <n v="546.72078136966684"/>
    <n v="61.768454037076175"/>
    <n v="1574.6142386459219"/>
    <n v="582.31529414002352"/>
    <n v="16.401623441090006"/>
    <n v="5.4672078136966684"/>
    <n v="445.72531556654047"/>
    <n v="3839.72906393312"/>
    <n v="321.16808459643414"/>
    <n v="35.622788273835106"/>
    <n v="944.27631875124018"/>
    <n v="352.01644478600576"/>
    <n v="9.6350425378930247"/>
    <n v="3.211680845964342"/>
    <n v="282.75020257917015"/>
    <n v="2409.054594708387"/>
    <n v="303.40873434708919"/>
    <n v="35.622788273835106"/>
    <n v="882.07850750367379"/>
    <n v="324.18430039726837"/>
    <n v="9.1022620304126747"/>
    <n v="3.0340873434708922"/>
    <n v="238.57072065985182"/>
    <n v="2074.4030891252992"/>
    <n v="296.78161635801848"/>
    <n v="35.622788273835106"/>
    <n v="853.89268121735029"/>
    <n v="311.57176675369072"/>
    <n v="8.9034484907405531"/>
    <n v="2.9678161635801845"/>
    <n v="218.55015759146255"/>
    <n v="1922.7509808979289"/>
  </r>
  <r>
    <x v="16"/>
    <s v="Qing_x000a_Dao"/>
    <s v="Qing Dao"/>
    <x v="397"/>
    <x v="397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Qing_x000a_Dao"/>
    <s v="Qing Dao"/>
    <x v="397"/>
    <x v="397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Ji_x000a_Ning"/>
    <s v="Ji Ning"/>
    <x v="398"/>
    <x v="398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ao_x000a_Zhuang"/>
    <s v="Zao Zhuang"/>
    <x v="399"/>
    <x v="399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Wei_x000a_Hai"/>
    <s v="Wei Hai"/>
    <x v="400"/>
    <x v="400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  <n v="68.531170972678069"/>
    <n v="8.0461473825765815"/>
    <n v="199.23577064827137"/>
    <n v="73.223764520134239"/>
    <n v="2.0559351291803418"/>
    <n v="0.68531170972678068"/>
    <n v="53.886157502348041"/>
    <n v="468.54706761496783"/>
    <n v="67.034298587173282"/>
    <n v="8.0461473825765815"/>
    <n v="192.86941575611277"/>
    <n v="70.374961563335091"/>
    <n v="2.0110289576151978"/>
    <n v="0.6703429858717328"/>
    <n v="49.364097075967862"/>
    <n v="434.29328589816373"/>
  </r>
  <r>
    <x v="16"/>
    <s v="Liao_x000a_Cheng"/>
    <s v="Liao Cheng"/>
    <x v="400"/>
    <x v="400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De_x000a_Zhou"/>
    <s v="De Zhou"/>
    <x v="401"/>
    <x v="401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Zibo"/>
    <s v="Zibo"/>
    <x v="385"/>
    <x v="385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  <n v="202.27248956472613"/>
    <n v="23.748525515890073"/>
    <n v="588.05233833578257"/>
    <n v="216.12286693151225"/>
    <n v="6.0681746869417834"/>
    <n v="2.0227248956472614"/>
    <n v="159.04714710656788"/>
    <n v="1382.9353927501995"/>
    <n v="197.85441090534565"/>
    <n v="23.748525515890073"/>
    <n v="569.26178747823349"/>
    <n v="207.71451116912715"/>
    <n v="5.9356323271603681"/>
    <n v="1.9785441090534563"/>
    <n v="145.70010506097503"/>
    <n v="1281.8339872652859"/>
  </r>
  <r>
    <x v="16"/>
    <s v="Ji_x000a_Ning"/>
    <s v="Ji Ning"/>
    <x v="402"/>
    <x v="402"/>
    <s v="t/d"/>
    <s v="cement"/>
    <n v="7200"/>
    <n v="310"/>
    <n v="1"/>
    <m/>
    <n v="2232000"/>
    <m/>
    <n v="0"/>
    <n v="2232000"/>
    <n v="1.9116654513347667E-2"/>
    <n v="1191.0538355215419"/>
    <n v="81.311466506635455"/>
    <n v="2678.8777522840128"/>
    <n v="1037.7573531159635"/>
    <n v="35.73161506564626"/>
    <n v="11.91053835521542"/>
    <n v="1091.1152597787118"/>
    <n v="9262.9603514119462"/>
    <n v="1360.5709660192183"/>
    <n v="148.24428968898283"/>
    <n v="3957.0755689885696"/>
    <n v="1477.2083924203882"/>
    <n v="40.817128980576548"/>
    <n v="13.605709660192185"/>
    <n v="1196.1762268559582"/>
    <n v="10173.075339794241"/>
    <n v="1327.1873578816328"/>
    <n v="148.24428968898283"/>
    <n v="3843.1152218783441"/>
    <n v="1426.2136584941763"/>
    <n v="39.815620736448977"/>
    <n v="13.271873578816328"/>
    <n v="1115.2295023058657"/>
    <n v="9559.9186872970822"/>
    <n v="1312.1298752872005"/>
    <n v="148.24428968898283"/>
    <n v="3779.0741727502127"/>
    <n v="1397.5567059360565"/>
    <n v="39.363896258616016"/>
    <n v="13.121298752872006"/>
    <n v="1069.7407573596972"/>
    <n v="9215.3497534394883"/>
    <n v="770.80340303144203"/>
    <n v="85.494691857204259"/>
    <n v="2266.2631650029766"/>
    <n v="844.83946748641392"/>
    <n v="23.124102090943261"/>
    <n v="7.7080340303144217"/>
    <n v="678.6004861900085"/>
    <n v="5781.7310273001294"/>
    <n v="728.18096243301409"/>
    <n v="85.494691857204259"/>
    <n v="2116.988418008817"/>
    <n v="778.04232095344412"/>
    <n v="21.845428872990421"/>
    <n v="7.2818096243301413"/>
    <n v="572.5697295836444"/>
    <n v="4978.5674139007187"/>
    <n v="712.27587925924445"/>
    <n v="85.494691857204259"/>
    <n v="2049.3424349216407"/>
    <n v="747.77224020885774"/>
    <n v="21.368276377777327"/>
    <n v="7.1227587925924434"/>
    <n v="524.52037821951012"/>
    <n v="4614.6023541550294"/>
  </r>
  <r>
    <x v="16"/>
    <s v="Lin_x000a_Yi"/>
    <s v="Lin Yi"/>
    <x v="83"/>
    <x v="83"/>
    <s v="t/a"/>
    <s v="grinding"/>
    <n v="100000"/>
    <n v="1"/>
    <m/>
    <n v="1"/>
    <m/>
    <n v="100000"/>
    <n v="10502.991804395635"/>
    <n v="10502.991804395635"/>
    <n v="8.9956122617004187E-5"/>
    <n v="5.6046723445684323"/>
    <n v="0.3826226103595799"/>
    <n v="12.605838296244078"/>
    <n v="4.8833140567778983"/>
    <n v="0.16814017033705295"/>
    <n v="5.6046723445684322E-2"/>
    <n v="5.1343972361589705"/>
    <n v="43.588170544498816"/>
    <n v="6.4023591870064971"/>
    <n v="0.69758448013075214"/>
    <n v="18.62057897422094"/>
    <n v="6.9512130998995465"/>
    <n v="0.19207077561019487"/>
    <n v="6.4023591870064969E-2"/>
    <n v="5.6287764817567307"/>
    <n v="47.870845393977703"/>
    <n v="6.2452678954875829"/>
    <n v="0.69758448013075214"/>
    <n v="18.084322436709837"/>
    <n v="6.7112501641941966"/>
    <n v="0.18735803686462746"/>
    <n v="6.2452678954875822E-2"/>
    <n v="5.2478702162807922"/>
    <n v="44.985550010470398"/>
    <n v="6.1744127806649338"/>
    <n v="0.69758448013075214"/>
    <n v="17.782968218906223"/>
    <n v="6.5764008192762367"/>
    <n v="0.18523238341994802"/>
    <n v="6.174412780664934E-2"/>
    <n v="5.0338164907602501"/>
    <n v="43.364132139343312"/>
    <n v="3.6271244734943999"/>
    <n v="0.40230736912882908"/>
    <n v="10.664221975192639"/>
    <n v="3.975511650107427"/>
    <n v="0.10881373420483199"/>
    <n v="3.6271244734944003E-2"/>
    <n v="3.1932506025593868"/>
    <n v="27.206753402756814"/>
    <n v="3.4265585486339032"/>
    <n v="0.40230736912882908"/>
    <n v="9.9617885324135695"/>
    <n v="3.6611882260067121"/>
    <n v="0.10279675645901709"/>
    <n v="3.4265585486339033E-2"/>
    <n v="2.6943078751174019"/>
    <n v="23.427353380748393"/>
    <n v="3.3517149293586641"/>
    <n v="0.40230736912882908"/>
    <n v="9.6434707878056383"/>
    <n v="3.5187480781667548"/>
    <n v="0.1005514478807599"/>
    <n v="3.3517149293586637E-2"/>
    <n v="2.4682048537983929"/>
    <n v="21.714664294908186"/>
  </r>
  <r>
    <x v="16"/>
    <s v="He_x000a_Ze"/>
    <s v="He Ze"/>
    <x v="403"/>
    <x v="403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  <n v="68.531170972678069"/>
    <n v="8.0461473825765815"/>
    <n v="199.23577064827137"/>
    <n v="73.223764520134239"/>
    <n v="2.0559351291803418"/>
    <n v="0.68531170972678068"/>
    <n v="53.886157502348041"/>
    <n v="468.54706761496783"/>
    <n v="67.034298587173282"/>
    <n v="8.0461473825765815"/>
    <n v="192.86941575611277"/>
    <n v="70.374961563335091"/>
    <n v="2.0110289576151978"/>
    <n v="0.6703429858717328"/>
    <n v="49.364097075967862"/>
    <n v="434.29328589816373"/>
  </r>
  <r>
    <x v="16"/>
    <s v="He_x000a_Ze"/>
    <s v="He Ze"/>
    <x v="404"/>
    <x v="404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Ji_x000a_Nan"/>
    <s v="Ji Nan"/>
    <x v="405"/>
    <x v="405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  <n v="18.735803686462745"/>
    <n v="2.0927534403922565"/>
    <n v="54.252967310129506"/>
    <n v="20.133750492582589"/>
    <n v="0.56207411059388235"/>
    <n v="0.18735803686462746"/>
    <n v="15.743610648842377"/>
    <n v="134.95665003141119"/>
    <n v="18.523238341994801"/>
    <n v="2.0927534403922565"/>
    <n v="53.348904656718666"/>
    <n v="19.729202457828709"/>
    <n v="0.55569715025984401"/>
    <n v="0.18523238341994799"/>
    <n v="15.10144947228075"/>
    <n v="130.09239641802992"/>
    <n v="10.881373420483198"/>
    <n v="1.2069221073864871"/>
    <n v="31.992665925577917"/>
    <n v="11.92653495032228"/>
    <n v="0.32644120261449594"/>
    <n v="0.10881373420483201"/>
    <n v="9.5797518076781607"/>
    <n v="81.620260208270437"/>
    <n v="10.27967564590171"/>
    <n v="1.2069221073864871"/>
    <n v="29.885365597240703"/>
    <n v="10.983564678020135"/>
    <n v="0.30839026937705127"/>
    <n v="0.10279675645901709"/>
    <n v="8.0829236253522065"/>
    <n v="70.282060142245172"/>
    <n v="10.055144788075991"/>
    <n v="1.2069221073864871"/>
    <n v="28.930412363416917"/>
    <n v="10.556244234500264"/>
    <n v="0.30165434364227967"/>
    <n v="0.10055144788075991"/>
    <n v="7.4046145613951788"/>
    <n v="65.143992884724554"/>
  </r>
  <r>
    <x v="16"/>
    <s v="Ji_x000a_Nan"/>
    <s v="Ji Nan"/>
    <x v="406"/>
    <x v="406"/>
    <s v="t/a"/>
    <s v="grinding"/>
    <n v="500000"/>
    <n v="1"/>
    <m/>
    <n v="1"/>
    <m/>
    <n v="500000"/>
    <n v="52514.959021978175"/>
    <n v="52514.959021978175"/>
    <n v="4.4978061308502095E-4"/>
    <n v="28.023361722842161"/>
    <n v="1.9131130517978994"/>
    <n v="63.029191481220394"/>
    <n v="24.416570283889492"/>
    <n v="0.84070085168526476"/>
    <n v="0.28023361722842166"/>
    <n v="25.671986180794853"/>
    <n v="217.9408527224941"/>
    <n v="32.011795935032481"/>
    <n v="3.487922400653761"/>
    <n v="93.102894871104695"/>
    <n v="34.756065499497737"/>
    <n v="0.96035387805097439"/>
    <n v="0.32011795935032483"/>
    <n v="28.143882408783654"/>
    <n v="239.35422696988851"/>
    <n v="31.226339477437914"/>
    <n v="3.487922400653761"/>
    <n v="90.421612183549186"/>
    <n v="33.55625082097098"/>
    <n v="0.93679018432313732"/>
    <n v="0.31226339477437914"/>
    <n v="26.239351081403964"/>
    <n v="224.92775005235197"/>
    <n v="30.872063903324669"/>
    <n v="3.487922400653761"/>
    <n v="88.914841094531127"/>
    <n v="32.882004096381188"/>
    <n v="0.92616191709974005"/>
    <n v="0.3087206390332467"/>
    <n v="25.169082453801252"/>
    <n v="216.82066069671657"/>
    <n v="18.135622367471999"/>
    <n v="2.0115368456441454"/>
    <n v="53.321109875963202"/>
    <n v="19.877558250537135"/>
    <n v="0.54406867102416001"/>
    <n v="0.18135622367472004"/>
    <n v="15.966253012796935"/>
    <n v="136.03376701378406"/>
    <n v="17.132792743169517"/>
    <n v="2.0115368456441454"/>
    <n v="49.808942662067842"/>
    <n v="18.30594113003356"/>
    <n v="0.51398378229508546"/>
    <n v="0.17132792743169517"/>
    <n v="13.47153937558701"/>
    <n v="117.13676690374196"/>
    <n v="16.758574646793321"/>
    <n v="2.0115368456441454"/>
    <n v="48.217353939028193"/>
    <n v="17.593740390833773"/>
    <n v="0.50275723940379946"/>
    <n v="0.1675857464679332"/>
    <n v="12.341024268991966"/>
    <n v="108.57332147454093"/>
  </r>
  <r>
    <x v="16"/>
    <s v="Yan_x000a_Tai"/>
    <s v="Yan Tai"/>
    <x v="407"/>
    <x v="407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  <n v="21.762746840966397"/>
    <n v="2.4138442147729742"/>
    <n v="63.985331851155834"/>
    <n v="23.853069900644559"/>
    <n v="0.65288240522899188"/>
    <n v="0.21762746840966402"/>
    <n v="19.159503615356321"/>
    <n v="163.24052041654087"/>
    <n v="20.55935129180342"/>
    <n v="2.4138442147729742"/>
    <n v="59.770731194481407"/>
    <n v="21.967129356040271"/>
    <n v="0.61678053875410255"/>
    <n v="0.20559351291803418"/>
    <n v="16.165847250704413"/>
    <n v="140.56412028449034"/>
    <n v="20.110289576151981"/>
    <n v="2.4138442147729742"/>
    <n v="57.860824726833833"/>
    <n v="21.112488469000528"/>
    <n v="0.60330868728455933"/>
    <n v="0.20110289576151982"/>
    <n v="14.809229122790358"/>
    <n v="130.28798576944911"/>
  </r>
  <r>
    <x v="16"/>
    <s v="He_x000a_Ze"/>
    <s v="He Ze"/>
    <x v="390"/>
    <x v="390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Dong_x000a_Ying"/>
    <s v="Dong Ying"/>
    <x v="394"/>
    <x v="394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Bin_x000a_Zhou"/>
    <s v="Bin Zhou"/>
    <x v="408"/>
    <x v="408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  <n v="68.531170972678069"/>
    <n v="8.0461473825765815"/>
    <n v="199.23577064827137"/>
    <n v="73.223764520134239"/>
    <n v="2.0559351291803418"/>
    <n v="0.68531170972678068"/>
    <n v="53.886157502348041"/>
    <n v="468.54706761496783"/>
    <n v="67.034298587173282"/>
    <n v="8.0461473825765815"/>
    <n v="192.86941575611277"/>
    <n v="70.374961563335091"/>
    <n v="2.0110289576151978"/>
    <n v="0.6703429858717328"/>
    <n v="49.364097075967862"/>
    <n v="434.29328589816373"/>
  </r>
  <r>
    <x v="16"/>
    <s v="Zibo"/>
    <s v="Zibo"/>
    <x v="409"/>
    <x v="409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  <n v="68.531170972678069"/>
    <n v="8.0461473825765815"/>
    <n v="199.23577064827137"/>
    <n v="73.223764520134239"/>
    <n v="2.0559351291803418"/>
    <n v="0.68531170972678068"/>
    <n v="53.886157502348041"/>
    <n v="468.54706761496783"/>
    <n v="67.034298587173282"/>
    <n v="8.0461473825765815"/>
    <n v="192.86941575611277"/>
    <n v="70.374961563335091"/>
    <n v="2.0110289576151978"/>
    <n v="0.6703429858717328"/>
    <n v="49.364097075967862"/>
    <n v="434.29328589816373"/>
  </r>
  <r>
    <x v="16"/>
    <s v="Liao_x000a_Cheng"/>
    <s v="Liao Cheng"/>
    <x v="410"/>
    <x v="410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  <n v="68.531170972678069"/>
    <n v="8.0461473825765815"/>
    <n v="199.23577064827137"/>
    <n v="73.223764520134239"/>
    <n v="2.0559351291803418"/>
    <n v="0.68531170972678068"/>
    <n v="53.886157502348041"/>
    <n v="468.54706761496783"/>
    <n v="67.034298587173282"/>
    <n v="8.0461473825765815"/>
    <n v="192.86941575611277"/>
    <n v="70.374961563335091"/>
    <n v="2.0110289576151978"/>
    <n v="0.6703429858717328"/>
    <n v="49.364097075967862"/>
    <n v="434.29328589816373"/>
  </r>
  <r>
    <x v="16"/>
    <s v="Ri_x000a_Zhao"/>
    <s v="Ri Zhao"/>
    <x v="411"/>
    <x v="411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  <n v="68.531170972678069"/>
    <n v="8.0461473825765815"/>
    <n v="199.23577064827137"/>
    <n v="73.223764520134239"/>
    <n v="2.0559351291803418"/>
    <n v="0.68531170972678068"/>
    <n v="53.886157502348041"/>
    <n v="468.54706761496783"/>
    <n v="67.034298587173282"/>
    <n v="8.0461473825765815"/>
    <n v="192.86941575611277"/>
    <n v="70.374961563335091"/>
    <n v="2.0110289576151978"/>
    <n v="0.6703429858717328"/>
    <n v="49.364097075967862"/>
    <n v="434.29328589816373"/>
  </r>
  <r>
    <x v="16"/>
    <s v="Qing_x000a_Dao"/>
    <s v="Qing Dao"/>
    <x v="412"/>
    <x v="412"/>
    <s v="t/a"/>
    <s v="grinding"/>
    <n v="3000000"/>
    <n v="1"/>
    <m/>
    <n v="1"/>
    <m/>
    <n v="3000000"/>
    <n v="315089.75413186906"/>
    <n v="315089.75413186906"/>
    <n v="2.698683678510126E-3"/>
    <n v="168.14017033705298"/>
    <n v="11.478678310787398"/>
    <n v="378.17514888732239"/>
    <n v="146.49942170333696"/>
    <n v="5.0442051101115899"/>
    <n v="1.68140170337053"/>
    <n v="154.03191708476913"/>
    <n v="1307.6451163349648"/>
    <n v="192.07077561019491"/>
    <n v="20.927534403922568"/>
    <n v="558.61736922662828"/>
    <n v="208.53639299698642"/>
    <n v="5.7621232683058468"/>
    <n v="1.9207077561019494"/>
    <n v="168.86329445270195"/>
    <n v="1436.1253618193314"/>
    <n v="187.35803686462751"/>
    <n v="20.927534403922568"/>
    <n v="542.5296731012952"/>
    <n v="201.33750492582593"/>
    <n v="5.6207411059388246"/>
    <n v="1.8735803686462751"/>
    <n v="157.4361064884238"/>
    <n v="1349.5665003141121"/>
    <n v="185.23238341994804"/>
    <n v="20.927534403922568"/>
    <n v="533.48904656718685"/>
    <n v="197.29202457828714"/>
    <n v="5.556971502598441"/>
    <n v="1.8523238341994803"/>
    <n v="151.01449472280754"/>
    <n v="1300.9239641802994"/>
    <n v="108.81373420483202"/>
    <n v="12.069221073864874"/>
    <n v="319.92665925577927"/>
    <n v="119.26534950322282"/>
    <n v="3.2644120261449601"/>
    <n v="1.0881373420483202"/>
    <n v="95.797518076781614"/>
    <n v="816.20260208270452"/>
    <n v="102.79675645901712"/>
    <n v="12.069221073864874"/>
    <n v="298.85365597240713"/>
    <n v="109.83564678020137"/>
    <n v="3.0839026937705132"/>
    <n v="1.0279675645901711"/>
    <n v="80.829236253522069"/>
    <n v="702.82060142245189"/>
    <n v="100.55144788075994"/>
    <n v="12.069221073864874"/>
    <n v="289.30412363416923"/>
    <n v="105.56244234500265"/>
    <n v="3.0165434364227974"/>
    <n v="1.0055144788075994"/>
    <n v="74.046145613951794"/>
    <n v="651.43992884724571"/>
  </r>
  <r>
    <x v="16"/>
    <s v="He_x000a_Ze"/>
    <s v="He Ze"/>
    <x v="403"/>
    <x v="403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Zibo"/>
    <s v="Zibo"/>
    <x v="409"/>
    <x v="409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Zibo"/>
    <s v="Zibo"/>
    <x v="413"/>
    <x v="413"/>
    <s v="t/a"/>
    <s v="grinding"/>
    <n v="1500000"/>
    <n v="1"/>
    <m/>
    <n v="1"/>
    <m/>
    <n v="1500000"/>
    <n v="157544.87706593453"/>
    <n v="157544.87706593453"/>
    <n v="1.349341839255063E-3"/>
    <n v="84.070085168526489"/>
    <n v="5.739339155393699"/>
    <n v="189.0875744436612"/>
    <n v="73.249710851668482"/>
    <n v="2.5221025550557949"/>
    <n v="0.84070085168526498"/>
    <n v="77.015958542384567"/>
    <n v="653.82255816748238"/>
    <n v="96.035387805097457"/>
    <n v="10.463767201961284"/>
    <n v="279.30868461331414"/>
    <n v="104.26819649849321"/>
    <n v="2.8810616341529234"/>
    <n v="0.96035387805097472"/>
    <n v="84.431647226350975"/>
    <n v="718.06268090966569"/>
    <n v="93.679018432313754"/>
    <n v="10.463767201961284"/>
    <n v="271.2648365506476"/>
    <n v="100.66875246291296"/>
    <n v="2.8103705529694123"/>
    <n v="0.93679018432313754"/>
    <n v="78.718053244211902"/>
    <n v="674.78325015705605"/>
    <n v="92.616191709974018"/>
    <n v="10.463767201961284"/>
    <n v="266.74452328359342"/>
    <n v="98.64601228914357"/>
    <n v="2.7784857512992205"/>
    <n v="0.92616191709974016"/>
    <n v="75.50724736140377"/>
    <n v="650.46198209014972"/>
    <n v="54.406867102416008"/>
    <n v="6.034610536932437"/>
    <n v="159.96332962788964"/>
    <n v="59.632674751611411"/>
    <n v="1.63220601307248"/>
    <n v="0.54406867102416012"/>
    <n v="47.898759038390807"/>
    <n v="408.10130104135226"/>
    <n v="51.398378229508559"/>
    <n v="6.034610536932437"/>
    <n v="149.42682798620356"/>
    <n v="54.917823390100686"/>
    <n v="1.5419513468852566"/>
    <n v="0.51398378229508557"/>
    <n v="40.414618126761034"/>
    <n v="351.41030071122594"/>
    <n v="50.275723940379969"/>
    <n v="6.034610536932437"/>
    <n v="144.65206181708461"/>
    <n v="52.781221172501326"/>
    <n v="1.5082717182113987"/>
    <n v="0.50275723940379968"/>
    <n v="37.023072806975897"/>
    <n v="325.71996442362286"/>
  </r>
  <r>
    <x v="16"/>
    <s v="Wei_x000a_Fang"/>
    <s v="Wei Fang"/>
    <x v="414"/>
    <x v="414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  <n v="68.531170972678069"/>
    <n v="8.0461473825765815"/>
    <n v="199.23577064827137"/>
    <n v="73.223764520134239"/>
    <n v="2.0559351291803418"/>
    <n v="0.68531170972678068"/>
    <n v="53.886157502348041"/>
    <n v="468.54706761496783"/>
    <n v="67.034298587173282"/>
    <n v="8.0461473825765815"/>
    <n v="192.86941575611277"/>
    <n v="70.374961563335091"/>
    <n v="2.0110289576151978"/>
    <n v="0.6703429858717328"/>
    <n v="49.364097075967862"/>
    <n v="434.29328589816373"/>
  </r>
  <r>
    <x v="16"/>
    <s v="Zibo"/>
    <s v="Zibo"/>
    <x v="415"/>
    <x v="415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Yan_x000a_Tai"/>
    <s v="Yan Tai"/>
    <x v="384"/>
    <x v="384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  <n v="21.762746840966397"/>
    <n v="2.4138442147729742"/>
    <n v="63.985331851155834"/>
    <n v="23.853069900644559"/>
    <n v="0.65288240522899188"/>
    <n v="0.21762746840966402"/>
    <n v="19.159503615356321"/>
    <n v="163.24052041654087"/>
    <n v="20.55935129180342"/>
    <n v="2.4138442147729742"/>
    <n v="59.770731194481407"/>
    <n v="21.967129356040271"/>
    <n v="0.61678053875410255"/>
    <n v="0.20559351291803418"/>
    <n v="16.165847250704413"/>
    <n v="140.56412028449034"/>
    <n v="20.110289576151981"/>
    <n v="2.4138442147729742"/>
    <n v="57.860824726833833"/>
    <n v="21.112488469000528"/>
    <n v="0.60330868728455933"/>
    <n v="0.20110289576151982"/>
    <n v="14.809229122790358"/>
    <n v="130.28798576944911"/>
  </r>
  <r>
    <x v="16"/>
    <s v="Zibo"/>
    <s v="Zibo"/>
    <x v="385"/>
    <x v="385"/>
    <s v="t/a"/>
    <s v="grinding"/>
    <n v="1200000"/>
    <n v="1"/>
    <m/>
    <n v="1"/>
    <m/>
    <n v="1200000"/>
    <n v="126035.90165274762"/>
    <n v="126035.90165274762"/>
    <n v="1.0794734714040502E-3"/>
    <n v="67.256068134821177"/>
    <n v="4.5914713243149583"/>
    <n v="151.27005955492893"/>
    <n v="58.59976868133478"/>
    <n v="2.0176820440446352"/>
    <n v="0.6725606813482119"/>
    <n v="61.612766833907642"/>
    <n v="523.05804653398582"/>
    <n v="76.828310244077954"/>
    <n v="8.3710137615690261"/>
    <n v="223.44694769065126"/>
    <n v="83.414557198794554"/>
    <n v="2.3048493073223382"/>
    <n v="0.76828310244077958"/>
    <n v="67.545317781080755"/>
    <n v="574.45014472773244"/>
    <n v="74.94321474585098"/>
    <n v="8.3710137615690261"/>
    <n v="217.01186924051802"/>
    <n v="80.535001970330356"/>
    <n v="2.2482964423755294"/>
    <n v="0.74943214745850983"/>
    <n v="62.97444259536951"/>
    <n v="539.82660012564475"/>
    <n v="74.092953367979206"/>
    <n v="8.3710137615690261"/>
    <n v="213.39561862687466"/>
    <n v="78.916809831314836"/>
    <n v="2.222788601039376"/>
    <n v="0.74092953367979197"/>
    <n v="60.405797889123001"/>
    <n v="520.36958567211968"/>
    <n v="43.525493681932794"/>
    <n v="4.8276884295459483"/>
    <n v="127.97066370231167"/>
    <n v="47.706139801289119"/>
    <n v="1.3057648104579838"/>
    <n v="0.43525493681932803"/>
    <n v="38.319007230712643"/>
    <n v="326.48104083308175"/>
    <n v="41.11870258360684"/>
    <n v="4.8276884295459483"/>
    <n v="119.54146238896281"/>
    <n v="43.934258712080542"/>
    <n v="1.2335610775082051"/>
    <n v="0.41118702583606836"/>
    <n v="32.331694501408826"/>
    <n v="281.12824056898069"/>
    <n v="40.220579152303962"/>
    <n v="4.8276884295459483"/>
    <n v="115.72164945366767"/>
    <n v="42.224976938001056"/>
    <n v="1.2066173745691187"/>
    <n v="0.40220579152303965"/>
    <n v="29.618458245580715"/>
    <n v="260.57597153889822"/>
  </r>
  <r>
    <x v="16"/>
    <s v="Zao_x000a_Zhuang"/>
    <s v="Zao Zhuang"/>
    <x v="416"/>
    <x v="416"/>
    <s v="t/a"/>
    <s v="grinding"/>
    <n v="1200000"/>
    <n v="1"/>
    <m/>
    <n v="1"/>
    <m/>
    <n v="1200000"/>
    <n v="126035.90165274762"/>
    <n v="126035.90165274762"/>
    <n v="1.0794734714040502E-3"/>
    <n v="67.256068134821177"/>
    <n v="4.5914713243149583"/>
    <n v="151.27005955492893"/>
    <n v="58.59976868133478"/>
    <n v="2.0176820440446352"/>
    <n v="0.6725606813482119"/>
    <n v="61.612766833907642"/>
    <n v="523.05804653398582"/>
    <n v="76.828310244077954"/>
    <n v="8.3710137615690261"/>
    <n v="223.44694769065126"/>
    <n v="83.414557198794554"/>
    <n v="2.3048493073223382"/>
    <n v="0.76828310244077958"/>
    <n v="67.545317781080755"/>
    <n v="574.45014472773244"/>
    <n v="74.94321474585098"/>
    <n v="8.3710137615690261"/>
    <n v="217.01186924051802"/>
    <n v="80.535001970330356"/>
    <n v="2.2482964423755294"/>
    <n v="0.74943214745850983"/>
    <n v="62.97444259536951"/>
    <n v="539.82660012564475"/>
    <n v="74.092953367979206"/>
    <n v="8.3710137615690261"/>
    <n v="213.39561862687466"/>
    <n v="78.916809831314836"/>
    <n v="2.222788601039376"/>
    <n v="0.74092953367979197"/>
    <n v="60.405797889123001"/>
    <n v="520.36958567211968"/>
    <n v="43.525493681932794"/>
    <n v="4.8276884295459483"/>
    <n v="127.97066370231167"/>
    <n v="47.706139801289119"/>
    <n v="1.3057648104579838"/>
    <n v="0.43525493681932803"/>
    <n v="38.319007230712643"/>
    <n v="326.48104083308175"/>
    <n v="41.11870258360684"/>
    <n v="4.8276884295459483"/>
    <n v="119.54146238896281"/>
    <n v="43.934258712080542"/>
    <n v="1.2335610775082051"/>
    <n v="0.41118702583606836"/>
    <n v="32.331694501408826"/>
    <n v="281.12824056898069"/>
    <n v="40.220579152303962"/>
    <n v="4.8276884295459483"/>
    <n v="115.72164945366767"/>
    <n v="42.224976938001056"/>
    <n v="1.2066173745691187"/>
    <n v="0.40220579152303965"/>
    <n v="29.618458245580715"/>
    <n v="260.57597153889822"/>
  </r>
  <r>
    <x v="16"/>
    <s v="Lin_x000a_Yi"/>
    <s v="Lin Yi"/>
    <x v="417"/>
    <x v="417"/>
    <s v="t/a"/>
    <s v="grinding"/>
    <n v="700000"/>
    <n v="1"/>
    <m/>
    <n v="1"/>
    <m/>
    <n v="700000"/>
    <n v="73520.942630769452"/>
    <n v="73520.942630769452"/>
    <n v="6.296928583190294E-4"/>
    <n v="39.232706411979031"/>
    <n v="2.6783582725170594"/>
    <n v="88.240868073708555"/>
    <n v="34.183198397445295"/>
    <n v="1.1769811923593709"/>
    <n v="0.39232706411979035"/>
    <n v="35.940780653112803"/>
    <n v="305.1171938114918"/>
    <n v="44.816514309045481"/>
    <n v="4.883091360915266"/>
    <n v="130.34405281954659"/>
    <n v="48.658491699296832"/>
    <n v="1.3444954292713642"/>
    <n v="0.44816514309045485"/>
    <n v="39.401435372297122"/>
    <n v="335.09591775784401"/>
    <n v="43.716875268413084"/>
    <n v="4.883091360915266"/>
    <n v="126.59025705696887"/>
    <n v="46.978751149359383"/>
    <n v="1.3115062580523924"/>
    <n v="0.43716875268413086"/>
    <n v="36.73509151396555"/>
    <n v="314.89885007329281"/>
    <n v="43.22088946465454"/>
    <n v="4.883091360915266"/>
    <n v="124.48077753234358"/>
    <n v="46.034805734933663"/>
    <n v="1.2966266839396363"/>
    <n v="0.43220889464654544"/>
    <n v="35.236715435321756"/>
    <n v="303.54892497540322"/>
    <n v="25.389871314460802"/>
    <n v="2.8161515839018039"/>
    <n v="74.649553826348495"/>
    <n v="27.828581550751991"/>
    <n v="0.76169613943382408"/>
    <n v="0.25389871314460805"/>
    <n v="22.352754217915709"/>
    <n v="190.44727381929772"/>
    <n v="23.985909840437326"/>
    <n v="2.8161515839018039"/>
    <n v="69.732519726894992"/>
    <n v="25.628317582046989"/>
    <n v="0.71957729521311975"/>
    <n v="0.23985909840437328"/>
    <n v="18.860155125821816"/>
    <n v="163.99147366523877"/>
    <n v="23.462004505510652"/>
    <n v="2.8161515839018039"/>
    <n v="67.50429551463948"/>
    <n v="24.631236547167287"/>
    <n v="0.70386013516531942"/>
    <n v="0.2346200450551065"/>
    <n v="17.277433976588753"/>
    <n v="152.00265006435734"/>
  </r>
  <r>
    <x v="16"/>
    <s v="Qing_x000a_Dao"/>
    <s v="Qing Dao"/>
    <x v="395"/>
    <x v="395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Ji_x000a_Nan"/>
    <s v="Ji Nan"/>
    <x v="388"/>
    <x v="388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Qing_x000a_Dao"/>
    <s v="Qing Dao"/>
    <x v="412"/>
    <x v="412"/>
    <s v="t/a"/>
    <s v="grinding"/>
    <n v="800000"/>
    <n v="1"/>
    <m/>
    <n v="1"/>
    <m/>
    <n v="800000"/>
    <n v="84023.93443516508"/>
    <n v="84023.93443516508"/>
    <n v="7.196489809360335E-4"/>
    <n v="44.837378756547459"/>
    <n v="3.0609808828766392"/>
    <n v="100.84670636995263"/>
    <n v="39.066512454223187"/>
    <n v="1.3451213626964236"/>
    <n v="0.44837378756547458"/>
    <n v="41.075177889271764"/>
    <n v="348.70536435599053"/>
    <n v="51.218873496051977"/>
    <n v="5.5806758410460171"/>
    <n v="148.96463179376752"/>
    <n v="55.609704799196372"/>
    <n v="1.5365662048815589"/>
    <n v="0.51218873496051975"/>
    <n v="45.030211854053846"/>
    <n v="382.96676315182162"/>
    <n v="49.962143163900663"/>
    <n v="5.5806758410460171"/>
    <n v="144.67457949367869"/>
    <n v="53.690001313553573"/>
    <n v="1.4988642949170197"/>
    <n v="0.49962143163900657"/>
    <n v="41.982961730246338"/>
    <n v="359.88440008376318"/>
    <n v="49.395302245319471"/>
    <n v="5.5806758410460171"/>
    <n v="142.26374575124979"/>
    <n v="52.611206554209893"/>
    <n v="1.4818590673595842"/>
    <n v="0.49395302245319472"/>
    <n v="40.270531926082"/>
    <n v="346.91305711474649"/>
    <n v="29.016995787955199"/>
    <n v="3.2184589530306327"/>
    <n v="85.313775801541112"/>
    <n v="31.804093200859416"/>
    <n v="0.87050987363865595"/>
    <n v="0.29016995787955202"/>
    <n v="25.546004820475094"/>
    <n v="217.65402722205451"/>
    <n v="27.412468389071226"/>
    <n v="3.2184589530306327"/>
    <n v="79.694308259308556"/>
    <n v="29.289505808053697"/>
    <n v="0.82237405167213673"/>
    <n v="0.27412468389071226"/>
    <n v="21.554463000939215"/>
    <n v="187.41882704598714"/>
    <n v="26.813719434869313"/>
    <n v="3.2184589530306327"/>
    <n v="77.147766302445106"/>
    <n v="28.149984625334039"/>
    <n v="0.80441158304607918"/>
    <n v="0.2681371943486931"/>
    <n v="19.745638830387144"/>
    <n v="173.71731435926549"/>
  </r>
  <r>
    <x v="16"/>
    <s v="Lin_x000a_Yi"/>
    <s v="Lin Yi"/>
    <x v="83"/>
    <x v="83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Lin_x000a_Yi"/>
    <s v="Lin Yi"/>
    <x v="83"/>
    <x v="83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  <n v="21.762746840966397"/>
    <n v="2.4138442147729742"/>
    <n v="63.985331851155834"/>
    <n v="23.853069900644559"/>
    <n v="0.65288240522899188"/>
    <n v="0.21762746840966402"/>
    <n v="19.159503615356321"/>
    <n v="163.24052041654087"/>
    <n v="20.55935129180342"/>
    <n v="2.4138442147729742"/>
    <n v="59.770731194481407"/>
    <n v="21.967129356040271"/>
    <n v="0.61678053875410255"/>
    <n v="0.20559351291803418"/>
    <n v="16.165847250704413"/>
    <n v="140.56412028449034"/>
    <n v="20.110289576151981"/>
    <n v="2.4138442147729742"/>
    <n v="57.860824726833833"/>
    <n v="21.112488469000528"/>
    <n v="0.60330868728455933"/>
    <n v="0.20110289576151982"/>
    <n v="14.809229122790358"/>
    <n v="130.28798576944911"/>
  </r>
  <r>
    <x v="16"/>
    <s v="Ri_x000a_Zhao"/>
    <s v="Ri Zhao"/>
    <x v="411"/>
    <x v="411"/>
    <s v="t/a"/>
    <s v="grinding"/>
    <n v="4800000"/>
    <n v="1"/>
    <m/>
    <n v="1"/>
    <m/>
    <n v="4800000"/>
    <n v="504143.60661099048"/>
    <n v="504143.60661099048"/>
    <n v="4.3178938856162008E-3"/>
    <n v="269.02427253928471"/>
    <n v="18.365885297259833"/>
    <n v="605.08023821971574"/>
    <n v="234.39907472533912"/>
    <n v="8.070728176178541"/>
    <n v="2.6902427253928476"/>
    <n v="246.45106733563057"/>
    <n v="2092.2321861359433"/>
    <n v="307.31324097631182"/>
    <n v="33.484055046276104"/>
    <n v="893.78779076260503"/>
    <n v="333.65822879517822"/>
    <n v="9.2193972292893527"/>
    <n v="3.0731324097631183"/>
    <n v="270.18127112432302"/>
    <n v="2297.8005789109297"/>
    <n v="299.77285898340392"/>
    <n v="33.484055046276104"/>
    <n v="868.0474769620721"/>
    <n v="322.14000788132142"/>
    <n v="8.9931857695021176"/>
    <n v="2.9977285898340393"/>
    <n v="251.89777038147804"/>
    <n v="2159.306400502579"/>
    <n v="296.37181347191682"/>
    <n v="33.484055046276104"/>
    <n v="853.58247450749866"/>
    <n v="315.66723932525935"/>
    <n v="8.8911544041575041"/>
    <n v="2.9637181347191679"/>
    <n v="241.623191556492"/>
    <n v="2081.4783426884787"/>
    <n v="174.10197472773118"/>
    <n v="19.310753718183793"/>
    <n v="511.88265480924667"/>
    <n v="190.82455920515648"/>
    <n v="5.223059241831935"/>
    <n v="1.7410197472773121"/>
    <n v="153.27602892285057"/>
    <n v="1305.924163332327"/>
    <n v="164.47481033442736"/>
    <n v="19.310753718183793"/>
    <n v="478.16584955585125"/>
    <n v="175.73703484832217"/>
    <n v="4.9342443100328204"/>
    <n v="1.6447481033442735"/>
    <n v="129.3267780056353"/>
    <n v="1124.5129622759227"/>
    <n v="160.88231660921585"/>
    <n v="19.310753718183793"/>
    <n v="462.88659781467067"/>
    <n v="168.89990775200422"/>
    <n v="4.8264694982764746"/>
    <n v="1.6088231660921586"/>
    <n v="118.47383298232286"/>
    <n v="1042.3038861555929"/>
  </r>
  <r>
    <x v="16"/>
    <s v="Qing_x000a_Dao"/>
    <s v="Qing Dao"/>
    <x v="412"/>
    <x v="412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  <n v="21.762746840966397"/>
    <n v="2.4138442147729742"/>
    <n v="63.985331851155834"/>
    <n v="23.853069900644559"/>
    <n v="0.65288240522899188"/>
    <n v="0.21762746840966402"/>
    <n v="19.159503615356321"/>
    <n v="163.24052041654087"/>
    <n v="20.55935129180342"/>
    <n v="2.4138442147729742"/>
    <n v="59.770731194481407"/>
    <n v="21.967129356040271"/>
    <n v="0.61678053875410255"/>
    <n v="0.20559351291803418"/>
    <n v="16.165847250704413"/>
    <n v="140.56412028449034"/>
    <n v="20.110289576151981"/>
    <n v="2.4138442147729742"/>
    <n v="57.860824726833833"/>
    <n v="21.112488469000528"/>
    <n v="0.60330868728455933"/>
    <n v="0.20110289576151982"/>
    <n v="14.809229122790358"/>
    <n v="130.28798576944911"/>
  </r>
  <r>
    <x v="16"/>
    <s v="He_x000a_Ze"/>
    <s v="He Ze"/>
    <x v="418"/>
    <x v="418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  <n v="21.762746840966397"/>
    <n v="2.4138442147729742"/>
    <n v="63.985331851155834"/>
    <n v="23.853069900644559"/>
    <n v="0.65288240522899188"/>
    <n v="0.21762746840966402"/>
    <n v="19.159503615356321"/>
    <n v="163.24052041654087"/>
    <n v="20.55935129180342"/>
    <n v="2.4138442147729742"/>
    <n v="59.770731194481407"/>
    <n v="21.967129356040271"/>
    <n v="0.61678053875410255"/>
    <n v="0.20559351291803418"/>
    <n v="16.165847250704413"/>
    <n v="140.56412028449034"/>
    <n v="20.110289576151981"/>
    <n v="2.4138442147729742"/>
    <n v="57.860824726833833"/>
    <n v="21.112488469000528"/>
    <n v="0.60330868728455933"/>
    <n v="0.20110289576151982"/>
    <n v="14.809229122790358"/>
    <n v="130.28798576944911"/>
  </r>
  <r>
    <x v="16"/>
    <s v="Qing_x000a_Dao"/>
    <s v="Qing Dao"/>
    <x v="419"/>
    <x v="419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He_x000a_Ze"/>
    <s v="He Ze"/>
    <x v="420"/>
    <x v="420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He_x000a_Ze"/>
    <s v="He Ze"/>
    <x v="420"/>
    <x v="420"/>
    <s v="t/a"/>
    <s v="grinding"/>
    <n v="500000"/>
    <n v="1"/>
    <m/>
    <n v="1"/>
    <m/>
    <n v="500000"/>
    <n v="52514.959021978175"/>
    <n v="52514.959021978175"/>
    <n v="4.4978061308502095E-4"/>
    <n v="28.023361722842161"/>
    <n v="1.9131130517978994"/>
    <n v="63.029191481220394"/>
    <n v="24.416570283889492"/>
    <n v="0.84070085168526476"/>
    <n v="0.28023361722842166"/>
    <n v="25.671986180794853"/>
    <n v="217.9408527224941"/>
    <n v="32.011795935032481"/>
    <n v="3.487922400653761"/>
    <n v="93.102894871104695"/>
    <n v="34.756065499497737"/>
    <n v="0.96035387805097439"/>
    <n v="0.32011795935032483"/>
    <n v="28.143882408783654"/>
    <n v="239.35422696988851"/>
    <n v="31.226339477437914"/>
    <n v="3.487922400653761"/>
    <n v="90.421612183549186"/>
    <n v="33.55625082097098"/>
    <n v="0.93679018432313732"/>
    <n v="0.31226339477437914"/>
    <n v="26.239351081403964"/>
    <n v="224.92775005235197"/>
    <n v="30.872063903324669"/>
    <n v="3.487922400653761"/>
    <n v="88.914841094531127"/>
    <n v="32.882004096381188"/>
    <n v="0.92616191709974005"/>
    <n v="0.3087206390332467"/>
    <n v="25.169082453801252"/>
    <n v="216.82066069671657"/>
    <n v="18.135622367471999"/>
    <n v="2.0115368456441454"/>
    <n v="53.321109875963202"/>
    <n v="19.877558250537135"/>
    <n v="0.54406867102416001"/>
    <n v="0.18135622367472004"/>
    <n v="15.966253012796935"/>
    <n v="136.03376701378406"/>
    <n v="17.132792743169517"/>
    <n v="2.0115368456441454"/>
    <n v="49.808942662067842"/>
    <n v="18.30594113003356"/>
    <n v="0.51398378229508546"/>
    <n v="0.17132792743169517"/>
    <n v="13.47153937558701"/>
    <n v="117.13676690374196"/>
    <n v="16.758574646793321"/>
    <n v="2.0115368456441454"/>
    <n v="48.217353939028193"/>
    <n v="17.593740390833773"/>
    <n v="0.50275723940379946"/>
    <n v="0.1675857464679332"/>
    <n v="12.341024268991966"/>
    <n v="108.57332147454093"/>
  </r>
  <r>
    <x v="16"/>
    <s v="Qing_x000a_Dao"/>
    <s v="Qing Dao"/>
    <x v="421"/>
    <x v="421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Ji_x000a_Nan"/>
    <s v="Ji Nan"/>
    <x v="388"/>
    <x v="388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Ri_x000a_Zhao"/>
    <s v="Ri Zhao"/>
    <x v="411"/>
    <x v="411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  <n v="68.531170972678069"/>
    <n v="8.0461473825765815"/>
    <n v="199.23577064827137"/>
    <n v="73.223764520134239"/>
    <n v="2.0559351291803418"/>
    <n v="0.68531170972678068"/>
    <n v="53.886157502348041"/>
    <n v="468.54706761496783"/>
    <n v="67.034298587173282"/>
    <n v="8.0461473825765815"/>
    <n v="192.86941575611277"/>
    <n v="70.374961563335091"/>
    <n v="2.0110289576151978"/>
    <n v="0.6703429858717328"/>
    <n v="49.364097075967862"/>
    <n v="434.29328589816373"/>
  </r>
  <r>
    <x v="16"/>
    <s v="Zao_x000a_Zhuang"/>
    <s v="Zao Zhuang"/>
    <x v="416"/>
    <x v="41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Tai_x000a_An"/>
    <s v="Tai An"/>
    <x v="389"/>
    <x v="389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  <n v="18.735803686462745"/>
    <n v="2.0927534403922565"/>
    <n v="54.252967310129506"/>
    <n v="20.133750492582589"/>
    <n v="0.56207411059388235"/>
    <n v="0.18735803686462746"/>
    <n v="15.743610648842377"/>
    <n v="134.95665003141119"/>
    <n v="18.523238341994801"/>
    <n v="2.0927534403922565"/>
    <n v="53.348904656718666"/>
    <n v="19.729202457828709"/>
    <n v="0.55569715025984401"/>
    <n v="0.18523238341994799"/>
    <n v="15.10144947228075"/>
    <n v="130.09239641802992"/>
    <n v="10.881373420483198"/>
    <n v="1.2069221073864871"/>
    <n v="31.992665925577917"/>
    <n v="11.92653495032228"/>
    <n v="0.32644120261449594"/>
    <n v="0.10881373420483201"/>
    <n v="9.5797518076781607"/>
    <n v="81.620260208270437"/>
    <n v="10.27967564590171"/>
    <n v="1.2069221073864871"/>
    <n v="29.885365597240703"/>
    <n v="10.983564678020135"/>
    <n v="0.30839026937705127"/>
    <n v="0.10279675645901709"/>
    <n v="8.0829236253522065"/>
    <n v="70.282060142245172"/>
    <n v="10.055144788075991"/>
    <n v="1.2069221073864871"/>
    <n v="28.930412363416917"/>
    <n v="10.556244234500264"/>
    <n v="0.30165434364227967"/>
    <n v="0.10055144788075991"/>
    <n v="7.4046145613951788"/>
    <n v="65.143992884724554"/>
  </r>
  <r>
    <x v="16"/>
    <s v="Yan_x000a_Tai"/>
    <s v="Yan Tai"/>
    <x v="422"/>
    <x v="422"/>
    <s v="t/d"/>
    <s v="cement"/>
    <n v="3200"/>
    <n v="310"/>
    <n v="1"/>
    <m/>
    <n v="992000"/>
    <m/>
    <n v="0"/>
    <n v="992000"/>
    <n v="8.4962908948211843E-3"/>
    <n v="529.35726023179632"/>
    <n v="36.138429558504647"/>
    <n v="1190.6123343484498"/>
    <n v="461.22549027376147"/>
    <n v="15.880717806953891"/>
    <n v="5.2935726023179646"/>
    <n v="484.9401154572052"/>
    <n v="4116.8712672941974"/>
    <n v="604.69820711965258"/>
    <n v="65.88635097288126"/>
    <n v="1758.7002528838086"/>
    <n v="656.53706329795034"/>
    <n v="18.140946213589572"/>
    <n v="6.0469820711965259"/>
    <n v="531.63387860264811"/>
    <n v="4521.3668176863284"/>
    <n v="589.86104794739231"/>
    <n v="65.88635097288126"/>
    <n v="1708.0512097237083"/>
    <n v="633.87273710852276"/>
    <n v="17.695831438421767"/>
    <n v="5.8986104794739225"/>
    <n v="495.65755658038472"/>
    <n v="4248.8527499098136"/>
    <n v="583.16883346097791"/>
    <n v="65.88635097288126"/>
    <n v="1679.5885212223166"/>
    <n v="621.13631374935835"/>
    <n v="17.495065003829339"/>
    <n v="5.8316883346097796"/>
    <n v="475.44033660430983"/>
    <n v="4095.7110015286612"/>
    <n v="342.57929023619641"/>
    <n v="37.997640825424114"/>
    <n v="1007.2280733346561"/>
    <n v="375.48420777173948"/>
    <n v="10.277378707085893"/>
    <n v="3.4257929023619647"/>
    <n v="301.60021608444816"/>
    <n v="2569.6582343556129"/>
    <n v="323.63598330356177"/>
    <n v="37.997640825424114"/>
    <n v="940.88374133725199"/>
    <n v="345.79658709041956"/>
    <n v="9.7090794991068528"/>
    <n v="3.236359833035618"/>
    <n v="254.47543537050859"/>
    <n v="2212.6966284003192"/>
    <n v="316.56705744855304"/>
    <n v="37.997640825424114"/>
    <n v="910.8188599651736"/>
    <n v="332.34321787060344"/>
    <n v="9.4970117234565894"/>
    <n v="3.1656705744855302"/>
    <n v="233.12016809756003"/>
    <n v="2050.9343796244575"/>
  </r>
  <r>
    <x v="16"/>
    <s v="Zao_x000a_Zhuang"/>
    <s v="Zao Zhuang"/>
    <x v="416"/>
    <x v="416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  <n v="202.27248956472613"/>
    <n v="23.748525515890073"/>
    <n v="588.05233833578257"/>
    <n v="216.12286693151225"/>
    <n v="6.0681746869417834"/>
    <n v="2.0227248956472614"/>
    <n v="159.04714710656788"/>
    <n v="1382.9353927501995"/>
    <n v="197.85441090534565"/>
    <n v="23.748525515890073"/>
    <n v="569.26178747823349"/>
    <n v="207.71451116912715"/>
    <n v="5.9356323271603681"/>
    <n v="1.9785441090534563"/>
    <n v="145.70010506097503"/>
    <n v="1281.8339872652859"/>
  </r>
  <r>
    <x v="16"/>
    <s v="Wei_x000a_Fang"/>
    <s v="Wei Fang"/>
    <x v="392"/>
    <x v="392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Ji_x000a_Nan"/>
    <s v="Ji Nan"/>
    <x v="423"/>
    <x v="423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Ri_x000a_Zhao"/>
    <s v="Ri Zhao"/>
    <x v="393"/>
    <x v="393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Yan_x000a_Tai"/>
    <s v="Yan Tai"/>
    <x v="422"/>
    <x v="422"/>
    <s v="t/d"/>
    <s v="cement"/>
    <n v="3000"/>
    <n v="310"/>
    <n v="1"/>
    <m/>
    <n v="930000"/>
    <m/>
    <n v="0"/>
    <n v="930000"/>
    <n v="7.9652727138948606E-3"/>
    <n v="496.2724314673091"/>
    <n v="33.879777711098107"/>
    <n v="1116.1990634516719"/>
    <n v="432.39889713165138"/>
    <n v="14.888172944019272"/>
    <n v="4.9627243146730917"/>
    <n v="454.63135824112987"/>
    <n v="3859.5668130883105"/>
    <n v="566.90456917467429"/>
    <n v="61.768454037076175"/>
    <n v="1648.7814870785705"/>
    <n v="615.50349684182845"/>
    <n v="17.007137075240227"/>
    <n v="5.6690456917467431"/>
    <n v="498.4067611899826"/>
    <n v="4238.7813915809329"/>
    <n v="552.99473245068032"/>
    <n v="61.768454037076175"/>
    <n v="1601.2980091159766"/>
    <n v="594.25569103924011"/>
    <n v="16.589841973520407"/>
    <n v="5.5299473245068027"/>
    <n v="464.67895929411065"/>
    <n v="3983.2994530404508"/>
    <n v="546.72078136966684"/>
    <n v="61.768454037076175"/>
    <n v="1574.6142386459219"/>
    <n v="582.31529414002352"/>
    <n v="16.401623441090006"/>
    <n v="5.4672078136966684"/>
    <n v="445.72531556654047"/>
    <n v="3839.72906393312"/>
    <n v="321.16808459643414"/>
    <n v="35.622788273835106"/>
    <n v="944.27631875124018"/>
    <n v="352.01644478600576"/>
    <n v="9.6350425378930247"/>
    <n v="3.211680845964342"/>
    <n v="282.75020257917015"/>
    <n v="2409.054594708387"/>
    <n v="303.40873434708919"/>
    <n v="35.622788273835106"/>
    <n v="882.07850750367379"/>
    <n v="324.18430039726837"/>
    <n v="9.1022620304126747"/>
    <n v="3.0340873434708922"/>
    <n v="238.57072065985182"/>
    <n v="2074.4030891252992"/>
    <n v="296.78161635801848"/>
    <n v="35.622788273835106"/>
    <n v="853.89268121735029"/>
    <n v="311.57176675369072"/>
    <n v="8.9034484907405531"/>
    <n v="2.9678161635801845"/>
    <n v="218.55015759146255"/>
    <n v="1922.7509808979289"/>
  </r>
  <r>
    <x v="16"/>
    <s v="Wei_x000a_Fang"/>
    <s v="Wei Fang"/>
    <x v="330"/>
    <x v="330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ibo"/>
    <s v="Zibo"/>
    <x v="409"/>
    <x v="40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ibo"/>
    <s v="Zibo"/>
    <x v="409"/>
    <x v="409"/>
    <s v="t/d"/>
    <s v="cement"/>
    <n v="3500"/>
    <n v="310"/>
    <n v="1"/>
    <m/>
    <n v="1085000"/>
    <m/>
    <n v="0"/>
    <n v="1085000"/>
    <n v="9.2928181662106698E-3"/>
    <n v="578.98450337852728"/>
    <n v="39.52640732961445"/>
    <n v="1302.2322406936171"/>
    <n v="504.46537998692656"/>
    <n v="17.369535101355815"/>
    <n v="5.7898450337852729"/>
    <n v="530.40325128131815"/>
    <n v="4502.8279486030287"/>
    <n v="661.38866403711995"/>
    <n v="72.063196376588863"/>
    <n v="1923.5784015916656"/>
    <n v="718.08741298213306"/>
    <n v="19.841659921113596"/>
    <n v="6.6138866403711996"/>
    <n v="581.47455472164631"/>
    <n v="4945.2449568444217"/>
    <n v="645.16052119246024"/>
    <n v="72.063196376588863"/>
    <n v="1868.1810106353057"/>
    <n v="693.29830621244673"/>
    <n v="19.354815635773807"/>
    <n v="6.451605211924603"/>
    <n v="542.12545250979576"/>
    <n v="4647.182695213859"/>
    <n v="637.84091159794457"/>
    <n v="72.063196376588863"/>
    <n v="1837.0499450869086"/>
    <n v="679.3678431633607"/>
    <n v="19.135227347938336"/>
    <n v="6.378409115979446"/>
    <n v="520.01286816096388"/>
    <n v="4479.6839079219726"/>
    <n v="374.69609869583985"/>
    <n v="41.559919652807622"/>
    <n v="1101.6557052097801"/>
    <n v="410.68585225034002"/>
    <n v="11.240882960875194"/>
    <n v="3.7469609869583991"/>
    <n v="329.87523634236516"/>
    <n v="2810.5636938264511"/>
    <n v="353.97685673827067"/>
    <n v="41.559919652807622"/>
    <n v="1029.0915920876193"/>
    <n v="378.21501713014641"/>
    <n v="10.61930570214812"/>
    <n v="3.5397685673827071"/>
    <n v="278.33250743649376"/>
    <n v="2420.1369373128487"/>
    <n v="346.24521908435486"/>
    <n v="41.559919652807622"/>
    <n v="996.20812808690857"/>
    <n v="363.50039454597248"/>
    <n v="10.387356572530644"/>
    <n v="3.4624521908435484"/>
    <n v="254.97518385670628"/>
    <n v="2243.2094777142502"/>
  </r>
  <r>
    <x v="16"/>
    <s v="Zibo"/>
    <s v="Zibo"/>
    <x v="409"/>
    <x v="409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Zibo"/>
    <s v="Zibo"/>
    <x v="385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Lin_x000a_Yi"/>
    <s v="Lin Yi"/>
    <x v="424"/>
    <x v="424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  <n v="829.49209867602042"/>
    <n v="92.652681055614266"/>
    <n v="2401.9470136739646"/>
    <n v="891.38353655885999"/>
    <n v="24.884762960280607"/>
    <n v="8.2949209867602036"/>
    <n v="697.01843894116598"/>
    <n v="5974.9491795606755"/>
    <n v="820.08117205450026"/>
    <n v="92.652681055614266"/>
    <n v="2361.9213579688826"/>
    <n v="873.47294121003517"/>
    <n v="24.602435161635007"/>
    <n v="8.2008117205450031"/>
    <n v="668.58797334981068"/>
    <n v="5759.5935958996797"/>
    <n v="481.75212689465121"/>
    <n v="53.434182410752655"/>
    <n v="1416.4144781268601"/>
    <n v="528.02466717900859"/>
    <n v="14.452563806839535"/>
    <n v="4.8175212689465132"/>
    <n v="424.12530386875522"/>
    <n v="3613.5818920625802"/>
    <n v="455.11310152063373"/>
    <n v="53.434182410752655"/>
    <n v="1323.1177612555107"/>
    <n v="486.27645059590253"/>
    <n v="13.653393045619012"/>
    <n v="4.5511310152063373"/>
    <n v="357.85608098977769"/>
    <n v="3111.6046336879485"/>
    <n v="445.17242453702767"/>
    <n v="53.434182410752655"/>
    <n v="1280.8390218260254"/>
    <n v="467.35765013053606"/>
    <n v="13.355172736110829"/>
    <n v="4.4517242453702766"/>
    <n v="327.8252363871938"/>
    <n v="2884.1264713468931"/>
  </r>
  <r>
    <x v="16"/>
    <s v="Ji_x000a_Nan"/>
    <s v="Ji Nan"/>
    <x v="425"/>
    <x v="42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Ji_x000a_Nan"/>
    <s v="Ji Nan"/>
    <x v="425"/>
    <x v="42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Lin_x000a_Yi"/>
    <s v="Lin Yi"/>
    <x v="426"/>
    <x v="42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Yan_x000a_Tai"/>
    <s v="Yan Tai"/>
    <x v="422"/>
    <x v="422"/>
    <s v="t/d"/>
    <s v="cement"/>
    <n v="3000"/>
    <n v="310"/>
    <n v="1"/>
    <m/>
    <n v="930000"/>
    <m/>
    <n v="0"/>
    <n v="930000"/>
    <n v="7.9652727138948606E-3"/>
    <n v="496.2724314673091"/>
    <n v="33.879777711098107"/>
    <n v="1116.1990634516719"/>
    <n v="432.39889713165138"/>
    <n v="14.888172944019272"/>
    <n v="4.9627243146730917"/>
    <n v="454.63135824112987"/>
    <n v="3859.5668130883105"/>
    <n v="566.90456917467429"/>
    <n v="61.768454037076175"/>
    <n v="1648.7814870785705"/>
    <n v="615.50349684182845"/>
    <n v="17.007137075240227"/>
    <n v="5.6690456917467431"/>
    <n v="498.4067611899826"/>
    <n v="4238.7813915809329"/>
    <n v="552.99473245068032"/>
    <n v="61.768454037076175"/>
    <n v="1601.2980091159766"/>
    <n v="594.25569103924011"/>
    <n v="16.589841973520407"/>
    <n v="5.5299473245068027"/>
    <n v="464.67895929411065"/>
    <n v="3983.2994530404508"/>
    <n v="546.72078136966684"/>
    <n v="61.768454037076175"/>
    <n v="1574.6142386459219"/>
    <n v="582.31529414002352"/>
    <n v="16.401623441090006"/>
    <n v="5.4672078136966684"/>
    <n v="445.72531556654047"/>
    <n v="3839.72906393312"/>
    <n v="321.16808459643414"/>
    <n v="35.622788273835106"/>
    <n v="944.27631875124018"/>
    <n v="352.01644478600576"/>
    <n v="9.6350425378930247"/>
    <n v="3.211680845964342"/>
    <n v="282.75020257917015"/>
    <n v="2409.054594708387"/>
    <n v="303.40873434708919"/>
    <n v="35.622788273835106"/>
    <n v="882.07850750367379"/>
    <n v="324.18430039726837"/>
    <n v="9.1022620304126747"/>
    <n v="3.0340873434708922"/>
    <n v="238.57072065985182"/>
    <n v="2074.4030891252992"/>
    <n v="296.78161635801848"/>
    <n v="35.622788273835106"/>
    <n v="853.89268121735029"/>
    <n v="311.57176675369072"/>
    <n v="8.9034484907405531"/>
    <n v="2.9678161635801845"/>
    <n v="218.55015759146255"/>
    <n v="1922.7509808979289"/>
  </r>
  <r>
    <x v="16"/>
    <s v="Zao_x000a_Zhuang"/>
    <s v="Zao Zhuang"/>
    <x v="399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ao_x000a_Zhuang"/>
    <s v="Zao Zhuang"/>
    <x v="399"/>
    <x v="399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Zao_x000a_Zhuang"/>
    <s v="Zao Zhuang"/>
    <x v="399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ao_x000a_Zhuang"/>
    <s v="Zao Zhuang"/>
    <x v="399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ao_x000a_Zhuang"/>
    <s v="Zao Zhuang"/>
    <x v="399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Lin_x000a_Fen"/>
    <s v="Lin Fen"/>
    <x v="83"/>
    <x v="83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  <n v="829.49209867602042"/>
    <n v="92.652681055614266"/>
    <n v="2401.9470136739646"/>
    <n v="891.38353655885999"/>
    <n v="24.884762960280607"/>
    <n v="8.2949209867602036"/>
    <n v="697.01843894116598"/>
    <n v="5974.9491795606755"/>
    <n v="820.08117205450026"/>
    <n v="92.652681055614266"/>
    <n v="2361.9213579688826"/>
    <n v="873.47294121003517"/>
    <n v="24.602435161635007"/>
    <n v="8.2008117205450031"/>
    <n v="668.58797334981068"/>
    <n v="5759.5935958996797"/>
    <n v="481.75212689465121"/>
    <n v="53.434182410752655"/>
    <n v="1416.4144781268601"/>
    <n v="528.02466717900859"/>
    <n v="14.452563806839535"/>
    <n v="4.8175212689465132"/>
    <n v="424.12530386875522"/>
    <n v="3613.5818920625802"/>
    <n v="455.11310152063373"/>
    <n v="53.434182410752655"/>
    <n v="1323.1177612555107"/>
    <n v="486.27645059590253"/>
    <n v="13.653393045619012"/>
    <n v="4.5511310152063373"/>
    <n v="357.85608098977769"/>
    <n v="3111.6046336879485"/>
    <n v="445.17242453702767"/>
    <n v="53.434182410752655"/>
    <n v="1280.8390218260254"/>
    <n v="467.35765013053606"/>
    <n v="13.355172736110829"/>
    <n v="4.4517242453702766"/>
    <n v="327.8252363871938"/>
    <n v="2884.1264713468931"/>
  </r>
  <r>
    <x v="16"/>
    <s v="Lin_x000a_Yi"/>
    <s v="Lin Yi"/>
    <x v="417"/>
    <x v="417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Lin_x000a_Yi"/>
    <s v="Lin Yi"/>
    <x v="417"/>
    <x v="417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Lin_x000a_Yi"/>
    <s v="Lin Yi"/>
    <x v="83"/>
    <x v="83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ao_x000a_Zhuang"/>
    <s v="Zao Zhuang"/>
    <x v="399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ao_x000a_Zhuang"/>
    <s v="Zao Zhuang"/>
    <x v="399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ao_x000a_Zhuang"/>
    <s v="Zao Zhuang"/>
    <x v="416"/>
    <x v="41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Lin_x000a_Yi"/>
    <s v="Lin Yi"/>
    <x v="417"/>
    <x v="417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Lin_x000a_Yi"/>
    <s v="Lin Yi"/>
    <x v="417"/>
    <x v="417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  <n v="202.27248956472613"/>
    <n v="23.748525515890073"/>
    <n v="588.05233833578257"/>
    <n v="216.12286693151225"/>
    <n v="6.0681746869417834"/>
    <n v="2.0227248956472614"/>
    <n v="159.04714710656788"/>
    <n v="1382.9353927501995"/>
    <n v="197.85441090534565"/>
    <n v="23.748525515890073"/>
    <n v="569.26178747823349"/>
    <n v="207.71451116912715"/>
    <n v="5.9356323271603681"/>
    <n v="1.9785441090534563"/>
    <n v="145.70010506097503"/>
    <n v="1281.8339872652859"/>
  </r>
  <r>
    <x v="16"/>
    <s v="Jining"/>
    <s v="Jining"/>
    <x v="427"/>
    <x v="427"/>
    <s v="t/d"/>
    <s v="cement"/>
    <n v="1000"/>
    <n v="310"/>
    <n v="1"/>
    <m/>
    <n v="310000"/>
    <m/>
    <n v="0"/>
    <n v="310000"/>
    <n v="2.6550909046316202E-3"/>
    <n v="165.42414382243638"/>
    <n v="11.293259237032702"/>
    <n v="372.06635448389062"/>
    <n v="144.13296571055045"/>
    <n v="4.9627243146730908"/>
    <n v="1.6542414382243638"/>
    <n v="151.54378608037663"/>
    <n v="1286.5222710294368"/>
    <n v="188.96818972489143"/>
    <n v="20.589484679025393"/>
    <n v="549.59382902619018"/>
    <n v="205.16783228060947"/>
    <n v="5.6690456917467422"/>
    <n v="1.8896818972489142"/>
    <n v="166.13558706332753"/>
    <n v="1412.9271305269779"/>
    <n v="184.3315774835601"/>
    <n v="20.589484679025393"/>
    <n v="533.76600303865882"/>
    <n v="198.08523034641337"/>
    <n v="5.5299473245068018"/>
    <n v="1.8433157748356008"/>
    <n v="154.89298643137022"/>
    <n v="1327.7664843468169"/>
    <n v="182.2402604565556"/>
    <n v="20.589484679025393"/>
    <n v="524.87141288197392"/>
    <n v="194.1050980466745"/>
    <n v="5.4672078136966684"/>
    <n v="1.8224026045655561"/>
    <n v="148.57510518884683"/>
    <n v="1279.9096879777067"/>
    <n v="107.05602819881139"/>
    <n v="11.874262757945036"/>
    <n v="314.75877291708002"/>
    <n v="117.3388149286686"/>
    <n v="3.2116808459643416"/>
    <n v="1.0705602819881141"/>
    <n v="94.250067526390055"/>
    <n v="803.01819823612902"/>
    <n v="101.13624478236306"/>
    <n v="11.874262757945036"/>
    <n v="294.02616916789128"/>
    <n v="108.06143346575612"/>
    <n v="3.0340873434708917"/>
    <n v="1.0113624478236307"/>
    <n v="79.523573553283939"/>
    <n v="691.46769637509976"/>
    <n v="98.927205452672823"/>
    <n v="11.874262757945036"/>
    <n v="284.63089373911674"/>
    <n v="103.85725558456357"/>
    <n v="2.9678161635801841"/>
    <n v="0.98927205452672817"/>
    <n v="72.850052530487517"/>
    <n v="640.91699363264297"/>
  </r>
  <r>
    <x v="16"/>
    <s v="Jining"/>
    <s v="Jining"/>
    <x v="427"/>
    <x v="427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Jining"/>
    <s v="Jining"/>
    <x v="427"/>
    <x v="427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ao_x000a_Zhuang"/>
    <s v="Zao Zhuang"/>
    <x v="399"/>
    <x v="399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Ji_x000a_Ning"/>
    <s v="Ji Ning"/>
    <x v="428"/>
    <x v="428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Ri_x000a_Zhao"/>
    <s v="Ri Zhao"/>
    <x v="393"/>
    <x v="393"/>
    <s v="t/d"/>
    <s v="cement"/>
    <n v="1200"/>
    <n v="310"/>
    <n v="1"/>
    <m/>
    <n v="372000"/>
    <m/>
    <n v="0"/>
    <n v="372000"/>
    <n v="3.1861090855579443E-3"/>
    <n v="198.50897258692365"/>
    <n v="13.551911084439242"/>
    <n v="446.47962538066878"/>
    <n v="172.95955885266056"/>
    <n v="5.9552691776077094"/>
    <n v="1.9850897258692366"/>
    <n v="181.85254329645196"/>
    <n v="1543.8267252353241"/>
    <n v="226.76182766986972"/>
    <n v="24.707381614830471"/>
    <n v="659.51259483142826"/>
    <n v="246.20139873673136"/>
    <n v="6.8028548300960905"/>
    <n v="2.2676182766986974"/>
    <n v="199.36270447599304"/>
    <n v="1695.5125566323734"/>
    <n v="221.19789298027212"/>
    <n v="24.707381614830471"/>
    <n v="640.51920364639068"/>
    <n v="237.70227641569602"/>
    <n v="6.6359367894081629"/>
    <n v="2.2119789298027213"/>
    <n v="185.87158371764428"/>
    <n v="1593.3197812161802"/>
    <n v="218.68831254786676"/>
    <n v="24.707381614830471"/>
    <n v="629.84569545836871"/>
    <n v="232.92611765600941"/>
    <n v="6.5606493764360021"/>
    <n v="2.1868831254786674"/>
    <n v="178.2901262266162"/>
    <n v="1535.8916255732479"/>
    <n v="128.46723383857366"/>
    <n v="14.249115309534043"/>
    <n v="377.71052750049608"/>
    <n v="140.80657791440231"/>
    <n v="3.85401701515721"/>
    <n v="1.2846723383857368"/>
    <n v="113.10008103166807"/>
    <n v="963.62183788335483"/>
    <n v="121.36349373883567"/>
    <n v="14.249115309534043"/>
    <n v="352.83140300146954"/>
    <n v="129.67372015890734"/>
    <n v="3.6409048121650702"/>
    <n v="1.2136349373883568"/>
    <n v="95.428288263940729"/>
    <n v="829.76123565011972"/>
    <n v="118.7126465432074"/>
    <n v="14.249115309534043"/>
    <n v="341.55707248694011"/>
    <n v="124.62870670147629"/>
    <n v="3.5613793962962212"/>
    <n v="1.1871264654320739"/>
    <n v="87.42006303658502"/>
    <n v="769.10039235917156"/>
  </r>
  <r>
    <x v="16"/>
    <s v="Ri_x000a_Zhao"/>
    <s v="Ri Zhao"/>
    <x v="393"/>
    <x v="393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Ri_x000a_Zhao"/>
    <s v="Ri Zhao"/>
    <x v="411"/>
    <x v="411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  <n v="202.27248956472613"/>
    <n v="23.748525515890073"/>
    <n v="588.05233833578257"/>
    <n v="216.12286693151225"/>
    <n v="6.0681746869417834"/>
    <n v="2.0227248956472614"/>
    <n v="159.04714710656788"/>
    <n v="1382.9353927501995"/>
    <n v="197.85441090534565"/>
    <n v="23.748525515890073"/>
    <n v="569.26178747823349"/>
    <n v="207.71451116912715"/>
    <n v="5.9356323271603681"/>
    <n v="1.9785441090534563"/>
    <n v="145.70010506097503"/>
    <n v="1281.8339872652859"/>
  </r>
  <r>
    <x v="16"/>
    <s v="Zibo"/>
    <s v="Zibo"/>
    <x v="385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ibo"/>
    <s v="Zibo"/>
    <x v="385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ibo"/>
    <s v="Zibo"/>
    <x v="385"/>
    <x v="385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  <n v="829.49209867602042"/>
    <n v="92.652681055614266"/>
    <n v="2401.9470136739646"/>
    <n v="891.38353655885999"/>
    <n v="24.884762960280607"/>
    <n v="8.2949209867602036"/>
    <n v="697.01843894116598"/>
    <n v="5974.9491795606755"/>
    <n v="820.08117205450026"/>
    <n v="92.652681055614266"/>
    <n v="2361.9213579688826"/>
    <n v="873.47294121003517"/>
    <n v="24.602435161635007"/>
    <n v="8.2008117205450031"/>
    <n v="668.58797334981068"/>
    <n v="5759.5935958996797"/>
    <n v="481.75212689465121"/>
    <n v="53.434182410752655"/>
    <n v="1416.4144781268601"/>
    <n v="528.02466717900859"/>
    <n v="14.452563806839535"/>
    <n v="4.8175212689465132"/>
    <n v="424.12530386875522"/>
    <n v="3613.5818920625802"/>
    <n v="455.11310152063373"/>
    <n v="53.434182410752655"/>
    <n v="1323.1177612555107"/>
    <n v="486.27645059590253"/>
    <n v="13.653393045619012"/>
    <n v="4.5511310152063373"/>
    <n v="357.85608098977769"/>
    <n v="3111.6046336879485"/>
    <n v="445.17242453702767"/>
    <n v="53.434182410752655"/>
    <n v="1280.8390218260254"/>
    <n v="467.35765013053606"/>
    <n v="13.355172736110829"/>
    <n v="4.4517242453702766"/>
    <n v="327.8252363871938"/>
    <n v="2884.1264713468931"/>
  </r>
  <r>
    <x v="16"/>
    <s v="Zibo"/>
    <s v="Zibo"/>
    <x v="385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ibo"/>
    <s v="Zibo"/>
    <x v="385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ao_x000a_Zhuang"/>
    <s v="Zao Zhuang"/>
    <x v="399"/>
    <x v="399"/>
    <s v="t/d"/>
    <s v="cement"/>
    <n v="1000"/>
    <n v="310"/>
    <n v="1"/>
    <m/>
    <n v="310000"/>
    <m/>
    <n v="0"/>
    <n v="310000"/>
    <n v="2.6550909046316202E-3"/>
    <n v="165.42414382243638"/>
    <n v="11.293259237032702"/>
    <n v="372.06635448389062"/>
    <n v="144.13296571055045"/>
    <n v="4.9627243146730908"/>
    <n v="1.6542414382243638"/>
    <n v="151.54378608037663"/>
    <n v="1286.5222710294368"/>
    <n v="188.96818972489143"/>
    <n v="20.589484679025393"/>
    <n v="549.59382902619018"/>
    <n v="205.16783228060947"/>
    <n v="5.6690456917467422"/>
    <n v="1.8896818972489142"/>
    <n v="166.13558706332753"/>
    <n v="1412.9271305269779"/>
    <n v="184.3315774835601"/>
    <n v="20.589484679025393"/>
    <n v="533.76600303865882"/>
    <n v="198.08523034641337"/>
    <n v="5.5299473245068018"/>
    <n v="1.8433157748356008"/>
    <n v="154.89298643137022"/>
    <n v="1327.7664843468169"/>
    <n v="182.2402604565556"/>
    <n v="20.589484679025393"/>
    <n v="524.87141288197392"/>
    <n v="194.1050980466745"/>
    <n v="5.4672078136966684"/>
    <n v="1.8224026045655561"/>
    <n v="148.57510518884683"/>
    <n v="1279.9096879777067"/>
    <n v="107.05602819881139"/>
    <n v="11.874262757945036"/>
    <n v="314.75877291708002"/>
    <n v="117.3388149286686"/>
    <n v="3.2116808459643416"/>
    <n v="1.0705602819881141"/>
    <n v="94.250067526390055"/>
    <n v="803.01819823612902"/>
    <n v="101.13624478236306"/>
    <n v="11.874262757945036"/>
    <n v="294.02616916789128"/>
    <n v="108.06143346575612"/>
    <n v="3.0340873434708917"/>
    <n v="1.0113624478236307"/>
    <n v="79.523573553283939"/>
    <n v="691.46769637509976"/>
    <n v="98.927205452672823"/>
    <n v="11.874262757945036"/>
    <n v="284.63089373911674"/>
    <n v="103.85725558456357"/>
    <n v="2.9678161635801841"/>
    <n v="0.98927205452672817"/>
    <n v="72.850052530487517"/>
    <n v="640.91699363264297"/>
  </r>
  <r>
    <x v="16"/>
    <s v="Zao_x000a_Zhuang"/>
    <s v="Zao Zhuang"/>
    <x v="399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ao_x000a_Zhuang"/>
    <s v="Zao Zhuang"/>
    <x v="399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Tai_x000a_An"/>
    <s v="Tai An"/>
    <x v="389"/>
    <x v="38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ao_x000a_Zhuang"/>
    <s v="Zao Zhuang"/>
    <x v="399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ao_x000a_Zhuang"/>
    <s v="Zao Zhuang"/>
    <x v="399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ao_x000a_Zhuang"/>
    <s v="Zao Zhuang"/>
    <x v="399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Dong_x000a_Ying"/>
    <s v="Dong Ying"/>
    <x v="429"/>
    <x v="429"/>
    <s v="t/a"/>
    <s v="grinding"/>
    <n v="800000"/>
    <n v="1"/>
    <m/>
    <n v="1"/>
    <m/>
    <n v="800000"/>
    <n v="84023.93443516508"/>
    <n v="84023.93443516508"/>
    <n v="7.196489809360335E-4"/>
    <n v="44.837378756547459"/>
    <n v="3.0609808828766392"/>
    <n v="100.84670636995263"/>
    <n v="39.066512454223187"/>
    <n v="1.3451213626964236"/>
    <n v="0.44837378756547458"/>
    <n v="41.075177889271764"/>
    <n v="348.70536435599053"/>
    <n v="51.218873496051977"/>
    <n v="5.5806758410460171"/>
    <n v="148.96463179376752"/>
    <n v="55.609704799196372"/>
    <n v="1.5365662048815589"/>
    <n v="0.51218873496051975"/>
    <n v="45.030211854053846"/>
    <n v="382.96676315182162"/>
    <n v="49.962143163900663"/>
    <n v="5.5806758410460171"/>
    <n v="144.67457949367869"/>
    <n v="53.690001313553573"/>
    <n v="1.4988642949170197"/>
    <n v="0.49962143163900657"/>
    <n v="41.982961730246338"/>
    <n v="359.88440008376318"/>
    <n v="49.395302245319471"/>
    <n v="5.5806758410460171"/>
    <n v="142.26374575124979"/>
    <n v="52.611206554209893"/>
    <n v="1.4818590673595842"/>
    <n v="0.49395302245319472"/>
    <n v="40.270531926082"/>
    <n v="346.91305711474649"/>
    <n v="29.016995787955199"/>
    <n v="3.2184589530306327"/>
    <n v="85.313775801541112"/>
    <n v="31.804093200859416"/>
    <n v="0.87050987363865595"/>
    <n v="0.29016995787955202"/>
    <n v="25.546004820475094"/>
    <n v="217.65402722205451"/>
    <n v="27.412468389071226"/>
    <n v="3.2184589530306327"/>
    <n v="79.694308259308556"/>
    <n v="29.289505808053697"/>
    <n v="0.82237405167213673"/>
    <n v="0.27412468389071226"/>
    <n v="21.554463000939215"/>
    <n v="187.41882704598714"/>
    <n v="26.813719434869313"/>
    <n v="3.2184589530306327"/>
    <n v="77.147766302445106"/>
    <n v="28.149984625334039"/>
    <n v="0.80441158304607918"/>
    <n v="0.2681371943486931"/>
    <n v="19.745638830387144"/>
    <n v="173.71731435926549"/>
  </r>
  <r>
    <x v="16"/>
    <s v="Zibo"/>
    <s v="Zibo"/>
    <x v="409"/>
    <x v="409"/>
    <s v="t/d"/>
    <s v="cement"/>
    <n v="1500"/>
    <n v="310"/>
    <n v="1"/>
    <m/>
    <n v="465000"/>
    <m/>
    <n v="0"/>
    <n v="465000"/>
    <n v="3.9826363569474303E-3"/>
    <n v="248.13621573365455"/>
    <n v="16.939888855549054"/>
    <n v="558.09953172583596"/>
    <n v="216.19944856582569"/>
    <n v="7.4440864720096362"/>
    <n v="2.4813621573365459"/>
    <n v="227.31567912056494"/>
    <n v="1929.7834065441552"/>
    <n v="283.45228458733715"/>
    <n v="30.884227018538088"/>
    <n v="824.39074353928527"/>
    <n v="307.75174842091423"/>
    <n v="8.5035685376201133"/>
    <n v="2.8345228458733716"/>
    <n v="249.2033805949913"/>
    <n v="2119.3906957904665"/>
    <n v="276.49736622534016"/>
    <n v="30.884227018538088"/>
    <n v="800.64900455798829"/>
    <n v="297.12784551962005"/>
    <n v="8.2949209867602036"/>
    <n v="2.7649736622534014"/>
    <n v="232.33947964705533"/>
    <n v="1991.6497265202254"/>
    <n v="273.36039068483342"/>
    <n v="30.884227018538088"/>
    <n v="787.30711932296094"/>
    <n v="291.15764707001176"/>
    <n v="8.2008117205450031"/>
    <n v="2.7336039068483342"/>
    <n v="222.86265778327024"/>
    <n v="1919.86453196656"/>
    <n v="160.58404229821707"/>
    <n v="17.811394136917553"/>
    <n v="472.13815937562009"/>
    <n v="176.00822239300288"/>
    <n v="4.8175212689465123"/>
    <n v="1.605840422982171"/>
    <n v="141.37510128958507"/>
    <n v="1204.5272973541935"/>
    <n v="151.7043671735446"/>
    <n v="17.811394136917553"/>
    <n v="441.0392537518369"/>
    <n v="162.09215019863419"/>
    <n v="4.5511310152063373"/>
    <n v="1.5170436717354461"/>
    <n v="119.28536032992591"/>
    <n v="1037.2015445626496"/>
    <n v="148.39080817900924"/>
    <n v="17.811394136917553"/>
    <n v="426.94634060867514"/>
    <n v="155.78588337684536"/>
    <n v="4.4517242453702766"/>
    <n v="1.4839080817900923"/>
    <n v="109.27507879573128"/>
    <n v="961.37549044896446"/>
  </r>
  <r>
    <x v="16"/>
    <s v="Wei_x000a_Fang"/>
    <s v="Wei Fang"/>
    <x v="430"/>
    <x v="430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Wei_x000a_Fang"/>
    <s v="Wei Fang"/>
    <x v="430"/>
    <x v="430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Tai_x000a_An"/>
    <s v="Tai An"/>
    <x v="431"/>
    <x v="431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  <n v="829.49209867602042"/>
    <n v="92.652681055614266"/>
    <n v="2401.9470136739646"/>
    <n v="891.38353655885999"/>
    <n v="24.884762960280607"/>
    <n v="8.2949209867602036"/>
    <n v="697.01843894116598"/>
    <n v="5974.9491795606755"/>
    <n v="820.08117205450026"/>
    <n v="92.652681055614266"/>
    <n v="2361.9213579688826"/>
    <n v="873.47294121003517"/>
    <n v="24.602435161635007"/>
    <n v="8.2008117205450031"/>
    <n v="668.58797334981068"/>
    <n v="5759.5935958996797"/>
    <n v="481.75212689465121"/>
    <n v="53.434182410752655"/>
    <n v="1416.4144781268601"/>
    <n v="528.02466717900859"/>
    <n v="14.452563806839535"/>
    <n v="4.8175212689465132"/>
    <n v="424.12530386875522"/>
    <n v="3613.5818920625802"/>
    <n v="455.11310152063373"/>
    <n v="53.434182410752655"/>
    <n v="1323.1177612555107"/>
    <n v="486.27645059590253"/>
    <n v="13.653393045619012"/>
    <n v="4.5511310152063373"/>
    <n v="357.85608098977769"/>
    <n v="3111.6046336879485"/>
    <n v="445.17242453702767"/>
    <n v="53.434182410752655"/>
    <n v="1280.8390218260254"/>
    <n v="467.35765013053606"/>
    <n v="13.355172736110829"/>
    <n v="4.4517242453702766"/>
    <n v="327.8252363871938"/>
    <n v="2884.1264713468931"/>
  </r>
  <r>
    <x v="16"/>
    <s v="Jining"/>
    <s v="Jining"/>
    <x v="427"/>
    <x v="427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Yan_x000a_Tai"/>
    <s v="Yan Tai"/>
    <x v="432"/>
    <x v="432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Yan_x000a_Tai"/>
    <s v="Yan Tai"/>
    <x v="432"/>
    <x v="432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Tai_x000a_An"/>
    <s v="Tai An"/>
    <x v="431"/>
    <x v="431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Tai_x000a_An"/>
    <s v="Tai An"/>
    <x v="431"/>
    <x v="431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Yan_x000a_Tai"/>
    <s v="Yan Tai"/>
    <x v="422"/>
    <x v="422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Yan_x000a_Tai"/>
    <s v="Yan Tai"/>
    <x v="422"/>
    <x v="422"/>
    <s v="t/d"/>
    <s v="cement"/>
    <n v="3000"/>
    <n v="310"/>
    <n v="1"/>
    <m/>
    <n v="930000"/>
    <m/>
    <n v="0"/>
    <n v="930000"/>
    <n v="7.9652727138948606E-3"/>
    <n v="496.2724314673091"/>
    <n v="33.879777711098107"/>
    <n v="1116.1990634516719"/>
    <n v="432.39889713165138"/>
    <n v="14.888172944019272"/>
    <n v="4.9627243146730917"/>
    <n v="454.63135824112987"/>
    <n v="3859.5668130883105"/>
    <n v="566.90456917467429"/>
    <n v="61.768454037076175"/>
    <n v="1648.7814870785705"/>
    <n v="615.50349684182845"/>
    <n v="17.007137075240227"/>
    <n v="5.6690456917467431"/>
    <n v="498.4067611899826"/>
    <n v="4238.7813915809329"/>
    <n v="552.99473245068032"/>
    <n v="61.768454037076175"/>
    <n v="1601.2980091159766"/>
    <n v="594.25569103924011"/>
    <n v="16.589841973520407"/>
    <n v="5.5299473245068027"/>
    <n v="464.67895929411065"/>
    <n v="3983.2994530404508"/>
    <n v="546.72078136966684"/>
    <n v="61.768454037076175"/>
    <n v="1574.6142386459219"/>
    <n v="582.31529414002352"/>
    <n v="16.401623441090006"/>
    <n v="5.4672078136966684"/>
    <n v="445.72531556654047"/>
    <n v="3839.72906393312"/>
    <n v="321.16808459643414"/>
    <n v="35.622788273835106"/>
    <n v="944.27631875124018"/>
    <n v="352.01644478600576"/>
    <n v="9.6350425378930247"/>
    <n v="3.211680845964342"/>
    <n v="282.75020257917015"/>
    <n v="2409.054594708387"/>
    <n v="303.40873434708919"/>
    <n v="35.622788273835106"/>
    <n v="882.07850750367379"/>
    <n v="324.18430039726837"/>
    <n v="9.1022620304126747"/>
    <n v="3.0340873434708922"/>
    <n v="238.57072065985182"/>
    <n v="2074.4030891252992"/>
    <n v="296.78161635801848"/>
    <n v="35.622788273835106"/>
    <n v="853.89268121735029"/>
    <n v="311.57176675369072"/>
    <n v="8.9034484907405531"/>
    <n v="2.9678161635801845"/>
    <n v="218.55015759146255"/>
    <n v="1922.7509808979289"/>
  </r>
  <r>
    <x v="16"/>
    <s v="Lin_x000a_Yi"/>
    <s v="Lin Yi"/>
    <x v="433"/>
    <x v="433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Lai_x000a_Wu"/>
    <s v="Lai Wu"/>
    <x v="387"/>
    <x v="387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Lai_x000a_Wu"/>
    <s v="Lai Wu"/>
    <x v="387"/>
    <x v="387"/>
    <s v="t/d"/>
    <s v="cement"/>
    <n v="1000"/>
    <n v="310"/>
    <n v="1"/>
    <m/>
    <n v="310000"/>
    <m/>
    <n v="0"/>
    <n v="310000"/>
    <n v="2.6550909046316202E-3"/>
    <n v="165.42414382243638"/>
    <n v="11.293259237032702"/>
    <n v="372.06635448389062"/>
    <n v="144.13296571055045"/>
    <n v="4.9627243146730908"/>
    <n v="1.6542414382243638"/>
    <n v="151.54378608037663"/>
    <n v="1286.5222710294368"/>
    <n v="188.96818972489143"/>
    <n v="20.589484679025393"/>
    <n v="549.59382902619018"/>
    <n v="205.16783228060947"/>
    <n v="5.6690456917467422"/>
    <n v="1.8896818972489142"/>
    <n v="166.13558706332753"/>
    <n v="1412.9271305269779"/>
    <n v="184.3315774835601"/>
    <n v="20.589484679025393"/>
    <n v="533.76600303865882"/>
    <n v="198.08523034641337"/>
    <n v="5.5299473245068018"/>
    <n v="1.8433157748356008"/>
    <n v="154.89298643137022"/>
    <n v="1327.7664843468169"/>
    <n v="182.2402604565556"/>
    <n v="20.589484679025393"/>
    <n v="524.87141288197392"/>
    <n v="194.1050980466745"/>
    <n v="5.4672078136966684"/>
    <n v="1.8224026045655561"/>
    <n v="148.57510518884683"/>
    <n v="1279.9096879777067"/>
    <n v="107.05602819881139"/>
    <n v="11.874262757945036"/>
    <n v="314.75877291708002"/>
    <n v="117.3388149286686"/>
    <n v="3.2116808459643416"/>
    <n v="1.0705602819881141"/>
    <n v="94.250067526390055"/>
    <n v="803.01819823612902"/>
    <n v="101.13624478236306"/>
    <n v="11.874262757945036"/>
    <n v="294.02616916789128"/>
    <n v="108.06143346575612"/>
    <n v="3.0340873434708917"/>
    <n v="1.0113624478236307"/>
    <n v="79.523573553283939"/>
    <n v="691.46769637509976"/>
    <n v="98.927205452672823"/>
    <n v="11.874262757945036"/>
    <n v="284.63089373911674"/>
    <n v="103.85725558456357"/>
    <n v="2.9678161635801841"/>
    <n v="0.98927205452672817"/>
    <n v="72.850052530487517"/>
    <n v="640.91699363264297"/>
  </r>
  <r>
    <x v="16"/>
    <s v="Ri_x000a_Zhao"/>
    <s v="Ri Zhao"/>
    <x v="393"/>
    <x v="393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Ri_x000a_Zhao"/>
    <s v="Ri Zhao"/>
    <x v="393"/>
    <x v="393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Lin_x000a_Yi"/>
    <s v="Lin Yi"/>
    <x v="434"/>
    <x v="434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  <n v="829.49209867602042"/>
    <n v="92.652681055614266"/>
    <n v="2401.9470136739646"/>
    <n v="891.38353655885999"/>
    <n v="24.884762960280607"/>
    <n v="8.2949209867602036"/>
    <n v="697.01843894116598"/>
    <n v="5974.9491795606755"/>
    <n v="820.08117205450026"/>
    <n v="92.652681055614266"/>
    <n v="2361.9213579688826"/>
    <n v="873.47294121003517"/>
    <n v="24.602435161635007"/>
    <n v="8.2008117205450031"/>
    <n v="668.58797334981068"/>
    <n v="5759.5935958996797"/>
    <n v="481.75212689465121"/>
    <n v="53.434182410752655"/>
    <n v="1416.4144781268601"/>
    <n v="528.02466717900859"/>
    <n v="14.452563806839535"/>
    <n v="4.8175212689465132"/>
    <n v="424.12530386875522"/>
    <n v="3613.5818920625802"/>
    <n v="455.11310152063373"/>
    <n v="53.434182410752655"/>
    <n v="1323.1177612555107"/>
    <n v="486.27645059590253"/>
    <n v="13.653393045619012"/>
    <n v="4.5511310152063373"/>
    <n v="357.85608098977769"/>
    <n v="3111.6046336879485"/>
    <n v="445.17242453702767"/>
    <n v="53.434182410752655"/>
    <n v="1280.8390218260254"/>
    <n v="467.35765013053606"/>
    <n v="13.355172736110829"/>
    <n v="4.4517242453702766"/>
    <n v="327.8252363871938"/>
    <n v="2884.1264713468931"/>
  </r>
  <r>
    <x v="16"/>
    <s v="Yan_x000a_Tai"/>
    <s v="Yan Tai"/>
    <x v="384"/>
    <x v="384"/>
    <s v="t/d"/>
    <s v="cement"/>
    <n v="3500"/>
    <n v="310"/>
    <n v="1"/>
    <m/>
    <n v="1085000"/>
    <m/>
    <n v="0"/>
    <n v="1085000"/>
    <n v="9.2928181662106698E-3"/>
    <n v="578.98450337852728"/>
    <n v="39.52640732961445"/>
    <n v="1302.2322406936171"/>
    <n v="504.46537998692656"/>
    <n v="17.369535101355815"/>
    <n v="5.7898450337852729"/>
    <n v="530.40325128131815"/>
    <n v="4502.8279486030287"/>
    <n v="661.38866403711995"/>
    <n v="72.063196376588863"/>
    <n v="1923.5784015916656"/>
    <n v="718.08741298213306"/>
    <n v="19.841659921113596"/>
    <n v="6.6138866403711996"/>
    <n v="581.47455472164631"/>
    <n v="4945.2449568444217"/>
    <n v="645.16052119246024"/>
    <n v="72.063196376588863"/>
    <n v="1868.1810106353057"/>
    <n v="693.29830621244673"/>
    <n v="19.354815635773807"/>
    <n v="6.451605211924603"/>
    <n v="542.12545250979576"/>
    <n v="4647.182695213859"/>
    <n v="637.84091159794457"/>
    <n v="72.063196376588863"/>
    <n v="1837.0499450869086"/>
    <n v="679.3678431633607"/>
    <n v="19.135227347938336"/>
    <n v="6.378409115979446"/>
    <n v="520.01286816096388"/>
    <n v="4479.6839079219726"/>
    <n v="374.69609869583985"/>
    <n v="41.559919652807622"/>
    <n v="1101.6557052097801"/>
    <n v="410.68585225034002"/>
    <n v="11.240882960875194"/>
    <n v="3.7469609869583991"/>
    <n v="329.87523634236516"/>
    <n v="2810.5636938264511"/>
    <n v="353.97685673827067"/>
    <n v="41.559919652807622"/>
    <n v="1029.0915920876193"/>
    <n v="378.21501713014641"/>
    <n v="10.61930570214812"/>
    <n v="3.5397685673827071"/>
    <n v="278.33250743649376"/>
    <n v="2420.1369373128487"/>
    <n v="346.24521908435486"/>
    <n v="41.559919652807622"/>
    <n v="996.20812808690857"/>
    <n v="363.50039454597248"/>
    <n v="10.387356572530644"/>
    <n v="3.4624521908435484"/>
    <n v="254.97518385670628"/>
    <n v="2243.2094777142502"/>
  </r>
  <r>
    <x v="16"/>
    <s v="Zao_x000a_Zhuang"/>
    <s v="Zao Zhuang"/>
    <x v="416"/>
    <x v="41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ao_x000a_Zhuang"/>
    <s v="Zao Zhuang"/>
    <x v="416"/>
    <x v="41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ao_x000a_Zhuang"/>
    <s v="Zao Zhuang"/>
    <x v="416"/>
    <x v="41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Yan_x000a_Tai"/>
    <s v="Yan Tai"/>
    <x v="61"/>
    <x v="61"/>
    <s v="t/d"/>
    <s v="cement"/>
    <n v="7200"/>
    <n v="310"/>
    <n v="1"/>
    <m/>
    <n v="2232000"/>
    <m/>
    <n v="0"/>
    <n v="2232000"/>
    <n v="1.9116654513347667E-2"/>
    <n v="1191.0538355215419"/>
    <n v="81.311466506635455"/>
    <n v="2678.8777522840128"/>
    <n v="1037.7573531159635"/>
    <n v="35.73161506564626"/>
    <n v="11.91053835521542"/>
    <n v="1091.1152597787118"/>
    <n v="9262.9603514119462"/>
    <n v="1360.5709660192183"/>
    <n v="148.24428968898283"/>
    <n v="3957.0755689885696"/>
    <n v="1477.2083924203882"/>
    <n v="40.817128980576548"/>
    <n v="13.605709660192185"/>
    <n v="1196.1762268559582"/>
    <n v="10173.075339794241"/>
    <n v="1327.1873578816328"/>
    <n v="148.24428968898283"/>
    <n v="3843.1152218783441"/>
    <n v="1426.2136584941763"/>
    <n v="39.815620736448977"/>
    <n v="13.271873578816328"/>
    <n v="1115.2295023058657"/>
    <n v="9559.9186872970822"/>
    <n v="1312.1298752872005"/>
    <n v="148.24428968898283"/>
    <n v="3779.0741727502127"/>
    <n v="1397.5567059360565"/>
    <n v="39.363896258616016"/>
    <n v="13.121298752872006"/>
    <n v="1069.7407573596972"/>
    <n v="9215.3497534394883"/>
    <n v="770.80340303144203"/>
    <n v="85.494691857204259"/>
    <n v="2266.2631650029766"/>
    <n v="844.83946748641392"/>
    <n v="23.124102090943261"/>
    <n v="7.7080340303144217"/>
    <n v="678.6004861900085"/>
    <n v="5781.7310273001294"/>
    <n v="728.18096243301409"/>
    <n v="85.494691857204259"/>
    <n v="2116.988418008817"/>
    <n v="778.04232095344412"/>
    <n v="21.845428872990421"/>
    <n v="7.2818096243301413"/>
    <n v="572.5697295836444"/>
    <n v="4978.5674139007187"/>
    <n v="712.27587925924445"/>
    <n v="85.494691857204259"/>
    <n v="2049.3424349216407"/>
    <n v="747.77224020885774"/>
    <n v="21.368276377777327"/>
    <n v="7.1227587925924434"/>
    <n v="524.52037821951012"/>
    <n v="4614.6023541550294"/>
  </r>
  <r>
    <x v="16"/>
    <s v="Zao_x000a_Zhuang"/>
    <s v="Zao Zhuang"/>
    <x v="399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Wei_x000a_Fang"/>
    <s v="Wei Fang"/>
    <x v="435"/>
    <x v="435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Wei_x000a_Fang"/>
    <s v="Wei Fang"/>
    <x v="435"/>
    <x v="435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Zao_x000a_Zhuang"/>
    <s v="Zao Zhuang"/>
    <x v="416"/>
    <x v="41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ao_x000a_Zhuang"/>
    <s v="Zao Zhuang"/>
    <x v="416"/>
    <x v="41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ao_x000a_Zhuang"/>
    <s v="Zao Zhuang"/>
    <x v="416"/>
    <x v="41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Tai_x000a_An"/>
    <s v="Tai An"/>
    <x v="416"/>
    <x v="416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Ji_x000a_Nan"/>
    <s v="Ji Nan"/>
    <x v="416"/>
    <x v="416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  <n v="202.27248956472613"/>
    <n v="23.748525515890073"/>
    <n v="588.05233833578257"/>
    <n v="216.12286693151225"/>
    <n v="6.0681746869417834"/>
    <n v="2.0227248956472614"/>
    <n v="159.04714710656788"/>
    <n v="1382.9353927501995"/>
    <n v="197.85441090534565"/>
    <n v="23.748525515890073"/>
    <n v="569.26178747823349"/>
    <n v="207.71451116912715"/>
    <n v="5.9356323271603681"/>
    <n v="1.9785441090534563"/>
    <n v="145.70010506097503"/>
    <n v="1281.8339872652859"/>
  </r>
  <r>
    <x v="16"/>
    <s v="Ji_x000a_Nan"/>
    <s v="Ji Nan"/>
    <x v="416"/>
    <x v="416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  <n v="202.27248956472613"/>
    <n v="23.748525515890073"/>
    <n v="588.05233833578257"/>
    <n v="216.12286693151225"/>
    <n v="6.0681746869417834"/>
    <n v="2.0227248956472614"/>
    <n v="159.04714710656788"/>
    <n v="1382.9353927501995"/>
    <n v="197.85441090534565"/>
    <n v="23.748525515890073"/>
    <n v="569.26178747823349"/>
    <n v="207.71451116912715"/>
    <n v="5.9356323271603681"/>
    <n v="1.9785441090534563"/>
    <n v="145.70010506097503"/>
    <n v="1281.8339872652859"/>
  </r>
  <r>
    <x v="16"/>
    <s v="Ji_x000a_Nan"/>
    <s v="Ji Nan"/>
    <x v="416"/>
    <x v="416"/>
    <s v="t/d"/>
    <s v="cement"/>
    <n v="1000"/>
    <n v="310"/>
    <n v="1"/>
    <m/>
    <n v="310000"/>
    <m/>
    <n v="0"/>
    <n v="310000"/>
    <n v="2.6550909046316202E-3"/>
    <n v="165.42414382243638"/>
    <n v="11.293259237032702"/>
    <n v="372.06635448389062"/>
    <n v="144.13296571055045"/>
    <n v="4.9627243146730908"/>
    <n v="1.6542414382243638"/>
    <n v="151.54378608037663"/>
    <n v="1286.5222710294368"/>
    <n v="188.96818972489143"/>
    <n v="20.589484679025393"/>
    <n v="549.59382902619018"/>
    <n v="205.16783228060947"/>
    <n v="5.6690456917467422"/>
    <n v="1.8896818972489142"/>
    <n v="166.13558706332753"/>
    <n v="1412.9271305269779"/>
    <n v="184.3315774835601"/>
    <n v="20.589484679025393"/>
    <n v="533.76600303865882"/>
    <n v="198.08523034641337"/>
    <n v="5.5299473245068018"/>
    <n v="1.8433157748356008"/>
    <n v="154.89298643137022"/>
    <n v="1327.7664843468169"/>
    <n v="182.2402604565556"/>
    <n v="20.589484679025393"/>
    <n v="524.87141288197392"/>
    <n v="194.1050980466745"/>
    <n v="5.4672078136966684"/>
    <n v="1.8224026045655561"/>
    <n v="148.57510518884683"/>
    <n v="1279.9096879777067"/>
    <n v="107.05602819881139"/>
    <n v="11.874262757945036"/>
    <n v="314.75877291708002"/>
    <n v="117.3388149286686"/>
    <n v="3.2116808459643416"/>
    <n v="1.0705602819881141"/>
    <n v="94.250067526390055"/>
    <n v="803.01819823612902"/>
    <n v="101.13624478236306"/>
    <n v="11.874262757945036"/>
    <n v="294.02616916789128"/>
    <n v="108.06143346575612"/>
    <n v="3.0340873434708917"/>
    <n v="1.0113624478236307"/>
    <n v="79.523573553283939"/>
    <n v="691.46769637509976"/>
    <n v="98.927205452672823"/>
    <n v="11.874262757945036"/>
    <n v="284.63089373911674"/>
    <n v="103.85725558456357"/>
    <n v="2.9678161635801841"/>
    <n v="0.98927205452672817"/>
    <n v="72.850052530487517"/>
    <n v="640.91699363264297"/>
  </r>
  <r>
    <x v="16"/>
    <s v="De_x000a_Zhou"/>
    <s v="De Zhou"/>
    <x v="436"/>
    <x v="43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De_x000a_Zhou"/>
    <s v="De Zhou"/>
    <x v="436"/>
    <x v="436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  <n v="202.27248956472613"/>
    <n v="23.748525515890073"/>
    <n v="588.05233833578257"/>
    <n v="216.12286693151225"/>
    <n v="6.0681746869417834"/>
    <n v="2.0227248956472614"/>
    <n v="159.04714710656788"/>
    <n v="1382.9353927501995"/>
    <n v="197.85441090534565"/>
    <n v="23.748525515890073"/>
    <n v="569.26178747823349"/>
    <n v="207.71451116912715"/>
    <n v="5.9356323271603681"/>
    <n v="1.9785441090534563"/>
    <n v="145.70010506097503"/>
    <n v="1281.8339872652859"/>
  </r>
  <r>
    <x v="16"/>
    <s v="Lai_x000a_Wu"/>
    <s v="Lai Wu"/>
    <x v="387"/>
    <x v="387"/>
    <s v="t/a"/>
    <s v="grinding"/>
    <n v="1200000"/>
    <n v="1"/>
    <m/>
    <n v="1"/>
    <m/>
    <n v="1200000"/>
    <n v="126035.90165274762"/>
    <n v="126035.90165274762"/>
    <n v="1.0794734714040502E-3"/>
    <n v="67.256068134821177"/>
    <n v="4.5914713243149583"/>
    <n v="151.27005955492893"/>
    <n v="58.59976868133478"/>
    <n v="2.0176820440446352"/>
    <n v="0.6725606813482119"/>
    <n v="61.612766833907642"/>
    <n v="523.05804653398582"/>
    <n v="76.828310244077954"/>
    <n v="8.3710137615690261"/>
    <n v="223.44694769065126"/>
    <n v="83.414557198794554"/>
    <n v="2.3048493073223382"/>
    <n v="0.76828310244077958"/>
    <n v="67.545317781080755"/>
    <n v="574.45014472773244"/>
    <n v="74.94321474585098"/>
    <n v="8.3710137615690261"/>
    <n v="217.01186924051802"/>
    <n v="80.535001970330356"/>
    <n v="2.2482964423755294"/>
    <n v="0.74943214745850983"/>
    <n v="62.97444259536951"/>
    <n v="539.82660012564475"/>
    <n v="74.092953367979206"/>
    <n v="8.3710137615690261"/>
    <n v="213.39561862687466"/>
    <n v="78.916809831314836"/>
    <n v="2.222788601039376"/>
    <n v="0.74092953367979197"/>
    <n v="60.405797889123001"/>
    <n v="520.36958567211968"/>
    <n v="43.525493681932794"/>
    <n v="4.8276884295459483"/>
    <n v="127.97066370231167"/>
    <n v="47.706139801289119"/>
    <n v="1.3057648104579838"/>
    <n v="0.43525493681932803"/>
    <n v="38.319007230712643"/>
    <n v="326.48104083308175"/>
    <n v="41.11870258360684"/>
    <n v="4.8276884295459483"/>
    <n v="119.54146238896281"/>
    <n v="43.934258712080542"/>
    <n v="1.2335610775082051"/>
    <n v="0.41118702583606836"/>
    <n v="32.331694501408826"/>
    <n v="281.12824056898069"/>
    <n v="40.220579152303962"/>
    <n v="4.8276884295459483"/>
    <n v="115.72164945366767"/>
    <n v="42.224976938001056"/>
    <n v="1.2066173745691187"/>
    <n v="0.40220579152303965"/>
    <n v="29.618458245580715"/>
    <n v="260.57597153889822"/>
  </r>
  <r>
    <x v="16"/>
    <s v="Lin_x000a_Yi"/>
    <s v="Lin Yi"/>
    <x v="83"/>
    <x v="83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"/>
    <s v=""/>
    <m/>
    <x v="4"/>
    <x v="4"/>
    <m/>
    <m/>
    <m/>
    <m/>
    <n v="99"/>
    <m/>
    <n v="110329000"/>
    <n v="61200000"/>
    <n v="6427830.9842901286"/>
    <m/>
    <n v="1.0000000000000016"/>
    <n v="62304.512261280972"/>
    <n v="4253.4360000000006"/>
    <n v="140133.18859811802"/>
    <n v="54285.510699132974"/>
    <n v="1869.1353678384291"/>
    <n v="623.04512261280979"/>
    <n v="57076.68457453532"/>
    <n v="484549.23663260974"/>
    <n v="71172.02254553682"/>
    <n v="7754.7192991051561"/>
    <n v="206996.23808264427"/>
    <n v="77273.37392580742"/>
    <n v="2135.1606763661043"/>
    <n v="711.72022545536822"/>
    <n v="62572.466642673375"/>
    <n v="532157.72313566564"/>
    <n v="69425.712378437427"/>
    <n v="7754.7192991051561"/>
    <n v="201034.92581272507"/>
    <n v="74605.818580775347"/>
    <n v="2082.7713713531225"/>
    <n v="694.25712378437424"/>
    <n v="58338.110443288497"/>
    <n v="500083.24838543992"/>
    <n v="68638.049318255071"/>
    <n v="7754.7192991051561"/>
    <n v="197684.91239466509"/>
    <n v="73106.761696208501"/>
    <n v="2059.1414795476521"/>
    <n v="686.38049318255071"/>
    <n v="55958.575629055849"/>
    <n v="482058.7068205438"/>
    <n v="40321.040613735538"/>
    <n v="4472.2622254594808"/>
    <n v="118549.15113000666"/>
    <n v="44193.897362978889"/>
    <n v="1209.6312184120661"/>
    <n v="403.21040613735545"/>
    <n v="35497.868401408559"/>
    <n v="302444.70983472542"/>
    <n v="38091.443349806956"/>
    <n v="4472.2622254594808"/>
    <n v="110740.52818868958"/>
    <n v="40699.711364778705"/>
    <n v="1142.7433004942086"/>
    <n v="380.91443349806957"/>
    <n v="29951.356247185598"/>
    <n v="260430.89340891596"/>
    <n v="37259.441957373754"/>
    <n v="4472.2622254594808"/>
    <n v="107201.93920388869"/>
    <n v="39116.271086384222"/>
    <n v="1117.7832587212124"/>
    <n v="372.59441957373753"/>
    <n v="27437.875066125118"/>
    <n v="241391.73258234138"/>
  </r>
  <r>
    <x v="2"/>
    <s v=""/>
    <m/>
    <x v="4"/>
    <x v="4"/>
    <m/>
    <m/>
    <m/>
    <m/>
    <m/>
    <n v="54"/>
    <m/>
    <m/>
    <n v="0"/>
    <n v="116756830.984290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s v="An_x000a_Yang"/>
    <s v="An Yang"/>
    <x v="437"/>
    <x v="437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  <n v="83.257005701777359"/>
    <n v="7.5528534061409527"/>
    <n v="216.45369212939539"/>
    <n v="56.410398055764574"/>
    <n v="2.4977101710533205"/>
    <n v="0.83257005701777353"/>
    <n v="49.563486876021791"/>
    <n v="424.1255666270589"/>
    <n v="82.489846582597352"/>
    <n v="7.5528534061409527"/>
    <n v="211.53835940736377"/>
    <n v="55.677398448747752"/>
    <n v="2.4746953974779204"/>
    <n v="0.82489846582597348"/>
    <n v="47.245894590149895"/>
    <n v="406.57022839988883"/>
    <n v="48.111642903423515"/>
    <n v="4.3558431556142807"/>
    <n v="128.93601412039695"/>
    <n v="33.144718529619219"/>
    <n v="1.4433492871027054"/>
    <n v="0.48111642903423513"/>
    <n v="30.519021676066142"/>
    <n v="259.25695942984407"/>
    <n v="45.940085089444509"/>
    <n v="4.3558431556142807"/>
    <n v="117.20334311616747"/>
    <n v="31.39508249850978"/>
    <n v="1.3782025526833352"/>
    <n v="0.45940085089444516"/>
    <n v="24.987036488126297"/>
    <n v="217.35318212009034"/>
    <n v="45.129741825120519"/>
    <n v="4.3558431556142807"/>
    <n v="112.01132145647959"/>
    <n v="30.620821619054809"/>
    <n v="1.3538922547536156"/>
    <n v="0.45129741825120523"/>
    <n v="22.538984641577269"/>
    <n v="198.80963655092285"/>
  </r>
  <r>
    <x v="17"/>
    <s v="Jiao_x000a_Zuo"/>
    <s v="Jiao Zuo"/>
    <x v="438"/>
    <x v="438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  <n v="118.33619710321759"/>
    <n v="10.713704274205824"/>
    <n v="317.1331648616146"/>
    <n v="81.523300975710228"/>
    <n v="3.5500859130965274"/>
    <n v="1.1833619710321759"/>
    <n v="75.065093322750499"/>
    <n v="637.67272951071539"/>
    <n v="112.99499738547179"/>
    <n v="10.713704274205824"/>
    <n v="288.27529211570368"/>
    <n v="77.219867092733736"/>
    <n v="3.3898499215641538"/>
    <n v="1.1299499738547181"/>
    <n v="61.458530543628541"/>
    <n v="534.6055018741489"/>
    <n v="111.00186361448837"/>
    <n v="10.713704274205824"/>
    <n v="275.50490928512107"/>
    <n v="75.315482155715216"/>
    <n v="3.3300559084346513"/>
    <n v="1.1100186361448838"/>
    <n v="55.437261504580455"/>
    <n v="488.99548876629558"/>
  </r>
  <r>
    <x v="17"/>
    <s v="Jiao_x000a_Zuo"/>
    <s v="Jiao Zuo"/>
    <x v="438"/>
    <x v="438"/>
    <s v="t/d"/>
    <s v="cement"/>
    <n v="3500"/>
    <n v="310"/>
    <n v="1"/>
    <m/>
    <n v="1085000"/>
    <m/>
    <n v="0"/>
    <n v="1085000"/>
    <n v="1.0716445574505766E-2"/>
    <n v="640.61098050953888"/>
    <n v="30.643043850010343"/>
    <n v="1275.6975199315862"/>
    <n v="288.14448722836869"/>
    <n v="19.21832941528616"/>
    <n v="6.4061098050953884"/>
    <n v="422.51755197832273"/>
    <n v="3576.5851295291554"/>
    <n v="731.37315383245129"/>
    <n v="65.01993351260549"/>
    <n v="1940.750003697706"/>
    <n v="497.15626622131452"/>
    <n v="21.94119461497354"/>
    <n v="7.3137315383245136"/>
    <n v="463.15723285198851"/>
    <n v="3927.4973958713103"/>
    <n v="716.73110599323536"/>
    <n v="65.01993351260549"/>
    <n v="1863.3758546628701"/>
    <n v="485.61783656800043"/>
    <n v="21.501933179797057"/>
    <n v="7.1673110599323531"/>
    <n v="426.67511840116475"/>
    <n v="3651.1520428380018"/>
    <n v="710.12689534059416"/>
    <n v="65.01993351260549"/>
    <n v="1821.0614352516607"/>
    <n v="479.30769348032322"/>
    <n v="21.303806860217826"/>
    <n v="7.1012689534059419"/>
    <n v="406.72375853309188"/>
    <n v="3500.0241362121656"/>
    <n v="414.17668986126159"/>
    <n v="37.497964959720385"/>
    <n v="1109.9660770156513"/>
    <n v="285.33155341498582"/>
    <n v="12.425300695837846"/>
    <n v="4.1417668986126159"/>
    <n v="262.72782662962675"/>
    <n v="2231.8545532875041"/>
    <n v="395.4824908491513"/>
    <n v="37.497964959720385"/>
    <n v="1008.9635224049629"/>
    <n v="270.2695348245681"/>
    <n v="11.86447472547454"/>
    <n v="3.9548249084915139"/>
    <n v="215.10485690269991"/>
    <n v="1871.1192565595211"/>
    <n v="388.50652265070937"/>
    <n v="37.497964959720385"/>
    <n v="964.26718249792384"/>
    <n v="263.60418754500324"/>
    <n v="11.655195679521281"/>
    <n v="3.8850652265070935"/>
    <n v="194.03041526603161"/>
    <n v="1711.4842106820347"/>
  </r>
  <r>
    <x v="17"/>
    <s v="Jiao_x000a_Zuo"/>
    <s v="Jiao Zuo"/>
    <x v="438"/>
    <x v="43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Luo_x000a_Yang"/>
    <s v="Luo Yang"/>
    <x v="439"/>
    <x v="439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Xinxiang"/>
    <s v="Xinxiang"/>
    <x v="440"/>
    <x v="440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  <n v="118.33619710321759"/>
    <n v="10.713704274205824"/>
    <n v="317.1331648616146"/>
    <n v="81.523300975710228"/>
    <n v="3.5500859130965274"/>
    <n v="1.1833619710321759"/>
    <n v="75.065093322750499"/>
    <n v="637.67272951071539"/>
    <n v="112.99499738547179"/>
    <n v="10.713704274205824"/>
    <n v="288.27529211570368"/>
    <n v="77.219867092733736"/>
    <n v="3.3898499215641538"/>
    <n v="1.1299499738547181"/>
    <n v="61.458530543628541"/>
    <n v="534.6055018741489"/>
    <n v="111.00186361448837"/>
    <n v="10.713704274205824"/>
    <n v="275.50490928512107"/>
    <n v="75.315482155715216"/>
    <n v="3.3300559084346513"/>
    <n v="1.1100186361448838"/>
    <n v="55.437261504580455"/>
    <n v="488.99548876629558"/>
  </r>
  <r>
    <x v="17"/>
    <s v="Jiao_x000a_Zuo"/>
    <s v="Jiao Zuo"/>
    <x v="438"/>
    <x v="43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Nan_x000a_Yang"/>
    <s v="Nan Yang"/>
    <x v="441"/>
    <x v="441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Nan_x000a_Yang"/>
    <s v="Nan Yang"/>
    <x v="441"/>
    <x v="441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Shang_x000a_Qiu"/>
    <s v="Shang Qiu"/>
    <x v="442"/>
    <x v="442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Zheng_x000a_Zhou"/>
    <s v="Zheng Zhou"/>
    <x v="443"/>
    <x v="443"/>
    <s v="t/a"/>
    <s v="grinding"/>
    <n v="2400000"/>
    <n v="1"/>
    <m/>
    <n v="1"/>
    <m/>
    <n v="2400000"/>
    <n v="252071.80330549524"/>
    <n v="252071.80330549524"/>
    <n v="2.4896901022957254E-3"/>
    <n v="148.82946089801004"/>
    <n v="7.1191219557985921"/>
    <n v="296.3754602041501"/>
    <n v="66.942949777135595"/>
    <n v="4.4648838269403006"/>
    <n v="1.4882946089801004"/>
    <n v="98.16107028147384"/>
    <n v="830.92743159081328"/>
    <n v="169.9157140790538"/>
    <n v="15.105706812281905"/>
    <n v="450.88327483615416"/>
    <n v="115.50145304242729"/>
    <n v="5.0974714223716138"/>
    <n v="1.6991571407905381"/>
    <n v="107.60265336311879"/>
    <n v="912.45285811513145"/>
    <n v="166.51401140355472"/>
    <n v="15.105706812281905"/>
    <n v="432.90738425879078"/>
    <n v="112.82079611152915"/>
    <n v="4.995420342106641"/>
    <n v="1.6651401140355471"/>
    <n v="99.126973752043583"/>
    <n v="848.2511332541178"/>
    <n v="164.9796931651947"/>
    <n v="15.105706812281905"/>
    <n v="423.07671881472754"/>
    <n v="111.3547968974955"/>
    <n v="4.9493907949558409"/>
    <n v="1.649796931651947"/>
    <n v="94.49178918029979"/>
    <n v="813.14045679977767"/>
    <n v="96.223285806847031"/>
    <n v="8.7116863112285614"/>
    <n v="257.8720282407939"/>
    <n v="66.289437059238438"/>
    <n v="2.8866985742054108"/>
    <n v="0.96223285806847025"/>
    <n v="61.038043352132284"/>
    <n v="518.51391885968815"/>
    <n v="91.880170178889017"/>
    <n v="8.7116863112285614"/>
    <n v="234.40668623233495"/>
    <n v="62.790164997019559"/>
    <n v="2.7564051053666705"/>
    <n v="0.91880170178889031"/>
    <n v="49.974072976252593"/>
    <n v="434.70636424018068"/>
    <n v="90.259483650241037"/>
    <n v="8.7116863112285614"/>
    <n v="224.02264291295918"/>
    <n v="61.241643238109617"/>
    <n v="2.7077845095072313"/>
    <n v="0.90259483650241046"/>
    <n v="45.077969283154538"/>
    <n v="397.61927310184569"/>
  </r>
  <r>
    <x v="17"/>
    <s v="Xu_x000a_Chang"/>
    <s v="Xu Chang"/>
    <x v="444"/>
    <x v="444"/>
    <s v="t/a"/>
    <s v="grinding"/>
    <n v="2600000"/>
    <n v="1"/>
    <m/>
    <n v="1"/>
    <m/>
    <n v="2600000"/>
    <n v="273077.78691428649"/>
    <n v="273077.78691428649"/>
    <n v="2.6971642774870357E-3"/>
    <n v="161.23191597284421"/>
    <n v="7.7123821187818073"/>
    <n v="321.07341522116258"/>
    <n v="72.521528925230228"/>
    <n v="4.8369574791853251"/>
    <n v="1.6123191597284421"/>
    <n v="106.34115947159665"/>
    <n v="900.17138422338098"/>
    <n v="184.07535691897493"/>
    <n v="16.364515713305398"/>
    <n v="488.45688107250032"/>
    <n v="125.12657412929622"/>
    <n v="5.5222607075692487"/>
    <n v="1.8407535691897494"/>
    <n v="116.56954114337869"/>
    <n v="988.49059629139231"/>
    <n v="180.39017902051759"/>
    <n v="16.364515713305398"/>
    <n v="468.98299961369003"/>
    <n v="122.22252912082324"/>
    <n v="5.4117053706155271"/>
    <n v="1.8039017902051759"/>
    <n v="107.38755489804721"/>
    <n v="918.93872769196082"/>
    <n v="178.72800092896091"/>
    <n v="16.364515713305398"/>
    <n v="458.33311204928816"/>
    <n v="120.63436330562013"/>
    <n v="5.3618400278688272"/>
    <n v="1.7872800092896091"/>
    <n v="102.36610494532476"/>
    <n v="880.90216153309245"/>
    <n v="104.2418929574176"/>
    <n v="9.4376601704976082"/>
    <n v="279.36136392752672"/>
    <n v="71.813556814174973"/>
    <n v="3.1272567887225282"/>
    <n v="1.0424189295741759"/>
    <n v="66.124546964809966"/>
    <n v="561.72341209799549"/>
    <n v="99.536851027129757"/>
    <n v="9.4376601704976082"/>
    <n v="253.94057675169617"/>
    <n v="68.022678746771177"/>
    <n v="2.9861055308138931"/>
    <n v="0.9953685102712978"/>
    <n v="54.138579057606975"/>
    <n v="470.93189459352908"/>
    <n v="97.781107287761117"/>
    <n v="9.4376601704976082"/>
    <n v="242.6911964890391"/>
    <n v="66.345113507952078"/>
    <n v="2.9334332186328336"/>
    <n v="0.97781107287761126"/>
    <n v="48.834466723417414"/>
    <n v="430.75421252699948"/>
  </r>
  <r>
    <x v="17"/>
    <s v="Shang_x000a_Qiu"/>
    <s v="Shang Qiu"/>
    <x v="445"/>
    <x v="445"/>
    <s v="t/a"/>
    <s v="grinding"/>
    <n v="2000000"/>
    <n v="1"/>
    <m/>
    <n v="1"/>
    <m/>
    <n v="2000000"/>
    <n v="210059.8360879127"/>
    <n v="210059.8360879127"/>
    <n v="2.0747417519131044E-3"/>
    <n v="124.02455074834171"/>
    <n v="5.9326016298321598"/>
    <n v="246.97955017012507"/>
    <n v="55.78579148094633"/>
    <n v="3.7207365224502502"/>
    <n v="1.2402455074834169"/>
    <n v="81.800891901228198"/>
    <n v="692.43952632567778"/>
    <n v="141.59642839921148"/>
    <n v="12.588089010234921"/>
    <n v="375.73606236346183"/>
    <n v="96.251210868689398"/>
    <n v="4.2478928519763448"/>
    <n v="1.4159642839921149"/>
    <n v="89.668877802598999"/>
    <n v="760.3773817626095"/>
    <n v="138.76167616962894"/>
    <n v="12.588089010234921"/>
    <n v="360.75615354899236"/>
    <n v="94.017330092940952"/>
    <n v="4.1628502850888669"/>
    <n v="1.3876167616962893"/>
    <n v="82.605811460036321"/>
    <n v="706.87594437843143"/>
    <n v="137.48307763766223"/>
    <n v="12.588089010234921"/>
    <n v="352.5639323456063"/>
    <n v="92.795664081246258"/>
    <n v="4.1244923291298674"/>
    <n v="1.3748307763766223"/>
    <n v="78.743157650249827"/>
    <n v="677.61704733314809"/>
    <n v="80.186071505705854"/>
    <n v="7.2597385926904678"/>
    <n v="214.89335686732827"/>
    <n v="55.241197549365367"/>
    <n v="2.4055821451711754"/>
    <n v="0.80186071505705847"/>
    <n v="50.8650361267769"/>
    <n v="432.09493238307346"/>
    <n v="76.566808482407509"/>
    <n v="7.2597385926904678"/>
    <n v="195.33890519361245"/>
    <n v="52.325137497516295"/>
    <n v="2.2970042544722253"/>
    <n v="0.76566808482407522"/>
    <n v="41.645060813543829"/>
    <n v="362.25530353348393"/>
    <n v="75.216236375200864"/>
    <n v="7.2597385926904678"/>
    <n v="186.68553576079933"/>
    <n v="51.034702698424681"/>
    <n v="2.2564870912560258"/>
    <n v="0.75216236375200873"/>
    <n v="37.564974402628778"/>
    <n v="331.34939425153806"/>
  </r>
  <r>
    <x v="17"/>
    <s v="Zhou_x000a_Kou"/>
    <s v="Zhou Kou"/>
    <x v="446"/>
    <x v="446"/>
    <s v="t/a"/>
    <s v="grinding"/>
    <n v="3000000"/>
    <n v="1"/>
    <m/>
    <n v="1"/>
    <m/>
    <n v="3000000"/>
    <n v="315089.75413186906"/>
    <n v="315089.75413186906"/>
    <n v="3.1121126278696571E-3"/>
    <n v="186.03682612251259"/>
    <n v="8.8989024447482414"/>
    <n v="370.46932525518764"/>
    <n v="83.678687221419509"/>
    <n v="5.581104783675376"/>
    <n v="1.8603682612251258"/>
    <n v="122.70133785184231"/>
    <n v="1038.6592894885168"/>
    <n v="212.39464259881726"/>
    <n v="18.882133515352383"/>
    <n v="563.60409354519277"/>
    <n v="144.37681630303413"/>
    <n v="6.3718392779645185"/>
    <n v="2.1239464259881728"/>
    <n v="134.50331670389852"/>
    <n v="1140.5660726439144"/>
    <n v="208.14251425444343"/>
    <n v="18.882133515352383"/>
    <n v="541.13423032348862"/>
    <n v="141.02599513941144"/>
    <n v="6.2442754276333021"/>
    <n v="2.0814251425444343"/>
    <n v="123.90871719005449"/>
    <n v="1060.3139165676473"/>
    <n v="206.22461645649341"/>
    <n v="18.882133515352383"/>
    <n v="528.84589851840951"/>
    <n v="139.1934961218694"/>
    <n v="6.1867384936948016"/>
    <n v="2.0622461645649337"/>
    <n v="118.11473647537476"/>
    <n v="1016.4255709997223"/>
    <n v="120.2791072585588"/>
    <n v="10.889607889035704"/>
    <n v="322.34003530099244"/>
    <n v="82.861796324048058"/>
    <n v="3.6083732177567636"/>
    <n v="1.2027910725855879"/>
    <n v="76.297554190165357"/>
    <n v="648.1423985746103"/>
    <n v="114.85021272361128"/>
    <n v="10.889607889035704"/>
    <n v="293.0083577904187"/>
    <n v="78.487706246274456"/>
    <n v="3.4455063817083387"/>
    <n v="1.1485021272361131"/>
    <n v="62.467591220315754"/>
    <n v="543.38295530022594"/>
    <n v="112.82435456280132"/>
    <n v="10.889607889035704"/>
    <n v="280.02830364119899"/>
    <n v="76.552054047637029"/>
    <n v="3.3847306368840395"/>
    <n v="1.1282435456280131"/>
    <n v="56.347461603943181"/>
    <n v="497.02409137730717"/>
  </r>
  <r>
    <x v="17"/>
    <s v="Nan_x000a_Yang"/>
    <s v="Nan Yang"/>
    <x v="447"/>
    <x v="447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Luo_x000a_Yang"/>
    <s v="Luo Yang"/>
    <x v="448"/>
    <x v="448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Nan_x000a_Yang"/>
    <s v="Nan Yang"/>
    <x v="449"/>
    <x v="449"/>
    <s v="t/a"/>
    <s v="grinding"/>
    <n v="750000"/>
    <n v="1"/>
    <m/>
    <n v="1"/>
    <m/>
    <n v="750000"/>
    <n v="78772.438532967266"/>
    <n v="78772.438532967266"/>
    <n v="7.7802815696741427E-4"/>
    <n v="46.509206530628148"/>
    <n v="2.2247256111870604"/>
    <n v="92.61733131379691"/>
    <n v="20.919671805354877"/>
    <n v="1.395276195918844"/>
    <n v="0.46509206530628144"/>
    <n v="30.675334462960578"/>
    <n v="259.66482237212921"/>
    <n v="53.098660649704314"/>
    <n v="4.7205333788380957"/>
    <n v="140.90102338629819"/>
    <n v="36.094204075758533"/>
    <n v="1.5929598194911296"/>
    <n v="0.53098660649704321"/>
    <n v="33.62582917597463"/>
    <n v="285.14151816097859"/>
    <n v="52.035628563610857"/>
    <n v="4.7205333788380957"/>
    <n v="135.28355758087216"/>
    <n v="35.256498784852859"/>
    <n v="1.5610688569083255"/>
    <n v="0.52035628563610858"/>
    <n v="30.977179297513622"/>
    <n v="265.07847914191183"/>
    <n v="51.556154114123352"/>
    <n v="4.7205333788380957"/>
    <n v="132.21147462960238"/>
    <n v="34.79837403046735"/>
    <n v="1.5466846234237004"/>
    <n v="0.51556154114123343"/>
    <n v="29.528684118843689"/>
    <n v="254.10639274993056"/>
    <n v="30.069776814639699"/>
    <n v="2.7224019722589259"/>
    <n v="80.58500882524811"/>
    <n v="20.715449081012014"/>
    <n v="0.90209330443919089"/>
    <n v="0.30069776814639698"/>
    <n v="19.074388547541339"/>
    <n v="162.03559964365257"/>
    <n v="28.71255318090282"/>
    <n v="2.7224019722589259"/>
    <n v="73.252089447604675"/>
    <n v="19.621926561568614"/>
    <n v="0.86137659542708467"/>
    <n v="0.28712553180902828"/>
    <n v="15.616897805078938"/>
    <n v="135.84573882505649"/>
    <n v="28.20608864070033"/>
    <n v="2.7224019722589259"/>
    <n v="70.007075910299747"/>
    <n v="19.138013511909257"/>
    <n v="0.84618265922100988"/>
    <n v="0.28206088640700328"/>
    <n v="14.086865400985795"/>
    <n v="124.25602284432679"/>
  </r>
  <r>
    <x v="17"/>
    <s v="San_x000a_Menxia"/>
    <s v="San Menxia"/>
    <x v="450"/>
    <x v="450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  <n v="83.257005701777359"/>
    <n v="7.5528534061409527"/>
    <n v="216.45369212939539"/>
    <n v="56.410398055764574"/>
    <n v="2.4977101710533205"/>
    <n v="0.83257005701777353"/>
    <n v="49.563486876021791"/>
    <n v="424.1255666270589"/>
    <n v="82.489846582597352"/>
    <n v="7.5528534061409527"/>
    <n v="211.53835940736377"/>
    <n v="55.677398448747752"/>
    <n v="2.4746953974779204"/>
    <n v="0.82489846582597348"/>
    <n v="47.245894590149895"/>
    <n v="406.57022839988883"/>
    <n v="48.111642903423515"/>
    <n v="4.3558431556142807"/>
    <n v="128.93601412039695"/>
    <n v="33.144718529619219"/>
    <n v="1.4433492871027054"/>
    <n v="0.48111642903423513"/>
    <n v="30.519021676066142"/>
    <n v="259.25695942984407"/>
    <n v="45.940085089444509"/>
    <n v="4.3558431556142807"/>
    <n v="117.20334311616747"/>
    <n v="31.39508249850978"/>
    <n v="1.3782025526833352"/>
    <n v="0.45940085089444516"/>
    <n v="24.987036488126297"/>
    <n v="217.35318212009034"/>
    <n v="45.129741825120519"/>
    <n v="4.3558431556142807"/>
    <n v="112.01132145647959"/>
    <n v="30.620821619054809"/>
    <n v="1.3538922547536156"/>
    <n v="0.45129741825120523"/>
    <n v="22.538984641577269"/>
    <n v="198.80963655092285"/>
  </r>
  <r>
    <x v="17"/>
    <s v="Xin_x000a_Xiang"/>
    <s v="Xin Xiang"/>
    <x v="451"/>
    <x v="451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San_x000a_Menxia"/>
    <s v="San Menxia"/>
    <x v="452"/>
    <x v="452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Luo_x000a_Yang"/>
    <s v="Luo Yang"/>
    <x v="453"/>
    <x v="453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Ji_x000a_Yuan"/>
    <s v="Ji Yuan"/>
    <x v="454"/>
    <x v="454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San_x000a_Menxia"/>
    <s v="San Menxia"/>
    <x v="450"/>
    <x v="450"/>
    <s v="t/a"/>
    <s v="grinding"/>
    <n v="600000"/>
    <n v="1"/>
    <m/>
    <n v="1"/>
    <m/>
    <n v="600000"/>
    <n v="63017.95082637381"/>
    <n v="63017.95082637381"/>
    <n v="6.2242252557393135E-4"/>
    <n v="37.20736522450251"/>
    <n v="1.779780488949648"/>
    <n v="74.093865051037525"/>
    <n v="16.735737444283899"/>
    <n v="1.1162209567350752"/>
    <n v="0.37207365224502509"/>
    <n v="24.54026757036846"/>
    <n v="207.73185789770332"/>
    <n v="42.47892851976345"/>
    <n v="3.7764267030704763"/>
    <n v="112.72081870903854"/>
    <n v="28.875363260606822"/>
    <n v="1.2743678555929034"/>
    <n v="0.42478928519763454"/>
    <n v="26.900663340779698"/>
    <n v="228.11321452878286"/>
    <n v="41.62850285088868"/>
    <n v="3.7764267030704763"/>
    <n v="108.2268460646977"/>
    <n v="28.205199027882287"/>
    <n v="1.2488550855266602"/>
    <n v="0.41628502850888677"/>
    <n v="24.781743438010896"/>
    <n v="212.06278331352945"/>
    <n v="41.244923291298676"/>
    <n v="3.7764267030704763"/>
    <n v="105.76917970368189"/>
    <n v="27.838699224373876"/>
    <n v="1.2373476987389602"/>
    <n v="0.41244923291298674"/>
    <n v="23.622947295074948"/>
    <n v="203.28511419994442"/>
    <n v="24.055821451711758"/>
    <n v="2.1779215778071404"/>
    <n v="64.468007060198474"/>
    <n v="16.572359264809609"/>
    <n v="0.72167464355135269"/>
    <n v="0.24055821451711756"/>
    <n v="15.259510838033071"/>
    <n v="129.62847971492204"/>
    <n v="22.970042544722254"/>
    <n v="2.1779215778071404"/>
    <n v="58.601671558083737"/>
    <n v="15.69754124925489"/>
    <n v="0.68910127634166762"/>
    <n v="0.22970042544722258"/>
    <n v="12.493518244063148"/>
    <n v="108.67659106004517"/>
    <n v="22.564870912560259"/>
    <n v="2.1779215778071404"/>
    <n v="56.005660728239796"/>
    <n v="15.310410809527404"/>
    <n v="0.67694612737680782"/>
    <n v="0.22564870912560261"/>
    <n v="11.269492320788634"/>
    <n v="99.404818275461423"/>
  </r>
  <r>
    <x v="17"/>
    <s v="An_x000a_Yang"/>
    <s v="An Yang"/>
    <x v="437"/>
    <x v="437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  <n v="83.257005701777359"/>
    <n v="7.5528534061409527"/>
    <n v="216.45369212939539"/>
    <n v="56.410398055764574"/>
    <n v="2.4977101710533205"/>
    <n v="0.83257005701777353"/>
    <n v="49.563486876021791"/>
    <n v="424.1255666270589"/>
    <n v="82.489846582597352"/>
    <n v="7.5528534061409527"/>
    <n v="211.53835940736377"/>
    <n v="55.677398448747752"/>
    <n v="2.4746953974779204"/>
    <n v="0.82489846582597348"/>
    <n v="47.245894590149895"/>
    <n v="406.57022839988883"/>
    <n v="48.111642903423515"/>
    <n v="4.3558431556142807"/>
    <n v="128.93601412039695"/>
    <n v="33.144718529619219"/>
    <n v="1.4433492871027054"/>
    <n v="0.48111642903423513"/>
    <n v="30.519021676066142"/>
    <n v="259.25695942984407"/>
    <n v="45.940085089444509"/>
    <n v="4.3558431556142807"/>
    <n v="117.20334311616747"/>
    <n v="31.39508249850978"/>
    <n v="1.3782025526833352"/>
    <n v="0.45940085089444516"/>
    <n v="24.987036488126297"/>
    <n v="217.35318212009034"/>
    <n v="45.129741825120519"/>
    <n v="4.3558431556142807"/>
    <n v="112.01132145647959"/>
    <n v="30.620821619054809"/>
    <n v="1.3538922547536156"/>
    <n v="0.45129741825120523"/>
    <n v="22.538984641577269"/>
    <n v="198.80963655092285"/>
  </r>
  <r>
    <x v="17"/>
    <s v="An_x000a_Yang"/>
    <s v="An Yang"/>
    <x v="437"/>
    <x v="437"/>
    <s v="t/a"/>
    <s v="grinding"/>
    <n v="700000"/>
    <n v="1"/>
    <m/>
    <n v="1"/>
    <m/>
    <n v="700000"/>
    <n v="73520.942630769452"/>
    <n v="73520.942630769452"/>
    <n v="7.261596131695867E-4"/>
    <n v="43.408592761919607"/>
    <n v="2.0764105704412565"/>
    <n v="86.442842559543791"/>
    <n v="19.525027018331219"/>
    <n v="1.3022577828575879"/>
    <n v="0.43408592761919601"/>
    <n v="28.630312165429874"/>
    <n v="242.35383421398726"/>
    <n v="49.558749939724031"/>
    <n v="4.4058311535822234"/>
    <n v="131.50762182721166"/>
    <n v="33.687923804041297"/>
    <n v="1.4867624981917211"/>
    <n v="0.49558749939724034"/>
    <n v="31.384107230909652"/>
    <n v="266.13208361691341"/>
    <n v="48.566586659370138"/>
    <n v="4.4058311535822234"/>
    <n v="126.26465374214735"/>
    <n v="32.90606553252934"/>
    <n v="1.4569975997811038"/>
    <n v="0.48566586659370131"/>
    <n v="28.912034011012718"/>
    <n v="247.40658053245107"/>
    <n v="48.1190771731818"/>
    <n v="4.4058311535822234"/>
    <n v="123.39737632096222"/>
    <n v="32.478482428436195"/>
    <n v="1.4435723151954538"/>
    <n v="0.48119077173181796"/>
    <n v="27.560105177587445"/>
    <n v="237.16596656660187"/>
    <n v="28.065125026997055"/>
    <n v="2.5409085074416642"/>
    <n v="75.212674903564903"/>
    <n v="19.334419142277884"/>
    <n v="0.84195375080991164"/>
    <n v="0.28065125026997051"/>
    <n v="17.802762644371921"/>
    <n v="151.23322633407574"/>
    <n v="26.798382968842635"/>
    <n v="2.5409085074416642"/>
    <n v="68.368616817764376"/>
    <n v="18.313798124130706"/>
    <n v="0.80395148906527902"/>
    <n v="0.26798382968842638"/>
    <n v="14.575771284740343"/>
    <n v="126.78935623671939"/>
    <n v="26.32568273132031"/>
    <n v="2.5409085074416642"/>
    <n v="65.339937516279775"/>
    <n v="17.862145944448642"/>
    <n v="0.7897704819396093"/>
    <n v="0.2632568273132031"/>
    <n v="13.147741040920076"/>
    <n v="115.97228798803836"/>
  </r>
  <r>
    <x v="17"/>
    <s v="An_x000a_Yang"/>
    <s v="An Yang"/>
    <x v="437"/>
    <x v="437"/>
    <s v="t/a"/>
    <s v="grinding"/>
    <n v="1500000"/>
    <n v="1"/>
    <m/>
    <n v="1"/>
    <m/>
    <n v="1500000"/>
    <n v="157544.87706593453"/>
    <n v="157544.87706593453"/>
    <n v="1.5560563139348285E-3"/>
    <n v="93.018413061256297"/>
    <n v="4.4494512223741207"/>
    <n v="185.23466262759382"/>
    <n v="41.839343610709754"/>
    <n v="2.790552391837688"/>
    <n v="0.93018413061256289"/>
    <n v="61.350668925921156"/>
    <n v="519.32964474425842"/>
    <n v="106.19732129940863"/>
    <n v="9.4410667576761913"/>
    <n v="281.80204677259638"/>
    <n v="72.188408151517066"/>
    <n v="3.1859196389822593"/>
    <n v="1.0619732129940864"/>
    <n v="67.25165835194926"/>
    <n v="570.28303632195718"/>
    <n v="104.07125712722171"/>
    <n v="9.4410667576761913"/>
    <n v="270.56711516174431"/>
    <n v="70.512997569705718"/>
    <n v="3.1221377138166511"/>
    <n v="1.0407125712722172"/>
    <n v="61.954358595027244"/>
    <n v="530.15695828382366"/>
    <n v="103.1123082282467"/>
    <n v="9.4410667576761913"/>
    <n v="264.42294925920476"/>
    <n v="69.596748060934701"/>
    <n v="3.0933692468474008"/>
    <n v="1.0311230822824669"/>
    <n v="59.057368237687378"/>
    <n v="508.21278549986113"/>
    <n v="60.139553629279398"/>
    <n v="5.4448039445178518"/>
    <n v="161.17001765049622"/>
    <n v="41.430898162024029"/>
    <n v="1.8041866088783818"/>
    <n v="0.60139553629279396"/>
    <n v="38.148777095082679"/>
    <n v="324.07119928730515"/>
    <n v="57.425106361805639"/>
    <n v="5.4448039445178518"/>
    <n v="146.50417889520935"/>
    <n v="39.243853123137228"/>
    <n v="1.7227531908541693"/>
    <n v="0.57425106361805656"/>
    <n v="31.233795610157877"/>
    <n v="271.69147765011297"/>
    <n v="56.412177281400659"/>
    <n v="5.4448039445178518"/>
    <n v="140.01415182059949"/>
    <n v="38.276027023818514"/>
    <n v="1.6923653184420198"/>
    <n v="0.56412177281400655"/>
    <n v="28.17373080197159"/>
    <n v="248.51204568865359"/>
  </r>
  <r>
    <x v="17"/>
    <s v="An_x000a_Yang"/>
    <s v="An Yang"/>
    <x v="437"/>
    <x v="437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  <n v="83.257005701777359"/>
    <n v="7.5528534061409527"/>
    <n v="216.45369212939539"/>
    <n v="56.410398055764574"/>
    <n v="2.4977101710533205"/>
    <n v="0.83257005701777353"/>
    <n v="49.563486876021791"/>
    <n v="424.1255666270589"/>
    <n v="82.489846582597352"/>
    <n v="7.5528534061409527"/>
    <n v="211.53835940736377"/>
    <n v="55.677398448747752"/>
    <n v="2.4746953974779204"/>
    <n v="0.82489846582597348"/>
    <n v="47.245894590149895"/>
    <n v="406.57022839988883"/>
    <n v="48.111642903423515"/>
    <n v="4.3558431556142807"/>
    <n v="128.93601412039695"/>
    <n v="33.144718529619219"/>
    <n v="1.4433492871027054"/>
    <n v="0.48111642903423513"/>
    <n v="30.519021676066142"/>
    <n v="259.25695942984407"/>
    <n v="45.940085089444509"/>
    <n v="4.3558431556142807"/>
    <n v="117.20334311616747"/>
    <n v="31.39508249850978"/>
    <n v="1.3782025526833352"/>
    <n v="0.45940085089444516"/>
    <n v="24.987036488126297"/>
    <n v="217.35318212009034"/>
    <n v="45.129741825120519"/>
    <n v="4.3558431556142807"/>
    <n v="112.01132145647959"/>
    <n v="30.620821619054809"/>
    <n v="1.3538922547536156"/>
    <n v="0.45129741825120523"/>
    <n v="22.538984641577269"/>
    <n v="198.80963655092285"/>
  </r>
  <r>
    <x v="17"/>
    <s v="Ping_x000a_Dingshan"/>
    <s v="Ping Dingshan"/>
    <x v="455"/>
    <x v="455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Xin_x000a_Yang"/>
    <s v="Xin Yang"/>
    <x v="456"/>
    <x v="456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Ping_x000a_Dingshan"/>
    <s v="Ping Dingshan"/>
    <x v="457"/>
    <x v="457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Xin_x000a_Xiang"/>
    <s v="Xin Xiang"/>
    <x v="458"/>
    <x v="458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Zhou_x000a_Kou"/>
    <s v="Zhou Kou"/>
    <x v="459"/>
    <x v="459"/>
    <s v="t/a"/>
    <s v="grinding"/>
    <n v="1500000"/>
    <n v="1"/>
    <m/>
    <n v="1"/>
    <m/>
    <n v="1500000"/>
    <n v="157544.87706593453"/>
    <n v="157544.87706593453"/>
    <n v="1.5560563139348285E-3"/>
    <n v="93.018413061256297"/>
    <n v="4.4494512223741207"/>
    <n v="185.23466262759382"/>
    <n v="41.839343610709754"/>
    <n v="2.790552391837688"/>
    <n v="0.93018413061256289"/>
    <n v="61.350668925921156"/>
    <n v="519.32964474425842"/>
    <n v="106.19732129940863"/>
    <n v="9.4410667576761913"/>
    <n v="281.80204677259638"/>
    <n v="72.188408151517066"/>
    <n v="3.1859196389822593"/>
    <n v="1.0619732129940864"/>
    <n v="67.25165835194926"/>
    <n v="570.28303632195718"/>
    <n v="104.07125712722171"/>
    <n v="9.4410667576761913"/>
    <n v="270.56711516174431"/>
    <n v="70.512997569705718"/>
    <n v="3.1221377138166511"/>
    <n v="1.0407125712722172"/>
    <n v="61.954358595027244"/>
    <n v="530.15695828382366"/>
    <n v="103.1123082282467"/>
    <n v="9.4410667576761913"/>
    <n v="264.42294925920476"/>
    <n v="69.596748060934701"/>
    <n v="3.0933692468474008"/>
    <n v="1.0311230822824669"/>
    <n v="59.057368237687378"/>
    <n v="508.21278549986113"/>
    <n v="60.139553629279398"/>
    <n v="5.4448039445178518"/>
    <n v="161.17001765049622"/>
    <n v="41.430898162024029"/>
    <n v="1.8041866088783818"/>
    <n v="0.60139553629279396"/>
    <n v="38.148777095082679"/>
    <n v="324.07119928730515"/>
    <n v="57.425106361805639"/>
    <n v="5.4448039445178518"/>
    <n v="146.50417889520935"/>
    <n v="39.243853123137228"/>
    <n v="1.7227531908541693"/>
    <n v="0.57425106361805656"/>
    <n v="31.233795610157877"/>
    <n v="271.69147765011297"/>
    <n v="56.412177281400659"/>
    <n v="5.4448039445178518"/>
    <n v="140.01415182059949"/>
    <n v="38.276027023818514"/>
    <n v="1.6923653184420198"/>
    <n v="0.56412177281400655"/>
    <n v="28.17373080197159"/>
    <n v="248.51204568865359"/>
  </r>
  <r>
    <x v="17"/>
    <s v="Ping_x000a_Dingshan"/>
    <s v="Ping Dingshan"/>
    <x v="455"/>
    <x v="455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  <n v="83.257005701777359"/>
    <n v="7.5528534061409527"/>
    <n v="216.45369212939539"/>
    <n v="56.410398055764574"/>
    <n v="2.4977101710533205"/>
    <n v="0.83257005701777353"/>
    <n v="49.563486876021791"/>
    <n v="424.1255666270589"/>
    <n v="82.489846582597352"/>
    <n v="7.5528534061409527"/>
    <n v="211.53835940736377"/>
    <n v="55.677398448747752"/>
    <n v="2.4746953974779204"/>
    <n v="0.82489846582597348"/>
    <n v="47.245894590149895"/>
    <n v="406.57022839988883"/>
    <n v="48.111642903423515"/>
    <n v="4.3558431556142807"/>
    <n v="128.93601412039695"/>
    <n v="33.144718529619219"/>
    <n v="1.4433492871027054"/>
    <n v="0.48111642903423513"/>
    <n v="30.519021676066142"/>
    <n v="259.25695942984407"/>
    <n v="45.940085089444509"/>
    <n v="4.3558431556142807"/>
    <n v="117.20334311616747"/>
    <n v="31.39508249850978"/>
    <n v="1.3782025526833352"/>
    <n v="0.45940085089444516"/>
    <n v="24.987036488126297"/>
    <n v="217.35318212009034"/>
    <n v="45.129741825120519"/>
    <n v="4.3558431556142807"/>
    <n v="112.01132145647959"/>
    <n v="30.620821619054809"/>
    <n v="1.3538922547536156"/>
    <n v="0.45129741825120523"/>
    <n v="22.538984641577269"/>
    <n v="198.80963655092285"/>
  </r>
  <r>
    <x v="17"/>
    <s v="Xu_x000a_Chang"/>
    <s v="Xu Chang"/>
    <x v="460"/>
    <x v="460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  <n v="508.47748823462314"/>
    <n v="48.211669233926209"/>
    <n v="1297.2388145206664"/>
    <n v="347.48940191730185"/>
    <n v="15.254324647038693"/>
    <n v="5.084774882346232"/>
    <n v="276.56338744632842"/>
    <n v="2405.7247584336701"/>
    <n v="499.50838626519771"/>
    <n v="48.211669233926209"/>
    <n v="1239.772091783045"/>
    <n v="338.91966970071849"/>
    <n v="14.985251587955931"/>
    <n v="4.9950838626519776"/>
    <n v="249.46767677061206"/>
    <n v="2200.4796994483304"/>
  </r>
  <r>
    <x v="17"/>
    <s v="Xu_x000a_Chang"/>
    <s v="Xu Chang"/>
    <x v="460"/>
    <x v="46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Xu_x000a_Chang"/>
    <s v="Xu Chang"/>
    <x v="460"/>
    <x v="46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Xu_x000a_Chang"/>
    <s v="Xu Chang"/>
    <x v="460"/>
    <x v="460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  <n v="508.47748823462314"/>
    <n v="48.211669233926209"/>
    <n v="1297.2388145206664"/>
    <n v="347.48940191730185"/>
    <n v="15.254324647038693"/>
    <n v="5.084774882346232"/>
    <n v="276.56338744632842"/>
    <n v="2405.7247584336701"/>
    <n v="499.50838626519771"/>
    <n v="48.211669233926209"/>
    <n v="1239.772091783045"/>
    <n v="338.91966970071849"/>
    <n v="14.985251587955931"/>
    <n v="4.9950838626519776"/>
    <n v="249.46767677061206"/>
    <n v="2200.4796994483304"/>
  </r>
  <r>
    <x v="17"/>
    <s v="Nan_x000a_Yang"/>
    <s v="Nan Yang"/>
    <x v="461"/>
    <x v="461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  <n v="508.47748823462314"/>
    <n v="48.211669233926209"/>
    <n v="1297.2388145206664"/>
    <n v="347.48940191730185"/>
    <n v="15.254324647038693"/>
    <n v="5.084774882346232"/>
    <n v="276.56338744632842"/>
    <n v="2405.7247584336701"/>
    <n v="499.50838626519771"/>
    <n v="48.211669233926209"/>
    <n v="1239.772091783045"/>
    <n v="338.91966970071849"/>
    <n v="14.985251587955931"/>
    <n v="4.9950838626519776"/>
    <n v="249.46767677061206"/>
    <n v="2200.4796994483304"/>
  </r>
  <r>
    <x v="17"/>
    <s v="Nan_x000a_Yang"/>
    <s v="Nan Yang"/>
    <x v="462"/>
    <x v="462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  <n v="508.47748823462314"/>
    <n v="48.211669233926209"/>
    <n v="1297.2388145206664"/>
    <n v="347.48940191730185"/>
    <n v="15.254324647038693"/>
    <n v="5.084774882346232"/>
    <n v="276.56338744632842"/>
    <n v="2405.7247584336701"/>
    <n v="499.50838626519771"/>
    <n v="48.211669233926209"/>
    <n v="1239.772091783045"/>
    <n v="338.91966970071849"/>
    <n v="14.985251587955931"/>
    <n v="4.9950838626519776"/>
    <n v="249.46767677061206"/>
    <n v="2200.4796994483304"/>
  </r>
  <r>
    <x v="17"/>
    <s v="Xin_x000a_Xiang"/>
    <s v="Xin Xiang"/>
    <x v="458"/>
    <x v="458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Ji_x000a_Yuan"/>
    <s v="Ji Yuan"/>
    <x v="454"/>
    <x v="454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An_x000a_Yang"/>
    <s v="An Yang"/>
    <x v="437"/>
    <x v="437"/>
    <s v="t/d"/>
    <s v="cement"/>
    <n v="7000"/>
    <n v="310"/>
    <n v="1"/>
    <m/>
    <n v="2170000"/>
    <m/>
    <n v="0"/>
    <n v="2170000"/>
    <n v="2.1432891149011531E-2"/>
    <n v="1281.2219610190778"/>
    <n v="61.286087700020687"/>
    <n v="2551.3950398631723"/>
    <n v="576.28897445673738"/>
    <n v="38.43665883057232"/>
    <n v="12.812219610190777"/>
    <n v="845.03510395664546"/>
    <n v="7153.1702590583109"/>
    <n v="1462.7463076649026"/>
    <n v="130.03986702521098"/>
    <n v="3881.500007395412"/>
    <n v="994.31253244262905"/>
    <n v="43.88238922994708"/>
    <n v="14.627463076649027"/>
    <n v="926.31446570397702"/>
    <n v="7854.9947917426207"/>
    <n v="1433.4622119864707"/>
    <n v="130.03986702521098"/>
    <n v="3726.7517093257402"/>
    <n v="971.23567313600086"/>
    <n v="43.003866359594113"/>
    <n v="14.334622119864706"/>
    <n v="853.3502368023295"/>
    <n v="7302.3040856760035"/>
    <n v="1420.2537906811883"/>
    <n v="130.03986702521098"/>
    <n v="3642.1228705033213"/>
    <n v="958.61538696064645"/>
    <n v="42.607613720435651"/>
    <n v="14.202537906811884"/>
    <n v="813.44751706618376"/>
    <n v="7000.0482724243311"/>
    <n v="828.35337972252319"/>
    <n v="74.995929919440769"/>
    <n v="2219.9321540313026"/>
    <n v="570.66310682997164"/>
    <n v="24.850601391675692"/>
    <n v="8.2835337972252319"/>
    <n v="525.45565325925349"/>
    <n v="4463.7091065750083"/>
    <n v="790.96498169830261"/>
    <n v="74.995929919440769"/>
    <n v="2017.9270448099257"/>
    <n v="540.5390696491362"/>
    <n v="23.728949450949081"/>
    <n v="7.9096498169830278"/>
    <n v="430.20971380539982"/>
    <n v="3742.2385131190422"/>
    <n v="777.01304530141874"/>
    <n v="74.995929919440769"/>
    <n v="1928.5343649958477"/>
    <n v="527.20837509000648"/>
    <n v="23.310391359042562"/>
    <n v="7.770130453014187"/>
    <n v="388.06083053206322"/>
    <n v="3422.9684213640694"/>
  </r>
  <r>
    <x v="17"/>
    <s v="Zheng_x000a_Zhou"/>
    <s v="Zheng Zhou"/>
    <x v="456"/>
    <x v="456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  <n v="355.00859130965279"/>
    <n v="32.141112822617472"/>
    <n v="951.39949458484386"/>
    <n v="244.5699029271307"/>
    <n v="10.650257739289582"/>
    <n v="3.5500859130965274"/>
    <n v="225.1952799682515"/>
    <n v="1913.0181885321463"/>
    <n v="338.98499215641539"/>
    <n v="32.141112822617472"/>
    <n v="864.82587634711092"/>
    <n v="231.65960127820119"/>
    <n v="10.169549764692462"/>
    <n v="3.3898499215641542"/>
    <n v="184.37559163088562"/>
    <n v="1603.8165056224466"/>
    <n v="333.00559084346514"/>
    <n v="32.141112822617472"/>
    <n v="826.51472785536316"/>
    <n v="225.94644646714562"/>
    <n v="9.9901677253039534"/>
    <n v="3.3300559084346513"/>
    <n v="166.31178451374134"/>
    <n v="1466.9864662988869"/>
  </r>
  <r>
    <x v="17"/>
    <s v="Jiao_x000a_Zuo"/>
    <s v="Jiao Zuo"/>
    <x v="463"/>
    <x v="463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Ping_x000a_Dingshan"/>
    <s v="Ping Dingshan"/>
    <x v="464"/>
    <x v="464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Ping_x000a_Dingshan"/>
    <s v="Ping Dingshan"/>
    <x v="464"/>
    <x v="464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Nan_x000a_Yang"/>
    <s v="Nan Yang"/>
    <x v="465"/>
    <x v="465"/>
    <s v="t/d"/>
    <s v="cement"/>
    <n v="2000"/>
    <n v="310"/>
    <n v="1"/>
    <m/>
    <n v="620000"/>
    <m/>
    <n v="0"/>
    <n v="620000"/>
    <n v="6.1236831854318656E-3"/>
    <n v="366.06341743402214"/>
    <n v="17.510310771434479"/>
    <n v="728.97001138947769"/>
    <n v="164.65399270192495"/>
    <n v="10.981902523020663"/>
    <n v="3.6606341743402213"/>
    <n v="241.43860113047012"/>
    <n v="2043.7629311595174"/>
    <n v="417.92751647568645"/>
    <n v="37.154247721488844"/>
    <n v="1109.0000021129749"/>
    <n v="284.08929498360828"/>
    <n v="12.537825494270594"/>
    <n v="4.1792751647568647"/>
    <n v="264.66127591542198"/>
    <n v="2244.2842262121771"/>
    <n v="409.56063199613448"/>
    <n v="37.154247721488844"/>
    <n v="1064.7862026644971"/>
    <n v="277.49590661028594"/>
    <n v="12.286818959884032"/>
    <n v="4.0956063199613446"/>
    <n v="243.81435337209413"/>
    <n v="2086.3725959074295"/>
    <n v="405.78679733748237"/>
    <n v="37.154247721488844"/>
    <n v="1040.6065344295203"/>
    <n v="273.89011056018467"/>
    <n v="12.173603920124471"/>
    <n v="4.0578679733748233"/>
    <n v="232.41357630462392"/>
    <n v="2000.0137921212374"/>
    <n v="236.67239420643517"/>
    <n v="21.427408548411648"/>
    <n v="634.26632972322921"/>
    <n v="163.04660195142046"/>
    <n v="7.1001718261930549"/>
    <n v="2.3667239420643518"/>
    <n v="150.130186645501"/>
    <n v="1275.3454590214308"/>
    <n v="225.98999477094358"/>
    <n v="21.427408548411648"/>
    <n v="576.55058423140736"/>
    <n v="154.43973418546747"/>
    <n v="6.7796998431283075"/>
    <n v="2.2598999477094361"/>
    <n v="122.91706108725708"/>
    <n v="1069.2110037482978"/>
    <n v="222.00372722897674"/>
    <n v="21.427408548411648"/>
    <n v="551.00981857024215"/>
    <n v="150.63096431143043"/>
    <n v="6.6601118168693025"/>
    <n v="2.2200372722897677"/>
    <n v="110.87452300916091"/>
    <n v="977.99097753259116"/>
  </r>
  <r>
    <x v="17"/>
    <s v="Nan_x000a_Yang"/>
    <s v="Nan Yang"/>
    <x v="461"/>
    <x v="461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  <n v="355.00859130965279"/>
    <n v="32.141112822617472"/>
    <n v="951.39949458484386"/>
    <n v="244.5699029271307"/>
    <n v="10.650257739289582"/>
    <n v="3.5500859130965274"/>
    <n v="225.1952799682515"/>
    <n v="1913.0181885321463"/>
    <n v="338.98499215641539"/>
    <n v="32.141112822617472"/>
    <n v="864.82587634711092"/>
    <n v="231.65960127820119"/>
    <n v="10.169549764692462"/>
    <n v="3.3898499215641542"/>
    <n v="184.37559163088562"/>
    <n v="1603.8165056224466"/>
    <n v="333.00559084346514"/>
    <n v="32.141112822617472"/>
    <n v="826.51472785536316"/>
    <n v="225.94644646714562"/>
    <n v="9.9901677253039534"/>
    <n v="3.3300559084346513"/>
    <n v="166.31178451374134"/>
    <n v="1466.9864662988869"/>
  </r>
  <r>
    <x v="17"/>
    <s v="Zheng_x000a_Zhou"/>
    <s v="Zheng Zhou"/>
    <x v="466"/>
    <x v="46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Ping_x000a_Dingshan"/>
    <s v="Ping Dingshan"/>
    <x v="467"/>
    <x v="467"/>
    <s v="t/d"/>
    <s v="cement"/>
    <n v="2000"/>
    <n v="310"/>
    <n v="1"/>
    <m/>
    <n v="620000"/>
    <m/>
    <n v="0"/>
    <n v="620000"/>
    <n v="6.1236831854318656E-3"/>
    <n v="366.06341743402214"/>
    <n v="17.510310771434479"/>
    <n v="728.97001138947769"/>
    <n v="164.65399270192495"/>
    <n v="10.981902523020663"/>
    <n v="3.6606341743402213"/>
    <n v="241.43860113047012"/>
    <n v="2043.7629311595174"/>
    <n v="417.92751647568645"/>
    <n v="37.154247721488844"/>
    <n v="1109.0000021129749"/>
    <n v="284.08929498360828"/>
    <n v="12.537825494270594"/>
    <n v="4.1792751647568647"/>
    <n v="264.66127591542198"/>
    <n v="2244.2842262121771"/>
    <n v="409.56063199613448"/>
    <n v="37.154247721488844"/>
    <n v="1064.7862026644971"/>
    <n v="277.49590661028594"/>
    <n v="12.286818959884032"/>
    <n v="4.0956063199613446"/>
    <n v="243.81435337209413"/>
    <n v="2086.3725959074295"/>
    <n v="405.78679733748237"/>
    <n v="37.154247721488844"/>
    <n v="1040.6065344295203"/>
    <n v="273.89011056018467"/>
    <n v="12.173603920124471"/>
    <n v="4.0578679733748233"/>
    <n v="232.41357630462392"/>
    <n v="2000.0137921212374"/>
    <n v="236.67239420643517"/>
    <n v="21.427408548411648"/>
    <n v="634.26632972322921"/>
    <n v="163.04660195142046"/>
    <n v="7.1001718261930549"/>
    <n v="2.3667239420643518"/>
    <n v="150.130186645501"/>
    <n v="1275.3454590214308"/>
    <n v="225.98999477094358"/>
    <n v="21.427408548411648"/>
    <n v="576.55058423140736"/>
    <n v="154.43973418546747"/>
    <n v="6.7796998431283075"/>
    <n v="2.2598999477094361"/>
    <n v="122.91706108725708"/>
    <n v="1069.2110037482978"/>
    <n v="222.00372722897674"/>
    <n v="21.427408548411648"/>
    <n v="551.00981857024215"/>
    <n v="150.63096431143043"/>
    <n v="6.6601118168693025"/>
    <n v="2.2200372722897677"/>
    <n v="110.87452300916091"/>
    <n v="977.99097753259116"/>
  </r>
  <r>
    <x v="17"/>
    <s v="Ping_x000a_Dingshan"/>
    <s v="Ping Dingshan"/>
    <x v="467"/>
    <x v="467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Jiao_x000a_Zuo"/>
    <s v="Jiao Zuo"/>
    <x v="468"/>
    <x v="46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Xin_x000a_Xiang"/>
    <s v="Xin Xiang"/>
    <x v="458"/>
    <x v="458"/>
    <s v="t/d"/>
    <s v="cement"/>
    <n v="1500"/>
    <n v="310"/>
    <n v="1"/>
    <m/>
    <n v="465000"/>
    <m/>
    <n v="0"/>
    <n v="465000"/>
    <n v="4.5927623890738992E-3"/>
    <n v="274.54756307551662"/>
    <n v="13.13273307857586"/>
    <n v="546.72750854210824"/>
    <n v="123.4904945264437"/>
    <n v="8.2364268922654968"/>
    <n v="2.7454756307551662"/>
    <n v="181.07895084785258"/>
    <n v="1532.822198369638"/>
    <n v="313.44563735676479"/>
    <n v="27.865685791116636"/>
    <n v="831.75000158473108"/>
    <n v="213.06697123770621"/>
    <n v="9.4033691207029459"/>
    <n v="3.1344563735676485"/>
    <n v="198.49595693656647"/>
    <n v="1683.2131696591327"/>
    <n v="307.17047399710088"/>
    <n v="27.865685791116636"/>
    <n v="798.5896519983728"/>
    <n v="208.12192995771446"/>
    <n v="9.2151142199130245"/>
    <n v="3.0717047399710085"/>
    <n v="182.86076502907059"/>
    <n v="1564.779446930572"/>
    <n v="304.34009800311179"/>
    <n v="27.865685791116636"/>
    <n v="780.45490082214019"/>
    <n v="205.4175829201385"/>
    <n v="9.1302029400933531"/>
    <n v="3.0434009800311177"/>
    <n v="174.31018222846794"/>
    <n v="1500.0103440909279"/>
    <n v="177.50429565482639"/>
    <n v="16.070556411308736"/>
    <n v="475.69974729242193"/>
    <n v="122.28495146356535"/>
    <n v="5.3251288696447912"/>
    <n v="1.7750429565482637"/>
    <n v="112.59763998412575"/>
    <n v="956.50909426607313"/>
    <n v="169.49249607820769"/>
    <n v="16.070556411308736"/>
    <n v="432.41293817355546"/>
    <n v="115.8298006391006"/>
    <n v="5.0847748823462311"/>
    <n v="1.6949249607820771"/>
    <n v="92.187795815442811"/>
    <n v="801.90825281122329"/>
    <n v="166.50279542173257"/>
    <n v="16.070556411308736"/>
    <n v="413.25736392768158"/>
    <n v="112.97322323357281"/>
    <n v="4.9950838626519767"/>
    <n v="1.6650279542173256"/>
    <n v="83.155892256870672"/>
    <n v="733.49323314944343"/>
  </r>
  <r>
    <x v="17"/>
    <s v="An_x000a_Yang"/>
    <s v="An Yang"/>
    <x v="437"/>
    <x v="437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  <n v="508.47748823462314"/>
    <n v="48.211669233926209"/>
    <n v="1297.2388145206664"/>
    <n v="347.48940191730185"/>
    <n v="15.254324647038693"/>
    <n v="5.084774882346232"/>
    <n v="276.56338744632842"/>
    <n v="2405.7247584336701"/>
    <n v="499.50838626519771"/>
    <n v="48.211669233926209"/>
    <n v="1239.772091783045"/>
    <n v="338.91966970071849"/>
    <n v="14.985251587955931"/>
    <n v="4.9950838626519776"/>
    <n v="249.46767677061206"/>
    <n v="2200.4796994483304"/>
  </r>
  <r>
    <x v="17"/>
    <s v="Zheng_x000a_Zhou"/>
    <s v="Zheng Zhou"/>
    <x v="469"/>
    <x v="469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Xin_x000a_Xiang"/>
    <s v="Xin Xiang"/>
    <x v="456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Xin_x000a_Xiang"/>
    <s v="Xin Xiang"/>
    <x v="456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Jiao_x000a_Zuo"/>
    <s v="Jiao Zuo"/>
    <x v="438"/>
    <x v="43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Jiao_x000a_Zuo"/>
    <s v="Jiao Zuo"/>
    <x v="438"/>
    <x v="43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Xin_x000a_Yang"/>
    <s v="Xin Yang"/>
    <x v="456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San_x000a_Menxia"/>
    <s v="San Menxia"/>
    <x v="452"/>
    <x v="452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Nan_x000a_Yang"/>
    <s v="Nan Yang"/>
    <x v="470"/>
    <x v="47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Nan_x000a_Yang"/>
    <s v="Nan Yang"/>
    <x v="471"/>
    <x v="471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  <n v="355.00859130965279"/>
    <n v="32.141112822617472"/>
    <n v="951.39949458484386"/>
    <n v="244.5699029271307"/>
    <n v="10.650257739289582"/>
    <n v="3.5500859130965274"/>
    <n v="225.1952799682515"/>
    <n v="1913.0181885321463"/>
    <n v="338.98499215641539"/>
    <n v="32.141112822617472"/>
    <n v="864.82587634711092"/>
    <n v="231.65960127820119"/>
    <n v="10.169549764692462"/>
    <n v="3.3898499215641542"/>
    <n v="184.37559163088562"/>
    <n v="1603.8165056224466"/>
    <n v="333.00559084346514"/>
    <n v="32.141112822617472"/>
    <n v="826.51472785536316"/>
    <n v="225.94644646714562"/>
    <n v="9.9901677253039534"/>
    <n v="3.3300559084346513"/>
    <n v="166.31178451374134"/>
    <n v="1466.9864662988869"/>
  </r>
  <r>
    <x v="17"/>
    <s v="Nan_x000a_Yang"/>
    <s v="Nan Yang"/>
    <x v="471"/>
    <x v="471"/>
    <s v="t/d"/>
    <s v="cement"/>
    <n v="6000"/>
    <n v="310"/>
    <n v="1"/>
    <m/>
    <n v="1860000"/>
    <m/>
    <n v="0"/>
    <n v="1860000"/>
    <n v="1.8371049556295597E-2"/>
    <n v="1098.1902523020665"/>
    <n v="52.530932314303442"/>
    <n v="2186.910034168433"/>
    <n v="493.96197810577479"/>
    <n v="32.945707569061987"/>
    <n v="10.981902523020665"/>
    <n v="724.31580339141033"/>
    <n v="6131.2887934785522"/>
    <n v="1253.7825494270592"/>
    <n v="111.46274316446654"/>
    <n v="3327.0000063389243"/>
    <n v="852.26788495082485"/>
    <n v="37.613476482811784"/>
    <n v="12.537825494270594"/>
    <n v="793.98382774626589"/>
    <n v="6732.852678636531"/>
    <n v="1228.6818959884035"/>
    <n v="111.46274316446654"/>
    <n v="3194.3586079934912"/>
    <n v="832.48771983085783"/>
    <n v="36.860456879652098"/>
    <n v="12.286818959884034"/>
    <n v="731.44306011628237"/>
    <n v="6259.1177877222881"/>
    <n v="1217.3603920124472"/>
    <n v="111.46274316446654"/>
    <n v="3121.8196032885608"/>
    <n v="821.670331680554"/>
    <n v="36.520811760373412"/>
    <n v="12.173603920124471"/>
    <n v="697.24072891387175"/>
    <n v="6000.0413763637116"/>
    <n v="710.01718261930557"/>
    <n v="64.282225645234945"/>
    <n v="1902.7989891696877"/>
    <n v="489.1398058542614"/>
    <n v="21.300515478579165"/>
    <n v="7.1001718261930549"/>
    <n v="450.390559936503"/>
    <n v="3826.0363770642925"/>
    <n v="677.96998431283077"/>
    <n v="64.282225645234945"/>
    <n v="1729.6517526942218"/>
    <n v="463.31920255640239"/>
    <n v="20.339099529384924"/>
    <n v="6.7796998431283084"/>
    <n v="368.75118326177125"/>
    <n v="3207.6330112448932"/>
    <n v="666.01118168693029"/>
    <n v="64.282225645234945"/>
    <n v="1653.0294557107263"/>
    <n v="451.89289293429124"/>
    <n v="19.980335450607907"/>
    <n v="6.6601118168693025"/>
    <n v="332.62356902748269"/>
    <n v="2933.9729325977737"/>
  </r>
  <r>
    <x v="17"/>
    <s v="Zheng_x000a_Zhou"/>
    <s v="Zheng Zhou"/>
    <x v="472"/>
    <x v="472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  <n v="118.33619710321759"/>
    <n v="10.713704274205824"/>
    <n v="317.1331648616146"/>
    <n v="81.523300975710228"/>
    <n v="3.5500859130965274"/>
    <n v="1.1833619710321759"/>
    <n v="75.065093322750499"/>
    <n v="637.67272951071539"/>
    <n v="112.99499738547179"/>
    <n v="10.713704274205824"/>
    <n v="288.27529211570368"/>
    <n v="77.219867092733736"/>
    <n v="3.3898499215641538"/>
    <n v="1.1299499738547181"/>
    <n v="61.458530543628541"/>
    <n v="534.6055018741489"/>
    <n v="111.00186361448837"/>
    <n v="10.713704274205824"/>
    <n v="275.50490928512107"/>
    <n v="75.315482155715216"/>
    <n v="3.3300559084346513"/>
    <n v="1.1100186361448838"/>
    <n v="55.437261504580455"/>
    <n v="488.99548876629558"/>
  </r>
  <r>
    <x v="17"/>
    <s v="Zheng_x000a_Zhou"/>
    <s v="Zheng Zhou"/>
    <x v="473"/>
    <x v="473"/>
    <s v="t/d"/>
    <s v="cement"/>
    <n v="2000"/>
    <n v="310"/>
    <n v="1"/>
    <m/>
    <n v="620000"/>
    <m/>
    <n v="0"/>
    <n v="620000"/>
    <n v="6.1236831854318656E-3"/>
    <n v="366.06341743402214"/>
    <n v="17.510310771434479"/>
    <n v="728.97001138947769"/>
    <n v="164.65399270192495"/>
    <n v="10.981902523020663"/>
    <n v="3.6606341743402213"/>
    <n v="241.43860113047012"/>
    <n v="2043.7629311595174"/>
    <n v="417.92751647568645"/>
    <n v="37.154247721488844"/>
    <n v="1109.0000021129749"/>
    <n v="284.08929498360828"/>
    <n v="12.537825494270594"/>
    <n v="4.1792751647568647"/>
    <n v="264.66127591542198"/>
    <n v="2244.2842262121771"/>
    <n v="409.56063199613448"/>
    <n v="37.154247721488844"/>
    <n v="1064.7862026644971"/>
    <n v="277.49590661028594"/>
    <n v="12.286818959884032"/>
    <n v="4.0956063199613446"/>
    <n v="243.81435337209413"/>
    <n v="2086.3725959074295"/>
    <n v="405.78679733748237"/>
    <n v="37.154247721488844"/>
    <n v="1040.6065344295203"/>
    <n v="273.89011056018467"/>
    <n v="12.173603920124471"/>
    <n v="4.0578679733748233"/>
    <n v="232.41357630462392"/>
    <n v="2000.0137921212374"/>
    <n v="236.67239420643517"/>
    <n v="21.427408548411648"/>
    <n v="634.26632972322921"/>
    <n v="163.04660195142046"/>
    <n v="7.1001718261930549"/>
    <n v="2.3667239420643518"/>
    <n v="150.130186645501"/>
    <n v="1275.3454590214308"/>
    <n v="225.98999477094358"/>
    <n v="21.427408548411648"/>
    <n v="576.55058423140736"/>
    <n v="154.43973418546747"/>
    <n v="6.7796998431283075"/>
    <n v="2.2598999477094361"/>
    <n v="122.91706108725708"/>
    <n v="1069.2110037482978"/>
    <n v="222.00372722897674"/>
    <n v="21.427408548411648"/>
    <n v="551.00981857024215"/>
    <n v="150.63096431143043"/>
    <n v="6.6601118168693025"/>
    <n v="2.2200372722897677"/>
    <n v="110.87452300916091"/>
    <n v="977.99097753259116"/>
  </r>
  <r>
    <x v="17"/>
    <s v="An_x000a_Yang"/>
    <s v="An Yang"/>
    <x v="437"/>
    <x v="437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Zheng_x000a_Zhou"/>
    <s v="Zheng Zhou"/>
    <x v="466"/>
    <x v="46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Zheng_x000a_Zhou"/>
    <s v="Zheng Zhou"/>
    <x v="472"/>
    <x v="472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Jiao_x000a_Zuo"/>
    <s v="Jiao Zuo"/>
    <x v="438"/>
    <x v="438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Jiao_x000a_Zuo"/>
    <s v="Jiao Zuo"/>
    <x v="438"/>
    <x v="438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He_x000a_Bi"/>
    <s v="He Bi"/>
    <x v="474"/>
    <x v="474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He_x000a_Bi"/>
    <s v="He Bi"/>
    <x v="474"/>
    <x v="474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He_x000a_Bi"/>
    <s v="He Bi"/>
    <x v="474"/>
    <x v="474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Luo_x000a_Yang"/>
    <s v="Luo Yang"/>
    <x v="439"/>
    <x v="439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Luo_x000a_Yang"/>
    <s v="Luo Yang"/>
    <x v="439"/>
    <x v="439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Zhu_x000a_Madian"/>
    <s v="Zhu Madian"/>
    <x v="475"/>
    <x v="475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  <n v="118.33619710321759"/>
    <n v="10.713704274205824"/>
    <n v="317.1331648616146"/>
    <n v="81.523300975710228"/>
    <n v="3.5500859130965274"/>
    <n v="1.1833619710321759"/>
    <n v="75.065093322750499"/>
    <n v="637.67272951071539"/>
    <n v="112.99499738547179"/>
    <n v="10.713704274205824"/>
    <n v="288.27529211570368"/>
    <n v="77.219867092733736"/>
    <n v="3.3898499215641538"/>
    <n v="1.1299499738547181"/>
    <n v="61.458530543628541"/>
    <n v="534.6055018741489"/>
    <n v="111.00186361448837"/>
    <n v="10.713704274205824"/>
    <n v="275.50490928512107"/>
    <n v="75.315482155715216"/>
    <n v="3.3300559084346513"/>
    <n v="1.1100186361448838"/>
    <n v="55.437261504580455"/>
    <n v="488.99548876629558"/>
  </r>
  <r>
    <x v="17"/>
    <s v="Xin_x000a_Xiang"/>
    <s v="Xin Xiang"/>
    <x v="456"/>
    <x v="456"/>
    <s v="t/d"/>
    <s v="cement"/>
    <n v="3200"/>
    <n v="310"/>
    <n v="1"/>
    <m/>
    <n v="992000"/>
    <m/>
    <n v="0"/>
    <n v="992000"/>
    <n v="9.7978930966909853E-3"/>
    <n v="585.7014678944355"/>
    <n v="28.016497234295169"/>
    <n v="1166.3520182231644"/>
    <n v="263.44638832307993"/>
    <n v="17.571044036833062"/>
    <n v="5.8570146789443545"/>
    <n v="386.30176180875219"/>
    <n v="3270.0206898552278"/>
    <n v="668.68402636109829"/>
    <n v="59.446796354382158"/>
    <n v="1774.4000033807597"/>
    <n v="454.54287197377323"/>
    <n v="20.06052079083295"/>
    <n v="6.6868402636109838"/>
    <n v="423.4580414646752"/>
    <n v="3590.8547619394835"/>
    <n v="655.29701119381514"/>
    <n v="59.446796354382158"/>
    <n v="1703.6579242631954"/>
    <n v="443.99345057645752"/>
    <n v="19.658910335814451"/>
    <n v="6.5529701119381514"/>
    <n v="390.10296539535062"/>
    <n v="3338.1961534518869"/>
    <n v="649.25887573997181"/>
    <n v="59.446796354382158"/>
    <n v="1664.9704550872325"/>
    <n v="438.22417689629549"/>
    <n v="19.477766272199155"/>
    <n v="6.4925887573997176"/>
    <n v="371.86172208739828"/>
    <n v="3200.0220673939798"/>
    <n v="378.6758307302963"/>
    <n v="34.283853677458637"/>
    <n v="1014.8261275571668"/>
    <n v="260.87456312227278"/>
    <n v="11.360274921908887"/>
    <n v="3.7867583073029625"/>
    <n v="240.20829863280161"/>
    <n v="2040.5527344342893"/>
    <n v="361.58399163350975"/>
    <n v="34.283853677458637"/>
    <n v="922.48093477025168"/>
    <n v="247.10357469674796"/>
    <n v="10.847519749005293"/>
    <n v="3.6158399163350983"/>
    <n v="196.66729773961134"/>
    <n v="1710.7376059972764"/>
    <n v="355.20596356636281"/>
    <n v="34.283853677458637"/>
    <n v="881.61570971238746"/>
    <n v="241.00954289828869"/>
    <n v="10.656178906990885"/>
    <n v="3.5520596356636283"/>
    <n v="177.39923681465746"/>
    <n v="1564.7855640521459"/>
  </r>
  <r>
    <x v="17"/>
    <s v="Zhu_x000a_Madian"/>
    <s v="Zhu Madian"/>
    <x v="476"/>
    <x v="47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Zhu_x000a_Madian"/>
    <s v="Zhu Madian"/>
    <x v="476"/>
    <x v="47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Xin_x000a_Xiang"/>
    <s v="Xin Xiang"/>
    <x v="440"/>
    <x v="440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Ping_x000a_Dingshan"/>
    <s v="Ping Dingshan"/>
    <x v="455"/>
    <x v="455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Ping_x000a_Dingshan"/>
    <s v="Ping Dingshan"/>
    <x v="455"/>
    <x v="455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Zheng_x000a_Zhou"/>
    <s v="Zheng Zhou"/>
    <x v="456"/>
    <x v="456"/>
    <s v="t/d"/>
    <s v="cement"/>
    <n v="12000"/>
    <n v="310"/>
    <n v="1"/>
    <m/>
    <n v="3720000"/>
    <m/>
    <n v="0"/>
    <n v="3720000"/>
    <n v="3.6742099112591194E-2"/>
    <n v="2196.380504604133"/>
    <n v="105.06186462860688"/>
    <n v="4373.8200683368659"/>
    <n v="987.92395621154958"/>
    <n v="65.891415138123975"/>
    <n v="21.96380504604133"/>
    <n v="1448.6316067828207"/>
    <n v="12262.577586957104"/>
    <n v="2507.5650988541183"/>
    <n v="222.92548632893309"/>
    <n v="6654.0000126778486"/>
    <n v="1704.5357699016497"/>
    <n v="75.226952965623568"/>
    <n v="25.075650988541188"/>
    <n v="1587.9676554925318"/>
    <n v="13465.705357273062"/>
    <n v="2457.3637919768071"/>
    <n v="222.92548632893309"/>
    <n v="6388.7172159869824"/>
    <n v="1664.9754396617157"/>
    <n v="73.720913759304196"/>
    <n v="24.573637919768068"/>
    <n v="1462.8861202325647"/>
    <n v="12518.235575444576"/>
    <n v="2434.7207840248943"/>
    <n v="222.92548632893309"/>
    <n v="6243.6392065771215"/>
    <n v="1643.340663361108"/>
    <n v="73.041623520746825"/>
    <n v="24.347207840248942"/>
    <n v="1394.4814578277435"/>
    <n v="12000.082752727423"/>
    <n v="1420.0343652386111"/>
    <n v="128.56445129046989"/>
    <n v="3805.5979783393755"/>
    <n v="978.27961170852279"/>
    <n v="42.601030957158329"/>
    <n v="14.20034365238611"/>
    <n v="900.78111987300599"/>
    <n v="7652.0727541285851"/>
    <n v="1355.9399686256615"/>
    <n v="128.56445129046989"/>
    <n v="3459.3035053884437"/>
    <n v="926.63840511280478"/>
    <n v="40.678199058769849"/>
    <n v="13.559399686256617"/>
    <n v="737.50236652354249"/>
    <n v="6415.2660224897863"/>
    <n v="1332.0223633738606"/>
    <n v="128.56445129046989"/>
    <n v="3306.0589114214526"/>
    <n v="903.78578586858248"/>
    <n v="39.960670901215813"/>
    <n v="13.320223633738605"/>
    <n v="665.24713805496538"/>
    <n v="5867.9458651955474"/>
  </r>
  <r>
    <x v="17"/>
    <s v="Zheng_x000a_Zhou"/>
    <s v="Zheng Zhou"/>
    <x v="466"/>
    <x v="46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Ping_x000a_Dingshan"/>
    <s v="Ping Dingshan"/>
    <x v="455"/>
    <x v="455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Ping_x000a_Dingshan"/>
    <s v="Ping Dingshan"/>
    <x v="455"/>
    <x v="455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Xin_x000a_Xiang"/>
    <s v="Xin Xiang"/>
    <x v="440"/>
    <x v="440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  <n v="355.00859130965279"/>
    <n v="32.141112822617472"/>
    <n v="951.39949458484386"/>
    <n v="244.5699029271307"/>
    <n v="10.650257739289582"/>
    <n v="3.5500859130965274"/>
    <n v="225.1952799682515"/>
    <n v="1913.0181885321463"/>
    <n v="338.98499215641539"/>
    <n v="32.141112822617472"/>
    <n v="864.82587634711092"/>
    <n v="231.65960127820119"/>
    <n v="10.169549764692462"/>
    <n v="3.3898499215641542"/>
    <n v="184.37559163088562"/>
    <n v="1603.8165056224466"/>
    <n v="333.00559084346514"/>
    <n v="32.141112822617472"/>
    <n v="826.51472785536316"/>
    <n v="225.94644646714562"/>
    <n v="9.9901677253039534"/>
    <n v="3.3300559084346513"/>
    <n v="166.31178451374134"/>
    <n v="1466.9864662988869"/>
  </r>
  <r>
    <x v="17"/>
    <s v="San_x000a_Menxia"/>
    <s v="San Menxia"/>
    <x v="404"/>
    <x v="404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  <n v="508.47748823462314"/>
    <n v="48.211669233926209"/>
    <n v="1297.2388145206664"/>
    <n v="347.48940191730185"/>
    <n v="15.254324647038693"/>
    <n v="5.084774882346232"/>
    <n v="276.56338744632842"/>
    <n v="2405.7247584336701"/>
    <n v="499.50838626519771"/>
    <n v="48.211669233926209"/>
    <n v="1239.772091783045"/>
    <n v="338.91966970071849"/>
    <n v="14.985251587955931"/>
    <n v="4.9950838626519776"/>
    <n v="249.46767677061206"/>
    <n v="2200.4796994483304"/>
  </r>
  <r>
    <x v="17"/>
    <s v="San_x000a_Menxia"/>
    <s v="San Menxia"/>
    <x v="404"/>
    <x v="404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  <n v="508.47748823462314"/>
    <n v="48.211669233926209"/>
    <n v="1297.2388145206664"/>
    <n v="347.48940191730185"/>
    <n v="15.254324647038693"/>
    <n v="5.084774882346232"/>
    <n v="276.56338744632842"/>
    <n v="2405.7247584336701"/>
    <n v="499.50838626519771"/>
    <n v="48.211669233926209"/>
    <n v="1239.772091783045"/>
    <n v="338.91966970071849"/>
    <n v="14.985251587955931"/>
    <n v="4.9950838626519776"/>
    <n v="249.46767677061206"/>
    <n v="2200.4796994483304"/>
  </r>
  <r>
    <x v="17"/>
    <s v="Xin_x000a_Xiang"/>
    <s v="Xin Xiang"/>
    <x v="456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Xin_x000a_Xiang"/>
    <s v="Xin Xiang"/>
    <x v="456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Ping_x000a_Dingshan"/>
    <s v="Ping Dingshan"/>
    <x v="455"/>
    <x v="455"/>
    <s v="t/d"/>
    <s v="cement"/>
    <n v="4000"/>
    <n v="310"/>
    <n v="1"/>
    <m/>
    <n v="1240000"/>
    <m/>
    <n v="0"/>
    <n v="1240000"/>
    <n v="1.2247366370863731E-2"/>
    <n v="732.12683486804428"/>
    <n v="35.020621542868959"/>
    <n v="1457.9400227789554"/>
    <n v="329.3079854038499"/>
    <n v="21.963805046041326"/>
    <n v="7.3212683486804426"/>
    <n v="482.87720226094024"/>
    <n v="4087.5258623190348"/>
    <n v="835.85503295137289"/>
    <n v="74.308495442977687"/>
    <n v="2218.0000042259499"/>
    <n v="568.17858996721657"/>
    <n v="25.075650988541188"/>
    <n v="8.3585503295137293"/>
    <n v="529.32255183084396"/>
    <n v="4488.5684524243543"/>
    <n v="819.12126399226895"/>
    <n v="74.308495442977687"/>
    <n v="2129.5724053289941"/>
    <n v="554.99181322057188"/>
    <n v="24.573637919768064"/>
    <n v="8.1912126399226892"/>
    <n v="487.62870674418826"/>
    <n v="4172.745191814859"/>
    <n v="811.57359467496474"/>
    <n v="74.308495442977687"/>
    <n v="2081.2130688590405"/>
    <n v="547.78022112036933"/>
    <n v="24.347207840248942"/>
    <n v="8.1157359467496466"/>
    <n v="464.82715260924783"/>
    <n v="4000.0275842424749"/>
    <n v="473.34478841287034"/>
    <n v="42.854817096823297"/>
    <n v="1268.5326594464584"/>
    <n v="326.09320390284091"/>
    <n v="14.20034365238611"/>
    <n v="4.7334478841287035"/>
    <n v="300.260373291002"/>
    <n v="2550.6909180428615"/>
    <n v="451.97998954188716"/>
    <n v="42.854817096823297"/>
    <n v="1153.1011684628147"/>
    <n v="308.87946837093494"/>
    <n v="13.559399686256615"/>
    <n v="4.5197998954188723"/>
    <n v="245.83412217451416"/>
    <n v="2138.4220074965956"/>
    <n v="444.00745445795349"/>
    <n v="42.854817096823297"/>
    <n v="1102.0196371404843"/>
    <n v="301.26192862286086"/>
    <n v="13.320223633738605"/>
    <n v="4.4400745445795353"/>
    <n v="221.74904601832182"/>
    <n v="1955.9819550651823"/>
  </r>
  <r>
    <x v="17"/>
    <s v="Xin_x000a_Yang"/>
    <s v="Xin Yang"/>
    <x v="477"/>
    <x v="477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  <n v="508.47748823462314"/>
    <n v="48.211669233926209"/>
    <n v="1297.2388145206664"/>
    <n v="347.48940191730185"/>
    <n v="15.254324647038693"/>
    <n v="5.084774882346232"/>
    <n v="276.56338744632842"/>
    <n v="2405.7247584336701"/>
    <n v="499.50838626519771"/>
    <n v="48.211669233926209"/>
    <n v="1239.772091783045"/>
    <n v="338.91966970071849"/>
    <n v="14.985251587955931"/>
    <n v="4.9950838626519776"/>
    <n v="249.46767677061206"/>
    <n v="2200.4796994483304"/>
  </r>
  <r>
    <x v="17"/>
    <s v="Nan_x000a_Yang"/>
    <s v="Nan Yang"/>
    <x v="478"/>
    <x v="478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An_x000a_Yang"/>
    <s v="An Yang"/>
    <x v="437"/>
    <x v="437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Luo_x000a_Yang"/>
    <s v="Luo Yang"/>
    <x v="377"/>
    <x v="377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Luo_x000a_Yang"/>
    <s v="Luo Yang"/>
    <x v="377"/>
    <x v="377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Xin_x000a_Xiang"/>
    <s v="Xin Xiang"/>
    <x v="440"/>
    <x v="440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  <n v="355.00859130965279"/>
    <n v="32.141112822617472"/>
    <n v="951.39949458484386"/>
    <n v="244.5699029271307"/>
    <n v="10.650257739289582"/>
    <n v="3.5500859130965274"/>
    <n v="225.1952799682515"/>
    <n v="1913.0181885321463"/>
    <n v="338.98499215641539"/>
    <n v="32.141112822617472"/>
    <n v="864.82587634711092"/>
    <n v="231.65960127820119"/>
    <n v="10.169549764692462"/>
    <n v="3.3898499215641542"/>
    <n v="184.37559163088562"/>
    <n v="1603.8165056224466"/>
    <n v="333.00559084346514"/>
    <n v="32.141112822617472"/>
    <n v="826.51472785536316"/>
    <n v="225.94644646714562"/>
    <n v="9.9901677253039534"/>
    <n v="3.3300559084346513"/>
    <n v="166.31178451374134"/>
    <n v="1466.9864662988869"/>
  </r>
  <r>
    <x v="17"/>
    <s v="Xin_x000a_Xiang"/>
    <s v="Xin Xiang"/>
    <x v="440"/>
    <x v="440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  <n v="355.00859130965279"/>
    <n v="32.141112822617472"/>
    <n v="951.39949458484386"/>
    <n v="244.5699029271307"/>
    <n v="10.650257739289582"/>
    <n v="3.5500859130965274"/>
    <n v="225.1952799682515"/>
    <n v="1913.0181885321463"/>
    <n v="338.98499215641539"/>
    <n v="32.141112822617472"/>
    <n v="864.82587634711092"/>
    <n v="231.65960127820119"/>
    <n v="10.169549764692462"/>
    <n v="3.3898499215641542"/>
    <n v="184.37559163088562"/>
    <n v="1603.8165056224466"/>
    <n v="333.00559084346514"/>
    <n v="32.141112822617472"/>
    <n v="826.51472785536316"/>
    <n v="225.94644646714562"/>
    <n v="9.9901677253039534"/>
    <n v="3.3300559084346513"/>
    <n v="166.31178451374134"/>
    <n v="1466.9864662988869"/>
  </r>
  <r>
    <x v="17"/>
    <s v="Xin_x000a_Xiang"/>
    <s v="Xin Xiang"/>
    <x v="440"/>
    <x v="44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Xin_x000a_Xiang"/>
    <s v="Xin Xiang"/>
    <x v="440"/>
    <x v="44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Xin_x000a_Xiang"/>
    <s v="Xin Xiang"/>
    <x v="440"/>
    <x v="440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  <n v="118.33619710321759"/>
    <n v="10.713704274205824"/>
    <n v="317.1331648616146"/>
    <n v="81.523300975710228"/>
    <n v="3.5500859130965274"/>
    <n v="1.1833619710321759"/>
    <n v="75.065093322750499"/>
    <n v="637.67272951071539"/>
    <n v="112.99499738547179"/>
    <n v="10.713704274205824"/>
    <n v="288.27529211570368"/>
    <n v="77.219867092733736"/>
    <n v="3.3898499215641538"/>
    <n v="1.1299499738547181"/>
    <n v="61.458530543628541"/>
    <n v="534.6055018741489"/>
    <n v="111.00186361448837"/>
    <n v="10.713704274205824"/>
    <n v="275.50490928512107"/>
    <n v="75.315482155715216"/>
    <n v="3.3300559084346513"/>
    <n v="1.1100186361448838"/>
    <n v="55.437261504580455"/>
    <n v="488.99548876629558"/>
  </r>
  <r>
    <x v="17"/>
    <s v="Xin_x000a_Xiang"/>
    <s v="Xin Xiang"/>
    <x v="440"/>
    <x v="440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  <n v="118.33619710321759"/>
    <n v="10.713704274205824"/>
    <n v="317.1331648616146"/>
    <n v="81.523300975710228"/>
    <n v="3.5500859130965274"/>
    <n v="1.1833619710321759"/>
    <n v="75.065093322750499"/>
    <n v="637.67272951071539"/>
    <n v="112.99499738547179"/>
    <n v="10.713704274205824"/>
    <n v="288.27529211570368"/>
    <n v="77.219867092733736"/>
    <n v="3.3898499215641538"/>
    <n v="1.1299499738547181"/>
    <n v="61.458530543628541"/>
    <n v="534.6055018741489"/>
    <n v="111.00186361448837"/>
    <n v="10.713704274205824"/>
    <n v="275.50490928512107"/>
    <n v="75.315482155715216"/>
    <n v="3.3300559084346513"/>
    <n v="1.1100186361448838"/>
    <n v="55.437261504580455"/>
    <n v="488.99548876629558"/>
  </r>
  <r>
    <x v="17"/>
    <s v="Luo_x000a_Yang"/>
    <s v="Luo Yang"/>
    <x v="479"/>
    <x v="479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  <n v="508.47748823462314"/>
    <n v="48.211669233926209"/>
    <n v="1297.2388145206664"/>
    <n v="347.48940191730185"/>
    <n v="15.254324647038693"/>
    <n v="5.084774882346232"/>
    <n v="276.56338744632842"/>
    <n v="2405.7247584336701"/>
    <n v="499.50838626519771"/>
    <n v="48.211669233926209"/>
    <n v="1239.772091783045"/>
    <n v="338.91966970071849"/>
    <n v="14.985251587955931"/>
    <n v="4.9950838626519776"/>
    <n v="249.46767677061206"/>
    <n v="2200.4796994483304"/>
  </r>
  <r>
    <x v="17"/>
    <s v="Ping_x000a_Dingshan"/>
    <s v="Ping Dingshan"/>
    <x v="480"/>
    <x v="480"/>
    <s v="t/a"/>
    <s v="grinding"/>
    <n v="600000"/>
    <n v="1"/>
    <m/>
    <n v="1"/>
    <m/>
    <n v="600000"/>
    <n v="63017.95082637381"/>
    <n v="63017.95082637381"/>
    <n v="6.2242252557393135E-4"/>
    <n v="37.20736522450251"/>
    <n v="1.779780488949648"/>
    <n v="74.093865051037525"/>
    <n v="16.735737444283899"/>
    <n v="1.1162209567350752"/>
    <n v="0.37207365224502509"/>
    <n v="24.54026757036846"/>
    <n v="207.73185789770332"/>
    <n v="42.47892851976345"/>
    <n v="3.7764267030704763"/>
    <n v="112.72081870903854"/>
    <n v="28.875363260606822"/>
    <n v="1.2743678555929034"/>
    <n v="0.42478928519763454"/>
    <n v="26.900663340779698"/>
    <n v="228.11321452878286"/>
    <n v="41.62850285088868"/>
    <n v="3.7764267030704763"/>
    <n v="108.2268460646977"/>
    <n v="28.205199027882287"/>
    <n v="1.2488550855266602"/>
    <n v="0.41628502850888677"/>
    <n v="24.781743438010896"/>
    <n v="212.06278331352945"/>
    <n v="41.244923291298676"/>
    <n v="3.7764267030704763"/>
    <n v="105.76917970368189"/>
    <n v="27.838699224373876"/>
    <n v="1.2373476987389602"/>
    <n v="0.41244923291298674"/>
    <n v="23.622947295074948"/>
    <n v="203.28511419994442"/>
    <n v="24.055821451711758"/>
    <n v="2.1779215778071404"/>
    <n v="64.468007060198474"/>
    <n v="16.572359264809609"/>
    <n v="0.72167464355135269"/>
    <n v="0.24055821451711756"/>
    <n v="15.259510838033071"/>
    <n v="129.62847971492204"/>
    <n v="22.970042544722254"/>
    <n v="2.1779215778071404"/>
    <n v="58.601671558083737"/>
    <n v="15.69754124925489"/>
    <n v="0.68910127634166762"/>
    <n v="0.22970042544722258"/>
    <n v="12.493518244063148"/>
    <n v="108.67659106004517"/>
    <n v="22.564870912560259"/>
    <n v="2.1779215778071404"/>
    <n v="56.005660728239796"/>
    <n v="15.310410809527404"/>
    <n v="0.67694612737680782"/>
    <n v="0.22564870912560261"/>
    <n v="11.269492320788634"/>
    <n v="99.404818275461423"/>
  </r>
  <r>
    <x v="1"/>
    <s v=""/>
    <m/>
    <x v="4"/>
    <x v="4"/>
    <m/>
    <m/>
    <m/>
    <m/>
    <n v="79"/>
    <m/>
    <n v="97712000"/>
    <m/>
    <n v="0"/>
    <m/>
    <n v="1.0000000000000013"/>
    <n v="59778.307653942742"/>
    <n v="2859.4410000000003"/>
    <n v="119041.10472659404"/>
    <n v="26888.065191490292"/>
    <n v="1793.3492296182819"/>
    <n v="597.78307653942738"/>
    <n v="39427.023544400254"/>
    <n v="333747.33298116946"/>
    <n v="68247.736504384913"/>
    <n v="6067.3040385038448"/>
    <n v="181100.15958227008"/>
    <n v="46391.899512282362"/>
    <n v="2047.4320951315476"/>
    <n v="682.4773650438492"/>
    <n v="43219.295953299232"/>
    <n v="366492.54349919502"/>
    <n v="66881.4208041448"/>
    <n v="6067.3040385038448"/>
    <n v="173880.02782338654"/>
    <n v="45315.196460594794"/>
    <n v="2006.4426241243436"/>
    <n v="668.81420804144796"/>
    <n v="39814.984869257147"/>
    <n v="340705.50887917797"/>
    <n v="66265.152041640889"/>
    <n v="6067.3040385038448"/>
    <n v="169931.47798780721"/>
    <n v="44726.368472452072"/>
    <n v="1987.9545612492266"/>
    <n v="662.65152041640886"/>
    <n v="37953.233253074184"/>
    <n v="326603.08045968722"/>
    <n v="38648.699980017685"/>
    <n v="3499.1046890516927"/>
    <n v="103575.95429367373"/>
    <n v="26625.577616311937"/>
    <n v="1159.4609994005305"/>
    <n v="386.48699980017682"/>
    <n v="24516.321648163979"/>
    <n v="208264.44157912271"/>
    <n v="36904.259728617217"/>
    <n v="3499.1046890516927"/>
    <n v="94150.949154752321"/>
    <n v="25220.072546025385"/>
    <n v="1107.1277918585165"/>
    <n v="369.04259728617222"/>
    <n v="20072.40697553959"/>
    <n v="174602.59967268258"/>
    <n v="36253.300588299491"/>
    <n v="3499.1046890516927"/>
    <n v="89980.131545845608"/>
    <n v="24598.098848382429"/>
    <n v="1087.5990176489847"/>
    <n v="362.53300588299493"/>
    <n v="18105.855520567988"/>
    <n v="159706.3316174185"/>
  </r>
  <r>
    <x v="2"/>
    <s v=""/>
    <m/>
    <x v="4"/>
    <x v="4"/>
    <m/>
    <m/>
    <m/>
    <m/>
    <m/>
    <n v="27"/>
    <m/>
    <n v="33650000"/>
    <n v="3534256.7421791311"/>
    <n v="101246256.742179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8"/>
    <s v="Jing_x000a_Zhou"/>
    <s v="Jing Zhou"/>
    <x v="481"/>
    <x v="481"/>
    <s v="t/d"/>
    <s v="cement"/>
    <n v="4500"/>
    <n v="310"/>
    <n v="1"/>
    <m/>
    <n v="1395000"/>
    <m/>
    <n v="0"/>
    <n v="1395000"/>
    <n v="1.9676932391071985E-2"/>
    <n v="1285.8143796660204"/>
    <n v="50.751550777280897"/>
    <n v="1546.4092783150509"/>
    <n v="1426.5927300393921"/>
    <n v="38.574431389980617"/>
    <n v="12.858143796660205"/>
    <n v="723.90444573211687"/>
    <n v="6106.3339171629523"/>
    <n v="1441.4467857630086"/>
    <n v="92.215057560342331"/>
    <n v="2327.1610501819955"/>
    <n v="1771.0673004140172"/>
    <n v="43.243403572890259"/>
    <n v="14.414467857630088"/>
    <n v="793.44256531999247"/>
    <n v="6704.4125684087649"/>
    <n v="1420.6805805186921"/>
    <n v="92.215057560342331"/>
    <n v="2272.8342157061111"/>
    <n v="1678.6515814232664"/>
    <n v="42.620417415560759"/>
    <n v="14.206805805186921"/>
    <n v="744.07898323880647"/>
    <n v="6330.4924510427054"/>
    <n v="1411.3141042309878"/>
    <n v="92.215057560342331"/>
    <n v="2241.6930004729857"/>
    <n v="1625.6770648003164"/>
    <n v="42.339423126929624"/>
    <n v="14.113141042309877"/>
    <n v="715.78280237167655"/>
    <n v="6116.1540496388689"/>
    <n v="815.88072667033634"/>
    <n v="53.181798417033633"/>
    <n v="1333.7899464884347"/>
    <n v="1007.2502215304187"/>
    <n v="24.476421800110085"/>
    <n v="8.1588072667033629"/>
    <n v="450.03160504893094"/>
    <n v="3809.2800341775605"/>
    <n v="789.36752456729164"/>
    <n v="53.181798417033633"/>
    <n v="1262.4453753513308"/>
    <n v="885.88552393058058"/>
    <n v="23.68102573701875"/>
    <n v="7.8936752456729158"/>
    <n v="385.2050119416748"/>
    <n v="3318.230432808668"/>
    <n v="779.47380007073048"/>
    <n v="53.181798417033633"/>
    <n v="1229.551190330106"/>
    <n v="829.92901940240563"/>
    <n v="23.384214002121912"/>
    <n v="7.7947380007073042"/>
    <n v="355.31601108318154"/>
    <n v="3091.8267109194985"/>
  </r>
  <r>
    <x v="18"/>
    <s v="Jing_x000a_Zhou"/>
    <s v="Jing Zhou"/>
    <x v="481"/>
    <x v="481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E_x000a_Zhou"/>
    <s v="E Zhou"/>
    <x v="482"/>
    <x v="482"/>
    <s v="t/d"/>
    <s v="cement"/>
    <n v="1000"/>
    <n v="310"/>
    <n v="1"/>
    <m/>
    <n v="310000"/>
    <m/>
    <n v="0"/>
    <n v="310000"/>
    <n v="4.3726516424604416E-3"/>
    <n v="285.73652881467126"/>
    <n v="11.278122394951312"/>
    <n v="343.6465062922336"/>
    <n v="317.02060667542048"/>
    <n v="8.5720958644401382"/>
    <n v="2.8573652881467124"/>
    <n v="160.8676546071371"/>
    <n v="1356.9630927028784"/>
    <n v="320.32150794733531"/>
    <n v="20.49223501340941"/>
    <n v="517.1469000404436"/>
    <n v="393.57051120311496"/>
    <n v="9.6096452384200575"/>
    <n v="3.2032150794733534"/>
    <n v="176.32057007110944"/>
    <n v="1489.8694596463924"/>
    <n v="315.7067956708205"/>
    <n v="20.49223501340941"/>
    <n v="505.0742701569136"/>
    <n v="373.03368476072592"/>
    <n v="9.4712038701246133"/>
    <n v="3.1570679567082052"/>
    <n v="165.35088516417923"/>
    <n v="1406.7761002317125"/>
    <n v="313.62535649577507"/>
    <n v="20.49223501340941"/>
    <n v="498.15400010510797"/>
    <n v="361.26156995562593"/>
    <n v="9.4087606948732514"/>
    <n v="3.1362535649577508"/>
    <n v="159.06284497148368"/>
    <n v="1359.1453443641931"/>
    <n v="181.30682814896366"/>
    <n v="11.818177426007475"/>
    <n v="296.39776588631889"/>
    <n v="223.83338256231528"/>
    <n v="5.4392048444689083"/>
    <n v="1.8130682814896364"/>
    <n v="100.00702334420689"/>
    <n v="846.50667426168025"/>
    <n v="175.41500545939815"/>
    <n v="11.818177426007475"/>
    <n v="280.54341674474017"/>
    <n v="196.86344976235125"/>
    <n v="5.2624501637819447"/>
    <n v="1.7541500545939817"/>
    <n v="85.601113764816631"/>
    <n v="737.3845406241486"/>
    <n v="173.21640001571788"/>
    <n v="11.818177426007475"/>
    <n v="273.23359785113473"/>
    <n v="184.42867097831237"/>
    <n v="5.1964920004715358"/>
    <n v="1.7321640001571788"/>
    <n v="78.959113574040359"/>
    <n v="687.07260242655525"/>
  </r>
  <r>
    <x v="18"/>
    <s v="E_x000a_Zhou"/>
    <s v="E Zhou"/>
    <x v="482"/>
    <x v="482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  <n v="631.41359134164099"/>
    <n v="40.984470026818819"/>
    <n v="1010.1485403138272"/>
    <n v="746.06736952145184"/>
    <n v="18.942407740249227"/>
    <n v="6.3141359134164103"/>
    <n v="330.70177032835846"/>
    <n v="2813.5522004634249"/>
    <n v="627.25071299155013"/>
    <n v="40.984470026818819"/>
    <n v="996.30800021021594"/>
    <n v="722.52313991125186"/>
    <n v="18.817521389746503"/>
    <n v="6.2725071299155015"/>
    <n v="318.12568994296737"/>
    <n v="2718.2906887283862"/>
    <n v="362.61365629792732"/>
    <n v="23.63635485201495"/>
    <n v="592.79553177263779"/>
    <n v="447.66676512463056"/>
    <n v="10.878409688937817"/>
    <n v="3.6261365629792728"/>
    <n v="200.01404668841377"/>
    <n v="1693.0133485233605"/>
    <n v="350.83001091879629"/>
    <n v="23.63635485201495"/>
    <n v="561.08683348948034"/>
    <n v="393.7268995247025"/>
    <n v="10.524900327563889"/>
    <n v="3.5083001091879633"/>
    <n v="171.20222752963326"/>
    <n v="1474.7690812482972"/>
    <n v="346.43280003143576"/>
    <n v="23.63635485201495"/>
    <n v="546.46719570226946"/>
    <n v="368.85734195662474"/>
    <n v="10.392984000943072"/>
    <n v="3.4643280003143575"/>
    <n v="157.91822714808072"/>
    <n v="1374.1452048531105"/>
  </r>
  <r>
    <x v="18"/>
    <s v="E_x000a_Zhou"/>
    <s v="E Zhou"/>
    <x v="482"/>
    <x v="482"/>
    <s v="t/d"/>
    <s v="cement"/>
    <n v="6500"/>
    <n v="310"/>
    <n v="1"/>
    <m/>
    <n v="2015000"/>
    <m/>
    <n v="0"/>
    <n v="2015000"/>
    <n v="2.842223567599287E-2"/>
    <n v="1857.2874372953631"/>
    <n v="73.307795567183518"/>
    <n v="2233.7022908995182"/>
    <n v="2060.6339433902331"/>
    <n v="55.718623118860897"/>
    <n v="18.572874372953631"/>
    <n v="1045.6397549463911"/>
    <n v="8820.260102568709"/>
    <n v="2082.0898016576793"/>
    <n v="133.19952758716116"/>
    <n v="3361.4548502628832"/>
    <n v="2558.2083228202473"/>
    <n v="62.462694049730374"/>
    <n v="20.820898016576795"/>
    <n v="1146.0837054622114"/>
    <n v="9684.1514877015506"/>
    <n v="2052.0941718603331"/>
    <n v="133.19952758716116"/>
    <n v="3282.9827560199383"/>
    <n v="2424.7189509447185"/>
    <n v="61.562825155809989"/>
    <n v="20.520941718603332"/>
    <n v="1074.780753567165"/>
    <n v="9144.0446515061303"/>
    <n v="2038.5648172225381"/>
    <n v="133.19952758716116"/>
    <n v="3238.0010006832017"/>
    <n v="2348.2002047115684"/>
    <n v="61.156944516676134"/>
    <n v="20.38564817222538"/>
    <n v="1033.908492314644"/>
    <n v="8834.4447383672559"/>
    <n v="1178.4943829682636"/>
    <n v="76.818153269048594"/>
    <n v="1926.5854782610727"/>
    <n v="1454.9169866550494"/>
    <n v="35.354831489047903"/>
    <n v="11.784943829682636"/>
    <n v="650.04565173734477"/>
    <n v="5502.293382700921"/>
    <n v="1140.1975354860879"/>
    <n v="76.818153269048594"/>
    <n v="1823.5322088408111"/>
    <n v="1279.6124234552831"/>
    <n v="34.205926064582641"/>
    <n v="11.40197535486088"/>
    <n v="556.40723947130812"/>
    <n v="4792.9995140569654"/>
    <n v="1125.9066001021663"/>
    <n v="76.818153269048594"/>
    <n v="1776.0183860323757"/>
    <n v="1198.7863613590305"/>
    <n v="33.777198003064981"/>
    <n v="11.259066001021662"/>
    <n v="513.23423823126234"/>
    <n v="4465.9719157726095"/>
  </r>
  <r>
    <x v="18"/>
    <s v="E_x000a_Zhou"/>
    <s v="E Zhou"/>
    <x v="482"/>
    <x v="482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Jing_x000a_Men"/>
    <s v="Jing Men"/>
    <x v="483"/>
    <x v="483"/>
    <s v="t/d"/>
    <s v="cement"/>
    <n v="1000"/>
    <n v="310"/>
    <n v="1"/>
    <m/>
    <n v="310000"/>
    <m/>
    <n v="0"/>
    <n v="310000"/>
    <n v="4.3726516424604416E-3"/>
    <n v="285.73652881467126"/>
    <n v="11.278122394951312"/>
    <n v="343.6465062922336"/>
    <n v="317.02060667542048"/>
    <n v="8.5720958644401382"/>
    <n v="2.8573652881467124"/>
    <n v="160.8676546071371"/>
    <n v="1356.9630927028784"/>
    <n v="320.32150794733531"/>
    <n v="20.49223501340941"/>
    <n v="517.1469000404436"/>
    <n v="393.57051120311496"/>
    <n v="9.6096452384200575"/>
    <n v="3.2032150794733534"/>
    <n v="176.32057007110944"/>
    <n v="1489.8694596463924"/>
    <n v="315.7067956708205"/>
    <n v="20.49223501340941"/>
    <n v="505.0742701569136"/>
    <n v="373.03368476072592"/>
    <n v="9.4712038701246133"/>
    <n v="3.1570679567082052"/>
    <n v="165.35088516417923"/>
    <n v="1406.7761002317125"/>
    <n v="313.62535649577507"/>
    <n v="20.49223501340941"/>
    <n v="498.15400010510797"/>
    <n v="361.26156995562593"/>
    <n v="9.4087606948732514"/>
    <n v="3.1362535649577508"/>
    <n v="159.06284497148368"/>
    <n v="1359.1453443641931"/>
    <n v="181.30682814896366"/>
    <n v="11.818177426007475"/>
    <n v="296.39776588631889"/>
    <n v="223.83338256231528"/>
    <n v="5.4392048444689083"/>
    <n v="1.8130682814896364"/>
    <n v="100.00702334420689"/>
    <n v="846.50667426168025"/>
    <n v="175.41500545939815"/>
    <n v="11.818177426007475"/>
    <n v="280.54341674474017"/>
    <n v="196.86344976235125"/>
    <n v="5.2624501637819447"/>
    <n v="1.7541500545939817"/>
    <n v="85.601113764816631"/>
    <n v="737.3845406241486"/>
    <n v="173.21640001571788"/>
    <n v="11.818177426007475"/>
    <n v="273.23359785113473"/>
    <n v="184.42867097831237"/>
    <n v="5.1964920004715358"/>
    <n v="1.7321640001571788"/>
    <n v="78.959113574040359"/>
    <n v="687.07260242655525"/>
  </r>
  <r>
    <x v="18"/>
    <s v="Jing_x000a_Men"/>
    <s v="Jing Men"/>
    <x v="483"/>
    <x v="483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Jing_x000a_Men"/>
    <s v="Jing Men"/>
    <x v="483"/>
    <x v="483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  <n v="631.41359134164099"/>
    <n v="40.984470026818819"/>
    <n v="1010.1485403138272"/>
    <n v="746.06736952145184"/>
    <n v="18.942407740249227"/>
    <n v="6.3141359134164103"/>
    <n v="330.70177032835846"/>
    <n v="2813.5522004634249"/>
    <n v="627.25071299155013"/>
    <n v="40.984470026818819"/>
    <n v="996.30800021021594"/>
    <n v="722.52313991125186"/>
    <n v="18.817521389746503"/>
    <n v="6.2725071299155015"/>
    <n v="318.12568994296737"/>
    <n v="2718.2906887283862"/>
    <n v="362.61365629792732"/>
    <n v="23.63635485201495"/>
    <n v="592.79553177263779"/>
    <n v="447.66676512463056"/>
    <n v="10.878409688937817"/>
    <n v="3.6261365629792728"/>
    <n v="200.01404668841377"/>
    <n v="1693.0133485233605"/>
    <n v="350.83001091879629"/>
    <n v="23.63635485201495"/>
    <n v="561.08683348948034"/>
    <n v="393.7268995247025"/>
    <n v="10.524900327563889"/>
    <n v="3.5083001091879633"/>
    <n v="171.20222752963326"/>
    <n v="1474.7690812482972"/>
    <n v="346.43280003143576"/>
    <n v="23.63635485201495"/>
    <n v="546.46719570226946"/>
    <n v="368.85734195662474"/>
    <n v="10.392984000943072"/>
    <n v="3.4643280003143575"/>
    <n v="157.91822714808072"/>
    <n v="1374.1452048531105"/>
  </r>
  <r>
    <x v="18"/>
    <s v="Yi_x000a_Chang"/>
    <s v="Yi Chang"/>
    <x v="484"/>
    <x v="484"/>
    <s v="t/d"/>
    <s v="cement"/>
    <n v="1200"/>
    <n v="310"/>
    <n v="1"/>
    <m/>
    <n v="372000"/>
    <m/>
    <n v="0"/>
    <n v="372000"/>
    <n v="5.2471819709525294E-3"/>
    <n v="342.88383457760546"/>
    <n v="13.533746873941572"/>
    <n v="412.37580755068024"/>
    <n v="380.42472801050457"/>
    <n v="10.286515037328165"/>
    <n v="3.4288383457760547"/>
    <n v="193.04118552856451"/>
    <n v="1628.3557112434539"/>
    <n v="384.38580953680236"/>
    <n v="24.590682016091286"/>
    <n v="620.57628004853223"/>
    <n v="472.2846134437379"/>
    <n v="11.531574286104069"/>
    <n v="3.8438580953680237"/>
    <n v="211.58468408533133"/>
    <n v="1787.8433515756708"/>
    <n v="378.84815480498457"/>
    <n v="24.590682016091286"/>
    <n v="606.0891241882963"/>
    <n v="447.64042171287105"/>
    <n v="11.365444644149536"/>
    <n v="3.7884815480498455"/>
    <n v="198.42106219701506"/>
    <n v="1688.1313202780548"/>
    <n v="376.35042779493006"/>
    <n v="24.590682016091286"/>
    <n v="597.78480012612954"/>
    <n v="433.51388394675104"/>
    <n v="11.290512833847901"/>
    <n v="3.7635042779493006"/>
    <n v="190.87541396578041"/>
    <n v="1630.9744132370317"/>
    <n v="217.56819377875635"/>
    <n v="14.181812911208969"/>
    <n v="355.67731906358262"/>
    <n v="268.6000590747783"/>
    <n v="6.5270458133626894"/>
    <n v="2.1756819377875636"/>
    <n v="120.00842801304826"/>
    <n v="1015.8080091140162"/>
    <n v="210.49800655127777"/>
    <n v="14.181812911208969"/>
    <n v="336.6521000936882"/>
    <n v="236.23613971482149"/>
    <n v="6.3149401965383332"/>
    <n v="2.1049800655127777"/>
    <n v="102.72133651777996"/>
    <n v="884.86144874897821"/>
    <n v="207.85968001886144"/>
    <n v="14.181812911208969"/>
    <n v="327.88031742136161"/>
    <n v="221.31440517397482"/>
    <n v="6.2357904005658424"/>
    <n v="2.0785968001886146"/>
    <n v="94.750936288848422"/>
    <n v="824.48712291186621"/>
  </r>
  <r>
    <x v="18"/>
    <s v="Yi_x000a_Chang"/>
    <s v="Yi Chang"/>
    <x v="484"/>
    <x v="484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  <n v="877.0750272969907"/>
    <n v="59.090887130037373"/>
    <n v="1402.7170837237009"/>
    <n v="984.31724881175626"/>
    <n v="26.312250818909721"/>
    <n v="8.7707502729699076"/>
    <n v="428.00556882408318"/>
    <n v="3686.9227031207424"/>
    <n v="866.08200007858943"/>
    <n v="59.090887130037373"/>
    <n v="1366.1679892556735"/>
    <n v="922.14335489156178"/>
    <n v="25.98246000235768"/>
    <n v="8.6608200007858933"/>
    <n v="394.79556787020175"/>
    <n v="3435.363012132776"/>
  </r>
  <r>
    <x v="18"/>
    <s v="Xiao_x000a_Gan"/>
    <s v="Xiao Gan"/>
    <x v="485"/>
    <x v="485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  <n v="59.431689184131429"/>
    <n v="4.0040716338145161"/>
    <n v="95.049845382166296"/>
    <n v="66.698554820613779"/>
    <n v="1.782950675523943"/>
    <n v="0.59431689184131431"/>
    <n v="29.002186978032501"/>
    <n v="249.83044473753137"/>
    <n v="58.686788056516157"/>
    <n v="4.0040716338145161"/>
    <n v="92.573233513419382"/>
    <n v="62.485574831638509"/>
    <n v="1.7606036416954847"/>
    <n v="0.58686788056516159"/>
    <n v="26.751836217757742"/>
    <n v="232.78444878422226"/>
  </r>
  <r>
    <x v="18"/>
    <s v="Shi_x000a_Yan"/>
    <s v="Shi Yan"/>
    <x v="486"/>
    <x v="486"/>
    <s v="t/a"/>
    <s v="grinding"/>
    <n v="200000"/>
    <n v="1"/>
    <m/>
    <n v="1"/>
    <m/>
    <n v="200000"/>
    <n v="21005.98360879127"/>
    <n v="21005.98360879127"/>
    <n v="2.9629628622089761E-4"/>
    <n v="19.361860776496446"/>
    <n v="0.76421952956867412"/>
    <n v="23.285912510945305"/>
    <n v="21.481708604751443"/>
    <n v="0.58085582329489349"/>
    <n v="0.19361860776496448"/>
    <n v="10.900591341491024"/>
    <n v="91.949498332423772"/>
    <n v="21.705381759629123"/>
    <n v="1.3885792025779888"/>
    <n v="35.042513888989596"/>
    <n v="26.668824862052368"/>
    <n v="0.65116145278887361"/>
    <n v="0.21705381759629125"/>
    <n v="11.947700015504703"/>
    <n v="100.95539822119621"/>
    <n v="21.392683145307323"/>
    <n v="1.3885792025779888"/>
    <n v="34.224457548833357"/>
    <n v="25.277224089067154"/>
    <n v="0.64178049435921958"/>
    <n v="0.21392683145307323"/>
    <n v="11.204380591799602"/>
    <n v="95.324889363569852"/>
    <n v="21.251642251134097"/>
    <n v="1.3885792025779888"/>
    <n v="33.755531486650654"/>
    <n v="24.479531022497028"/>
    <n v="0.63754926753402275"/>
    <n v="0.21251642251134098"/>
    <n v="10.778295207221591"/>
    <n v="92.097370405416797"/>
    <n v="12.28557503309376"/>
    <n v="0.80081432676290332"/>
    <n v="20.084279393194731"/>
    <n v="15.167226984530002"/>
    <n v="0.36856725099281279"/>
    <n v="0.1228557503309376"/>
    <n v="6.7765996552658576"/>
    <n v="57.360339755720211"/>
    <n v="11.886337836826286"/>
    <n v="0.80081432676290332"/>
    <n v="19.009969076433261"/>
    <n v="13.339710964122755"/>
    <n v="0.3565901351047886"/>
    <n v="0.11886337836826286"/>
    <n v="5.8004373956065001"/>
    <n v="49.966088947506272"/>
    <n v="11.737357611303231"/>
    <n v="0.80081432676290332"/>
    <n v="18.514646702683876"/>
    <n v="12.497114966327702"/>
    <n v="0.35212072833909691"/>
    <n v="0.11737357611303231"/>
    <n v="5.3503672435515481"/>
    <n v="46.556889756844456"/>
  </r>
  <r>
    <x v="18"/>
    <s v="Jing_x000a_Zhou"/>
    <s v="Jing Zhou"/>
    <x v="487"/>
    <x v="487"/>
    <s v="t/a"/>
    <s v="grinding"/>
    <n v="900000"/>
    <n v="1"/>
    <m/>
    <n v="1"/>
    <m/>
    <n v="900000"/>
    <n v="94526.926239560722"/>
    <n v="94526.926239560722"/>
    <n v="1.3333332879940393E-3"/>
    <n v="87.128373494234012"/>
    <n v="3.4389878830590339"/>
    <n v="104.78660629925388"/>
    <n v="96.667688721381495"/>
    <n v="2.6138512048270206"/>
    <n v="0.87128373494234024"/>
    <n v="49.052661036709615"/>
    <n v="413.77274249590704"/>
    <n v="97.674217918331053"/>
    <n v="6.2486064116009503"/>
    <n v="157.69131250045319"/>
    <n v="120.00971187923565"/>
    <n v="2.9302265375499315"/>
    <n v="0.97674217918331063"/>
    <n v="53.764650069771164"/>
    <n v="454.29929199538299"/>
    <n v="96.267074153882959"/>
    <n v="6.2486064116009503"/>
    <n v="154.01005896975013"/>
    <n v="113.7475084008022"/>
    <n v="2.8880122246164883"/>
    <n v="0.96267074153882959"/>
    <n v="50.41971266309821"/>
    <n v="428.96200213606437"/>
    <n v="95.632390130103445"/>
    <n v="6.2486064116009503"/>
    <n v="151.89989168992795"/>
    <n v="110.15788960123663"/>
    <n v="2.8689717039031026"/>
    <n v="0.9563239013010344"/>
    <n v="48.502328432497166"/>
    <n v="414.43816682437563"/>
    <n v="55.28508764892193"/>
    <n v="3.6036644704330651"/>
    <n v="90.379257269376296"/>
    <n v="68.252521430385016"/>
    <n v="1.6585526294676576"/>
    <n v="0.55285087648921927"/>
    <n v="30.494698448696361"/>
    <n v="258.12152890074094"/>
    <n v="53.488520265718293"/>
    <n v="3.6036644704330651"/>
    <n v="85.544860843949678"/>
    <n v="60.0286993385524"/>
    <n v="1.6046556079715488"/>
    <n v="0.53488520265718298"/>
    <n v="26.101968280229251"/>
    <n v="224.84740026377824"/>
    <n v="52.818109250864545"/>
    <n v="3.6036644704330651"/>
    <n v="83.315910162077444"/>
    <n v="56.237017348474666"/>
    <n v="1.5845432775259363"/>
    <n v="0.52818109250864542"/>
    <n v="24.076652595981969"/>
    <n v="209.50600390580007"/>
  </r>
  <r>
    <x v="18"/>
    <s v="Jing_x000a_Men"/>
    <s v="Jing Men"/>
    <x v="488"/>
    <x v="488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Jing_x000a_Zhou"/>
    <s v="Jing Zhou"/>
    <x v="489"/>
    <x v="489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  <n v="35.659013510478857"/>
    <n v="2.40244298028871"/>
    <n v="57.029907229299781"/>
    <n v="40.019132892368262"/>
    <n v="1.0697704053143657"/>
    <n v="0.3565901351047886"/>
    <n v="17.401312186819499"/>
    <n v="149.89826684251881"/>
    <n v="35.212072833909694"/>
    <n v="2.40244298028871"/>
    <n v="55.543940108051629"/>
    <n v="37.491344898983108"/>
    <n v="1.0563621850172908"/>
    <n v="0.35212072833909691"/>
    <n v="16.051101730654644"/>
    <n v="139.67066927053335"/>
  </r>
  <r>
    <x v="18"/>
    <s v="Xiangfan"/>
    <s v="Xiangfan"/>
    <x v="490"/>
    <x v="490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  <n v="59.431689184131429"/>
    <n v="4.0040716338145161"/>
    <n v="95.049845382166296"/>
    <n v="66.698554820613779"/>
    <n v="1.782950675523943"/>
    <n v="0.59431689184131431"/>
    <n v="29.002186978032501"/>
    <n v="249.83044473753137"/>
    <n v="58.686788056516157"/>
    <n v="4.0040716338145161"/>
    <n v="92.573233513419382"/>
    <n v="62.485574831638509"/>
    <n v="1.7606036416954847"/>
    <n v="0.58686788056516159"/>
    <n v="26.751836217757742"/>
    <n v="232.78444878422226"/>
  </r>
  <r>
    <x v="18"/>
    <s v="Sui_x000a_Zhou"/>
    <s v="Sui Zhou"/>
    <x v="491"/>
    <x v="491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  <n v="35.659013510478857"/>
    <n v="2.40244298028871"/>
    <n v="57.029907229299781"/>
    <n v="40.019132892368262"/>
    <n v="1.0697704053143657"/>
    <n v="0.3565901351047886"/>
    <n v="17.401312186819499"/>
    <n v="149.89826684251881"/>
    <n v="35.212072833909694"/>
    <n v="2.40244298028871"/>
    <n v="55.543940108051629"/>
    <n v="37.491344898983108"/>
    <n v="1.0563621850172908"/>
    <n v="0.35212072833909691"/>
    <n v="16.051101730654644"/>
    <n v="139.67066927053335"/>
  </r>
  <r>
    <x v="18"/>
    <s v="Huang_x000a_Gang"/>
    <s v="Huang Gang"/>
    <x v="492"/>
    <x v="492"/>
    <s v="t/a"/>
    <s v="grinding"/>
    <n v="1100000"/>
    <n v="1"/>
    <m/>
    <n v="1"/>
    <m/>
    <n v="1100000"/>
    <n v="115532.90984835199"/>
    <n v="115532.90984835199"/>
    <n v="1.6296295742149369E-3"/>
    <n v="106.49023427073047"/>
    <n v="4.2032074126277079"/>
    <n v="128.07251881019917"/>
    <n v="118.14939732613294"/>
    <n v="3.1947070281219143"/>
    <n v="1.0649023427073048"/>
    <n v="59.953252378200638"/>
    <n v="505.72224082833083"/>
    <n v="119.37959967796017"/>
    <n v="7.6371856141789394"/>
    <n v="192.73382638944278"/>
    <n v="146.67853674128801"/>
    <n v="3.5813879903388051"/>
    <n v="1.1937959967796019"/>
    <n v="65.712350085275872"/>
    <n v="555.25469021657921"/>
    <n v="117.65975729919028"/>
    <n v="7.6371856141789394"/>
    <n v="188.23451651858349"/>
    <n v="139.02473248986936"/>
    <n v="3.5297927189757079"/>
    <n v="1.1765975729919027"/>
    <n v="61.624093254897808"/>
    <n v="524.28689149963429"/>
    <n v="116.88403238123755"/>
    <n v="7.6371856141789394"/>
    <n v="185.65542317657861"/>
    <n v="134.63742062373365"/>
    <n v="3.5065209714371255"/>
    <n v="1.1688403238123755"/>
    <n v="59.280623639718755"/>
    <n v="506.5355372297924"/>
    <n v="67.570662682015694"/>
    <n v="4.4044787971959689"/>
    <n v="110.46353666257102"/>
    <n v="83.41974841491502"/>
    <n v="2.0271198804604702"/>
    <n v="0.67570662682015681"/>
    <n v="37.271298103962216"/>
    <n v="315.48186865646119"/>
    <n v="65.374858102544579"/>
    <n v="4.4044787971959689"/>
    <n v="104.55482992038293"/>
    <n v="73.368410302675159"/>
    <n v="1.9612457430763373"/>
    <n v="0.65374858102544575"/>
    <n v="31.902405675835752"/>
    <n v="274.81348921128449"/>
    <n v="64.555466862167776"/>
    <n v="4.4044787971959689"/>
    <n v="101.83055686476132"/>
    <n v="68.734132314802366"/>
    <n v="1.9366640058650331"/>
    <n v="0.64555466862167776"/>
    <n v="29.427019839533518"/>
    <n v="256.06289366264451"/>
  </r>
  <r>
    <x v="18"/>
    <s v="Xian_x000a_Tao"/>
    <s v="Xian Tao"/>
    <x v="493"/>
    <x v="493"/>
    <s v="t/a"/>
    <s v="grinding"/>
    <n v="500000"/>
    <n v="1"/>
    <m/>
    <n v="1"/>
    <m/>
    <n v="500000"/>
    <n v="52514.959021978175"/>
    <n v="52514.959021978175"/>
    <n v="7.4074071555224402E-4"/>
    <n v="48.40465194124112"/>
    <n v="1.9105488239216855"/>
    <n v="58.214781277363258"/>
    <n v="53.704271511878609"/>
    <n v="1.4521395582372336"/>
    <n v="0.48404651941241117"/>
    <n v="27.25147835372756"/>
    <n v="229.87374583105944"/>
    <n v="54.263454399072806"/>
    <n v="3.4714480064449722"/>
    <n v="87.606284722473987"/>
    <n v="66.672062155130916"/>
    <n v="1.627903631972184"/>
    <n v="0.54263454399072808"/>
    <n v="29.869250038761756"/>
    <n v="252.38849555299052"/>
    <n v="53.481707863268305"/>
    <n v="3.4714480064449722"/>
    <n v="85.561143872083392"/>
    <n v="63.193060222667889"/>
    <n v="1.6044512358980489"/>
    <n v="0.53481707863268302"/>
    <n v="28.010951479499003"/>
    <n v="238.31222340892464"/>
    <n v="53.129105627835244"/>
    <n v="3.4714480064449722"/>
    <n v="84.388828716626634"/>
    <n v="61.19882755624257"/>
    <n v="1.5938731688350569"/>
    <n v="0.53129105627835238"/>
    <n v="26.94573801805398"/>
    <n v="230.24342601354198"/>
    <n v="30.713937582734403"/>
    <n v="2.0020358169072581"/>
    <n v="50.210698482986828"/>
    <n v="37.918067461325002"/>
    <n v="0.92141812748203189"/>
    <n v="0.30713937582734402"/>
    <n v="16.941499138164644"/>
    <n v="143.40084938930053"/>
    <n v="29.715844592065714"/>
    <n v="2.0020358169072581"/>
    <n v="47.524922691083148"/>
    <n v="33.34927741030689"/>
    <n v="0.89147533776197152"/>
    <n v="0.29715844592065715"/>
    <n v="14.501093489016251"/>
    <n v="124.91522236876568"/>
    <n v="29.343394028258079"/>
    <n v="2.0020358169072581"/>
    <n v="46.286616756709691"/>
    <n v="31.242787415819254"/>
    <n v="0.88030182084774233"/>
    <n v="0.2934339402825808"/>
    <n v="13.375918108878871"/>
    <n v="116.39222439211113"/>
  </r>
  <r>
    <x v="18"/>
    <s v="Wu_x000a_Han"/>
    <s v="Wu Han"/>
    <x v="494"/>
    <x v="494"/>
    <s v="t/a"/>
    <s v="grinding"/>
    <n v="1200000"/>
    <n v="1"/>
    <m/>
    <n v="1"/>
    <m/>
    <n v="1200000"/>
    <n v="126035.90165274762"/>
    <n v="126035.90165274762"/>
    <n v="1.7777777173253856E-3"/>
    <n v="116.17116465897868"/>
    <n v="4.5853171774120449"/>
    <n v="139.71547506567182"/>
    <n v="128.89025162850865"/>
    <n v="3.4851349397693605"/>
    <n v="1.1617116465897868"/>
    <n v="65.403548048946149"/>
    <n v="551.69698999454261"/>
    <n v="130.23229055777475"/>
    <n v="8.3314752154679326"/>
    <n v="210.25508333393756"/>
    <n v="160.01294917231419"/>
    <n v="3.9069687167332416"/>
    <n v="1.3023229055777474"/>
    <n v="71.686200093028219"/>
    <n v="605.7323893271772"/>
    <n v="128.35609887184393"/>
    <n v="8.3314752154679326"/>
    <n v="205.34674529300014"/>
    <n v="151.66334453440294"/>
    <n v="3.8506829661553175"/>
    <n v="1.2835609887184394"/>
    <n v="67.226283550797604"/>
    <n v="571.94933618141908"/>
    <n v="127.50985350680459"/>
    <n v="8.3314752154679326"/>
    <n v="202.53318891990392"/>
    <n v="146.87718613498217"/>
    <n v="3.8252956052041367"/>
    <n v="1.2750985350680457"/>
    <n v="64.669771243329549"/>
    <n v="552.58422243250072"/>
    <n v="73.713450198562569"/>
    <n v="4.8048859605774199"/>
    <n v="120.50567635916838"/>
    <n v="91.003361907180008"/>
    <n v="2.2114035059568766"/>
    <n v="0.73713450198562558"/>
    <n v="40.659597931595144"/>
    <n v="344.16203853432125"/>
    <n v="71.318027020957715"/>
    <n v="4.8048859605774199"/>
    <n v="114.05981445859956"/>
    <n v="80.038265784736524"/>
    <n v="2.1395408106287315"/>
    <n v="0.71318027020957719"/>
    <n v="34.802624373638999"/>
    <n v="299.79653368503762"/>
    <n v="70.424145667819388"/>
    <n v="4.8048859605774199"/>
    <n v="111.08788021610326"/>
    <n v="74.982689797966216"/>
    <n v="2.1127243700345817"/>
    <n v="0.70424145667819382"/>
    <n v="32.102203461309287"/>
    <n v="279.3413385410667"/>
  </r>
  <r>
    <x v="18"/>
    <s v="Wu_x000a_Han"/>
    <s v="Wu Han"/>
    <x v="494"/>
    <x v="494"/>
    <s v="t/a"/>
    <s v="grinding"/>
    <n v="2500000"/>
    <n v="1"/>
    <m/>
    <n v="1"/>
    <m/>
    <n v="2500000"/>
    <n v="262574.79510989087"/>
    <n v="262574.79510989087"/>
    <n v="3.70370357776122E-3"/>
    <n v="242.02325970620558"/>
    <n v="9.5527441196084268"/>
    <n v="291.0739063868163"/>
    <n v="268.52135755939304"/>
    <n v="7.2606977911861676"/>
    <n v="2.4202325970620557"/>
    <n v="136.2573917686378"/>
    <n v="1149.3687291552972"/>
    <n v="271.31727199536402"/>
    <n v="17.357240032224862"/>
    <n v="438.03142361236991"/>
    <n v="333.36031077565457"/>
    <n v="8.1395181598609199"/>
    <n v="2.7131727199536404"/>
    <n v="149.34625019380877"/>
    <n v="1261.9424777649526"/>
    <n v="267.40853931634149"/>
    <n v="17.357240032224862"/>
    <n v="427.80571936041696"/>
    <n v="315.96530111333942"/>
    <n v="8.0222561794902436"/>
    <n v="2.674085393163415"/>
    <n v="140.054757397495"/>
    <n v="1191.5611170446232"/>
    <n v="265.64552813917618"/>
    <n v="17.357240032224862"/>
    <n v="421.94414358313315"/>
    <n v="305.99413778121283"/>
    <n v="7.969365844175285"/>
    <n v="2.6564552813917621"/>
    <n v="134.72869009026988"/>
    <n v="1151.2171300677098"/>
    <n v="153.569687913672"/>
    <n v="10.010179084536292"/>
    <n v="251.05349241493411"/>
    <n v="189.590337306625"/>
    <n v="4.6070906374101597"/>
    <n v="1.53569687913672"/>
    <n v="84.707495690823208"/>
    <n v="717.00424694650258"/>
    <n v="148.57922296032856"/>
    <n v="10.010179084536292"/>
    <n v="237.62461345541573"/>
    <n v="166.74638705153444"/>
    <n v="4.4573766888098572"/>
    <n v="1.4857922296032857"/>
    <n v="72.505467445081251"/>
    <n v="624.57611184382836"/>
    <n v="146.7169701412904"/>
    <n v="10.010179084536292"/>
    <n v="231.43308378354843"/>
    <n v="156.21393707909627"/>
    <n v="4.4015091042387109"/>
    <n v="1.4671697014129039"/>
    <n v="66.879590544394347"/>
    <n v="581.9611219605556"/>
  </r>
  <r>
    <x v="18"/>
    <s v="Wu_x000a_Han"/>
    <s v="Wu Han"/>
    <x v="494"/>
    <x v="494"/>
    <s v="t/a"/>
    <s v="grinding"/>
    <n v="1200000"/>
    <n v="1"/>
    <m/>
    <n v="1"/>
    <m/>
    <n v="1200000"/>
    <n v="126035.90165274762"/>
    <n v="126035.90165274762"/>
    <n v="1.7777777173253856E-3"/>
    <n v="116.17116465897868"/>
    <n v="4.5853171774120449"/>
    <n v="139.71547506567182"/>
    <n v="128.89025162850865"/>
    <n v="3.4851349397693605"/>
    <n v="1.1617116465897868"/>
    <n v="65.403548048946149"/>
    <n v="551.69698999454261"/>
    <n v="130.23229055777475"/>
    <n v="8.3314752154679326"/>
    <n v="210.25508333393756"/>
    <n v="160.01294917231419"/>
    <n v="3.9069687167332416"/>
    <n v="1.3023229055777474"/>
    <n v="71.686200093028219"/>
    <n v="605.7323893271772"/>
    <n v="128.35609887184393"/>
    <n v="8.3314752154679326"/>
    <n v="205.34674529300014"/>
    <n v="151.66334453440294"/>
    <n v="3.8506829661553175"/>
    <n v="1.2835609887184394"/>
    <n v="67.226283550797604"/>
    <n v="571.94933618141908"/>
    <n v="127.50985350680459"/>
    <n v="8.3314752154679326"/>
    <n v="202.53318891990392"/>
    <n v="146.87718613498217"/>
    <n v="3.8252956052041367"/>
    <n v="1.2750985350680457"/>
    <n v="64.669771243329549"/>
    <n v="552.58422243250072"/>
    <n v="73.713450198562569"/>
    <n v="4.8048859605774199"/>
    <n v="120.50567635916838"/>
    <n v="91.003361907180008"/>
    <n v="2.2114035059568766"/>
    <n v="0.73713450198562558"/>
    <n v="40.659597931595144"/>
    <n v="344.16203853432125"/>
    <n v="71.318027020957715"/>
    <n v="4.8048859605774199"/>
    <n v="114.05981445859956"/>
    <n v="80.038265784736524"/>
    <n v="2.1395408106287315"/>
    <n v="0.71318027020957719"/>
    <n v="34.802624373638999"/>
    <n v="299.79653368503762"/>
    <n v="70.424145667819388"/>
    <n v="4.8048859605774199"/>
    <n v="111.08788021610326"/>
    <n v="74.982689797966216"/>
    <n v="2.1127243700345817"/>
    <n v="0.70424145667819382"/>
    <n v="32.102203461309287"/>
    <n v="279.3413385410667"/>
  </r>
  <r>
    <x v="18"/>
    <s v="Xian_x000a_Ning"/>
    <s v="Xian Ning"/>
    <x v="495"/>
    <x v="495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  <n v="59.431689184131429"/>
    <n v="4.0040716338145161"/>
    <n v="95.049845382166296"/>
    <n v="66.698554820613779"/>
    <n v="1.782950675523943"/>
    <n v="0.59431689184131431"/>
    <n v="29.002186978032501"/>
    <n v="249.83044473753137"/>
    <n v="58.686788056516157"/>
    <n v="4.0040716338145161"/>
    <n v="92.573233513419382"/>
    <n v="62.485574831638509"/>
    <n v="1.7606036416954847"/>
    <n v="0.58686788056516159"/>
    <n v="26.751836217757742"/>
    <n v="232.78444878422226"/>
  </r>
  <r>
    <x v="18"/>
    <s v="Huang_x000a_Gang"/>
    <s v="Huang Gang"/>
    <x v="496"/>
    <x v="496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  <n v="59.431689184131429"/>
    <n v="4.0040716338145161"/>
    <n v="95.049845382166296"/>
    <n v="66.698554820613779"/>
    <n v="1.782950675523943"/>
    <n v="0.59431689184131431"/>
    <n v="29.002186978032501"/>
    <n v="249.83044473753137"/>
    <n v="58.686788056516157"/>
    <n v="4.0040716338145161"/>
    <n v="92.573233513419382"/>
    <n v="62.485574831638509"/>
    <n v="1.7606036416954847"/>
    <n v="0.58686788056516159"/>
    <n v="26.751836217757742"/>
    <n v="232.78444878422226"/>
  </r>
  <r>
    <x v="18"/>
    <s v="Yi_x000a_Chang"/>
    <s v="Yi Chang"/>
    <x v="497"/>
    <x v="497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  <n v="35.659013510478857"/>
    <n v="2.40244298028871"/>
    <n v="57.029907229299781"/>
    <n v="40.019132892368262"/>
    <n v="1.0697704053143657"/>
    <n v="0.3565901351047886"/>
    <n v="17.401312186819499"/>
    <n v="149.89826684251881"/>
    <n v="35.212072833909694"/>
    <n v="2.40244298028871"/>
    <n v="55.543940108051629"/>
    <n v="37.491344898983108"/>
    <n v="1.0563621850172908"/>
    <n v="0.35212072833909691"/>
    <n v="16.051101730654644"/>
    <n v="139.67066927053335"/>
  </r>
  <r>
    <x v="18"/>
    <s v="Xiao_x000a_Gan"/>
    <s v="Xiao Gan"/>
    <x v="498"/>
    <x v="498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  <n v="35.659013510478857"/>
    <n v="2.40244298028871"/>
    <n v="57.029907229299781"/>
    <n v="40.019132892368262"/>
    <n v="1.0697704053143657"/>
    <n v="0.3565901351047886"/>
    <n v="17.401312186819499"/>
    <n v="149.89826684251881"/>
    <n v="35.212072833909694"/>
    <n v="2.40244298028871"/>
    <n v="55.543940108051629"/>
    <n v="37.491344898983108"/>
    <n v="1.0563621850172908"/>
    <n v="0.35212072833909691"/>
    <n v="16.051101730654644"/>
    <n v="139.67066927053335"/>
  </r>
  <r>
    <x v="18"/>
    <s v="Huang_x000a_Gang"/>
    <s v="Huang Gang"/>
    <x v="499"/>
    <x v="499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  <n v="59.431689184131429"/>
    <n v="4.0040716338145161"/>
    <n v="95.049845382166296"/>
    <n v="66.698554820613779"/>
    <n v="1.782950675523943"/>
    <n v="0.59431689184131431"/>
    <n v="29.002186978032501"/>
    <n v="249.83044473753137"/>
    <n v="58.686788056516157"/>
    <n v="4.0040716338145161"/>
    <n v="92.573233513419382"/>
    <n v="62.485574831638509"/>
    <n v="1.7606036416954847"/>
    <n v="0.58686788056516159"/>
    <n v="26.751836217757742"/>
    <n v="232.78444878422226"/>
  </r>
  <r>
    <x v="18"/>
    <s v="E_x000a_Zhou"/>
    <s v="E Zhou"/>
    <x v="482"/>
    <x v="482"/>
    <s v="t/a"/>
    <s v="grinding"/>
    <n v="1200000"/>
    <n v="1"/>
    <m/>
    <n v="1"/>
    <m/>
    <n v="1200000"/>
    <n v="126035.90165274762"/>
    <n v="126035.90165274762"/>
    <n v="1.7777777173253856E-3"/>
    <n v="116.17116465897868"/>
    <n v="4.5853171774120449"/>
    <n v="139.71547506567182"/>
    <n v="128.89025162850865"/>
    <n v="3.4851349397693605"/>
    <n v="1.1617116465897868"/>
    <n v="65.403548048946149"/>
    <n v="551.69698999454261"/>
    <n v="130.23229055777475"/>
    <n v="8.3314752154679326"/>
    <n v="210.25508333393756"/>
    <n v="160.01294917231419"/>
    <n v="3.9069687167332416"/>
    <n v="1.3023229055777474"/>
    <n v="71.686200093028219"/>
    <n v="605.7323893271772"/>
    <n v="128.35609887184393"/>
    <n v="8.3314752154679326"/>
    <n v="205.34674529300014"/>
    <n v="151.66334453440294"/>
    <n v="3.8506829661553175"/>
    <n v="1.2835609887184394"/>
    <n v="67.226283550797604"/>
    <n v="571.94933618141908"/>
    <n v="127.50985350680459"/>
    <n v="8.3314752154679326"/>
    <n v="202.53318891990392"/>
    <n v="146.87718613498217"/>
    <n v="3.8252956052041367"/>
    <n v="1.2750985350680457"/>
    <n v="64.669771243329549"/>
    <n v="552.58422243250072"/>
    <n v="73.713450198562569"/>
    <n v="4.8048859605774199"/>
    <n v="120.50567635916838"/>
    <n v="91.003361907180008"/>
    <n v="2.2114035059568766"/>
    <n v="0.73713450198562558"/>
    <n v="40.659597931595144"/>
    <n v="344.16203853432125"/>
    <n v="71.318027020957715"/>
    <n v="4.8048859605774199"/>
    <n v="114.05981445859956"/>
    <n v="80.038265784736524"/>
    <n v="2.1395408106287315"/>
    <n v="0.71318027020957719"/>
    <n v="34.802624373638999"/>
    <n v="299.79653368503762"/>
    <n v="70.424145667819388"/>
    <n v="4.8048859605774199"/>
    <n v="111.08788021610326"/>
    <n v="74.982689797966216"/>
    <n v="2.1127243700345817"/>
    <n v="0.70424145667819382"/>
    <n v="32.102203461309287"/>
    <n v="279.3413385410667"/>
  </r>
  <r>
    <x v="18"/>
    <s v="Wu_x000a_Han"/>
    <s v="Wu Han"/>
    <x v="500"/>
    <x v="500"/>
    <s v="t/a"/>
    <s v="grinding"/>
    <n v="1500000"/>
    <n v="1"/>
    <m/>
    <n v="1"/>
    <m/>
    <n v="1500000"/>
    <n v="157544.87706593453"/>
    <n v="157544.87706593453"/>
    <n v="2.2222221466567322E-3"/>
    <n v="145.21395582372335"/>
    <n v="5.7316464717650568"/>
    <n v="174.64434383208979"/>
    <n v="161.11281453563583"/>
    <n v="4.3564186747117013"/>
    <n v="1.4521395582372336"/>
    <n v="81.75443506118269"/>
    <n v="689.62123749317834"/>
    <n v="162.79036319721843"/>
    <n v="10.414344019334917"/>
    <n v="262.81885416742199"/>
    <n v="200.01618646539276"/>
    <n v="4.8837108959165523"/>
    <n v="1.6279036319721845"/>
    <n v="89.607750116285274"/>
    <n v="757.16548665897164"/>
    <n v="160.44512358980492"/>
    <n v="10.414344019334917"/>
    <n v="256.68343161625018"/>
    <n v="189.57918066800366"/>
    <n v="4.8133537076941471"/>
    <n v="1.6044512358980492"/>
    <n v="84.032854438497012"/>
    <n v="714.93667022677391"/>
    <n v="159.38731688350575"/>
    <n v="10.414344019334917"/>
    <n v="253.16648614987992"/>
    <n v="183.5964826687277"/>
    <n v="4.7816195065051712"/>
    <n v="1.5938731688350574"/>
    <n v="80.837214054161933"/>
    <n v="690.73027804062599"/>
    <n v="92.141812748203208"/>
    <n v="6.0061074507217747"/>
    <n v="150.63209544896048"/>
    <n v="113.75420238397501"/>
    <n v="2.7642543824460959"/>
    <n v="0.921418127482032"/>
    <n v="50.824497414493933"/>
    <n v="430.20254816790157"/>
    <n v="89.14753377619715"/>
    <n v="6.0061074507217747"/>
    <n v="142.57476807324946"/>
    <n v="100.04783223092066"/>
    <n v="2.6744260132859146"/>
    <n v="0.89147533776197152"/>
    <n v="43.503280467048754"/>
    <n v="374.74566710629705"/>
    <n v="88.030182084774239"/>
    <n v="6.0061074507217747"/>
    <n v="138.85985027012907"/>
    <n v="93.728362247457767"/>
    <n v="2.6409054625432269"/>
    <n v="0.88030182084774233"/>
    <n v="40.127754326636612"/>
    <n v="349.1766731763334"/>
  </r>
  <r>
    <x v="18"/>
    <s v="Shen_x000a_Nongjia"/>
    <s v="Shen Nongjia"/>
    <x v="501"/>
    <x v="501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  <n v="35.659013510478857"/>
    <n v="2.40244298028871"/>
    <n v="57.029907229299781"/>
    <n v="40.019132892368262"/>
    <n v="1.0697704053143657"/>
    <n v="0.3565901351047886"/>
    <n v="17.401312186819499"/>
    <n v="149.89826684251881"/>
    <n v="35.212072833909694"/>
    <n v="2.40244298028871"/>
    <n v="55.543940108051629"/>
    <n v="37.491344898983108"/>
    <n v="1.0563621850172908"/>
    <n v="0.35212072833909691"/>
    <n v="16.051101730654644"/>
    <n v="139.67066927053335"/>
  </r>
  <r>
    <x v="18"/>
    <s v="Huangshi"/>
    <s v="Huangshi"/>
    <x v="502"/>
    <x v="502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  <n v="59.431689184131429"/>
    <n v="4.0040716338145161"/>
    <n v="95.049845382166296"/>
    <n v="66.698554820613779"/>
    <n v="1.782950675523943"/>
    <n v="0.59431689184131431"/>
    <n v="29.002186978032501"/>
    <n v="249.83044473753137"/>
    <n v="58.686788056516157"/>
    <n v="4.0040716338145161"/>
    <n v="92.573233513419382"/>
    <n v="62.485574831638509"/>
    <n v="1.7606036416954847"/>
    <n v="0.58686788056516159"/>
    <n v="26.751836217757742"/>
    <n v="232.78444878422226"/>
  </r>
  <r>
    <x v="18"/>
    <s v="Xiang_x000a_fan"/>
    <s v="Xiang fan"/>
    <x v="490"/>
    <x v="490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  <n v="35.659013510478857"/>
    <n v="2.40244298028871"/>
    <n v="57.029907229299781"/>
    <n v="40.019132892368262"/>
    <n v="1.0697704053143657"/>
    <n v="0.3565901351047886"/>
    <n v="17.401312186819499"/>
    <n v="149.89826684251881"/>
    <n v="35.212072833909694"/>
    <n v="2.40244298028871"/>
    <n v="55.543940108051629"/>
    <n v="37.491344898983108"/>
    <n v="1.0563621850172908"/>
    <n v="0.35212072833909691"/>
    <n v="16.051101730654644"/>
    <n v="139.67066927053335"/>
  </r>
  <r>
    <x v="18"/>
    <s v="Xiao_x000a_Gan"/>
    <s v="Xiao Gan"/>
    <x v="485"/>
    <x v="485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  <n v="35.659013510478857"/>
    <n v="2.40244298028871"/>
    <n v="57.029907229299781"/>
    <n v="40.019132892368262"/>
    <n v="1.0697704053143657"/>
    <n v="0.3565901351047886"/>
    <n v="17.401312186819499"/>
    <n v="149.89826684251881"/>
    <n v="35.212072833909694"/>
    <n v="2.40244298028871"/>
    <n v="55.543940108051629"/>
    <n v="37.491344898983108"/>
    <n v="1.0563621850172908"/>
    <n v="0.35212072833909691"/>
    <n v="16.051101730654644"/>
    <n v="139.67066927053335"/>
  </r>
  <r>
    <x v="18"/>
    <s v="Wu_x000a_Han"/>
    <s v="Wu Han"/>
    <x v="494"/>
    <x v="494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  <n v="35.659013510478857"/>
    <n v="2.40244298028871"/>
    <n v="57.029907229299781"/>
    <n v="40.019132892368262"/>
    <n v="1.0697704053143657"/>
    <n v="0.3565901351047886"/>
    <n v="17.401312186819499"/>
    <n v="149.89826684251881"/>
    <n v="35.212072833909694"/>
    <n v="2.40244298028871"/>
    <n v="55.543940108051629"/>
    <n v="37.491344898983108"/>
    <n v="1.0563621850172908"/>
    <n v="0.35212072833909691"/>
    <n v="16.051101730654644"/>
    <n v="139.67066927053335"/>
  </r>
  <r>
    <x v="18"/>
    <s v="Qian_x000a_Jiang"/>
    <s v="Qian Jiang"/>
    <x v="503"/>
    <x v="503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  <n v="59.431689184131429"/>
    <n v="4.0040716338145161"/>
    <n v="95.049845382166296"/>
    <n v="66.698554820613779"/>
    <n v="1.782950675523943"/>
    <n v="0.59431689184131431"/>
    <n v="29.002186978032501"/>
    <n v="249.83044473753137"/>
    <n v="58.686788056516157"/>
    <n v="4.0040716338145161"/>
    <n v="92.573233513419382"/>
    <n v="62.485574831638509"/>
    <n v="1.7606036416954847"/>
    <n v="0.58686788056516159"/>
    <n v="26.751836217757742"/>
    <n v="232.78444878422226"/>
  </r>
  <r>
    <x v="18"/>
    <s v="Xiao_x000a_Gan"/>
    <s v="Xiao Gan"/>
    <x v="504"/>
    <x v="504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  <n v="59.431689184131429"/>
    <n v="4.0040716338145161"/>
    <n v="95.049845382166296"/>
    <n v="66.698554820613779"/>
    <n v="1.782950675523943"/>
    <n v="0.59431689184131431"/>
    <n v="29.002186978032501"/>
    <n v="249.83044473753137"/>
    <n v="58.686788056516157"/>
    <n v="4.0040716338145161"/>
    <n v="92.573233513419382"/>
    <n v="62.485574831638509"/>
    <n v="1.7606036416954847"/>
    <n v="0.58686788056516159"/>
    <n v="26.751836217757742"/>
    <n v="232.78444878422226"/>
  </r>
  <r>
    <x v="18"/>
    <s v="Huang_x000a_Shi"/>
    <s v="Huang Shi"/>
    <x v="505"/>
    <x v="505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  <n v="877.0750272969907"/>
    <n v="59.090887130037373"/>
    <n v="1402.7170837237009"/>
    <n v="984.31724881175626"/>
    <n v="26.312250818909721"/>
    <n v="8.7707502729699076"/>
    <n v="428.00556882408318"/>
    <n v="3686.9227031207424"/>
    <n v="866.08200007858943"/>
    <n v="59.090887130037373"/>
    <n v="1366.1679892556735"/>
    <n v="922.14335489156178"/>
    <n v="25.98246000235768"/>
    <n v="8.6608200007858933"/>
    <n v="394.79556787020175"/>
    <n v="3435.363012132776"/>
  </r>
  <r>
    <x v="18"/>
    <s v="Xiang_x000a_fan"/>
    <s v="Xiang fan"/>
    <x v="490"/>
    <x v="490"/>
    <s v="t/d"/>
    <s v="cement"/>
    <n v="1000"/>
    <n v="310"/>
    <n v="1"/>
    <m/>
    <n v="310000"/>
    <m/>
    <n v="0"/>
    <n v="310000"/>
    <n v="4.3726516424604416E-3"/>
    <n v="285.73652881467126"/>
    <n v="11.278122394951312"/>
    <n v="343.6465062922336"/>
    <n v="317.02060667542048"/>
    <n v="8.5720958644401382"/>
    <n v="2.8573652881467124"/>
    <n v="160.8676546071371"/>
    <n v="1356.9630927028784"/>
    <n v="320.32150794733531"/>
    <n v="20.49223501340941"/>
    <n v="517.1469000404436"/>
    <n v="393.57051120311496"/>
    <n v="9.6096452384200575"/>
    <n v="3.2032150794733534"/>
    <n v="176.32057007110944"/>
    <n v="1489.8694596463924"/>
    <n v="315.7067956708205"/>
    <n v="20.49223501340941"/>
    <n v="505.0742701569136"/>
    <n v="373.03368476072592"/>
    <n v="9.4712038701246133"/>
    <n v="3.1570679567082052"/>
    <n v="165.35088516417923"/>
    <n v="1406.7761002317125"/>
    <n v="313.62535649577507"/>
    <n v="20.49223501340941"/>
    <n v="498.15400010510797"/>
    <n v="361.26156995562593"/>
    <n v="9.4087606948732514"/>
    <n v="3.1362535649577508"/>
    <n v="159.06284497148368"/>
    <n v="1359.1453443641931"/>
    <n v="181.30682814896366"/>
    <n v="11.818177426007475"/>
    <n v="296.39776588631889"/>
    <n v="223.83338256231528"/>
    <n v="5.4392048444689083"/>
    <n v="1.8130682814896364"/>
    <n v="100.00702334420689"/>
    <n v="846.50667426168025"/>
    <n v="175.41500545939815"/>
    <n v="11.818177426007475"/>
    <n v="280.54341674474017"/>
    <n v="196.86344976235125"/>
    <n v="5.2624501637819447"/>
    <n v="1.7541500545939817"/>
    <n v="85.601113764816631"/>
    <n v="737.3845406241486"/>
    <n v="173.21640001571788"/>
    <n v="11.818177426007475"/>
    <n v="273.23359785113473"/>
    <n v="184.42867097831237"/>
    <n v="5.1964920004715358"/>
    <n v="1.7321640001571788"/>
    <n v="78.959113574040359"/>
    <n v="687.07260242655525"/>
  </r>
  <r>
    <x v="18"/>
    <s v="Xiang_x000a_fan"/>
    <s v="Xiang fan"/>
    <x v="490"/>
    <x v="490"/>
    <s v="t/d"/>
    <s v="cement"/>
    <n v="1700"/>
    <n v="310"/>
    <n v="1"/>
    <m/>
    <n v="527000"/>
    <m/>
    <n v="0"/>
    <n v="527000"/>
    <n v="7.4335077921827506E-3"/>
    <n v="485.75209898494114"/>
    <n v="19.172808071417229"/>
    <n v="584.19906069679712"/>
    <n v="538.93503134821481"/>
    <n v="14.572562969548235"/>
    <n v="4.8575209898494114"/>
    <n v="273.47501283213307"/>
    <n v="2306.8372575948933"/>
    <n v="544.54656351047004"/>
    <n v="34.836799522795992"/>
    <n v="879.14973006875402"/>
    <n v="669.06986904529549"/>
    <n v="16.3363969053141"/>
    <n v="5.4454656351047008"/>
    <n v="299.74496912088608"/>
    <n v="2532.778081398867"/>
    <n v="536.70155264039488"/>
    <n v="34.836799522795992"/>
    <n v="858.6262592667531"/>
    <n v="634.15726409323406"/>
    <n v="16.101046579211843"/>
    <n v="5.3670155264039483"/>
    <n v="281.09650477910469"/>
    <n v="2391.5193703939112"/>
    <n v="533.16310604281762"/>
    <n v="34.836799522795992"/>
    <n v="846.86180017868355"/>
    <n v="614.14466892456403"/>
    <n v="15.994893181284526"/>
    <n v="5.331631060428176"/>
    <n v="270.40683645152228"/>
    <n v="2310.5470854191285"/>
    <n v="308.2216078532382"/>
    <n v="20.090901624212709"/>
    <n v="503.87620200674206"/>
    <n v="380.51675035593598"/>
    <n v="9.246648235597144"/>
    <n v="3.0822160785323818"/>
    <n v="170.0119396851517"/>
    <n v="1439.0613462448564"/>
    <n v="298.20550928097686"/>
    <n v="20.090901624212709"/>
    <n v="476.92380846605829"/>
    <n v="334.66786459599712"/>
    <n v="8.9461652784293051"/>
    <n v="2.9820550928097687"/>
    <n v="145.52189340018828"/>
    <n v="1253.5537190610526"/>
    <n v="294.46788002672042"/>
    <n v="20.090901624212709"/>
    <n v="464.49711634692903"/>
    <n v="313.52874066313103"/>
    <n v="8.8340364008016117"/>
    <n v="2.9446788002672037"/>
    <n v="134.23049307586859"/>
    <n v="1168.0234241251439"/>
  </r>
  <r>
    <x v="18"/>
    <s v="Xiang_x000a_fan"/>
    <s v="Xiang fan"/>
    <x v="490"/>
    <x v="490"/>
    <s v="t/d"/>
    <s v="cement"/>
    <n v="4800"/>
    <n v="310"/>
    <n v="1"/>
    <m/>
    <n v="1488000"/>
    <m/>
    <n v="0"/>
    <n v="1488000"/>
    <n v="2.0988727883810118E-2"/>
    <n v="1371.5353383104218"/>
    <n v="54.134987495766289"/>
    <n v="1649.5032302027209"/>
    <n v="1521.6989120420183"/>
    <n v="41.14606014931266"/>
    <n v="13.715353383104219"/>
    <n v="772.16474211425805"/>
    <n v="6513.4228449738157"/>
    <n v="1537.5432381472094"/>
    <n v="98.362728064365143"/>
    <n v="2482.3051201941289"/>
    <n v="1889.1384537749516"/>
    <n v="46.126297144416277"/>
    <n v="15.375432381472095"/>
    <n v="846.33873634132533"/>
    <n v="7151.3734063026832"/>
    <n v="1515.3926192199383"/>
    <n v="98.362728064365143"/>
    <n v="2424.3564967531852"/>
    <n v="1790.5616868514842"/>
    <n v="45.461778576598142"/>
    <n v="15.153926192199382"/>
    <n v="793.68424878806024"/>
    <n v="6752.5252811122191"/>
    <n v="1505.4017111797202"/>
    <n v="98.362728064365143"/>
    <n v="2391.1392005045182"/>
    <n v="1734.0555357870041"/>
    <n v="45.162051335391602"/>
    <n v="15.054017111797203"/>
    <n v="763.50165586312164"/>
    <n v="6523.897652948127"/>
    <n v="870.27277511502541"/>
    <n v="56.727251644835874"/>
    <n v="1422.7092762543305"/>
    <n v="1074.4002362991132"/>
    <n v="26.108183253450758"/>
    <n v="8.7027277511502543"/>
    <n v="480.03371205219304"/>
    <n v="4063.2320364560646"/>
    <n v="841.99202620511107"/>
    <n v="56.727251644835874"/>
    <n v="1346.6084003747528"/>
    <n v="944.94455885928596"/>
    <n v="25.259760786153333"/>
    <n v="8.4199202620511109"/>
    <n v="410.88534607111984"/>
    <n v="3539.4457949959128"/>
    <n v="831.43872007544576"/>
    <n v="56.727251644835874"/>
    <n v="1311.5212696854464"/>
    <n v="885.25762069589928"/>
    <n v="24.94316160226337"/>
    <n v="8.3143872007544584"/>
    <n v="379.00374515539369"/>
    <n v="3297.9484916474648"/>
  </r>
  <r>
    <x v="18"/>
    <s v="Jing_x000a_Men"/>
    <s v="Jing Men"/>
    <x v="483"/>
    <x v="483"/>
    <s v="t/d"/>
    <s v="cement"/>
    <n v="4800"/>
    <n v="310"/>
    <n v="1"/>
    <m/>
    <n v="1488000"/>
    <m/>
    <n v="0"/>
    <n v="1488000"/>
    <n v="2.0988727883810118E-2"/>
    <n v="1371.5353383104218"/>
    <n v="54.134987495766289"/>
    <n v="1649.5032302027209"/>
    <n v="1521.6989120420183"/>
    <n v="41.14606014931266"/>
    <n v="13.715353383104219"/>
    <n v="772.16474211425805"/>
    <n v="6513.4228449738157"/>
    <n v="1537.5432381472094"/>
    <n v="98.362728064365143"/>
    <n v="2482.3051201941289"/>
    <n v="1889.1384537749516"/>
    <n v="46.126297144416277"/>
    <n v="15.375432381472095"/>
    <n v="846.33873634132533"/>
    <n v="7151.3734063026832"/>
    <n v="1515.3926192199383"/>
    <n v="98.362728064365143"/>
    <n v="2424.3564967531852"/>
    <n v="1790.5616868514842"/>
    <n v="45.461778576598142"/>
    <n v="15.153926192199382"/>
    <n v="793.68424878806024"/>
    <n v="6752.5252811122191"/>
    <n v="1505.4017111797202"/>
    <n v="98.362728064365143"/>
    <n v="2391.1392005045182"/>
    <n v="1734.0555357870041"/>
    <n v="45.162051335391602"/>
    <n v="15.054017111797203"/>
    <n v="763.50165586312164"/>
    <n v="6523.897652948127"/>
    <n v="870.27277511502541"/>
    <n v="56.727251644835874"/>
    <n v="1422.7092762543305"/>
    <n v="1074.4002362991132"/>
    <n v="26.108183253450758"/>
    <n v="8.7027277511502543"/>
    <n v="480.03371205219304"/>
    <n v="4063.2320364560646"/>
    <n v="841.99202620511107"/>
    <n v="56.727251644835874"/>
    <n v="1346.6084003747528"/>
    <n v="944.94455885928596"/>
    <n v="25.259760786153333"/>
    <n v="8.4199202620511109"/>
    <n v="410.88534607111984"/>
    <n v="3539.4457949959128"/>
    <n v="831.43872007544576"/>
    <n v="56.727251644835874"/>
    <n v="1311.5212696854464"/>
    <n v="885.25762069589928"/>
    <n v="24.94316160226337"/>
    <n v="8.3143872007544584"/>
    <n v="379.00374515539369"/>
    <n v="3297.9484916474648"/>
  </r>
  <r>
    <x v="18"/>
    <s v="Shi_x000a_Yan"/>
    <s v="Shi Yan"/>
    <x v="506"/>
    <x v="506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Wu_x000a_Han"/>
    <s v="Wu Han"/>
    <x v="494"/>
    <x v="494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Shi_x000a_Yan"/>
    <s v="Shi Yan"/>
    <x v="507"/>
    <x v="507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Jing_x000a_Men"/>
    <s v="Jing Men"/>
    <x v="488"/>
    <x v="488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  <n v="877.0750272969907"/>
    <n v="59.090887130037373"/>
    <n v="1402.7170837237009"/>
    <n v="984.31724881175626"/>
    <n v="26.312250818909721"/>
    <n v="8.7707502729699076"/>
    <n v="428.00556882408318"/>
    <n v="3686.9227031207424"/>
    <n v="866.08200007858943"/>
    <n v="59.090887130037373"/>
    <n v="1366.1679892556735"/>
    <n v="922.14335489156178"/>
    <n v="25.98246000235768"/>
    <n v="8.6608200007858933"/>
    <n v="394.79556787020175"/>
    <n v="3435.363012132776"/>
  </r>
  <r>
    <x v="18"/>
    <s v="Jing_x000a_Men"/>
    <s v="Jing Men"/>
    <x v="488"/>
    <x v="488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Jing_x000a_Men"/>
    <s v="Jing Men"/>
    <x v="488"/>
    <x v="488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Huang_x000a_Shi"/>
    <s v="Huang Shi"/>
    <x v="505"/>
    <x v="505"/>
    <s v="t/d"/>
    <s v="cement"/>
    <n v="6000"/>
    <n v="310"/>
    <n v="1"/>
    <m/>
    <n v="1860000"/>
    <m/>
    <n v="0"/>
    <n v="1860000"/>
    <n v="2.6235909854762648E-2"/>
    <n v="1714.4191728880273"/>
    <n v="67.668734369707863"/>
    <n v="2061.8790377534015"/>
    <n v="1902.1236400525229"/>
    <n v="51.432575186640825"/>
    <n v="17.144191728880273"/>
    <n v="965.20592764282264"/>
    <n v="8141.7785562172694"/>
    <n v="1921.9290476840117"/>
    <n v="122.95341008045644"/>
    <n v="3102.8814002426611"/>
    <n v="2361.4230672186895"/>
    <n v="57.657871430520345"/>
    <n v="19.219290476840118"/>
    <n v="1057.9234204266565"/>
    <n v="8939.2167578783537"/>
    <n v="1894.2407740249228"/>
    <n v="122.95341008045644"/>
    <n v="3030.4456209414816"/>
    <n v="2238.2021085643555"/>
    <n v="56.827223220747676"/>
    <n v="18.94240774024923"/>
    <n v="992.10531098507533"/>
    <n v="8440.6566013902739"/>
    <n v="1881.7521389746505"/>
    <n v="122.95341008045644"/>
    <n v="2988.9240006306477"/>
    <n v="2167.5694197337552"/>
    <n v="56.452564169239501"/>
    <n v="18.817521389746503"/>
    <n v="954.37706982890211"/>
    <n v="8154.8720661851585"/>
    <n v="1087.8409688937818"/>
    <n v="70.909064556044854"/>
    <n v="1778.3865953179131"/>
    <n v="1343.0002953738917"/>
    <n v="32.635229066813451"/>
    <n v="10.878409688937817"/>
    <n v="600.04214006524126"/>
    <n v="5079.040045570081"/>
    <n v="1052.4900327563889"/>
    <n v="70.909064556044854"/>
    <n v="1683.260500468441"/>
    <n v="1181.1806985741075"/>
    <n v="31.574700982691667"/>
    <n v="10.524900327563889"/>
    <n v="513.60668258889984"/>
    <n v="4424.3072437448909"/>
    <n v="1039.2984000943072"/>
    <n v="70.909064556044854"/>
    <n v="1639.4015871068082"/>
    <n v="1106.5720258698741"/>
    <n v="31.178952002829217"/>
    <n v="10.392984000943072"/>
    <n v="473.75468144424212"/>
    <n v="4122.435614559331"/>
  </r>
  <r>
    <x v="18"/>
    <s v="Huang_x000a_Shi"/>
    <s v="Huang Shi"/>
    <x v="505"/>
    <x v="505"/>
    <s v="t/d"/>
    <s v="cement"/>
    <n v="6000"/>
    <n v="310"/>
    <n v="1"/>
    <m/>
    <n v="1860000"/>
    <m/>
    <n v="0"/>
    <n v="1860000"/>
    <n v="2.6235909854762648E-2"/>
    <n v="1714.4191728880273"/>
    <n v="67.668734369707863"/>
    <n v="2061.8790377534015"/>
    <n v="1902.1236400525229"/>
    <n v="51.432575186640825"/>
    <n v="17.144191728880273"/>
    <n v="965.20592764282264"/>
    <n v="8141.7785562172694"/>
    <n v="1921.9290476840117"/>
    <n v="122.95341008045644"/>
    <n v="3102.8814002426611"/>
    <n v="2361.4230672186895"/>
    <n v="57.657871430520345"/>
    <n v="19.219290476840118"/>
    <n v="1057.9234204266565"/>
    <n v="8939.2167578783537"/>
    <n v="1894.2407740249228"/>
    <n v="122.95341008045644"/>
    <n v="3030.4456209414816"/>
    <n v="2238.2021085643555"/>
    <n v="56.827223220747676"/>
    <n v="18.94240774024923"/>
    <n v="992.10531098507533"/>
    <n v="8440.6566013902739"/>
    <n v="1881.7521389746505"/>
    <n v="122.95341008045644"/>
    <n v="2988.9240006306477"/>
    <n v="2167.5694197337552"/>
    <n v="56.452564169239501"/>
    <n v="18.817521389746503"/>
    <n v="954.37706982890211"/>
    <n v="8154.8720661851585"/>
    <n v="1087.8409688937818"/>
    <n v="70.909064556044854"/>
    <n v="1778.3865953179131"/>
    <n v="1343.0002953738917"/>
    <n v="32.635229066813451"/>
    <n v="10.878409688937817"/>
    <n v="600.04214006524126"/>
    <n v="5079.040045570081"/>
    <n v="1052.4900327563889"/>
    <n v="70.909064556044854"/>
    <n v="1683.260500468441"/>
    <n v="1181.1806985741075"/>
    <n v="31.574700982691667"/>
    <n v="10.524900327563889"/>
    <n v="513.60668258889984"/>
    <n v="4424.3072437448909"/>
    <n v="1039.2984000943072"/>
    <n v="70.909064556044854"/>
    <n v="1639.4015871068082"/>
    <n v="1106.5720258698741"/>
    <n v="31.178952002829217"/>
    <n v="10.392984000943072"/>
    <n v="473.75468144424212"/>
    <n v="4122.435614559331"/>
  </r>
  <r>
    <x v="18"/>
    <s v="Huang_x000a_Shi"/>
    <s v="Huang Shi"/>
    <x v="502"/>
    <x v="502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Huang_x000a_Gang"/>
    <s v="Huang Gang"/>
    <x v="508"/>
    <x v="508"/>
    <s v="t/d"/>
    <s v="cement"/>
    <n v="6000"/>
    <n v="310"/>
    <n v="1"/>
    <m/>
    <n v="1860000"/>
    <m/>
    <n v="0"/>
    <n v="1860000"/>
    <n v="2.6235909854762648E-2"/>
    <n v="1714.4191728880273"/>
    <n v="67.668734369707863"/>
    <n v="2061.8790377534015"/>
    <n v="1902.1236400525229"/>
    <n v="51.432575186640825"/>
    <n v="17.144191728880273"/>
    <n v="965.20592764282264"/>
    <n v="8141.7785562172694"/>
    <n v="1921.9290476840117"/>
    <n v="122.95341008045644"/>
    <n v="3102.8814002426611"/>
    <n v="2361.4230672186895"/>
    <n v="57.657871430520345"/>
    <n v="19.219290476840118"/>
    <n v="1057.9234204266565"/>
    <n v="8939.2167578783537"/>
    <n v="1894.2407740249228"/>
    <n v="122.95341008045644"/>
    <n v="3030.4456209414816"/>
    <n v="2238.2021085643555"/>
    <n v="56.827223220747676"/>
    <n v="18.94240774024923"/>
    <n v="992.10531098507533"/>
    <n v="8440.6566013902739"/>
    <n v="1881.7521389746505"/>
    <n v="122.95341008045644"/>
    <n v="2988.9240006306477"/>
    <n v="2167.5694197337552"/>
    <n v="56.452564169239501"/>
    <n v="18.817521389746503"/>
    <n v="954.37706982890211"/>
    <n v="8154.8720661851585"/>
    <n v="1087.8409688937818"/>
    <n v="70.909064556044854"/>
    <n v="1778.3865953179131"/>
    <n v="1343.0002953738917"/>
    <n v="32.635229066813451"/>
    <n v="10.878409688937817"/>
    <n v="600.04214006524126"/>
    <n v="5079.040045570081"/>
    <n v="1052.4900327563889"/>
    <n v="70.909064556044854"/>
    <n v="1683.260500468441"/>
    <n v="1181.1806985741075"/>
    <n v="31.574700982691667"/>
    <n v="10.524900327563889"/>
    <n v="513.60668258889984"/>
    <n v="4424.3072437448909"/>
    <n v="1039.2984000943072"/>
    <n v="70.909064556044854"/>
    <n v="1639.4015871068082"/>
    <n v="1106.5720258698741"/>
    <n v="31.178952002829217"/>
    <n v="10.392984000943072"/>
    <n v="473.75468144424212"/>
    <n v="4122.435614559331"/>
  </r>
  <r>
    <x v="18"/>
    <s v="Huang_x000a_Gang"/>
    <s v="Huang Gang"/>
    <x v="508"/>
    <x v="508"/>
    <s v="t/d"/>
    <s v="cement"/>
    <n v="6000"/>
    <n v="310"/>
    <n v="1"/>
    <m/>
    <n v="1860000"/>
    <m/>
    <n v="0"/>
    <n v="1860000"/>
    <n v="2.6235909854762648E-2"/>
    <n v="1714.4191728880273"/>
    <n v="67.668734369707863"/>
    <n v="2061.8790377534015"/>
    <n v="1902.1236400525229"/>
    <n v="51.432575186640825"/>
    <n v="17.144191728880273"/>
    <n v="965.20592764282264"/>
    <n v="8141.7785562172694"/>
    <n v="1921.9290476840117"/>
    <n v="122.95341008045644"/>
    <n v="3102.8814002426611"/>
    <n v="2361.4230672186895"/>
    <n v="57.657871430520345"/>
    <n v="19.219290476840118"/>
    <n v="1057.9234204266565"/>
    <n v="8939.2167578783537"/>
    <n v="1894.2407740249228"/>
    <n v="122.95341008045644"/>
    <n v="3030.4456209414816"/>
    <n v="2238.2021085643555"/>
    <n v="56.827223220747676"/>
    <n v="18.94240774024923"/>
    <n v="992.10531098507533"/>
    <n v="8440.6566013902739"/>
    <n v="1881.7521389746505"/>
    <n v="122.95341008045644"/>
    <n v="2988.9240006306477"/>
    <n v="2167.5694197337552"/>
    <n v="56.452564169239501"/>
    <n v="18.817521389746503"/>
    <n v="954.37706982890211"/>
    <n v="8154.8720661851585"/>
    <n v="1087.8409688937818"/>
    <n v="70.909064556044854"/>
    <n v="1778.3865953179131"/>
    <n v="1343.0002953738917"/>
    <n v="32.635229066813451"/>
    <n v="10.878409688937817"/>
    <n v="600.04214006524126"/>
    <n v="5079.040045570081"/>
    <n v="1052.4900327563889"/>
    <n v="70.909064556044854"/>
    <n v="1683.260500468441"/>
    <n v="1181.1806985741075"/>
    <n v="31.574700982691667"/>
    <n v="10.524900327563889"/>
    <n v="513.60668258889984"/>
    <n v="4424.3072437448909"/>
    <n v="1039.2984000943072"/>
    <n v="70.909064556044854"/>
    <n v="1639.4015871068082"/>
    <n v="1106.5720258698741"/>
    <n v="31.178952002829217"/>
    <n v="10.392984000943072"/>
    <n v="473.75468144424212"/>
    <n v="4122.435614559331"/>
  </r>
  <r>
    <x v="18"/>
    <s v="Yi_x000a_Chang"/>
    <s v="Yi Chang"/>
    <x v="509"/>
    <x v="509"/>
    <s v="t/d"/>
    <s v="cement"/>
    <n v="1500"/>
    <n v="310"/>
    <n v="1"/>
    <m/>
    <n v="465000"/>
    <m/>
    <n v="0"/>
    <n v="465000"/>
    <n v="6.5589774636906619E-3"/>
    <n v="428.60479322200683"/>
    <n v="16.917183592426966"/>
    <n v="515.46975943835037"/>
    <n v="475.53091001313072"/>
    <n v="12.858143796660206"/>
    <n v="4.2860479322200682"/>
    <n v="241.30148191070566"/>
    <n v="2035.4446390543173"/>
    <n v="480.48226192100293"/>
    <n v="30.738352520114109"/>
    <n v="775.72035006066528"/>
    <n v="590.35576680467238"/>
    <n v="14.414467857630086"/>
    <n v="4.8048226192100296"/>
    <n v="264.48085510666414"/>
    <n v="2234.8041894695884"/>
    <n v="473.56019350623069"/>
    <n v="30.738352520114109"/>
    <n v="757.6114052353704"/>
    <n v="559.55052714108888"/>
    <n v="14.206805805186919"/>
    <n v="4.7356019350623075"/>
    <n v="248.02632774626883"/>
    <n v="2110.1641503475685"/>
    <n v="470.43803474366263"/>
    <n v="30.738352520114109"/>
    <n v="747.23100015766192"/>
    <n v="541.89235493343881"/>
    <n v="14.113141042309875"/>
    <n v="4.7043803474366257"/>
    <n v="238.59426745722553"/>
    <n v="2038.7180165462896"/>
    <n v="271.96024222344545"/>
    <n v="17.727266139011213"/>
    <n v="444.59664882947828"/>
    <n v="335.75007384347293"/>
    <n v="8.1588072667033629"/>
    <n v="2.7196024222344541"/>
    <n v="150.01053501631031"/>
    <n v="1269.7600113925203"/>
    <n v="263.12250818909723"/>
    <n v="17.727266139011213"/>
    <n v="420.81512511711026"/>
    <n v="295.29517464352688"/>
    <n v="7.8936752456729167"/>
    <n v="2.6312250818909724"/>
    <n v="128.40167064722496"/>
    <n v="1106.0768109362227"/>
    <n v="259.82460002357681"/>
    <n v="17.727266139011213"/>
    <n v="409.85039677670204"/>
    <n v="276.64300646746852"/>
    <n v="7.7947380007073042"/>
    <n v="2.5982460002357679"/>
    <n v="118.43867036106053"/>
    <n v="1030.6089036398328"/>
  </r>
  <r>
    <x v="18"/>
    <s v="Yi_x000a_Chang"/>
    <s v="Yi Chang"/>
    <x v="509"/>
    <x v="509"/>
    <s v="t/d"/>
    <s v="cement"/>
    <n v="3500"/>
    <n v="310"/>
    <n v="1"/>
    <m/>
    <n v="1085000"/>
    <m/>
    <n v="0"/>
    <n v="1085000"/>
    <n v="1.5304280748611544E-2"/>
    <n v="1000.0778508513494"/>
    <n v="39.473428382329587"/>
    <n v="1202.7627720228174"/>
    <n v="1109.5721233639717"/>
    <n v="30.002335525540481"/>
    <n v="10.000778508513493"/>
    <n v="563.0367911249798"/>
    <n v="4749.3708244600739"/>
    <n v="1121.1252778156736"/>
    <n v="71.722822546932917"/>
    <n v="1810.0141501415524"/>
    <n v="1377.4967892109023"/>
    <n v="33.633758334470201"/>
    <n v="11.211252778156735"/>
    <n v="617.12199524888308"/>
    <n v="5214.5431087623729"/>
    <n v="1104.9737848478717"/>
    <n v="71.722822546932917"/>
    <n v="1767.7599455491975"/>
    <n v="1305.6178966625405"/>
    <n v="33.149213545436147"/>
    <n v="11.049737848478717"/>
    <n v="578.72809807462727"/>
    <n v="4923.7163508109934"/>
    <n v="1097.6887477352127"/>
    <n v="71.722822546932917"/>
    <n v="1743.5390003678779"/>
    <n v="1264.4154948446906"/>
    <n v="32.930662432056373"/>
    <n v="10.976887477352127"/>
    <n v="556.71995740019292"/>
    <n v="4757.0087052746758"/>
    <n v="634.57389852137271"/>
    <n v="41.36362099102616"/>
    <n v="1037.392180602116"/>
    <n v="783.41683896810343"/>
    <n v="19.037216955641178"/>
    <n v="6.3457389852137265"/>
    <n v="350.02458170472408"/>
    <n v="2962.7733599158805"/>
    <n v="613.95251910789352"/>
    <n v="41.36362099102616"/>
    <n v="981.9019586065906"/>
    <n v="689.02207416822932"/>
    <n v="18.418575573236804"/>
    <n v="6.1395251910789348"/>
    <n v="299.60389817685819"/>
    <n v="2580.8458921845199"/>
    <n v="606.25740005501257"/>
    <n v="41.36362099102616"/>
    <n v="956.31759247897139"/>
    <n v="645.5003484240932"/>
    <n v="18.187722001650375"/>
    <n v="6.062574000550125"/>
    <n v="276.35689750914122"/>
    <n v="2404.7541084929435"/>
  </r>
  <r>
    <x v="18"/>
    <s v="Huang_x000a_Shi"/>
    <s v="Huang Shi"/>
    <x v="502"/>
    <x v="502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Yi_x000a_Chang"/>
    <s v="Yi Chang"/>
    <x v="510"/>
    <x v="510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Yi_x000a_Chang"/>
    <s v="Yi Chang"/>
    <x v="511"/>
    <x v="511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  <n v="631.41359134164099"/>
    <n v="40.984470026818819"/>
    <n v="1010.1485403138272"/>
    <n v="746.06736952145184"/>
    <n v="18.942407740249227"/>
    <n v="6.3141359134164103"/>
    <n v="330.70177032835846"/>
    <n v="2813.5522004634249"/>
    <n v="627.25071299155013"/>
    <n v="40.984470026818819"/>
    <n v="996.30800021021594"/>
    <n v="722.52313991125186"/>
    <n v="18.817521389746503"/>
    <n v="6.2725071299155015"/>
    <n v="318.12568994296737"/>
    <n v="2718.2906887283862"/>
    <n v="362.61365629792732"/>
    <n v="23.63635485201495"/>
    <n v="592.79553177263779"/>
    <n v="447.66676512463056"/>
    <n v="10.878409688937817"/>
    <n v="3.6261365629792728"/>
    <n v="200.01404668841377"/>
    <n v="1693.0133485233605"/>
    <n v="350.83001091879629"/>
    <n v="23.63635485201495"/>
    <n v="561.08683348948034"/>
    <n v="393.7268995247025"/>
    <n v="10.524900327563889"/>
    <n v="3.5083001091879633"/>
    <n v="171.20222752963326"/>
    <n v="1474.7690812482972"/>
    <n v="346.43280003143576"/>
    <n v="23.63635485201495"/>
    <n v="546.46719570226946"/>
    <n v="368.85734195662474"/>
    <n v="10.392984000943072"/>
    <n v="3.4643280003143575"/>
    <n v="157.91822714808072"/>
    <n v="1374.1452048531105"/>
  </r>
  <r>
    <x v="18"/>
    <s v="Shi_x000a_Yan"/>
    <s v="Shi Yan"/>
    <x v="512"/>
    <x v="512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Shi_x000a_Yan"/>
    <s v="Shi Yan"/>
    <x v="486"/>
    <x v="486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Shi_x000a_Yan"/>
    <s v="Shi Yan"/>
    <x v="486"/>
    <x v="486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Yi_x000a_Chang"/>
    <s v="Yi Chang"/>
    <x v="497"/>
    <x v="497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Xian_x000a_Ning"/>
    <s v="Xian Ning"/>
    <x v="513"/>
    <x v="513"/>
    <s v="t/d"/>
    <s v="cement"/>
    <n v="4800"/>
    <n v="310"/>
    <n v="1"/>
    <m/>
    <n v="1488000"/>
    <m/>
    <n v="0"/>
    <n v="1488000"/>
    <n v="2.0988727883810118E-2"/>
    <n v="1371.5353383104218"/>
    <n v="54.134987495766289"/>
    <n v="1649.5032302027209"/>
    <n v="1521.6989120420183"/>
    <n v="41.14606014931266"/>
    <n v="13.715353383104219"/>
    <n v="772.16474211425805"/>
    <n v="6513.4228449738157"/>
    <n v="1537.5432381472094"/>
    <n v="98.362728064365143"/>
    <n v="2482.3051201941289"/>
    <n v="1889.1384537749516"/>
    <n v="46.126297144416277"/>
    <n v="15.375432381472095"/>
    <n v="846.33873634132533"/>
    <n v="7151.3734063026832"/>
    <n v="1515.3926192199383"/>
    <n v="98.362728064365143"/>
    <n v="2424.3564967531852"/>
    <n v="1790.5616868514842"/>
    <n v="45.461778576598142"/>
    <n v="15.153926192199382"/>
    <n v="793.68424878806024"/>
    <n v="6752.5252811122191"/>
    <n v="1505.4017111797202"/>
    <n v="98.362728064365143"/>
    <n v="2391.1392005045182"/>
    <n v="1734.0555357870041"/>
    <n v="45.162051335391602"/>
    <n v="15.054017111797203"/>
    <n v="763.50165586312164"/>
    <n v="6523.897652948127"/>
    <n v="870.27277511502541"/>
    <n v="56.727251644835874"/>
    <n v="1422.7092762543305"/>
    <n v="1074.4002362991132"/>
    <n v="26.108183253450758"/>
    <n v="8.7027277511502543"/>
    <n v="480.03371205219304"/>
    <n v="4063.2320364560646"/>
    <n v="841.99202620511107"/>
    <n v="56.727251644835874"/>
    <n v="1346.6084003747528"/>
    <n v="944.94455885928596"/>
    <n v="25.259760786153333"/>
    <n v="8.4199202620511109"/>
    <n v="410.88534607111984"/>
    <n v="3539.4457949959128"/>
    <n v="831.43872007544576"/>
    <n v="56.727251644835874"/>
    <n v="1311.5212696854464"/>
    <n v="885.25762069589928"/>
    <n v="24.94316160226337"/>
    <n v="8.3143872007544584"/>
    <n v="379.00374515539369"/>
    <n v="3297.9484916474648"/>
  </r>
  <r>
    <x v="18"/>
    <s v="Huang_x000a_Shi"/>
    <s v="Huang Shi"/>
    <x v="514"/>
    <x v="514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  <n v="877.0750272969907"/>
    <n v="59.090887130037373"/>
    <n v="1402.7170837237009"/>
    <n v="984.31724881175626"/>
    <n v="26.312250818909721"/>
    <n v="8.7707502729699076"/>
    <n v="428.00556882408318"/>
    <n v="3686.9227031207424"/>
    <n v="866.08200007858943"/>
    <n v="59.090887130037373"/>
    <n v="1366.1679892556735"/>
    <n v="922.14335489156178"/>
    <n v="25.98246000235768"/>
    <n v="8.6608200007858933"/>
    <n v="394.79556787020175"/>
    <n v="3435.363012132776"/>
  </r>
  <r>
    <x v="18"/>
    <s v="Huang_x000a_Shi"/>
    <s v="Huang Shi"/>
    <x v="514"/>
    <x v="514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Huang_x000a_Shi"/>
    <s v="Huang Shi"/>
    <x v="502"/>
    <x v="502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Xian_x000a_Ning"/>
    <s v="Xian Ning"/>
    <x v="495"/>
    <x v="495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Xian_x000a_Ning"/>
    <s v="Xian Ning"/>
    <x v="495"/>
    <x v="495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Yi_x000a_Chang"/>
    <s v="Yi Chang"/>
    <x v="497"/>
    <x v="497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Yi_x000a_Chang"/>
    <s v="Yi Chang"/>
    <x v="497"/>
    <x v="497"/>
    <s v="t/d"/>
    <s v="cement"/>
    <n v="3500"/>
    <n v="310"/>
    <n v="1"/>
    <m/>
    <n v="1085000"/>
    <m/>
    <n v="0"/>
    <n v="1085000"/>
    <n v="1.5304280748611544E-2"/>
    <n v="1000.0778508513494"/>
    <n v="39.473428382329587"/>
    <n v="1202.7627720228174"/>
    <n v="1109.5721233639717"/>
    <n v="30.002335525540481"/>
    <n v="10.000778508513493"/>
    <n v="563.0367911249798"/>
    <n v="4749.3708244600739"/>
    <n v="1121.1252778156736"/>
    <n v="71.722822546932917"/>
    <n v="1810.0141501415524"/>
    <n v="1377.4967892109023"/>
    <n v="33.633758334470201"/>
    <n v="11.211252778156735"/>
    <n v="617.12199524888308"/>
    <n v="5214.5431087623729"/>
    <n v="1104.9737848478717"/>
    <n v="71.722822546932917"/>
    <n v="1767.7599455491975"/>
    <n v="1305.6178966625405"/>
    <n v="33.149213545436147"/>
    <n v="11.049737848478717"/>
    <n v="578.72809807462727"/>
    <n v="4923.7163508109934"/>
    <n v="1097.6887477352127"/>
    <n v="71.722822546932917"/>
    <n v="1743.5390003678779"/>
    <n v="1264.4154948446906"/>
    <n v="32.930662432056373"/>
    <n v="10.976887477352127"/>
    <n v="556.71995740019292"/>
    <n v="4757.0087052746758"/>
    <n v="634.57389852137271"/>
    <n v="41.36362099102616"/>
    <n v="1037.392180602116"/>
    <n v="783.41683896810343"/>
    <n v="19.037216955641178"/>
    <n v="6.3457389852137265"/>
    <n v="350.02458170472408"/>
    <n v="2962.7733599158805"/>
    <n v="613.95251910789352"/>
    <n v="41.36362099102616"/>
    <n v="981.9019586065906"/>
    <n v="689.02207416822932"/>
    <n v="18.418575573236804"/>
    <n v="6.1395251910789348"/>
    <n v="299.60389817685819"/>
    <n v="2580.8458921845199"/>
    <n v="606.25740005501257"/>
    <n v="41.36362099102616"/>
    <n v="956.31759247897139"/>
    <n v="645.5003484240932"/>
    <n v="18.187722001650375"/>
    <n v="6.062574000550125"/>
    <n v="276.35689750914122"/>
    <n v="2404.7541084929435"/>
  </r>
  <r>
    <x v="18"/>
    <s v="Yi_x000a_Chang"/>
    <s v="Yi Chang"/>
    <x v="515"/>
    <x v="515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Xiang_x000a_fan"/>
    <s v="Xiang fan"/>
    <x v="490"/>
    <x v="490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Xiang_x000a_fan"/>
    <s v="Xiang fan"/>
    <x v="490"/>
    <x v="490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Xiang_x000a_fan"/>
    <s v="Xiang fan"/>
    <x v="490"/>
    <x v="490"/>
    <s v="t/d"/>
    <s v="cement"/>
    <n v="4800"/>
    <n v="310"/>
    <n v="1"/>
    <m/>
    <n v="1488000"/>
    <m/>
    <n v="0"/>
    <n v="1488000"/>
    <n v="2.0988727883810118E-2"/>
    <n v="1371.5353383104218"/>
    <n v="54.134987495766289"/>
    <n v="1649.5032302027209"/>
    <n v="1521.6989120420183"/>
    <n v="41.14606014931266"/>
    <n v="13.715353383104219"/>
    <n v="772.16474211425805"/>
    <n v="6513.4228449738157"/>
    <n v="1537.5432381472094"/>
    <n v="98.362728064365143"/>
    <n v="2482.3051201941289"/>
    <n v="1889.1384537749516"/>
    <n v="46.126297144416277"/>
    <n v="15.375432381472095"/>
    <n v="846.33873634132533"/>
    <n v="7151.3734063026832"/>
    <n v="1515.3926192199383"/>
    <n v="98.362728064365143"/>
    <n v="2424.3564967531852"/>
    <n v="1790.5616868514842"/>
    <n v="45.461778576598142"/>
    <n v="15.153926192199382"/>
    <n v="793.68424878806024"/>
    <n v="6752.5252811122191"/>
    <n v="1505.4017111797202"/>
    <n v="98.362728064365143"/>
    <n v="2391.1392005045182"/>
    <n v="1734.0555357870041"/>
    <n v="45.162051335391602"/>
    <n v="15.054017111797203"/>
    <n v="763.50165586312164"/>
    <n v="6523.897652948127"/>
    <n v="870.27277511502541"/>
    <n v="56.727251644835874"/>
    <n v="1422.7092762543305"/>
    <n v="1074.4002362991132"/>
    <n v="26.108183253450758"/>
    <n v="8.7027277511502543"/>
    <n v="480.03371205219304"/>
    <n v="4063.2320364560646"/>
    <n v="841.99202620511107"/>
    <n v="56.727251644835874"/>
    <n v="1346.6084003747528"/>
    <n v="944.94455885928596"/>
    <n v="25.259760786153333"/>
    <n v="8.4199202620511109"/>
    <n v="410.88534607111984"/>
    <n v="3539.4457949959128"/>
    <n v="831.43872007544576"/>
    <n v="56.727251644835874"/>
    <n v="1311.5212696854464"/>
    <n v="885.25762069589928"/>
    <n v="24.94316160226337"/>
    <n v="8.3143872007544584"/>
    <n v="379.00374515539369"/>
    <n v="3297.9484916474648"/>
  </r>
  <r>
    <x v="18"/>
    <s v="Yi_x000a_Chang"/>
    <s v="Yi Chang"/>
    <x v="510"/>
    <x v="510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Yi_x000a_Chang"/>
    <s v="Yi Chang"/>
    <x v="516"/>
    <x v="516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  <n v="877.0750272969907"/>
    <n v="59.090887130037373"/>
    <n v="1402.7170837237009"/>
    <n v="984.31724881175626"/>
    <n v="26.312250818909721"/>
    <n v="8.7707502729699076"/>
    <n v="428.00556882408318"/>
    <n v="3686.9227031207424"/>
    <n v="866.08200007858943"/>
    <n v="59.090887130037373"/>
    <n v="1366.1679892556735"/>
    <n v="922.14335489156178"/>
    <n v="25.98246000235768"/>
    <n v="8.6608200007858933"/>
    <n v="394.79556787020175"/>
    <n v="3435.363012132776"/>
  </r>
  <r>
    <x v="18"/>
    <s v="Enshi_x000a_Tujia_x000a_and_x000a_Miao "/>
    <s v="Enshi Tujia and Miao "/>
    <x v="517"/>
    <x v="517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  <n v="631.41359134164099"/>
    <n v="40.984470026818819"/>
    <n v="1010.1485403138272"/>
    <n v="746.06736952145184"/>
    <n v="18.942407740249227"/>
    <n v="6.3141359134164103"/>
    <n v="330.70177032835846"/>
    <n v="2813.5522004634249"/>
    <n v="627.25071299155013"/>
    <n v="40.984470026818819"/>
    <n v="996.30800021021594"/>
    <n v="722.52313991125186"/>
    <n v="18.817521389746503"/>
    <n v="6.2725071299155015"/>
    <n v="318.12568994296737"/>
    <n v="2718.2906887283862"/>
    <n v="362.61365629792732"/>
    <n v="23.63635485201495"/>
    <n v="592.79553177263779"/>
    <n v="447.66676512463056"/>
    <n v="10.878409688937817"/>
    <n v="3.6261365629792728"/>
    <n v="200.01404668841377"/>
    <n v="1693.0133485233605"/>
    <n v="350.83001091879629"/>
    <n v="23.63635485201495"/>
    <n v="561.08683348948034"/>
    <n v="393.7268995247025"/>
    <n v="10.524900327563889"/>
    <n v="3.5083001091879633"/>
    <n v="171.20222752963326"/>
    <n v="1474.7690812482972"/>
    <n v="346.43280003143576"/>
    <n v="23.63635485201495"/>
    <n v="546.46719570226946"/>
    <n v="368.85734195662474"/>
    <n v="10.392984000943072"/>
    <n v="3.4643280003143575"/>
    <n v="157.91822714808072"/>
    <n v="1374.1452048531105"/>
  </r>
  <r>
    <x v="18"/>
    <s v="Wu_x000a_Han"/>
    <s v="Wu Han"/>
    <x v="494"/>
    <x v="494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  <n v="877.0750272969907"/>
    <n v="59.090887130037373"/>
    <n v="1402.7170837237009"/>
    <n v="984.31724881175626"/>
    <n v="26.312250818909721"/>
    <n v="8.7707502729699076"/>
    <n v="428.00556882408318"/>
    <n v="3686.9227031207424"/>
    <n v="866.08200007858943"/>
    <n v="59.090887130037373"/>
    <n v="1366.1679892556735"/>
    <n v="922.14335489156178"/>
    <n v="25.98246000235768"/>
    <n v="8.6608200007858933"/>
    <n v="394.79556787020175"/>
    <n v="3435.363012132776"/>
  </r>
  <r>
    <x v="18"/>
    <s v="Wu_x000a_Han"/>
    <s v="Wu Han"/>
    <x v="494"/>
    <x v="494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  <n v="877.0750272969907"/>
    <n v="59.090887130037373"/>
    <n v="1402.7170837237009"/>
    <n v="984.31724881175626"/>
    <n v="26.312250818909721"/>
    <n v="8.7707502729699076"/>
    <n v="428.00556882408318"/>
    <n v="3686.9227031207424"/>
    <n v="866.08200007858943"/>
    <n v="59.090887130037373"/>
    <n v="1366.1679892556735"/>
    <n v="922.14335489156178"/>
    <n v="25.98246000235768"/>
    <n v="8.6608200007858933"/>
    <n v="394.79556787020175"/>
    <n v="3435.363012132776"/>
  </r>
  <r>
    <x v="18"/>
    <s v="Huang_x000a_Gang"/>
    <s v="Huang Gang"/>
    <x v="508"/>
    <x v="508"/>
    <s v="t/d"/>
    <s v="cement"/>
    <n v="4200"/>
    <n v="310"/>
    <n v="1"/>
    <m/>
    <n v="1302000"/>
    <m/>
    <n v="0"/>
    <n v="1302000"/>
    <n v="1.8365136898333852E-2"/>
    <n v="1200.0934210216192"/>
    <n v="47.368114058795506"/>
    <n v="1443.3153264273808"/>
    <n v="1331.486548036766"/>
    <n v="36.002802630648574"/>
    <n v="12.000934210216192"/>
    <n v="675.64414934997581"/>
    <n v="5699.2449893520879"/>
    <n v="1345.350333378808"/>
    <n v="86.067387056319504"/>
    <n v="2172.0169801698626"/>
    <n v="1652.9961470530827"/>
    <n v="40.36051000136424"/>
    <n v="13.453503333788083"/>
    <n v="740.54639429865961"/>
    <n v="6257.4517305148474"/>
    <n v="1325.9685418174458"/>
    <n v="86.067387056319504"/>
    <n v="2121.311934659037"/>
    <n v="1566.7414759950486"/>
    <n v="39.779056254523368"/>
    <n v="13.25968541817446"/>
    <n v="694.4737176895527"/>
    <n v="5908.4596209731917"/>
    <n v="1317.2264972822552"/>
    <n v="86.067387056319504"/>
    <n v="2092.2468004414532"/>
    <n v="1517.2985938136287"/>
    <n v="39.516794918467653"/>
    <n v="13.172264972822552"/>
    <n v="668.06394888023146"/>
    <n v="5708.4104463296107"/>
    <n v="761.48867822564728"/>
    <n v="49.636345189231392"/>
    <n v="1244.8706167225391"/>
    <n v="940.10020676172405"/>
    <n v="22.844660346769412"/>
    <n v="7.6148867822564714"/>
    <n v="420.0294980456689"/>
    <n v="3555.3280318990564"/>
    <n v="736.7430229294722"/>
    <n v="49.636345189231392"/>
    <n v="1178.2823503279087"/>
    <n v="826.82648900187519"/>
    <n v="22.102290687884164"/>
    <n v="7.3674302292947216"/>
    <n v="359.52467781222981"/>
    <n v="3097.0150706214235"/>
    <n v="727.50888006601508"/>
    <n v="49.636345189231392"/>
    <n v="1147.5811109747656"/>
    <n v="774.60041810891187"/>
    <n v="21.82526640198045"/>
    <n v="7.27508880066015"/>
    <n v="331.62827701096944"/>
    <n v="2885.7049301915317"/>
  </r>
  <r>
    <x v="18"/>
    <s v="Xiao_x000a_Gan"/>
    <s v="Xiao Gan"/>
    <x v="518"/>
    <x v="518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Xian_x000a_Ning"/>
    <s v="Xian Ning"/>
    <x v="519"/>
    <x v="519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Enshi_x000a_Tujia_x000a_and_x000a_Miao "/>
    <s v="Enshi Tujia and Miao "/>
    <x v="517"/>
    <x v="517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Jing_x000a_Men"/>
    <s v="Jing Men"/>
    <x v="520"/>
    <x v="520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  <n v="877.0750272969907"/>
    <n v="59.090887130037373"/>
    <n v="1402.7170837237009"/>
    <n v="984.31724881175626"/>
    <n v="26.312250818909721"/>
    <n v="8.7707502729699076"/>
    <n v="428.00556882408318"/>
    <n v="3686.9227031207424"/>
    <n v="866.08200007858943"/>
    <n v="59.090887130037373"/>
    <n v="1366.1679892556735"/>
    <n v="922.14335489156178"/>
    <n v="25.98246000235768"/>
    <n v="8.6608200007858933"/>
    <n v="394.79556787020175"/>
    <n v="3435.363012132776"/>
  </r>
  <r>
    <x v="18"/>
    <s v="Jing_x000a_Men"/>
    <s v="Jing Men"/>
    <x v="520"/>
    <x v="520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Enshi_x000a_Tujia_x000a_and_x000a_Miao "/>
    <s v="Enshi Tujia and Miao "/>
    <x v="521"/>
    <x v="521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Enshi_x000a_Tujia_x000a_and_x000a_Miao "/>
    <s v="Enshi Tujia and Miao "/>
    <x v="522"/>
    <x v="522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Enshi_x000a_Tujia_x000a_and_x000a_Miao "/>
    <s v="Enshi Tujia and Miao "/>
    <x v="523"/>
    <x v="523"/>
    <s v="t/d"/>
    <s v="cement"/>
    <n v="1500"/>
    <n v="310"/>
    <n v="1"/>
    <m/>
    <n v="465000"/>
    <m/>
    <n v="0"/>
    <n v="465000"/>
    <n v="6.5589774636906619E-3"/>
    <n v="428.60479322200683"/>
    <n v="16.917183592426966"/>
    <n v="515.46975943835037"/>
    <n v="475.53091001313072"/>
    <n v="12.858143796660206"/>
    <n v="4.2860479322200682"/>
    <n v="241.30148191070566"/>
    <n v="2035.4446390543173"/>
    <n v="480.48226192100293"/>
    <n v="30.738352520114109"/>
    <n v="775.72035006066528"/>
    <n v="590.35576680467238"/>
    <n v="14.414467857630086"/>
    <n v="4.8048226192100296"/>
    <n v="264.48085510666414"/>
    <n v="2234.8041894695884"/>
    <n v="473.56019350623069"/>
    <n v="30.738352520114109"/>
    <n v="757.6114052353704"/>
    <n v="559.55052714108888"/>
    <n v="14.206805805186919"/>
    <n v="4.7356019350623075"/>
    <n v="248.02632774626883"/>
    <n v="2110.1641503475685"/>
    <n v="470.43803474366263"/>
    <n v="30.738352520114109"/>
    <n v="747.23100015766192"/>
    <n v="541.89235493343881"/>
    <n v="14.113141042309875"/>
    <n v="4.7043803474366257"/>
    <n v="238.59426745722553"/>
    <n v="2038.7180165462896"/>
    <n v="271.96024222344545"/>
    <n v="17.727266139011213"/>
    <n v="444.59664882947828"/>
    <n v="335.75007384347293"/>
    <n v="8.1588072667033629"/>
    <n v="2.7196024222344541"/>
    <n v="150.01053501631031"/>
    <n v="1269.7600113925203"/>
    <n v="263.12250818909723"/>
    <n v="17.727266139011213"/>
    <n v="420.81512511711026"/>
    <n v="295.29517464352688"/>
    <n v="7.8936752456729167"/>
    <n v="2.6312250818909724"/>
    <n v="128.40167064722496"/>
    <n v="1106.0768109362227"/>
    <n v="259.82460002357681"/>
    <n v="17.727266139011213"/>
    <n v="409.85039677670204"/>
    <n v="276.64300646746852"/>
    <n v="7.7947380007073042"/>
    <n v="2.5982460002357679"/>
    <n v="118.43867036106053"/>
    <n v="1030.6089036398328"/>
  </r>
  <r>
    <x v="18"/>
    <s v="Jing_x000a_Men"/>
    <s v="Jing Men"/>
    <x v="488"/>
    <x v="488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  <n v="631.41359134164099"/>
    <n v="40.984470026818819"/>
    <n v="1010.1485403138272"/>
    <n v="746.06736952145184"/>
    <n v="18.942407740249227"/>
    <n v="6.3141359134164103"/>
    <n v="330.70177032835846"/>
    <n v="2813.5522004634249"/>
    <n v="627.25071299155013"/>
    <n v="40.984470026818819"/>
    <n v="996.30800021021594"/>
    <n v="722.52313991125186"/>
    <n v="18.817521389746503"/>
    <n v="6.2725071299155015"/>
    <n v="318.12568994296737"/>
    <n v="2718.2906887283862"/>
    <n v="362.61365629792732"/>
    <n v="23.63635485201495"/>
    <n v="592.79553177263779"/>
    <n v="447.66676512463056"/>
    <n v="10.878409688937817"/>
    <n v="3.6261365629792728"/>
    <n v="200.01404668841377"/>
    <n v="1693.0133485233605"/>
    <n v="350.83001091879629"/>
    <n v="23.63635485201495"/>
    <n v="561.08683348948034"/>
    <n v="393.7268995247025"/>
    <n v="10.524900327563889"/>
    <n v="3.5083001091879633"/>
    <n v="171.20222752963326"/>
    <n v="1474.7690812482972"/>
    <n v="346.43280003143576"/>
    <n v="23.63635485201495"/>
    <n v="546.46719570226946"/>
    <n v="368.85734195662474"/>
    <n v="10.392984000943072"/>
    <n v="3.4643280003143575"/>
    <n v="157.91822714808072"/>
    <n v="1374.1452048531105"/>
  </r>
  <r>
    <x v="18"/>
    <s v="Huang_x000a_Shi"/>
    <s v="Huang Shi"/>
    <x v="514"/>
    <x v="514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Shi_x000a_Yan"/>
    <s v="Shi Yan"/>
    <x v="512"/>
    <x v="512"/>
    <s v="t/a"/>
    <s v="grinding"/>
    <n v="200000"/>
    <n v="1"/>
    <m/>
    <n v="1"/>
    <m/>
    <n v="200000"/>
    <n v="21005.98360879127"/>
    <n v="21005.98360879127"/>
    <n v="2.9629628622089761E-4"/>
    <n v="19.361860776496446"/>
    <n v="0.76421952956867412"/>
    <n v="23.285912510945305"/>
    <n v="21.481708604751443"/>
    <n v="0.58085582329489349"/>
    <n v="0.19361860776496448"/>
    <n v="10.900591341491024"/>
    <n v="91.949498332423772"/>
    <n v="21.705381759629123"/>
    <n v="1.3885792025779888"/>
    <n v="35.042513888989596"/>
    <n v="26.668824862052368"/>
    <n v="0.65116145278887361"/>
    <n v="0.21705381759629125"/>
    <n v="11.947700015504703"/>
    <n v="100.95539822119621"/>
    <n v="21.392683145307323"/>
    <n v="1.3885792025779888"/>
    <n v="34.224457548833357"/>
    <n v="25.277224089067154"/>
    <n v="0.64178049435921958"/>
    <n v="0.21392683145307323"/>
    <n v="11.204380591799602"/>
    <n v="95.324889363569852"/>
    <n v="21.251642251134097"/>
    <n v="1.3885792025779888"/>
    <n v="33.755531486650654"/>
    <n v="24.479531022497028"/>
    <n v="0.63754926753402275"/>
    <n v="0.21251642251134098"/>
    <n v="10.778295207221591"/>
    <n v="92.097370405416797"/>
    <n v="12.28557503309376"/>
    <n v="0.80081432676290332"/>
    <n v="20.084279393194731"/>
    <n v="15.167226984530002"/>
    <n v="0.36856725099281279"/>
    <n v="0.1228557503309376"/>
    <n v="6.7765996552658576"/>
    <n v="57.360339755720211"/>
    <n v="11.886337836826286"/>
    <n v="0.80081432676290332"/>
    <n v="19.009969076433261"/>
    <n v="13.339710964122755"/>
    <n v="0.3565901351047886"/>
    <n v="0.11886337836826286"/>
    <n v="5.8004373956065001"/>
    <n v="49.966088947506272"/>
    <n v="11.737357611303231"/>
    <n v="0.80081432676290332"/>
    <n v="18.514646702683876"/>
    <n v="12.497114966327702"/>
    <n v="0.35212072833909691"/>
    <n v="0.11737357611303231"/>
    <n v="5.3503672435515481"/>
    <n v="46.556889756844456"/>
  </r>
  <r>
    <x v="1"/>
    <s v=""/>
    <m/>
    <x v="4"/>
    <x v="4"/>
    <m/>
    <m/>
    <m/>
    <m/>
    <n v="65"/>
    <m/>
    <n v="68448000"/>
    <m/>
    <n v="0"/>
    <m/>
    <n v="0.99999999999999967"/>
    <n v="65346.282342741244"/>
    <n v="2579.241"/>
    <n v="78589.957396850295"/>
    <n v="72500.769006386385"/>
    <n v="1960.3884702822374"/>
    <n v="653.46282342741245"/>
    <n v="36789.497028539576"/>
    <n v="310329.56742452289"/>
    <n v="73255.665929768424"/>
    <n v="4686.4549680611326"/>
    <n v="118268.48839699721"/>
    <n v="90007.286970076879"/>
    <n v="2197.6699778930524"/>
    <n v="732.55665929768429"/>
    <n v="40323.488923507262"/>
    <n v="340724.48058269278"/>
    <n v="72200.308070545463"/>
    <n v="4686.4549680611326"/>
    <n v="115507.54815508561"/>
    <n v="85310.634201544599"/>
    <n v="2166.0092421163636"/>
    <n v="722.00308070545464"/>
    <n v="37814.785783195424"/>
    <n v="321721.51254201797"/>
    <n v="71724.295036524258"/>
    <n v="4686.4549680611326"/>
    <n v="113924.92264140263"/>
    <n v="82618.420010323098"/>
    <n v="2151.7288510957274"/>
    <n v="717.24295036524256"/>
    <n v="36376.747561344913"/>
    <n v="310828.63568784489"/>
    <n v="41463.817146646594"/>
    <n v="2702.7484447303286"/>
    <n v="67784.445257006388"/>
    <n v="51189.392813456958"/>
    <n v="1243.9145143993976"/>
    <n v="414.63817146646591"/>
    <n v="22871.024614239352"/>
    <n v="193591.15325852038"/>
    <n v="40116.391563425372"/>
    <n v="2702.7484447303286"/>
    <n v="64158.647814643104"/>
    <n v="45021.526034847455"/>
    <n v="1203.4917469027612"/>
    <n v="401.16391563425373"/>
    <n v="19576.476875859669"/>
    <n v="168635.55593219647"/>
    <n v="39613.583285187335"/>
    <n v="2702.7484447303286"/>
    <n v="62486.934746393214"/>
    <n v="42177.764445588546"/>
    <n v="1188.4074985556199"/>
    <n v="396.13583285187332"/>
    <n v="18057.490061021865"/>
    <n v="157129.50827245577"/>
  </r>
  <r>
    <x v="2"/>
    <s v=""/>
    <m/>
    <x v="4"/>
    <x v="4"/>
    <m/>
    <m/>
    <m/>
    <m/>
    <m/>
    <n v="26"/>
    <m/>
    <n v="23300000"/>
    <n v="2447197.0904241828"/>
    <n v="70895197.090424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9"/>
    <s v="Lou_x000a_Di"/>
    <s v="Lou Di"/>
    <x v="524"/>
    <x v="524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Lou_x000a_Di"/>
    <s v="Lou Di"/>
    <x v="524"/>
    <x v="524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Chang_x000a_De"/>
    <s v="Chang De"/>
    <x v="525"/>
    <x v="525"/>
    <s v="t/a"/>
    <s v="grinding"/>
    <n v="1000000"/>
    <n v="1"/>
    <m/>
    <n v="1"/>
    <m/>
    <n v="1000000"/>
    <n v="105029.91804395635"/>
    <n v="105029.91804395635"/>
    <n v="1.2977050158551186E-3"/>
    <n v="290.66239620251139"/>
    <n v="3.5367808226717306"/>
    <n v="78.224492248055043"/>
    <n v="130.30173886513501"/>
    <n v="8.7198718860753424"/>
    <n v="2.9066239620251144"/>
    <n v="52.370450706271697"/>
    <n v="440.10463714709567"/>
    <n v="319.62614208226108"/>
    <n v="5.958706556927158"/>
    <n v="121.79257142487943"/>
    <n v="154.4591412685229"/>
    <n v="9.5887842624678328"/>
    <n v="3.1962614208226108"/>
    <n v="57.394184958942176"/>
    <n v="483.13006466021329"/>
    <n v="318.28428179799209"/>
    <n v="5.958706556927158"/>
    <n v="120.61395704264221"/>
    <n v="146.78877798452794"/>
    <n v="9.5485284539397615"/>
    <n v="3.1828428179799202"/>
    <n v="54.314713278607165"/>
    <n v="459.8036291871444"/>
    <n v="317.67904350885124"/>
    <n v="5.958706556927158"/>
    <n v="119.91415774615702"/>
    <n v="142.23451926274245"/>
    <n v="9.5303713052655361"/>
    <n v="3.1767904350885128"/>
    <n v="52.486284788404987"/>
    <n v="445.95361736005668"/>
    <n v="180.74761568169941"/>
    <n v="3.4364749024788255"/>
    <n v="70.028800071509835"/>
    <n v="87.707068732038834"/>
    <n v="5.4224284704509822"/>
    <n v="1.8074761568169939"/>
    <n v="32.549328127971457"/>
    <n v="274.45645005889151"/>
    <n v="179.03439882323605"/>
    <n v="3.4364749024788255"/>
    <n v="68.473759869702931"/>
    <n v="77.586945094624213"/>
    <n v="5.3710319646970817"/>
    <n v="1.7903439882323606"/>
    <n v="28.486334891662082"/>
    <n v="243.68001845229355"/>
    <n v="178.39509107253045"/>
    <n v="3.4364749024788255"/>
    <n v="67.734568179077414"/>
    <n v="72.77632264757257"/>
    <n v="5.3518527321759128"/>
    <n v="1.7839509107253042"/>
    <n v="26.554982354372129"/>
    <n v="229.0503757689288"/>
  </r>
  <r>
    <x v="19"/>
    <s v="Heng_x000a_Yang"/>
    <s v="Heng Yang"/>
    <x v="526"/>
    <x v="526"/>
    <s v="t/d"/>
    <s v="cement"/>
    <n v="2000"/>
    <n v="310"/>
    <n v="1"/>
    <m/>
    <n v="620000"/>
    <m/>
    <n v="0"/>
    <n v="620000"/>
    <n v="7.6604564186506154E-3"/>
    <n v="1715.8033539561236"/>
    <n v="20.877899848867415"/>
    <n v="461.76542928936311"/>
    <n v="769.18157798212587"/>
    <n v="51.474100618683707"/>
    <n v="17.158033539561238"/>
    <n v="309.14695586356146"/>
    <n v="2597.9728453848925"/>
    <n v="1886.7786606104555"/>
    <n v="35.174721013765677"/>
    <n v="718.95128254620522"/>
    <n v="911.78465498188314"/>
    <n v="56.60335981831367"/>
    <n v="18.867786606104556"/>
    <n v="338.8024606441341"/>
    <n v="2851.955382503209"/>
    <n v="1878.8575521135547"/>
    <n v="35.174721013765677"/>
    <n v="711.99382765529265"/>
    <n v="866.50588751596365"/>
    <n v="56.365726563406639"/>
    <n v="18.788575521135545"/>
    <n v="320.62409320973649"/>
    <n v="2714.257569702384"/>
    <n v="1875.2847821232906"/>
    <n v="35.174721013765677"/>
    <n v="707.86285648154353"/>
    <n v="839.62173431377539"/>
    <n v="56.258543463698722"/>
    <n v="18.752847821232908"/>
    <n v="309.83073370762855"/>
    <n v="2632.4998430211099"/>
    <n v="1066.9676203665476"/>
    <n v="20.285785985714877"/>
    <n v="413.38560338745737"/>
    <n v="517.74183610336661"/>
    <n v="32.009028610996431"/>
    <n v="10.669676203665476"/>
    <n v="192.14128521833629"/>
    <n v="1620.1383587226771"/>
    <n v="1056.8543643340834"/>
    <n v="20.285785985714877"/>
    <n v="404.20607680040649"/>
    <n v="458.00193749113384"/>
    <n v="31.705630930022497"/>
    <n v="10.568543643340833"/>
    <n v="168.15711143789449"/>
    <n v="1438.4626233564463"/>
    <n v="1053.0804795894376"/>
    <n v="20.285785985714877"/>
    <n v="399.84256917588351"/>
    <n v="429.60444873060976"/>
    <n v="31.592414387683124"/>
    <n v="10.530804795894374"/>
    <n v="156.75618306033803"/>
    <n v="1352.1026734239892"/>
  </r>
  <r>
    <x v="19"/>
    <s v="Heng_x000a_Yang"/>
    <s v="Heng Yang"/>
    <x v="526"/>
    <x v="526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Yong_x000a_Zhou"/>
    <s v="Yong Zhou"/>
    <x v="527"/>
    <x v="527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Yong_x000a_Zhou"/>
    <s v="Yong Zhou"/>
    <x v="528"/>
    <x v="528"/>
    <s v="t/d"/>
    <s v="cement"/>
    <n v="4000"/>
    <n v="310"/>
    <n v="1"/>
    <m/>
    <n v="1240000"/>
    <m/>
    <n v="0"/>
    <n v="1240000"/>
    <n v="1.5320912837301231E-2"/>
    <n v="3431.6067079122472"/>
    <n v="41.75579969773483"/>
    <n v="923.53085857872622"/>
    <n v="1538.3631559642517"/>
    <n v="102.94820123736741"/>
    <n v="34.316067079122476"/>
    <n v="618.29391172712292"/>
    <n v="5195.945690769785"/>
    <n v="3773.557321220911"/>
    <n v="70.349442027531353"/>
    <n v="1437.9025650924104"/>
    <n v="1823.5693099637663"/>
    <n v="113.20671963662734"/>
    <n v="37.735573212209111"/>
    <n v="677.6049212882682"/>
    <n v="5703.9107650064179"/>
    <n v="3757.7151042271094"/>
    <n v="70.349442027531353"/>
    <n v="1423.9876553105853"/>
    <n v="1733.0117750319273"/>
    <n v="112.73145312681328"/>
    <n v="37.57715104227109"/>
    <n v="641.24818641947297"/>
    <n v="5428.515139404768"/>
    <n v="3750.5695642465812"/>
    <n v="70.349442027531353"/>
    <n v="1415.7257129630871"/>
    <n v="1679.2434686275508"/>
    <n v="112.51708692739744"/>
    <n v="37.505695642465817"/>
    <n v="619.66146741525711"/>
    <n v="5264.9996860422198"/>
    <n v="2133.9352407330953"/>
    <n v="40.571571971429755"/>
    <n v="826.77120677491473"/>
    <n v="1035.4836722067332"/>
    <n v="64.018057221992862"/>
    <n v="21.339352407330953"/>
    <n v="384.28257043667259"/>
    <n v="3240.2767174453543"/>
    <n v="2113.7087286681667"/>
    <n v="40.571571971429755"/>
    <n v="808.41215360081299"/>
    <n v="916.00387498226769"/>
    <n v="63.411261860044995"/>
    <n v="21.137087286681666"/>
    <n v="336.31422287578897"/>
    <n v="2876.9252467128927"/>
    <n v="2106.1609591788751"/>
    <n v="40.571571971429755"/>
    <n v="799.68513835176702"/>
    <n v="859.20889746121952"/>
    <n v="63.184828775366249"/>
    <n v="21.061609591788748"/>
    <n v="313.51236612067606"/>
    <n v="2704.2053468479785"/>
  </r>
  <r>
    <x v="19"/>
    <s v="Yong_x000a_Zhou"/>
    <s v="Yong Zhou"/>
    <x v="528"/>
    <x v="528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Shao_x000a_yang"/>
    <s v="Shao yang"/>
    <x v="529"/>
    <x v="529"/>
    <s v="t/d"/>
    <s v="cement"/>
    <n v="4500"/>
    <n v="310"/>
    <n v="1"/>
    <m/>
    <n v="1395000"/>
    <m/>
    <n v="0"/>
    <n v="1395000"/>
    <n v="1.7236026941963887E-2"/>
    <n v="3860.5575464012782"/>
    <n v="46.975274659951687"/>
    <n v="1038.9722159010671"/>
    <n v="1730.6585504597833"/>
    <n v="115.81672639203835"/>
    <n v="38.605575464012787"/>
    <n v="695.58065069301335"/>
    <n v="5845.4389021160086"/>
    <n v="4245.2519863735261"/>
    <n v="79.143122280972776"/>
    <n v="1617.640385728962"/>
    <n v="2051.5154737092375"/>
    <n v="127.35755959120577"/>
    <n v="42.452519863735255"/>
    <n v="762.30553644930183"/>
    <n v="6416.8996106322211"/>
    <n v="4227.4294922554982"/>
    <n v="79.143122280972776"/>
    <n v="1601.9861122244088"/>
    <n v="1949.6382469109185"/>
    <n v="126.82288476766496"/>
    <n v="42.274294922554979"/>
    <n v="721.40420972190714"/>
    <n v="6107.0795318303644"/>
    <n v="4219.390759777405"/>
    <n v="79.143122280972776"/>
    <n v="1592.6914270834732"/>
    <n v="1889.1489022059948"/>
    <n v="126.58172279332213"/>
    <n v="42.19390759777405"/>
    <n v="697.11915084216434"/>
    <n v="5923.1246467974979"/>
    <n v="2400.6771458247326"/>
    <n v="45.643018467858475"/>
    <n v="930.11760762177926"/>
    <n v="1164.9191312325752"/>
    <n v="72.020314374741986"/>
    <n v="24.006771458247325"/>
    <n v="432.31789174125669"/>
    <n v="3645.3113071260236"/>
    <n v="2377.9223197516876"/>
    <n v="45.643018467858475"/>
    <n v="909.46367280091476"/>
    <n v="1030.5043593550513"/>
    <n v="71.337669592550625"/>
    <n v="23.779223197516878"/>
    <n v="378.35350073526263"/>
    <n v="3236.5409025520044"/>
    <n v="2369.4310790762352"/>
    <n v="45.643018467858475"/>
    <n v="899.645780645738"/>
    <n v="966.6100096438721"/>
    <n v="71.082932372287047"/>
    <n v="23.694310790762344"/>
    <n v="352.70141188576059"/>
    <n v="3042.2310152039759"/>
  </r>
  <r>
    <x v="19"/>
    <s v="Shao_x000a_yang"/>
    <s v="Shao yang"/>
    <x v="529"/>
    <x v="529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Yi_x000a_Yang"/>
    <s v="Yi Yang"/>
    <x v="530"/>
    <x v="53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Shao_x000a_Yang"/>
    <s v="Shao Yang"/>
    <x v="531"/>
    <x v="53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Huai_x000a_Hua"/>
    <s v="Huai Hua"/>
    <x v="532"/>
    <x v="532"/>
    <s v="t/d"/>
    <s v="cement"/>
    <n v="1200"/>
    <n v="310"/>
    <n v="1"/>
    <m/>
    <n v="372000"/>
    <m/>
    <n v="0"/>
    <n v="372000"/>
    <n v="4.5962738511903696E-3"/>
    <n v="1029.4820123736743"/>
    <n v="12.526739909320449"/>
    <n v="277.05925757361786"/>
    <n v="461.50894678927557"/>
    <n v="30.884460371210224"/>
    <n v="10.294820123736743"/>
    <n v="185.4881735181369"/>
    <n v="1558.7837072309355"/>
    <n v="1132.0671963662735"/>
    <n v="21.104832608259407"/>
    <n v="431.37076952772316"/>
    <n v="547.07079298912993"/>
    <n v="33.962015890988205"/>
    <n v="11.320671963662734"/>
    <n v="203.28147638648048"/>
    <n v="1711.1732295019256"/>
    <n v="1127.3145312681329"/>
    <n v="21.104832608259407"/>
    <n v="427.19629659317565"/>
    <n v="519.90353250957821"/>
    <n v="33.819435938043988"/>
    <n v="11.273145312681327"/>
    <n v="192.37445592584189"/>
    <n v="1628.5545418214303"/>
    <n v="1125.1708692739744"/>
    <n v="21.104832608259407"/>
    <n v="424.71771388892614"/>
    <n v="503.7730405882653"/>
    <n v="33.755126078219234"/>
    <n v="11.251708692739747"/>
    <n v="185.89844022457714"/>
    <n v="1579.4999058126662"/>
    <n v="640.18057221992865"/>
    <n v="12.171471591428926"/>
    <n v="248.03136203247445"/>
    <n v="310.64510166202001"/>
    <n v="19.205417166597861"/>
    <n v="6.4018057221992866"/>
    <n v="115.28477113100179"/>
    <n v="972.08301523360626"/>
    <n v="634.11261860044999"/>
    <n v="12.171471591428926"/>
    <n v="242.52364608024391"/>
    <n v="274.80116249468034"/>
    <n v="19.023378558013501"/>
    <n v="6.3411261860045007"/>
    <n v="100.8942668627367"/>
    <n v="863.07757401386777"/>
    <n v="631.84828775366259"/>
    <n v="12.171471591428926"/>
    <n v="239.90554150553012"/>
    <n v="257.7626692383659"/>
    <n v="18.955448632609876"/>
    <n v="6.3184828775366251"/>
    <n v="94.053709836202813"/>
    <n v="811.2616040543935"/>
  </r>
  <r>
    <x v="19"/>
    <s v="Shao_x000a_Yang"/>
    <s v="Shao Yang"/>
    <x v="533"/>
    <x v="533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Chen_x000a_Zhou"/>
    <s v="Chen Zhou"/>
    <x v="534"/>
    <x v="534"/>
    <s v="t/d"/>
    <s v="cement"/>
    <n v="4000"/>
    <n v="310"/>
    <n v="1"/>
    <m/>
    <n v="1240000"/>
    <m/>
    <n v="0"/>
    <n v="1240000"/>
    <n v="1.5320912837301231E-2"/>
    <n v="3431.6067079122472"/>
    <n v="41.75579969773483"/>
    <n v="923.53085857872622"/>
    <n v="1538.3631559642517"/>
    <n v="102.94820123736741"/>
    <n v="34.316067079122476"/>
    <n v="618.29391172712292"/>
    <n v="5195.945690769785"/>
    <n v="3773.557321220911"/>
    <n v="70.349442027531353"/>
    <n v="1437.9025650924104"/>
    <n v="1823.5693099637663"/>
    <n v="113.20671963662734"/>
    <n v="37.735573212209111"/>
    <n v="677.6049212882682"/>
    <n v="5703.9107650064179"/>
    <n v="3757.7151042271094"/>
    <n v="70.349442027531353"/>
    <n v="1423.9876553105853"/>
    <n v="1733.0117750319273"/>
    <n v="112.73145312681328"/>
    <n v="37.57715104227109"/>
    <n v="641.24818641947297"/>
    <n v="5428.515139404768"/>
    <n v="3750.5695642465812"/>
    <n v="70.349442027531353"/>
    <n v="1415.7257129630871"/>
    <n v="1679.2434686275508"/>
    <n v="112.51708692739744"/>
    <n v="37.505695642465817"/>
    <n v="619.66146741525711"/>
    <n v="5264.9996860422198"/>
    <n v="2133.9352407330953"/>
    <n v="40.571571971429755"/>
    <n v="826.77120677491473"/>
    <n v="1035.4836722067332"/>
    <n v="64.018057221992862"/>
    <n v="21.339352407330953"/>
    <n v="384.28257043667259"/>
    <n v="3240.2767174453543"/>
    <n v="2113.7087286681667"/>
    <n v="40.571571971429755"/>
    <n v="808.41215360081299"/>
    <n v="916.00387498226769"/>
    <n v="63.411261860044995"/>
    <n v="21.137087286681666"/>
    <n v="336.31422287578897"/>
    <n v="2876.9252467128927"/>
    <n v="2106.1609591788751"/>
    <n v="40.571571971429755"/>
    <n v="799.68513835176702"/>
    <n v="859.20889746121952"/>
    <n v="63.184828775366249"/>
    <n v="21.061609591788748"/>
    <n v="313.51236612067606"/>
    <n v="2704.2053468479785"/>
  </r>
  <r>
    <x v="19"/>
    <s v="Chang_x000a_Sha"/>
    <s v="Chang Sha"/>
    <x v="535"/>
    <x v="535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  <n v="107.42063929394165"/>
    <n v="2.0618849414872953"/>
    <n v="41.084255921821764"/>
    <n v="46.552167056774529"/>
    <n v="3.222619178818249"/>
    <n v="1.0742063929394163"/>
    <n v="17.091800934997252"/>
    <n v="146.20801107137615"/>
    <n v="107.03705464351827"/>
    <n v="2.0618849414872953"/>
    <n v="40.64074090744645"/>
    <n v="43.665793588543544"/>
    <n v="3.2111116393055479"/>
    <n v="1.0703705464351827"/>
    <n v="15.932989412623279"/>
    <n v="137.43022546135728"/>
  </r>
  <r>
    <x v="19"/>
    <s v="Yue_x000a_Yang"/>
    <s v="Yue Yang"/>
    <x v="536"/>
    <x v="536"/>
    <s v="t/a"/>
    <s v="grinding"/>
    <n v="1500000"/>
    <n v="1"/>
    <m/>
    <n v="1"/>
    <m/>
    <n v="1500000"/>
    <n v="157544.87706593453"/>
    <n v="157544.87706593453"/>
    <n v="1.9465575237826781E-3"/>
    <n v="435.99359430376717"/>
    <n v="5.3051712340075969"/>
    <n v="117.33673837208258"/>
    <n v="195.45260829770251"/>
    <n v="13.079807829113015"/>
    <n v="4.3599359430376721"/>
    <n v="78.555676059407546"/>
    <n v="660.15695572064362"/>
    <n v="479.43921312339171"/>
    <n v="8.9380598353907388"/>
    <n v="182.68885713731916"/>
    <n v="231.68871190278438"/>
    <n v="14.383176393701751"/>
    <n v="4.7943921312339173"/>
    <n v="86.091277438413272"/>
    <n v="724.69509699031994"/>
    <n v="477.42642269698814"/>
    <n v="8.9380598353907388"/>
    <n v="180.92093556396335"/>
    <n v="220.18316697679194"/>
    <n v="14.322792680909645"/>
    <n v="4.7742642269698807"/>
    <n v="81.472069917910758"/>
    <n v="689.70544378071668"/>
    <n v="476.51856526327691"/>
    <n v="8.9380598353907388"/>
    <n v="179.87123661923553"/>
    <n v="213.35177889411372"/>
    <n v="14.295556957898306"/>
    <n v="4.7651856526327698"/>
    <n v="78.729427182607481"/>
    <n v="668.93042604008508"/>
    <n v="271.12142352254915"/>
    <n v="5.1547123537182387"/>
    <n v="105.04320010726475"/>
    <n v="131.56060309805827"/>
    <n v="8.1336427056764755"/>
    <n v="2.7112142352254911"/>
    <n v="48.823992191957188"/>
    <n v="411.68467508833726"/>
    <n v="268.55159823485411"/>
    <n v="5.1547123537182387"/>
    <n v="102.71063980455442"/>
    <n v="116.38041764193632"/>
    <n v="8.0565479470456225"/>
    <n v="2.6855159823485413"/>
    <n v="42.72950233749313"/>
    <n v="365.52002767844039"/>
    <n v="267.59263660879571"/>
    <n v="5.1547123537182387"/>
    <n v="101.60185226861613"/>
    <n v="109.16448397135886"/>
    <n v="8.0277790982638706"/>
    <n v="2.6759263660879569"/>
    <n v="39.8324735315582"/>
    <n v="343.57556365339326"/>
  </r>
  <r>
    <x v="19"/>
    <s v="Xiang_x000a_Tan"/>
    <s v="Xiang Tan"/>
    <x v="537"/>
    <x v="537"/>
    <s v="t/a"/>
    <s v="grinding"/>
    <n v="2000000"/>
    <n v="1"/>
    <m/>
    <n v="1"/>
    <m/>
    <n v="2000000"/>
    <n v="210059.8360879127"/>
    <n v="210059.8360879127"/>
    <n v="2.5954100317102371E-3"/>
    <n v="581.32479240502278"/>
    <n v="7.0735616453434611"/>
    <n v="156.44898449611009"/>
    <n v="260.60347773027001"/>
    <n v="17.439743772150685"/>
    <n v="5.8132479240502288"/>
    <n v="104.74090141254339"/>
    <n v="880.20927429419135"/>
    <n v="639.25228416452217"/>
    <n v="11.917413113854316"/>
    <n v="243.58514284975885"/>
    <n v="308.9182825370458"/>
    <n v="19.177568524935666"/>
    <n v="6.3925228416452216"/>
    <n v="114.78836991788435"/>
    <n v="966.26012932042659"/>
    <n v="636.56856359598419"/>
    <n v="11.917413113854316"/>
    <n v="241.22791408528443"/>
    <n v="293.57755596905588"/>
    <n v="19.097056907879523"/>
    <n v="6.3656856359598404"/>
    <n v="108.62942655721433"/>
    <n v="919.60725837428879"/>
    <n v="635.35808701770247"/>
    <n v="11.917413113854316"/>
    <n v="239.82831549231403"/>
    <n v="284.4690385254849"/>
    <n v="19.060742610531072"/>
    <n v="6.3535808701770256"/>
    <n v="104.97256957680997"/>
    <n v="891.90723472011337"/>
    <n v="361.49523136339883"/>
    <n v="6.872949804957651"/>
    <n v="140.05760014301967"/>
    <n v="175.41413746407767"/>
    <n v="10.844856940901964"/>
    <n v="3.6149523136339878"/>
    <n v="65.098656255942913"/>
    <n v="548.91290011778301"/>
    <n v="358.06879764647209"/>
    <n v="6.872949804957651"/>
    <n v="136.94751973940586"/>
    <n v="155.17389018924843"/>
    <n v="10.742063929394163"/>
    <n v="3.5806879764647213"/>
    <n v="56.972669783324164"/>
    <n v="487.3600369045871"/>
    <n v="356.7901821450609"/>
    <n v="6.872949804957651"/>
    <n v="135.46913635815483"/>
    <n v="145.55264529514514"/>
    <n v="10.703705464351826"/>
    <n v="3.5679018214506084"/>
    <n v="53.109964708744258"/>
    <n v="458.1007515378576"/>
  </r>
  <r>
    <x v="19"/>
    <s v="Chen_x000a_Zhou"/>
    <s v="Chen Zhou"/>
    <x v="538"/>
    <x v="538"/>
    <s v="t/a"/>
    <s v="grinding"/>
    <n v="1000000"/>
    <n v="1"/>
    <m/>
    <n v="1"/>
    <m/>
    <n v="1000000"/>
    <n v="105029.91804395635"/>
    <n v="105029.91804395635"/>
    <n v="1.2977050158551186E-3"/>
    <n v="290.66239620251139"/>
    <n v="3.5367808226717306"/>
    <n v="78.224492248055043"/>
    <n v="130.30173886513501"/>
    <n v="8.7198718860753424"/>
    <n v="2.9066239620251144"/>
    <n v="52.370450706271697"/>
    <n v="440.10463714709567"/>
    <n v="319.62614208226108"/>
    <n v="5.958706556927158"/>
    <n v="121.79257142487943"/>
    <n v="154.4591412685229"/>
    <n v="9.5887842624678328"/>
    <n v="3.1962614208226108"/>
    <n v="57.394184958942176"/>
    <n v="483.13006466021329"/>
    <n v="318.28428179799209"/>
    <n v="5.958706556927158"/>
    <n v="120.61395704264221"/>
    <n v="146.78877798452794"/>
    <n v="9.5485284539397615"/>
    <n v="3.1828428179799202"/>
    <n v="54.314713278607165"/>
    <n v="459.8036291871444"/>
    <n v="317.67904350885124"/>
    <n v="5.958706556927158"/>
    <n v="119.91415774615702"/>
    <n v="142.23451926274245"/>
    <n v="9.5303713052655361"/>
    <n v="3.1767904350885128"/>
    <n v="52.486284788404987"/>
    <n v="445.95361736005668"/>
    <n v="180.74761568169941"/>
    <n v="3.4364749024788255"/>
    <n v="70.028800071509835"/>
    <n v="87.707068732038834"/>
    <n v="5.4224284704509822"/>
    <n v="1.8074761568169939"/>
    <n v="32.549328127971457"/>
    <n v="274.45645005889151"/>
    <n v="179.03439882323605"/>
    <n v="3.4364749024788255"/>
    <n v="68.473759869702931"/>
    <n v="77.586945094624213"/>
    <n v="5.3710319646970817"/>
    <n v="1.7903439882323606"/>
    <n v="28.486334891662082"/>
    <n v="243.68001845229355"/>
    <n v="178.39509107253045"/>
    <n v="3.4364749024788255"/>
    <n v="67.734568179077414"/>
    <n v="72.77632264757257"/>
    <n v="5.3518527321759128"/>
    <n v="1.7839509107253042"/>
    <n v="26.554982354372129"/>
    <n v="229.0503757689288"/>
  </r>
  <r>
    <x v="19"/>
    <s v="Yue_x000a_Yang"/>
    <s v="Yue Yang"/>
    <x v="539"/>
    <x v="539"/>
    <s v="t/a"/>
    <s v="grinding"/>
    <n v="2200000"/>
    <n v="1"/>
    <m/>
    <n v="1"/>
    <m/>
    <n v="2200000"/>
    <n v="231065.81969670398"/>
    <n v="231065.81969670398"/>
    <n v="2.8549510348812612E-3"/>
    <n v="639.45727164552522"/>
    <n v="7.7809178098778089"/>
    <n v="172.09388294572111"/>
    <n v="286.66382550329701"/>
    <n v="19.183718149365756"/>
    <n v="6.3945727164552526"/>
    <n v="115.21499155379774"/>
    <n v="968.23020172361066"/>
    <n v="703.17751258097451"/>
    <n v="13.109154425239749"/>
    <n v="267.94365713473474"/>
    <n v="339.81011079075046"/>
    <n v="21.095325377429237"/>
    <n v="7.0317751258097445"/>
    <n v="126.26720690967281"/>
    <n v="1062.8861422524694"/>
    <n v="700.22541995558265"/>
    <n v="13.109154425239749"/>
    <n v="265.35070549381288"/>
    <n v="322.93531156596151"/>
    <n v="21.006762598667478"/>
    <n v="7.0022541995558258"/>
    <n v="119.49236921293577"/>
    <n v="1011.5679842117178"/>
    <n v="698.89389571947277"/>
    <n v="13.109154425239749"/>
    <n v="263.81114704154544"/>
    <n v="312.91594237803344"/>
    <n v="20.966816871584182"/>
    <n v="6.9889389571947289"/>
    <n v="115.46982653449098"/>
    <n v="981.09795819212479"/>
    <n v="397.64475449973872"/>
    <n v="7.5602447854534169"/>
    <n v="154.06336015732165"/>
    <n v="192.95555121048545"/>
    <n v="11.929342634992164"/>
    <n v="3.9764475449973871"/>
    <n v="71.608521881537214"/>
    <n v="603.80419012956133"/>
    <n v="393.8756774111194"/>
    <n v="7.5602447854534169"/>
    <n v="150.64227171334647"/>
    <n v="170.69127920817328"/>
    <n v="11.81627032233358"/>
    <n v="3.9387567741111935"/>
    <n v="62.669936761656594"/>
    <n v="536.09604059504591"/>
    <n v="392.46920035956703"/>
    <n v="7.5602447854534169"/>
    <n v="149.01604999397031"/>
    <n v="160.10790982465966"/>
    <n v="11.774076010787009"/>
    <n v="3.9246920035956698"/>
    <n v="58.420961179618693"/>
    <n v="503.91082669164342"/>
  </r>
  <r>
    <x v="19"/>
    <s v="Yue_x000a_Yang"/>
    <s v="Yue Yang"/>
    <x v="539"/>
    <x v="539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Chang_x000a_De"/>
    <s v="Chang De"/>
    <x v="540"/>
    <x v="540"/>
    <s v="t/a"/>
    <s v="grinding"/>
    <n v="3200000"/>
    <n v="1"/>
    <m/>
    <n v="1"/>
    <m/>
    <n v="3200000"/>
    <n v="336095.73774066032"/>
    <n v="336095.73774066032"/>
    <n v="4.1526560507363797E-3"/>
    <n v="930.11966784803656"/>
    <n v="11.31769863254954"/>
    <n v="250.31837519377615"/>
    <n v="416.96556436843201"/>
    <n v="27.903590035441098"/>
    <n v="9.3011966784803661"/>
    <n v="167.58544226006944"/>
    <n v="1408.3348388707063"/>
    <n v="1022.8036546632356"/>
    <n v="19.067860982166909"/>
    <n v="389.73622855961418"/>
    <n v="494.26925205927336"/>
    <n v="30.68410963989707"/>
    <n v="10.228036546632355"/>
    <n v="183.661391868615"/>
    <n v="1546.0162069126827"/>
    <n v="1018.5097017535747"/>
    <n v="19.067860982166909"/>
    <n v="385.96466253645514"/>
    <n v="469.72408955048945"/>
    <n v="30.555291052607242"/>
    <n v="10.185097017535746"/>
    <n v="173.80708249154293"/>
    <n v="1471.3716133988621"/>
    <n v="1016.572939228324"/>
    <n v="19.067860982166909"/>
    <n v="383.7253047877025"/>
    <n v="455.15046164077592"/>
    <n v="30.497188176849718"/>
    <n v="10.165729392283241"/>
    <n v="167.95611132289596"/>
    <n v="1427.0515755521815"/>
    <n v="578.39237018143808"/>
    <n v="10.996719687932242"/>
    <n v="224.09216022883146"/>
    <n v="280.66261994252432"/>
    <n v="17.351771105443145"/>
    <n v="5.7839237018143814"/>
    <n v="104.15785000950866"/>
    <n v="878.26064018845284"/>
    <n v="572.91007623435542"/>
    <n v="10.996719687932242"/>
    <n v="219.11603158304942"/>
    <n v="248.27822430279747"/>
    <n v="17.187302287030661"/>
    <n v="5.7291007623435544"/>
    <n v="91.156271653318669"/>
    <n v="779.77605904733946"/>
    <n v="570.8642914320975"/>
    <n v="10.996719687932242"/>
    <n v="216.75061817304774"/>
    <n v="232.88423247223224"/>
    <n v="17.125928742962923"/>
    <n v="5.7086429143209738"/>
    <n v="84.975943533990829"/>
    <n v="732.96120246057228"/>
  </r>
  <r>
    <x v="19"/>
    <s v="Chang_x000a_De"/>
    <s v="Chang De"/>
    <x v="540"/>
    <x v="54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Chang_x000a_De"/>
    <s v="Chang De"/>
    <x v="540"/>
    <x v="54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Lou_x000a_Di"/>
    <s v="Lou Di"/>
    <x v="541"/>
    <x v="541"/>
    <s v="t/a"/>
    <s v="grinding"/>
    <n v="1100000"/>
    <n v="1"/>
    <m/>
    <n v="1"/>
    <m/>
    <n v="1100000"/>
    <n v="115532.90984835199"/>
    <n v="115532.90984835199"/>
    <n v="1.4274755174406306E-3"/>
    <n v="319.72863582276261"/>
    <n v="3.8904589049389044"/>
    <n v="86.046941472860553"/>
    <n v="143.3319127516485"/>
    <n v="9.591859074682878"/>
    <n v="3.1972863582276263"/>
    <n v="57.607495776898872"/>
    <n v="484.11510086180533"/>
    <n v="351.58875629048725"/>
    <n v="6.5545772126198747"/>
    <n v="133.97182856736737"/>
    <n v="169.90505539537523"/>
    <n v="10.547662688714619"/>
    <n v="3.5158875629048723"/>
    <n v="63.133603454836404"/>
    <n v="531.44307112623471"/>
    <n v="350.11270997779133"/>
    <n v="6.5545772126198747"/>
    <n v="132.67535274690644"/>
    <n v="161.46765578298076"/>
    <n v="10.503381299333739"/>
    <n v="3.5011270997779129"/>
    <n v="59.746184606467885"/>
    <n v="505.78399210585889"/>
    <n v="349.44694785973638"/>
    <n v="6.5545772126198747"/>
    <n v="131.90557352077272"/>
    <n v="156.45797118901672"/>
    <n v="10.483408435792091"/>
    <n v="3.4944694785973645"/>
    <n v="57.734913267245489"/>
    <n v="490.5489790960624"/>
    <n v="198.82237724986936"/>
    <n v="3.7801223927267085"/>
    <n v="77.031680078660827"/>
    <n v="96.477775605242726"/>
    <n v="5.9646713174960819"/>
    <n v="1.9882237724986935"/>
    <n v="35.804260940768607"/>
    <n v="301.90209506478067"/>
    <n v="196.9378387055597"/>
    <n v="3.7801223927267085"/>
    <n v="75.321135856673237"/>
    <n v="85.345639604086642"/>
    <n v="5.9081351611667898"/>
    <n v="1.9693783870555968"/>
    <n v="31.334968380828297"/>
    <n v="268.04802029752295"/>
    <n v="196.23460017978351"/>
    <n v="3.7801223927267085"/>
    <n v="74.508024996985156"/>
    <n v="80.053954912329829"/>
    <n v="5.8870380053935047"/>
    <n v="1.9623460017978349"/>
    <n v="29.210480589809347"/>
    <n v="251.95541334582171"/>
  </r>
  <r>
    <x v="19"/>
    <s v="Lou_x000a_Di"/>
    <s v="Lou Di"/>
    <x v="541"/>
    <x v="541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Lou_x000a_Di"/>
    <s v="Lou Di"/>
    <x v="541"/>
    <x v="541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Yong_x000a_Zhou"/>
    <s v="Yong Zhou"/>
    <x v="542"/>
    <x v="542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  <n v="107.42063929394165"/>
    <n v="2.0618849414872953"/>
    <n v="41.084255921821764"/>
    <n v="46.552167056774529"/>
    <n v="3.222619178818249"/>
    <n v="1.0742063929394163"/>
    <n v="17.091800934997252"/>
    <n v="146.20801107137615"/>
    <n v="107.03705464351827"/>
    <n v="2.0618849414872953"/>
    <n v="40.64074090744645"/>
    <n v="43.665793588543544"/>
    <n v="3.2111116393055479"/>
    <n v="1.0703705464351827"/>
    <n v="15.932989412623279"/>
    <n v="137.43022546135728"/>
  </r>
  <r>
    <x v="19"/>
    <s v="Xiang_x000a_Tan"/>
    <s v="Xiang Tan"/>
    <x v="537"/>
    <x v="537"/>
    <s v="t/a"/>
    <s v="grinding"/>
    <n v="1000000"/>
    <n v="1"/>
    <m/>
    <n v="1"/>
    <m/>
    <n v="1000000"/>
    <n v="105029.91804395635"/>
    <n v="105029.91804395635"/>
    <n v="1.2977050158551186E-3"/>
    <n v="290.66239620251139"/>
    <n v="3.5367808226717306"/>
    <n v="78.224492248055043"/>
    <n v="130.30173886513501"/>
    <n v="8.7198718860753424"/>
    <n v="2.9066239620251144"/>
    <n v="52.370450706271697"/>
    <n v="440.10463714709567"/>
    <n v="319.62614208226108"/>
    <n v="5.958706556927158"/>
    <n v="121.79257142487943"/>
    <n v="154.4591412685229"/>
    <n v="9.5887842624678328"/>
    <n v="3.1962614208226108"/>
    <n v="57.394184958942176"/>
    <n v="483.13006466021329"/>
    <n v="318.28428179799209"/>
    <n v="5.958706556927158"/>
    <n v="120.61395704264221"/>
    <n v="146.78877798452794"/>
    <n v="9.5485284539397615"/>
    <n v="3.1828428179799202"/>
    <n v="54.314713278607165"/>
    <n v="459.8036291871444"/>
    <n v="317.67904350885124"/>
    <n v="5.958706556927158"/>
    <n v="119.91415774615702"/>
    <n v="142.23451926274245"/>
    <n v="9.5303713052655361"/>
    <n v="3.1767904350885128"/>
    <n v="52.486284788404987"/>
    <n v="445.95361736005668"/>
    <n v="180.74761568169941"/>
    <n v="3.4364749024788255"/>
    <n v="70.028800071509835"/>
    <n v="87.707068732038834"/>
    <n v="5.4224284704509822"/>
    <n v="1.8074761568169939"/>
    <n v="32.549328127971457"/>
    <n v="274.45645005889151"/>
    <n v="179.03439882323605"/>
    <n v="3.4364749024788255"/>
    <n v="68.473759869702931"/>
    <n v="77.586945094624213"/>
    <n v="5.3710319646970817"/>
    <n v="1.7903439882323606"/>
    <n v="28.486334891662082"/>
    <n v="243.68001845229355"/>
    <n v="178.39509107253045"/>
    <n v="3.4364749024788255"/>
    <n v="67.734568179077414"/>
    <n v="72.77632264757257"/>
    <n v="5.3518527321759128"/>
    <n v="1.7839509107253042"/>
    <n v="26.554982354372129"/>
    <n v="229.0503757689288"/>
  </r>
  <r>
    <x v="19"/>
    <s v="Heng_x000a_Yang"/>
    <s v="Heng Yang"/>
    <x v="543"/>
    <x v="543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  <n v="107.42063929394165"/>
    <n v="2.0618849414872953"/>
    <n v="41.084255921821764"/>
    <n v="46.552167056774529"/>
    <n v="3.222619178818249"/>
    <n v="1.0742063929394163"/>
    <n v="17.091800934997252"/>
    <n v="146.20801107137615"/>
    <n v="107.03705464351827"/>
    <n v="2.0618849414872953"/>
    <n v="40.64074090744645"/>
    <n v="43.665793588543544"/>
    <n v="3.2111116393055479"/>
    <n v="1.0703705464351827"/>
    <n v="15.932989412623279"/>
    <n v="137.43022546135728"/>
  </r>
  <r>
    <x v="19"/>
    <s v="Xiang_x000a_Tan"/>
    <s v="Xiang Tan"/>
    <x v="544"/>
    <x v="544"/>
    <s v="t/a"/>
    <s v="grinding"/>
    <n v="1500000"/>
    <n v="1"/>
    <m/>
    <n v="1"/>
    <m/>
    <n v="1500000"/>
    <n v="157544.87706593453"/>
    <n v="157544.87706593453"/>
    <n v="1.9465575237826781E-3"/>
    <n v="435.99359430376717"/>
    <n v="5.3051712340075969"/>
    <n v="117.33673837208258"/>
    <n v="195.45260829770251"/>
    <n v="13.079807829113015"/>
    <n v="4.3599359430376721"/>
    <n v="78.555676059407546"/>
    <n v="660.15695572064362"/>
    <n v="479.43921312339171"/>
    <n v="8.9380598353907388"/>
    <n v="182.68885713731916"/>
    <n v="231.68871190278438"/>
    <n v="14.383176393701751"/>
    <n v="4.7943921312339173"/>
    <n v="86.091277438413272"/>
    <n v="724.69509699031994"/>
    <n v="477.42642269698814"/>
    <n v="8.9380598353907388"/>
    <n v="180.92093556396335"/>
    <n v="220.18316697679194"/>
    <n v="14.322792680909645"/>
    <n v="4.7742642269698807"/>
    <n v="81.472069917910758"/>
    <n v="689.70544378071668"/>
    <n v="476.51856526327691"/>
    <n v="8.9380598353907388"/>
    <n v="179.87123661923553"/>
    <n v="213.35177889411372"/>
    <n v="14.295556957898306"/>
    <n v="4.7651856526327698"/>
    <n v="78.729427182607481"/>
    <n v="668.93042604008508"/>
    <n v="271.12142352254915"/>
    <n v="5.1547123537182387"/>
    <n v="105.04320010726475"/>
    <n v="131.56060309805827"/>
    <n v="8.1336427056764755"/>
    <n v="2.7112142352254911"/>
    <n v="48.823992191957188"/>
    <n v="411.68467508833726"/>
    <n v="268.55159823485411"/>
    <n v="5.1547123537182387"/>
    <n v="102.71063980455442"/>
    <n v="116.38041764193632"/>
    <n v="8.0565479470456225"/>
    <n v="2.6855159823485413"/>
    <n v="42.72950233749313"/>
    <n v="365.52002767844039"/>
    <n v="267.59263660879571"/>
    <n v="5.1547123537182387"/>
    <n v="101.60185226861613"/>
    <n v="109.16448397135886"/>
    <n v="8.0277790982638706"/>
    <n v="2.6759263660879569"/>
    <n v="39.8324735315582"/>
    <n v="343.57556365339326"/>
  </r>
  <r>
    <x v="19"/>
    <s v="Chang_x000a_De"/>
    <s v="Chang De"/>
    <x v="545"/>
    <x v="545"/>
    <s v="t/a"/>
    <s v="grinding"/>
    <n v="1000000"/>
    <n v="1"/>
    <m/>
    <n v="1"/>
    <m/>
    <n v="1000000"/>
    <n v="105029.91804395635"/>
    <n v="105029.91804395635"/>
    <n v="1.2977050158551186E-3"/>
    <n v="290.66239620251139"/>
    <n v="3.5367808226717306"/>
    <n v="78.224492248055043"/>
    <n v="130.30173886513501"/>
    <n v="8.7198718860753424"/>
    <n v="2.9066239620251144"/>
    <n v="52.370450706271697"/>
    <n v="440.10463714709567"/>
    <n v="319.62614208226108"/>
    <n v="5.958706556927158"/>
    <n v="121.79257142487943"/>
    <n v="154.4591412685229"/>
    <n v="9.5887842624678328"/>
    <n v="3.1962614208226108"/>
    <n v="57.394184958942176"/>
    <n v="483.13006466021329"/>
    <n v="318.28428179799209"/>
    <n v="5.958706556927158"/>
    <n v="120.61395704264221"/>
    <n v="146.78877798452794"/>
    <n v="9.5485284539397615"/>
    <n v="3.1828428179799202"/>
    <n v="54.314713278607165"/>
    <n v="459.8036291871444"/>
    <n v="317.67904350885124"/>
    <n v="5.958706556927158"/>
    <n v="119.91415774615702"/>
    <n v="142.23451926274245"/>
    <n v="9.5303713052655361"/>
    <n v="3.1767904350885128"/>
    <n v="52.486284788404987"/>
    <n v="445.95361736005668"/>
    <n v="180.74761568169941"/>
    <n v="3.4364749024788255"/>
    <n v="70.028800071509835"/>
    <n v="87.707068732038834"/>
    <n v="5.4224284704509822"/>
    <n v="1.8074761568169939"/>
    <n v="32.549328127971457"/>
    <n v="274.45645005889151"/>
    <n v="179.03439882323605"/>
    <n v="3.4364749024788255"/>
    <n v="68.473759869702931"/>
    <n v="77.586945094624213"/>
    <n v="5.3710319646970817"/>
    <n v="1.7903439882323606"/>
    <n v="28.486334891662082"/>
    <n v="243.68001845229355"/>
    <n v="178.39509107253045"/>
    <n v="3.4364749024788255"/>
    <n v="67.734568179077414"/>
    <n v="72.77632264757257"/>
    <n v="5.3518527321759128"/>
    <n v="1.7839509107253042"/>
    <n v="26.554982354372129"/>
    <n v="229.0503757689288"/>
  </r>
  <r>
    <x v="19"/>
    <s v="Xiang_x000a_Tan"/>
    <s v="Xiang Tan"/>
    <x v="544"/>
    <x v="544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  <n v="107.42063929394165"/>
    <n v="2.0618849414872953"/>
    <n v="41.084255921821764"/>
    <n v="46.552167056774529"/>
    <n v="3.222619178818249"/>
    <n v="1.0742063929394163"/>
    <n v="17.091800934997252"/>
    <n v="146.20801107137615"/>
    <n v="107.03705464351827"/>
    <n v="2.0618849414872953"/>
    <n v="40.64074090744645"/>
    <n v="43.665793588543544"/>
    <n v="3.2111116393055479"/>
    <n v="1.0703705464351827"/>
    <n v="15.932989412623279"/>
    <n v="137.43022546135728"/>
  </r>
  <r>
    <x v="19"/>
    <s v="Xiang_x000a_Tan"/>
    <s v="Xiang Tan"/>
    <x v="537"/>
    <x v="537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Chang_x000a_De"/>
    <s v="Chang De"/>
    <x v="546"/>
    <x v="546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  <n v="107.42063929394165"/>
    <n v="2.0618849414872953"/>
    <n v="41.084255921821764"/>
    <n v="46.552167056774529"/>
    <n v="3.222619178818249"/>
    <n v="1.0742063929394163"/>
    <n v="17.091800934997252"/>
    <n v="146.20801107137615"/>
    <n v="107.03705464351827"/>
    <n v="2.0618849414872953"/>
    <n v="40.64074090744645"/>
    <n v="43.665793588543544"/>
    <n v="3.2111116393055479"/>
    <n v="1.0703705464351827"/>
    <n v="15.932989412623279"/>
    <n v="137.43022546135728"/>
  </r>
  <r>
    <x v="19"/>
    <s v="Xiang_x000a_Tan"/>
    <s v="Xiang Tan"/>
    <x v="537"/>
    <x v="537"/>
    <s v="t/a"/>
    <s v="grinding"/>
    <n v="1200000"/>
    <n v="1"/>
    <m/>
    <n v="1"/>
    <m/>
    <n v="1200000"/>
    <n v="126035.90165274762"/>
    <n v="126035.90165274762"/>
    <n v="1.5572460190261424E-3"/>
    <n v="348.79487544301372"/>
    <n v="4.244136987206077"/>
    <n v="93.869390697666063"/>
    <n v="156.362086638162"/>
    <n v="10.463846263290412"/>
    <n v="3.4879487544301377"/>
    <n v="62.844540847526041"/>
    <n v="528.12556457651488"/>
    <n v="383.55137049871337"/>
    <n v="7.1504478683125905"/>
    <n v="146.15108570985532"/>
    <n v="185.3509695222275"/>
    <n v="11.506541114961401"/>
    <n v="3.8355137049871333"/>
    <n v="68.873021950730617"/>
    <n v="579.75607759225602"/>
    <n v="381.9411381575905"/>
    <n v="7.1504478683125905"/>
    <n v="144.73674845117068"/>
    <n v="176.14653358143354"/>
    <n v="11.458234144727715"/>
    <n v="3.8194113815759048"/>
    <n v="65.177655934328598"/>
    <n v="551.76435502457332"/>
    <n v="381.21485221062153"/>
    <n v="7.1504478683125905"/>
    <n v="143.89698929538844"/>
    <n v="170.68142311529095"/>
    <n v="11.436445566318644"/>
    <n v="3.8121485221062157"/>
    <n v="62.983541746085983"/>
    <n v="535.144340832068"/>
    <n v="216.89713881803931"/>
    <n v="4.1237698829745906"/>
    <n v="84.034560085811805"/>
    <n v="105.24848247844662"/>
    <n v="6.5069141645411799"/>
    <n v="2.1689713881803931"/>
    <n v="39.059193753565751"/>
    <n v="329.34774007066983"/>
    <n v="214.84127858788329"/>
    <n v="4.1237698829745906"/>
    <n v="82.168511843643529"/>
    <n v="93.104334113549058"/>
    <n v="6.445238357636498"/>
    <n v="2.1484127858788327"/>
    <n v="34.183601869994504"/>
    <n v="292.4160221427523"/>
    <n v="214.07410928703655"/>
    <n v="4.1237698829745906"/>
    <n v="81.281481814892899"/>
    <n v="87.331587177087087"/>
    <n v="6.4222232786110958"/>
    <n v="2.1407410928703654"/>
    <n v="31.865978825246557"/>
    <n v="274.86045092271456"/>
  </r>
  <r>
    <x v="19"/>
    <s v="Chang_x000a_De"/>
    <s v="Chang De"/>
    <x v="547"/>
    <x v="547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  <n v="107.42063929394165"/>
    <n v="2.0618849414872953"/>
    <n v="41.084255921821764"/>
    <n v="46.552167056774529"/>
    <n v="3.222619178818249"/>
    <n v="1.0742063929394163"/>
    <n v="17.091800934997252"/>
    <n v="146.20801107137615"/>
    <n v="107.03705464351827"/>
    <n v="2.0618849414872953"/>
    <n v="40.64074090744645"/>
    <n v="43.665793588543544"/>
    <n v="3.2111116393055479"/>
    <n v="1.0703705464351827"/>
    <n v="15.932989412623279"/>
    <n v="137.43022546135728"/>
  </r>
  <r>
    <x v="19"/>
    <s v="Heng_x000a_Yang"/>
    <s v="Heng Yang"/>
    <x v="548"/>
    <x v="548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  <n v="107.42063929394165"/>
    <n v="2.0618849414872953"/>
    <n v="41.084255921821764"/>
    <n v="46.552167056774529"/>
    <n v="3.222619178818249"/>
    <n v="1.0742063929394163"/>
    <n v="17.091800934997252"/>
    <n v="146.20801107137615"/>
    <n v="107.03705464351827"/>
    <n v="2.0618849414872953"/>
    <n v="40.64074090744645"/>
    <n v="43.665793588543544"/>
    <n v="3.2111116393055479"/>
    <n v="1.0703705464351827"/>
    <n v="15.932989412623279"/>
    <n v="137.43022546135728"/>
  </r>
  <r>
    <x v="19"/>
    <s v="Heng_x000a_Yang"/>
    <s v="Heng Yang"/>
    <x v="549"/>
    <x v="549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Chen_x000a_Zhou"/>
    <s v="Chen Zhou"/>
    <x v="550"/>
    <x v="55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Chen_x000a_Zhou"/>
    <s v="Chen Zhou"/>
    <x v="551"/>
    <x v="55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en_x000a_Zhou"/>
    <s v="Chen Zhou"/>
    <x v="551"/>
    <x v="55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Heng_x000a_Yang"/>
    <s v="Heng Yang"/>
    <x v="526"/>
    <x v="526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Zhu_x000a_Zhou"/>
    <s v="Zhu Zhou"/>
    <x v="552"/>
    <x v="552"/>
    <s v="t/d"/>
    <s v="cement"/>
    <n v="4500"/>
    <n v="310"/>
    <n v="1"/>
    <m/>
    <n v="1395000"/>
    <m/>
    <n v="0"/>
    <n v="1395000"/>
    <n v="1.7236026941963887E-2"/>
    <n v="3860.5575464012782"/>
    <n v="46.975274659951687"/>
    <n v="1038.9722159010671"/>
    <n v="1730.6585504597833"/>
    <n v="115.81672639203835"/>
    <n v="38.605575464012787"/>
    <n v="695.58065069301335"/>
    <n v="5845.4389021160086"/>
    <n v="4245.2519863735261"/>
    <n v="79.143122280972776"/>
    <n v="1617.640385728962"/>
    <n v="2051.5154737092375"/>
    <n v="127.35755959120577"/>
    <n v="42.452519863735255"/>
    <n v="762.30553644930183"/>
    <n v="6416.8996106322211"/>
    <n v="4227.4294922554982"/>
    <n v="79.143122280972776"/>
    <n v="1601.9861122244088"/>
    <n v="1949.6382469109185"/>
    <n v="126.82288476766496"/>
    <n v="42.274294922554979"/>
    <n v="721.40420972190714"/>
    <n v="6107.0795318303644"/>
    <n v="4219.390759777405"/>
    <n v="79.143122280972776"/>
    <n v="1592.6914270834732"/>
    <n v="1889.1489022059948"/>
    <n v="126.58172279332213"/>
    <n v="42.19390759777405"/>
    <n v="697.11915084216434"/>
    <n v="5923.1246467974979"/>
    <n v="2400.6771458247326"/>
    <n v="45.643018467858475"/>
    <n v="930.11760762177926"/>
    <n v="1164.9191312325752"/>
    <n v="72.020314374741986"/>
    <n v="24.006771458247325"/>
    <n v="432.31789174125669"/>
    <n v="3645.3113071260236"/>
    <n v="2377.9223197516876"/>
    <n v="45.643018467858475"/>
    <n v="909.46367280091476"/>
    <n v="1030.5043593550513"/>
    <n v="71.337669592550625"/>
    <n v="23.779223197516878"/>
    <n v="378.35350073526263"/>
    <n v="3236.5409025520044"/>
    <n v="2369.4310790762352"/>
    <n v="45.643018467858475"/>
    <n v="899.645780645738"/>
    <n v="966.6100096438721"/>
    <n v="71.082932372287047"/>
    <n v="23.694310790762344"/>
    <n v="352.70141188576059"/>
    <n v="3042.2310152039759"/>
  </r>
  <r>
    <x v="19"/>
    <s v="Chang_x000a_De"/>
    <s v="Chang De"/>
    <x v="553"/>
    <x v="553"/>
    <s v="t/d"/>
    <s v="cement"/>
    <n v="4500"/>
    <n v="310"/>
    <n v="1"/>
    <m/>
    <n v="1395000"/>
    <m/>
    <n v="0"/>
    <n v="1395000"/>
    <n v="1.7236026941963887E-2"/>
    <n v="3860.5575464012782"/>
    <n v="46.975274659951687"/>
    <n v="1038.9722159010671"/>
    <n v="1730.6585504597833"/>
    <n v="115.81672639203835"/>
    <n v="38.605575464012787"/>
    <n v="695.58065069301335"/>
    <n v="5845.4389021160086"/>
    <n v="4245.2519863735261"/>
    <n v="79.143122280972776"/>
    <n v="1617.640385728962"/>
    <n v="2051.5154737092375"/>
    <n v="127.35755959120577"/>
    <n v="42.452519863735255"/>
    <n v="762.30553644930183"/>
    <n v="6416.8996106322211"/>
    <n v="4227.4294922554982"/>
    <n v="79.143122280972776"/>
    <n v="1601.9861122244088"/>
    <n v="1949.6382469109185"/>
    <n v="126.82288476766496"/>
    <n v="42.274294922554979"/>
    <n v="721.40420972190714"/>
    <n v="6107.0795318303644"/>
    <n v="4219.390759777405"/>
    <n v="79.143122280972776"/>
    <n v="1592.6914270834732"/>
    <n v="1889.1489022059948"/>
    <n v="126.58172279332213"/>
    <n v="42.19390759777405"/>
    <n v="697.11915084216434"/>
    <n v="5923.1246467974979"/>
    <n v="2400.6771458247326"/>
    <n v="45.643018467858475"/>
    <n v="930.11760762177926"/>
    <n v="1164.9191312325752"/>
    <n v="72.020314374741986"/>
    <n v="24.006771458247325"/>
    <n v="432.31789174125669"/>
    <n v="3645.3113071260236"/>
    <n v="2377.9223197516876"/>
    <n v="45.643018467858475"/>
    <n v="909.46367280091476"/>
    <n v="1030.5043593550513"/>
    <n v="71.337669592550625"/>
    <n v="23.779223197516878"/>
    <n v="378.35350073526263"/>
    <n v="3236.5409025520044"/>
    <n v="2369.4310790762352"/>
    <n v="45.643018467858475"/>
    <n v="899.645780645738"/>
    <n v="966.6100096438721"/>
    <n v="71.082932372287047"/>
    <n v="23.694310790762344"/>
    <n v="352.70141188576059"/>
    <n v="3042.2310152039759"/>
  </r>
  <r>
    <x v="19"/>
    <s v="Chen_x000a_Zhou"/>
    <s v="Chen Zhou"/>
    <x v="554"/>
    <x v="554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en_x000a_Zhou"/>
    <s v="Chen Zhou"/>
    <x v="554"/>
    <x v="554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en_x000a_Zhou"/>
    <s v="Chen Zhou"/>
    <x v="551"/>
    <x v="55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Heng_x000a_Yang"/>
    <s v="Heng Yang"/>
    <x v="555"/>
    <x v="555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Heng_x000a_Yang"/>
    <s v="Heng Yang"/>
    <x v="555"/>
    <x v="55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Shao_x000a_Yang"/>
    <s v="Shao Yang"/>
    <x v="556"/>
    <x v="556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Xiang_x000a_Tan"/>
    <s v="Xiang Tan"/>
    <x v="544"/>
    <x v="544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Yong_x000a_Zhou"/>
    <s v="Yong Zhou"/>
    <x v="557"/>
    <x v="557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Zhu_x000a_Zhou"/>
    <s v="Zhu Zhou"/>
    <x v="558"/>
    <x v="558"/>
    <s v="t/d"/>
    <s v="cement"/>
    <n v="6000"/>
    <n v="310"/>
    <n v="1"/>
    <m/>
    <n v="1860000"/>
    <m/>
    <n v="0"/>
    <n v="1860000"/>
    <n v="2.2981369255951848E-2"/>
    <n v="5147.4100618683706"/>
    <n v="62.633699546602244"/>
    <n v="1385.2962878680894"/>
    <n v="2307.5447339463776"/>
    <n v="154.42230185605112"/>
    <n v="51.474100618683714"/>
    <n v="927.44086759068443"/>
    <n v="7793.9185361546779"/>
    <n v="5660.3359818313675"/>
    <n v="105.52416304129703"/>
    <n v="2156.8538476386157"/>
    <n v="2735.3539649456498"/>
    <n v="169.81007945494102"/>
    <n v="56.60335981831367"/>
    <n v="1016.4073819324024"/>
    <n v="8555.8661475096287"/>
    <n v="5636.5726563406643"/>
    <n v="105.52416304129703"/>
    <n v="2135.9814829658781"/>
    <n v="2599.5176625478912"/>
    <n v="169.09717969021992"/>
    <n v="56.365726563406639"/>
    <n v="961.87227962920952"/>
    <n v="8142.772709107152"/>
    <n v="5625.8543463698725"/>
    <n v="105.52416304129703"/>
    <n v="2123.5885694446306"/>
    <n v="2518.8652029413265"/>
    <n v="168.77563039109617"/>
    <n v="56.258543463698736"/>
    <n v="929.49220112288572"/>
    <n v="7897.4995290633306"/>
    <n v="3200.9028610996429"/>
    <n v="60.857357957144629"/>
    <n v="1240.1568101623723"/>
    <n v="1553.2255083100999"/>
    <n v="96.0270858329893"/>
    <n v="32.009028610996431"/>
    <n v="576.42385565500888"/>
    <n v="4860.4150761680312"/>
    <n v="3170.5630930022503"/>
    <n v="60.857357957144629"/>
    <n v="1212.6182304012195"/>
    <n v="1374.0058124734016"/>
    <n v="95.116892790067496"/>
    <n v="31.705630930022501"/>
    <n v="504.47133431368349"/>
    <n v="4315.3878700693394"/>
    <n v="3159.2414387683129"/>
    <n v="60.857357957144629"/>
    <n v="1199.5277075276506"/>
    <n v="1288.8133461918294"/>
    <n v="94.777243163049377"/>
    <n v="31.592414387683124"/>
    <n v="470.26854918101407"/>
    <n v="4056.308020271968"/>
  </r>
  <r>
    <x v="19"/>
    <s v="Lou_x000a_Di"/>
    <s v="Lou Di"/>
    <x v="559"/>
    <x v="559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Chang_x000a_De"/>
    <s v="Chang De"/>
    <x v="560"/>
    <x v="560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ang_x000a_Sha"/>
    <s v="Chang Sha"/>
    <x v="535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ang_x000a_Sha"/>
    <s v="Chang Sha"/>
    <x v="535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u_x000a_Zhou"/>
    <s v="Chu Zhou"/>
    <x v="561"/>
    <x v="56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Xiang_x000a_Tan"/>
    <s v="Xiang Tan"/>
    <x v="544"/>
    <x v="544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Xiang_x000a_Tan"/>
    <s v="Xiang Tan"/>
    <x v="544"/>
    <x v="544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Xiang_x000a_Tan"/>
    <s v="Xiang Tan"/>
    <x v="544"/>
    <x v="544"/>
    <s v="t/d"/>
    <s v="cement"/>
    <n v="2000"/>
    <n v="310"/>
    <n v="1"/>
    <m/>
    <n v="620000"/>
    <m/>
    <n v="0"/>
    <n v="620000"/>
    <n v="7.6604564186506154E-3"/>
    <n v="1715.8033539561236"/>
    <n v="20.877899848867415"/>
    <n v="461.76542928936311"/>
    <n v="769.18157798212587"/>
    <n v="51.474100618683707"/>
    <n v="17.158033539561238"/>
    <n v="309.14695586356146"/>
    <n v="2597.9728453848925"/>
    <n v="1886.7786606104555"/>
    <n v="35.174721013765677"/>
    <n v="718.95128254620522"/>
    <n v="911.78465498188314"/>
    <n v="56.60335981831367"/>
    <n v="18.867786606104556"/>
    <n v="338.8024606441341"/>
    <n v="2851.955382503209"/>
    <n v="1878.8575521135547"/>
    <n v="35.174721013765677"/>
    <n v="711.99382765529265"/>
    <n v="866.50588751596365"/>
    <n v="56.365726563406639"/>
    <n v="18.788575521135545"/>
    <n v="320.62409320973649"/>
    <n v="2714.257569702384"/>
    <n v="1875.2847821232906"/>
    <n v="35.174721013765677"/>
    <n v="707.86285648154353"/>
    <n v="839.62173431377539"/>
    <n v="56.258543463698722"/>
    <n v="18.752847821232908"/>
    <n v="309.83073370762855"/>
    <n v="2632.4998430211099"/>
    <n v="1066.9676203665476"/>
    <n v="20.285785985714877"/>
    <n v="413.38560338745737"/>
    <n v="517.74183610336661"/>
    <n v="32.009028610996431"/>
    <n v="10.669676203665476"/>
    <n v="192.14128521833629"/>
    <n v="1620.1383587226771"/>
    <n v="1056.8543643340834"/>
    <n v="20.285785985714877"/>
    <n v="404.20607680040649"/>
    <n v="458.00193749113384"/>
    <n v="31.705630930022497"/>
    <n v="10.568543643340833"/>
    <n v="168.15711143789449"/>
    <n v="1438.4626233564463"/>
    <n v="1053.0804795894376"/>
    <n v="20.285785985714877"/>
    <n v="399.84256917588351"/>
    <n v="429.60444873060976"/>
    <n v="31.592414387683124"/>
    <n v="10.530804795894374"/>
    <n v="156.75618306033803"/>
    <n v="1352.1026734239892"/>
  </r>
  <r>
    <x v="19"/>
    <s v="Zhang_x000a_Jaijie"/>
    <s v="Zhang Jaijie"/>
    <x v="562"/>
    <x v="562"/>
    <s v="t/d"/>
    <s v="cement"/>
    <n v="2000"/>
    <n v="310"/>
    <n v="1"/>
    <m/>
    <n v="620000"/>
    <m/>
    <n v="0"/>
    <n v="620000"/>
    <n v="7.6604564186506154E-3"/>
    <n v="1715.8033539561236"/>
    <n v="20.877899848867415"/>
    <n v="461.76542928936311"/>
    <n v="769.18157798212587"/>
    <n v="51.474100618683707"/>
    <n v="17.158033539561238"/>
    <n v="309.14695586356146"/>
    <n v="2597.9728453848925"/>
    <n v="1886.7786606104555"/>
    <n v="35.174721013765677"/>
    <n v="718.95128254620522"/>
    <n v="911.78465498188314"/>
    <n v="56.60335981831367"/>
    <n v="18.867786606104556"/>
    <n v="338.8024606441341"/>
    <n v="2851.955382503209"/>
    <n v="1878.8575521135547"/>
    <n v="35.174721013765677"/>
    <n v="711.99382765529265"/>
    <n v="866.50588751596365"/>
    <n v="56.365726563406639"/>
    <n v="18.788575521135545"/>
    <n v="320.62409320973649"/>
    <n v="2714.257569702384"/>
    <n v="1875.2847821232906"/>
    <n v="35.174721013765677"/>
    <n v="707.86285648154353"/>
    <n v="839.62173431377539"/>
    <n v="56.258543463698722"/>
    <n v="18.752847821232908"/>
    <n v="309.83073370762855"/>
    <n v="2632.4998430211099"/>
    <n v="1066.9676203665476"/>
    <n v="20.285785985714877"/>
    <n v="413.38560338745737"/>
    <n v="517.74183610336661"/>
    <n v="32.009028610996431"/>
    <n v="10.669676203665476"/>
    <n v="192.14128521833629"/>
    <n v="1620.1383587226771"/>
    <n v="1056.8543643340834"/>
    <n v="20.285785985714877"/>
    <n v="404.20607680040649"/>
    <n v="458.00193749113384"/>
    <n v="31.705630930022497"/>
    <n v="10.568543643340833"/>
    <n v="168.15711143789449"/>
    <n v="1438.4626233564463"/>
    <n v="1053.0804795894376"/>
    <n v="20.285785985714877"/>
    <n v="399.84256917588351"/>
    <n v="429.60444873060976"/>
    <n v="31.592414387683124"/>
    <n v="10.530804795894374"/>
    <n v="156.75618306033803"/>
    <n v="1352.1026734239892"/>
  </r>
  <r>
    <x v="19"/>
    <s v="Heng_x000a_Yang"/>
    <s v="Heng Yang"/>
    <x v="238"/>
    <x v="238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Heng_x000a_Yang"/>
    <s v="Heng Yang"/>
    <x v="238"/>
    <x v="238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ang_x000a_De"/>
    <s v="Chang De"/>
    <x v="545"/>
    <x v="545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Huai_x000a_Hua"/>
    <s v="Huai Hua"/>
    <x v="563"/>
    <x v="563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Huai_x000a_Hua"/>
    <s v="Huai Hua"/>
    <x v="563"/>
    <x v="563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Huai_x000a_Hua"/>
    <s v="Huai Hua"/>
    <x v="564"/>
    <x v="564"/>
    <s v="t/d"/>
    <s v="cement"/>
    <n v="3000"/>
    <n v="310"/>
    <n v="1"/>
    <m/>
    <n v="930000"/>
    <m/>
    <n v="0"/>
    <n v="930000"/>
    <n v="1.1490684627975924E-2"/>
    <n v="2573.7050309341853"/>
    <n v="31.316849773301122"/>
    <n v="692.6481439340447"/>
    <n v="1153.7723669731888"/>
    <n v="77.21115092802556"/>
    <n v="25.737050309341857"/>
    <n v="463.72043379534222"/>
    <n v="3896.9592680773389"/>
    <n v="2830.1679909156837"/>
    <n v="52.762081520648515"/>
    <n v="1078.4269238193078"/>
    <n v="1367.6769824728249"/>
    <n v="84.905039727470509"/>
    <n v="28.301679909156835"/>
    <n v="508.20369096620118"/>
    <n v="4277.9330737548144"/>
    <n v="2818.2863281703321"/>
    <n v="52.762081520648515"/>
    <n v="1067.990741482939"/>
    <n v="1299.7588312739456"/>
    <n v="84.548589845109959"/>
    <n v="28.18286328170332"/>
    <n v="480.93613981460476"/>
    <n v="4071.386354553576"/>
    <n v="2812.9271731849362"/>
    <n v="52.762081520648515"/>
    <n v="1061.7942847223153"/>
    <n v="1259.4326014706633"/>
    <n v="84.387815195548086"/>
    <n v="28.129271731849368"/>
    <n v="464.74610056144286"/>
    <n v="3948.7497645316653"/>
    <n v="1600.4514305498215"/>
    <n v="30.428678978572314"/>
    <n v="620.07840508118613"/>
    <n v="776.61275415504997"/>
    <n v="48.01354291649465"/>
    <n v="16.004514305498216"/>
    <n v="288.21192782750444"/>
    <n v="2430.2075380840156"/>
    <n v="1585.2815465011251"/>
    <n v="30.428678978572314"/>
    <n v="606.30911520060977"/>
    <n v="687.00290623670082"/>
    <n v="47.558446395033748"/>
    <n v="15.85281546501125"/>
    <n v="252.23566715684174"/>
    <n v="2157.6939350346697"/>
    <n v="1579.6207193841565"/>
    <n v="30.428678978572314"/>
    <n v="599.7638537638253"/>
    <n v="644.4066730959147"/>
    <n v="47.388621581524689"/>
    <n v="15.796207193841562"/>
    <n v="235.13427459050703"/>
    <n v="2028.154010135984"/>
  </r>
  <r>
    <x v="19"/>
    <s v="Chang_x000a_De"/>
    <s v="Chang De"/>
    <x v="540"/>
    <x v="540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ang_x000a_Sha"/>
    <s v="Chang Sha"/>
    <x v="535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ang_x000a_Sha"/>
    <s v="Chang Sha"/>
    <x v="535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ang_x000a_Sha"/>
    <s v="Chang Sha"/>
    <x v="535"/>
    <x v="535"/>
    <s v="t/d"/>
    <s v="cement"/>
    <n v="1000"/>
    <n v="310"/>
    <n v="1"/>
    <m/>
    <n v="310000"/>
    <m/>
    <n v="0"/>
    <n v="310000"/>
    <n v="3.8302282093253077E-3"/>
    <n v="857.9016769780618"/>
    <n v="10.438949924433707"/>
    <n v="230.88271464468156"/>
    <n v="384.59078899106294"/>
    <n v="25.737050309341853"/>
    <n v="8.579016769780619"/>
    <n v="154.57347793178073"/>
    <n v="1298.9864226924462"/>
    <n v="943.38933030522776"/>
    <n v="17.587360506882838"/>
    <n v="359.47564127310261"/>
    <n v="455.89232749094157"/>
    <n v="28.301679909156835"/>
    <n v="9.4338933030522778"/>
    <n v="169.40123032206705"/>
    <n v="1425.9776912516045"/>
    <n v="939.42877605677734"/>
    <n v="17.587360506882838"/>
    <n v="355.99691382764632"/>
    <n v="433.25294375798183"/>
    <n v="28.18286328170332"/>
    <n v="9.3942877605677726"/>
    <n v="160.31204660486824"/>
    <n v="1357.128784851192"/>
    <n v="937.6423910616453"/>
    <n v="17.587360506882838"/>
    <n v="353.93142824077177"/>
    <n v="419.8108671568877"/>
    <n v="28.129271731849361"/>
    <n v="9.3764239106164542"/>
    <n v="154.91536685381428"/>
    <n v="1316.2499215105549"/>
    <n v="533.48381018327382"/>
    <n v="10.142892992857439"/>
    <n v="206.69280169372868"/>
    <n v="258.8709180516833"/>
    <n v="16.004514305498216"/>
    <n v="5.3348381018327382"/>
    <n v="96.070642609168146"/>
    <n v="810.06917936133857"/>
    <n v="528.42718216704168"/>
    <n v="10.142892992857439"/>
    <n v="202.10303840020325"/>
    <n v="229.00096874556692"/>
    <n v="15.852815465011249"/>
    <n v="5.2842718216704165"/>
    <n v="84.078555718947243"/>
    <n v="719.23131167822316"/>
    <n v="526.54023979471879"/>
    <n v="10.142892992857439"/>
    <n v="199.92128458794176"/>
    <n v="214.80222436530488"/>
    <n v="15.796207193841562"/>
    <n v="5.2654023979471871"/>
    <n v="78.378091530169016"/>
    <n v="676.05133671199462"/>
  </r>
  <r>
    <x v="19"/>
    <s v="Chang_x000a_Sha"/>
    <s v="Chang Sha"/>
    <x v="535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Xiangxi_x000a_Tujia_x000a_and_x000a_Miao"/>
    <s v="Xiangxi Tujia and Miao"/>
    <x v="565"/>
    <x v="56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Yi_x000a_Yang"/>
    <s v="Yi Yang"/>
    <x v="566"/>
    <x v="566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Zhang_x000a_Jiajie"/>
    <s v="Zhang Jiajie"/>
    <x v="567"/>
    <x v="567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Yong_x000a_Zhou"/>
    <s v="Yong Zhou"/>
    <x v="568"/>
    <x v="568"/>
    <s v="t/d"/>
    <s v="cement"/>
    <n v="4000"/>
    <n v="310"/>
    <n v="1"/>
    <m/>
    <n v="1240000"/>
    <m/>
    <n v="0"/>
    <n v="1240000"/>
    <n v="1.5320912837301231E-2"/>
    <n v="3431.6067079122472"/>
    <n v="41.75579969773483"/>
    <n v="923.53085857872622"/>
    <n v="1538.3631559642517"/>
    <n v="102.94820123736741"/>
    <n v="34.316067079122476"/>
    <n v="618.29391172712292"/>
    <n v="5195.945690769785"/>
    <n v="3773.557321220911"/>
    <n v="70.349442027531353"/>
    <n v="1437.9025650924104"/>
    <n v="1823.5693099637663"/>
    <n v="113.20671963662734"/>
    <n v="37.735573212209111"/>
    <n v="677.6049212882682"/>
    <n v="5703.9107650064179"/>
    <n v="3757.7151042271094"/>
    <n v="70.349442027531353"/>
    <n v="1423.9876553105853"/>
    <n v="1733.0117750319273"/>
    <n v="112.73145312681328"/>
    <n v="37.57715104227109"/>
    <n v="641.24818641947297"/>
    <n v="5428.515139404768"/>
    <n v="3750.5695642465812"/>
    <n v="70.349442027531353"/>
    <n v="1415.7257129630871"/>
    <n v="1679.2434686275508"/>
    <n v="112.51708692739744"/>
    <n v="37.505695642465817"/>
    <n v="619.66146741525711"/>
    <n v="5264.9996860422198"/>
    <n v="2133.9352407330953"/>
    <n v="40.571571971429755"/>
    <n v="826.77120677491473"/>
    <n v="1035.4836722067332"/>
    <n v="64.018057221992862"/>
    <n v="21.339352407330953"/>
    <n v="384.28257043667259"/>
    <n v="3240.2767174453543"/>
    <n v="2113.7087286681667"/>
    <n v="40.571571971429755"/>
    <n v="808.41215360081299"/>
    <n v="916.00387498226769"/>
    <n v="63.411261860044995"/>
    <n v="21.137087286681666"/>
    <n v="336.31422287578897"/>
    <n v="2876.9252467128927"/>
    <n v="2106.1609591788751"/>
    <n v="40.571571971429755"/>
    <n v="799.68513835176702"/>
    <n v="859.20889746121952"/>
    <n v="63.184828775366249"/>
    <n v="21.061609591788748"/>
    <n v="313.51236612067606"/>
    <n v="2704.2053468479785"/>
  </r>
  <r>
    <x v="19"/>
    <s v="Shao_x000a_Yang"/>
    <s v="Shao Yang"/>
    <x v="569"/>
    <x v="569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en_x000a_Zhou"/>
    <s v="Chen Zhou"/>
    <x v="551"/>
    <x v="551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Chang_x000a_Sha"/>
    <s v="Chang Sha"/>
    <x v="535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ang_x000a_Sha"/>
    <s v="Chang Sha"/>
    <x v="535"/>
    <x v="535"/>
    <s v="t/d"/>
    <s v="cement"/>
    <n v="3200"/>
    <n v="310"/>
    <n v="1"/>
    <m/>
    <n v="992000"/>
    <m/>
    <n v="0"/>
    <n v="992000"/>
    <n v="1.2256730269840985E-2"/>
    <n v="2745.2853663297979"/>
    <n v="33.404639758187862"/>
    <n v="738.82468686298103"/>
    <n v="1230.6905247714014"/>
    <n v="82.358560989893931"/>
    <n v="27.452853663297979"/>
    <n v="494.63512938169833"/>
    <n v="4156.7565526158278"/>
    <n v="3018.845856976729"/>
    <n v="56.279553622025084"/>
    <n v="1150.3220520739285"/>
    <n v="1458.8554479710131"/>
    <n v="90.565375709301875"/>
    <n v="30.188458569767288"/>
    <n v="542.08393703061461"/>
    <n v="4563.1286120051345"/>
    <n v="3006.1720833816876"/>
    <n v="56.279553622025084"/>
    <n v="1139.1901242484682"/>
    <n v="1386.409420025542"/>
    <n v="90.18516250145062"/>
    <n v="30.061720833816871"/>
    <n v="512.9985491355784"/>
    <n v="4342.8121115238146"/>
    <n v="3000.4556513972652"/>
    <n v="56.279553622025084"/>
    <n v="1132.5805703704696"/>
    <n v="1343.3947749020406"/>
    <n v="90.013669541917949"/>
    <n v="30.004556513972656"/>
    <n v="495.7291739322057"/>
    <n v="4211.9997488337758"/>
    <n v="1707.1481925864762"/>
    <n v="32.4572575771438"/>
    <n v="661.41696541993178"/>
    <n v="828.38693776538662"/>
    <n v="51.214445777594293"/>
    <n v="17.071481925864763"/>
    <n v="307.42605634933807"/>
    <n v="2592.2213739562835"/>
    <n v="1690.9669829345335"/>
    <n v="32.4572575771438"/>
    <n v="646.72972288065046"/>
    <n v="732.80309998581424"/>
    <n v="50.729009488035999"/>
    <n v="16.909669829345333"/>
    <n v="269.05137830063114"/>
    <n v="2301.5401973703142"/>
    <n v="1684.9287673431002"/>
    <n v="32.4572575771438"/>
    <n v="639.74811068141366"/>
    <n v="687.36711796897566"/>
    <n v="50.547863020293001"/>
    <n v="16.849287673431"/>
    <n v="250.80989289654084"/>
    <n v="2163.3642774783825"/>
  </r>
  <r>
    <x v="19"/>
    <s v="Zhu_x000a_Zhou"/>
    <s v="Zhu Zhou"/>
    <x v="558"/>
    <x v="558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Yong_x000a_Zhou"/>
    <s v="Yong Zhou"/>
    <x v="570"/>
    <x v="57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Xiangxi_x000a_Tujia_x000a_and_x000a_Miao"/>
    <s v="Xiangxi Tujia and Miao"/>
    <x v="571"/>
    <x v="57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Yi_x000a_Yang"/>
    <s v="Yi Yang"/>
    <x v="530"/>
    <x v="530"/>
    <s v="t/d"/>
    <s v="cement"/>
    <n v="1200"/>
    <n v="310"/>
    <n v="1"/>
    <m/>
    <n v="372000"/>
    <m/>
    <n v="0"/>
    <n v="372000"/>
    <n v="4.5962738511903696E-3"/>
    <n v="1029.4820123736743"/>
    <n v="12.526739909320449"/>
    <n v="277.05925757361786"/>
    <n v="461.50894678927557"/>
    <n v="30.884460371210224"/>
    <n v="10.294820123736743"/>
    <n v="185.4881735181369"/>
    <n v="1558.7837072309355"/>
    <n v="1132.0671963662735"/>
    <n v="21.104832608259407"/>
    <n v="431.37076952772316"/>
    <n v="547.07079298912993"/>
    <n v="33.962015890988205"/>
    <n v="11.320671963662734"/>
    <n v="203.28147638648048"/>
    <n v="1711.1732295019256"/>
    <n v="1127.3145312681329"/>
    <n v="21.104832608259407"/>
    <n v="427.19629659317565"/>
    <n v="519.90353250957821"/>
    <n v="33.819435938043988"/>
    <n v="11.273145312681327"/>
    <n v="192.37445592584189"/>
    <n v="1628.5545418214303"/>
    <n v="1125.1708692739744"/>
    <n v="21.104832608259407"/>
    <n v="424.71771388892614"/>
    <n v="503.7730405882653"/>
    <n v="33.755126078219234"/>
    <n v="11.251708692739747"/>
    <n v="185.89844022457714"/>
    <n v="1579.4999058126662"/>
    <n v="640.18057221992865"/>
    <n v="12.171471591428926"/>
    <n v="248.03136203247445"/>
    <n v="310.64510166202001"/>
    <n v="19.205417166597861"/>
    <n v="6.4018057221992866"/>
    <n v="115.28477113100179"/>
    <n v="972.08301523360626"/>
    <n v="634.11261860044999"/>
    <n v="12.171471591428926"/>
    <n v="242.52364608024391"/>
    <n v="274.80116249468034"/>
    <n v="19.023378558013501"/>
    <n v="6.3411261860045007"/>
    <n v="100.8942668627367"/>
    <n v="863.07757401386777"/>
    <n v="631.84828775366259"/>
    <n v="12.171471591428926"/>
    <n v="239.90554150553012"/>
    <n v="257.7626692383659"/>
    <n v="18.955448632609876"/>
    <n v="6.3184828775366251"/>
    <n v="94.053709836202813"/>
    <n v="811.2616040543935"/>
  </r>
  <r>
    <x v="19"/>
    <s v="Yi_x000a_Yang"/>
    <s v="Yi Yang"/>
    <x v="530"/>
    <x v="530"/>
    <s v="t/d"/>
    <s v="cement"/>
    <n v="2000"/>
    <n v="310"/>
    <n v="1"/>
    <m/>
    <n v="620000"/>
    <m/>
    <n v="0"/>
    <n v="620000"/>
    <n v="7.6604564186506154E-3"/>
    <n v="1715.8033539561236"/>
    <n v="20.877899848867415"/>
    <n v="461.76542928936311"/>
    <n v="769.18157798212587"/>
    <n v="51.474100618683707"/>
    <n v="17.158033539561238"/>
    <n v="309.14695586356146"/>
    <n v="2597.9728453848925"/>
    <n v="1886.7786606104555"/>
    <n v="35.174721013765677"/>
    <n v="718.95128254620522"/>
    <n v="911.78465498188314"/>
    <n v="56.60335981831367"/>
    <n v="18.867786606104556"/>
    <n v="338.8024606441341"/>
    <n v="2851.955382503209"/>
    <n v="1878.8575521135547"/>
    <n v="35.174721013765677"/>
    <n v="711.99382765529265"/>
    <n v="866.50588751596365"/>
    <n v="56.365726563406639"/>
    <n v="18.788575521135545"/>
    <n v="320.62409320973649"/>
    <n v="2714.257569702384"/>
    <n v="1875.2847821232906"/>
    <n v="35.174721013765677"/>
    <n v="707.86285648154353"/>
    <n v="839.62173431377539"/>
    <n v="56.258543463698722"/>
    <n v="18.752847821232908"/>
    <n v="309.83073370762855"/>
    <n v="2632.4998430211099"/>
    <n v="1066.9676203665476"/>
    <n v="20.285785985714877"/>
    <n v="413.38560338745737"/>
    <n v="517.74183610336661"/>
    <n v="32.009028610996431"/>
    <n v="10.669676203665476"/>
    <n v="192.14128521833629"/>
    <n v="1620.1383587226771"/>
    <n v="1056.8543643340834"/>
    <n v="20.285785985714877"/>
    <n v="404.20607680040649"/>
    <n v="458.00193749113384"/>
    <n v="31.705630930022497"/>
    <n v="10.568543643340833"/>
    <n v="168.15711143789449"/>
    <n v="1438.4626233564463"/>
    <n v="1053.0804795894376"/>
    <n v="20.285785985714877"/>
    <n v="399.84256917588351"/>
    <n v="429.60444873060976"/>
    <n v="31.592414387683124"/>
    <n v="10.530804795894374"/>
    <n v="156.75618306033803"/>
    <n v="1352.1026734239892"/>
  </r>
  <r>
    <x v="19"/>
    <s v="Lou_x000a_Di"/>
    <s v="Lou Di"/>
    <x v="572"/>
    <x v="572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Chang_x000a_Sha"/>
    <s v="Chang Sha"/>
    <x v="573"/>
    <x v="573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Huai_x000a_Hua"/>
    <s v="Huai Hua"/>
    <x v="574"/>
    <x v="574"/>
    <s v="t/d"/>
    <s v="cement"/>
    <n v="1200"/>
    <n v="310"/>
    <n v="1"/>
    <m/>
    <n v="372000"/>
    <m/>
    <n v="0"/>
    <n v="372000"/>
    <n v="4.5962738511903696E-3"/>
    <n v="1029.4820123736743"/>
    <n v="12.526739909320449"/>
    <n v="277.05925757361786"/>
    <n v="461.50894678927557"/>
    <n v="30.884460371210224"/>
    <n v="10.294820123736743"/>
    <n v="185.4881735181369"/>
    <n v="1558.7837072309355"/>
    <n v="1132.0671963662735"/>
    <n v="21.104832608259407"/>
    <n v="431.37076952772316"/>
    <n v="547.07079298912993"/>
    <n v="33.962015890988205"/>
    <n v="11.320671963662734"/>
    <n v="203.28147638648048"/>
    <n v="1711.1732295019256"/>
    <n v="1127.3145312681329"/>
    <n v="21.104832608259407"/>
    <n v="427.19629659317565"/>
    <n v="519.90353250957821"/>
    <n v="33.819435938043988"/>
    <n v="11.273145312681327"/>
    <n v="192.37445592584189"/>
    <n v="1628.5545418214303"/>
    <n v="1125.1708692739744"/>
    <n v="21.104832608259407"/>
    <n v="424.71771388892614"/>
    <n v="503.7730405882653"/>
    <n v="33.755126078219234"/>
    <n v="11.251708692739747"/>
    <n v="185.89844022457714"/>
    <n v="1579.4999058126662"/>
    <n v="640.18057221992865"/>
    <n v="12.171471591428926"/>
    <n v="248.03136203247445"/>
    <n v="310.64510166202001"/>
    <n v="19.205417166597861"/>
    <n v="6.4018057221992866"/>
    <n v="115.28477113100179"/>
    <n v="972.08301523360626"/>
    <n v="634.11261860044999"/>
    <n v="12.171471591428926"/>
    <n v="242.52364608024391"/>
    <n v="274.80116249468034"/>
    <n v="19.023378558013501"/>
    <n v="6.3411261860045007"/>
    <n v="100.8942668627367"/>
    <n v="863.07757401386777"/>
    <n v="631.84828775366259"/>
    <n v="12.171471591428926"/>
    <n v="239.90554150553012"/>
    <n v="257.7626692383659"/>
    <n v="18.955448632609876"/>
    <n v="6.3184828775366251"/>
    <n v="94.053709836202813"/>
    <n v="811.2616040543935"/>
  </r>
  <r>
    <x v="19"/>
    <s v="Huai_x000a_Hua"/>
    <s v="Huai Hua"/>
    <x v="574"/>
    <x v="574"/>
    <s v="t/d"/>
    <s v="cement"/>
    <n v="1200"/>
    <n v="310"/>
    <n v="1"/>
    <m/>
    <n v="372000"/>
    <m/>
    <n v="0"/>
    <n v="372000"/>
    <n v="4.5962738511903696E-3"/>
    <n v="1029.4820123736743"/>
    <n v="12.526739909320449"/>
    <n v="277.05925757361786"/>
    <n v="461.50894678927557"/>
    <n v="30.884460371210224"/>
    <n v="10.294820123736743"/>
    <n v="185.4881735181369"/>
    <n v="1558.7837072309355"/>
    <n v="1132.0671963662735"/>
    <n v="21.104832608259407"/>
    <n v="431.37076952772316"/>
    <n v="547.07079298912993"/>
    <n v="33.962015890988205"/>
    <n v="11.320671963662734"/>
    <n v="203.28147638648048"/>
    <n v="1711.1732295019256"/>
    <n v="1127.3145312681329"/>
    <n v="21.104832608259407"/>
    <n v="427.19629659317565"/>
    <n v="519.90353250957821"/>
    <n v="33.819435938043988"/>
    <n v="11.273145312681327"/>
    <n v="192.37445592584189"/>
    <n v="1628.5545418214303"/>
    <n v="1125.1708692739744"/>
    <n v="21.104832608259407"/>
    <n v="424.71771388892614"/>
    <n v="503.7730405882653"/>
    <n v="33.755126078219234"/>
    <n v="11.251708692739747"/>
    <n v="185.89844022457714"/>
    <n v="1579.4999058126662"/>
    <n v="640.18057221992865"/>
    <n v="12.171471591428926"/>
    <n v="248.03136203247445"/>
    <n v="310.64510166202001"/>
    <n v="19.205417166597861"/>
    <n v="6.4018057221992866"/>
    <n v="115.28477113100179"/>
    <n v="972.08301523360626"/>
    <n v="634.11261860044999"/>
    <n v="12.171471591428926"/>
    <n v="242.52364608024391"/>
    <n v="274.80116249468034"/>
    <n v="19.023378558013501"/>
    <n v="6.3411261860045007"/>
    <n v="100.8942668627367"/>
    <n v="863.07757401386777"/>
    <n v="631.84828775366259"/>
    <n v="12.171471591428926"/>
    <n v="239.90554150553012"/>
    <n v="257.7626692383659"/>
    <n v="18.955448632609876"/>
    <n v="6.3184828775366251"/>
    <n v="94.053709836202813"/>
    <n v="811.2616040543935"/>
  </r>
  <r>
    <x v="1"/>
    <s v=""/>
    <m/>
    <x v="4"/>
    <x v="4"/>
    <m/>
    <m/>
    <m/>
    <m/>
    <n v="73"/>
    <m/>
    <n v="78740000"/>
    <m/>
    <n v="0"/>
    <m/>
    <n v="0.99999999999999978"/>
    <n v="223981.87003306014"/>
    <n v="2725.4120000000003"/>
    <n v="60279.101407733455"/>
    <n v="100409.36674601129"/>
    <n v="6719.4561009918043"/>
    <n v="2239.8187003306016"/>
    <n v="40356.205814433379"/>
    <n v="339140.73828025558"/>
    <n v="246301.07626704709"/>
    <n v="4591.7265357880178"/>
    <n v="93852.277626148032"/>
    <n v="119024.84723521127"/>
    <n v="7389.0322880114127"/>
    <n v="2463.0107626704707"/>
    <n v="44227.450967446915"/>
    <n v="372295.75192930596"/>
    <n v="245267.05060799944"/>
    <n v="4591.7265357880178"/>
    <n v="92944.047814413381"/>
    <n v="113114.13317440401"/>
    <n v="7358.0115182399832"/>
    <n v="2452.6705060799941"/>
    <n v="41854.437345159415"/>
    <n v="354320.60720221401"/>
    <n v="244800.65933899287"/>
    <n v="4591.7265357880178"/>
    <n v="92404.788670050693"/>
    <n v="109604.66171044078"/>
    <n v="7344.0197801697859"/>
    <n v="2448.0065933899291"/>
    <n v="40445.466532946484"/>
    <n v="343647.9106665061"/>
    <n v="139282.51295429905"/>
    <n v="2648.1171456475963"/>
    <n v="53963.573551701636"/>
    <n v="67586.290921627166"/>
    <n v="4178.4753886289718"/>
    <n v="1392.8251295429905"/>
    <n v="25082.224180603309"/>
    <n v="211493.71136401079"/>
    <n v="137962.3232058342"/>
    <n v="2648.1171456475963"/>
    <n v="52765.27333492841"/>
    <n v="59787.813213851638"/>
    <n v="4138.8696961750256"/>
    <n v="1379.623232058342"/>
    <n v="21951.317551848333"/>
    <n v="187777.66555192159"/>
    <n v="137469.67831127445"/>
    <n v="2648.1171456475963"/>
    <n v="52195.658760279919"/>
    <n v="56080.7901321217"/>
    <n v="4124.090349338233"/>
    <n v="1374.6967831127442"/>
    <n v="20463.034379869303"/>
    <n v="176504.19237841721"/>
  </r>
  <r>
    <x v="2"/>
    <s v=""/>
    <m/>
    <x v="4"/>
    <x v="4"/>
    <m/>
    <m/>
    <m/>
    <m/>
    <m/>
    <n v="18"/>
    <m/>
    <n v="20900000"/>
    <n v="2195125.2871186878"/>
    <n v="80935125.2871186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0"/>
    <s v="Fo_x000a_Shan"/>
    <s v="Fo Shan"/>
    <x v="575"/>
    <x v="575"/>
    <s v="t/a"/>
    <s v="grinding"/>
    <n v="1000000"/>
    <n v="1"/>
    <m/>
    <n v="1"/>
    <m/>
    <n v="1000000"/>
    <n v="105029.91804395635"/>
    <n v="105029.91804395635"/>
    <n v="1.0683208094782915E-3"/>
    <n v="64.777717092980325"/>
    <n v="4.1818285666969679"/>
    <n v="184.76503092931168"/>
    <n v="79.726737447915667"/>
    <n v="1.94333151278941"/>
    <n v="0.64777717092980336"/>
    <n v="54.197607623922153"/>
    <n v="461.86189376240901"/>
    <n v="72.653606371321985"/>
    <n v="6.4562490499491547"/>
    <n v="234.58901474351799"/>
    <n v="98.011440643971241"/>
    <n v="2.1796081911396596"/>
    <n v="0.72653606371321988"/>
    <n v="59.423551064054095"/>
    <n v="507.32574529423209"/>
    <n v="71.199702893661225"/>
    <n v="6.4562490499491547"/>
    <n v="225.97158171327587"/>
    <n v="93.746258090238868"/>
    <n v="2.1359910868098364"/>
    <n v="0.71199702893661232"/>
    <n v="56.012652813962681"/>
    <n v="481.4888140946228"/>
    <n v="70.543928172767181"/>
    <n v="6.4562490499491547"/>
    <n v="220.96645117396392"/>
    <n v="91.268977979037729"/>
    <n v="2.1163178451830151"/>
    <n v="0.70543928172767179"/>
    <n v="54.031553461277767"/>
    <n v="466.4823483715428"/>
    <n v="41.143713180566294"/>
    <n v="3.7234150754596809"/>
    <n v="133.88945673978535"/>
    <n v="55.830976612756047"/>
    <n v="1.2343113954169889"/>
    <n v="0.41143713180566294"/>
    <n v="33.715704839135746"/>
    <n v="288.38024402746692"/>
    <n v="39.287445447101177"/>
    <n v="3.7234150754596809"/>
    <n v="122.55308331330259"/>
    <n v="50.220059534370442"/>
    <n v="1.1786233634130352"/>
    <n v="0.39287445447101177"/>
    <n v="29.228612668291628"/>
    <n v="254.39134045894269"/>
    <n v="38.594756518944472"/>
    <n v="3.7234150754596809"/>
    <n v="117.26620902843588"/>
    <n v="47.603330876955347"/>
    <n v="1.1578426955683339"/>
    <n v="0.38594756518944473"/>
    <n v="27.135995274756919"/>
    <n v="238.54014594664289"/>
  </r>
  <r>
    <x v="20"/>
    <s v="Yang_x000a_Jiang"/>
    <s v="Yang Jiang"/>
    <x v="576"/>
    <x v="576"/>
    <s v="t/d"/>
    <s v="cement"/>
    <n v="12000"/>
    <n v="310"/>
    <n v="1"/>
    <m/>
    <n v="3720000"/>
    <m/>
    <n v="0"/>
    <n v="3720000"/>
    <n v="3.7838298698814665E-2"/>
    <n v="2294.3282454532296"/>
    <n v="148.11400939684793"/>
    <n v="6544.0964618232392"/>
    <n v="2823.7998165639087"/>
    <n v="68.829847363596883"/>
    <n v="22.943282454532294"/>
    <n v="1919.5968550276498"/>
    <n v="16358.446019896008"/>
    <n v="2573.2802684679405"/>
    <n v="228.67052467621022"/>
    <n v="8308.7862115693842"/>
    <n v="3471.4162020290473"/>
    <n v="77.198408054038225"/>
    <n v="25.732802684679406"/>
    <n v="2104.6918256735826"/>
    <n v="17968.706513745015"/>
    <n v="2521.7852179373435"/>
    <n v="228.67052467621022"/>
    <n v="8003.5698363734664"/>
    <n v="3320.3499211504491"/>
    <n v="75.653556538120299"/>
    <n v="25.217852179373438"/>
    <n v="1983.8829958977681"/>
    <n v="17053.601695493879"/>
    <n v="2498.558674423286"/>
    <n v="228.67052467621022"/>
    <n v="7826.2957229303984"/>
    <n v="3232.6084262955123"/>
    <n v="74.956760232698571"/>
    <n v="24.985586744232858"/>
    <n v="1913.7154690707589"/>
    <n v="16522.095496788716"/>
    <n v="1457.2477621819273"/>
    <n v="131.87770055112441"/>
    <n v="4742.1609799176786"/>
    <n v="1977.4483010881822"/>
    <n v="43.717432865457823"/>
    <n v="14.572477621819273"/>
    <n v="1194.1590009533675"/>
    <n v="10213.989763690068"/>
    <n v="1391.5015815022446"/>
    <n v="131.87770055112441"/>
    <n v="4340.6438700131785"/>
    <n v="1778.7181495245202"/>
    <n v="41.745047445067328"/>
    <n v="13.915015815022446"/>
    <n v="1035.2330188483991"/>
    <n v="9010.1544791381584"/>
    <n v="1366.9675928946886"/>
    <n v="131.87770055112441"/>
    <n v="4153.3908214915828"/>
    <n v="1686.0375991930398"/>
    <n v="41.009027786840655"/>
    <n v="13.669675928946887"/>
    <n v="961.11569257674375"/>
    <n v="8448.7292711219325"/>
  </r>
  <r>
    <x v="20"/>
    <s v="Yun_x000a_Fu"/>
    <s v="Yun Fu"/>
    <x v="577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Yun_x000a_Fu"/>
    <s v="Yun Fu"/>
    <x v="577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Yun_x000a_Fu"/>
    <s v="Yun Fu"/>
    <x v="577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Yun_x000a_Fu"/>
    <s v="Yun Fu"/>
    <x v="577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Yun_x000a_Fu"/>
    <s v="Yun Fu"/>
    <x v="577"/>
    <x v="577"/>
    <s v="t/a"/>
    <s v="grinding"/>
    <n v="4000000"/>
    <n v="1"/>
    <m/>
    <n v="1"/>
    <m/>
    <n v="4000000"/>
    <n v="420119.6721758254"/>
    <n v="420119.6721758254"/>
    <n v="4.2732832379131658E-3"/>
    <n v="259.1108683719213"/>
    <n v="16.727314266787872"/>
    <n v="739.06012371724671"/>
    <n v="318.90694979166267"/>
    <n v="7.7733260511576399"/>
    <n v="2.5911086837192134"/>
    <n v="216.79043049568861"/>
    <n v="1847.447575049636"/>
    <n v="290.61442548528794"/>
    <n v="25.824996199796619"/>
    <n v="938.35605897407197"/>
    <n v="392.04576257588496"/>
    <n v="8.7184327645586386"/>
    <n v="2.9061442548528795"/>
    <n v="237.69420425621638"/>
    <n v="2029.3029811769284"/>
    <n v="284.7988115746449"/>
    <n v="25.824996199796619"/>
    <n v="903.88632685310347"/>
    <n v="374.98503236095547"/>
    <n v="8.5439643472393456"/>
    <n v="2.8479881157464493"/>
    <n v="224.05061125585073"/>
    <n v="1925.9552563784912"/>
    <n v="282.17571269106872"/>
    <n v="25.824996199796619"/>
    <n v="883.86580469585567"/>
    <n v="365.07591191615091"/>
    <n v="8.4652713807320605"/>
    <n v="2.8217571269106871"/>
    <n v="216.12621384511107"/>
    <n v="1865.9293934861712"/>
    <n v="164.57485272226518"/>
    <n v="14.893660301838723"/>
    <n v="535.55782695914138"/>
    <n v="223.32390645102419"/>
    <n v="4.9372455816679555"/>
    <n v="1.6457485272226517"/>
    <n v="134.86281935654299"/>
    <n v="1153.5209761098677"/>
    <n v="157.14978178840471"/>
    <n v="14.893660301838723"/>
    <n v="490.21233325321037"/>
    <n v="200.88023813748177"/>
    <n v="4.7144934536521408"/>
    <n v="1.5714978178840471"/>
    <n v="116.91445067316651"/>
    <n v="1017.5653618357708"/>
    <n v="154.37902607577789"/>
    <n v="14.893660301838723"/>
    <n v="469.06483611374352"/>
    <n v="190.41332350782139"/>
    <n v="4.6313707822733354"/>
    <n v="1.5437902607577789"/>
    <n v="108.54398109902768"/>
    <n v="954.16058378657158"/>
  </r>
  <r>
    <x v="20"/>
    <s v="Mei_x000a_Zhou"/>
    <s v="Mei Zhou"/>
    <x v="578"/>
    <x v="578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  <n v="23.572467268260709"/>
    <n v="2.2340490452758086"/>
    <n v="73.531849987981559"/>
    <n v="30.13203572062227"/>
    <n v="0.70717401804782121"/>
    <n v="0.23572467268260711"/>
    <n v="17.537167600974982"/>
    <n v="152.63480427536564"/>
    <n v="23.156853911366685"/>
    <n v="2.2340490452758086"/>
    <n v="70.35972541706154"/>
    <n v="28.561998526173209"/>
    <n v="0.69470561734100045"/>
    <n v="0.23156853911366687"/>
    <n v="16.281597164854151"/>
    <n v="143.12408756798575"/>
  </r>
  <r>
    <x v="20"/>
    <s v="He_x000a_Yuan"/>
    <s v="He Yuan"/>
    <x v="579"/>
    <x v="579"/>
    <s v="t/a"/>
    <s v="grinding"/>
    <n v="300000"/>
    <n v="1"/>
    <m/>
    <n v="1"/>
    <m/>
    <n v="300000"/>
    <n v="31508.975413186905"/>
    <n v="31508.975413186905"/>
    <n v="3.2049624284348748E-4"/>
    <n v="19.433315127894101"/>
    <n v="1.2545485700090904"/>
    <n v="55.42950927879351"/>
    <n v="23.918021234374702"/>
    <n v="0.58299945383682306"/>
    <n v="0.19433315127894102"/>
    <n v="16.259282287176646"/>
    <n v="138.55856812872273"/>
    <n v="21.796081911396598"/>
    <n v="1.9368747149847467"/>
    <n v="70.376704423055401"/>
    <n v="29.403432193191378"/>
    <n v="0.65388245734189798"/>
    <n v="0.217960819113966"/>
    <n v="17.827065319216231"/>
    <n v="152.19772358826967"/>
    <n v="21.359910868098371"/>
    <n v="1.9368747149847467"/>
    <n v="67.791474513982763"/>
    <n v="28.123877427071665"/>
    <n v="0.64079732604295103"/>
    <n v="0.21359910868098375"/>
    <n v="16.803795844188805"/>
    <n v="144.44664422838687"/>
    <n v="21.163178451830156"/>
    <n v="1.9368747149847467"/>
    <n v="66.28993535218919"/>
    <n v="27.380693393711322"/>
    <n v="0.63489535355490467"/>
    <n v="0.21163178451830159"/>
    <n v="16.209466038383333"/>
    <n v="139.94470451146285"/>
    <n v="12.343113954169889"/>
    <n v="1.1170245226379043"/>
    <n v="40.166837021935606"/>
    <n v="16.749292983826816"/>
    <n v="0.37029341862509674"/>
    <n v="0.1234311395416989"/>
    <n v="10.114711451740726"/>
    <n v="86.514073208240077"/>
    <n v="11.786233634130355"/>
    <n v="1.1170245226379043"/>
    <n v="36.76592499399078"/>
    <n v="15.066017860311135"/>
    <n v="0.3535870090239106"/>
    <n v="0.11786233634130355"/>
    <n v="8.768583800487491"/>
    <n v="76.317402137682819"/>
    <n v="11.578426955683343"/>
    <n v="1.1170245226379043"/>
    <n v="35.17986270853077"/>
    <n v="14.280999263086605"/>
    <n v="0.34735280867050022"/>
    <n v="0.11578426955683344"/>
    <n v="8.1407985824270757"/>
    <n v="71.562043783992877"/>
  </r>
  <r>
    <x v="20"/>
    <s v="Jiang_x000a_Men"/>
    <s v="Jiang Men"/>
    <x v="580"/>
    <x v="580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  <n v="23.572467268260709"/>
    <n v="2.2340490452758086"/>
    <n v="73.531849987981559"/>
    <n v="30.13203572062227"/>
    <n v="0.70717401804782121"/>
    <n v="0.23572467268260711"/>
    <n v="17.537167600974982"/>
    <n v="152.63480427536564"/>
    <n v="23.156853911366685"/>
    <n v="2.2340490452758086"/>
    <n v="70.35972541706154"/>
    <n v="28.561998526173209"/>
    <n v="0.69470561734100045"/>
    <n v="0.23156853911366687"/>
    <n v="16.281597164854151"/>
    <n v="143.12408756798575"/>
  </r>
  <r>
    <x v="20"/>
    <s v="He_x000a_Yuan"/>
    <s v="He Yuan"/>
    <x v="581"/>
    <x v="581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  <n v="23.572467268260709"/>
    <n v="2.2340490452758086"/>
    <n v="73.531849987981559"/>
    <n v="30.13203572062227"/>
    <n v="0.70717401804782121"/>
    <n v="0.23572467268260711"/>
    <n v="17.537167600974982"/>
    <n v="152.63480427536564"/>
    <n v="23.156853911366685"/>
    <n v="2.2340490452758086"/>
    <n v="70.35972541706154"/>
    <n v="28.561998526173209"/>
    <n v="0.69470561734100045"/>
    <n v="0.23156853911366687"/>
    <n v="16.281597164854151"/>
    <n v="143.12408756798575"/>
  </r>
  <r>
    <x v="20"/>
    <s v="Mei_x000a_Zhou"/>
    <s v="Mei Zhou"/>
    <x v="582"/>
    <x v="582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  <n v="23.572467268260709"/>
    <n v="2.2340490452758086"/>
    <n v="73.531849987981559"/>
    <n v="30.13203572062227"/>
    <n v="0.70717401804782121"/>
    <n v="0.23572467268260711"/>
    <n v="17.537167600974982"/>
    <n v="152.63480427536564"/>
    <n v="23.156853911366685"/>
    <n v="2.2340490452758086"/>
    <n v="70.35972541706154"/>
    <n v="28.561998526173209"/>
    <n v="0.69470561734100045"/>
    <n v="0.23156853911366687"/>
    <n v="16.281597164854151"/>
    <n v="143.12408756798575"/>
  </r>
  <r>
    <x v="20"/>
    <s v="Mao_x000a_Ming"/>
    <s v="Mao Ming"/>
    <x v="583"/>
    <x v="583"/>
    <s v="t/a"/>
    <s v="grinding"/>
    <n v="900000"/>
    <n v="1"/>
    <m/>
    <n v="1"/>
    <m/>
    <n v="900000"/>
    <n v="94526.926239560722"/>
    <n v="94526.926239560722"/>
    <n v="9.6148872853046245E-4"/>
    <n v="58.299945383682306"/>
    <n v="3.7636457100272711"/>
    <n v="166.28852783638052"/>
    <n v="71.754063703124103"/>
    <n v="1.7489983615104692"/>
    <n v="0.58299945383682306"/>
    <n v="48.777846861529945"/>
    <n v="415.67570438616815"/>
    <n v="65.388245734189795"/>
    <n v="5.8106241449542395"/>
    <n v="211.1301132691662"/>
    <n v="88.210296579574134"/>
    <n v="1.9616473720256939"/>
    <n v="0.65388245734189798"/>
    <n v="53.481195957648694"/>
    <n v="456.59317076480897"/>
    <n v="64.079732604295117"/>
    <n v="5.8106241449542395"/>
    <n v="203.37442354194832"/>
    <n v="84.371632281214985"/>
    <n v="1.9223919781288532"/>
    <n v="0.64079732604295125"/>
    <n v="50.411387532566415"/>
    <n v="433.33993268516059"/>
    <n v="63.489535355490467"/>
    <n v="5.8106241449542395"/>
    <n v="198.86980605656757"/>
    <n v="82.142080181133963"/>
    <n v="1.904686060664714"/>
    <n v="0.63489535355490467"/>
    <n v="48.628398115149992"/>
    <n v="419.83411353438856"/>
    <n v="37.029341862509668"/>
    <n v="3.3510735679137129"/>
    <n v="120.50051106580682"/>
    <n v="50.247878951480445"/>
    <n v="1.1108802558752902"/>
    <n v="0.37029341862509668"/>
    <n v="30.344134355222177"/>
    <n v="259.54221962472025"/>
    <n v="35.358700902391064"/>
    <n v="3.3510735679137129"/>
    <n v="110.29777498197235"/>
    <n v="45.198053580933404"/>
    <n v="1.0607610270717318"/>
    <n v="0.35358700902391066"/>
    <n v="26.305751401462469"/>
    <n v="228.95220641304846"/>
    <n v="34.735280867050029"/>
    <n v="3.3510735679137129"/>
    <n v="105.5395881255923"/>
    <n v="42.842997789259819"/>
    <n v="1.0420584260115007"/>
    <n v="0.34735280867050033"/>
    <n v="24.422395747281229"/>
    <n v="214.68613135197862"/>
  </r>
  <r>
    <x v="20"/>
    <s v="Mei_x000a_Zhou"/>
    <s v="Mei Zhou"/>
    <x v="584"/>
    <x v="584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  <n v="23.572467268260709"/>
    <n v="2.2340490452758086"/>
    <n v="73.531849987981559"/>
    <n v="30.13203572062227"/>
    <n v="0.70717401804782121"/>
    <n v="0.23572467268260711"/>
    <n v="17.537167600974982"/>
    <n v="152.63480427536564"/>
    <n v="23.156853911366685"/>
    <n v="2.2340490452758086"/>
    <n v="70.35972541706154"/>
    <n v="28.561998526173209"/>
    <n v="0.69470561734100045"/>
    <n v="0.23156853911366687"/>
    <n v="16.281597164854151"/>
    <n v="143.12408756798575"/>
  </r>
  <r>
    <x v="20"/>
    <s v="Mei_x000a_Zhou"/>
    <s v="Mei Zhou"/>
    <x v="578"/>
    <x v="578"/>
    <s v="t/a"/>
    <s v="grinding"/>
    <n v="1000000"/>
    <n v="1"/>
    <m/>
    <n v="1"/>
    <m/>
    <n v="1000000"/>
    <n v="105029.91804395635"/>
    <n v="105029.91804395635"/>
    <n v="1.0683208094782915E-3"/>
    <n v="64.777717092980325"/>
    <n v="4.1818285666969679"/>
    <n v="184.76503092931168"/>
    <n v="79.726737447915667"/>
    <n v="1.94333151278941"/>
    <n v="0.64777717092980336"/>
    <n v="54.197607623922153"/>
    <n v="461.86189376240901"/>
    <n v="72.653606371321985"/>
    <n v="6.4562490499491547"/>
    <n v="234.58901474351799"/>
    <n v="98.011440643971241"/>
    <n v="2.1796081911396596"/>
    <n v="0.72653606371321988"/>
    <n v="59.423551064054095"/>
    <n v="507.32574529423209"/>
    <n v="71.199702893661225"/>
    <n v="6.4562490499491547"/>
    <n v="225.97158171327587"/>
    <n v="93.746258090238868"/>
    <n v="2.1359910868098364"/>
    <n v="0.71199702893661232"/>
    <n v="56.012652813962681"/>
    <n v="481.4888140946228"/>
    <n v="70.543928172767181"/>
    <n v="6.4562490499491547"/>
    <n v="220.96645117396392"/>
    <n v="91.268977979037729"/>
    <n v="2.1163178451830151"/>
    <n v="0.70543928172767179"/>
    <n v="54.031553461277767"/>
    <n v="466.4823483715428"/>
    <n v="41.143713180566294"/>
    <n v="3.7234150754596809"/>
    <n v="133.88945673978535"/>
    <n v="55.830976612756047"/>
    <n v="1.2343113954169889"/>
    <n v="0.41143713180566294"/>
    <n v="33.715704839135746"/>
    <n v="288.38024402746692"/>
    <n v="39.287445447101177"/>
    <n v="3.7234150754596809"/>
    <n v="122.55308331330259"/>
    <n v="50.220059534370442"/>
    <n v="1.1786233634130352"/>
    <n v="0.39287445447101177"/>
    <n v="29.228612668291628"/>
    <n v="254.39134045894269"/>
    <n v="38.594756518944472"/>
    <n v="3.7234150754596809"/>
    <n v="117.26620902843588"/>
    <n v="47.603330876955347"/>
    <n v="1.1578426955683339"/>
    <n v="0.38594756518944473"/>
    <n v="27.135995274756919"/>
    <n v="238.54014594664289"/>
  </r>
  <r>
    <x v="20"/>
    <s v="Mei_x000a_Zhou"/>
    <s v="Mei Zhou"/>
    <x v="578"/>
    <x v="578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Mei_x000a_Zhou"/>
    <s v="Mei Zhou"/>
    <x v="582"/>
    <x v="582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  <n v="23.572467268260709"/>
    <n v="2.2340490452758086"/>
    <n v="73.531849987981559"/>
    <n v="30.13203572062227"/>
    <n v="0.70717401804782121"/>
    <n v="0.23572467268260711"/>
    <n v="17.537167600974982"/>
    <n v="152.63480427536564"/>
    <n v="23.156853911366685"/>
    <n v="2.2340490452758086"/>
    <n v="70.35972541706154"/>
    <n v="28.561998526173209"/>
    <n v="0.69470561734100045"/>
    <n v="0.23156853911366687"/>
    <n v="16.281597164854151"/>
    <n v="143.12408756798575"/>
  </r>
  <r>
    <x v="20"/>
    <s v="Mei_x000a_Zhou"/>
    <s v="Mei Zhou"/>
    <x v="582"/>
    <x v="582"/>
    <s v="t/d"/>
    <s v="cement"/>
    <n v="2000"/>
    <n v="310"/>
    <n v="1"/>
    <m/>
    <n v="620000"/>
    <m/>
    <n v="0"/>
    <n v="620000"/>
    <n v="6.3063831164691109E-3"/>
    <n v="382.38804090887157"/>
    <n v="24.685668232807991"/>
    <n v="1090.6827436372064"/>
    <n v="470.63330276065142"/>
    <n v="11.471641227266147"/>
    <n v="3.8238804090887157"/>
    <n v="319.93280917127498"/>
    <n v="2726.4076699826678"/>
    <n v="428.88004474465674"/>
    <n v="38.111754112701703"/>
    <n v="1384.7977019282307"/>
    <n v="578.56936700484118"/>
    <n v="12.866401342339703"/>
    <n v="4.288800447446568"/>
    <n v="350.7819709455971"/>
    <n v="2994.7844189575026"/>
    <n v="420.29753632289061"/>
    <n v="38.111754112701703"/>
    <n v="1333.9283060622442"/>
    <n v="553.39165352507484"/>
    <n v="12.608926089686715"/>
    <n v="4.202975363228906"/>
    <n v="330.64716598296133"/>
    <n v="2842.2669492489795"/>
    <n v="416.42644573721429"/>
    <n v="38.111754112701703"/>
    <n v="1304.3826204883997"/>
    <n v="538.76807104925206"/>
    <n v="12.492793372116429"/>
    <n v="4.164264457372143"/>
    <n v="318.95257817845982"/>
    <n v="2753.6825827981197"/>
    <n v="242.87462703032122"/>
    <n v="21.979616758520734"/>
    <n v="790.36016331961298"/>
    <n v="329.57471684803039"/>
    <n v="7.2862388109096372"/>
    <n v="2.4287462703032121"/>
    <n v="199.02650015889461"/>
    <n v="1702.331627281678"/>
    <n v="231.91693025037409"/>
    <n v="21.979616758520734"/>
    <n v="723.44064500219645"/>
    <n v="296.45302492075336"/>
    <n v="6.9575079075112214"/>
    <n v="2.3191693025037408"/>
    <n v="172.53883647473316"/>
    <n v="1501.6924131896928"/>
    <n v="227.82793214911476"/>
    <n v="21.979616758520734"/>
    <n v="692.23180358193054"/>
    <n v="281.0062665321733"/>
    <n v="6.8348379644734427"/>
    <n v="2.2782793214911479"/>
    <n v="160.18594876279062"/>
    <n v="1408.1215451869887"/>
  </r>
  <r>
    <x v="20"/>
    <s v="Mei_x000a_Zhou"/>
    <s v="Mei Zhou"/>
    <x v="578"/>
    <x v="578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Fo_x000a_Shan"/>
    <s v="Fo Shan"/>
    <x v="575"/>
    <x v="575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  <n v="78.319673183027362"/>
    <n v="7.1018739549440708"/>
    <n v="248.56873988460347"/>
    <n v="103.12088389926276"/>
    <n v="2.3495901954908205"/>
    <n v="0.78319673183027361"/>
    <n v="61.613918095358947"/>
    <n v="529.63769550408517"/>
    <n v="77.598320990043902"/>
    <n v="7.1018739549440708"/>
    <n v="243.06309629136032"/>
    <n v="100.39587577694151"/>
    <n v="2.3279496297013171"/>
    <n v="0.77598320990043901"/>
    <n v="59.434708807405542"/>
    <n v="513.13058320869709"/>
    <n v="45.258084498622928"/>
    <n v="4.0957565830056488"/>
    <n v="147.27840241376387"/>
    <n v="61.414074274031655"/>
    <n v="1.3577425349586878"/>
    <n v="0.45258084498622925"/>
    <n v="37.087275323049326"/>
    <n v="317.21826843021364"/>
    <n v="43.216189991811298"/>
    <n v="4.0957565830056488"/>
    <n v="134.80839164463285"/>
    <n v="55.242065487807487"/>
    <n v="1.2964856997543388"/>
    <n v="0.43216189991811299"/>
    <n v="32.151473935120798"/>
    <n v="279.83047450483701"/>
    <n v="42.454232170838921"/>
    <n v="4.0957565830056488"/>
    <n v="128.99282993127949"/>
    <n v="52.363663964650883"/>
    <n v="1.2736269651251675"/>
    <n v="0.42454232170838924"/>
    <n v="29.849594802232613"/>
    <n v="262.3941605413072"/>
  </r>
  <r>
    <x v="20"/>
    <s v="Fo_x000a_Shan"/>
    <s v="Fo Shan"/>
    <x v="575"/>
    <x v="575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  <n v="78.319673183027362"/>
    <n v="7.1018739549440708"/>
    <n v="248.56873988460347"/>
    <n v="103.12088389926276"/>
    <n v="2.3495901954908205"/>
    <n v="0.78319673183027361"/>
    <n v="61.613918095358947"/>
    <n v="529.63769550408517"/>
    <n v="77.598320990043902"/>
    <n v="7.1018739549440708"/>
    <n v="243.06309629136032"/>
    <n v="100.39587577694151"/>
    <n v="2.3279496297013171"/>
    <n v="0.77598320990043901"/>
    <n v="59.434708807405542"/>
    <n v="513.13058320869709"/>
    <n v="45.258084498622928"/>
    <n v="4.0957565830056488"/>
    <n v="147.27840241376387"/>
    <n v="61.414074274031655"/>
    <n v="1.3577425349586878"/>
    <n v="0.45258084498622925"/>
    <n v="37.087275323049326"/>
    <n v="317.21826843021364"/>
    <n v="43.216189991811298"/>
    <n v="4.0957565830056488"/>
    <n v="134.80839164463285"/>
    <n v="55.242065487807487"/>
    <n v="1.2964856997543388"/>
    <n v="0.43216189991811299"/>
    <n v="32.151473935120798"/>
    <n v="279.83047450483701"/>
    <n v="42.454232170838921"/>
    <n v="4.0957565830056488"/>
    <n v="128.99282993127949"/>
    <n v="52.363663964650883"/>
    <n v="1.2736269651251675"/>
    <n v="0.42454232170838924"/>
    <n v="29.849594802232613"/>
    <n v="262.3941605413072"/>
  </r>
  <r>
    <x v="20"/>
    <s v="Fo_x000a_Shan"/>
    <s v="Fo Shan"/>
    <x v="575"/>
    <x v="575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  <n v="78.319673183027362"/>
    <n v="7.1018739549440708"/>
    <n v="248.56873988460347"/>
    <n v="103.12088389926276"/>
    <n v="2.3495901954908205"/>
    <n v="0.78319673183027361"/>
    <n v="61.613918095358947"/>
    <n v="529.63769550408517"/>
    <n v="77.598320990043902"/>
    <n v="7.1018739549440708"/>
    <n v="243.06309629136032"/>
    <n v="100.39587577694151"/>
    <n v="2.3279496297013171"/>
    <n v="0.77598320990043901"/>
    <n v="59.434708807405542"/>
    <n v="513.13058320869709"/>
    <n v="45.258084498622928"/>
    <n v="4.0957565830056488"/>
    <n v="147.27840241376387"/>
    <n v="61.414074274031655"/>
    <n v="1.3577425349586878"/>
    <n v="0.45258084498622925"/>
    <n v="37.087275323049326"/>
    <n v="317.21826843021364"/>
    <n v="43.216189991811298"/>
    <n v="4.0957565830056488"/>
    <n v="134.80839164463285"/>
    <n v="55.242065487807487"/>
    <n v="1.2964856997543388"/>
    <n v="0.43216189991811299"/>
    <n v="32.151473935120798"/>
    <n v="279.83047450483701"/>
    <n v="42.454232170838921"/>
    <n v="4.0957565830056488"/>
    <n v="128.99282993127949"/>
    <n v="52.363663964650883"/>
    <n v="1.2736269651251675"/>
    <n v="0.42454232170838924"/>
    <n v="29.849594802232613"/>
    <n v="262.3941605413072"/>
  </r>
  <r>
    <x v="20"/>
    <s v="Fo_x000a_Shan"/>
    <s v="Fo Shan"/>
    <x v="575"/>
    <x v="575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  <n v="78.319673183027362"/>
    <n v="7.1018739549440708"/>
    <n v="248.56873988460347"/>
    <n v="103.12088389926276"/>
    <n v="2.3495901954908205"/>
    <n v="0.78319673183027361"/>
    <n v="61.613918095358947"/>
    <n v="529.63769550408517"/>
    <n v="77.598320990043902"/>
    <n v="7.1018739549440708"/>
    <n v="243.06309629136032"/>
    <n v="100.39587577694151"/>
    <n v="2.3279496297013171"/>
    <n v="0.77598320990043901"/>
    <n v="59.434708807405542"/>
    <n v="513.13058320869709"/>
    <n v="45.258084498622928"/>
    <n v="4.0957565830056488"/>
    <n v="147.27840241376387"/>
    <n v="61.414074274031655"/>
    <n v="1.3577425349586878"/>
    <n v="0.45258084498622925"/>
    <n v="37.087275323049326"/>
    <n v="317.21826843021364"/>
    <n v="43.216189991811298"/>
    <n v="4.0957565830056488"/>
    <n v="134.80839164463285"/>
    <n v="55.242065487807487"/>
    <n v="1.2964856997543388"/>
    <n v="0.43216189991811299"/>
    <n v="32.151473935120798"/>
    <n v="279.83047450483701"/>
    <n v="42.454232170838921"/>
    <n v="4.0957565830056488"/>
    <n v="128.99282993127949"/>
    <n v="52.363663964650883"/>
    <n v="1.2736269651251675"/>
    <n v="0.42454232170838924"/>
    <n v="29.849594802232613"/>
    <n v="262.3941605413072"/>
  </r>
  <r>
    <x v="20"/>
    <s v="Zhao_x000a_Qing"/>
    <s v="Zhao Qing"/>
    <x v="585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Zhao_x000a_Qing"/>
    <s v="Zhao Qing"/>
    <x v="585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Zhao_x000a_Qing"/>
    <s v="Zhao Qing"/>
    <x v="585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Zhao_x000a_Qing"/>
    <s v="Zhao Qing"/>
    <x v="585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Zhao_x000a_Qing"/>
    <s v="Zhao Qing"/>
    <x v="585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Zhao_x000a_Qing"/>
    <s v="Zhao Qing"/>
    <x v="585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Zhan_x000a_Jiang"/>
    <s v="Zhan Jiang"/>
    <x v="291"/>
    <x v="291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  <n v="23.572467268260709"/>
    <n v="2.2340490452758086"/>
    <n v="73.531849987981559"/>
    <n v="30.13203572062227"/>
    <n v="0.70717401804782121"/>
    <n v="0.23572467268260711"/>
    <n v="17.537167600974982"/>
    <n v="152.63480427536564"/>
    <n v="23.156853911366685"/>
    <n v="2.2340490452758086"/>
    <n v="70.35972541706154"/>
    <n v="28.561998526173209"/>
    <n v="0.69470561734100045"/>
    <n v="0.23156853911366687"/>
    <n v="16.281597164854151"/>
    <n v="143.12408756798575"/>
  </r>
  <r>
    <x v="20"/>
    <s v="Zhan_x000a_Jiang"/>
    <s v="Zhan Jiang"/>
    <x v="291"/>
    <x v="291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  <n v="78.319673183027362"/>
    <n v="7.1018739549440708"/>
    <n v="248.56873988460347"/>
    <n v="103.12088389926276"/>
    <n v="2.3495901954908205"/>
    <n v="0.78319673183027361"/>
    <n v="61.613918095358947"/>
    <n v="529.63769550408517"/>
    <n v="77.598320990043902"/>
    <n v="7.1018739549440708"/>
    <n v="243.06309629136032"/>
    <n v="100.39587577694151"/>
    <n v="2.3279496297013171"/>
    <n v="0.77598320990043901"/>
    <n v="59.434708807405542"/>
    <n v="513.13058320869709"/>
    <n v="45.258084498622928"/>
    <n v="4.0957565830056488"/>
    <n v="147.27840241376387"/>
    <n v="61.414074274031655"/>
    <n v="1.3577425349586878"/>
    <n v="0.45258084498622925"/>
    <n v="37.087275323049326"/>
    <n v="317.21826843021364"/>
    <n v="43.216189991811298"/>
    <n v="4.0957565830056488"/>
    <n v="134.80839164463285"/>
    <n v="55.242065487807487"/>
    <n v="1.2964856997543388"/>
    <n v="0.43216189991811299"/>
    <n v="32.151473935120798"/>
    <n v="279.83047450483701"/>
    <n v="42.454232170838921"/>
    <n v="4.0957565830056488"/>
    <n v="128.99282993127949"/>
    <n v="52.363663964650883"/>
    <n v="1.2736269651251675"/>
    <n v="0.42454232170838924"/>
    <n v="29.849594802232613"/>
    <n v="262.3941605413072"/>
  </r>
  <r>
    <x v="20"/>
    <s v="Fo_x000a_Shan"/>
    <s v="Fo Shan"/>
    <x v="586"/>
    <x v="586"/>
    <s v="t/a"/>
    <s v="grinding"/>
    <n v="500000"/>
    <n v="1"/>
    <m/>
    <n v="1"/>
    <m/>
    <n v="500000"/>
    <n v="52514.959021978175"/>
    <n v="52514.959021978175"/>
    <n v="5.3416040473914573E-4"/>
    <n v="32.388858546490162"/>
    <n v="2.0909142833484839"/>
    <n v="92.382515464655839"/>
    <n v="39.863368723957834"/>
    <n v="0.97166575639470498"/>
    <n v="0.32388858546490168"/>
    <n v="27.098803811961076"/>
    <n v="230.93094688120451"/>
    <n v="36.326803185660992"/>
    <n v="3.2281245249745774"/>
    <n v="117.294507371759"/>
    <n v="49.005720321985621"/>
    <n v="1.0898040955698298"/>
    <n v="0.36326803185660994"/>
    <n v="29.711775532027048"/>
    <n v="253.66287264711605"/>
    <n v="35.599851446830613"/>
    <n v="3.2281245249745774"/>
    <n v="112.98579085663793"/>
    <n v="46.873129045119434"/>
    <n v="1.0679955434049182"/>
    <n v="0.35599851446830616"/>
    <n v="28.006326406981341"/>
    <n v="240.7444070473114"/>
    <n v="35.271964086383591"/>
    <n v="3.2281245249745774"/>
    <n v="110.48322558698196"/>
    <n v="45.634488989518864"/>
    <n v="1.0581589225915076"/>
    <n v="0.35271964086383589"/>
    <n v="27.015776730638883"/>
    <n v="233.2411741857714"/>
    <n v="20.571856590283147"/>
    <n v="1.8617075377298404"/>
    <n v="66.944728369892673"/>
    <n v="27.915488306378023"/>
    <n v="0.61715569770849443"/>
    <n v="0.20571856590283147"/>
    <n v="16.857852419567873"/>
    <n v="144.19012201373346"/>
    <n v="19.643722723550589"/>
    <n v="1.8617075377298404"/>
    <n v="61.276541656651297"/>
    <n v="25.110029767185221"/>
    <n v="0.5893116817065176"/>
    <n v="0.19643722723550588"/>
    <n v="14.614306334145814"/>
    <n v="127.19567022947135"/>
    <n v="19.297378259472236"/>
    <n v="1.8617075377298404"/>
    <n v="58.633104514217941"/>
    <n v="23.801665438477674"/>
    <n v="0.57892134778416693"/>
    <n v="0.19297378259472237"/>
    <n v="13.567997637378459"/>
    <n v="119.27007297332145"/>
  </r>
  <r>
    <x v="20"/>
    <s v="Fo_x000a_Shan"/>
    <s v="Fo Shan"/>
    <x v="586"/>
    <x v="586"/>
    <s v="t/a"/>
    <s v="grinding"/>
    <n v="500000"/>
    <n v="1"/>
    <m/>
    <n v="1"/>
    <m/>
    <n v="500000"/>
    <n v="52514.959021978175"/>
    <n v="52514.959021978175"/>
    <n v="5.3416040473914573E-4"/>
    <n v="32.388858546490162"/>
    <n v="2.0909142833484839"/>
    <n v="92.382515464655839"/>
    <n v="39.863368723957834"/>
    <n v="0.97166575639470498"/>
    <n v="0.32388858546490168"/>
    <n v="27.098803811961076"/>
    <n v="230.93094688120451"/>
    <n v="36.326803185660992"/>
    <n v="3.2281245249745774"/>
    <n v="117.294507371759"/>
    <n v="49.005720321985621"/>
    <n v="1.0898040955698298"/>
    <n v="0.36326803185660994"/>
    <n v="29.711775532027048"/>
    <n v="253.66287264711605"/>
    <n v="35.599851446830613"/>
    <n v="3.2281245249745774"/>
    <n v="112.98579085663793"/>
    <n v="46.873129045119434"/>
    <n v="1.0679955434049182"/>
    <n v="0.35599851446830616"/>
    <n v="28.006326406981341"/>
    <n v="240.7444070473114"/>
    <n v="35.271964086383591"/>
    <n v="3.2281245249745774"/>
    <n v="110.48322558698196"/>
    <n v="45.634488989518864"/>
    <n v="1.0581589225915076"/>
    <n v="0.35271964086383589"/>
    <n v="27.015776730638883"/>
    <n v="233.2411741857714"/>
    <n v="20.571856590283147"/>
    <n v="1.8617075377298404"/>
    <n v="66.944728369892673"/>
    <n v="27.915488306378023"/>
    <n v="0.61715569770849443"/>
    <n v="0.20571856590283147"/>
    <n v="16.857852419567873"/>
    <n v="144.19012201373346"/>
    <n v="19.643722723550589"/>
    <n v="1.8617075377298404"/>
    <n v="61.276541656651297"/>
    <n v="25.110029767185221"/>
    <n v="0.5893116817065176"/>
    <n v="0.19643722723550588"/>
    <n v="14.614306334145814"/>
    <n v="127.19567022947135"/>
    <n v="19.297378259472236"/>
    <n v="1.8617075377298404"/>
    <n v="58.633104514217941"/>
    <n v="23.801665438477674"/>
    <n v="0.57892134778416693"/>
    <n v="0.19297378259472237"/>
    <n v="13.567997637378459"/>
    <n v="119.27007297332145"/>
  </r>
  <r>
    <x v="20"/>
    <s v="Zhan_x000a_Jiang"/>
    <s v="Zhan Jiang"/>
    <x v="587"/>
    <x v="587"/>
    <s v="t/a"/>
    <s v="grinding"/>
    <n v="800000"/>
    <n v="1"/>
    <m/>
    <n v="1"/>
    <m/>
    <n v="800000"/>
    <n v="84023.93443516508"/>
    <n v="84023.93443516508"/>
    <n v="8.5465664758263321E-4"/>
    <n v="51.822173674384267"/>
    <n v="3.3454628533575743"/>
    <n v="147.81202474344934"/>
    <n v="63.781389958332532"/>
    <n v="1.5546652102315281"/>
    <n v="0.51822173674384264"/>
    <n v="43.358086099137722"/>
    <n v="369.48951500992723"/>
    <n v="58.122885097057591"/>
    <n v="5.1649992399593243"/>
    <n v="187.67121179481441"/>
    <n v="78.409152515176999"/>
    <n v="1.7436865529117278"/>
    <n v="0.58122885097057597"/>
    <n v="47.538840851243279"/>
    <n v="405.86059623538569"/>
    <n v="56.959762314928987"/>
    <n v="5.1649992399593243"/>
    <n v="180.77726537062071"/>
    <n v="74.997006472191103"/>
    <n v="1.7087928694478693"/>
    <n v="0.56959762314928997"/>
    <n v="44.810122251170142"/>
    <n v="385.19105127569827"/>
    <n v="56.435142538213746"/>
    <n v="5.1649992399593243"/>
    <n v="176.77316093917113"/>
    <n v="73.015182383230183"/>
    <n v="1.6930542761464122"/>
    <n v="0.56435142538213745"/>
    <n v="43.225242769022216"/>
    <n v="373.18587869723422"/>
    <n v="32.914970544453034"/>
    <n v="2.9787320603677445"/>
    <n v="107.11156539182828"/>
    <n v="44.664781290204836"/>
    <n v="0.98744911633359111"/>
    <n v="0.32914970544453037"/>
    <n v="26.972563871308598"/>
    <n v="230.70419522197355"/>
    <n v="31.429956357680943"/>
    <n v="2.9787320603677445"/>
    <n v="98.042466650642083"/>
    <n v="40.176047627496352"/>
    <n v="0.9428986907304282"/>
    <n v="0.31429956357680944"/>
    <n v="23.382890134633303"/>
    <n v="203.51307236715417"/>
    <n v="30.875805215155577"/>
    <n v="2.9787320603677445"/>
    <n v="93.812967222748711"/>
    <n v="38.082664701564276"/>
    <n v="0.92627415645466726"/>
    <n v="0.30875805215155583"/>
    <n v="21.708796219805535"/>
    <n v="190.83211675731431"/>
  </r>
  <r>
    <x v="20"/>
    <s v="Shao_x000a_Gauan"/>
    <s v="Shao Gauan"/>
    <x v="588"/>
    <x v="588"/>
    <s v="t/a"/>
    <s v="grinding"/>
    <n v="1200000"/>
    <n v="1"/>
    <m/>
    <n v="1"/>
    <m/>
    <n v="1200000"/>
    <n v="126035.90165274762"/>
    <n v="126035.90165274762"/>
    <n v="1.2819849713739499E-3"/>
    <n v="77.733260511576404"/>
    <n v="5.0181942800363615"/>
    <n v="221.71803711517404"/>
    <n v="95.672084937498809"/>
    <n v="2.3319978153472922"/>
    <n v="0.77733260511576407"/>
    <n v="65.037129148706583"/>
    <n v="554.2342725148909"/>
    <n v="87.184327645586393"/>
    <n v="7.7474988599389869"/>
    <n v="281.5068176922216"/>
    <n v="117.61372877276551"/>
    <n v="2.6155298293675919"/>
    <n v="0.87184327645586401"/>
    <n v="71.308261276864926"/>
    <n v="608.79089435307867"/>
    <n v="85.439643472393485"/>
    <n v="7.7474988599389869"/>
    <n v="271.16589805593105"/>
    <n v="112.49550970828666"/>
    <n v="2.5631893041718041"/>
    <n v="0.85439643472393501"/>
    <n v="67.21518337675522"/>
    <n v="577.78657691354749"/>
    <n v="84.652713807320623"/>
    <n v="7.7474988599389869"/>
    <n v="265.15974140875676"/>
    <n v="109.52277357484529"/>
    <n v="2.5395814142196187"/>
    <n v="0.84652713807320634"/>
    <n v="64.837864153533332"/>
    <n v="559.77881804585138"/>
    <n v="49.372455816679555"/>
    <n v="4.4680980905516172"/>
    <n v="160.66734808774243"/>
    <n v="66.997171935307264"/>
    <n v="1.4811736745003869"/>
    <n v="0.49372455816679561"/>
    <n v="40.458845806962906"/>
    <n v="346.05629283296031"/>
    <n v="47.144934536521419"/>
    <n v="4.4680980905516172"/>
    <n v="147.06369997596312"/>
    <n v="60.264071441244539"/>
    <n v="1.4143480360956424"/>
    <n v="0.47144934536521421"/>
    <n v="35.074335201949964"/>
    <n v="305.26960855073128"/>
    <n v="46.31370782273337"/>
    <n v="4.4680980905516172"/>
    <n v="140.71945083412308"/>
    <n v="57.123997052346418"/>
    <n v="1.3894112346820009"/>
    <n v="0.46313707822733374"/>
    <n v="32.563194329708303"/>
    <n v="286.24817513597151"/>
  </r>
  <r>
    <x v="20"/>
    <s v="He_x000a_Yuan"/>
    <s v="He Yuan"/>
    <x v="581"/>
    <x v="581"/>
    <s v="t/d"/>
    <s v="cement"/>
    <n v="4000"/>
    <n v="310"/>
    <n v="1"/>
    <m/>
    <n v="1240000"/>
    <m/>
    <n v="0"/>
    <n v="1240000"/>
    <n v="1.2612766232938222E-2"/>
    <n v="764.77608181774315"/>
    <n v="49.371336465615983"/>
    <n v="2181.3654872744128"/>
    <n v="941.26660552130284"/>
    <n v="22.943282454532294"/>
    <n v="7.6477608181774315"/>
    <n v="639.86561834254996"/>
    <n v="5452.8153399653356"/>
    <n v="857.76008948931349"/>
    <n v="76.223508225403407"/>
    <n v="2769.5954038564614"/>
    <n v="1157.1387340096824"/>
    <n v="25.732802684679406"/>
    <n v="8.5776008948931359"/>
    <n v="701.56394189119419"/>
    <n v="5989.5688379150051"/>
    <n v="840.59507264578122"/>
    <n v="76.223508225403407"/>
    <n v="2667.8566121244885"/>
    <n v="1106.7833070501497"/>
    <n v="25.21785217937343"/>
    <n v="8.4059507264578119"/>
    <n v="661.29433196592265"/>
    <n v="5684.5338984979589"/>
    <n v="832.85289147442859"/>
    <n v="76.223508225403407"/>
    <n v="2608.7652409767993"/>
    <n v="1077.5361420985041"/>
    <n v="24.985586744232858"/>
    <n v="8.328528914744286"/>
    <n v="637.90515635691963"/>
    <n v="5507.3651655962394"/>
    <n v="485.74925406064244"/>
    <n v="43.959233517041469"/>
    <n v="1580.720326639226"/>
    <n v="659.14943369606078"/>
    <n v="14.572477621819274"/>
    <n v="4.8574925406064242"/>
    <n v="398.05300031778921"/>
    <n v="3404.6632545633561"/>
    <n v="463.83386050074819"/>
    <n v="43.959233517041469"/>
    <n v="1446.8812900043929"/>
    <n v="592.90604984150673"/>
    <n v="13.915015815022443"/>
    <n v="4.6383386050074815"/>
    <n v="345.07767294946632"/>
    <n v="3003.3848263793857"/>
    <n v="455.65586429822952"/>
    <n v="43.959233517041469"/>
    <n v="1384.4636071638611"/>
    <n v="562.0125330643466"/>
    <n v="13.669675928946885"/>
    <n v="4.5565586429822957"/>
    <n v="320.37189752558123"/>
    <n v="2816.2430903739773"/>
  </r>
  <r>
    <x v="20"/>
    <s v="Zhao_x000a_Qing"/>
    <s v="Zhao Qing"/>
    <x v="263"/>
    <x v="263"/>
    <s v="t/d"/>
    <s v="cement"/>
    <n v="3000"/>
    <n v="310"/>
    <n v="1"/>
    <m/>
    <n v="930000"/>
    <m/>
    <n v="0"/>
    <n v="930000"/>
    <n v="9.4595746747036663E-3"/>
    <n v="573.58206136330739"/>
    <n v="37.028502349211983"/>
    <n v="1636.0241154558098"/>
    <n v="705.94995414097718"/>
    <n v="17.207461840899221"/>
    <n v="5.7358206136330736"/>
    <n v="479.89921375691245"/>
    <n v="4089.6115049740019"/>
    <n v="643.32006711698511"/>
    <n v="57.167631169052555"/>
    <n v="2077.1965528923461"/>
    <n v="867.85405050726183"/>
    <n v="19.299602013509556"/>
    <n v="6.4332006711698515"/>
    <n v="526.17295641839564"/>
    <n v="4492.1766284362538"/>
    <n v="630.44630448433588"/>
    <n v="57.167631169052555"/>
    <n v="2000.8924590933666"/>
    <n v="830.08748028761227"/>
    <n v="18.913389134530075"/>
    <n v="6.3044630448433594"/>
    <n v="495.97074897444202"/>
    <n v="4263.4004238734697"/>
    <n v="624.6396686058215"/>
    <n v="57.167631169052555"/>
    <n v="1956.5739307325996"/>
    <n v="808.15210657387809"/>
    <n v="18.739190058174643"/>
    <n v="6.2463966860582145"/>
    <n v="478.42886726768972"/>
    <n v="4130.5238741971789"/>
    <n v="364.31194054548183"/>
    <n v="32.969425137781101"/>
    <n v="1185.5402449794196"/>
    <n v="494.36207527204556"/>
    <n v="10.929358216364456"/>
    <n v="3.6431194054548182"/>
    <n v="298.53975023834187"/>
    <n v="2553.4974409225169"/>
    <n v="347.87539537556114"/>
    <n v="32.969425137781101"/>
    <n v="1085.1609675032946"/>
    <n v="444.67953738113005"/>
    <n v="10.436261861266832"/>
    <n v="3.4787539537556116"/>
    <n v="258.80825471209977"/>
    <n v="2252.5386197845396"/>
    <n v="341.74189822367214"/>
    <n v="32.969425137781101"/>
    <n v="1038.3477053728957"/>
    <n v="421.50939979825995"/>
    <n v="10.252256946710164"/>
    <n v="3.4174189822367218"/>
    <n v="240.27892314418594"/>
    <n v="2112.1823177804831"/>
  </r>
  <r>
    <x v="20"/>
    <s v="Zhao_x000a_Qing"/>
    <s v="Zhao Qing"/>
    <x v="263"/>
    <x v="263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Mao_x000a_Ming"/>
    <s v="Mao Ming"/>
    <x v="583"/>
    <x v="583"/>
    <s v="t/d"/>
    <s v="cement"/>
    <n v="4000"/>
    <n v="310"/>
    <n v="1"/>
    <m/>
    <n v="1240000"/>
    <m/>
    <n v="0"/>
    <n v="1240000"/>
    <n v="1.2612766232938222E-2"/>
    <n v="764.77608181774315"/>
    <n v="49.371336465615983"/>
    <n v="2181.3654872744128"/>
    <n v="941.26660552130284"/>
    <n v="22.943282454532294"/>
    <n v="7.6477608181774315"/>
    <n v="639.86561834254996"/>
    <n v="5452.8153399653356"/>
    <n v="857.76008948931349"/>
    <n v="76.223508225403407"/>
    <n v="2769.5954038564614"/>
    <n v="1157.1387340096824"/>
    <n v="25.732802684679406"/>
    <n v="8.5776008948931359"/>
    <n v="701.56394189119419"/>
    <n v="5989.5688379150051"/>
    <n v="840.59507264578122"/>
    <n v="76.223508225403407"/>
    <n v="2667.8566121244885"/>
    <n v="1106.7833070501497"/>
    <n v="25.21785217937343"/>
    <n v="8.4059507264578119"/>
    <n v="661.29433196592265"/>
    <n v="5684.5338984979589"/>
    <n v="832.85289147442859"/>
    <n v="76.223508225403407"/>
    <n v="2608.7652409767993"/>
    <n v="1077.5361420985041"/>
    <n v="24.985586744232858"/>
    <n v="8.328528914744286"/>
    <n v="637.90515635691963"/>
    <n v="5507.3651655962394"/>
    <n v="485.74925406064244"/>
    <n v="43.959233517041469"/>
    <n v="1580.720326639226"/>
    <n v="659.14943369606078"/>
    <n v="14.572477621819274"/>
    <n v="4.8574925406064242"/>
    <n v="398.05300031778921"/>
    <n v="3404.6632545633561"/>
    <n v="463.83386050074819"/>
    <n v="43.959233517041469"/>
    <n v="1446.8812900043929"/>
    <n v="592.90604984150673"/>
    <n v="13.915015815022443"/>
    <n v="4.6383386050074815"/>
    <n v="345.07767294946632"/>
    <n v="3003.3848263793857"/>
    <n v="455.65586429822952"/>
    <n v="43.959233517041469"/>
    <n v="1384.4636071638611"/>
    <n v="562.0125330643466"/>
    <n v="13.669675928946885"/>
    <n v="4.5565586429822957"/>
    <n v="320.37189752558123"/>
    <n v="2816.2430903739773"/>
  </r>
  <r>
    <x v="20"/>
    <s v="Qing_x000a_Yuan"/>
    <s v="Qing Yuan"/>
    <x v="589"/>
    <x v="589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  <n v="23.572467268260709"/>
    <n v="2.2340490452758086"/>
    <n v="73.531849987981559"/>
    <n v="30.13203572062227"/>
    <n v="0.70717401804782121"/>
    <n v="0.23572467268260711"/>
    <n v="17.537167600974982"/>
    <n v="152.63480427536564"/>
    <n v="23.156853911366685"/>
    <n v="2.2340490452758086"/>
    <n v="70.35972541706154"/>
    <n v="28.561998526173209"/>
    <n v="0.69470561734100045"/>
    <n v="0.23156853911366687"/>
    <n v="16.281597164854151"/>
    <n v="143.12408756798575"/>
  </r>
  <r>
    <x v="20"/>
    <s v="Yun_x000a_Fu"/>
    <s v="Yun Fu"/>
    <x v="577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Shan_x000a_Tou"/>
    <s v="Shan Tou"/>
    <x v="590"/>
    <x v="590"/>
    <s v="t/a"/>
    <s v="grinding"/>
    <n v="1800000"/>
    <n v="1"/>
    <m/>
    <n v="1"/>
    <m/>
    <n v="1800000"/>
    <n v="189053.85247912144"/>
    <n v="189053.85247912144"/>
    <n v="1.9229774570609249E-3"/>
    <n v="116.59989076736461"/>
    <n v="7.5272914200545422"/>
    <n v="332.57705567276105"/>
    <n v="143.50812740624821"/>
    <n v="3.4979967230209383"/>
    <n v="1.1659989076736461"/>
    <n v="97.555693723059889"/>
    <n v="831.3514087723363"/>
    <n v="130.77649146837959"/>
    <n v="11.621248289908479"/>
    <n v="422.2602265383324"/>
    <n v="176.42059315914827"/>
    <n v="3.9232947440513879"/>
    <n v="1.307764914683796"/>
    <n v="106.96239191529739"/>
    <n v="913.18634152961795"/>
    <n v="128.15946520859023"/>
    <n v="11.621248289908479"/>
    <n v="406.74884708389664"/>
    <n v="168.74326456242997"/>
    <n v="3.8447839562577064"/>
    <n v="1.2815946520859025"/>
    <n v="100.82277506513283"/>
    <n v="866.67986537032118"/>
    <n v="126.97907071098093"/>
    <n v="11.621248289908479"/>
    <n v="397.73961211313514"/>
    <n v="164.28416036226793"/>
    <n v="3.809372121329428"/>
    <n v="1.2697907071098093"/>
    <n v="97.256796230299983"/>
    <n v="839.66822706877713"/>
    <n v="74.058683725019335"/>
    <n v="6.7021471358274258"/>
    <n v="241.00102213161364"/>
    <n v="100.49575790296089"/>
    <n v="2.2217605117505803"/>
    <n v="0.74058683725019336"/>
    <n v="60.688268710444355"/>
    <n v="519.08443924944049"/>
    <n v="70.717401804782128"/>
    <n v="6.7021471358274258"/>
    <n v="220.59554996394471"/>
    <n v="90.396107161866809"/>
    <n v="2.1215220541434636"/>
    <n v="0.70717401804782132"/>
    <n v="52.611502802924939"/>
    <n v="457.90441282609692"/>
    <n v="69.470561734100059"/>
    <n v="6.7021471358274258"/>
    <n v="211.07917625118461"/>
    <n v="85.685995578519638"/>
    <n v="2.0841168520230013"/>
    <n v="0.69470561734100067"/>
    <n v="48.844791494562458"/>
    <n v="429.37226270395723"/>
  </r>
  <r>
    <x v="20"/>
    <s v="Dong_x000a_Guan"/>
    <s v="Dong Guan"/>
    <x v="581"/>
    <x v="581"/>
    <s v="t/a"/>
    <s v="grinding"/>
    <n v="1860000"/>
    <n v="1"/>
    <m/>
    <n v="1"/>
    <m/>
    <n v="1860000"/>
    <n v="195355.64756175881"/>
    <n v="195355.64756175881"/>
    <n v="1.9870767056296224E-3"/>
    <n v="120.48655379294344"/>
    <n v="7.7782011340563608"/>
    <n v="343.66295752851977"/>
    <n v="148.29173165312315"/>
    <n v="3.614596613788303"/>
    <n v="1.2048655379294344"/>
    <n v="100.80755018049521"/>
    <n v="859.06312239808085"/>
    <n v="135.13570785065892"/>
    <n v="12.00862323290543"/>
    <n v="436.33556742294348"/>
    <n v="182.30127959778653"/>
    <n v="4.0540712355197677"/>
    <n v="1.3513570785065891"/>
    <n v="110.52780497914064"/>
    <n v="943.62588624727186"/>
    <n v="132.43144738220991"/>
    <n v="12.00862323290543"/>
    <n v="420.30714198669318"/>
    <n v="174.36804004784432"/>
    <n v="3.9729434214662964"/>
    <n v="1.3243144738220991"/>
    <n v="104.18353423397059"/>
    <n v="895.56919421599855"/>
    <n v="131.21170640134696"/>
    <n v="12.00862323290543"/>
    <n v="410.99759918357296"/>
    <n v="169.7602990410102"/>
    <n v="3.9363511920404091"/>
    <n v="1.3121170640134698"/>
    <n v="100.49868943797665"/>
    <n v="867.65716797106973"/>
    <n v="76.527306515853311"/>
    <n v="6.925552040355007"/>
    <n v="249.03438953600076"/>
    <n v="103.84561649972626"/>
    <n v="2.2958191954755995"/>
    <n v="0.76527306515853322"/>
    <n v="62.711211000792495"/>
    <n v="536.38725389108856"/>
    <n v="73.074648531608204"/>
    <n v="6.925552040355007"/>
    <n v="227.94873496274286"/>
    <n v="93.409310733929033"/>
    <n v="2.1922394559482457"/>
    <n v="0.730746485316082"/>
    <n v="54.365219563022436"/>
    <n v="473.16789325363351"/>
    <n v="71.786247125236727"/>
    <n v="6.925552040355007"/>
    <n v="218.11514879289075"/>
    <n v="88.542195431136946"/>
    <n v="2.1535874137571014"/>
    <n v="0.71786247125236735"/>
    <n v="50.472951211047878"/>
    <n v="443.68467146075585"/>
  </r>
  <r>
    <x v="20"/>
    <s v="Zhan_x000a_Jiang"/>
    <s v="Zhan Jiang"/>
    <x v="291"/>
    <x v="291"/>
    <s v="t/a"/>
    <s v="grinding"/>
    <n v="3200000"/>
    <n v="1"/>
    <m/>
    <n v="1"/>
    <m/>
    <n v="3200000"/>
    <n v="336095.73774066032"/>
    <n v="336095.73774066032"/>
    <n v="3.4186265903305329E-3"/>
    <n v="207.28869469753707"/>
    <n v="13.381851413430297"/>
    <n v="591.24809897379737"/>
    <n v="255.12555983333013"/>
    <n v="6.2186608409261126"/>
    <n v="2.0728869469753706"/>
    <n v="173.43234439655089"/>
    <n v="1477.9580600397089"/>
    <n v="232.49154038823036"/>
    <n v="20.659996959837297"/>
    <n v="750.68484717925764"/>
    <n v="313.63661006070799"/>
    <n v="6.9747462116469112"/>
    <n v="2.3249154038823039"/>
    <n v="190.15536340497312"/>
    <n v="1623.4423849415427"/>
    <n v="227.83904925971595"/>
    <n v="20.659996959837297"/>
    <n v="723.10906148248284"/>
    <n v="299.98802588876441"/>
    <n v="6.8351714777914774"/>
    <n v="2.2783904925971599"/>
    <n v="179.24048900468057"/>
    <n v="1540.7642051027931"/>
    <n v="225.74057015285499"/>
    <n v="20.659996959837297"/>
    <n v="707.09264375668454"/>
    <n v="292.06072953292073"/>
    <n v="6.772217104585649"/>
    <n v="2.2574057015285498"/>
    <n v="172.90097107608887"/>
    <n v="1492.7435147889369"/>
    <n v="131.65988217781214"/>
    <n v="11.914928241470978"/>
    <n v="428.44626156731312"/>
    <n v="178.65912516081934"/>
    <n v="3.9497964653343645"/>
    <n v="1.3165988217781215"/>
    <n v="107.89025548523439"/>
    <n v="922.8167808878942"/>
    <n v="125.71982543072377"/>
    <n v="11.914928241470978"/>
    <n v="392.16986660256833"/>
    <n v="160.70419050998541"/>
    <n v="3.7715947629217128"/>
    <n v="1.2571982543072378"/>
    <n v="93.531560538533213"/>
    <n v="814.05228946861666"/>
    <n v="123.50322086062231"/>
    <n v="11.914928241470978"/>
    <n v="375.25186889099484"/>
    <n v="152.33065880625711"/>
    <n v="3.7050966258186691"/>
    <n v="1.2350322086062233"/>
    <n v="86.83518487922214"/>
    <n v="763.32846702925724"/>
  </r>
  <r>
    <x v="20"/>
    <s v="Jiang_x000a_Men"/>
    <s v="Jiang Men"/>
    <x v="591"/>
    <x v="591"/>
    <s v="t/a"/>
    <s v="grinding"/>
    <n v="3300000"/>
    <n v="1"/>
    <m/>
    <n v="1"/>
    <m/>
    <n v="3300000"/>
    <n v="346598.72954505595"/>
    <n v="346598.72954505595"/>
    <n v="3.5254586712783623E-3"/>
    <n v="213.76646640683512"/>
    <n v="13.800034270099994"/>
    <n v="609.72460206672861"/>
    <n v="263.09823357812172"/>
    <n v="6.4129939922050534"/>
    <n v="2.1376646640683514"/>
    <n v="178.85210515894312"/>
    <n v="1524.1442494159498"/>
    <n v="239.75690102536257"/>
    <n v="21.305621864832212"/>
    <n v="774.14374865360946"/>
    <n v="323.43775412510513"/>
    <n v="7.1927070307608778"/>
    <n v="2.3975690102536258"/>
    <n v="196.09771851137856"/>
    <n v="1674.1749594709661"/>
    <n v="234.95901954908209"/>
    <n v="21.305621864832212"/>
    <n v="745.70621965381042"/>
    <n v="309.36265169778829"/>
    <n v="7.0487705864724619"/>
    <n v="2.3495901954908209"/>
    <n v="184.84175428607685"/>
    <n v="1588.9130865122554"/>
    <n v="232.79496297013173"/>
    <n v="21.305621864832212"/>
    <n v="729.18928887408106"/>
    <n v="301.18762733082457"/>
    <n v="6.9838488891039514"/>
    <n v="2.3279496297013171"/>
    <n v="178.30412642221665"/>
    <n v="1539.3917496260913"/>
    <n v="135.77425349586878"/>
    <n v="12.287269749016948"/>
    <n v="441.83520724129164"/>
    <n v="184.24222282209496"/>
    <n v="4.0732276048760641"/>
    <n v="1.3577425349586878"/>
    <n v="111.26182596914798"/>
    <n v="951.65480529064087"/>
    <n v="129.6485699754339"/>
    <n v="12.287269749016948"/>
    <n v="404.42517493389857"/>
    <n v="165.72619646342247"/>
    <n v="3.8894570992630166"/>
    <n v="1.296485699754339"/>
    <n v="96.454421805362387"/>
    <n v="839.49142351451098"/>
    <n v="127.36269651251676"/>
    <n v="12.287269749016948"/>
    <n v="386.97848979383843"/>
    <n v="157.09099189395266"/>
    <n v="3.8208808953755025"/>
    <n v="1.2736269651251677"/>
    <n v="89.548784406697848"/>
    <n v="787.1824816239216"/>
  </r>
  <r>
    <x v="20"/>
    <s v="Mao_x000a_Ming"/>
    <s v="Mao Ming"/>
    <x v="583"/>
    <x v="583"/>
    <s v="t/a"/>
    <s v="grinding"/>
    <n v="1200000"/>
    <n v="1"/>
    <m/>
    <n v="1"/>
    <m/>
    <n v="1200000"/>
    <n v="126035.90165274762"/>
    <n v="126035.90165274762"/>
    <n v="1.2819849713739499E-3"/>
    <n v="77.733260511576404"/>
    <n v="5.0181942800363615"/>
    <n v="221.71803711517404"/>
    <n v="95.672084937498809"/>
    <n v="2.3319978153472922"/>
    <n v="0.77733260511576407"/>
    <n v="65.037129148706583"/>
    <n v="554.2342725148909"/>
    <n v="87.184327645586393"/>
    <n v="7.7474988599389869"/>
    <n v="281.5068176922216"/>
    <n v="117.61372877276551"/>
    <n v="2.6155298293675919"/>
    <n v="0.87184327645586401"/>
    <n v="71.308261276864926"/>
    <n v="608.79089435307867"/>
    <n v="85.439643472393485"/>
    <n v="7.7474988599389869"/>
    <n v="271.16589805593105"/>
    <n v="112.49550970828666"/>
    <n v="2.5631893041718041"/>
    <n v="0.85439643472393501"/>
    <n v="67.21518337675522"/>
    <n v="577.78657691354749"/>
    <n v="84.652713807320623"/>
    <n v="7.7474988599389869"/>
    <n v="265.15974140875676"/>
    <n v="109.52277357484529"/>
    <n v="2.5395814142196187"/>
    <n v="0.84652713807320634"/>
    <n v="64.837864153533332"/>
    <n v="559.77881804585138"/>
    <n v="49.372455816679555"/>
    <n v="4.4680980905516172"/>
    <n v="160.66734808774243"/>
    <n v="66.997171935307264"/>
    <n v="1.4811736745003869"/>
    <n v="0.49372455816679561"/>
    <n v="40.458845806962906"/>
    <n v="346.05629283296031"/>
    <n v="47.144934536521419"/>
    <n v="4.4680980905516172"/>
    <n v="147.06369997596312"/>
    <n v="60.264071441244539"/>
    <n v="1.4143480360956424"/>
    <n v="0.47144934536521421"/>
    <n v="35.074335201949964"/>
    <n v="305.26960855073128"/>
    <n v="46.31370782273337"/>
    <n v="4.4680980905516172"/>
    <n v="140.71945083412308"/>
    <n v="57.123997052346418"/>
    <n v="1.3894112346820009"/>
    <n v="0.46313707822733374"/>
    <n v="32.563194329708303"/>
    <n v="286.24817513597151"/>
  </r>
  <r>
    <x v="20"/>
    <s v="Mei_x000a_Zhou"/>
    <s v="Mei Zhou"/>
    <x v="582"/>
    <x v="582"/>
    <s v="t/a"/>
    <s v="grinding"/>
    <n v="900000"/>
    <n v="1"/>
    <m/>
    <n v="1"/>
    <m/>
    <n v="900000"/>
    <n v="94526.926239560722"/>
    <n v="94526.926239560722"/>
    <n v="9.6148872853046245E-4"/>
    <n v="58.299945383682306"/>
    <n v="3.7636457100272711"/>
    <n v="166.28852783638052"/>
    <n v="71.754063703124103"/>
    <n v="1.7489983615104692"/>
    <n v="0.58299945383682306"/>
    <n v="48.777846861529945"/>
    <n v="415.67570438616815"/>
    <n v="65.388245734189795"/>
    <n v="5.8106241449542395"/>
    <n v="211.1301132691662"/>
    <n v="88.210296579574134"/>
    <n v="1.9616473720256939"/>
    <n v="0.65388245734189798"/>
    <n v="53.481195957648694"/>
    <n v="456.59317076480897"/>
    <n v="64.079732604295117"/>
    <n v="5.8106241449542395"/>
    <n v="203.37442354194832"/>
    <n v="84.371632281214985"/>
    <n v="1.9223919781288532"/>
    <n v="0.64079732604295125"/>
    <n v="50.411387532566415"/>
    <n v="433.33993268516059"/>
    <n v="63.489535355490467"/>
    <n v="5.8106241449542395"/>
    <n v="198.86980605656757"/>
    <n v="82.142080181133963"/>
    <n v="1.904686060664714"/>
    <n v="0.63489535355490467"/>
    <n v="48.628398115149992"/>
    <n v="419.83411353438856"/>
    <n v="37.029341862509668"/>
    <n v="3.3510735679137129"/>
    <n v="120.50051106580682"/>
    <n v="50.247878951480445"/>
    <n v="1.1108802558752902"/>
    <n v="0.37029341862509668"/>
    <n v="30.344134355222177"/>
    <n v="259.54221962472025"/>
    <n v="35.358700902391064"/>
    <n v="3.3510735679137129"/>
    <n v="110.29777498197235"/>
    <n v="45.198053580933404"/>
    <n v="1.0607610270717318"/>
    <n v="0.35358700902391066"/>
    <n v="26.305751401462469"/>
    <n v="228.95220641304846"/>
    <n v="34.735280867050029"/>
    <n v="3.3510735679137129"/>
    <n v="105.5395881255923"/>
    <n v="42.842997789259819"/>
    <n v="1.0420584260115007"/>
    <n v="0.34735280867050033"/>
    <n v="24.422395747281229"/>
    <n v="214.68613135197862"/>
  </r>
  <r>
    <x v="20"/>
    <s v="Hui_x000a_Zhou"/>
    <s v="Hui Zhou"/>
    <x v="592"/>
    <x v="592"/>
    <s v="t/a"/>
    <s v="grinding"/>
    <n v="2000000"/>
    <n v="1"/>
    <m/>
    <n v="1"/>
    <m/>
    <n v="2000000"/>
    <n v="210059.8360879127"/>
    <n v="210059.8360879127"/>
    <n v="2.1366416189565829E-3"/>
    <n v="129.55543418596065"/>
    <n v="8.3636571333939358"/>
    <n v="369.53006185862336"/>
    <n v="159.45347489583133"/>
    <n v="3.8866630255788199"/>
    <n v="1.2955543418596067"/>
    <n v="108.39521524784431"/>
    <n v="923.72378752481802"/>
    <n v="145.30721274264397"/>
    <n v="12.912498099898309"/>
    <n v="469.17802948703599"/>
    <n v="196.02288128794248"/>
    <n v="4.3592163822793193"/>
    <n v="1.4530721274264398"/>
    <n v="118.84710212810819"/>
    <n v="1014.6514905884642"/>
    <n v="142.39940578732245"/>
    <n v="12.912498099898309"/>
    <n v="451.94316342655173"/>
    <n v="187.49251618047774"/>
    <n v="4.2719821736196728"/>
    <n v="1.4239940578732246"/>
    <n v="112.02530562792536"/>
    <n v="962.97762818924559"/>
    <n v="141.08785634553436"/>
    <n v="12.912498099898309"/>
    <n v="441.93290234792784"/>
    <n v="182.53795595807546"/>
    <n v="4.2326356903660303"/>
    <n v="1.4108785634553436"/>
    <n v="108.06310692255553"/>
    <n v="932.9646967430856"/>
    <n v="82.287426361132589"/>
    <n v="7.4468301509193617"/>
    <n v="267.77891347957069"/>
    <n v="111.66195322551209"/>
    <n v="2.4686227908339777"/>
    <n v="0.82287426361132587"/>
    <n v="67.431409678271493"/>
    <n v="576.76048805493383"/>
    <n v="78.574890894202355"/>
    <n v="7.4468301509193617"/>
    <n v="245.10616662660519"/>
    <n v="100.44011906874088"/>
    <n v="2.3572467268260704"/>
    <n v="0.78574890894202354"/>
    <n v="58.457225336583257"/>
    <n v="508.78268091788539"/>
    <n v="77.189513037888943"/>
    <n v="7.4468301509193617"/>
    <n v="234.53241805687176"/>
    <n v="95.206661753910694"/>
    <n v="2.3156853911366677"/>
    <n v="0.77189513037888946"/>
    <n v="54.271990549513838"/>
    <n v="477.08029189328579"/>
  </r>
  <r>
    <x v="20"/>
    <s v="Guang_x000a_Zhou"/>
    <s v="Guang Zhou"/>
    <x v="593"/>
    <x v="593"/>
    <s v="t/a"/>
    <s v="grinding"/>
    <n v="1000000"/>
    <n v="1"/>
    <m/>
    <n v="1"/>
    <m/>
    <n v="1000000"/>
    <n v="105029.91804395635"/>
    <n v="105029.91804395635"/>
    <n v="1.0683208094782915E-3"/>
    <n v="64.777717092980325"/>
    <n v="4.1818285666969679"/>
    <n v="184.76503092931168"/>
    <n v="79.726737447915667"/>
    <n v="1.94333151278941"/>
    <n v="0.64777717092980336"/>
    <n v="54.197607623922153"/>
    <n v="461.86189376240901"/>
    <n v="72.653606371321985"/>
    <n v="6.4562490499491547"/>
    <n v="234.58901474351799"/>
    <n v="98.011440643971241"/>
    <n v="2.1796081911396596"/>
    <n v="0.72653606371321988"/>
    <n v="59.423551064054095"/>
    <n v="507.32574529423209"/>
    <n v="71.199702893661225"/>
    <n v="6.4562490499491547"/>
    <n v="225.97158171327587"/>
    <n v="93.746258090238868"/>
    <n v="2.1359910868098364"/>
    <n v="0.71199702893661232"/>
    <n v="56.012652813962681"/>
    <n v="481.4888140946228"/>
    <n v="70.543928172767181"/>
    <n v="6.4562490499491547"/>
    <n v="220.96645117396392"/>
    <n v="91.268977979037729"/>
    <n v="2.1163178451830151"/>
    <n v="0.70543928172767179"/>
    <n v="54.031553461277767"/>
    <n v="466.4823483715428"/>
    <n v="41.143713180566294"/>
    <n v="3.7234150754596809"/>
    <n v="133.88945673978535"/>
    <n v="55.830976612756047"/>
    <n v="1.2343113954169889"/>
    <n v="0.41143713180566294"/>
    <n v="33.715704839135746"/>
    <n v="288.38024402746692"/>
    <n v="39.287445447101177"/>
    <n v="3.7234150754596809"/>
    <n v="122.55308331330259"/>
    <n v="50.220059534370442"/>
    <n v="1.1786233634130352"/>
    <n v="0.39287445447101177"/>
    <n v="29.228612668291628"/>
    <n v="254.39134045894269"/>
    <n v="38.594756518944472"/>
    <n v="3.7234150754596809"/>
    <n v="117.26620902843588"/>
    <n v="47.603330876955347"/>
    <n v="1.1578426955683339"/>
    <n v="0.38594756518944473"/>
    <n v="27.135995274756919"/>
    <n v="238.54014594664289"/>
  </r>
  <r>
    <x v="20"/>
    <s v="Guang_x000a_Zhou"/>
    <s v="Guang Zhou"/>
    <x v="594"/>
    <x v="594"/>
    <s v="t/a"/>
    <s v="grinding"/>
    <n v="1400000"/>
    <n v="1"/>
    <m/>
    <n v="1"/>
    <m/>
    <n v="1400000"/>
    <n v="147041.8852615389"/>
    <n v="147041.8852615389"/>
    <n v="1.4956491332696084E-3"/>
    <n v="90.688803930172483"/>
    <n v="5.8545599933757559"/>
    <n v="258.67104330103643"/>
    <n v="111.61743242708195"/>
    <n v="2.7206641179051747"/>
    <n v="0.9068880393017249"/>
    <n v="75.876650673491028"/>
    <n v="646.60665126737274"/>
    <n v="101.7150489198508"/>
    <n v="9.0387486699288182"/>
    <n v="328.42462064092524"/>
    <n v="137.21601690155978"/>
    <n v="3.0514514675955242"/>
    <n v="1.0171504891985081"/>
    <n v="83.192971489675756"/>
    <n v="710.25604341192513"/>
    <n v="99.679584051125744"/>
    <n v="9.0387486699288182"/>
    <n v="316.36021439858627"/>
    <n v="131.24476132633444"/>
    <n v="2.9903875215337719"/>
    <n v="0.99679584051125758"/>
    <n v="78.417713939547767"/>
    <n v="674.08433973247213"/>
    <n v="98.761499441874079"/>
    <n v="9.0387486699288182"/>
    <n v="309.35303164354957"/>
    <n v="127.77656917065285"/>
    <n v="2.9628449832562223"/>
    <n v="0.98761499441874079"/>
    <n v="75.644174845788882"/>
    <n v="653.07528772016008"/>
    <n v="57.601198452792822"/>
    <n v="5.212781105643554"/>
    <n v="187.44523943569951"/>
    <n v="78.163367257858482"/>
    <n v="1.7280359535837848"/>
    <n v="0.57601198452792823"/>
    <n v="47.201986774790058"/>
    <n v="403.73234163845376"/>
    <n v="55.00242362594166"/>
    <n v="5.212781105643554"/>
    <n v="171.57431663862366"/>
    <n v="70.308083348118629"/>
    <n v="1.6500727087782496"/>
    <n v="0.55002423625941665"/>
    <n v="40.920057735608289"/>
    <n v="356.14787664251986"/>
    <n v="54.032659126522269"/>
    <n v="5.212781105643554"/>
    <n v="164.17269263981026"/>
    <n v="66.644663227737496"/>
    <n v="1.6209797737956679"/>
    <n v="0.54032659126522276"/>
    <n v="37.990393384659697"/>
    <n v="333.95620432530012"/>
  </r>
  <r>
    <x v="20"/>
    <s v="Guang_x000a_Zhou"/>
    <s v="Guang Zhou"/>
    <x v="594"/>
    <x v="594"/>
    <s v="t/a"/>
    <s v="grinding"/>
    <n v="1000000"/>
    <n v="1"/>
    <m/>
    <n v="1"/>
    <m/>
    <n v="1000000"/>
    <n v="105029.91804395635"/>
    <n v="105029.91804395635"/>
    <n v="1.0683208094782915E-3"/>
    <n v="64.777717092980325"/>
    <n v="4.1818285666969679"/>
    <n v="184.76503092931168"/>
    <n v="79.726737447915667"/>
    <n v="1.94333151278941"/>
    <n v="0.64777717092980336"/>
    <n v="54.197607623922153"/>
    <n v="461.86189376240901"/>
    <n v="72.653606371321985"/>
    <n v="6.4562490499491547"/>
    <n v="234.58901474351799"/>
    <n v="98.011440643971241"/>
    <n v="2.1796081911396596"/>
    <n v="0.72653606371321988"/>
    <n v="59.423551064054095"/>
    <n v="507.32574529423209"/>
    <n v="71.199702893661225"/>
    <n v="6.4562490499491547"/>
    <n v="225.97158171327587"/>
    <n v="93.746258090238868"/>
    <n v="2.1359910868098364"/>
    <n v="0.71199702893661232"/>
    <n v="56.012652813962681"/>
    <n v="481.4888140946228"/>
    <n v="70.543928172767181"/>
    <n v="6.4562490499491547"/>
    <n v="220.96645117396392"/>
    <n v="91.268977979037729"/>
    <n v="2.1163178451830151"/>
    <n v="0.70543928172767179"/>
    <n v="54.031553461277767"/>
    <n v="466.4823483715428"/>
    <n v="41.143713180566294"/>
    <n v="3.7234150754596809"/>
    <n v="133.88945673978535"/>
    <n v="55.830976612756047"/>
    <n v="1.2343113954169889"/>
    <n v="0.41143713180566294"/>
    <n v="33.715704839135746"/>
    <n v="288.38024402746692"/>
    <n v="39.287445447101177"/>
    <n v="3.7234150754596809"/>
    <n v="122.55308331330259"/>
    <n v="50.220059534370442"/>
    <n v="1.1786233634130352"/>
    <n v="0.39287445447101177"/>
    <n v="29.228612668291628"/>
    <n v="254.39134045894269"/>
    <n v="38.594756518944472"/>
    <n v="3.7234150754596809"/>
    <n v="117.26620902843588"/>
    <n v="47.603330876955347"/>
    <n v="1.1578426955683339"/>
    <n v="0.38594756518944473"/>
    <n v="27.135995274756919"/>
    <n v="238.54014594664289"/>
  </r>
  <r>
    <x v="20"/>
    <s v="Mei_x000a_Zhou"/>
    <s v="Mei Zhou"/>
    <x v="595"/>
    <x v="595"/>
    <s v="t/a"/>
    <s v="grinding"/>
    <n v="1200000"/>
    <n v="1"/>
    <m/>
    <n v="1"/>
    <m/>
    <n v="1200000"/>
    <n v="126035.90165274762"/>
    <n v="126035.90165274762"/>
    <n v="1.2819849713739499E-3"/>
    <n v="77.733260511576404"/>
    <n v="5.0181942800363615"/>
    <n v="221.71803711517404"/>
    <n v="95.672084937498809"/>
    <n v="2.3319978153472922"/>
    <n v="0.77733260511576407"/>
    <n v="65.037129148706583"/>
    <n v="554.2342725148909"/>
    <n v="87.184327645586393"/>
    <n v="7.7474988599389869"/>
    <n v="281.5068176922216"/>
    <n v="117.61372877276551"/>
    <n v="2.6155298293675919"/>
    <n v="0.87184327645586401"/>
    <n v="71.308261276864926"/>
    <n v="608.79089435307867"/>
    <n v="85.439643472393485"/>
    <n v="7.7474988599389869"/>
    <n v="271.16589805593105"/>
    <n v="112.49550970828666"/>
    <n v="2.5631893041718041"/>
    <n v="0.85439643472393501"/>
    <n v="67.21518337675522"/>
    <n v="577.78657691354749"/>
    <n v="84.652713807320623"/>
    <n v="7.7474988599389869"/>
    <n v="265.15974140875676"/>
    <n v="109.52277357484529"/>
    <n v="2.5395814142196187"/>
    <n v="0.84652713807320634"/>
    <n v="64.837864153533332"/>
    <n v="559.77881804585138"/>
    <n v="49.372455816679555"/>
    <n v="4.4680980905516172"/>
    <n v="160.66734808774243"/>
    <n v="66.997171935307264"/>
    <n v="1.4811736745003869"/>
    <n v="0.49372455816679561"/>
    <n v="40.458845806962906"/>
    <n v="346.05629283296031"/>
    <n v="47.144934536521419"/>
    <n v="4.4680980905516172"/>
    <n v="147.06369997596312"/>
    <n v="60.264071441244539"/>
    <n v="1.4143480360956424"/>
    <n v="0.47144934536521421"/>
    <n v="35.074335201949964"/>
    <n v="305.26960855073128"/>
    <n v="46.31370782273337"/>
    <n v="4.4680980905516172"/>
    <n v="140.71945083412308"/>
    <n v="57.123997052346418"/>
    <n v="1.3894112346820009"/>
    <n v="0.46313707822733374"/>
    <n v="32.563194329708303"/>
    <n v="286.24817513597151"/>
  </r>
  <r>
    <x v="20"/>
    <s v="Yang_x000a_Jiang"/>
    <s v="Yang Jiang"/>
    <x v="576"/>
    <x v="576"/>
    <s v="t/a"/>
    <s v="grinding"/>
    <n v="1400000"/>
    <n v="1"/>
    <m/>
    <n v="1"/>
    <m/>
    <n v="1400000"/>
    <n v="147041.8852615389"/>
    <n v="147041.8852615389"/>
    <n v="1.4956491332696084E-3"/>
    <n v="90.688803930172483"/>
    <n v="5.8545599933757559"/>
    <n v="258.67104330103643"/>
    <n v="111.61743242708195"/>
    <n v="2.7206641179051747"/>
    <n v="0.9068880393017249"/>
    <n v="75.876650673491028"/>
    <n v="646.60665126737274"/>
    <n v="101.7150489198508"/>
    <n v="9.0387486699288182"/>
    <n v="328.42462064092524"/>
    <n v="137.21601690155978"/>
    <n v="3.0514514675955242"/>
    <n v="1.0171504891985081"/>
    <n v="83.192971489675756"/>
    <n v="710.25604341192513"/>
    <n v="99.679584051125744"/>
    <n v="9.0387486699288182"/>
    <n v="316.36021439858627"/>
    <n v="131.24476132633444"/>
    <n v="2.9903875215337719"/>
    <n v="0.99679584051125758"/>
    <n v="78.417713939547767"/>
    <n v="674.08433973247213"/>
    <n v="98.761499441874079"/>
    <n v="9.0387486699288182"/>
    <n v="309.35303164354957"/>
    <n v="127.77656917065285"/>
    <n v="2.9628449832562223"/>
    <n v="0.98761499441874079"/>
    <n v="75.644174845788882"/>
    <n v="653.07528772016008"/>
    <n v="57.601198452792822"/>
    <n v="5.212781105643554"/>
    <n v="187.44523943569951"/>
    <n v="78.163367257858482"/>
    <n v="1.7280359535837848"/>
    <n v="0.57601198452792823"/>
    <n v="47.201986774790058"/>
    <n v="403.73234163845376"/>
    <n v="55.00242362594166"/>
    <n v="5.212781105643554"/>
    <n v="171.57431663862366"/>
    <n v="70.308083348118629"/>
    <n v="1.6500727087782496"/>
    <n v="0.55002423625941665"/>
    <n v="40.920057735608289"/>
    <n v="356.14787664251986"/>
    <n v="54.032659126522269"/>
    <n v="5.212781105643554"/>
    <n v="164.17269263981026"/>
    <n v="66.644663227737496"/>
    <n v="1.6209797737956679"/>
    <n v="0.54032659126522276"/>
    <n v="37.990393384659697"/>
    <n v="333.95620432530012"/>
  </r>
  <r>
    <x v="20"/>
    <s v="Fo_x000a_Shan"/>
    <s v="Fo Shan"/>
    <x v="586"/>
    <x v="586"/>
    <s v="t/a"/>
    <s v="grinding"/>
    <n v="700000"/>
    <n v="1"/>
    <m/>
    <n v="1"/>
    <m/>
    <n v="700000"/>
    <n v="73520.942630769452"/>
    <n v="73520.942630769452"/>
    <n v="7.478245666348042E-4"/>
    <n v="45.344401965086242"/>
    <n v="2.927279996687878"/>
    <n v="129.33552165051822"/>
    <n v="55.808716213540976"/>
    <n v="1.3603320589525874"/>
    <n v="0.45344401965086245"/>
    <n v="37.938325336745514"/>
    <n v="323.30332563368637"/>
    <n v="50.857524459925401"/>
    <n v="4.5193743349644091"/>
    <n v="164.21231032046262"/>
    <n v="68.608008450779892"/>
    <n v="1.5257257337977621"/>
    <n v="0.50857524459925407"/>
    <n v="41.596485744837878"/>
    <n v="355.12802170596257"/>
    <n v="49.839792025562872"/>
    <n v="4.5193743349644091"/>
    <n v="158.18010719929313"/>
    <n v="65.62238066316722"/>
    <n v="1.4951937607668859"/>
    <n v="0.49839792025562879"/>
    <n v="39.208856969773883"/>
    <n v="337.04216986623607"/>
    <n v="49.38074972093704"/>
    <n v="4.5193743349644091"/>
    <n v="154.67651582177479"/>
    <n v="63.888284585326424"/>
    <n v="1.4814224916281111"/>
    <n v="0.49380749720937039"/>
    <n v="37.822087422894441"/>
    <n v="326.53764386008004"/>
    <n v="28.800599226396411"/>
    <n v="2.606390552821777"/>
    <n v="93.722619717849753"/>
    <n v="39.081683628929241"/>
    <n v="0.86401797679189241"/>
    <n v="0.28800599226396412"/>
    <n v="23.600993387395029"/>
    <n v="201.86617081922688"/>
    <n v="27.50121181297083"/>
    <n v="2.606390552821777"/>
    <n v="85.787158319311828"/>
    <n v="35.154041674059314"/>
    <n v="0.82503635438912482"/>
    <n v="0.27501211812970833"/>
    <n v="20.460028867804144"/>
    <n v="178.07393832125993"/>
    <n v="27.016329563261134"/>
    <n v="2.606390552821777"/>
    <n v="82.086346319905132"/>
    <n v="33.322331613868748"/>
    <n v="0.81048988689783397"/>
    <n v="0.27016329563261138"/>
    <n v="18.995196692329849"/>
    <n v="166.97810216265006"/>
  </r>
  <r>
    <x v="20"/>
    <s v="Qing_x000a_Yuan"/>
    <s v="Qing Yuan"/>
    <x v="589"/>
    <x v="589"/>
    <s v="t/d"/>
    <s v="cement"/>
    <n v="3500"/>
    <n v="310"/>
    <n v="1"/>
    <m/>
    <n v="1085000"/>
    <m/>
    <n v="0"/>
    <n v="1085000"/>
    <n v="1.1036170453820944E-2"/>
    <n v="669.17907159052527"/>
    <n v="43.199919407413979"/>
    <n v="1908.6948013651113"/>
    <n v="823.60827983113995"/>
    <n v="20.075372147715758"/>
    <n v="6.6917907159052525"/>
    <n v="559.88241604973121"/>
    <n v="4771.2134224696692"/>
    <n v="750.54007830314936"/>
    <n v="66.695569697227981"/>
    <n v="2423.3959783744035"/>
    <n v="1012.4963922584722"/>
    <n v="22.516202349094481"/>
    <n v="7.5054007830314937"/>
    <n v="613.86844915479492"/>
    <n v="5240.872733175629"/>
    <n v="735.52068856505855"/>
    <n v="66.695569697227981"/>
    <n v="2334.3745356089275"/>
    <n v="968.43539366888103"/>
    <n v="22.065620656951754"/>
    <n v="7.3552068856505857"/>
    <n v="578.63254047018233"/>
    <n v="4973.9671611857138"/>
    <n v="728.74628004012504"/>
    <n v="66.695569697227981"/>
    <n v="2282.6695858546996"/>
    <n v="942.84412433619104"/>
    <n v="21.862388401203749"/>
    <n v="7.2874628004012507"/>
    <n v="558.16701181230474"/>
    <n v="4818.9445198967096"/>
    <n v="425.03059730306211"/>
    <n v="38.464329327411285"/>
    <n v="1383.1302858093229"/>
    <n v="576.75575448405311"/>
    <n v="12.750917919091865"/>
    <n v="4.2503059730306214"/>
    <n v="348.29637527806551"/>
    <n v="2979.0803477429367"/>
    <n v="405.85462793815464"/>
    <n v="38.464329327411285"/>
    <n v="1266.0211287538436"/>
    <n v="518.79279361131842"/>
    <n v="12.175638838144637"/>
    <n v="4.058546279381547"/>
    <n v="301.94296383078307"/>
    <n v="2627.9617230819626"/>
    <n v="398.69888126095083"/>
    <n v="38.464329327411285"/>
    <n v="1211.4056562683784"/>
    <n v="491.76096643130325"/>
    <n v="11.960966437828525"/>
    <n v="3.9869888126095088"/>
    <n v="280.3254103348836"/>
    <n v="2464.2127040772302"/>
  </r>
  <r>
    <x v="20"/>
    <s v="Dong_x000a_Guan"/>
    <s v="Dong Guan"/>
    <x v="581"/>
    <x v="581"/>
    <s v="t/a"/>
    <s v="grinding"/>
    <n v="1600000"/>
    <n v="1"/>
    <m/>
    <n v="1"/>
    <m/>
    <n v="1600000"/>
    <n v="168047.86887033016"/>
    <n v="168047.86887033016"/>
    <n v="1.7093132951652664E-3"/>
    <n v="103.64434734876853"/>
    <n v="6.6909257067151486"/>
    <n v="295.62404948689868"/>
    <n v="127.56277991666506"/>
    <n v="3.1093304204630563"/>
    <n v="1.0364434734876853"/>
    <n v="86.716172198275444"/>
    <n v="738.97903001985446"/>
    <n v="116.24577019411518"/>
    <n v="10.329998479918649"/>
    <n v="375.34242358962882"/>
    <n v="156.818305030354"/>
    <n v="3.4873731058234556"/>
    <n v="1.1624577019411519"/>
    <n v="95.077681702486558"/>
    <n v="811.72119247077137"/>
    <n v="113.91952462985797"/>
    <n v="10.329998479918649"/>
    <n v="361.55453074124142"/>
    <n v="149.99401294438221"/>
    <n v="3.4175857388957387"/>
    <n v="1.1391952462985799"/>
    <n v="89.620244502340284"/>
    <n v="770.38210255139654"/>
    <n v="112.87028507642749"/>
    <n v="10.329998479918649"/>
    <n v="353.54632187834227"/>
    <n v="146.03036476646037"/>
    <n v="3.3861085522928245"/>
    <n v="1.1287028507642749"/>
    <n v="86.450485538044433"/>
    <n v="746.37175739446843"/>
    <n v="65.829941088906068"/>
    <n v="5.957464120735489"/>
    <n v="214.22313078365656"/>
    <n v="89.329562580409672"/>
    <n v="1.9748982326671822"/>
    <n v="0.65829941088906074"/>
    <n v="53.945127742617196"/>
    <n v="461.4083904439471"/>
    <n v="62.859912715361887"/>
    <n v="5.957464120735489"/>
    <n v="196.08493330128417"/>
    <n v="80.352095254992705"/>
    <n v="1.8857973814608564"/>
    <n v="0.62859912715361888"/>
    <n v="46.765780269266607"/>
    <n v="407.02614473430833"/>
    <n v="61.751610430311153"/>
    <n v="5.957464120735489"/>
    <n v="187.62593444549742"/>
    <n v="76.165329403128553"/>
    <n v="1.8525483129093345"/>
    <n v="0.61751610430311166"/>
    <n v="43.41759243961107"/>
    <n v="381.66423351462862"/>
  </r>
  <r>
    <x v="20"/>
    <s v="Yun_x000a_Fu"/>
    <s v="Yun Fu"/>
    <x v="596"/>
    <x v="596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Mei_x000a_Zhou"/>
    <s v="Mei Zhou"/>
    <x v="578"/>
    <x v="57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x v="597"/>
    <x v="59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x v="597"/>
    <x v="597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Qing_x000a_Yuan"/>
    <s v="Qing Yuan"/>
    <x v="597"/>
    <x v="597"/>
    <s v="t/d"/>
    <s v="cement"/>
    <n v="1000"/>
    <n v="310"/>
    <n v="1"/>
    <m/>
    <n v="310000"/>
    <m/>
    <n v="0"/>
    <n v="310000"/>
    <n v="3.1531915582345554E-3"/>
    <n v="191.19402045443579"/>
    <n v="12.342834116403996"/>
    <n v="545.34137181860319"/>
    <n v="235.31665138032571"/>
    <n v="5.7358206136330736"/>
    <n v="1.9119402045443579"/>
    <n v="159.96640458563749"/>
    <n v="1363.2038349913339"/>
    <n v="214.44002237232837"/>
    <n v="19.055877056350852"/>
    <n v="692.39885096411535"/>
    <n v="289.28468350242059"/>
    <n v="6.4332006711698515"/>
    <n v="2.144400223723284"/>
    <n v="175.39098547279855"/>
    <n v="1497.3922094787513"/>
    <n v="210.1487681614453"/>
    <n v="19.055877056350852"/>
    <n v="666.96415303112212"/>
    <n v="276.69582676253742"/>
    <n v="6.3044630448433576"/>
    <n v="2.101487681614453"/>
    <n v="165.32358299148066"/>
    <n v="1421.1334746244897"/>
    <n v="208.21322286860715"/>
    <n v="19.055877056350852"/>
    <n v="652.19131024419983"/>
    <n v="269.38403552462603"/>
    <n v="6.2463966860582145"/>
    <n v="2.0821322286860715"/>
    <n v="159.47628908922991"/>
    <n v="1376.8412913990599"/>
    <n v="121.43731351516061"/>
    <n v="10.989808379260367"/>
    <n v="395.18008165980649"/>
    <n v="164.7873584240152"/>
    <n v="3.6431194054548186"/>
    <n v="1.2143731351516061"/>
    <n v="99.513250079447303"/>
    <n v="851.16581364083902"/>
    <n v="115.95846512518705"/>
    <n v="10.989808379260367"/>
    <n v="361.72032250109822"/>
    <n v="148.22651246037668"/>
    <n v="3.4787539537556107"/>
    <n v="1.1595846512518704"/>
    <n v="86.26941823736658"/>
    <n v="750.84620659484642"/>
    <n v="113.91396607455738"/>
    <n v="10.989808379260367"/>
    <n v="346.11590179096527"/>
    <n v="140.50313326608665"/>
    <n v="3.4174189822367214"/>
    <n v="1.1391396607455739"/>
    <n v="80.092974381395308"/>
    <n v="704.06077259349433"/>
  </r>
  <r>
    <x v="20"/>
    <s v="Hui_x000a_Zhou"/>
    <s v="Hui Zhou"/>
    <x v="598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Hui_x000a_Zhou"/>
    <s v="Hui Zhou"/>
    <x v="598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x v="589"/>
    <x v="589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Fo_x000a_Shan"/>
    <s v="Fo Shan"/>
    <x v="586"/>
    <x v="586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Yang_x000a_Jiang"/>
    <s v="Yang Jiang"/>
    <x v="576"/>
    <x v="576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Guang_x000a_Zhou"/>
    <s v="Guang Zhou"/>
    <x v="593"/>
    <x v="593"/>
    <s v="t/d"/>
    <s v="cement"/>
    <n v="7000"/>
    <n v="310"/>
    <n v="1"/>
    <m/>
    <n v="2170000"/>
    <m/>
    <n v="0"/>
    <n v="2170000"/>
    <n v="2.2072340907641888E-2"/>
    <n v="1338.3581431810505"/>
    <n v="86.399838814827959"/>
    <n v="3817.3896027302226"/>
    <n v="1647.2165596622799"/>
    <n v="40.150744295431515"/>
    <n v="13.383581431810505"/>
    <n v="1119.7648320994624"/>
    <n v="9542.4268449393385"/>
    <n v="1501.0801566062987"/>
    <n v="133.39113939445596"/>
    <n v="4846.791956748807"/>
    <n v="2024.9927845169443"/>
    <n v="45.032404698188962"/>
    <n v="15.010801566062987"/>
    <n v="1227.7368983095898"/>
    <n v="10481.745466351258"/>
    <n v="1471.0413771301171"/>
    <n v="133.39113939445596"/>
    <n v="4668.7490712178551"/>
    <n v="1936.8707873377621"/>
    <n v="44.131241313903509"/>
    <n v="14.710413771301171"/>
    <n v="1157.2650809403647"/>
    <n v="9947.9343223714277"/>
    <n v="1457.4925600802501"/>
    <n v="133.39113939445596"/>
    <n v="4565.3391717093991"/>
    <n v="1885.6882486723821"/>
    <n v="43.724776802407497"/>
    <n v="14.574925600802501"/>
    <n v="1116.3340236246095"/>
    <n v="9637.8890397934192"/>
    <n v="850.06119460612422"/>
    <n v="76.92865865482257"/>
    <n v="2766.2605716186458"/>
    <n v="1153.5115089681062"/>
    <n v="25.50183583818373"/>
    <n v="8.5006119460612428"/>
    <n v="696.59275055613102"/>
    <n v="5958.1606954858735"/>
    <n v="811.70925587630927"/>
    <n v="76.92865865482257"/>
    <n v="2532.0422575076873"/>
    <n v="1037.5855872226368"/>
    <n v="24.351277676289275"/>
    <n v="8.117092558763094"/>
    <n v="603.88592766156614"/>
    <n v="5255.9234461639253"/>
    <n v="797.39776252190165"/>
    <n v="76.92865865482257"/>
    <n v="2422.8113125367568"/>
    <n v="983.52193286260649"/>
    <n v="23.921932875657049"/>
    <n v="7.9739776252190175"/>
    <n v="560.6508206697672"/>
    <n v="4928.4254081544605"/>
  </r>
  <r>
    <x v="20"/>
    <s v="Guang_x000a_Zhou"/>
    <s v="Guang Zhou"/>
    <x v="593"/>
    <x v="593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He_x000a_Yuan"/>
    <s v="He Yuan"/>
    <x v="581"/>
    <x v="581"/>
    <s v="t/d"/>
    <s v="cement"/>
    <n v="4500"/>
    <n v="310"/>
    <n v="1"/>
    <m/>
    <n v="1395000"/>
    <m/>
    <n v="0"/>
    <n v="1395000"/>
    <n v="1.4189362012055499E-2"/>
    <n v="860.37309204496103"/>
    <n v="55.542753523817979"/>
    <n v="2454.0361731837147"/>
    <n v="1058.9249312114657"/>
    <n v="25.811192761348831"/>
    <n v="8.6037309204496104"/>
    <n v="719.84882063536861"/>
    <n v="6134.4172574610029"/>
    <n v="964.98010067547773"/>
    <n v="85.751446753578833"/>
    <n v="3115.7948293385189"/>
    <n v="1301.7810757608927"/>
    <n v="28.949403020264334"/>
    <n v="9.6498010067547781"/>
    <n v="789.25943462759346"/>
    <n v="6738.2649426543803"/>
    <n v="945.66945672650388"/>
    <n v="85.751446753578833"/>
    <n v="3001.3386886400499"/>
    <n v="1245.1312204314183"/>
    <n v="28.37008370179511"/>
    <n v="9.4566945672650391"/>
    <n v="743.95612346166308"/>
    <n v="6395.100635810204"/>
    <n v="936.95950290873213"/>
    <n v="85.751446753578833"/>
    <n v="2934.8608960988995"/>
    <n v="1212.2281598608172"/>
    <n v="28.108785087261964"/>
    <n v="9.3695950290873213"/>
    <n v="717.64330090153464"/>
    <n v="6195.7858112957692"/>
    <n v="546.46791081822278"/>
    <n v="49.454137706671652"/>
    <n v="1778.3103674691292"/>
    <n v="741.54311290806834"/>
    <n v="16.394037324546684"/>
    <n v="5.4646791081822279"/>
    <n v="447.80962535751286"/>
    <n v="3830.2461613837754"/>
    <n v="521.81309306334163"/>
    <n v="49.454137706671652"/>
    <n v="1627.7414512549419"/>
    <n v="667.01930607169504"/>
    <n v="15.654392791900248"/>
    <n v="5.2181309306334169"/>
    <n v="388.21238206814962"/>
    <n v="3378.8079296768092"/>
    <n v="512.61284733550826"/>
    <n v="49.454137706671652"/>
    <n v="1557.5215580593435"/>
    <n v="632.26409969738995"/>
    <n v="15.378385420065246"/>
    <n v="5.1261284733550827"/>
    <n v="360.41838471627892"/>
    <n v="3168.2734766707244"/>
  </r>
  <r>
    <x v="20"/>
    <s v="Hui_x000a_Zhou"/>
    <s v="Hui Zhou"/>
    <x v="598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Hui_x000a_Zhou"/>
    <s v="Hui Zhou"/>
    <x v="598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Hui_x000a_Zhou"/>
    <s v="Hui Zhou"/>
    <x v="599"/>
    <x v="599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Hui_x000a_Zhou"/>
    <s v="Hui Zhou"/>
    <x v="598"/>
    <x v="598"/>
    <s v="t/d"/>
    <s v="cement"/>
    <n v="3000"/>
    <n v="310"/>
    <n v="1"/>
    <m/>
    <n v="930000"/>
    <m/>
    <n v="0"/>
    <n v="930000"/>
    <n v="9.4595746747036663E-3"/>
    <n v="573.58206136330739"/>
    <n v="37.028502349211983"/>
    <n v="1636.0241154558098"/>
    <n v="705.94995414097718"/>
    <n v="17.207461840899221"/>
    <n v="5.7358206136330736"/>
    <n v="479.89921375691245"/>
    <n v="4089.6115049740019"/>
    <n v="643.32006711698511"/>
    <n v="57.167631169052555"/>
    <n v="2077.1965528923461"/>
    <n v="867.85405050726183"/>
    <n v="19.299602013509556"/>
    <n v="6.4332006711698515"/>
    <n v="526.17295641839564"/>
    <n v="4492.1766284362538"/>
    <n v="630.44630448433588"/>
    <n v="57.167631169052555"/>
    <n v="2000.8924590933666"/>
    <n v="830.08748028761227"/>
    <n v="18.913389134530075"/>
    <n v="6.3044630448433594"/>
    <n v="495.97074897444202"/>
    <n v="4263.4004238734697"/>
    <n v="624.6396686058215"/>
    <n v="57.167631169052555"/>
    <n v="1956.5739307325996"/>
    <n v="808.15210657387809"/>
    <n v="18.739190058174643"/>
    <n v="6.2463966860582145"/>
    <n v="478.42886726768972"/>
    <n v="4130.5238741971789"/>
    <n v="364.31194054548183"/>
    <n v="32.969425137781101"/>
    <n v="1185.5402449794196"/>
    <n v="494.36207527204556"/>
    <n v="10.929358216364456"/>
    <n v="3.6431194054548182"/>
    <n v="298.53975023834187"/>
    <n v="2553.4974409225169"/>
    <n v="347.87539537556114"/>
    <n v="32.969425137781101"/>
    <n v="1085.1609675032946"/>
    <n v="444.67953738113005"/>
    <n v="10.436261861266832"/>
    <n v="3.4787539537556116"/>
    <n v="258.80825471209977"/>
    <n v="2252.5386197845396"/>
    <n v="341.74189822367214"/>
    <n v="32.969425137781101"/>
    <n v="1038.3477053728957"/>
    <n v="421.50939979825995"/>
    <n v="10.252256946710164"/>
    <n v="3.4174189822367218"/>
    <n v="240.27892314418594"/>
    <n v="2112.1823177804831"/>
  </r>
  <r>
    <x v="20"/>
    <s v="Hui_x000a_Zhou"/>
    <s v="Hui Zhou"/>
    <x v="598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Mao_x000a_Ming"/>
    <s v="Mao Ming"/>
    <x v="600"/>
    <x v="600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Mao_x000a_Ming"/>
    <s v="Mao Ming"/>
    <x v="600"/>
    <x v="600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Mei_x000a_Zhou"/>
    <s v="Mei Zhou"/>
    <x v="578"/>
    <x v="57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Mei_x000a_Zhou"/>
    <s v="Mei Zhou"/>
    <x v="578"/>
    <x v="578"/>
    <s v="t/d"/>
    <s v="cement"/>
    <n v="1000"/>
    <n v="310"/>
    <n v="1"/>
    <m/>
    <n v="310000"/>
    <m/>
    <n v="0"/>
    <n v="310000"/>
    <n v="3.1531915582345554E-3"/>
    <n v="191.19402045443579"/>
    <n v="12.342834116403996"/>
    <n v="545.34137181860319"/>
    <n v="235.31665138032571"/>
    <n v="5.7358206136330736"/>
    <n v="1.9119402045443579"/>
    <n v="159.96640458563749"/>
    <n v="1363.2038349913339"/>
    <n v="214.44002237232837"/>
    <n v="19.055877056350852"/>
    <n v="692.39885096411535"/>
    <n v="289.28468350242059"/>
    <n v="6.4332006711698515"/>
    <n v="2.144400223723284"/>
    <n v="175.39098547279855"/>
    <n v="1497.3922094787513"/>
    <n v="210.1487681614453"/>
    <n v="19.055877056350852"/>
    <n v="666.96415303112212"/>
    <n v="276.69582676253742"/>
    <n v="6.3044630448433576"/>
    <n v="2.101487681614453"/>
    <n v="165.32358299148066"/>
    <n v="1421.1334746244897"/>
    <n v="208.21322286860715"/>
    <n v="19.055877056350852"/>
    <n v="652.19131024419983"/>
    <n v="269.38403552462603"/>
    <n v="6.2463966860582145"/>
    <n v="2.0821322286860715"/>
    <n v="159.47628908922991"/>
    <n v="1376.8412913990599"/>
    <n v="121.43731351516061"/>
    <n v="10.989808379260367"/>
    <n v="395.18008165980649"/>
    <n v="164.7873584240152"/>
    <n v="3.6431194054548186"/>
    <n v="1.2143731351516061"/>
    <n v="99.513250079447303"/>
    <n v="851.16581364083902"/>
    <n v="115.95846512518705"/>
    <n v="10.989808379260367"/>
    <n v="361.72032250109822"/>
    <n v="148.22651246037668"/>
    <n v="3.4787539537556107"/>
    <n v="1.1595846512518704"/>
    <n v="86.26941823736658"/>
    <n v="750.84620659484642"/>
    <n v="113.91396607455738"/>
    <n v="10.989808379260367"/>
    <n v="346.11590179096527"/>
    <n v="140.50313326608665"/>
    <n v="3.4174189822367214"/>
    <n v="1.1391396607455739"/>
    <n v="80.092974381395308"/>
    <n v="704.06077259349433"/>
  </r>
  <r>
    <x v="20"/>
    <s v="Mei_x000a_Zhou"/>
    <s v="Mei Zhou"/>
    <x v="595"/>
    <x v="595"/>
    <s v="t/d"/>
    <s v="cement"/>
    <n v="4000"/>
    <n v="310"/>
    <n v="1"/>
    <m/>
    <n v="1240000"/>
    <m/>
    <n v="0"/>
    <n v="1240000"/>
    <n v="1.2612766232938222E-2"/>
    <n v="764.77608181774315"/>
    <n v="49.371336465615983"/>
    <n v="2181.3654872744128"/>
    <n v="941.26660552130284"/>
    <n v="22.943282454532294"/>
    <n v="7.6477608181774315"/>
    <n v="639.86561834254996"/>
    <n v="5452.8153399653356"/>
    <n v="857.76008948931349"/>
    <n v="76.223508225403407"/>
    <n v="2769.5954038564614"/>
    <n v="1157.1387340096824"/>
    <n v="25.732802684679406"/>
    <n v="8.5776008948931359"/>
    <n v="701.56394189119419"/>
    <n v="5989.5688379150051"/>
    <n v="840.59507264578122"/>
    <n v="76.223508225403407"/>
    <n v="2667.8566121244885"/>
    <n v="1106.7833070501497"/>
    <n v="25.21785217937343"/>
    <n v="8.4059507264578119"/>
    <n v="661.29433196592265"/>
    <n v="5684.5338984979589"/>
    <n v="832.85289147442859"/>
    <n v="76.223508225403407"/>
    <n v="2608.7652409767993"/>
    <n v="1077.5361420985041"/>
    <n v="24.985586744232858"/>
    <n v="8.328528914744286"/>
    <n v="637.90515635691963"/>
    <n v="5507.3651655962394"/>
    <n v="485.74925406064244"/>
    <n v="43.959233517041469"/>
    <n v="1580.720326639226"/>
    <n v="659.14943369606078"/>
    <n v="14.572477621819274"/>
    <n v="4.8574925406064242"/>
    <n v="398.05300031778921"/>
    <n v="3404.6632545633561"/>
    <n v="463.83386050074819"/>
    <n v="43.959233517041469"/>
    <n v="1446.8812900043929"/>
    <n v="592.90604984150673"/>
    <n v="13.915015815022443"/>
    <n v="4.6383386050074815"/>
    <n v="345.07767294946632"/>
    <n v="3003.3848263793857"/>
    <n v="455.65586429822952"/>
    <n v="43.959233517041469"/>
    <n v="1384.4636071638611"/>
    <n v="562.0125330643466"/>
    <n v="13.669675928946885"/>
    <n v="4.5565586429822957"/>
    <n v="320.37189752558123"/>
    <n v="2816.2430903739773"/>
  </r>
  <r>
    <x v="20"/>
    <s v="Mei_x000a_Zhou"/>
    <s v="Mei Zhou"/>
    <x v="582"/>
    <x v="582"/>
    <s v="t/d"/>
    <s v="cement"/>
    <n v="2000"/>
    <n v="310"/>
    <n v="1"/>
    <m/>
    <n v="620000"/>
    <m/>
    <n v="0"/>
    <n v="620000"/>
    <n v="6.3063831164691109E-3"/>
    <n v="382.38804090887157"/>
    <n v="24.685668232807991"/>
    <n v="1090.6827436372064"/>
    <n v="470.63330276065142"/>
    <n v="11.471641227266147"/>
    <n v="3.8238804090887157"/>
    <n v="319.93280917127498"/>
    <n v="2726.4076699826678"/>
    <n v="428.88004474465674"/>
    <n v="38.111754112701703"/>
    <n v="1384.7977019282307"/>
    <n v="578.56936700484118"/>
    <n v="12.866401342339703"/>
    <n v="4.288800447446568"/>
    <n v="350.7819709455971"/>
    <n v="2994.7844189575026"/>
    <n v="420.29753632289061"/>
    <n v="38.111754112701703"/>
    <n v="1333.9283060622442"/>
    <n v="553.39165352507484"/>
    <n v="12.608926089686715"/>
    <n v="4.202975363228906"/>
    <n v="330.64716598296133"/>
    <n v="2842.2669492489795"/>
    <n v="416.42644573721429"/>
    <n v="38.111754112701703"/>
    <n v="1304.3826204883997"/>
    <n v="538.76807104925206"/>
    <n v="12.492793372116429"/>
    <n v="4.164264457372143"/>
    <n v="318.95257817845982"/>
    <n v="2753.6825827981197"/>
    <n v="242.87462703032122"/>
    <n v="21.979616758520734"/>
    <n v="790.36016331961298"/>
    <n v="329.57471684803039"/>
    <n v="7.2862388109096372"/>
    <n v="2.4287462703032121"/>
    <n v="199.02650015889461"/>
    <n v="1702.331627281678"/>
    <n v="231.91693025037409"/>
    <n v="21.979616758520734"/>
    <n v="723.44064500219645"/>
    <n v="296.45302492075336"/>
    <n v="6.9575079075112214"/>
    <n v="2.3191693025037408"/>
    <n v="172.53883647473316"/>
    <n v="1501.6924131896928"/>
    <n v="227.82793214911476"/>
    <n v="21.979616758520734"/>
    <n v="692.23180358193054"/>
    <n v="281.0062665321733"/>
    <n v="6.8348379644734427"/>
    <n v="2.2782793214911479"/>
    <n v="160.18594876279062"/>
    <n v="1408.1215451869887"/>
  </r>
  <r>
    <x v="20"/>
    <s v="Qing_x000a_Yuan"/>
    <s v="Qing Yuan"/>
    <x v="589"/>
    <x v="589"/>
    <s v="t/d"/>
    <s v="cement"/>
    <n v="6000"/>
    <n v="310"/>
    <n v="1"/>
    <m/>
    <n v="1860000"/>
    <m/>
    <n v="0"/>
    <n v="1860000"/>
    <n v="1.8919149349407333E-2"/>
    <n v="1147.1641227266148"/>
    <n v="74.057004698423967"/>
    <n v="3272.0482309116196"/>
    <n v="1411.8999082819544"/>
    <n v="34.414923681798442"/>
    <n v="11.471641227266147"/>
    <n v="959.79842751382489"/>
    <n v="8179.2230099480039"/>
    <n v="1286.6401342339702"/>
    <n v="114.33526233810511"/>
    <n v="4154.3931057846921"/>
    <n v="1735.7081010145237"/>
    <n v="38.599204027019113"/>
    <n v="12.866401342339703"/>
    <n v="1052.3459128367913"/>
    <n v="8984.3532568725077"/>
    <n v="1260.8926089686718"/>
    <n v="114.33526233810511"/>
    <n v="4001.7849181867332"/>
    <n v="1660.1749605752245"/>
    <n v="37.826778269060149"/>
    <n v="12.608926089686719"/>
    <n v="991.94149794888403"/>
    <n v="8526.8008477469393"/>
    <n v="1249.279337211643"/>
    <n v="114.33526233810511"/>
    <n v="3913.1478614651992"/>
    <n v="1616.3042131477562"/>
    <n v="37.478380116349285"/>
    <n v="12.492793372116429"/>
    <n v="956.85773453537945"/>
    <n v="8261.0477483943578"/>
    <n v="728.62388109096366"/>
    <n v="65.938850275562203"/>
    <n v="2371.0804899588393"/>
    <n v="988.72415054409112"/>
    <n v="21.858716432728912"/>
    <n v="7.2862388109096363"/>
    <n v="597.07950047668373"/>
    <n v="5106.9948818450339"/>
    <n v="695.75079075112228"/>
    <n v="65.938850275562203"/>
    <n v="2170.3219350065892"/>
    <n v="889.35907476226009"/>
    <n v="20.872523722533664"/>
    <n v="6.9575079075112232"/>
    <n v="517.61650942419953"/>
    <n v="4505.0772395690792"/>
    <n v="683.48379644734428"/>
    <n v="65.938850275562203"/>
    <n v="2076.6954107457914"/>
    <n v="843.0187995965199"/>
    <n v="20.504513893420327"/>
    <n v="6.8348379644734436"/>
    <n v="480.55784628837188"/>
    <n v="4224.3646355609662"/>
  </r>
  <r>
    <x v="20"/>
    <s v="Qing_x000a_Yuan"/>
    <s v="Qing Yuan"/>
    <x v="589"/>
    <x v="589"/>
    <s v="t/d"/>
    <s v="cement"/>
    <n v="6000"/>
    <n v="310"/>
    <n v="1"/>
    <m/>
    <n v="1860000"/>
    <m/>
    <n v="0"/>
    <n v="1860000"/>
    <n v="1.8919149349407333E-2"/>
    <n v="1147.1641227266148"/>
    <n v="74.057004698423967"/>
    <n v="3272.0482309116196"/>
    <n v="1411.8999082819544"/>
    <n v="34.414923681798442"/>
    <n v="11.471641227266147"/>
    <n v="959.79842751382489"/>
    <n v="8179.2230099480039"/>
    <n v="1286.6401342339702"/>
    <n v="114.33526233810511"/>
    <n v="4154.3931057846921"/>
    <n v="1735.7081010145237"/>
    <n v="38.599204027019113"/>
    <n v="12.866401342339703"/>
    <n v="1052.3459128367913"/>
    <n v="8984.3532568725077"/>
    <n v="1260.8926089686718"/>
    <n v="114.33526233810511"/>
    <n v="4001.7849181867332"/>
    <n v="1660.1749605752245"/>
    <n v="37.826778269060149"/>
    <n v="12.608926089686719"/>
    <n v="991.94149794888403"/>
    <n v="8526.8008477469393"/>
    <n v="1249.279337211643"/>
    <n v="114.33526233810511"/>
    <n v="3913.1478614651992"/>
    <n v="1616.3042131477562"/>
    <n v="37.478380116349285"/>
    <n v="12.492793372116429"/>
    <n v="956.85773453537945"/>
    <n v="8261.0477483943578"/>
    <n v="728.62388109096366"/>
    <n v="65.938850275562203"/>
    <n v="2371.0804899588393"/>
    <n v="988.72415054409112"/>
    <n v="21.858716432728912"/>
    <n v="7.2862388109096363"/>
    <n v="597.07950047668373"/>
    <n v="5106.9948818450339"/>
    <n v="695.75079075112228"/>
    <n v="65.938850275562203"/>
    <n v="2170.3219350065892"/>
    <n v="889.35907476226009"/>
    <n v="20.872523722533664"/>
    <n v="6.9575079075112232"/>
    <n v="517.61650942419953"/>
    <n v="4505.0772395690792"/>
    <n v="683.48379644734428"/>
    <n v="65.938850275562203"/>
    <n v="2076.6954107457914"/>
    <n v="843.0187995965199"/>
    <n v="20.504513893420327"/>
    <n v="6.8348379644734436"/>
    <n v="480.55784628837188"/>
    <n v="4224.3646355609662"/>
  </r>
  <r>
    <x v="20"/>
    <s v="Qing_x000a_Yuan"/>
    <s v="Qing Yuan"/>
    <x v="589"/>
    <x v="589"/>
    <s v="t/d"/>
    <s v="cement"/>
    <n v="6000"/>
    <n v="310"/>
    <n v="1"/>
    <m/>
    <n v="1860000"/>
    <m/>
    <n v="0"/>
    <n v="1860000"/>
    <n v="1.8919149349407333E-2"/>
    <n v="1147.1641227266148"/>
    <n v="74.057004698423967"/>
    <n v="3272.0482309116196"/>
    <n v="1411.8999082819544"/>
    <n v="34.414923681798442"/>
    <n v="11.471641227266147"/>
    <n v="959.79842751382489"/>
    <n v="8179.2230099480039"/>
    <n v="1286.6401342339702"/>
    <n v="114.33526233810511"/>
    <n v="4154.3931057846921"/>
    <n v="1735.7081010145237"/>
    <n v="38.599204027019113"/>
    <n v="12.866401342339703"/>
    <n v="1052.3459128367913"/>
    <n v="8984.3532568725077"/>
    <n v="1260.8926089686718"/>
    <n v="114.33526233810511"/>
    <n v="4001.7849181867332"/>
    <n v="1660.1749605752245"/>
    <n v="37.826778269060149"/>
    <n v="12.608926089686719"/>
    <n v="991.94149794888403"/>
    <n v="8526.8008477469393"/>
    <n v="1249.279337211643"/>
    <n v="114.33526233810511"/>
    <n v="3913.1478614651992"/>
    <n v="1616.3042131477562"/>
    <n v="37.478380116349285"/>
    <n v="12.492793372116429"/>
    <n v="956.85773453537945"/>
    <n v="8261.0477483943578"/>
    <n v="728.62388109096366"/>
    <n v="65.938850275562203"/>
    <n v="2371.0804899588393"/>
    <n v="988.72415054409112"/>
    <n v="21.858716432728912"/>
    <n v="7.2862388109096363"/>
    <n v="597.07950047668373"/>
    <n v="5106.9948818450339"/>
    <n v="695.75079075112228"/>
    <n v="65.938850275562203"/>
    <n v="2170.3219350065892"/>
    <n v="889.35907476226009"/>
    <n v="20.872523722533664"/>
    <n v="6.9575079075112232"/>
    <n v="517.61650942419953"/>
    <n v="4505.0772395690792"/>
    <n v="683.48379644734428"/>
    <n v="65.938850275562203"/>
    <n v="2076.6954107457914"/>
    <n v="843.0187995965199"/>
    <n v="20.504513893420327"/>
    <n v="6.8348379644734436"/>
    <n v="480.55784628837188"/>
    <n v="4224.3646355609662"/>
  </r>
  <r>
    <x v="20"/>
    <s v="Qing_x000a_Yuan"/>
    <s v="Qing Yuan"/>
    <x v="589"/>
    <x v="589"/>
    <s v="t/d"/>
    <s v="cement"/>
    <n v="6000"/>
    <n v="310"/>
    <n v="1"/>
    <m/>
    <n v="1860000"/>
    <m/>
    <n v="0"/>
    <n v="1860000"/>
    <n v="1.8919149349407333E-2"/>
    <n v="1147.1641227266148"/>
    <n v="74.057004698423967"/>
    <n v="3272.0482309116196"/>
    <n v="1411.8999082819544"/>
    <n v="34.414923681798442"/>
    <n v="11.471641227266147"/>
    <n v="959.79842751382489"/>
    <n v="8179.2230099480039"/>
    <n v="1286.6401342339702"/>
    <n v="114.33526233810511"/>
    <n v="4154.3931057846921"/>
    <n v="1735.7081010145237"/>
    <n v="38.599204027019113"/>
    <n v="12.866401342339703"/>
    <n v="1052.3459128367913"/>
    <n v="8984.3532568725077"/>
    <n v="1260.8926089686718"/>
    <n v="114.33526233810511"/>
    <n v="4001.7849181867332"/>
    <n v="1660.1749605752245"/>
    <n v="37.826778269060149"/>
    <n v="12.608926089686719"/>
    <n v="991.94149794888403"/>
    <n v="8526.8008477469393"/>
    <n v="1249.279337211643"/>
    <n v="114.33526233810511"/>
    <n v="3913.1478614651992"/>
    <n v="1616.3042131477562"/>
    <n v="37.478380116349285"/>
    <n v="12.492793372116429"/>
    <n v="956.85773453537945"/>
    <n v="8261.0477483943578"/>
    <n v="728.62388109096366"/>
    <n v="65.938850275562203"/>
    <n v="2371.0804899588393"/>
    <n v="988.72415054409112"/>
    <n v="21.858716432728912"/>
    <n v="7.2862388109096363"/>
    <n v="597.07950047668373"/>
    <n v="5106.9948818450339"/>
    <n v="695.75079075112228"/>
    <n v="65.938850275562203"/>
    <n v="2170.3219350065892"/>
    <n v="889.35907476226009"/>
    <n v="20.872523722533664"/>
    <n v="6.9575079075112232"/>
    <n v="517.61650942419953"/>
    <n v="4505.0772395690792"/>
    <n v="683.48379644734428"/>
    <n v="65.938850275562203"/>
    <n v="2076.6954107457914"/>
    <n v="843.0187995965199"/>
    <n v="20.504513893420327"/>
    <n v="6.8348379644734436"/>
    <n v="480.55784628837188"/>
    <n v="4224.3646355609662"/>
  </r>
  <r>
    <x v="20"/>
    <s v="Shao_x000a_Guan"/>
    <s v="Shao Guan"/>
    <x v="601"/>
    <x v="601"/>
    <s v="t/d"/>
    <s v="cement"/>
    <n v="3850"/>
    <n v="310"/>
    <n v="1"/>
    <m/>
    <n v="1193500"/>
    <m/>
    <n v="0"/>
    <n v="1193500"/>
    <n v="1.2139787499203039E-2"/>
    <n v="736.09697874957783"/>
    <n v="47.519911348155382"/>
    <n v="2099.5642815016226"/>
    <n v="905.96910781425402"/>
    <n v="22.082909362487335"/>
    <n v="7.3609697874957778"/>
    <n v="615.87065765470436"/>
    <n v="5248.3347647166356"/>
    <n v="825.59408613346432"/>
    <n v="73.365126666950786"/>
    <n v="2665.7355762118441"/>
    <n v="1113.7460314843195"/>
    <n v="24.76782258400393"/>
    <n v="8.2559408613346434"/>
    <n v="675.25529407027443"/>
    <n v="5764.9600064931929"/>
    <n v="809.07275742156446"/>
    <n v="73.365126666950786"/>
    <n v="2567.8119891698207"/>
    <n v="1065.2789330357691"/>
    <n v="24.272182722646928"/>
    <n v="8.090727574215645"/>
    <n v="636.49579451720069"/>
    <n v="5471.3638773042858"/>
    <n v="801.62090804413754"/>
    <n v="73.365126666950786"/>
    <n v="2510.9365444401697"/>
    <n v="1037.1285367698104"/>
    <n v="24.048627241324127"/>
    <n v="8.0162090804413761"/>
    <n v="613.98371299353516"/>
    <n v="5300.83897188638"/>
    <n v="467.53365703336834"/>
    <n v="42.310762260152416"/>
    <n v="1521.4433143902552"/>
    <n v="634.43132993245854"/>
    <n v="14.026009711001052"/>
    <n v="4.675336570333684"/>
    <n v="383.12601280587211"/>
    <n v="3276.9883825172305"/>
    <n v="446.44009073197014"/>
    <n v="42.310762260152416"/>
    <n v="1392.6232416292282"/>
    <n v="570.67207297245022"/>
    <n v="13.393202721959103"/>
    <n v="4.4644009073197015"/>
    <n v="332.1372602138614"/>
    <n v="2890.7578953901589"/>
    <n v="438.56876938704596"/>
    <n v="42.310762260152416"/>
    <n v="1332.5462218952161"/>
    <n v="540.93706307443358"/>
    <n v="13.157063081611378"/>
    <n v="4.3856876938704596"/>
    <n v="308.35795136837197"/>
    <n v="2710.6339744849533"/>
  </r>
  <r>
    <x v="20"/>
    <s v="Qing_x000a_Yuan"/>
    <s v="Qing Yuan"/>
    <x v="597"/>
    <x v="59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x v="597"/>
    <x v="59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x v="589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x v="589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x v="589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x v="589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x v="589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x v="589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x v="589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x v="589"/>
    <x v="589"/>
    <s v="t/d"/>
    <s v="cement"/>
    <n v="4000"/>
    <n v="310"/>
    <n v="1"/>
    <m/>
    <n v="1240000"/>
    <m/>
    <n v="0"/>
    <n v="1240000"/>
    <n v="1.2612766232938222E-2"/>
    <n v="764.77608181774315"/>
    <n v="49.371336465615983"/>
    <n v="2181.3654872744128"/>
    <n v="941.26660552130284"/>
    <n v="22.943282454532294"/>
    <n v="7.6477608181774315"/>
    <n v="639.86561834254996"/>
    <n v="5452.8153399653356"/>
    <n v="857.76008948931349"/>
    <n v="76.223508225403407"/>
    <n v="2769.5954038564614"/>
    <n v="1157.1387340096824"/>
    <n v="25.732802684679406"/>
    <n v="8.5776008948931359"/>
    <n v="701.56394189119419"/>
    <n v="5989.5688379150051"/>
    <n v="840.59507264578122"/>
    <n v="76.223508225403407"/>
    <n v="2667.8566121244885"/>
    <n v="1106.7833070501497"/>
    <n v="25.21785217937343"/>
    <n v="8.4059507264578119"/>
    <n v="661.29433196592265"/>
    <n v="5684.5338984979589"/>
    <n v="832.85289147442859"/>
    <n v="76.223508225403407"/>
    <n v="2608.7652409767993"/>
    <n v="1077.5361420985041"/>
    <n v="24.985586744232858"/>
    <n v="8.328528914744286"/>
    <n v="637.90515635691963"/>
    <n v="5507.3651655962394"/>
    <n v="485.74925406064244"/>
    <n v="43.959233517041469"/>
    <n v="1580.720326639226"/>
    <n v="659.14943369606078"/>
    <n v="14.572477621819274"/>
    <n v="4.8574925406064242"/>
    <n v="398.05300031778921"/>
    <n v="3404.6632545633561"/>
    <n v="463.83386050074819"/>
    <n v="43.959233517041469"/>
    <n v="1446.8812900043929"/>
    <n v="592.90604984150673"/>
    <n v="13.915015815022443"/>
    <n v="4.6383386050074815"/>
    <n v="345.07767294946632"/>
    <n v="3003.3848263793857"/>
    <n v="455.65586429822952"/>
    <n v="43.959233517041469"/>
    <n v="1384.4636071638611"/>
    <n v="562.0125330643466"/>
    <n v="13.669675928946885"/>
    <n v="4.5565586429822957"/>
    <n v="320.37189752558123"/>
    <n v="2816.2430903739773"/>
  </r>
  <r>
    <x v="20"/>
    <s v="Qing_x000a_Yuan"/>
    <s v="Qing Yuan"/>
    <x v="589"/>
    <x v="589"/>
    <s v="t/d"/>
    <s v="cement"/>
    <n v="2000"/>
    <n v="310"/>
    <n v="1"/>
    <m/>
    <n v="620000"/>
    <m/>
    <n v="0"/>
    <n v="620000"/>
    <n v="6.3063831164691109E-3"/>
    <n v="382.38804090887157"/>
    <n v="24.685668232807991"/>
    <n v="1090.6827436372064"/>
    <n v="470.63330276065142"/>
    <n v="11.471641227266147"/>
    <n v="3.8238804090887157"/>
    <n v="319.93280917127498"/>
    <n v="2726.4076699826678"/>
    <n v="428.88004474465674"/>
    <n v="38.111754112701703"/>
    <n v="1384.7977019282307"/>
    <n v="578.56936700484118"/>
    <n v="12.866401342339703"/>
    <n v="4.288800447446568"/>
    <n v="350.7819709455971"/>
    <n v="2994.7844189575026"/>
    <n v="420.29753632289061"/>
    <n v="38.111754112701703"/>
    <n v="1333.9283060622442"/>
    <n v="553.39165352507484"/>
    <n v="12.608926089686715"/>
    <n v="4.202975363228906"/>
    <n v="330.64716598296133"/>
    <n v="2842.2669492489795"/>
    <n v="416.42644573721429"/>
    <n v="38.111754112701703"/>
    <n v="1304.3826204883997"/>
    <n v="538.76807104925206"/>
    <n v="12.492793372116429"/>
    <n v="4.164264457372143"/>
    <n v="318.95257817845982"/>
    <n v="2753.6825827981197"/>
    <n v="242.87462703032122"/>
    <n v="21.979616758520734"/>
    <n v="790.36016331961298"/>
    <n v="329.57471684803039"/>
    <n v="7.2862388109096372"/>
    <n v="2.4287462703032121"/>
    <n v="199.02650015889461"/>
    <n v="1702.331627281678"/>
    <n v="231.91693025037409"/>
    <n v="21.979616758520734"/>
    <n v="723.44064500219645"/>
    <n v="296.45302492075336"/>
    <n v="6.9575079075112214"/>
    <n v="2.3191693025037408"/>
    <n v="172.53883647473316"/>
    <n v="1501.6924131896928"/>
    <n v="227.82793214911476"/>
    <n v="21.979616758520734"/>
    <n v="692.23180358193054"/>
    <n v="281.0062665321733"/>
    <n v="6.8348379644734427"/>
    <n v="2.2782793214911479"/>
    <n v="160.18594876279062"/>
    <n v="1408.1215451869887"/>
  </r>
  <r>
    <x v="20"/>
    <s v="Zhao_x000a_Qing"/>
    <s v="Zhao Qing"/>
    <x v="602"/>
    <x v="602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Shao_x000a_Gauan"/>
    <s v="Shao Gauan"/>
    <x v="603"/>
    <x v="603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Yun_x000a_Fu"/>
    <s v="Yun Fu"/>
    <x v="68"/>
    <x v="68"/>
    <s v="t/d"/>
    <s v="cement"/>
    <n v="2000"/>
    <n v="310"/>
    <n v="1"/>
    <m/>
    <n v="620000"/>
    <m/>
    <n v="0"/>
    <n v="620000"/>
    <n v="6.3063831164691109E-3"/>
    <n v="382.38804090887157"/>
    <n v="24.685668232807991"/>
    <n v="1090.6827436372064"/>
    <n v="470.63330276065142"/>
    <n v="11.471641227266147"/>
    <n v="3.8238804090887157"/>
    <n v="319.93280917127498"/>
    <n v="2726.4076699826678"/>
    <n v="428.88004474465674"/>
    <n v="38.111754112701703"/>
    <n v="1384.7977019282307"/>
    <n v="578.56936700484118"/>
    <n v="12.866401342339703"/>
    <n v="4.288800447446568"/>
    <n v="350.7819709455971"/>
    <n v="2994.7844189575026"/>
    <n v="420.29753632289061"/>
    <n v="38.111754112701703"/>
    <n v="1333.9283060622442"/>
    <n v="553.39165352507484"/>
    <n v="12.608926089686715"/>
    <n v="4.202975363228906"/>
    <n v="330.64716598296133"/>
    <n v="2842.2669492489795"/>
    <n v="416.42644573721429"/>
    <n v="38.111754112701703"/>
    <n v="1304.3826204883997"/>
    <n v="538.76807104925206"/>
    <n v="12.492793372116429"/>
    <n v="4.164264457372143"/>
    <n v="318.95257817845982"/>
    <n v="2753.6825827981197"/>
    <n v="242.87462703032122"/>
    <n v="21.979616758520734"/>
    <n v="790.36016331961298"/>
    <n v="329.57471684803039"/>
    <n v="7.2862388109096372"/>
    <n v="2.4287462703032121"/>
    <n v="199.02650015889461"/>
    <n v="1702.331627281678"/>
    <n v="231.91693025037409"/>
    <n v="21.979616758520734"/>
    <n v="723.44064500219645"/>
    <n v="296.45302492075336"/>
    <n v="6.9575079075112214"/>
    <n v="2.3191693025037408"/>
    <n v="172.53883647473316"/>
    <n v="1501.6924131896928"/>
    <n v="227.82793214911476"/>
    <n v="21.979616758520734"/>
    <n v="692.23180358193054"/>
    <n v="281.0062665321733"/>
    <n v="6.8348379644734427"/>
    <n v="2.2782793214911479"/>
    <n v="160.18594876279062"/>
    <n v="1408.1215451869887"/>
  </r>
  <r>
    <x v="20"/>
    <s v="Yun_x000a_Fu"/>
    <s v="Yun Fu"/>
    <x v="577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Yun_x000a_Fu"/>
    <s v="Yun Fu"/>
    <x v="604"/>
    <x v="604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Zhao_x000a_Qing"/>
    <s v="Zhao Qing"/>
    <x v="605"/>
    <x v="60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Yun_x000a_Fu"/>
    <s v="Yun Fu"/>
    <x v="596"/>
    <x v="596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Yun_x000a_Fu"/>
    <s v="Yun Fu"/>
    <x v="596"/>
    <x v="596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Zhao_x000a_Qing"/>
    <s v="Zhao Qing"/>
    <x v="606"/>
    <x v="606"/>
    <s v="t/d"/>
    <s v="cement"/>
    <n v="3200"/>
    <n v="310"/>
    <n v="1"/>
    <m/>
    <n v="992000"/>
    <m/>
    <n v="0"/>
    <n v="992000"/>
    <n v="1.0090212986350577E-2"/>
    <n v="611.82086545419452"/>
    <n v="39.497069172492786"/>
    <n v="1745.0923898195304"/>
    <n v="753.01328441704231"/>
    <n v="18.354625963625836"/>
    <n v="6.1182086545419452"/>
    <n v="511.89249467403994"/>
    <n v="4362.2522719722683"/>
    <n v="686.20807159145079"/>
    <n v="60.978806580322718"/>
    <n v="2215.6763230851689"/>
    <n v="925.71098720774592"/>
    <n v="20.586242147743526"/>
    <n v="6.8620807159145087"/>
    <n v="561.2511535129554"/>
    <n v="4791.6550703320036"/>
    <n v="672.47605811662493"/>
    <n v="60.978806580322718"/>
    <n v="2134.285289699591"/>
    <n v="885.42664564011977"/>
    <n v="20.174281743498746"/>
    <n v="6.7247605811662501"/>
    <n v="529.03546557273819"/>
    <n v="4547.6271187983675"/>
    <n v="666.28231317954283"/>
    <n v="60.978806580322718"/>
    <n v="2087.0121927814394"/>
    <n v="862.02891367880329"/>
    <n v="19.988469395386286"/>
    <n v="6.6628231317954292"/>
    <n v="510.32412508553568"/>
    <n v="4405.8921324769908"/>
    <n v="388.59940324851391"/>
    <n v="35.167386813633172"/>
    <n v="1264.5762613113809"/>
    <n v="527.31954695684851"/>
    <n v="11.657982097455418"/>
    <n v="3.8859940324851396"/>
    <n v="318.44240025423136"/>
    <n v="2723.7306036506848"/>
    <n v="371.06708840059849"/>
    <n v="35.167386813633172"/>
    <n v="1157.5050320035143"/>
    <n v="474.32483987320535"/>
    <n v="11.132012652017954"/>
    <n v="3.7106708840059852"/>
    <n v="276.06213835957305"/>
    <n v="2402.7078611035085"/>
    <n v="364.5246914385836"/>
    <n v="35.167386813633172"/>
    <n v="1107.5708857310888"/>
    <n v="449.61002645147727"/>
    <n v="10.935740743157508"/>
    <n v="3.6452469143858366"/>
    <n v="256.29751802046496"/>
    <n v="2252.9944722991818"/>
  </r>
  <r>
    <x v="20"/>
    <s v="Zhao_x000a_Qing"/>
    <s v="Zhao Qing"/>
    <x v="585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1"/>
    <s v=""/>
    <m/>
    <x v="4"/>
    <x v="4"/>
    <m/>
    <m/>
    <m/>
    <m/>
    <n v="70"/>
    <m/>
    <n v="93790500"/>
    <m/>
    <n v="0"/>
    <m/>
    <n v="0.99999999999999944"/>
    <n v="60635.07938651328"/>
    <n v="3914.3940000000002"/>
    <n v="172949.01427553457"/>
    <n v="74628.086189624795"/>
    <n v="1819.0523815953984"/>
    <n v="606.3507938651328"/>
    <n v="50731.584691670709"/>
    <n v="432325.09342203743"/>
    <n v="68007.293059097079"/>
    <n v="6043.3616874897607"/>
    <n v="219586.67533404898"/>
    <n v="91743.453627786759"/>
    <n v="2040.2187917729125"/>
    <n v="680.07293059097083"/>
    <n v="55623.320763613374"/>
    <n v="474881.45957016584"/>
    <n v="66646.369013846328"/>
    <n v="6043.3616874897607"/>
    <n v="211520.34080813968"/>
    <n v="87751.036260371387"/>
    <n v="1999.3910704153895"/>
    <n v="666.46369013846333"/>
    <n v="52430.554864241712"/>
    <n v="450696.84108255384"/>
    <n v="66032.532126016449"/>
    <n v="6043.3616874897607"/>
    <n v="206835.29630193356"/>
    <n v="85432.182139752971"/>
    <n v="1980.9759637804934"/>
    <n v="660.32532126016451"/>
    <n v="50576.149955989131"/>
    <n v="436650.06263366417"/>
    <n v="38512.507493567027"/>
    <n v="3485.2967782945179"/>
    <n v="125327.01371338962"/>
    <n v="52260.49714413107"/>
    <n v="1155.3752248070109"/>
    <n v="385.12507493567028"/>
    <n v="31559.532061909966"/>
    <n v="269937.87022485858"/>
    <n v="36774.951024577516"/>
    <n v="3485.2967782945179"/>
    <n v="114715.61934017808"/>
    <n v="47008.407108436957"/>
    <n v="1103.2485307373254"/>
    <n v="367.74951024577518"/>
    <n v="27359.396549211899"/>
    <n v="238122.61092543288"/>
    <n v="36126.560651563086"/>
    <n v="3485.2967782945179"/>
    <n v="109766.84904762098"/>
    <n v="44559.022397216213"/>
    <n v="1083.7968195468925"/>
    <n v="361.26560651563091"/>
    <n v="25400.605355622185"/>
    <n v="223285.12543262416"/>
  </r>
  <r>
    <x v="2"/>
    <s v=""/>
    <m/>
    <x v="4"/>
    <x v="4"/>
    <m/>
    <m/>
    <m/>
    <m/>
    <m/>
    <n v="36"/>
    <m/>
    <n v="43060000"/>
    <n v="4522588.2709727604"/>
    <n v="98313088.2709727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1"/>
    <s v="He_x000a_Chi"/>
    <s v="He Chi"/>
    <x v="607"/>
    <x v="607"/>
    <s v="t/a"/>
    <s v="grinding"/>
    <n v="600000"/>
    <n v="1"/>
    <m/>
    <n v="1"/>
    <m/>
    <n v="600000"/>
    <n v="63017.95082637381"/>
    <n v="63017.95082637381"/>
    <n v="8.2245584761621196E-4"/>
    <n v="121.56474688125009"/>
    <n v="2.179308961867839"/>
    <n v="90.553667411190403"/>
    <n v="102.70923885839589"/>
    <n v="3.6469424064375024"/>
    <n v="1.215647468812501"/>
    <n v="28.001896953562358"/>
    <n v="238.85660855251868"/>
    <n v="133.63925026339905"/>
    <n v="3.2178522919837484"/>
    <n v="113.44352063847673"/>
    <n v="117.04335351496361"/>
    <n v="4.0091775079019714"/>
    <n v="1.3363925026339907"/>
    <n v="30.702914667128759"/>
    <n v="262.37972067163605"/>
    <n v="132.91461176173675"/>
    <n v="3.2178522919837484"/>
    <n v="109.56762424695377"/>
    <n v="110.42292618845926"/>
    <n v="3.9874383528521027"/>
    <n v="1.3291461176173673"/>
    <n v="29.019839847371188"/>
    <n v="249.63073634743179"/>
    <n v="132.58776777348157"/>
    <n v="3.2178522919837484"/>
    <n v="107.29377942706694"/>
    <n v="106.53896674755846"/>
    <n v="3.9776330332044472"/>
    <n v="1.325877677734816"/>
    <n v="28.032442204658679"/>
    <n v="242.15137956487879"/>
    <n v="75.580895520051783"/>
    <n v="1.8557833878278185"/>
    <n v="64.765791037893607"/>
    <n v="66.375385784724543"/>
    <n v="2.2674268656015535"/>
    <n v="0.75580895520051783"/>
    <n v="17.420759675780772"/>
    <n v="149.15137655749839"/>
    <n v="74.655715073254541"/>
    <n v="1.8557833878278185"/>
    <n v="59.660214276976532"/>
    <n v="57.654538659020233"/>
    <n v="2.2396714521976366"/>
    <n v="0.74655715073254547"/>
    <n v="15.203706685037011"/>
    <n v="132.35760512611688"/>
    <n v="74.310472713820104"/>
    <n v="1.8557833878278185"/>
    <n v="57.258372484516578"/>
    <n v="53.551947301955117"/>
    <n v="2.2293141814146029"/>
    <n v="0.74310472713820097"/>
    <n v="14.160727452988372"/>
    <n v="124.4572279570413"/>
  </r>
  <r>
    <x v="21"/>
    <s v="He_x000a_Chi"/>
    <s v="He Chi"/>
    <x v="607"/>
    <x v="607"/>
    <s v="t/a"/>
    <s v="grinding"/>
    <n v="600000"/>
    <n v="1"/>
    <m/>
    <n v="1"/>
    <m/>
    <n v="600000"/>
    <n v="63017.95082637381"/>
    <n v="63017.95082637381"/>
    <n v="8.2245584761621196E-4"/>
    <n v="121.56474688125009"/>
    <n v="2.179308961867839"/>
    <n v="90.553667411190403"/>
    <n v="102.70923885839589"/>
    <n v="3.6469424064375024"/>
    <n v="1.215647468812501"/>
    <n v="28.001896953562358"/>
    <n v="238.85660855251868"/>
    <n v="133.63925026339905"/>
    <n v="3.2178522919837484"/>
    <n v="113.44352063847673"/>
    <n v="117.04335351496361"/>
    <n v="4.0091775079019714"/>
    <n v="1.3363925026339907"/>
    <n v="30.702914667128759"/>
    <n v="262.37972067163605"/>
    <n v="132.91461176173675"/>
    <n v="3.2178522919837484"/>
    <n v="109.56762424695377"/>
    <n v="110.42292618845926"/>
    <n v="3.9874383528521027"/>
    <n v="1.3291461176173673"/>
    <n v="29.019839847371188"/>
    <n v="249.63073634743179"/>
    <n v="132.58776777348157"/>
    <n v="3.2178522919837484"/>
    <n v="107.29377942706694"/>
    <n v="106.53896674755846"/>
    <n v="3.9776330332044472"/>
    <n v="1.325877677734816"/>
    <n v="28.032442204658679"/>
    <n v="242.15137956487879"/>
    <n v="75.580895520051783"/>
    <n v="1.8557833878278185"/>
    <n v="64.765791037893607"/>
    <n v="66.375385784724543"/>
    <n v="2.2674268656015535"/>
    <n v="0.75580895520051783"/>
    <n v="17.420759675780772"/>
    <n v="149.15137655749839"/>
    <n v="74.655715073254541"/>
    <n v="1.8557833878278185"/>
    <n v="59.660214276976532"/>
    <n v="57.654538659020233"/>
    <n v="2.2396714521976366"/>
    <n v="0.74655715073254547"/>
    <n v="15.203706685037011"/>
    <n v="132.35760512611688"/>
    <n v="74.310472713820104"/>
    <n v="1.8557833878278185"/>
    <n v="57.258372484516578"/>
    <n v="53.551947301955117"/>
    <n v="2.2293141814146029"/>
    <n v="0.74310472713820097"/>
    <n v="14.160727452988372"/>
    <n v="124.4572279570413"/>
  </r>
  <r>
    <x v="21"/>
    <s v="He_x000a_Chi"/>
    <s v="He Chi"/>
    <x v="607"/>
    <x v="607"/>
    <s v="t/a"/>
    <s v="grinding"/>
    <n v="600000"/>
    <n v="1"/>
    <m/>
    <n v="1"/>
    <m/>
    <n v="600000"/>
    <n v="63017.95082637381"/>
    <n v="63017.95082637381"/>
    <n v="8.2245584761621196E-4"/>
    <n v="121.56474688125009"/>
    <n v="2.179308961867839"/>
    <n v="90.553667411190403"/>
    <n v="102.70923885839589"/>
    <n v="3.6469424064375024"/>
    <n v="1.215647468812501"/>
    <n v="28.001896953562358"/>
    <n v="238.85660855251868"/>
    <n v="133.63925026339905"/>
    <n v="3.2178522919837484"/>
    <n v="113.44352063847673"/>
    <n v="117.04335351496361"/>
    <n v="4.0091775079019714"/>
    <n v="1.3363925026339907"/>
    <n v="30.702914667128759"/>
    <n v="262.37972067163605"/>
    <n v="132.91461176173675"/>
    <n v="3.2178522919837484"/>
    <n v="109.56762424695377"/>
    <n v="110.42292618845926"/>
    <n v="3.9874383528521027"/>
    <n v="1.3291461176173673"/>
    <n v="29.019839847371188"/>
    <n v="249.63073634743179"/>
    <n v="132.58776777348157"/>
    <n v="3.2178522919837484"/>
    <n v="107.29377942706694"/>
    <n v="106.53896674755846"/>
    <n v="3.9776330332044472"/>
    <n v="1.325877677734816"/>
    <n v="28.032442204658679"/>
    <n v="242.15137956487879"/>
    <n v="75.580895520051783"/>
    <n v="1.8557833878278185"/>
    <n v="64.765791037893607"/>
    <n v="66.375385784724543"/>
    <n v="2.2674268656015535"/>
    <n v="0.75580895520051783"/>
    <n v="17.420759675780772"/>
    <n v="149.15137655749839"/>
    <n v="74.655715073254541"/>
    <n v="1.8557833878278185"/>
    <n v="59.660214276976532"/>
    <n v="57.654538659020233"/>
    <n v="2.2396714521976366"/>
    <n v="0.74655715073254547"/>
    <n v="15.203706685037011"/>
    <n v="132.35760512611688"/>
    <n v="74.310472713820104"/>
    <n v="1.8557833878278185"/>
    <n v="57.258372484516578"/>
    <n v="53.551947301955117"/>
    <n v="2.2293141814146029"/>
    <n v="0.74310472713820097"/>
    <n v="14.160727452988372"/>
    <n v="124.4572279570413"/>
  </r>
  <r>
    <x v="21"/>
    <s v="He_x000a_Chi"/>
    <s v="He Chi"/>
    <x v="608"/>
    <x v="608"/>
    <s v="t/d"/>
    <s v="cement"/>
    <n v="3000"/>
    <n v="310"/>
    <n v="1"/>
    <m/>
    <n v="930000"/>
    <m/>
    <n v="0"/>
    <n v="930000"/>
    <n v="1.2137556493870688E-2"/>
    <n v="1794.0160401446685"/>
    <n v="32.161587420085809"/>
    <n v="1336.363839002554"/>
    <n v="1515.752113258688"/>
    <n v="53.820481204340055"/>
    <n v="17.940160401446686"/>
    <n v="413.24358893488784"/>
    <n v="3524.9741231013713"/>
    <n v="1972.2079362337258"/>
    <n v="47.488098110172828"/>
    <n v="1674.1654212854733"/>
    <n v="1727.2906741893125"/>
    <n v="59.166238087011777"/>
    <n v="19.722079362337261"/>
    <n v="453.10439749303396"/>
    <n v="3872.121150002532"/>
    <n v="1961.5139387661998"/>
    <n v="47.488098110172828"/>
    <n v="1616.9661059023431"/>
    <n v="1629.5883951892745"/>
    <n v="58.845418162985993"/>
    <n v="19.615139387661994"/>
    <n v="428.26608457030619"/>
    <n v="3683.9754666530839"/>
    <n v="1956.6904733076863"/>
    <n v="47.488098110172828"/>
    <n v="1583.4093866697378"/>
    <n v="1572.2700877439929"/>
    <n v="58.700714199230589"/>
    <n v="19.566904733076864"/>
    <n v="413.69436658073425"/>
    <n v="3573.5973645954841"/>
    <n v="1115.400166332143"/>
    <n v="27.387094122355517"/>
    <n v="955.79410113146889"/>
    <n v="979.54801719702084"/>
    <n v="33.462004989964292"/>
    <n v="11.154001663321431"/>
    <n v="257.0903414983095"/>
    <n v="2201.1312392662139"/>
    <n v="1101.7466310419834"/>
    <n v="27.387094122355517"/>
    <n v="880.44753201285334"/>
    <n v="850.84837335663894"/>
    <n v="33.052398931259511"/>
    <n v="11.017466310419834"/>
    <n v="224.37173903101404"/>
    <n v="1953.2938020538254"/>
    <n v="1096.6516479448869"/>
    <n v="27.387094122355517"/>
    <n v="845.00187188432824"/>
    <n v="790.30356172696975"/>
    <n v="32.899549438346611"/>
    <n v="10.96651647944887"/>
    <n v="208.97976463188314"/>
    <n v="1836.702407524295"/>
  </r>
  <r>
    <x v="21"/>
    <s v="He_x000a_Chi"/>
    <s v="He Chi"/>
    <x v="608"/>
    <x v="608"/>
    <s v="t/d"/>
    <s v="cement"/>
    <n v="3000"/>
    <n v="310"/>
    <n v="1"/>
    <m/>
    <n v="930000"/>
    <m/>
    <n v="0"/>
    <n v="930000"/>
    <n v="1.2137556493870688E-2"/>
    <n v="1794.0160401446685"/>
    <n v="32.161587420085809"/>
    <n v="1336.363839002554"/>
    <n v="1515.752113258688"/>
    <n v="53.820481204340055"/>
    <n v="17.940160401446686"/>
    <n v="413.24358893488784"/>
    <n v="3524.9741231013713"/>
    <n v="1972.2079362337258"/>
    <n v="47.488098110172828"/>
    <n v="1674.1654212854733"/>
    <n v="1727.2906741893125"/>
    <n v="59.166238087011777"/>
    <n v="19.722079362337261"/>
    <n v="453.10439749303396"/>
    <n v="3872.121150002532"/>
    <n v="1961.5139387661998"/>
    <n v="47.488098110172828"/>
    <n v="1616.9661059023431"/>
    <n v="1629.5883951892745"/>
    <n v="58.845418162985993"/>
    <n v="19.615139387661994"/>
    <n v="428.26608457030619"/>
    <n v="3683.9754666530839"/>
    <n v="1956.6904733076863"/>
    <n v="47.488098110172828"/>
    <n v="1583.4093866697378"/>
    <n v="1572.2700877439929"/>
    <n v="58.700714199230589"/>
    <n v="19.566904733076864"/>
    <n v="413.69436658073425"/>
    <n v="3573.5973645954841"/>
    <n v="1115.400166332143"/>
    <n v="27.387094122355517"/>
    <n v="955.79410113146889"/>
    <n v="979.54801719702084"/>
    <n v="33.462004989964292"/>
    <n v="11.154001663321431"/>
    <n v="257.0903414983095"/>
    <n v="2201.1312392662139"/>
    <n v="1101.7466310419834"/>
    <n v="27.387094122355517"/>
    <n v="880.44753201285334"/>
    <n v="850.84837335663894"/>
    <n v="33.052398931259511"/>
    <n v="11.017466310419834"/>
    <n v="224.37173903101404"/>
    <n v="1953.2938020538254"/>
    <n v="1096.6516479448869"/>
    <n v="27.387094122355517"/>
    <n v="845.00187188432824"/>
    <n v="790.30356172696975"/>
    <n v="32.899549438346611"/>
    <n v="10.96651647944887"/>
    <n v="208.97976463188314"/>
    <n v="1836.702407524295"/>
  </r>
  <r>
    <x v="21"/>
    <s v="Bai_x000a_Se"/>
    <s v="Bai Se"/>
    <x v="609"/>
    <x v="609"/>
    <s v="t/a"/>
    <s v="grinding"/>
    <n v="1000000"/>
    <n v="1"/>
    <m/>
    <n v="1"/>
    <m/>
    <n v="1000000"/>
    <n v="105029.91804395635"/>
    <n v="105029.91804395635"/>
    <n v="1.3707597460270199E-3"/>
    <n v="202.60791146875013"/>
    <n v="3.6321816031130645"/>
    <n v="150.92277901865069"/>
    <n v="171.18206476399317"/>
    <n v="6.0782373440625044"/>
    <n v="2.0260791146875015"/>
    <n v="46.669828255937261"/>
    <n v="398.0943475875311"/>
    <n v="222.73208377233175"/>
    <n v="5.3630871533062479"/>
    <n v="189.0725343974612"/>
    <n v="195.07225585827268"/>
    <n v="6.6819625131699523"/>
    <n v="2.2273208377233176"/>
    <n v="51.171524445214601"/>
    <n v="437.29953445272679"/>
    <n v="221.52435293622793"/>
    <n v="5.3630871533062479"/>
    <n v="182.61270707825628"/>
    <n v="184.03821031409876"/>
    <n v="6.6457305880868374"/>
    <n v="2.215243529362279"/>
    <n v="48.366399745618644"/>
    <n v="416.05122724571964"/>
    <n v="220.97961295580262"/>
    <n v="5.3630871533062479"/>
    <n v="178.82296571177824"/>
    <n v="177.56494457926411"/>
    <n v="6.6293883886740792"/>
    <n v="2.2097961295580264"/>
    <n v="46.720737007764463"/>
    <n v="403.58563260813128"/>
    <n v="125.96815920008629"/>
    <n v="3.092972313046364"/>
    <n v="107.94298506315602"/>
    <n v="110.62564297454091"/>
    <n v="3.7790447760025891"/>
    <n v="1.259681592000863"/>
    <n v="29.034599459634624"/>
    <n v="248.58562759583069"/>
    <n v="124.42619178875756"/>
    <n v="3.092972313046364"/>
    <n v="99.433690461627549"/>
    <n v="96.090897765033731"/>
    <n v="3.7327857536627276"/>
    <n v="1.2442619178875758"/>
    <n v="25.339511141728352"/>
    <n v="220.59600854352814"/>
    <n v="123.85078785636684"/>
    <n v="3.092972313046364"/>
    <n v="95.430620807527632"/>
    <n v="89.253245503258526"/>
    <n v="3.7155236356910049"/>
    <n v="1.2385078785636683"/>
    <n v="23.601212421647286"/>
    <n v="207.42871326173551"/>
  </r>
  <r>
    <x v="21"/>
    <s v="Gui_x000a_Lin"/>
    <s v="Gui Lin"/>
    <x v="610"/>
    <x v="610"/>
    <s v="t/a"/>
    <s v="grinding"/>
    <n v="600000"/>
    <n v="1"/>
    <m/>
    <n v="1"/>
    <m/>
    <n v="600000"/>
    <n v="63017.95082637381"/>
    <n v="63017.95082637381"/>
    <n v="8.2245584761621196E-4"/>
    <n v="121.56474688125009"/>
    <n v="2.179308961867839"/>
    <n v="90.553667411190403"/>
    <n v="102.70923885839589"/>
    <n v="3.6469424064375024"/>
    <n v="1.215647468812501"/>
    <n v="28.001896953562358"/>
    <n v="238.85660855251868"/>
    <n v="133.63925026339905"/>
    <n v="3.2178522919837484"/>
    <n v="113.44352063847673"/>
    <n v="117.04335351496361"/>
    <n v="4.0091775079019714"/>
    <n v="1.3363925026339907"/>
    <n v="30.702914667128759"/>
    <n v="262.37972067163605"/>
    <n v="132.91461176173675"/>
    <n v="3.2178522919837484"/>
    <n v="109.56762424695377"/>
    <n v="110.42292618845926"/>
    <n v="3.9874383528521027"/>
    <n v="1.3291461176173673"/>
    <n v="29.019839847371188"/>
    <n v="249.63073634743179"/>
    <n v="132.58776777348157"/>
    <n v="3.2178522919837484"/>
    <n v="107.29377942706694"/>
    <n v="106.53896674755846"/>
    <n v="3.9776330332044472"/>
    <n v="1.325877677734816"/>
    <n v="28.032442204658679"/>
    <n v="242.15137956487879"/>
    <n v="75.580895520051783"/>
    <n v="1.8557833878278185"/>
    <n v="64.765791037893607"/>
    <n v="66.375385784724543"/>
    <n v="2.2674268656015535"/>
    <n v="0.75580895520051783"/>
    <n v="17.420759675780772"/>
    <n v="149.15137655749839"/>
    <n v="74.655715073254541"/>
    <n v="1.8557833878278185"/>
    <n v="59.660214276976532"/>
    <n v="57.654538659020233"/>
    <n v="2.2396714521976366"/>
    <n v="0.74655715073254547"/>
    <n v="15.203706685037011"/>
    <n v="132.35760512611688"/>
    <n v="74.310472713820104"/>
    <n v="1.8557833878278185"/>
    <n v="57.258372484516578"/>
    <n v="53.551947301955117"/>
    <n v="2.2293141814146029"/>
    <n v="0.74310472713820097"/>
    <n v="14.160727452988372"/>
    <n v="124.4572279570413"/>
  </r>
  <r>
    <x v="21"/>
    <s v="Nan_x000a_Ning"/>
    <s v="Nan Ning"/>
    <x v="611"/>
    <x v="611"/>
    <s v="t/d"/>
    <s v="cement"/>
    <n v="1000"/>
    <n v="310"/>
    <n v="1"/>
    <m/>
    <n v="310000"/>
    <m/>
    <n v="0"/>
    <n v="310000"/>
    <n v="4.045852164623563E-3"/>
    <n v="598.00534671488947"/>
    <n v="10.720529140028605"/>
    <n v="445.4546130008514"/>
    <n v="505.25070441956268"/>
    <n v="17.940160401446686"/>
    <n v="5.9800534671488963"/>
    <n v="137.74786297829596"/>
    <n v="1174.9913743671239"/>
    <n v="657.40264541124202"/>
    <n v="15.829366036724275"/>
    <n v="558.0551404284912"/>
    <n v="575.76355806310426"/>
    <n v="19.722079362337261"/>
    <n v="6.5740264541124214"/>
    <n v="151.03479916434466"/>
    <n v="1290.707050000844"/>
    <n v="653.83797958873333"/>
    <n v="15.829366036724275"/>
    <n v="538.98870196744781"/>
    <n v="543.19613172975824"/>
    <n v="19.615139387661998"/>
    <n v="6.538379795887332"/>
    <n v="142.7553615234354"/>
    <n v="1227.9918222176948"/>
    <n v="652.23015776922875"/>
    <n v="15.829366036724275"/>
    <n v="527.80312888991261"/>
    <n v="524.09002924799768"/>
    <n v="19.566904733076864"/>
    <n v="6.5223015776922884"/>
    <n v="137.8981221935781"/>
    <n v="1191.1991215318283"/>
    <n v="371.8000554440477"/>
    <n v="9.1290313741185063"/>
    <n v="318.59803371048963"/>
    <n v="326.51600573234032"/>
    <n v="11.154001663321431"/>
    <n v="3.7180005544404771"/>
    <n v="85.696780499436514"/>
    <n v="733.71041308873805"/>
    <n v="367.2488770139945"/>
    <n v="9.1290313741185063"/>
    <n v="293.48251067095111"/>
    <n v="283.616124452213"/>
    <n v="11.017466310419836"/>
    <n v="3.6724887701399451"/>
    <n v="74.790579677004686"/>
    <n v="651.09793401794184"/>
    <n v="365.55054931496238"/>
    <n v="9.1290313741185063"/>
    <n v="281.66729062810941"/>
    <n v="263.43452057565662"/>
    <n v="10.96651647944887"/>
    <n v="3.6555054931496236"/>
    <n v="69.659921543961062"/>
    <n v="612.23413584143168"/>
  </r>
  <r>
    <x v="21"/>
    <s v="Bai_x000a_Se"/>
    <s v="Bai Se"/>
    <x v="612"/>
    <x v="612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Bai_x000a_Se"/>
    <s v="Bai Se"/>
    <x v="612"/>
    <x v="612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Yu_x000a_Lin"/>
    <s v="Yu Lin"/>
    <x v="613"/>
    <x v="613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  <n v="2942.2709081492994"/>
    <n v="71.232147165259235"/>
    <n v="2425.4491588535147"/>
    <n v="2444.3825927839116"/>
    <n v="88.26812724447899"/>
    <n v="29.422709081492993"/>
    <n v="642.39912685545926"/>
    <n v="5525.9631999796256"/>
    <n v="2935.0357099615294"/>
    <n v="71.232147165259235"/>
    <n v="2375.1140800046069"/>
    <n v="2358.4051316159894"/>
    <n v="88.051071298845883"/>
    <n v="29.350357099615298"/>
    <n v="620.54154987110132"/>
    <n v="5360.3960468932264"/>
    <n v="1673.1002494982145"/>
    <n v="41.080641183533274"/>
    <n v="1433.6911516972032"/>
    <n v="1469.3220257955313"/>
    <n v="50.193007484946435"/>
    <n v="16.731002494982146"/>
    <n v="385.63551224746431"/>
    <n v="3301.6968588993209"/>
    <n v="1652.6199465629752"/>
    <n v="41.080641183533274"/>
    <n v="1320.6712980192801"/>
    <n v="1276.2725600349586"/>
    <n v="49.578598396889262"/>
    <n v="16.526199465629752"/>
    <n v="336.55760854652107"/>
    <n v="2929.9407030807379"/>
    <n v="1644.9774719173304"/>
    <n v="41.080641183533274"/>
    <n v="1267.5028078264922"/>
    <n v="1185.4553425904546"/>
    <n v="49.349324157519916"/>
    <n v="16.449774719173305"/>
    <n v="313.46964694782474"/>
    <n v="2755.0536112864424"/>
  </r>
  <r>
    <x v="21"/>
    <s v="Yu_x000a_Lin"/>
    <s v="Yu Lin"/>
    <x v="613"/>
    <x v="613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  <n v="2942.2709081492994"/>
    <n v="71.232147165259235"/>
    <n v="2425.4491588535147"/>
    <n v="2444.3825927839116"/>
    <n v="88.26812724447899"/>
    <n v="29.422709081492993"/>
    <n v="642.39912685545926"/>
    <n v="5525.9631999796256"/>
    <n v="2935.0357099615294"/>
    <n v="71.232147165259235"/>
    <n v="2375.1140800046069"/>
    <n v="2358.4051316159894"/>
    <n v="88.051071298845883"/>
    <n v="29.350357099615298"/>
    <n v="620.54154987110132"/>
    <n v="5360.3960468932264"/>
    <n v="1673.1002494982145"/>
    <n v="41.080641183533274"/>
    <n v="1433.6911516972032"/>
    <n v="1469.3220257955313"/>
    <n v="50.193007484946435"/>
    <n v="16.731002494982146"/>
    <n v="385.63551224746431"/>
    <n v="3301.6968588993209"/>
    <n v="1652.6199465629752"/>
    <n v="41.080641183533274"/>
    <n v="1320.6712980192801"/>
    <n v="1276.2725600349586"/>
    <n v="49.578598396889262"/>
    <n v="16.526199465629752"/>
    <n v="336.55760854652107"/>
    <n v="2929.9407030807379"/>
    <n v="1644.9774719173304"/>
    <n v="41.080641183533274"/>
    <n v="1267.5028078264922"/>
    <n v="1185.4553425904546"/>
    <n v="49.349324157519916"/>
    <n v="16.449774719173305"/>
    <n v="313.46964694782474"/>
    <n v="2755.0536112864424"/>
  </r>
  <r>
    <x v="21"/>
    <s v="Liu_x000a_Zhou"/>
    <s v="Liu Zhou"/>
    <x v="614"/>
    <x v="614"/>
    <s v="t/d"/>
    <s v="cement"/>
    <n v="3200"/>
    <n v="310"/>
    <n v="1"/>
    <m/>
    <n v="992000"/>
    <m/>
    <n v="0"/>
    <n v="992000"/>
    <n v="1.2946726926795401E-2"/>
    <n v="1913.6171094876465"/>
    <n v="34.305693248091529"/>
    <n v="1425.4547616027244"/>
    <n v="1616.8022541426005"/>
    <n v="57.408513284629393"/>
    <n v="19.136171094876467"/>
    <n v="440.79316153054702"/>
    <n v="3759.9723979747964"/>
    <n v="2103.6884653159746"/>
    <n v="50.65397131751768"/>
    <n v="1785.7764493711716"/>
    <n v="1842.4433858019336"/>
    <n v="63.11065395947923"/>
    <n v="21.036884653159746"/>
    <n v="483.31135732590292"/>
    <n v="4130.2625600027004"/>
    <n v="2092.2815346839466"/>
    <n v="50.65397131751768"/>
    <n v="1724.7638462958328"/>
    <n v="1738.2276215352263"/>
    <n v="62.768446040518391"/>
    <n v="20.922815346839464"/>
    <n v="456.81715687499332"/>
    <n v="3929.5738310966231"/>
    <n v="2087.1365048615321"/>
    <n v="50.65397131751768"/>
    <n v="1688.9700124477204"/>
    <n v="1677.0880935935925"/>
    <n v="62.614095145845965"/>
    <n v="20.871365048615324"/>
    <n v="441.27399101944985"/>
    <n v="3811.8371889018499"/>
    <n v="1189.7601774209525"/>
    <n v="29.212900397179219"/>
    <n v="1019.5137078735668"/>
    <n v="1044.8512183434889"/>
    <n v="35.69280532262858"/>
    <n v="11.897601774209527"/>
    <n v="274.22969759819682"/>
    <n v="2347.8733218839616"/>
    <n v="1175.1964064447825"/>
    <n v="29.212900397179219"/>
    <n v="939.14403414704361"/>
    <n v="907.57159824708162"/>
    <n v="35.255892193343477"/>
    <n v="11.751964064447824"/>
    <n v="239.32985496641498"/>
    <n v="2083.5133888574137"/>
    <n v="1169.7617578078796"/>
    <n v="29.212900397179219"/>
    <n v="901.3353300099501"/>
    <n v="842.99046584210112"/>
    <n v="35.092852734236388"/>
    <n v="11.697617578078797"/>
    <n v="222.91174894067538"/>
    <n v="1959.1492346925813"/>
  </r>
  <r>
    <x v="21"/>
    <s v="Chong_x000a_Zuo"/>
    <s v="Chong Zuo"/>
    <x v="615"/>
    <x v="615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  <n v="2942.2709081492994"/>
    <n v="71.232147165259235"/>
    <n v="2425.4491588535147"/>
    <n v="2444.3825927839116"/>
    <n v="88.26812724447899"/>
    <n v="29.422709081492993"/>
    <n v="642.39912685545926"/>
    <n v="5525.9631999796256"/>
    <n v="2935.0357099615294"/>
    <n v="71.232147165259235"/>
    <n v="2375.1140800046069"/>
    <n v="2358.4051316159894"/>
    <n v="88.051071298845883"/>
    <n v="29.350357099615298"/>
    <n v="620.54154987110132"/>
    <n v="5360.3960468932264"/>
    <n v="1673.1002494982145"/>
    <n v="41.080641183533274"/>
    <n v="1433.6911516972032"/>
    <n v="1469.3220257955313"/>
    <n v="50.193007484946435"/>
    <n v="16.731002494982146"/>
    <n v="385.63551224746431"/>
    <n v="3301.6968588993209"/>
    <n v="1652.6199465629752"/>
    <n v="41.080641183533274"/>
    <n v="1320.6712980192801"/>
    <n v="1276.2725600349586"/>
    <n v="49.578598396889262"/>
    <n v="16.526199465629752"/>
    <n v="336.55760854652107"/>
    <n v="2929.9407030807379"/>
    <n v="1644.9774719173304"/>
    <n v="41.080641183533274"/>
    <n v="1267.5028078264922"/>
    <n v="1185.4553425904546"/>
    <n v="49.349324157519916"/>
    <n v="16.449774719173305"/>
    <n v="313.46964694782474"/>
    <n v="2755.0536112864424"/>
  </r>
  <r>
    <x v="21"/>
    <s v="Chong_x000a_Zuo"/>
    <s v="Chong Zuo"/>
    <x v="615"/>
    <x v="615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  <n v="2942.2709081492994"/>
    <n v="71.232147165259235"/>
    <n v="2425.4491588535147"/>
    <n v="2444.3825927839116"/>
    <n v="88.26812724447899"/>
    <n v="29.422709081492993"/>
    <n v="642.39912685545926"/>
    <n v="5525.9631999796256"/>
    <n v="2935.0357099615294"/>
    <n v="71.232147165259235"/>
    <n v="2375.1140800046069"/>
    <n v="2358.4051316159894"/>
    <n v="88.051071298845883"/>
    <n v="29.350357099615298"/>
    <n v="620.54154987110132"/>
    <n v="5360.3960468932264"/>
    <n v="1673.1002494982145"/>
    <n v="41.080641183533274"/>
    <n v="1433.6911516972032"/>
    <n v="1469.3220257955313"/>
    <n v="50.193007484946435"/>
    <n v="16.731002494982146"/>
    <n v="385.63551224746431"/>
    <n v="3301.6968588993209"/>
    <n v="1652.6199465629752"/>
    <n v="41.080641183533274"/>
    <n v="1320.6712980192801"/>
    <n v="1276.2725600349586"/>
    <n v="49.578598396889262"/>
    <n v="16.526199465629752"/>
    <n v="336.55760854652107"/>
    <n v="2929.9407030807379"/>
    <n v="1644.9774719173304"/>
    <n v="41.080641183533274"/>
    <n v="1267.5028078264922"/>
    <n v="1185.4553425904546"/>
    <n v="49.349324157519916"/>
    <n v="16.449774719173305"/>
    <n v="313.46964694782474"/>
    <n v="2755.0536112864424"/>
  </r>
  <r>
    <x v="21"/>
    <s v="Liu_x000a_Zhou"/>
    <s v="Liu Zhou"/>
    <x v="616"/>
    <x v="616"/>
    <s v="t/a"/>
    <s v="grinding"/>
    <n v="700000"/>
    <n v="1"/>
    <m/>
    <n v="1"/>
    <m/>
    <n v="700000"/>
    <n v="73520.942630769452"/>
    <n v="73520.942630769452"/>
    <n v="9.5953182221891406E-4"/>
    <n v="141.82553802812512"/>
    <n v="2.5425271221791457"/>
    <n v="105.64594531305548"/>
    <n v="119.82744533479523"/>
    <n v="4.2547661408437536"/>
    <n v="1.4182553802812512"/>
    <n v="32.668879779156086"/>
    <n v="278.66604331127184"/>
    <n v="155.91245864063225"/>
    <n v="3.7541610073143734"/>
    <n v="132.35077407822286"/>
    <n v="136.55057910079091"/>
    <n v="4.677373759218967"/>
    <n v="1.5591245864063226"/>
    <n v="35.820067111650225"/>
    <n v="306.10967411690882"/>
    <n v="155.06704705535955"/>
    <n v="3.7541610073143734"/>
    <n v="127.82889495477941"/>
    <n v="128.82674721986916"/>
    <n v="4.6520114116607871"/>
    <n v="1.5506704705535954"/>
    <n v="33.856479821933057"/>
    <n v="291.23585907200379"/>
    <n v="154.68572906906186"/>
    <n v="3.7541610073143734"/>
    <n v="125.17607599824477"/>
    <n v="124.29546120548488"/>
    <n v="4.6405718720718561"/>
    <n v="1.5468572906906188"/>
    <n v="32.70451590543513"/>
    <n v="282.50994282569195"/>
    <n v="88.177711440060421"/>
    <n v="2.1650806191324552"/>
    <n v="75.56008954420922"/>
    <n v="77.437950082178645"/>
    <n v="2.6453313432018128"/>
    <n v="0.88177711440060413"/>
    <n v="20.324219621744238"/>
    <n v="174.00993931708149"/>
    <n v="87.098334252130314"/>
    <n v="2.1650806191324552"/>
    <n v="69.60358332313929"/>
    <n v="67.263628435523614"/>
    <n v="2.6129500275639095"/>
    <n v="0.87098334252130305"/>
    <n v="17.737657799209849"/>
    <n v="154.4172059804697"/>
    <n v="86.695551499456784"/>
    <n v="2.1650806191324552"/>
    <n v="66.801434565269346"/>
    <n v="62.477271852280978"/>
    <n v="2.6008665449837038"/>
    <n v="0.86695551499456791"/>
    <n v="16.520848695153102"/>
    <n v="145.20009928321485"/>
  </r>
  <r>
    <x v="21"/>
    <s v="Qin_x000a_Zhou"/>
    <s v="Qin Zhou"/>
    <x v="617"/>
    <x v="617"/>
    <s v="t/a"/>
    <s v="grinding"/>
    <n v="1000000"/>
    <n v="1"/>
    <m/>
    <n v="1"/>
    <m/>
    <n v="1000000"/>
    <n v="105029.91804395635"/>
    <n v="105029.91804395635"/>
    <n v="1.3707597460270199E-3"/>
    <n v="202.60791146875013"/>
    <n v="3.6321816031130645"/>
    <n v="150.92277901865069"/>
    <n v="171.18206476399317"/>
    <n v="6.0782373440625044"/>
    <n v="2.0260791146875015"/>
    <n v="46.669828255937261"/>
    <n v="398.0943475875311"/>
    <n v="222.73208377233175"/>
    <n v="5.3630871533062479"/>
    <n v="189.0725343974612"/>
    <n v="195.07225585827268"/>
    <n v="6.6819625131699523"/>
    <n v="2.2273208377233176"/>
    <n v="51.171524445214601"/>
    <n v="437.29953445272679"/>
    <n v="221.52435293622793"/>
    <n v="5.3630871533062479"/>
    <n v="182.61270707825628"/>
    <n v="184.03821031409876"/>
    <n v="6.6457305880868374"/>
    <n v="2.215243529362279"/>
    <n v="48.366399745618644"/>
    <n v="416.05122724571964"/>
    <n v="220.97961295580262"/>
    <n v="5.3630871533062479"/>
    <n v="178.82296571177824"/>
    <n v="177.56494457926411"/>
    <n v="6.6293883886740792"/>
    <n v="2.2097961295580264"/>
    <n v="46.720737007764463"/>
    <n v="403.58563260813128"/>
    <n v="125.96815920008629"/>
    <n v="3.092972313046364"/>
    <n v="107.94298506315602"/>
    <n v="110.62564297454091"/>
    <n v="3.7790447760025891"/>
    <n v="1.259681592000863"/>
    <n v="29.034599459634624"/>
    <n v="248.58562759583069"/>
    <n v="124.42619178875756"/>
    <n v="3.092972313046364"/>
    <n v="99.433690461627549"/>
    <n v="96.090897765033731"/>
    <n v="3.7327857536627276"/>
    <n v="1.2442619178875758"/>
    <n v="25.339511141728352"/>
    <n v="220.59600854352814"/>
    <n v="123.85078785636684"/>
    <n v="3.092972313046364"/>
    <n v="95.430620807527632"/>
    <n v="89.253245503258526"/>
    <n v="3.7155236356910049"/>
    <n v="1.2385078785636683"/>
    <n v="23.601212421647286"/>
    <n v="207.42871326173551"/>
  </r>
  <r>
    <x v="21"/>
    <s v="Liu_x000a_Zhou"/>
    <s v="Liu Zhou"/>
    <x v="618"/>
    <x v="618"/>
    <s v="t/a"/>
    <s v="grinding"/>
    <n v="1000000"/>
    <n v="1"/>
    <m/>
    <n v="1"/>
    <m/>
    <n v="1000000"/>
    <n v="105029.91804395635"/>
    <n v="105029.91804395635"/>
    <n v="1.3707597460270199E-3"/>
    <n v="202.60791146875013"/>
    <n v="3.6321816031130645"/>
    <n v="150.92277901865069"/>
    <n v="171.18206476399317"/>
    <n v="6.0782373440625044"/>
    <n v="2.0260791146875015"/>
    <n v="46.669828255937261"/>
    <n v="398.0943475875311"/>
    <n v="222.73208377233175"/>
    <n v="5.3630871533062479"/>
    <n v="189.0725343974612"/>
    <n v="195.07225585827268"/>
    <n v="6.6819625131699523"/>
    <n v="2.2273208377233176"/>
    <n v="51.171524445214601"/>
    <n v="437.29953445272679"/>
    <n v="221.52435293622793"/>
    <n v="5.3630871533062479"/>
    <n v="182.61270707825628"/>
    <n v="184.03821031409876"/>
    <n v="6.6457305880868374"/>
    <n v="2.215243529362279"/>
    <n v="48.366399745618644"/>
    <n v="416.05122724571964"/>
    <n v="220.97961295580262"/>
    <n v="5.3630871533062479"/>
    <n v="178.82296571177824"/>
    <n v="177.56494457926411"/>
    <n v="6.6293883886740792"/>
    <n v="2.2097961295580264"/>
    <n v="46.720737007764463"/>
    <n v="403.58563260813128"/>
    <n v="125.96815920008629"/>
    <n v="3.092972313046364"/>
    <n v="107.94298506315602"/>
    <n v="110.62564297454091"/>
    <n v="3.7790447760025891"/>
    <n v="1.259681592000863"/>
    <n v="29.034599459634624"/>
    <n v="248.58562759583069"/>
    <n v="124.42619178875756"/>
    <n v="3.092972313046364"/>
    <n v="99.433690461627549"/>
    <n v="96.090897765033731"/>
    <n v="3.7327857536627276"/>
    <n v="1.2442619178875758"/>
    <n v="25.339511141728352"/>
    <n v="220.59600854352814"/>
    <n v="123.85078785636684"/>
    <n v="3.092972313046364"/>
    <n v="95.430620807527632"/>
    <n v="89.253245503258526"/>
    <n v="3.7155236356910049"/>
    <n v="1.2385078785636683"/>
    <n v="23.601212421647286"/>
    <n v="207.42871326173551"/>
  </r>
  <r>
    <x v="21"/>
    <s v="Nan_x000a_Ning"/>
    <s v="Nan Ning"/>
    <x v="619"/>
    <x v="619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Nan_x000a_Ning"/>
    <s v="Nan Ning"/>
    <x v="619"/>
    <x v="619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Lai_x000a_Bin"/>
    <s v="Lai Bin"/>
    <x v="620"/>
    <x v="620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Bai_x000a_Se"/>
    <s v="Bai Se"/>
    <x v="621"/>
    <x v="621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  <n v="929.50013861011928"/>
    <n v="22.822578435296265"/>
    <n v="796.49508427622413"/>
    <n v="816.29001433085079"/>
    <n v="27.88500415830358"/>
    <n v="9.2950013861011929"/>
    <n v="214.24195124859131"/>
    <n v="1834.2760327218452"/>
    <n v="918.12219253498631"/>
    <n v="22.822578435296265"/>
    <n v="733.7062766773779"/>
    <n v="709.04031113053259"/>
    <n v="27.543665776049593"/>
    <n v="9.1812219253498633"/>
    <n v="186.97644919251172"/>
    <n v="1627.7448350448547"/>
    <n v="913.87637328740595"/>
    <n v="22.822578435296265"/>
    <n v="704.16822657027353"/>
    <n v="658.58630143914161"/>
    <n v="27.416291198622179"/>
    <n v="9.1387637328740592"/>
    <n v="174.14980385990265"/>
    <n v="1530.5853396035793"/>
  </r>
  <r>
    <x v="21"/>
    <s v="Bai_x000a_Se"/>
    <s v="Bai Se"/>
    <x v="622"/>
    <x v="622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Yu_x000a_Lin"/>
    <s v="Yu Lin"/>
    <x v="613"/>
    <x v="61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Yu_x000a_Lin"/>
    <s v="Yu Lin"/>
    <x v="613"/>
    <x v="61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Bei_x000a_Hai"/>
    <s v="Bei Hai"/>
    <x v="623"/>
    <x v="62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Chong_x000a_Zuo"/>
    <s v="Chong Zuo"/>
    <x v="624"/>
    <x v="624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Chong_x000a_Zuo"/>
    <s v="Chong Zuo"/>
    <x v="624"/>
    <x v="624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Chong_x000a_Zuo"/>
    <s v="Chong Zuo"/>
    <x v="624"/>
    <x v="624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Fang_x000a_Chengang"/>
    <s v="Fang Chengang"/>
    <x v="625"/>
    <x v="625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Fang_x000a_Chengang"/>
    <s v="Fang Chengang"/>
    <x v="625"/>
    <x v="625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Gui_x000a_Gang"/>
    <s v="Gui Gang"/>
    <x v="626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Gui_x000a_Gang"/>
    <s v="Gui Gang"/>
    <x v="626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Gui_x000a_Gang"/>
    <s v="Gui Gang"/>
    <x v="626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Gui_x000a_Gang"/>
    <s v="Gui Gang"/>
    <x v="626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Gui_x000a_Gang"/>
    <s v="Gui Gang"/>
    <x v="626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Gui_x000a_Gang"/>
    <s v="Gui Gang"/>
    <x v="627"/>
    <x v="627"/>
    <s v="t/d"/>
    <s v="cement"/>
    <n v="6000"/>
    <n v="310"/>
    <n v="1"/>
    <m/>
    <n v="1860000"/>
    <m/>
    <n v="0"/>
    <n v="1860000"/>
    <n v="2.4275112987741376E-2"/>
    <n v="3588.032080289337"/>
    <n v="64.323174840171617"/>
    <n v="2672.7276780051079"/>
    <n v="3031.5042265173761"/>
    <n v="107.64096240868011"/>
    <n v="35.880320802893372"/>
    <n v="826.48717786977568"/>
    <n v="7049.9482462027427"/>
    <n v="3944.4158724674517"/>
    <n v="94.976196220345656"/>
    <n v="3348.3308425709465"/>
    <n v="3454.5813483786251"/>
    <n v="118.33247617402355"/>
    <n v="39.444158724674523"/>
    <n v="906.20879498606791"/>
    <n v="7744.242300005064"/>
    <n v="3923.0278775323995"/>
    <n v="94.976196220345656"/>
    <n v="3233.9322118046862"/>
    <n v="3259.176790378549"/>
    <n v="117.69083632597199"/>
    <n v="39.230278775323988"/>
    <n v="856.53216914061238"/>
    <n v="7367.9509333061678"/>
    <n v="3913.3809466153725"/>
    <n v="94.976196220345656"/>
    <n v="3166.8187733394757"/>
    <n v="3144.5401754879858"/>
    <n v="117.40142839846118"/>
    <n v="39.133809466153728"/>
    <n v="827.38873316146851"/>
    <n v="7147.1947291909682"/>
    <n v="2230.8003326642861"/>
    <n v="54.774188244711034"/>
    <n v="1911.5882022629378"/>
    <n v="1959.0960343940417"/>
    <n v="66.924009979928584"/>
    <n v="22.308003326642861"/>
    <n v="514.180682996619"/>
    <n v="4402.2624785324278"/>
    <n v="2203.4932620839668"/>
    <n v="54.774188244711034"/>
    <n v="1760.8950640257067"/>
    <n v="1701.6967467132779"/>
    <n v="66.104797862519021"/>
    <n v="22.034932620839669"/>
    <n v="448.74347806202809"/>
    <n v="3906.5876041076508"/>
    <n v="2193.3032958897738"/>
    <n v="54.774188244711034"/>
    <n v="1690.0037437686565"/>
    <n v="1580.6071234539395"/>
    <n v="65.799098876693222"/>
    <n v="21.933032958897741"/>
    <n v="417.95952926376629"/>
    <n v="3673.4048150485901"/>
  </r>
  <r>
    <x v="21"/>
    <s v="Gui_x000a_Gang"/>
    <s v="Gui Gang"/>
    <x v="627"/>
    <x v="627"/>
    <s v="t/d"/>
    <s v="cement"/>
    <n v="6000"/>
    <n v="310"/>
    <n v="1"/>
    <m/>
    <n v="1860000"/>
    <m/>
    <n v="0"/>
    <n v="1860000"/>
    <n v="2.4275112987741376E-2"/>
    <n v="3588.032080289337"/>
    <n v="64.323174840171617"/>
    <n v="2672.7276780051079"/>
    <n v="3031.5042265173761"/>
    <n v="107.64096240868011"/>
    <n v="35.880320802893372"/>
    <n v="826.48717786977568"/>
    <n v="7049.9482462027427"/>
    <n v="3944.4158724674517"/>
    <n v="94.976196220345656"/>
    <n v="3348.3308425709465"/>
    <n v="3454.5813483786251"/>
    <n v="118.33247617402355"/>
    <n v="39.444158724674523"/>
    <n v="906.20879498606791"/>
    <n v="7744.242300005064"/>
    <n v="3923.0278775323995"/>
    <n v="94.976196220345656"/>
    <n v="3233.9322118046862"/>
    <n v="3259.176790378549"/>
    <n v="117.69083632597199"/>
    <n v="39.230278775323988"/>
    <n v="856.53216914061238"/>
    <n v="7367.9509333061678"/>
    <n v="3913.3809466153725"/>
    <n v="94.976196220345656"/>
    <n v="3166.8187733394757"/>
    <n v="3144.5401754879858"/>
    <n v="117.40142839846118"/>
    <n v="39.133809466153728"/>
    <n v="827.38873316146851"/>
    <n v="7147.1947291909682"/>
    <n v="2230.8003326642861"/>
    <n v="54.774188244711034"/>
    <n v="1911.5882022629378"/>
    <n v="1959.0960343940417"/>
    <n v="66.924009979928584"/>
    <n v="22.308003326642861"/>
    <n v="514.180682996619"/>
    <n v="4402.2624785324278"/>
    <n v="2203.4932620839668"/>
    <n v="54.774188244711034"/>
    <n v="1760.8950640257067"/>
    <n v="1701.6967467132779"/>
    <n v="66.104797862519021"/>
    <n v="22.034932620839669"/>
    <n v="448.74347806202809"/>
    <n v="3906.5876041076508"/>
    <n v="2193.3032958897738"/>
    <n v="54.774188244711034"/>
    <n v="1690.0037437686565"/>
    <n v="1580.6071234539395"/>
    <n v="65.799098876693222"/>
    <n v="21.933032958897741"/>
    <n v="417.95952926376629"/>
    <n v="3673.4048150485901"/>
  </r>
  <r>
    <x v="21"/>
    <s v="Gui_x000a_Gang"/>
    <s v="Gui Gang"/>
    <x v="627"/>
    <x v="627"/>
    <s v="t/d"/>
    <s v="cement"/>
    <n v="6000"/>
    <n v="310"/>
    <n v="1"/>
    <m/>
    <n v="1860000"/>
    <m/>
    <n v="0"/>
    <n v="1860000"/>
    <n v="2.4275112987741376E-2"/>
    <n v="3588.032080289337"/>
    <n v="64.323174840171617"/>
    <n v="2672.7276780051079"/>
    <n v="3031.5042265173761"/>
    <n v="107.64096240868011"/>
    <n v="35.880320802893372"/>
    <n v="826.48717786977568"/>
    <n v="7049.9482462027427"/>
    <n v="3944.4158724674517"/>
    <n v="94.976196220345656"/>
    <n v="3348.3308425709465"/>
    <n v="3454.5813483786251"/>
    <n v="118.33247617402355"/>
    <n v="39.444158724674523"/>
    <n v="906.20879498606791"/>
    <n v="7744.242300005064"/>
    <n v="3923.0278775323995"/>
    <n v="94.976196220345656"/>
    <n v="3233.9322118046862"/>
    <n v="3259.176790378549"/>
    <n v="117.69083632597199"/>
    <n v="39.230278775323988"/>
    <n v="856.53216914061238"/>
    <n v="7367.9509333061678"/>
    <n v="3913.3809466153725"/>
    <n v="94.976196220345656"/>
    <n v="3166.8187733394757"/>
    <n v="3144.5401754879858"/>
    <n v="117.40142839846118"/>
    <n v="39.133809466153728"/>
    <n v="827.38873316146851"/>
    <n v="7147.1947291909682"/>
    <n v="2230.8003326642861"/>
    <n v="54.774188244711034"/>
    <n v="1911.5882022629378"/>
    <n v="1959.0960343940417"/>
    <n v="66.924009979928584"/>
    <n v="22.308003326642861"/>
    <n v="514.180682996619"/>
    <n v="4402.2624785324278"/>
    <n v="2203.4932620839668"/>
    <n v="54.774188244711034"/>
    <n v="1760.8950640257067"/>
    <n v="1701.6967467132779"/>
    <n v="66.104797862519021"/>
    <n v="22.034932620839669"/>
    <n v="448.74347806202809"/>
    <n v="3906.5876041076508"/>
    <n v="2193.3032958897738"/>
    <n v="54.774188244711034"/>
    <n v="1690.0037437686565"/>
    <n v="1580.6071234539395"/>
    <n v="65.799098876693222"/>
    <n v="21.933032958897741"/>
    <n v="417.95952926376629"/>
    <n v="3673.4048150485901"/>
  </r>
  <r>
    <x v="21"/>
    <s v="Gui_x000a_Gang"/>
    <s v="Gui Gang"/>
    <x v="627"/>
    <x v="627"/>
    <s v="t/d"/>
    <s v="cement"/>
    <n v="6000"/>
    <n v="310"/>
    <n v="1"/>
    <m/>
    <n v="1860000"/>
    <m/>
    <n v="0"/>
    <n v="1860000"/>
    <n v="2.4275112987741376E-2"/>
    <n v="3588.032080289337"/>
    <n v="64.323174840171617"/>
    <n v="2672.7276780051079"/>
    <n v="3031.5042265173761"/>
    <n v="107.64096240868011"/>
    <n v="35.880320802893372"/>
    <n v="826.48717786977568"/>
    <n v="7049.9482462027427"/>
    <n v="3944.4158724674517"/>
    <n v="94.976196220345656"/>
    <n v="3348.3308425709465"/>
    <n v="3454.5813483786251"/>
    <n v="118.33247617402355"/>
    <n v="39.444158724674523"/>
    <n v="906.20879498606791"/>
    <n v="7744.242300005064"/>
    <n v="3923.0278775323995"/>
    <n v="94.976196220345656"/>
    <n v="3233.9322118046862"/>
    <n v="3259.176790378549"/>
    <n v="117.69083632597199"/>
    <n v="39.230278775323988"/>
    <n v="856.53216914061238"/>
    <n v="7367.9509333061678"/>
    <n v="3913.3809466153725"/>
    <n v="94.976196220345656"/>
    <n v="3166.8187733394757"/>
    <n v="3144.5401754879858"/>
    <n v="117.40142839846118"/>
    <n v="39.133809466153728"/>
    <n v="827.38873316146851"/>
    <n v="7147.1947291909682"/>
    <n v="2230.8003326642861"/>
    <n v="54.774188244711034"/>
    <n v="1911.5882022629378"/>
    <n v="1959.0960343940417"/>
    <n v="66.924009979928584"/>
    <n v="22.308003326642861"/>
    <n v="514.180682996619"/>
    <n v="4402.2624785324278"/>
    <n v="2203.4932620839668"/>
    <n v="54.774188244711034"/>
    <n v="1760.8950640257067"/>
    <n v="1701.6967467132779"/>
    <n v="66.104797862519021"/>
    <n v="22.034932620839669"/>
    <n v="448.74347806202809"/>
    <n v="3906.5876041076508"/>
    <n v="2193.3032958897738"/>
    <n v="54.774188244711034"/>
    <n v="1690.0037437686565"/>
    <n v="1580.6071234539395"/>
    <n v="65.799098876693222"/>
    <n v="21.933032958897741"/>
    <n v="417.95952926376629"/>
    <n v="3673.4048150485901"/>
  </r>
  <r>
    <x v="21"/>
    <s v="Gui_x000a_Gang"/>
    <s v="Gui Gang"/>
    <x v="628"/>
    <x v="628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Gui_x000a_Gang"/>
    <s v="Gui Gang"/>
    <x v="627"/>
    <x v="627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Gui_x000a_Gang"/>
    <s v="Gui Gang"/>
    <x v="627"/>
    <x v="627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Gui_x000a_Lin"/>
    <s v="Gui Lin"/>
    <x v="629"/>
    <x v="629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Gui_x000a_Lin"/>
    <s v="Gui Lin"/>
    <x v="629"/>
    <x v="629"/>
    <s v="t/d"/>
    <s v="cement"/>
    <n v="4000"/>
    <n v="310"/>
    <n v="1"/>
    <m/>
    <n v="1240000"/>
    <m/>
    <n v="0"/>
    <n v="1240000"/>
    <n v="1.6183408658494252E-2"/>
    <n v="2392.0213868595579"/>
    <n v="42.882116560114419"/>
    <n v="1781.8184520034056"/>
    <n v="2021.0028176782507"/>
    <n v="71.760641605786745"/>
    <n v="23.920213868595585"/>
    <n v="550.99145191318382"/>
    <n v="4699.9654974684954"/>
    <n v="2629.6105816449681"/>
    <n v="63.317464146897102"/>
    <n v="2232.2205617139648"/>
    <n v="2303.054232252417"/>
    <n v="78.888317449349046"/>
    <n v="26.296105816449685"/>
    <n v="604.13919665737865"/>
    <n v="5162.828200003376"/>
    <n v="2615.3519183549333"/>
    <n v="63.317464146897102"/>
    <n v="2155.9548078697912"/>
    <n v="2172.7845269190329"/>
    <n v="78.460557550647991"/>
    <n v="26.153519183549328"/>
    <n v="571.02144609374159"/>
    <n v="4911.9672888707792"/>
    <n v="2608.920631076915"/>
    <n v="63.317464146897102"/>
    <n v="2111.2125155596505"/>
    <n v="2096.3601169919907"/>
    <n v="78.267618932307457"/>
    <n v="26.089206310769153"/>
    <n v="551.59248877431241"/>
    <n v="4764.7964861273131"/>
    <n v="1487.2002217761908"/>
    <n v="36.516125496474025"/>
    <n v="1274.3921348419585"/>
    <n v="1306.0640229293613"/>
    <n v="44.616006653285723"/>
    <n v="14.872002217761908"/>
    <n v="342.78712199774606"/>
    <n v="2934.8416523549522"/>
    <n v="1468.995508055978"/>
    <n v="36.516125496474025"/>
    <n v="1173.9300426838045"/>
    <n v="1134.464497808852"/>
    <n v="44.069865241679345"/>
    <n v="14.68995508055978"/>
    <n v="299.16231870801874"/>
    <n v="2604.3917360717674"/>
    <n v="1462.2021972598495"/>
    <n v="36.516125496474025"/>
    <n v="1126.6691625124377"/>
    <n v="1053.7380823026265"/>
    <n v="43.866065917795481"/>
    <n v="14.622021972598494"/>
    <n v="278.63968617584425"/>
    <n v="2448.9365433657267"/>
  </r>
  <r>
    <x v="21"/>
    <s v="Gui_x000a_Lin"/>
    <s v="Gui Lin"/>
    <x v="630"/>
    <x v="630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He_x000a_Zhou"/>
    <s v="He Zhou"/>
    <x v="631"/>
    <x v="631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Liu_x000a_Zhou"/>
    <s v="Liu Zhou"/>
    <x v="632"/>
    <x v="632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  <n v="929.50013861011928"/>
    <n v="22.822578435296265"/>
    <n v="796.49508427622413"/>
    <n v="816.29001433085079"/>
    <n v="27.88500415830358"/>
    <n v="9.2950013861011929"/>
    <n v="214.24195124859131"/>
    <n v="1834.2760327218452"/>
    <n v="918.12219253498631"/>
    <n v="22.822578435296265"/>
    <n v="733.7062766773779"/>
    <n v="709.04031113053259"/>
    <n v="27.543665776049593"/>
    <n v="9.1812219253498633"/>
    <n v="186.97644919251172"/>
    <n v="1627.7448350448547"/>
    <n v="913.87637328740595"/>
    <n v="22.822578435296265"/>
    <n v="704.16822657027353"/>
    <n v="658.58630143914161"/>
    <n v="27.416291198622179"/>
    <n v="9.1387637328740592"/>
    <n v="174.14980385990265"/>
    <n v="1530.5853396035793"/>
  </r>
  <r>
    <x v="21"/>
    <s v="Liu_x000a_Zhou"/>
    <s v="Liu Zhou"/>
    <x v="632"/>
    <x v="632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Liu_x000a_Zhou"/>
    <s v="Liu Zhou"/>
    <x v="616"/>
    <x v="616"/>
    <s v="t/d"/>
    <s v="cement"/>
    <n v="3200"/>
    <n v="310"/>
    <n v="1"/>
    <m/>
    <n v="992000"/>
    <m/>
    <n v="0"/>
    <n v="992000"/>
    <n v="1.2946726926795401E-2"/>
    <n v="1913.6171094876465"/>
    <n v="34.305693248091529"/>
    <n v="1425.4547616027244"/>
    <n v="1616.8022541426005"/>
    <n v="57.408513284629393"/>
    <n v="19.136171094876467"/>
    <n v="440.79316153054702"/>
    <n v="3759.9723979747964"/>
    <n v="2103.6884653159746"/>
    <n v="50.65397131751768"/>
    <n v="1785.7764493711716"/>
    <n v="1842.4433858019336"/>
    <n v="63.11065395947923"/>
    <n v="21.036884653159746"/>
    <n v="483.31135732590292"/>
    <n v="4130.2625600027004"/>
    <n v="2092.2815346839466"/>
    <n v="50.65397131751768"/>
    <n v="1724.7638462958328"/>
    <n v="1738.2276215352263"/>
    <n v="62.768446040518391"/>
    <n v="20.922815346839464"/>
    <n v="456.81715687499332"/>
    <n v="3929.5738310966231"/>
    <n v="2087.1365048615321"/>
    <n v="50.65397131751768"/>
    <n v="1688.9700124477204"/>
    <n v="1677.0880935935925"/>
    <n v="62.614095145845965"/>
    <n v="20.871365048615324"/>
    <n v="441.27399101944985"/>
    <n v="3811.8371889018499"/>
    <n v="1189.7601774209525"/>
    <n v="29.212900397179219"/>
    <n v="1019.5137078735668"/>
    <n v="1044.8512183434889"/>
    <n v="35.69280532262858"/>
    <n v="11.897601774209527"/>
    <n v="274.22969759819682"/>
    <n v="2347.8733218839616"/>
    <n v="1175.1964064447825"/>
    <n v="29.212900397179219"/>
    <n v="939.14403414704361"/>
    <n v="907.57159824708162"/>
    <n v="35.255892193343477"/>
    <n v="11.751964064447824"/>
    <n v="239.32985496641498"/>
    <n v="2083.5133888574137"/>
    <n v="1169.7617578078796"/>
    <n v="29.212900397179219"/>
    <n v="901.3353300099501"/>
    <n v="842.99046584210112"/>
    <n v="35.092852734236388"/>
    <n v="11.697617578078797"/>
    <n v="222.91174894067538"/>
    <n v="1959.1492346925813"/>
  </r>
  <r>
    <x v="21"/>
    <s v="Liu_x000a_Zhou"/>
    <s v="Liu Zhou"/>
    <x v="616"/>
    <x v="616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  <n v="929.50013861011928"/>
    <n v="22.822578435296265"/>
    <n v="796.49508427622413"/>
    <n v="816.29001433085079"/>
    <n v="27.88500415830358"/>
    <n v="9.2950013861011929"/>
    <n v="214.24195124859131"/>
    <n v="1834.2760327218452"/>
    <n v="918.12219253498631"/>
    <n v="22.822578435296265"/>
    <n v="733.7062766773779"/>
    <n v="709.04031113053259"/>
    <n v="27.543665776049593"/>
    <n v="9.1812219253498633"/>
    <n v="186.97644919251172"/>
    <n v="1627.7448350448547"/>
    <n v="913.87637328740595"/>
    <n v="22.822578435296265"/>
    <n v="704.16822657027353"/>
    <n v="658.58630143914161"/>
    <n v="27.416291198622179"/>
    <n v="9.1387637328740592"/>
    <n v="174.14980385990265"/>
    <n v="1530.5853396035793"/>
  </r>
  <r>
    <x v="21"/>
    <s v="Liu_x000a_Zhou"/>
    <s v="Liu Zhou"/>
    <x v="616"/>
    <x v="616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  <n v="929.50013861011928"/>
    <n v="22.822578435296265"/>
    <n v="796.49508427622413"/>
    <n v="816.29001433085079"/>
    <n v="27.88500415830358"/>
    <n v="9.2950013861011929"/>
    <n v="214.24195124859131"/>
    <n v="1834.2760327218452"/>
    <n v="918.12219253498631"/>
    <n v="22.822578435296265"/>
    <n v="733.7062766773779"/>
    <n v="709.04031113053259"/>
    <n v="27.543665776049593"/>
    <n v="9.1812219253498633"/>
    <n v="186.97644919251172"/>
    <n v="1627.7448350448547"/>
    <n v="913.87637328740595"/>
    <n v="22.822578435296265"/>
    <n v="704.16822657027353"/>
    <n v="658.58630143914161"/>
    <n v="27.416291198622179"/>
    <n v="9.1387637328740592"/>
    <n v="174.14980385990265"/>
    <n v="1530.5853396035793"/>
  </r>
  <r>
    <x v="21"/>
    <s v="Liu_x000a_Zhou"/>
    <s v="Liu Zhou"/>
    <x v="616"/>
    <x v="616"/>
    <s v="t/d"/>
    <s v="cement"/>
    <n v="2000"/>
    <n v="310"/>
    <n v="1"/>
    <m/>
    <n v="620000"/>
    <m/>
    <n v="0"/>
    <n v="620000"/>
    <n v="8.091704329247126E-3"/>
    <n v="1196.0106934297789"/>
    <n v="21.441058280057209"/>
    <n v="890.90922600170279"/>
    <n v="1010.5014088391254"/>
    <n v="35.880320802893372"/>
    <n v="11.960106934297793"/>
    <n v="275.49572595659191"/>
    <n v="2349.9827487342477"/>
    <n v="1314.805290822484"/>
    <n v="31.658732073448551"/>
    <n v="1116.1102808569824"/>
    <n v="1151.5271161262085"/>
    <n v="39.444158724674523"/>
    <n v="13.148052908224843"/>
    <n v="302.06959832868932"/>
    <n v="2581.414100001688"/>
    <n v="1307.6759591774667"/>
    <n v="31.658732073448551"/>
    <n v="1077.9774039348956"/>
    <n v="1086.3922634595165"/>
    <n v="39.230278775323995"/>
    <n v="13.076759591774664"/>
    <n v="285.51072304687079"/>
    <n v="2455.9836444353896"/>
    <n v="1304.4603155384575"/>
    <n v="31.658732073448551"/>
    <n v="1055.6062577798252"/>
    <n v="1048.1800584959954"/>
    <n v="39.133809466153728"/>
    <n v="13.044603155384577"/>
    <n v="275.79624438715621"/>
    <n v="2382.3982430636565"/>
    <n v="743.6001108880954"/>
    <n v="18.258062748237013"/>
    <n v="637.19606742097926"/>
    <n v="653.03201146468064"/>
    <n v="22.308003326642861"/>
    <n v="7.4360011088809541"/>
    <n v="171.39356099887303"/>
    <n v="1467.4208261774761"/>
    <n v="734.497754027989"/>
    <n v="18.258062748237013"/>
    <n v="586.96502134190223"/>
    <n v="567.232248904426"/>
    <n v="22.034932620839673"/>
    <n v="7.3449775402798902"/>
    <n v="149.58115935400937"/>
    <n v="1302.1958680358837"/>
    <n v="731.10109862992476"/>
    <n v="18.258062748237013"/>
    <n v="563.33458125621883"/>
    <n v="526.86904115131324"/>
    <n v="21.933032958897741"/>
    <n v="7.3110109862992472"/>
    <n v="139.31984308792212"/>
    <n v="1224.4682716828634"/>
  </r>
  <r>
    <x v="21"/>
    <s v="Nan_x000a_Ning"/>
    <s v="Nan Ning"/>
    <x v="633"/>
    <x v="63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Nan_x000a_Ning"/>
    <s v="Nan Ning"/>
    <x v="633"/>
    <x v="63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Nan_x000a_Ning"/>
    <s v="Nan Ning"/>
    <x v="634"/>
    <x v="634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  <n v="929.50013861011928"/>
    <n v="22.822578435296265"/>
    <n v="796.49508427622413"/>
    <n v="816.29001433085079"/>
    <n v="27.88500415830358"/>
    <n v="9.2950013861011929"/>
    <n v="214.24195124859131"/>
    <n v="1834.2760327218452"/>
    <n v="918.12219253498631"/>
    <n v="22.822578435296265"/>
    <n v="733.7062766773779"/>
    <n v="709.04031113053259"/>
    <n v="27.543665776049593"/>
    <n v="9.1812219253498633"/>
    <n v="186.97644919251172"/>
    <n v="1627.7448350448547"/>
    <n v="913.87637328740595"/>
    <n v="22.822578435296265"/>
    <n v="704.16822657027353"/>
    <n v="658.58630143914161"/>
    <n v="27.416291198622179"/>
    <n v="9.1387637328740592"/>
    <n v="174.14980385990265"/>
    <n v="1530.5853396035793"/>
  </r>
  <r>
    <x v="21"/>
    <s v="Nan_x000a_Ning"/>
    <s v="Nan Ning"/>
    <x v="635"/>
    <x v="635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  <n v="2942.2709081492994"/>
    <n v="71.232147165259235"/>
    <n v="2425.4491588535147"/>
    <n v="2444.3825927839116"/>
    <n v="88.26812724447899"/>
    <n v="29.422709081492993"/>
    <n v="642.39912685545926"/>
    <n v="5525.9631999796256"/>
    <n v="2935.0357099615294"/>
    <n v="71.232147165259235"/>
    <n v="2375.1140800046069"/>
    <n v="2358.4051316159894"/>
    <n v="88.051071298845883"/>
    <n v="29.350357099615298"/>
    <n v="620.54154987110132"/>
    <n v="5360.3960468932264"/>
    <n v="1673.1002494982145"/>
    <n v="41.080641183533274"/>
    <n v="1433.6911516972032"/>
    <n v="1469.3220257955313"/>
    <n v="50.193007484946435"/>
    <n v="16.731002494982146"/>
    <n v="385.63551224746431"/>
    <n v="3301.6968588993209"/>
    <n v="1652.6199465629752"/>
    <n v="41.080641183533274"/>
    <n v="1320.6712980192801"/>
    <n v="1276.2725600349586"/>
    <n v="49.578598396889262"/>
    <n v="16.526199465629752"/>
    <n v="336.55760854652107"/>
    <n v="2929.9407030807379"/>
    <n v="1644.9774719173304"/>
    <n v="41.080641183533274"/>
    <n v="1267.5028078264922"/>
    <n v="1185.4553425904546"/>
    <n v="49.349324157519916"/>
    <n v="16.449774719173305"/>
    <n v="313.46964694782474"/>
    <n v="2755.0536112864424"/>
  </r>
  <r>
    <x v="21"/>
    <s v="Nan_x000a_Ning"/>
    <s v="Nan Ning"/>
    <x v="636"/>
    <x v="636"/>
    <s v="t/d"/>
    <s v="cement"/>
    <n v="4000"/>
    <n v="310"/>
    <n v="1"/>
    <m/>
    <n v="1240000"/>
    <m/>
    <n v="0"/>
    <n v="1240000"/>
    <n v="1.6183408658494252E-2"/>
    <n v="2392.0213868595579"/>
    <n v="42.882116560114419"/>
    <n v="1781.8184520034056"/>
    <n v="2021.0028176782507"/>
    <n v="71.760641605786745"/>
    <n v="23.920213868595585"/>
    <n v="550.99145191318382"/>
    <n v="4699.9654974684954"/>
    <n v="2629.6105816449681"/>
    <n v="63.317464146897102"/>
    <n v="2232.2205617139648"/>
    <n v="2303.054232252417"/>
    <n v="78.888317449349046"/>
    <n v="26.296105816449685"/>
    <n v="604.13919665737865"/>
    <n v="5162.828200003376"/>
    <n v="2615.3519183549333"/>
    <n v="63.317464146897102"/>
    <n v="2155.9548078697912"/>
    <n v="2172.7845269190329"/>
    <n v="78.460557550647991"/>
    <n v="26.153519183549328"/>
    <n v="571.02144609374159"/>
    <n v="4911.9672888707792"/>
    <n v="2608.920631076915"/>
    <n v="63.317464146897102"/>
    <n v="2111.2125155596505"/>
    <n v="2096.3601169919907"/>
    <n v="78.267618932307457"/>
    <n v="26.089206310769153"/>
    <n v="551.59248877431241"/>
    <n v="4764.7964861273131"/>
    <n v="1487.2002217761908"/>
    <n v="36.516125496474025"/>
    <n v="1274.3921348419585"/>
    <n v="1306.0640229293613"/>
    <n v="44.616006653285723"/>
    <n v="14.872002217761908"/>
    <n v="342.78712199774606"/>
    <n v="2934.8416523549522"/>
    <n v="1468.995508055978"/>
    <n v="36.516125496474025"/>
    <n v="1173.9300426838045"/>
    <n v="1134.464497808852"/>
    <n v="44.069865241679345"/>
    <n v="14.68995508055978"/>
    <n v="299.16231870801874"/>
    <n v="2604.3917360717674"/>
    <n v="1462.2021972598495"/>
    <n v="36.516125496474025"/>
    <n v="1126.6691625124377"/>
    <n v="1053.7380823026265"/>
    <n v="43.866065917795481"/>
    <n v="14.622021972598494"/>
    <n v="278.63968617584425"/>
    <n v="2448.9365433657267"/>
  </r>
  <r>
    <x v="21"/>
    <s v="Nan_x000a_Ning"/>
    <s v="Nan Ning"/>
    <x v="637"/>
    <x v="637"/>
    <s v="t/d"/>
    <s v="cement"/>
    <n v="3200"/>
    <n v="310"/>
    <n v="1"/>
    <m/>
    <n v="992000"/>
    <m/>
    <n v="0"/>
    <n v="992000"/>
    <n v="1.2946726926795401E-2"/>
    <n v="1913.6171094876465"/>
    <n v="34.305693248091529"/>
    <n v="1425.4547616027244"/>
    <n v="1616.8022541426005"/>
    <n v="57.408513284629393"/>
    <n v="19.136171094876467"/>
    <n v="440.79316153054702"/>
    <n v="3759.9723979747964"/>
    <n v="2103.6884653159746"/>
    <n v="50.65397131751768"/>
    <n v="1785.7764493711716"/>
    <n v="1842.4433858019336"/>
    <n v="63.11065395947923"/>
    <n v="21.036884653159746"/>
    <n v="483.31135732590292"/>
    <n v="4130.2625600027004"/>
    <n v="2092.2815346839466"/>
    <n v="50.65397131751768"/>
    <n v="1724.7638462958328"/>
    <n v="1738.2276215352263"/>
    <n v="62.768446040518391"/>
    <n v="20.922815346839464"/>
    <n v="456.81715687499332"/>
    <n v="3929.5738310966231"/>
    <n v="2087.1365048615321"/>
    <n v="50.65397131751768"/>
    <n v="1688.9700124477204"/>
    <n v="1677.0880935935925"/>
    <n v="62.614095145845965"/>
    <n v="20.871365048615324"/>
    <n v="441.27399101944985"/>
    <n v="3811.8371889018499"/>
    <n v="1189.7601774209525"/>
    <n v="29.212900397179219"/>
    <n v="1019.5137078735668"/>
    <n v="1044.8512183434889"/>
    <n v="35.69280532262858"/>
    <n v="11.897601774209527"/>
    <n v="274.22969759819682"/>
    <n v="2347.8733218839616"/>
    <n v="1175.1964064447825"/>
    <n v="29.212900397179219"/>
    <n v="939.14403414704361"/>
    <n v="907.57159824708162"/>
    <n v="35.255892193343477"/>
    <n v="11.751964064447824"/>
    <n v="239.32985496641498"/>
    <n v="2083.5133888574137"/>
    <n v="1169.7617578078796"/>
    <n v="29.212900397179219"/>
    <n v="901.3353300099501"/>
    <n v="842.99046584210112"/>
    <n v="35.092852734236388"/>
    <n v="11.697617578078797"/>
    <n v="222.91174894067538"/>
    <n v="1959.1492346925813"/>
  </r>
  <r>
    <x v="21"/>
    <s v="Nan_x000a_Ning"/>
    <s v="Nan Ning"/>
    <x v="637"/>
    <x v="637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  <n v="929.50013861011928"/>
    <n v="22.822578435296265"/>
    <n v="796.49508427622413"/>
    <n v="816.29001433085079"/>
    <n v="27.88500415830358"/>
    <n v="9.2950013861011929"/>
    <n v="214.24195124859131"/>
    <n v="1834.2760327218452"/>
    <n v="918.12219253498631"/>
    <n v="22.822578435296265"/>
    <n v="733.7062766773779"/>
    <n v="709.04031113053259"/>
    <n v="27.543665776049593"/>
    <n v="9.1812219253498633"/>
    <n v="186.97644919251172"/>
    <n v="1627.7448350448547"/>
    <n v="913.87637328740595"/>
    <n v="22.822578435296265"/>
    <n v="704.16822657027353"/>
    <n v="658.58630143914161"/>
    <n v="27.416291198622179"/>
    <n v="9.1387637328740592"/>
    <n v="174.14980385990265"/>
    <n v="1530.5853396035793"/>
  </r>
  <r>
    <x v="21"/>
    <s v="Wu_x000a_Zhou"/>
    <s v="Wu Zhou"/>
    <x v="638"/>
    <x v="638"/>
    <s v="t/d"/>
    <s v="cement"/>
    <n v="2000"/>
    <n v="310"/>
    <n v="1"/>
    <m/>
    <n v="620000"/>
    <m/>
    <n v="0"/>
    <n v="620000"/>
    <n v="8.091704329247126E-3"/>
    <n v="1196.0106934297789"/>
    <n v="21.441058280057209"/>
    <n v="890.90922600170279"/>
    <n v="1010.5014088391254"/>
    <n v="35.880320802893372"/>
    <n v="11.960106934297793"/>
    <n v="275.49572595659191"/>
    <n v="2349.9827487342477"/>
    <n v="1314.805290822484"/>
    <n v="31.658732073448551"/>
    <n v="1116.1102808569824"/>
    <n v="1151.5271161262085"/>
    <n v="39.444158724674523"/>
    <n v="13.148052908224843"/>
    <n v="302.06959832868932"/>
    <n v="2581.414100001688"/>
    <n v="1307.6759591774667"/>
    <n v="31.658732073448551"/>
    <n v="1077.9774039348956"/>
    <n v="1086.3922634595165"/>
    <n v="39.230278775323995"/>
    <n v="13.076759591774664"/>
    <n v="285.51072304687079"/>
    <n v="2455.9836444353896"/>
    <n v="1304.4603155384575"/>
    <n v="31.658732073448551"/>
    <n v="1055.6062577798252"/>
    <n v="1048.1800584959954"/>
    <n v="39.133809466153728"/>
    <n v="13.044603155384577"/>
    <n v="275.79624438715621"/>
    <n v="2382.3982430636565"/>
    <n v="743.6001108880954"/>
    <n v="18.258062748237013"/>
    <n v="637.19606742097926"/>
    <n v="653.03201146468064"/>
    <n v="22.308003326642861"/>
    <n v="7.4360011088809541"/>
    <n v="171.39356099887303"/>
    <n v="1467.4208261774761"/>
    <n v="734.497754027989"/>
    <n v="18.258062748237013"/>
    <n v="586.96502134190223"/>
    <n v="567.232248904426"/>
    <n v="22.034932620839673"/>
    <n v="7.3449775402798902"/>
    <n v="149.58115935400937"/>
    <n v="1302.1958680358837"/>
    <n v="731.10109862992476"/>
    <n v="18.258062748237013"/>
    <n v="563.33458125621883"/>
    <n v="526.86904115131324"/>
    <n v="21.933032958897741"/>
    <n v="7.3110109862992472"/>
    <n v="139.31984308792212"/>
    <n v="1224.4682716828634"/>
  </r>
  <r>
    <x v="21"/>
    <s v="Yu_x000a_Lin"/>
    <s v="Yu Lin"/>
    <x v="639"/>
    <x v="639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Yu_x000a_Lin"/>
    <s v="Yu Lin"/>
    <x v="613"/>
    <x v="61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Yu_x000a_Lin"/>
    <s v="Yu Lin"/>
    <x v="613"/>
    <x v="61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1"/>
    <s v=""/>
    <m/>
    <x v="4"/>
    <x v="4"/>
    <m/>
    <m/>
    <m/>
    <m/>
    <n v="56"/>
    <m/>
    <n v="75981000"/>
    <m/>
    <n v="0"/>
    <m/>
    <n v="1.0000000000000002"/>
    <n v="147807.01873977878"/>
    <n v="2649.7580000000003"/>
    <n v="110101.55459852243"/>
    <n v="124881.15824829516"/>
    <n v="4434.2105621933633"/>
    <n v="1478.070187397788"/>
    <n v="34046.687168341552"/>
    <n v="290418.76137766597"/>
    <n v="162488.05410130662"/>
    <n v="3912.4924472362877"/>
    <n v="137932.65737884768"/>
    <n v="142309.5888420023"/>
    <n v="4874.6416230391987"/>
    <n v="1624.8805410130665"/>
    <n v="37330.775574296684"/>
    <n v="319019.82511536847"/>
    <n v="161606.9873501095"/>
    <n v="3912.4924472362877"/>
    <n v="133220.06836539879"/>
    <n v="134260.00496987972"/>
    <n v="4848.2096205032849"/>
    <n v="1616.0698735010949"/>
    <n v="35284.374147842289"/>
    <n v="303518.70811175584"/>
    <n v="161209.58730826835"/>
    <n v="3912.4924472362877"/>
    <n v="130455.36698175942"/>
    <n v="129537.61233061772"/>
    <n v="4836.2876192480508"/>
    <n v="1612.0958730826837"/>
    <n v="34083.826245393349"/>
    <n v="294424.77704636066"/>
    <n v="91896.599360456603"/>
    <n v="2256.3927209060284"/>
    <n v="78746.830271326253"/>
    <n v="80703.889427141301"/>
    <n v="2756.8979808136983"/>
    <n v="918.96599360456605"/>
    <n v="21181.391957115658"/>
    <n v="181348.79457638424"/>
    <n v="90771.69952604147"/>
    <n v="2256.3927209060284"/>
    <n v="72539.108877266044"/>
    <n v="70100.466579604108"/>
    <n v="2723.1509857812443"/>
    <n v="907.71699526041471"/>
    <n v="18485.742096798389"/>
    <n v="160929.73927991305"/>
    <n v="90351.929443021101"/>
    <n v="2256.3927209060284"/>
    <n v="69618.779719875529"/>
    <n v="65112.245790663306"/>
    <n v="2710.5578832906331"/>
    <n v="903.51929443021106"/>
    <n v="17217.614166196901"/>
    <n v="151323.90184563148"/>
  </r>
  <r>
    <x v="2"/>
    <s v=""/>
    <m/>
    <x v="4"/>
    <x v="4"/>
    <m/>
    <m/>
    <m/>
    <m/>
    <m/>
    <n v="8"/>
    <m/>
    <n v="6100000"/>
    <n v="640682.5000681337"/>
    <n v="76621682.500068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s v="San_x000a_Ya"/>
    <s v="San Ya"/>
    <x v="640"/>
    <x v="640"/>
    <s v="t/a"/>
    <s v="grinding"/>
    <n v="1000000"/>
    <n v="1"/>
    <m/>
    <n v="1"/>
    <m/>
    <n v="1000000"/>
    <n v="105029.91804395635"/>
    <n v="105029.91804395635"/>
    <n v="7.4727637476685932E-3"/>
    <n v="40.197393601527736"/>
    <n v="2.7150493613854394"/>
    <n v="88.743612497792697"/>
    <n v="37.77804005020139"/>
    <n v="1.205921808045832"/>
    <n v="0.40197393601527731"/>
    <n v="34.395520775805274"/>
    <n v="293.86245393996637"/>
    <n v="45.863490457419594"/>
    <n v="4.9162876809280851"/>
    <n v="130.77382644440203"/>
    <n v="52.545824826846598"/>
    <n v="1.3759047137225879"/>
    <n v="0.45863490457419598"/>
    <n v="37.715226614813098"/>
    <n v="322.82509154732026"/>
    <n v="44.756375830771418"/>
    <n v="4.9162876809280851"/>
    <n v="126.72741974486192"/>
    <n v="50.400711953498188"/>
    <n v="1.3426912749231426"/>
    <n v="0.44756375830771417"/>
    <n v="34.990267970145972"/>
    <n v="302.18402756302862"/>
    <n v="44.257018207350605"/>
    <n v="4.9162876809280851"/>
    <n v="124.48729148588187"/>
    <n v="49.213157581656162"/>
    <n v="1.3277105462205181"/>
    <n v="0.44257018207350607"/>
    <n v="33.481705604142419"/>
    <n v="290.75694319904648"/>
    <n v="25.982089508349475"/>
    <n v="2.8352963965367022"/>
    <n v="74.89907971047748"/>
    <n v="30.028222181079101"/>
    <n v="0.77946268525048423"/>
    <n v="0.25982089508349476"/>
    <n v="21.400660230739561"/>
    <n v="183.52478732975257"/>
    <n v="24.568583598039105"/>
    <n v="2.8352963965367022"/>
    <n v="69.608853160309309"/>
    <n v="27.223725767758843"/>
    <n v="0.7370575079411732"/>
    <n v="0.24568583598039104"/>
    <n v="17.838079985959251"/>
    <n v="156.53889272705979"/>
    <n v="24.041116640388374"/>
    <n v="2.8352963965367022"/>
    <n v="67.242625867297875"/>
    <n v="25.969322786446053"/>
    <n v="0.72123349921165125"/>
    <n v="0.24041116640388377"/>
    <n v="16.244599153181959"/>
    <n v="144.46856648872668"/>
  </r>
  <r>
    <x v="22"/>
    <s v="San_x000a_Ya"/>
    <s v="San Ya"/>
    <x v="640"/>
    <x v="640"/>
    <s v="t/d"/>
    <s v="cement"/>
    <n v="5000"/>
    <n v="310"/>
    <n v="1"/>
    <m/>
    <n v="1550000"/>
    <m/>
    <n v="0"/>
    <n v="1550000"/>
    <n v="0.11028080402803682"/>
    <n v="593.2210673180964"/>
    <n v="40.067883404290505"/>
    <n v="1309.6515919779272"/>
    <n v="557.51697390933634"/>
    <n v="17.796632019542891"/>
    <n v="5.9322106731809638"/>
    <n v="507.59876990655152"/>
    <n v="4336.7338763067564"/>
    <n v="676.8396237274884"/>
    <n v="72.553097701641192"/>
    <n v="1929.9208717271479"/>
    <n v="775.45550828218325"/>
    <n v="20.305188711824652"/>
    <n v="6.7683962372748852"/>
    <n v="556.58999208677506"/>
    <n v="4764.1557873912789"/>
    <n v="660.50115842861521"/>
    <n v="72.553097701641192"/>
    <n v="1870.205216406325"/>
    <n v="743.79857647063488"/>
    <n v="19.815034752858459"/>
    <n v="6.605011584286153"/>
    <n v="516.37587045462851"/>
    <n v="4459.5411616589963"/>
    <n v="653.13178853176044"/>
    <n v="72.553097701641192"/>
    <n v="1837.1460760577061"/>
    <n v="726.27300556059402"/>
    <n v="19.593953655952813"/>
    <n v="6.5313178853176046"/>
    <n v="494.11295993491433"/>
    <n v="4290.9036810817042"/>
    <n v="383.43587701446404"/>
    <n v="41.842453050307505"/>
    <n v="1105.3381332988706"/>
    <n v="443.14748832988192"/>
    <n v="11.50307631043392"/>
    <n v="3.8343587701446409"/>
    <n v="315.8245191028696"/>
    <n v="2708.4037163778889"/>
    <n v="362.57578113145917"/>
    <n v="41.842453050307505"/>
    <n v="1027.2665580232533"/>
    <n v="401.75957218557784"/>
    <n v="10.877273433943774"/>
    <n v="3.6257578113145912"/>
    <n v="263.24902935433477"/>
    <n v="2310.1539851282823"/>
    <n v="354.79158211859817"/>
    <n v="41.842453050307505"/>
    <n v="992.34648598594322"/>
    <n v="383.24746956524535"/>
    <n v="10.643747463557945"/>
    <n v="3.5479158211859825"/>
    <n v="239.73291759491093"/>
    <n v="2132.0237340736603"/>
  </r>
  <r>
    <x v="22"/>
    <s v="San_x000a_Ya"/>
    <s v="San Ya"/>
    <x v="640"/>
    <x v="640"/>
    <s v="t/d"/>
    <s v="cement"/>
    <n v="5000"/>
    <n v="310"/>
    <n v="1"/>
    <m/>
    <n v="1550000"/>
    <m/>
    <n v="0"/>
    <n v="1550000"/>
    <n v="0.11028080402803682"/>
    <n v="593.2210673180964"/>
    <n v="40.067883404290505"/>
    <n v="1309.6515919779272"/>
    <n v="557.51697390933634"/>
    <n v="17.796632019542891"/>
    <n v="5.9322106731809638"/>
    <n v="507.59876990655152"/>
    <n v="4336.7338763067564"/>
    <n v="676.8396237274884"/>
    <n v="72.553097701641192"/>
    <n v="1929.9208717271479"/>
    <n v="775.45550828218325"/>
    <n v="20.305188711824652"/>
    <n v="6.7683962372748852"/>
    <n v="556.58999208677506"/>
    <n v="4764.1557873912789"/>
    <n v="660.50115842861521"/>
    <n v="72.553097701641192"/>
    <n v="1870.205216406325"/>
    <n v="743.79857647063488"/>
    <n v="19.815034752858459"/>
    <n v="6.605011584286153"/>
    <n v="516.37587045462851"/>
    <n v="4459.5411616589963"/>
    <n v="653.13178853176044"/>
    <n v="72.553097701641192"/>
    <n v="1837.1460760577061"/>
    <n v="726.27300556059402"/>
    <n v="19.593953655952813"/>
    <n v="6.5313178853176046"/>
    <n v="494.11295993491433"/>
    <n v="4290.9036810817042"/>
    <n v="383.43587701446404"/>
    <n v="41.842453050307505"/>
    <n v="1105.3381332988706"/>
    <n v="443.14748832988192"/>
    <n v="11.50307631043392"/>
    <n v="3.8343587701446409"/>
    <n v="315.8245191028696"/>
    <n v="2708.4037163778889"/>
    <n v="362.57578113145917"/>
    <n v="41.842453050307505"/>
    <n v="1027.2665580232533"/>
    <n v="401.75957218557784"/>
    <n v="10.877273433943774"/>
    <n v="3.6257578113145912"/>
    <n v="263.24902935433477"/>
    <n v="2310.1539851282823"/>
    <n v="354.79158211859817"/>
    <n v="41.842453050307505"/>
    <n v="992.34648598594322"/>
    <n v="383.24746956524535"/>
    <n v="10.643747463557945"/>
    <n v="3.5479158211859825"/>
    <n v="239.73291759491093"/>
    <n v="2132.0237340736603"/>
  </r>
  <r>
    <x v="22"/>
    <s v="San_x000a_Ya"/>
    <s v="San Ya"/>
    <x v="640"/>
    <x v="640"/>
    <s v="t/d"/>
    <s v="cement"/>
    <n v="5000"/>
    <n v="310"/>
    <n v="1"/>
    <m/>
    <n v="1550000"/>
    <m/>
    <n v="0"/>
    <n v="1550000"/>
    <n v="0.11028080402803682"/>
    <n v="593.2210673180964"/>
    <n v="40.067883404290505"/>
    <n v="1309.6515919779272"/>
    <n v="557.51697390933634"/>
    <n v="17.796632019542891"/>
    <n v="5.9322106731809638"/>
    <n v="507.59876990655152"/>
    <n v="4336.7338763067564"/>
    <n v="676.8396237274884"/>
    <n v="72.553097701641192"/>
    <n v="1929.9208717271479"/>
    <n v="775.45550828218325"/>
    <n v="20.305188711824652"/>
    <n v="6.7683962372748852"/>
    <n v="556.58999208677506"/>
    <n v="4764.1557873912789"/>
    <n v="660.50115842861521"/>
    <n v="72.553097701641192"/>
    <n v="1870.205216406325"/>
    <n v="743.79857647063488"/>
    <n v="19.815034752858459"/>
    <n v="6.605011584286153"/>
    <n v="516.37587045462851"/>
    <n v="4459.5411616589963"/>
    <n v="653.13178853176044"/>
    <n v="72.553097701641192"/>
    <n v="1837.1460760577061"/>
    <n v="726.27300556059402"/>
    <n v="19.593953655952813"/>
    <n v="6.5313178853176046"/>
    <n v="494.11295993491433"/>
    <n v="4290.9036810817042"/>
    <n v="383.43587701446404"/>
    <n v="41.842453050307505"/>
    <n v="1105.3381332988706"/>
    <n v="443.14748832988192"/>
    <n v="11.50307631043392"/>
    <n v="3.8343587701446409"/>
    <n v="315.8245191028696"/>
    <n v="2708.4037163778889"/>
    <n v="362.57578113145917"/>
    <n v="41.842453050307505"/>
    <n v="1027.2665580232533"/>
    <n v="401.75957218557784"/>
    <n v="10.877273433943774"/>
    <n v="3.6257578113145912"/>
    <n v="263.24902935433477"/>
    <n v="2310.1539851282823"/>
    <n v="354.79158211859817"/>
    <n v="41.842453050307505"/>
    <n v="992.34648598594322"/>
    <n v="383.24746956524535"/>
    <n v="10.643747463557945"/>
    <n v="3.5479158211859825"/>
    <n v="239.73291759491093"/>
    <n v="2132.0237340736603"/>
  </r>
  <r>
    <x v="22"/>
    <s v="San_x000a_Ya"/>
    <s v="San Ya"/>
    <x v="640"/>
    <x v="640"/>
    <s v="t/d"/>
    <s v="cement"/>
    <n v="12000"/>
    <n v="310"/>
    <n v="1"/>
    <m/>
    <n v="3720000"/>
    <m/>
    <n v="0"/>
    <n v="3720000"/>
    <n v="0.26467392966728837"/>
    <n v="1423.7305615634314"/>
    <n v="96.162920170297213"/>
    <n v="3143.1638207470255"/>
    <n v="1338.0407373824071"/>
    <n v="42.711916846902938"/>
    <n v="14.237305615634313"/>
    <n v="1218.2370477757238"/>
    <n v="10408.161303136216"/>
    <n v="1624.4150969459722"/>
    <n v="174.12743448393886"/>
    <n v="4631.8100921451551"/>
    <n v="1861.0932198772398"/>
    <n v="48.732452908379166"/>
    <n v="16.244150969459724"/>
    <n v="1335.8159810082602"/>
    <n v="11433.973889739069"/>
    <n v="1585.2027802286766"/>
    <n v="174.12743448393886"/>
    <n v="4488.4925193751797"/>
    <n v="1785.1165835295237"/>
    <n v="47.556083406860296"/>
    <n v="15.852027802286766"/>
    <n v="1239.3020890911084"/>
    <n v="10702.898787981592"/>
    <n v="1567.5162924762251"/>
    <n v="174.12743448393886"/>
    <n v="4409.1505825384947"/>
    <n v="1743.0552133454257"/>
    <n v="47.02548877428675"/>
    <n v="15.675162924762251"/>
    <n v="1185.8711038437943"/>
    <n v="10298.16883459609"/>
    <n v="920.24610483471361"/>
    <n v="100.42188732073801"/>
    <n v="2652.8115199172894"/>
    <n v="1063.5539719917167"/>
    <n v="27.607383145041407"/>
    <n v="9.2024610483471374"/>
    <n v="757.978845846887"/>
    <n v="6500.1689193069333"/>
    <n v="870.18187471550198"/>
    <n v="100.42188732073801"/>
    <n v="2465.4397392558076"/>
    <n v="964.22297324538681"/>
    <n v="26.10545624146506"/>
    <n v="8.7018187471550199"/>
    <n v="631.79767045040342"/>
    <n v="5544.3695643078781"/>
    <n v="851.49979708463559"/>
    <n v="100.42188732073801"/>
    <n v="2381.631566366264"/>
    <n v="919.79392695658896"/>
    <n v="25.54499391253907"/>
    <n v="8.5149979708463572"/>
    <n v="575.35900222778628"/>
    <n v="5116.8569617767853"/>
  </r>
  <r>
    <x v="22"/>
    <s v="San_x000a_Ya"/>
    <s v="San Ya"/>
    <x v="640"/>
    <x v="640"/>
    <s v="t/d"/>
    <s v="cement"/>
    <n v="2500"/>
    <n v="310"/>
    <n v="1"/>
    <m/>
    <n v="775000"/>
    <m/>
    <n v="0"/>
    <n v="775000"/>
    <n v="5.514040201401841E-2"/>
    <n v="296.6105336590482"/>
    <n v="20.033941702145253"/>
    <n v="654.82579598896359"/>
    <n v="278.75848695466817"/>
    <n v="8.8983160097714453"/>
    <n v="2.9661053365904819"/>
    <n v="253.79938495327576"/>
    <n v="2168.3669381533782"/>
    <n v="338.4198118637442"/>
    <n v="36.276548850820596"/>
    <n v="964.96043586357393"/>
    <n v="387.72775414109162"/>
    <n v="10.152594355912326"/>
    <n v="3.3841981186374426"/>
    <n v="278.29499604338753"/>
    <n v="2382.0778936956394"/>
    <n v="330.25057921430761"/>
    <n v="36.276548850820596"/>
    <n v="935.1026082031625"/>
    <n v="371.89928823531744"/>
    <n v="9.9075173764292295"/>
    <n v="3.3025057921430765"/>
    <n v="258.18793522731426"/>
    <n v="2229.7705808294982"/>
    <n v="326.56589426588022"/>
    <n v="36.276548850820596"/>
    <n v="918.57303802885303"/>
    <n v="363.13650278029701"/>
    <n v="9.7969768279764065"/>
    <n v="3.2656589426588023"/>
    <n v="247.05647996745716"/>
    <n v="2145.4518405408521"/>
    <n v="191.71793850723202"/>
    <n v="20.921226525153752"/>
    <n v="552.66906664943531"/>
    <n v="221.57374416494096"/>
    <n v="5.7515381552169602"/>
    <n v="1.9171793850723204"/>
    <n v="157.9122595514348"/>
    <n v="1354.2018581889445"/>
    <n v="181.28789056572958"/>
    <n v="20.921226525153752"/>
    <n v="513.63327901162666"/>
    <n v="200.87978609278892"/>
    <n v="5.438636716971887"/>
    <n v="1.8128789056572956"/>
    <n v="131.62451467716738"/>
    <n v="1155.0769925641412"/>
    <n v="177.39579105929909"/>
    <n v="20.921226525153752"/>
    <n v="496.17324299297161"/>
    <n v="191.62373478262268"/>
    <n v="5.3218737317789726"/>
    <n v="1.7739579105929912"/>
    <n v="119.86645879745546"/>
    <n v="1066.0118670368302"/>
  </r>
  <r>
    <x v="22"/>
    <s v="San_x000a_Ya"/>
    <s v="San Ya"/>
    <x v="640"/>
    <x v="640"/>
    <s v="t/d"/>
    <s v="cement"/>
    <n v="2500"/>
    <n v="310"/>
    <n v="1"/>
    <m/>
    <n v="775000"/>
    <m/>
    <n v="0"/>
    <n v="775000"/>
    <n v="5.514040201401841E-2"/>
    <n v="296.6105336590482"/>
    <n v="20.033941702145253"/>
    <n v="654.82579598896359"/>
    <n v="278.75848695466817"/>
    <n v="8.8983160097714453"/>
    <n v="2.9661053365904819"/>
    <n v="253.79938495327576"/>
    <n v="2168.3669381533782"/>
    <n v="338.4198118637442"/>
    <n v="36.276548850820596"/>
    <n v="964.96043586357393"/>
    <n v="387.72775414109162"/>
    <n v="10.152594355912326"/>
    <n v="3.3841981186374426"/>
    <n v="278.29499604338753"/>
    <n v="2382.0778936956394"/>
    <n v="330.25057921430761"/>
    <n v="36.276548850820596"/>
    <n v="935.1026082031625"/>
    <n v="371.89928823531744"/>
    <n v="9.9075173764292295"/>
    <n v="3.3025057921430765"/>
    <n v="258.18793522731426"/>
    <n v="2229.7705808294982"/>
    <n v="326.56589426588022"/>
    <n v="36.276548850820596"/>
    <n v="918.57303802885303"/>
    <n v="363.13650278029701"/>
    <n v="9.7969768279764065"/>
    <n v="3.2656589426588023"/>
    <n v="247.05647996745716"/>
    <n v="2145.4518405408521"/>
    <n v="191.71793850723202"/>
    <n v="20.921226525153752"/>
    <n v="552.66906664943531"/>
    <n v="221.57374416494096"/>
    <n v="5.7515381552169602"/>
    <n v="1.9171793850723204"/>
    <n v="157.9122595514348"/>
    <n v="1354.2018581889445"/>
    <n v="181.28789056572958"/>
    <n v="20.921226525153752"/>
    <n v="513.63327901162666"/>
    <n v="200.87978609278892"/>
    <n v="5.438636716971887"/>
    <n v="1.8128789056572956"/>
    <n v="131.62451467716738"/>
    <n v="1155.0769925641412"/>
    <n v="177.39579105929909"/>
    <n v="20.921226525153752"/>
    <n v="496.17324299297161"/>
    <n v="191.62373478262268"/>
    <n v="5.3218737317789726"/>
    <n v="1.7739579105929912"/>
    <n v="119.86645879745546"/>
    <n v="1066.0118670368302"/>
  </r>
  <r>
    <x v="22"/>
    <s v="Hai_x000a_Kou"/>
    <s v="Hai Kou"/>
    <x v="641"/>
    <x v="641"/>
    <s v="t/d"/>
    <s v="cement"/>
    <n v="2500"/>
    <n v="310"/>
    <n v="1"/>
    <m/>
    <n v="775000"/>
    <m/>
    <n v="0"/>
    <n v="775000"/>
    <n v="5.514040201401841E-2"/>
    <n v="296.6105336590482"/>
    <n v="20.033941702145253"/>
    <n v="654.82579598896359"/>
    <n v="278.75848695466817"/>
    <n v="8.8983160097714453"/>
    <n v="2.9661053365904819"/>
    <n v="253.79938495327576"/>
    <n v="2168.3669381533782"/>
    <n v="338.4198118637442"/>
    <n v="36.276548850820596"/>
    <n v="964.96043586357393"/>
    <n v="387.72775414109162"/>
    <n v="10.152594355912326"/>
    <n v="3.3841981186374426"/>
    <n v="278.29499604338753"/>
    <n v="2382.0778936956394"/>
    <n v="330.25057921430761"/>
    <n v="36.276548850820596"/>
    <n v="935.1026082031625"/>
    <n v="371.89928823531744"/>
    <n v="9.9075173764292295"/>
    <n v="3.3025057921430765"/>
    <n v="258.18793522731426"/>
    <n v="2229.7705808294982"/>
    <n v="326.56589426588022"/>
    <n v="36.276548850820596"/>
    <n v="918.57303802885303"/>
    <n v="363.13650278029701"/>
    <n v="9.7969768279764065"/>
    <n v="3.2656589426588023"/>
    <n v="247.05647996745716"/>
    <n v="2145.4518405408521"/>
    <n v="191.71793850723202"/>
    <n v="20.921226525153752"/>
    <n v="552.66906664943531"/>
    <n v="221.57374416494096"/>
    <n v="5.7515381552169602"/>
    <n v="1.9171793850723204"/>
    <n v="157.9122595514348"/>
    <n v="1354.2018581889445"/>
    <n v="181.28789056572958"/>
    <n v="20.921226525153752"/>
    <n v="513.63327901162666"/>
    <n v="200.87978609278892"/>
    <n v="5.438636716971887"/>
    <n v="1.8128789056572956"/>
    <n v="131.62451467716738"/>
    <n v="1155.0769925641412"/>
    <n v="177.39579105929909"/>
    <n v="20.921226525153752"/>
    <n v="496.17324299297161"/>
    <n v="191.62373478262268"/>
    <n v="5.3218737317789726"/>
    <n v="1.7739579105929912"/>
    <n v="119.86645879745546"/>
    <n v="1066.0118670368302"/>
  </r>
  <r>
    <x v="22"/>
    <s v="San_x000a_Ya"/>
    <s v="San Ya"/>
    <x v="640"/>
    <x v="640"/>
    <s v="t/d"/>
    <s v="cement"/>
    <n v="2500"/>
    <n v="310"/>
    <n v="1"/>
    <m/>
    <n v="775000"/>
    <m/>
    <n v="0"/>
    <n v="775000"/>
    <n v="5.514040201401841E-2"/>
    <n v="296.6105336590482"/>
    <n v="20.033941702145253"/>
    <n v="654.82579598896359"/>
    <n v="278.75848695466817"/>
    <n v="8.8983160097714453"/>
    <n v="2.9661053365904819"/>
    <n v="253.79938495327576"/>
    <n v="2168.3669381533782"/>
    <n v="338.4198118637442"/>
    <n v="36.276548850820596"/>
    <n v="964.96043586357393"/>
    <n v="387.72775414109162"/>
    <n v="10.152594355912326"/>
    <n v="3.3841981186374426"/>
    <n v="278.29499604338753"/>
    <n v="2382.0778936956394"/>
    <n v="330.25057921430761"/>
    <n v="36.276548850820596"/>
    <n v="935.1026082031625"/>
    <n v="371.89928823531744"/>
    <n v="9.9075173764292295"/>
    <n v="3.3025057921430765"/>
    <n v="258.18793522731426"/>
    <n v="2229.7705808294982"/>
    <n v="326.56589426588022"/>
    <n v="36.276548850820596"/>
    <n v="918.57303802885303"/>
    <n v="363.13650278029701"/>
    <n v="9.7969768279764065"/>
    <n v="3.2656589426588023"/>
    <n v="247.05647996745716"/>
    <n v="2145.4518405408521"/>
    <n v="191.71793850723202"/>
    <n v="20.921226525153752"/>
    <n v="552.66906664943531"/>
    <n v="221.57374416494096"/>
    <n v="5.7515381552169602"/>
    <n v="1.9171793850723204"/>
    <n v="157.9122595514348"/>
    <n v="1354.2018581889445"/>
    <n v="181.28789056572958"/>
    <n v="20.921226525153752"/>
    <n v="513.63327901162666"/>
    <n v="200.87978609278892"/>
    <n v="5.438636716971887"/>
    <n v="1.8128789056572956"/>
    <n v="131.62451467716738"/>
    <n v="1155.0769925641412"/>
    <n v="177.39579105929909"/>
    <n v="20.921226525153752"/>
    <n v="496.17324299297161"/>
    <n v="191.62373478262268"/>
    <n v="5.3218737317789726"/>
    <n v="1.7739579105929912"/>
    <n v="119.86645879745546"/>
    <n v="1066.0118670368302"/>
  </r>
  <r>
    <x v="22"/>
    <s v="San_x000a_Ya"/>
    <s v="San Ya"/>
    <x v="640"/>
    <x v="640"/>
    <s v="t/d"/>
    <s v="cement"/>
    <n v="2000"/>
    <n v="310"/>
    <n v="1"/>
    <m/>
    <n v="620000"/>
    <m/>
    <n v="0"/>
    <n v="620000"/>
    <n v="4.4112321611214728E-2"/>
    <n v="237.28842692723856"/>
    <n v="16.027153361716202"/>
    <n v="523.86063679117092"/>
    <n v="223.00678956373454"/>
    <n v="7.1186528078171571"/>
    <n v="2.3728842692723857"/>
    <n v="203.0395079626206"/>
    <n v="1734.6935505227027"/>
    <n v="270.73584949099535"/>
    <n v="29.021239080656475"/>
    <n v="771.9683486908591"/>
    <n v="310.1822033128733"/>
    <n v="8.1220754847298622"/>
    <n v="2.7073584949099541"/>
    <n v="222.63599683471003"/>
    <n v="1905.6623149565116"/>
    <n v="264.20046337144612"/>
    <n v="29.021239080656475"/>
    <n v="748.08208656252998"/>
    <n v="297.51943058825395"/>
    <n v="7.9260139011433832"/>
    <n v="2.6420046337144614"/>
    <n v="206.5503481818514"/>
    <n v="1783.8164646635987"/>
    <n v="261.25271541270422"/>
    <n v="29.021239080656475"/>
    <n v="734.8584304230825"/>
    <n v="290.50920222423764"/>
    <n v="7.8375814623811246"/>
    <n v="2.6125271541270418"/>
    <n v="197.64518397396574"/>
    <n v="1716.3614724326817"/>
    <n v="153.37435080578561"/>
    <n v="16.736981220122999"/>
    <n v="442.13525331954821"/>
    <n v="177.25899533195278"/>
    <n v="4.6012305241735678"/>
    <n v="1.5337435080578563"/>
    <n v="126.32980764114784"/>
    <n v="1083.3614865511554"/>
    <n v="145.03031245258364"/>
    <n v="16.736981220122999"/>
    <n v="410.9066232093013"/>
    <n v="160.70382887423114"/>
    <n v="4.35090937357751"/>
    <n v="1.4503031245258367"/>
    <n v="105.2996117417339"/>
    <n v="924.06159405131302"/>
    <n v="141.91663284743927"/>
    <n v="16.736981220122999"/>
    <n v="396.93859439437728"/>
    <n v="153.29898782609814"/>
    <n v="4.2574989854231786"/>
    <n v="1.4191663284743929"/>
    <n v="95.893167037964375"/>
    <n v="852.80949362946421"/>
  </r>
  <r>
    <x v="22"/>
    <s v="San_x000a_Ya"/>
    <s v="San Ya"/>
    <x v="640"/>
    <x v="640"/>
    <s v="t/d"/>
    <s v="cement"/>
    <n v="6000"/>
    <n v="310"/>
    <n v="1"/>
    <m/>
    <n v="1860000"/>
    <m/>
    <n v="0"/>
    <n v="1860000"/>
    <n v="0.13233696483364418"/>
    <n v="711.86528078171568"/>
    <n v="48.081460085148606"/>
    <n v="1571.5819103735128"/>
    <n v="669.02036869120354"/>
    <n v="21.355958423451469"/>
    <n v="7.1186528078171563"/>
    <n v="609.1185238878619"/>
    <n v="5204.0806515681079"/>
    <n v="812.2075484729861"/>
    <n v="87.063717241969428"/>
    <n v="2315.9050460725775"/>
    <n v="930.54660993861989"/>
    <n v="24.366226454189583"/>
    <n v="8.1220754847298622"/>
    <n v="667.90799050413011"/>
    <n v="5716.9869448695345"/>
    <n v="792.6013901143383"/>
    <n v="87.063717241969428"/>
    <n v="2244.2462596875898"/>
    <n v="892.55829176476186"/>
    <n v="23.778041703430148"/>
    <n v="7.9260139011433832"/>
    <n v="619.65104454555421"/>
    <n v="5351.4493939907961"/>
    <n v="783.75814623811254"/>
    <n v="87.063717241969428"/>
    <n v="2204.5752912692474"/>
    <n v="871.52760667271286"/>
    <n v="23.512744387143375"/>
    <n v="7.8375814623811255"/>
    <n v="592.93555192189717"/>
    <n v="5149.0844172980451"/>
    <n v="460.1230524173568"/>
    <n v="50.210943660369004"/>
    <n v="1326.4057599586447"/>
    <n v="531.77698599585835"/>
    <n v="13.803691572520703"/>
    <n v="4.6012305241735687"/>
    <n v="378.9894229234435"/>
    <n v="3250.0844596534666"/>
    <n v="435.09093735775099"/>
    <n v="50.210943660369004"/>
    <n v="1232.7198696279038"/>
    <n v="482.11148662269341"/>
    <n v="13.05272812073253"/>
    <n v="4.35090937357751"/>
    <n v="315.89883522520171"/>
    <n v="2772.1847821539391"/>
    <n v="425.74989854231779"/>
    <n v="50.210943660369004"/>
    <n v="1190.815783183132"/>
    <n v="459.89696347829448"/>
    <n v="12.772496956269535"/>
    <n v="4.2574989854231786"/>
    <n v="287.67950111389314"/>
    <n v="2558.4284808883926"/>
  </r>
  <r>
    <x v="1"/>
    <s v=""/>
    <m/>
    <x v="4"/>
    <x v="4"/>
    <m/>
    <m/>
    <m/>
    <m/>
    <n v="10"/>
    <m/>
    <n v="13950000"/>
    <m/>
    <n v="0"/>
    <m/>
    <n v="0.99999999999999989"/>
    <n v="5379.1869994643957"/>
    <n v="363.32600000000002"/>
    <n v="11875.607940299138"/>
    <n v="5055.4308052342285"/>
    <n v="161.37560998393187"/>
    <n v="53.791869994643953"/>
    <n v="4602.7844499347693"/>
    <n v="39324.467340700779"/>
    <n v="6137.4201040048156"/>
    <n v="657.89416699569881"/>
    <n v="17500.061671988733"/>
    <n v="7031.6453993664963"/>
    <n v="184.12260312014448"/>
    <n v="61.374201040048163"/>
    <n v="5047.0251553957887"/>
    <n v="43200.227178068832"/>
    <n v="5989.266801688309"/>
    <n v="657.89416699569881"/>
    <n v="16958.574367401787"/>
    <n v="6744.5879001892126"/>
    <n v="179.67800405064926"/>
    <n v="59.892668016883093"/>
    <n v="4682.3731020618025"/>
    <n v="40438.054482494001"/>
    <n v="5922.4431149931952"/>
    <n v="657.89416699569881"/>
    <n v="16658.801976005238"/>
    <n v="6585.670207627003"/>
    <n v="177.67329344979584"/>
    <n v="59.224431149931952"/>
    <n v="4480.4983450183718"/>
    <n v="38908.890072934388"/>
    <n v="3476.9049826385258"/>
    <n v="379.41737384930423"/>
    <n v="10022.942279400313"/>
    <n v="4018.3556171500168"/>
    <n v="104.30714947915577"/>
    <n v="34.769049826385263"/>
    <n v="2863.8213321565659"/>
    <n v="24559.158234730752"/>
    <n v="3287.7506137811715"/>
    <n v="379.41737384930423"/>
    <n v="9315.0078753695889"/>
    <n v="3643.0598754379594"/>
    <n v="98.63251841343515"/>
    <n v="32.877506137811714"/>
    <n v="2387.079344174972"/>
    <n v="20947.924758881603"/>
    <n v="3217.1653557077721"/>
    <n v="379.41737384930423"/>
    <n v="8998.3609997407875"/>
    <n v="3475.1965488736546"/>
    <n v="96.514960671233169"/>
    <n v="32.171653557077725"/>
    <n v="2173.8408575073804"/>
    <n v="19332.682173151672"/>
  </r>
  <r>
    <x v="2"/>
    <s v=""/>
    <m/>
    <x v="4"/>
    <x v="4"/>
    <m/>
    <m/>
    <m/>
    <m/>
    <m/>
    <n v="1"/>
    <m/>
    <n v="1000000"/>
    <n v="105029.91804395635"/>
    <n v="14055029.9180439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s v="Chong_x000a_Qing"/>
    <s v="Chong Qing"/>
    <x v="642"/>
    <x v="642"/>
    <s v="t/d"/>
    <s v="cement"/>
    <n v="4500"/>
    <n v="310"/>
    <n v="1"/>
    <m/>
    <n v="1395000"/>
    <m/>
    <n v="0"/>
    <n v="1395000"/>
    <n v="2.6170511655135401E-2"/>
    <n v="1867.5193048725571"/>
    <n v="40.832462298390041"/>
    <n v="2254.4072191282708"/>
    <n v="2804.7622009602314"/>
    <n v="56.02557914617671"/>
    <n v="18.675193048725571"/>
    <n v="599.88513060580249"/>
    <n v="5045.1701219527031"/>
    <n v="2058.4897245425245"/>
    <n v="62.944406650490009"/>
    <n v="2780.8617767233432"/>
    <n v="3170.0529572078581"/>
    <n v="61.754691736275745"/>
    <n v="20.584897245425246"/>
    <n v="657.44676020061195"/>
    <n v="5538.5860518067857"/>
    <n v="2044.3150712693273"/>
    <n v="62.944406650490009"/>
    <n v="2683.7650674816655"/>
    <n v="3008.7449383888834"/>
    <n v="61.329452138079816"/>
    <n v="20.443150712693274"/>
    <n v="625.76875252381012"/>
    <n v="5298.6309300542425"/>
    <n v="2037.9216762215644"/>
    <n v="62.944406650490009"/>
    <n v="2624.5639674367858"/>
    <n v="2910.3933852340388"/>
    <n v="61.137650286646931"/>
    <n v="20.379216762215645"/>
    <n v="606.45426785853761"/>
    <n v="5152.3272367560976"/>
    <n v="1164.3505509437143"/>
    <n v="36.30097767683619"/>
    <n v="1584.4561966512947"/>
    <n v="1796.1397593113984"/>
    <n v="34.930516528311422"/>
    <n v="11.643505509437144"/>
    <n v="372.8599912497362"/>
    <n v="3146.4686698053556"/>
    <n v="1146.2530968084325"/>
    <n v="36.30097767683619"/>
    <n v="1455.8856311825293"/>
    <n v="1582.5438160896731"/>
    <n v="34.387592904252976"/>
    <n v="11.462530968084325"/>
    <n v="330.91357111110125"/>
    <n v="2828.7321993132291"/>
    <n v="1139.4998112336559"/>
    <n v="36.30097767683619"/>
    <n v="1393.3520426967193"/>
    <n v="1478.6559567886991"/>
    <n v="34.184994337009677"/>
    <n v="11.394998112336559"/>
    <n v="310.51185501194067"/>
    <n v="2674.1929265003141"/>
  </r>
  <r>
    <x v="23"/>
    <s v="Chong_x000a_Qing"/>
    <s v="Chong Qing"/>
    <x v="642"/>
    <x v="642"/>
    <s v="t/a"/>
    <s v="grinding"/>
    <n v="2000000"/>
    <n v="1"/>
    <m/>
    <n v="1"/>
    <m/>
    <n v="2000000"/>
    <n v="210059.8360879127"/>
    <n v="210059.8360879127"/>
    <n v="3.9407694542039793E-3"/>
    <n v="281.21204234590823"/>
    <n v="6.1485737186133953"/>
    <n v="339.4698286204241"/>
    <n v="422.34257218586339"/>
    <n v="8.4363612703772475"/>
    <n v="2.8121204234590822"/>
    <n v="90.331019502961283"/>
    <n v="759.70437910610701"/>
    <n v="309.96846890756649"/>
    <n v="9.4782019667762398"/>
    <n v="418.74363369293701"/>
    <n v="477.34824701153093"/>
    <n v="9.2990540672269955"/>
    <n v="3.0996846890756653"/>
    <n v="98.998680060408461"/>
    <n v="834.003210180167"/>
    <n v="307.83404213826844"/>
    <n v="9.4782019667762398"/>
    <n v="404.12275998112159"/>
    <n v="453.05840042172457"/>
    <n v="9.2350212641480525"/>
    <n v="3.0783404213826842"/>
    <n v="94.228588949167857"/>
    <n v="797.87064133156889"/>
    <n v="306.87132133842732"/>
    <n v="9.4782019667762398"/>
    <n v="395.20822709821726"/>
    <n v="438.24857165133153"/>
    <n v="9.2061396401528182"/>
    <n v="3.0687132133842732"/>
    <n v="91.320203656759503"/>
    <n v="775.84015399589543"/>
    <n v="175.32852034416308"/>
    <n v="5.4662203732094534"/>
    <n v="238.58825014842188"/>
    <n v="270.46367271106476"/>
    <n v="5.259855610324891"/>
    <n v="1.7532852034416306"/>
    <n v="56.145454226279675"/>
    <n v="473.79691256993959"/>
    <n v="172.60339615114097"/>
    <n v="5.4662203732094534"/>
    <n v="219.22802655838669"/>
    <n v="238.30028287436315"/>
    <n v="5.1781018845342297"/>
    <n v="1.7260339615114095"/>
    <n v="49.82914014828944"/>
    <n v="425.95198718590518"/>
    <n v="171.58648284584172"/>
    <n v="5.4662203732094534"/>
    <n v="209.81168580762093"/>
    <n v="222.65679420318986"/>
    <n v="5.1475944853752518"/>
    <n v="1.7158648284584175"/>
    <n v="46.757038972875968"/>
    <n v="402.68138194129864"/>
  </r>
  <r>
    <x v="23"/>
    <s v="Chong_x000a_Qing"/>
    <s v="Chong Qing"/>
    <x v="642"/>
    <x v="642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23"/>
    <s v="Chong_x000a_Qing"/>
    <s v="Chong Qing"/>
    <x v="642"/>
    <x v="642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23"/>
    <s v="Chong_x000a_Qing"/>
    <s v="Chong Qing"/>
    <x v="643"/>
    <x v="643"/>
    <s v="t/a"/>
    <s v="grinding"/>
    <n v="4000000"/>
    <n v="1"/>
    <m/>
    <n v="1"/>
    <m/>
    <n v="4000000"/>
    <n v="420119.6721758254"/>
    <n v="420119.6721758254"/>
    <n v="7.8815389084079587E-3"/>
    <n v="562.42408469181646"/>
    <n v="12.297147437226791"/>
    <n v="678.93965724084819"/>
    <n v="844.68514437172678"/>
    <n v="16.872722540754495"/>
    <n v="5.6242408469181644"/>
    <n v="180.66203900592257"/>
    <n v="1519.408758212214"/>
    <n v="619.93693781513298"/>
    <n v="18.95640393355248"/>
    <n v="837.48726738587402"/>
    <n v="954.69649402306186"/>
    <n v="18.598108134453991"/>
    <n v="6.1993693781513306"/>
    <n v="197.99736012081692"/>
    <n v="1668.006420360334"/>
    <n v="615.66808427653689"/>
    <n v="18.95640393355248"/>
    <n v="808.24551996224318"/>
    <n v="906.11680084344914"/>
    <n v="18.470042528296105"/>
    <n v="6.1566808427653683"/>
    <n v="188.45717789833571"/>
    <n v="1595.7412826631378"/>
    <n v="613.74264267685464"/>
    <n v="18.95640393355248"/>
    <n v="790.41645419643453"/>
    <n v="876.49714330266306"/>
    <n v="18.412279280305636"/>
    <n v="6.1374264267685463"/>
    <n v="182.64040731351901"/>
    <n v="1551.6803079917909"/>
    <n v="350.65704068832616"/>
    <n v="10.932440746418907"/>
    <n v="477.17650029684376"/>
    <n v="540.92734542212952"/>
    <n v="10.519711220649782"/>
    <n v="3.5065704068832613"/>
    <n v="112.29090845255935"/>
    <n v="947.59382513987919"/>
    <n v="345.20679230228194"/>
    <n v="10.932440746418907"/>
    <n v="438.45605311677338"/>
    <n v="476.6005657487263"/>
    <n v="10.356203769068459"/>
    <n v="3.4520679230228191"/>
    <n v="99.65828029657888"/>
    <n v="851.90397437181036"/>
    <n v="343.17296569168343"/>
    <n v="10.932440746418907"/>
    <n v="419.62337161524187"/>
    <n v="445.31358840637972"/>
    <n v="10.295188970750504"/>
    <n v="3.431729656916835"/>
    <n v="93.514077945751936"/>
    <n v="805.36276388259728"/>
  </r>
  <r>
    <x v="23"/>
    <s v="Chong_x000a_Qing"/>
    <s v="Chong Qing"/>
    <x v="644"/>
    <x v="644"/>
    <s v="t/a"/>
    <s v="grinding"/>
    <n v="2000000"/>
    <n v="1"/>
    <m/>
    <n v="1"/>
    <m/>
    <n v="2000000"/>
    <n v="210059.8360879127"/>
    <n v="210059.8360879127"/>
    <n v="3.9407694542039793E-3"/>
    <n v="281.21204234590823"/>
    <n v="6.1485737186133953"/>
    <n v="339.4698286204241"/>
    <n v="422.34257218586339"/>
    <n v="8.4363612703772475"/>
    <n v="2.8121204234590822"/>
    <n v="90.331019502961283"/>
    <n v="759.70437910610701"/>
    <n v="309.96846890756649"/>
    <n v="9.4782019667762398"/>
    <n v="418.74363369293701"/>
    <n v="477.34824701153093"/>
    <n v="9.2990540672269955"/>
    <n v="3.0996846890756653"/>
    <n v="98.998680060408461"/>
    <n v="834.003210180167"/>
    <n v="307.83404213826844"/>
    <n v="9.4782019667762398"/>
    <n v="404.12275998112159"/>
    <n v="453.05840042172457"/>
    <n v="9.2350212641480525"/>
    <n v="3.0783404213826842"/>
    <n v="94.228588949167857"/>
    <n v="797.87064133156889"/>
    <n v="306.87132133842732"/>
    <n v="9.4782019667762398"/>
    <n v="395.20822709821726"/>
    <n v="438.24857165133153"/>
    <n v="9.2061396401528182"/>
    <n v="3.0687132133842732"/>
    <n v="91.320203656759503"/>
    <n v="775.84015399589543"/>
    <n v="175.32852034416308"/>
    <n v="5.4662203732094534"/>
    <n v="238.58825014842188"/>
    <n v="270.46367271106476"/>
    <n v="5.259855610324891"/>
    <n v="1.7532852034416306"/>
    <n v="56.145454226279675"/>
    <n v="473.79691256993959"/>
    <n v="172.60339615114097"/>
    <n v="5.4662203732094534"/>
    <n v="219.22802655838669"/>
    <n v="238.30028287436315"/>
    <n v="5.1781018845342297"/>
    <n v="1.7260339615114095"/>
    <n v="49.82914014828944"/>
    <n v="425.95198718590518"/>
    <n v="171.58648284584172"/>
    <n v="5.4662203732094534"/>
    <n v="209.81168580762093"/>
    <n v="222.65679420318986"/>
    <n v="5.1475944853752518"/>
    <n v="1.7158648284584175"/>
    <n v="46.757038972875968"/>
    <n v="402.68138194129864"/>
  </r>
  <r>
    <x v="23"/>
    <s v="Chong_x000a_Qing"/>
    <s v="Chong Qing"/>
    <x v="644"/>
    <x v="644"/>
    <s v="t/d"/>
    <s v="cement"/>
    <n v="1000"/>
    <n v="310"/>
    <n v="1"/>
    <m/>
    <n v="310000"/>
    <m/>
    <n v="0"/>
    <n v="310000"/>
    <n v="5.8156692566967566E-3"/>
    <n v="415.00428997167938"/>
    <n v="9.0738805107533427"/>
    <n v="500.97938202850469"/>
    <n v="623.28048910227369"/>
    <n v="12.450128699150381"/>
    <n v="4.1500428997167944"/>
    <n v="133.30780680128947"/>
    <n v="1121.1489159894898"/>
    <n v="457.44216100944993"/>
    <n v="13.987645922331115"/>
    <n v="617.96928371629849"/>
    <n v="704.45621271285745"/>
    <n v="13.723264830283501"/>
    <n v="4.5744216100945003"/>
    <n v="146.09928004458047"/>
    <n v="1230.7969004015081"/>
    <n v="454.29223805985055"/>
    <n v="13.987645922331115"/>
    <n v="596.3922372181479"/>
    <n v="668.60998630864083"/>
    <n v="13.628767141795516"/>
    <n v="4.5429223805985055"/>
    <n v="139.05972278306893"/>
    <n v="1177.4735400120539"/>
    <n v="452.87148360479216"/>
    <n v="13.987645922331115"/>
    <n v="583.23643720817472"/>
    <n v="646.75408560756421"/>
    <n v="13.586144508143764"/>
    <n v="4.5287148360479215"/>
    <n v="134.76761507967504"/>
    <n v="1144.9616081680219"/>
    <n v="258.74456687638099"/>
    <n v="8.0668839281858205"/>
    <n v="352.10137703362108"/>
    <n v="399.14216873586639"/>
    <n v="7.7623370062914283"/>
    <n v="2.5874456687638099"/>
    <n v="82.857775833274715"/>
    <n v="699.21525995674574"/>
    <n v="254.72291040187392"/>
    <n v="8.0668839281858205"/>
    <n v="323.53014026278436"/>
    <n v="351.67640357548299"/>
    <n v="7.6416873120562183"/>
    <n v="2.5472291040187391"/>
    <n v="73.536349135800279"/>
    <n v="628.60715540293995"/>
    <n v="253.22218027414579"/>
    <n v="8.0668839281858205"/>
    <n v="309.63378726593771"/>
    <n v="328.59021261971094"/>
    <n v="7.5966654082243732"/>
    <n v="2.532221802741458"/>
    <n v="69.002634447097947"/>
    <n v="594.26509477784771"/>
  </r>
  <r>
    <x v="23"/>
    <s v="Chong_x000a_Qing"/>
    <s v="Chong Qing"/>
    <x v="645"/>
    <x v="645"/>
    <s v="t/a"/>
    <s v="grinding"/>
    <n v="1000000"/>
    <n v="1"/>
    <m/>
    <n v="1"/>
    <m/>
    <n v="1000000"/>
    <n v="105029.91804395635"/>
    <n v="105029.91804395635"/>
    <n v="1.9703847271019897E-3"/>
    <n v="140.60602117295412"/>
    <n v="3.0742868593066977"/>
    <n v="169.73491431021205"/>
    <n v="211.17128609293169"/>
    <n v="4.2181806351886237"/>
    <n v="1.4060602117295411"/>
    <n v="45.165509751480641"/>
    <n v="379.85218955305351"/>
    <n v="154.98423445378324"/>
    <n v="4.7391009833881199"/>
    <n v="209.3718168464685"/>
    <n v="238.67412350576546"/>
    <n v="4.6495270336134977"/>
    <n v="1.5498423445378327"/>
    <n v="49.49934003020423"/>
    <n v="417.0016050900835"/>
    <n v="153.91702106913422"/>
    <n v="4.7391009833881199"/>
    <n v="202.06137999056079"/>
    <n v="226.52920021086229"/>
    <n v="4.6175106320740262"/>
    <n v="1.5391702106913421"/>
    <n v="47.114294474583929"/>
    <n v="398.93532066578445"/>
    <n v="153.43566066921366"/>
    <n v="4.7391009833881199"/>
    <n v="197.60411354910863"/>
    <n v="219.12428582566577"/>
    <n v="4.6030698200764091"/>
    <n v="1.5343566066921366"/>
    <n v="45.660101828379752"/>
    <n v="387.92007699794772"/>
    <n v="87.664260172081541"/>
    <n v="2.7331101866047267"/>
    <n v="119.29412507421094"/>
    <n v="135.23183635553238"/>
    <n v="2.6299278051624455"/>
    <n v="0.87664260172081532"/>
    <n v="28.072727113139837"/>
    <n v="236.8984562849698"/>
    <n v="86.301698075570485"/>
    <n v="2.7331101866047267"/>
    <n v="109.61401327919334"/>
    <n v="119.15014143718157"/>
    <n v="2.5890509422671149"/>
    <n v="0.86301698075570477"/>
    <n v="24.91457007414472"/>
    <n v="212.97599359295259"/>
    <n v="85.793241422920858"/>
    <n v="2.7331101866047267"/>
    <n v="104.90584290381047"/>
    <n v="111.32839710159493"/>
    <n v="2.5737972426876259"/>
    <n v="0.85793241422920874"/>
    <n v="23.378519486437984"/>
    <n v="201.34069097064932"/>
  </r>
  <r>
    <x v="23"/>
    <s v="Chong_x000a_Qing"/>
    <s v="Chong Qing"/>
    <x v="646"/>
    <x v="646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  <n v="1241.9739210066286"/>
    <n v="38.721042855291934"/>
    <n v="1690.0866097613809"/>
    <n v="1915.8824099321585"/>
    <n v="37.259217630198854"/>
    <n v="12.419739210066288"/>
    <n v="397.71732399971864"/>
    <n v="3356.2332477923796"/>
    <n v="1222.6699699289948"/>
    <n v="38.721042855291934"/>
    <n v="1552.9446732613646"/>
    <n v="1688.0467371623181"/>
    <n v="36.680099097869842"/>
    <n v="12.226699699289947"/>
    <n v="352.97447585184136"/>
    <n v="3017.3143459341113"/>
    <n v="1215.4664653158995"/>
    <n v="38.721042855291934"/>
    <n v="1486.2421788765007"/>
    <n v="1577.2330205746125"/>
    <n v="36.463993959476987"/>
    <n v="12.154664653158997"/>
    <n v="331.21264534607008"/>
    <n v="2852.4724549336688"/>
  </r>
  <r>
    <x v="23"/>
    <s v="Chong_x000a_Qing"/>
    <s v="Chong Qing"/>
    <x v="647"/>
    <x v="647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x v="644"/>
    <x v="644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23"/>
    <s v="Chong_x000a_Qing"/>
    <s v="Chong Qing"/>
    <x v="648"/>
    <x v="648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  <n v="827.98261400441913"/>
    <n v="25.814028570194626"/>
    <n v="1126.7244065075874"/>
    <n v="1277.2549399547722"/>
    <n v="24.839478420132568"/>
    <n v="8.2798261400441913"/>
    <n v="265.14488266647908"/>
    <n v="2237.4888318615863"/>
    <n v="815.11331328599647"/>
    <n v="25.814028570194626"/>
    <n v="1035.2964488409098"/>
    <n v="1125.3644914415454"/>
    <n v="24.453399398579897"/>
    <n v="8.1511331328599645"/>
    <n v="235.3163172345609"/>
    <n v="2011.5428972894076"/>
    <n v="810.3109768772664"/>
    <n v="25.814028570194626"/>
    <n v="990.82811925100054"/>
    <n v="1051.488680383075"/>
    <n v="24.309329306317991"/>
    <n v="8.103109768772665"/>
    <n v="220.80843023071338"/>
    <n v="1901.6483032891124"/>
  </r>
  <r>
    <x v="23"/>
    <s v="Chong_x000a_Qing"/>
    <s v="Chong Qing"/>
    <x v="648"/>
    <x v="648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  <n v="827.98261400441913"/>
    <n v="25.814028570194626"/>
    <n v="1126.7244065075874"/>
    <n v="1277.2549399547722"/>
    <n v="24.839478420132568"/>
    <n v="8.2798261400441913"/>
    <n v="265.14488266647908"/>
    <n v="2237.4888318615863"/>
    <n v="815.11331328599647"/>
    <n v="25.814028570194626"/>
    <n v="1035.2964488409098"/>
    <n v="1125.3644914415454"/>
    <n v="24.453399398579897"/>
    <n v="8.1511331328599645"/>
    <n v="235.3163172345609"/>
    <n v="2011.5428972894076"/>
    <n v="810.3109768772664"/>
    <n v="25.814028570194626"/>
    <n v="990.82811925100054"/>
    <n v="1051.488680383075"/>
    <n v="24.309329306317991"/>
    <n v="8.103109768772665"/>
    <n v="220.80843023071338"/>
    <n v="1901.6483032891124"/>
  </r>
  <r>
    <x v="23"/>
    <s v="Chong_x000a_Qing"/>
    <s v="Chong Qing"/>
    <x v="648"/>
    <x v="648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x v="649"/>
    <x v="649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  <n v="827.98261400441913"/>
    <n v="25.814028570194626"/>
    <n v="1126.7244065075874"/>
    <n v="1277.2549399547722"/>
    <n v="24.839478420132568"/>
    <n v="8.2798261400441913"/>
    <n v="265.14488266647908"/>
    <n v="2237.4888318615863"/>
    <n v="815.11331328599647"/>
    <n v="25.814028570194626"/>
    <n v="1035.2964488409098"/>
    <n v="1125.3644914415454"/>
    <n v="24.453399398579897"/>
    <n v="8.1511331328599645"/>
    <n v="235.3163172345609"/>
    <n v="2011.5428972894076"/>
    <n v="810.3109768772664"/>
    <n v="25.814028570194626"/>
    <n v="990.82811925100054"/>
    <n v="1051.488680383075"/>
    <n v="24.309329306317991"/>
    <n v="8.103109768772665"/>
    <n v="220.80843023071338"/>
    <n v="1901.6483032891124"/>
  </r>
  <r>
    <x v="23"/>
    <s v="Chong_x000a_Qing"/>
    <s v="Chong Qing"/>
    <x v="503"/>
    <x v="503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x v="649"/>
    <x v="649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  <n v="827.98261400441913"/>
    <n v="25.814028570194626"/>
    <n v="1126.7244065075874"/>
    <n v="1277.2549399547722"/>
    <n v="24.839478420132568"/>
    <n v="8.2798261400441913"/>
    <n v="265.14488266647908"/>
    <n v="2237.4888318615863"/>
    <n v="815.11331328599647"/>
    <n v="25.814028570194626"/>
    <n v="1035.2964488409098"/>
    <n v="1125.3644914415454"/>
    <n v="24.453399398579897"/>
    <n v="8.1511331328599645"/>
    <n v="235.3163172345609"/>
    <n v="2011.5428972894076"/>
    <n v="810.3109768772664"/>
    <n v="25.814028570194626"/>
    <n v="990.82811925100054"/>
    <n v="1051.488680383075"/>
    <n v="24.309329306317991"/>
    <n v="8.103109768772665"/>
    <n v="220.80843023071338"/>
    <n v="1901.6483032891124"/>
  </r>
  <r>
    <x v="23"/>
    <s v="Chong_x000a_Qing"/>
    <s v="Chong Qing"/>
    <x v="650"/>
    <x v="650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23"/>
    <s v="Chong_x000a_Qing"/>
    <s v="Chong Qing"/>
    <x v="650"/>
    <x v="650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x v="651"/>
    <x v="651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x v="651"/>
    <x v="651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x v="652"/>
    <x v="652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x v="652"/>
    <x v="652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23"/>
    <s v="Chong_x000a_Qing"/>
    <s v="Chong Qing"/>
    <x v="653"/>
    <x v="653"/>
    <s v="t/d"/>
    <s v="cement"/>
    <n v="2000"/>
    <n v="310"/>
    <n v="1"/>
    <m/>
    <n v="620000"/>
    <m/>
    <n v="0"/>
    <n v="620000"/>
    <n v="1.1631338513393513E-2"/>
    <n v="830.00857994335877"/>
    <n v="18.147761021506685"/>
    <n v="1001.9587640570094"/>
    <n v="1246.5609782045474"/>
    <n v="24.900257398300763"/>
    <n v="8.3000857994335888"/>
    <n v="266.61561360257895"/>
    <n v="2242.2978319789795"/>
    <n v="914.88432201889987"/>
    <n v="27.97529184466223"/>
    <n v="1235.938567432597"/>
    <n v="1408.9124254257149"/>
    <n v="27.446529660567002"/>
    <n v="9.1488432201890006"/>
    <n v="292.19856008916094"/>
    <n v="2461.5938008030162"/>
    <n v="908.58447611970109"/>
    <n v="27.97529184466223"/>
    <n v="1192.7844744362958"/>
    <n v="1337.2199726172817"/>
    <n v="27.257534283591031"/>
    <n v="9.085844761197011"/>
    <n v="278.11944556613787"/>
    <n v="2354.9470800241079"/>
    <n v="905.74296720958432"/>
    <n v="27.97529184466223"/>
    <n v="1166.4728744163494"/>
    <n v="1293.5081712151284"/>
    <n v="27.172289016287529"/>
    <n v="9.0574296720958429"/>
    <n v="269.53523015935008"/>
    <n v="2289.9232163360439"/>
    <n v="517.48913375276197"/>
    <n v="16.133767856371641"/>
    <n v="704.20275406724215"/>
    <n v="798.28433747173278"/>
    <n v="15.524674012582857"/>
    <n v="5.1748913375276198"/>
    <n v="165.71555166654943"/>
    <n v="1398.4305199134915"/>
    <n v="509.44582080374784"/>
    <n v="16.133767856371641"/>
    <n v="647.06028052556871"/>
    <n v="703.35280715096599"/>
    <n v="15.283374624112437"/>
    <n v="5.0944582080374783"/>
    <n v="147.07269827160056"/>
    <n v="1257.2143108058799"/>
    <n v="506.44436054829157"/>
    <n v="16.133767856371641"/>
    <n v="619.26757453187543"/>
    <n v="657.18042523942188"/>
    <n v="15.193330816448746"/>
    <n v="5.0644436054829161"/>
    <n v="138.00526889419589"/>
    <n v="1188.5301895556954"/>
  </r>
  <r>
    <x v="23"/>
    <s v="Chong_x000a_Qing"/>
    <s v="Chong Qing"/>
    <x v="654"/>
    <x v="654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x v="655"/>
    <x v="655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  <n v="827.98261400441913"/>
    <n v="25.814028570194626"/>
    <n v="1126.7244065075874"/>
    <n v="1277.2549399547722"/>
    <n v="24.839478420132568"/>
    <n v="8.2798261400441913"/>
    <n v="265.14488266647908"/>
    <n v="2237.4888318615863"/>
    <n v="815.11331328599647"/>
    <n v="25.814028570194626"/>
    <n v="1035.2964488409098"/>
    <n v="1125.3644914415454"/>
    <n v="24.453399398579897"/>
    <n v="8.1511331328599645"/>
    <n v="235.3163172345609"/>
    <n v="2011.5428972894076"/>
    <n v="810.3109768772664"/>
    <n v="25.814028570194626"/>
    <n v="990.82811925100054"/>
    <n v="1051.488680383075"/>
    <n v="24.309329306317991"/>
    <n v="8.103109768772665"/>
    <n v="220.80843023071338"/>
    <n v="1901.6483032891124"/>
  </r>
  <r>
    <x v="23"/>
    <s v="Chong_x000a_Qing"/>
    <s v="Chong Qing"/>
    <x v="656"/>
    <x v="656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x v="656"/>
    <x v="656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x v="657"/>
    <x v="657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x v="657"/>
    <x v="657"/>
    <s v="t/d"/>
    <s v="cement"/>
    <n v="800"/>
    <n v="310"/>
    <n v="1"/>
    <m/>
    <n v="248000"/>
    <m/>
    <n v="0"/>
    <n v="248000"/>
    <n v="4.6525354053574049E-3"/>
    <n v="332.0034319773435"/>
    <n v="7.2591044086026741"/>
    <n v="400.78350562280372"/>
    <n v="498.62439128181893"/>
    <n v="9.9601029593203041"/>
    <n v="3.320034319773435"/>
    <n v="106.64624544103157"/>
    <n v="896.91913279159166"/>
    <n v="365.95372880755997"/>
    <n v="11.190116737864891"/>
    <n v="494.37542697303877"/>
    <n v="563.56497017028596"/>
    <n v="10.978611864226799"/>
    <n v="3.6595372880755996"/>
    <n v="116.87942403566436"/>
    <n v="984.63752032120635"/>
    <n v="363.43379044788043"/>
    <n v="11.190116737864891"/>
    <n v="477.11378977451835"/>
    <n v="534.88798904691259"/>
    <n v="10.903013713436412"/>
    <n v="3.6343379044788042"/>
    <n v="111.24777822645514"/>
    <n v="941.97883200964316"/>
    <n v="362.29718688383366"/>
    <n v="11.190116737864891"/>
    <n v="466.58914976653978"/>
    <n v="517.40326848605139"/>
    <n v="10.86891560651501"/>
    <n v="3.622971868838337"/>
    <n v="107.81409206374002"/>
    <n v="915.96928653441751"/>
    <n v="206.99565350110478"/>
    <n v="6.4535071425486565"/>
    <n v="281.68110162689686"/>
    <n v="319.31373498869306"/>
    <n v="6.2098696050331421"/>
    <n v="2.0699565350110478"/>
    <n v="66.286220666619769"/>
    <n v="559.37220796539657"/>
    <n v="203.77832832149912"/>
    <n v="6.4535071425486565"/>
    <n v="258.82411221022744"/>
    <n v="281.34112286038635"/>
    <n v="6.1133498496449743"/>
    <n v="2.0377832832149911"/>
    <n v="58.829079308640225"/>
    <n v="502.8857243223519"/>
    <n v="202.5777442193166"/>
    <n v="6.4535071425486565"/>
    <n v="247.70702981275014"/>
    <n v="262.87217009576875"/>
    <n v="6.0773323265794978"/>
    <n v="2.0257774421931662"/>
    <n v="55.202107557678346"/>
    <n v="475.4120758222781"/>
  </r>
  <r>
    <x v="23"/>
    <s v="Chong_x000a_Qing"/>
    <s v="Chong Qing"/>
    <x v="648"/>
    <x v="648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x v="648"/>
    <x v="648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x v="658"/>
    <x v="658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x v="658"/>
    <x v="658"/>
    <s v="t/d"/>
    <s v="cement"/>
    <n v="4000"/>
    <n v="310"/>
    <n v="1"/>
    <m/>
    <n v="1240000"/>
    <m/>
    <n v="0"/>
    <n v="1240000"/>
    <n v="2.3262677026787026E-2"/>
    <n v="1660.0171598867175"/>
    <n v="36.295522043013371"/>
    <n v="2003.9175281140188"/>
    <n v="2493.1219564090948"/>
    <n v="49.800514796601526"/>
    <n v="16.600171598867178"/>
    <n v="533.23122720515789"/>
    <n v="4484.595663957959"/>
    <n v="1829.7686440377997"/>
    <n v="55.950583689324461"/>
    <n v="2471.877134865194"/>
    <n v="2817.8248508514298"/>
    <n v="54.893059321134004"/>
    <n v="18.297686440378001"/>
    <n v="584.39712017832187"/>
    <n v="4923.1876016060323"/>
    <n v="1817.1689522394022"/>
    <n v="55.950583689324461"/>
    <n v="2385.5689488725916"/>
    <n v="2674.4399452345633"/>
    <n v="54.515068567182063"/>
    <n v="18.171689522394022"/>
    <n v="556.23889113227574"/>
    <n v="4709.8941600482158"/>
    <n v="1811.4859344191686"/>
    <n v="55.950583689324461"/>
    <n v="2332.9457488326989"/>
    <n v="2587.0163424302568"/>
    <n v="54.344578032575058"/>
    <n v="18.114859344191686"/>
    <n v="539.07046031870016"/>
    <n v="4579.8464326720878"/>
    <n v="1034.9782675055239"/>
    <n v="32.267535712743282"/>
    <n v="1408.4055081344843"/>
    <n v="1596.5686749434656"/>
    <n v="31.049348025165713"/>
    <n v="10.34978267505524"/>
    <n v="331.43110333309886"/>
    <n v="2796.861039826983"/>
    <n v="1018.8916416074957"/>
    <n v="32.267535712743282"/>
    <n v="1294.1205610511374"/>
    <n v="1406.705614301932"/>
    <n v="30.566749248224873"/>
    <n v="10.188916416074957"/>
    <n v="294.14539654320112"/>
    <n v="2514.4286216117598"/>
    <n v="1012.8887210965831"/>
    <n v="32.267535712743282"/>
    <n v="1238.5351490637509"/>
    <n v="1314.3608504788438"/>
    <n v="30.386661632897493"/>
    <n v="10.128887210965832"/>
    <n v="276.01053778839179"/>
    <n v="2377.0603791113908"/>
  </r>
  <r>
    <x v="23"/>
    <s v="Chong_x000a_Qing"/>
    <s v="Chong Qing"/>
    <x v="659"/>
    <x v="659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x v="649"/>
    <x v="649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23"/>
    <s v="Chong_x000a_Qing"/>
    <s v="Chong Qing"/>
    <x v="649"/>
    <x v="649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23"/>
    <s v="Chong_x000a_Qing"/>
    <s v="Chong Qing"/>
    <x v="643"/>
    <x v="643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23"/>
    <s v="Chong_x000a_Qing"/>
    <s v="Chong Qing"/>
    <x v="649"/>
    <x v="649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x v="649"/>
    <x v="649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x v="645"/>
    <x v="645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x v="645"/>
    <x v="645"/>
    <s v="t/d"/>
    <s v="cement"/>
    <n v="2000"/>
    <n v="310"/>
    <n v="1"/>
    <m/>
    <n v="620000"/>
    <m/>
    <n v="0"/>
    <n v="620000"/>
    <n v="1.1631338513393513E-2"/>
    <n v="830.00857994335877"/>
    <n v="18.147761021506685"/>
    <n v="1001.9587640570094"/>
    <n v="1246.5609782045474"/>
    <n v="24.900257398300763"/>
    <n v="8.3000857994335888"/>
    <n v="266.61561360257895"/>
    <n v="2242.2978319789795"/>
    <n v="914.88432201889987"/>
    <n v="27.97529184466223"/>
    <n v="1235.938567432597"/>
    <n v="1408.9124254257149"/>
    <n v="27.446529660567002"/>
    <n v="9.1488432201890006"/>
    <n v="292.19856008916094"/>
    <n v="2461.5938008030162"/>
    <n v="908.58447611970109"/>
    <n v="27.97529184466223"/>
    <n v="1192.7844744362958"/>
    <n v="1337.2199726172817"/>
    <n v="27.257534283591031"/>
    <n v="9.085844761197011"/>
    <n v="278.11944556613787"/>
    <n v="2354.9470800241079"/>
    <n v="905.74296720958432"/>
    <n v="27.97529184466223"/>
    <n v="1166.4728744163494"/>
    <n v="1293.5081712151284"/>
    <n v="27.172289016287529"/>
    <n v="9.0574296720958429"/>
    <n v="269.53523015935008"/>
    <n v="2289.9232163360439"/>
    <n v="517.48913375276197"/>
    <n v="16.133767856371641"/>
    <n v="704.20275406724215"/>
    <n v="798.28433747173278"/>
    <n v="15.524674012582857"/>
    <n v="5.1748913375276198"/>
    <n v="165.71555166654943"/>
    <n v="1398.4305199134915"/>
    <n v="509.44582080374784"/>
    <n v="16.133767856371641"/>
    <n v="647.06028052556871"/>
    <n v="703.35280715096599"/>
    <n v="15.283374624112437"/>
    <n v="5.0944582080374783"/>
    <n v="147.07269827160056"/>
    <n v="1257.2143108058799"/>
    <n v="506.44436054829157"/>
    <n v="16.133767856371641"/>
    <n v="619.26757453187543"/>
    <n v="657.18042523942188"/>
    <n v="15.193330816448746"/>
    <n v="5.0644436054829161"/>
    <n v="138.00526889419589"/>
    <n v="1188.5301895556954"/>
  </r>
  <r>
    <x v="23"/>
    <s v="Chong_x000a_Qing"/>
    <s v="Chong Qing"/>
    <x v="660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  <n v="1241.9739210066286"/>
    <n v="38.721042855291934"/>
    <n v="1690.0866097613809"/>
    <n v="1915.8824099321585"/>
    <n v="37.259217630198854"/>
    <n v="12.419739210066288"/>
    <n v="397.71732399971864"/>
    <n v="3356.2332477923796"/>
    <n v="1222.6699699289948"/>
    <n v="38.721042855291934"/>
    <n v="1552.9446732613646"/>
    <n v="1688.0467371623181"/>
    <n v="36.680099097869842"/>
    <n v="12.226699699289947"/>
    <n v="352.97447585184136"/>
    <n v="3017.3143459341113"/>
    <n v="1215.4664653158995"/>
    <n v="38.721042855291934"/>
    <n v="1486.2421788765007"/>
    <n v="1577.2330205746125"/>
    <n v="36.463993959476987"/>
    <n v="12.154664653158997"/>
    <n v="331.21264534607008"/>
    <n v="2852.4724549336688"/>
  </r>
  <r>
    <x v="23"/>
    <s v="Chong_x000a_Qing"/>
    <s v="Chong Qing"/>
    <x v="660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  <n v="1241.9739210066286"/>
    <n v="38.721042855291934"/>
    <n v="1690.0866097613809"/>
    <n v="1915.8824099321585"/>
    <n v="37.259217630198854"/>
    <n v="12.419739210066288"/>
    <n v="397.71732399971864"/>
    <n v="3356.2332477923796"/>
    <n v="1222.6699699289948"/>
    <n v="38.721042855291934"/>
    <n v="1552.9446732613646"/>
    <n v="1688.0467371623181"/>
    <n v="36.680099097869842"/>
    <n v="12.226699699289947"/>
    <n v="352.97447585184136"/>
    <n v="3017.3143459341113"/>
    <n v="1215.4664653158995"/>
    <n v="38.721042855291934"/>
    <n v="1486.2421788765007"/>
    <n v="1577.2330205746125"/>
    <n v="36.463993959476987"/>
    <n v="12.154664653158997"/>
    <n v="331.21264534607008"/>
    <n v="2852.4724549336688"/>
  </r>
  <r>
    <x v="23"/>
    <s v="Chong_x000a_Qing"/>
    <s v="Chong Qing"/>
    <x v="660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  <n v="1241.9739210066286"/>
    <n v="38.721042855291934"/>
    <n v="1690.0866097613809"/>
    <n v="1915.8824099321585"/>
    <n v="37.259217630198854"/>
    <n v="12.419739210066288"/>
    <n v="397.71732399971864"/>
    <n v="3356.2332477923796"/>
    <n v="1222.6699699289948"/>
    <n v="38.721042855291934"/>
    <n v="1552.9446732613646"/>
    <n v="1688.0467371623181"/>
    <n v="36.680099097869842"/>
    <n v="12.226699699289947"/>
    <n v="352.97447585184136"/>
    <n v="3017.3143459341113"/>
    <n v="1215.4664653158995"/>
    <n v="38.721042855291934"/>
    <n v="1486.2421788765007"/>
    <n v="1577.2330205746125"/>
    <n v="36.463993959476987"/>
    <n v="12.154664653158997"/>
    <n v="331.21264534607008"/>
    <n v="2852.4724549336688"/>
  </r>
  <r>
    <x v="23"/>
    <s v="Chong_x000a_Qing"/>
    <s v="Chong Qing"/>
    <x v="660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  <n v="1241.9739210066286"/>
    <n v="38.721042855291934"/>
    <n v="1690.0866097613809"/>
    <n v="1915.8824099321585"/>
    <n v="37.259217630198854"/>
    <n v="12.419739210066288"/>
    <n v="397.71732399971864"/>
    <n v="3356.2332477923796"/>
    <n v="1222.6699699289948"/>
    <n v="38.721042855291934"/>
    <n v="1552.9446732613646"/>
    <n v="1688.0467371623181"/>
    <n v="36.680099097869842"/>
    <n v="12.226699699289947"/>
    <n v="352.97447585184136"/>
    <n v="3017.3143459341113"/>
    <n v="1215.4664653158995"/>
    <n v="38.721042855291934"/>
    <n v="1486.2421788765007"/>
    <n v="1577.2330205746125"/>
    <n v="36.463993959476987"/>
    <n v="12.154664653158997"/>
    <n v="331.21264534607008"/>
    <n v="2852.4724549336688"/>
  </r>
  <r>
    <x v="23"/>
    <s v="Chong_x000a_Qing"/>
    <s v="Chong Qing"/>
    <x v="660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  <n v="1241.9739210066286"/>
    <n v="38.721042855291934"/>
    <n v="1690.0866097613809"/>
    <n v="1915.8824099321585"/>
    <n v="37.259217630198854"/>
    <n v="12.419739210066288"/>
    <n v="397.71732399971864"/>
    <n v="3356.2332477923796"/>
    <n v="1222.6699699289948"/>
    <n v="38.721042855291934"/>
    <n v="1552.9446732613646"/>
    <n v="1688.0467371623181"/>
    <n v="36.680099097869842"/>
    <n v="12.226699699289947"/>
    <n v="352.97447585184136"/>
    <n v="3017.3143459341113"/>
    <n v="1215.4664653158995"/>
    <n v="38.721042855291934"/>
    <n v="1486.2421788765007"/>
    <n v="1577.2330205746125"/>
    <n v="36.463993959476987"/>
    <n v="12.154664653158997"/>
    <n v="331.21264534607008"/>
    <n v="2852.4724549336688"/>
  </r>
  <r>
    <x v="23"/>
    <s v="Chong_x000a_Qing"/>
    <s v="Chong Qing"/>
    <x v="650"/>
    <x v="650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23"/>
    <s v="Chong_x000a_Qing"/>
    <s v="Chong Qing"/>
    <x v="645"/>
    <x v="645"/>
    <s v="t/d"/>
    <s v="cement"/>
    <n v="1200"/>
    <n v="310"/>
    <n v="1"/>
    <m/>
    <n v="372000"/>
    <m/>
    <n v="0"/>
    <n v="372000"/>
    <n v="6.9788031080361074E-3"/>
    <n v="498.00514796601522"/>
    <n v="10.888656612904011"/>
    <n v="601.1752584342056"/>
    <n v="747.93658692272845"/>
    <n v="14.940154438980457"/>
    <n v="4.980051479660152"/>
    <n v="159.96936816154735"/>
    <n v="1345.3786991873876"/>
    <n v="548.9305932113399"/>
    <n v="16.785175106797336"/>
    <n v="741.56314045955821"/>
    <n v="845.34745525542894"/>
    <n v="16.467917796340199"/>
    <n v="5.4893059321133997"/>
    <n v="175.31913605349655"/>
    <n v="1476.9562804818095"/>
    <n v="545.15068567182061"/>
    <n v="16.785175106797336"/>
    <n v="715.6706846617775"/>
    <n v="802.33198357036895"/>
    <n v="16.354520570154619"/>
    <n v="5.4515068567182068"/>
    <n v="166.87166733968269"/>
    <n v="1412.9682480144647"/>
    <n v="543.44578032575055"/>
    <n v="16.785175106797336"/>
    <n v="699.88372464980966"/>
    <n v="776.10490272907703"/>
    <n v="16.303373409772515"/>
    <n v="5.434457803257505"/>
    <n v="161.72113809561003"/>
    <n v="1373.9539298016261"/>
    <n v="310.49348025165716"/>
    <n v="9.6802607138229835"/>
    <n v="422.52165244034524"/>
    <n v="478.97060248303961"/>
    <n v="9.3148044075497136"/>
    <n v="3.1049348025165719"/>
    <n v="99.429330999929661"/>
    <n v="839.05831194809491"/>
    <n v="305.66749248224869"/>
    <n v="9.6802607138229835"/>
    <n v="388.23616831534116"/>
    <n v="422.01168429057952"/>
    <n v="9.1700247744674606"/>
    <n v="3.0566749248224867"/>
    <n v="88.24361896296034"/>
    <n v="754.32858648352783"/>
    <n v="303.86661632897489"/>
    <n v="9.6802607138229835"/>
    <n v="371.56054471912518"/>
    <n v="394.30825514365313"/>
    <n v="9.1159984898692468"/>
    <n v="3.0386661632897494"/>
    <n v="82.803161336517519"/>
    <n v="713.1181137334172"/>
  </r>
  <r>
    <x v="23"/>
    <s v="Chong_x000a_Qing"/>
    <s v="Chong Qing"/>
    <x v="645"/>
    <x v="645"/>
    <s v="t/d"/>
    <s v="cement"/>
    <n v="1200"/>
    <n v="310"/>
    <n v="1"/>
    <m/>
    <n v="372000"/>
    <m/>
    <n v="0"/>
    <n v="372000"/>
    <n v="6.9788031080361074E-3"/>
    <n v="498.00514796601522"/>
    <n v="10.888656612904011"/>
    <n v="601.1752584342056"/>
    <n v="747.93658692272845"/>
    <n v="14.940154438980457"/>
    <n v="4.980051479660152"/>
    <n v="159.96936816154735"/>
    <n v="1345.3786991873876"/>
    <n v="548.9305932113399"/>
    <n v="16.785175106797336"/>
    <n v="741.56314045955821"/>
    <n v="845.34745525542894"/>
    <n v="16.467917796340199"/>
    <n v="5.4893059321133997"/>
    <n v="175.31913605349655"/>
    <n v="1476.9562804818095"/>
    <n v="545.15068567182061"/>
    <n v="16.785175106797336"/>
    <n v="715.6706846617775"/>
    <n v="802.33198357036895"/>
    <n v="16.354520570154619"/>
    <n v="5.4515068567182068"/>
    <n v="166.87166733968269"/>
    <n v="1412.9682480144647"/>
    <n v="543.44578032575055"/>
    <n v="16.785175106797336"/>
    <n v="699.88372464980966"/>
    <n v="776.10490272907703"/>
    <n v="16.303373409772515"/>
    <n v="5.434457803257505"/>
    <n v="161.72113809561003"/>
    <n v="1373.9539298016261"/>
    <n v="310.49348025165716"/>
    <n v="9.6802607138229835"/>
    <n v="422.52165244034524"/>
    <n v="478.97060248303961"/>
    <n v="9.3148044075497136"/>
    <n v="3.1049348025165719"/>
    <n v="99.429330999929661"/>
    <n v="839.05831194809491"/>
    <n v="305.66749248224869"/>
    <n v="9.6802607138229835"/>
    <n v="388.23616831534116"/>
    <n v="422.01168429057952"/>
    <n v="9.1700247744674606"/>
    <n v="3.0566749248224867"/>
    <n v="88.24361896296034"/>
    <n v="754.32858648352783"/>
    <n v="303.86661632897489"/>
    <n v="9.6802607138229835"/>
    <n v="371.56054471912518"/>
    <n v="394.30825514365313"/>
    <n v="9.1159984898692468"/>
    <n v="3.0386661632897494"/>
    <n v="82.803161336517519"/>
    <n v="713.1181137334172"/>
  </r>
  <r>
    <x v="23"/>
    <s v="Chong_x000a_Qing"/>
    <s v="Chong Qing"/>
    <x v="645"/>
    <x v="645"/>
    <s v="t/d"/>
    <s v="cement"/>
    <n v="3000"/>
    <n v="310"/>
    <n v="1"/>
    <m/>
    <n v="930000"/>
    <m/>
    <n v="0"/>
    <n v="930000"/>
    <n v="1.744700777009027E-2"/>
    <n v="1245.0128699150382"/>
    <n v="27.22164153226003"/>
    <n v="1502.9381460855141"/>
    <n v="1869.8414673068212"/>
    <n v="37.35038609745115"/>
    <n v="12.450128699150381"/>
    <n v="399.92342040386842"/>
    <n v="3363.446747968469"/>
    <n v="1372.3264830283499"/>
    <n v="41.962937766993349"/>
    <n v="1853.9078511488956"/>
    <n v="2113.3686381385724"/>
    <n v="41.169794490850499"/>
    <n v="13.723264830283501"/>
    <n v="438.29784013374137"/>
    <n v="3692.3907012045242"/>
    <n v="1362.8767141795518"/>
    <n v="41.962937766993349"/>
    <n v="1789.1767116544438"/>
    <n v="2005.8299589259225"/>
    <n v="40.886301425386549"/>
    <n v="13.628767141795517"/>
    <n v="417.1791683492068"/>
    <n v="3532.4206200361623"/>
    <n v="1358.6144508143764"/>
    <n v="41.962937766993349"/>
    <n v="1749.7093116245242"/>
    <n v="1940.2622568226927"/>
    <n v="40.75843352443129"/>
    <n v="13.586144508143764"/>
    <n v="404.30284523902515"/>
    <n v="3434.8848245040658"/>
    <n v="776.23370062914307"/>
    <n v="24.200651784557461"/>
    <n v="1056.3041311008633"/>
    <n v="1197.426506207599"/>
    <n v="23.287011018874285"/>
    <n v="7.7623370062914301"/>
    <n v="248.57332749982416"/>
    <n v="2097.6457798702372"/>
    <n v="764.16873120562173"/>
    <n v="24.200651784557461"/>
    <n v="970.59042078835307"/>
    <n v="1055.029210726449"/>
    <n v="22.925061936168653"/>
    <n v="7.6416873120562174"/>
    <n v="220.60904740740085"/>
    <n v="1885.8214662088196"/>
    <n v="759.66654082243736"/>
    <n v="24.200651784557461"/>
    <n v="928.90136179781302"/>
    <n v="985.77063785913288"/>
    <n v="22.789996224673118"/>
    <n v="7.5966654082243741"/>
    <n v="207.00790334129383"/>
    <n v="1782.7952843335431"/>
  </r>
  <r>
    <x v="23"/>
    <s v="Chong_x000a_Qing"/>
    <s v="Chong Qing"/>
    <x v="645"/>
    <x v="645"/>
    <s v="t/d"/>
    <s v="cement"/>
    <n v="1200"/>
    <n v="310"/>
    <n v="1"/>
    <m/>
    <n v="372000"/>
    <m/>
    <n v="0"/>
    <n v="372000"/>
    <n v="6.9788031080361074E-3"/>
    <n v="498.00514796601522"/>
    <n v="10.888656612904011"/>
    <n v="601.1752584342056"/>
    <n v="747.93658692272845"/>
    <n v="14.940154438980457"/>
    <n v="4.980051479660152"/>
    <n v="159.96936816154735"/>
    <n v="1345.3786991873876"/>
    <n v="548.9305932113399"/>
    <n v="16.785175106797336"/>
    <n v="741.56314045955821"/>
    <n v="845.34745525542894"/>
    <n v="16.467917796340199"/>
    <n v="5.4893059321133997"/>
    <n v="175.31913605349655"/>
    <n v="1476.9562804818095"/>
    <n v="545.15068567182061"/>
    <n v="16.785175106797336"/>
    <n v="715.6706846617775"/>
    <n v="802.33198357036895"/>
    <n v="16.354520570154619"/>
    <n v="5.4515068567182068"/>
    <n v="166.87166733968269"/>
    <n v="1412.9682480144647"/>
    <n v="543.44578032575055"/>
    <n v="16.785175106797336"/>
    <n v="699.88372464980966"/>
    <n v="776.10490272907703"/>
    <n v="16.303373409772515"/>
    <n v="5.434457803257505"/>
    <n v="161.72113809561003"/>
    <n v="1373.9539298016261"/>
    <n v="310.49348025165716"/>
    <n v="9.6802607138229835"/>
    <n v="422.52165244034524"/>
    <n v="478.97060248303961"/>
    <n v="9.3148044075497136"/>
    <n v="3.1049348025165719"/>
    <n v="99.429330999929661"/>
    <n v="839.05831194809491"/>
    <n v="305.66749248224869"/>
    <n v="9.6802607138229835"/>
    <n v="388.23616831534116"/>
    <n v="422.01168429057952"/>
    <n v="9.1700247744674606"/>
    <n v="3.0566749248224867"/>
    <n v="88.24361896296034"/>
    <n v="754.32858648352783"/>
    <n v="303.86661632897489"/>
    <n v="9.6802607138229835"/>
    <n v="371.56054471912518"/>
    <n v="394.30825514365313"/>
    <n v="9.1159984898692468"/>
    <n v="3.0386661632897494"/>
    <n v="82.803161336517519"/>
    <n v="713.1181137334172"/>
  </r>
  <r>
    <x v="23"/>
    <s v="Chong_x000a_Qing"/>
    <s v="Chong Qing"/>
    <x v="645"/>
    <x v="645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  <n v="827.98261400441913"/>
    <n v="25.814028570194626"/>
    <n v="1126.7244065075874"/>
    <n v="1277.2549399547722"/>
    <n v="24.839478420132568"/>
    <n v="8.2798261400441913"/>
    <n v="265.14488266647908"/>
    <n v="2237.4888318615863"/>
    <n v="815.11331328599647"/>
    <n v="25.814028570194626"/>
    <n v="1035.2964488409098"/>
    <n v="1125.3644914415454"/>
    <n v="24.453399398579897"/>
    <n v="8.1511331328599645"/>
    <n v="235.3163172345609"/>
    <n v="2011.5428972894076"/>
    <n v="810.3109768772664"/>
    <n v="25.814028570194626"/>
    <n v="990.82811925100054"/>
    <n v="1051.488680383075"/>
    <n v="24.309329306317991"/>
    <n v="8.103109768772665"/>
    <n v="220.80843023071338"/>
    <n v="1901.6483032891124"/>
  </r>
  <r>
    <x v="23"/>
    <s v="Chong_x000a_Qing"/>
    <s v="Chong Qing"/>
    <x v="649"/>
    <x v="649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23"/>
    <s v="Chong_x000a_Qing"/>
    <s v="Chong Qing"/>
    <x v="661"/>
    <x v="661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1"/>
    <s v=""/>
    <m/>
    <x v="4"/>
    <x v="4"/>
    <m/>
    <m/>
    <m/>
    <m/>
    <n v="51"/>
    <m/>
    <n v="52359000"/>
    <m/>
    <n v="0"/>
    <m/>
    <n v="1.0000000000000004"/>
    <n v="71359.678766773228"/>
    <n v="1560.2469999999998"/>
    <n v="86143.031853406341"/>
    <n v="107172.6161842104"/>
    <n v="2140.7903630031969"/>
    <n v="713.59678766773231"/>
    <n v="22922.178156501115"/>
    <n v="192780.72161660227"/>
    <n v="78656.83910458014"/>
    <n v="2405.1653051322182"/>
    <n v="106259.35837130103"/>
    <n v="121130.72143875351"/>
    <n v="2359.7051731374045"/>
    <n v="786.56839104580149"/>
    <n v="25121.662459801475"/>
    <n v="211634.61092362544"/>
    <n v="78115.21219793096"/>
    <n v="2405.1653051322182"/>
    <n v="102549.20128606023"/>
    <n v="114966.98948942719"/>
    <n v="2343.4563659379287"/>
    <n v="781.15212197930964"/>
    <n v="23911.215828331595"/>
    <n v="202465.69879402797"/>
    <n v="77870.914526872308"/>
    <n v="2405.1653051322182"/>
    <n v="100287.07126640268"/>
    <n v="111208.88363154858"/>
    <n v="2336.1274358061692"/>
    <n v="778.70914526872309"/>
    <n v="23173.19110341253"/>
    <n v="196875.29631256041"/>
    <n v="44490.935686969482"/>
    <n v="1387.0946871500275"/>
    <n v="60543.569706646493"/>
    <n v="68632.198826687614"/>
    <n v="1334.7280706090842"/>
    <n v="444.90935686969482"/>
    <n v="14247.332882258357"/>
    <n v="120229.54351325908"/>
    <n v="43799.414849556633"/>
    <n v="1387.0946871500275"/>
    <n v="55630.76680989701"/>
    <n v="60470.495836833703"/>
    <n v="1313.9824454866991"/>
    <n v="437.99414849556632"/>
    <n v="12644.520499703969"/>
    <n v="108088.53248989311"/>
    <n v="43541.365421109505"/>
    <n v="1387.0946871500275"/>
    <n v="53241.299255351165"/>
    <n v="56500.842485383531"/>
    <n v="1306.2409626332851"/>
    <n v="435.41365421109509"/>
    <n v="11864.951633492783"/>
    <n v="102183.44072671431"/>
  </r>
  <r>
    <x v="2"/>
    <s v=""/>
    <m/>
    <x v="4"/>
    <x v="4"/>
    <m/>
    <m/>
    <m/>
    <m/>
    <m/>
    <n v="4"/>
    <m/>
    <n v="9000000"/>
    <n v="945269.26239560719"/>
    <n v="53304269.2623956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s v="Sui_x000a_Ning"/>
    <s v="Sui Ning"/>
    <x v="662"/>
    <x v="662"/>
    <s v="t/a"/>
    <s v="grinding"/>
    <n v="2000000"/>
    <n v="1"/>
    <m/>
    <n v="1"/>
    <m/>
    <n v="2000000"/>
    <n v="210059.8360879127"/>
    <n v="210059.8360879127"/>
    <n v="1.8705185369149598E-3"/>
    <n v="105.9545068768458"/>
    <n v="7.3289347950426125"/>
    <n v="173.58253919861696"/>
    <n v="203.19923954287279"/>
    <n v="3.178635206305374"/>
    <n v="1.0595450687684582"/>
    <n v="109.6323730988115"/>
    <n v="920.39555495139109"/>
    <n v="120.28413366878323"/>
    <n v="12.541638345984172"/>
    <n v="268.29071642019994"/>
    <n v="248.20367669848619"/>
    <n v="3.6085240100634963"/>
    <n v="1.2028413366878323"/>
    <n v="120.14519430365752"/>
    <n v="1010.3303428793905"/>
    <n v="117.45984181360245"/>
    <n v="12.541638345984172"/>
    <n v="265.03140188782055"/>
    <n v="236.92216613675376"/>
    <n v="3.5237952544080735"/>
    <n v="1.1745984181360245"/>
    <n v="113.65645579537161"/>
    <n v="961.17933393142653"/>
    <n v="116.18596137276714"/>
    <n v="12.541638345984172"/>
    <n v="263.0983377912699"/>
    <n v="230.23122458904689"/>
    <n v="3.4855788411830142"/>
    <n v="1.1618596137276713"/>
    <n v="109.80805536710233"/>
    <n v="932.02840364757071"/>
    <n v="68.138044154985508"/>
    <n v="7.2329498021406788"/>
    <n v="154.14702655679335"/>
    <n v="141.13440506989309"/>
    <n v="2.0441413246495652"/>
    <n v="0.68138044154985522"/>
    <n v="68.134387381085347"/>
    <n v="573.92261668696131"/>
    <n v="64.532136389295687"/>
    <n v="7.2329498021406788"/>
    <n v="149.84739326868529"/>
    <n v="126.25202478118993"/>
    <n v="1.9359640916788703"/>
    <n v="0.64532136389295702"/>
    <n v="59.574551927681853"/>
    <n v="509.08342669246787"/>
    <n v="63.186547959233927"/>
    <n v="7.2329498021406788"/>
    <n v="147.80551508333474"/>
    <n v="119.18444351986673"/>
    <n v="1.8955964387770179"/>
    <n v="0.63186547959233941"/>
    <n v="55.509521235218855"/>
    <n v="478.29156172767398"/>
  </r>
  <r>
    <x v="24"/>
    <s v="Le_x000a_Shan"/>
    <s v="Le Shan"/>
    <x v="663"/>
    <x v="663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  <n v="190.46917919434472"/>
    <n v="21.348340362649957"/>
    <n v="442.28056898846097"/>
    <n v="372.63789604966723"/>
    <n v="5.7140753758303413"/>
    <n v="1.9046917919434474"/>
    <n v="175.83667055564334"/>
    <n v="1502.5800763608811"/>
    <n v="186.4976211746139"/>
    <n v="21.348340362649957"/>
    <n v="436.25388393293463"/>
    <n v="351.777647543206"/>
    <n v="5.5949286352384178"/>
    <n v="1.8649762117461393"/>
    <n v="163.83857003217025"/>
    <n v="1411.6966565043485"/>
  </r>
  <r>
    <x v="24"/>
    <s v="Le_x000a_Shan"/>
    <s v="Le Shan"/>
    <x v="663"/>
    <x v="663"/>
    <s v="t/d"/>
    <s v="cement"/>
    <n v="1000"/>
    <n v="310"/>
    <n v="1"/>
    <m/>
    <n v="310000"/>
    <m/>
    <n v="0"/>
    <n v="310000"/>
    <n v="2.7604551029020057E-3"/>
    <n v="156.36448044297137"/>
    <n v="10.815821952333437"/>
    <n v="256.16790031698798"/>
    <n v="299.87533757727829"/>
    <n v="4.6909344132891411"/>
    <n v="1.563644804429714"/>
    <n v="161.79216500201389"/>
    <n v="1358.2921292746325"/>
    <n v="177.51171348014032"/>
    <n v="18.508573364914721"/>
    <n v="395.9353850750137"/>
    <n v="366.29153487641986"/>
    <n v="5.3253514044042092"/>
    <n v="1.7751171348014032"/>
    <n v="177.30667093611515"/>
    <n v="1491.0151894126579"/>
    <n v="173.34370834688096"/>
    <n v="18.508573364914721"/>
    <n v="391.12538653433717"/>
    <n v="349.6426202658543"/>
    <n v="5.2003112504064282"/>
    <n v="1.7334370834688093"/>
    <n v="167.73078544067573"/>
    <n v="1418.4796059444693"/>
    <n v="171.46375383480719"/>
    <n v="18.508573364914721"/>
    <n v="388.27262857217295"/>
    <n v="339.76832959507107"/>
    <n v="5.1439126150442158"/>
    <n v="1.7146375383480719"/>
    <n v="162.05143161949027"/>
    <n v="1375.4595381566733"/>
    <n v="100.55608002667083"/>
    <n v="10.674170181324978"/>
    <n v="227.48555422373587"/>
    <n v="208.28191807860037"/>
    <n v="3.016682400800125"/>
    <n v="1.0055608002667085"/>
    <n v="100.5506834695271"/>
    <n v="846.97776827026507"/>
    <n v="95.234589597172359"/>
    <n v="10.674170181324978"/>
    <n v="221.14028449423049"/>
    <n v="186.31894802483362"/>
    <n v="2.8570376879151707"/>
    <n v="0.9523458959717237"/>
    <n v="87.918335277821669"/>
    <n v="751.29003818044055"/>
    <n v="93.248810587306949"/>
    <n v="10.674170181324978"/>
    <n v="218.12694196646731"/>
    <n v="175.888823771603"/>
    <n v="2.7974643176192089"/>
    <n v="0.93248810587306963"/>
    <n v="81.919285016085126"/>
    <n v="705.84832825217427"/>
  </r>
  <r>
    <x v="24"/>
    <s v="Nan_x000a_Chong"/>
    <s v="Nan Chong"/>
    <x v="664"/>
    <x v="664"/>
    <s v="t/a"/>
    <s v="grinding"/>
    <n v="2000000"/>
    <n v="1"/>
    <m/>
    <n v="1"/>
    <m/>
    <n v="2000000"/>
    <n v="210059.8360879127"/>
    <n v="210059.8360879127"/>
    <n v="1.8705185369149598E-3"/>
    <n v="105.9545068768458"/>
    <n v="7.3289347950426125"/>
    <n v="173.58253919861696"/>
    <n v="203.19923954287279"/>
    <n v="3.178635206305374"/>
    <n v="1.0595450687684582"/>
    <n v="109.6323730988115"/>
    <n v="920.39555495139109"/>
    <n v="120.28413366878323"/>
    <n v="12.541638345984172"/>
    <n v="268.29071642019994"/>
    <n v="248.20367669848619"/>
    <n v="3.6085240100634963"/>
    <n v="1.2028413366878323"/>
    <n v="120.14519430365752"/>
    <n v="1010.3303428793905"/>
    <n v="117.45984181360245"/>
    <n v="12.541638345984172"/>
    <n v="265.03140188782055"/>
    <n v="236.92216613675376"/>
    <n v="3.5237952544080735"/>
    <n v="1.1745984181360245"/>
    <n v="113.65645579537161"/>
    <n v="961.17933393142653"/>
    <n v="116.18596137276714"/>
    <n v="12.541638345984172"/>
    <n v="263.0983377912699"/>
    <n v="230.23122458904689"/>
    <n v="3.4855788411830142"/>
    <n v="1.1618596137276713"/>
    <n v="109.80805536710233"/>
    <n v="932.02840364757071"/>
    <n v="68.138044154985508"/>
    <n v="7.2329498021406788"/>
    <n v="154.14702655679335"/>
    <n v="141.13440506989309"/>
    <n v="2.0441413246495652"/>
    <n v="0.68138044154985522"/>
    <n v="68.134387381085347"/>
    <n v="573.92261668696131"/>
    <n v="64.532136389295687"/>
    <n v="7.2329498021406788"/>
    <n v="149.84739326868529"/>
    <n v="126.25202478118993"/>
    <n v="1.9359640916788703"/>
    <n v="0.64532136389295702"/>
    <n v="59.574551927681853"/>
    <n v="509.08342669246787"/>
    <n v="63.186547959233927"/>
    <n v="7.2329498021406788"/>
    <n v="147.80551508333474"/>
    <n v="119.18444351986673"/>
    <n v="1.8955964387770179"/>
    <n v="0.63186547959233941"/>
    <n v="55.509521235218855"/>
    <n v="478.29156172767398"/>
  </r>
  <r>
    <x v="24"/>
    <s v="Garzê_x000a_Tibetan "/>
    <s v="Garzê Tibetan "/>
    <x v="665"/>
    <x v="665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Garzê_x000a_Tibetan "/>
    <s v="Garzê Tibetan "/>
    <x v="666"/>
    <x v="666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  <n v="190.46917919434472"/>
    <n v="21.348340362649957"/>
    <n v="442.28056898846097"/>
    <n v="372.63789604966723"/>
    <n v="5.7140753758303413"/>
    <n v="1.9046917919434474"/>
    <n v="175.83667055564334"/>
    <n v="1502.5800763608811"/>
    <n v="186.4976211746139"/>
    <n v="21.348340362649957"/>
    <n v="436.25388393293463"/>
    <n v="351.777647543206"/>
    <n v="5.5949286352384178"/>
    <n v="1.8649762117461393"/>
    <n v="163.83857003217025"/>
    <n v="1411.6966565043485"/>
  </r>
  <r>
    <x v="24"/>
    <s v="Yi_x000a_Bin"/>
    <s v="Yi Bin"/>
    <x v="667"/>
    <x v="667"/>
    <s v="t/a"/>
    <s v="grinding"/>
    <n v="2000000"/>
    <n v="1"/>
    <m/>
    <n v="1"/>
    <m/>
    <n v="2000000"/>
    <n v="210059.8360879127"/>
    <n v="210059.8360879127"/>
    <n v="1.8705185369149598E-3"/>
    <n v="105.9545068768458"/>
    <n v="7.3289347950426125"/>
    <n v="173.58253919861696"/>
    <n v="203.19923954287279"/>
    <n v="3.178635206305374"/>
    <n v="1.0595450687684582"/>
    <n v="109.6323730988115"/>
    <n v="920.39555495139109"/>
    <n v="120.28413366878323"/>
    <n v="12.541638345984172"/>
    <n v="268.29071642019994"/>
    <n v="248.20367669848619"/>
    <n v="3.6085240100634963"/>
    <n v="1.2028413366878323"/>
    <n v="120.14519430365752"/>
    <n v="1010.3303428793905"/>
    <n v="117.45984181360245"/>
    <n v="12.541638345984172"/>
    <n v="265.03140188782055"/>
    <n v="236.92216613675376"/>
    <n v="3.5237952544080735"/>
    <n v="1.1745984181360245"/>
    <n v="113.65645579537161"/>
    <n v="961.17933393142653"/>
    <n v="116.18596137276714"/>
    <n v="12.541638345984172"/>
    <n v="263.0983377912699"/>
    <n v="230.23122458904689"/>
    <n v="3.4855788411830142"/>
    <n v="1.1618596137276713"/>
    <n v="109.80805536710233"/>
    <n v="932.02840364757071"/>
    <n v="68.138044154985508"/>
    <n v="7.2329498021406788"/>
    <n v="154.14702655679335"/>
    <n v="141.13440506989309"/>
    <n v="2.0441413246495652"/>
    <n v="0.68138044154985522"/>
    <n v="68.134387381085347"/>
    <n v="573.92261668696131"/>
    <n v="64.532136389295687"/>
    <n v="7.2329498021406788"/>
    <n v="149.84739326868529"/>
    <n v="126.25202478118993"/>
    <n v="1.9359640916788703"/>
    <n v="0.64532136389295702"/>
    <n v="59.574551927681853"/>
    <n v="509.08342669246787"/>
    <n v="63.186547959233927"/>
    <n v="7.2329498021406788"/>
    <n v="147.80551508333474"/>
    <n v="119.18444351986673"/>
    <n v="1.8955964387770179"/>
    <n v="0.63186547959233941"/>
    <n v="55.509521235218855"/>
    <n v="478.29156172767398"/>
  </r>
  <r>
    <x v="24"/>
    <s v="Ba_x000a_Zhong"/>
    <s v="Ba Zhong"/>
    <x v="668"/>
    <x v="668"/>
    <s v="t/d"/>
    <s v="cement"/>
    <n v="4500"/>
    <n v="310"/>
    <n v="1"/>
    <m/>
    <n v="1395000"/>
    <m/>
    <n v="0"/>
    <n v="1395000"/>
    <n v="1.2422047963059027E-2"/>
    <n v="703.64016199337118"/>
    <n v="48.671198785500472"/>
    <n v="1152.7555514264459"/>
    <n v="1349.4390190977524"/>
    <n v="21.109204859801139"/>
    <n v="7.0364016199337138"/>
    <n v="728.06474250906251"/>
    <n v="6112.3145817358472"/>
    <n v="798.80271066063153"/>
    <n v="83.288580142116245"/>
    <n v="1781.7092328375618"/>
    <n v="1648.3119069438897"/>
    <n v="23.964081319818941"/>
    <n v="7.9880271066063147"/>
    <n v="797.88001921251828"/>
    <n v="6709.5683523569614"/>
    <n v="780.04668756096441"/>
    <n v="83.288580142116245"/>
    <n v="1760.0642394045174"/>
    <n v="1573.3917911963447"/>
    <n v="23.401400626828931"/>
    <n v="7.8004668756096427"/>
    <n v="754.78853448304085"/>
    <n v="6383.1582267501117"/>
    <n v="771.58689225663238"/>
    <n v="83.288580142116245"/>
    <n v="1747.2268285747787"/>
    <n v="1528.95748317782"/>
    <n v="23.147606767698971"/>
    <n v="7.7158689225663242"/>
    <n v="729.23144228770627"/>
    <n v="6189.567921705031"/>
    <n v="452.50236012001881"/>
    <n v="48.033765815962404"/>
    <n v="1023.6849940068115"/>
    <n v="937.26863135370183"/>
    <n v="13.575070803600564"/>
    <n v="4.5250236012001883"/>
    <n v="452.47807561287203"/>
    <n v="3811.3999572161933"/>
    <n v="428.55565318727565"/>
    <n v="48.033765815962404"/>
    <n v="995.13128022403737"/>
    <n v="838.43526611175139"/>
    <n v="12.856669595618268"/>
    <n v="4.2855565318727571"/>
    <n v="395.63250875019759"/>
    <n v="3380.8051718119832"/>
    <n v="419.61964764288126"/>
    <n v="48.033765815962404"/>
    <n v="981.571238849103"/>
    <n v="791.49970697221352"/>
    <n v="12.58858942928644"/>
    <n v="4.1961964764288142"/>
    <n v="368.63678257238308"/>
    <n v="3176.3174771347844"/>
  </r>
  <r>
    <x v="24"/>
    <s v="Cheng_x000a_Du"/>
    <s v="Cheng Du"/>
    <x v="669"/>
    <x v="669"/>
    <s v="t/a"/>
    <s v="grinding"/>
    <n v="1000000"/>
    <n v="1"/>
    <m/>
    <n v="1"/>
    <m/>
    <n v="1000000"/>
    <n v="105029.91804395635"/>
    <n v="105029.91804395635"/>
    <n v="9.352592684574799E-4"/>
    <n v="52.977253438422899"/>
    <n v="3.6644673975213062"/>
    <n v="86.791269599308478"/>
    <n v="101.59961977143639"/>
    <n v="1.589317603152687"/>
    <n v="0.52977253438422911"/>
    <n v="54.816186549405749"/>
    <n v="460.19777747569555"/>
    <n v="60.142066834391613"/>
    <n v="6.2708191729920859"/>
    <n v="134.14535821009997"/>
    <n v="124.1018383492431"/>
    <n v="1.8042620050317482"/>
    <n v="0.60142066834391616"/>
    <n v="60.072597151828759"/>
    <n v="505.16517143969526"/>
    <n v="58.729920906801226"/>
    <n v="6.2708191729920859"/>
    <n v="132.51570094391028"/>
    <n v="118.46108306837688"/>
    <n v="1.7618976272040368"/>
    <n v="0.58729920906801225"/>
    <n v="56.828227897685807"/>
    <n v="480.58966696571326"/>
    <n v="58.092980686383569"/>
    <n v="6.2708191729920859"/>
    <n v="131.54916889563495"/>
    <n v="115.11561229452344"/>
    <n v="1.7427894205915071"/>
    <n v="0.58092980686383566"/>
    <n v="54.904027683551163"/>
    <n v="466.01420182378536"/>
    <n v="34.069022077492754"/>
    <n v="3.6164749010703394"/>
    <n v="77.073513278396675"/>
    <n v="70.567202534946546"/>
    <n v="1.0220706623247826"/>
    <n v="0.34069022077492761"/>
    <n v="34.067193690542673"/>
    <n v="286.96130834348065"/>
    <n v="32.266068194647843"/>
    <n v="3.6164749010703394"/>
    <n v="74.923696634342647"/>
    <n v="63.126012390594965"/>
    <n v="0.96798204583943515"/>
    <n v="0.32266068194647851"/>
    <n v="29.787275963840926"/>
    <n v="254.54171334623393"/>
    <n v="31.593273979616963"/>
    <n v="3.6164749010703394"/>
    <n v="73.90275754166737"/>
    <n v="59.592221759933366"/>
    <n v="0.94779821938850894"/>
    <n v="0.3159327397961697"/>
    <n v="27.754760617609428"/>
    <n v="239.14578086383699"/>
  </r>
  <r>
    <x v="24"/>
    <s v="Da_x000a_Zhou"/>
    <s v="Da Zhou"/>
    <x v="670"/>
    <x v="670"/>
    <s v="t/a"/>
    <s v="grinding"/>
    <n v="800000"/>
    <n v="1"/>
    <m/>
    <n v="1"/>
    <m/>
    <n v="800000"/>
    <n v="84023.93443516508"/>
    <n v="84023.93443516508"/>
    <n v="7.482074147659839E-4"/>
    <n v="42.381802750738316"/>
    <n v="2.9315739180170448"/>
    <n v="69.433015679446783"/>
    <n v="81.279695817149118"/>
    <n v="1.2714540825221496"/>
    <n v="0.42381802750738329"/>
    <n v="43.852949239524598"/>
    <n v="368.15822198055645"/>
    <n v="48.113653467513288"/>
    <n v="5.0166553383936687"/>
    <n v="107.31628656807997"/>
    <n v="99.281470679394474"/>
    <n v="1.4434096040253985"/>
    <n v="0.4811365346751329"/>
    <n v="48.058077721463"/>
    <n v="404.13213715175618"/>
    <n v="46.983936725440977"/>
    <n v="5.0166553383936687"/>
    <n v="106.01256075512821"/>
    <n v="94.768866454701509"/>
    <n v="1.4095181017632294"/>
    <n v="0.46983936725440972"/>
    <n v="45.462582318148648"/>
    <n v="384.4717335725706"/>
    <n v="46.474384549106851"/>
    <n v="5.0166553383936687"/>
    <n v="105.23933511650796"/>
    <n v="92.09248983561875"/>
    <n v="1.3942315364732056"/>
    <n v="0.46474384549106856"/>
    <n v="43.923222146840928"/>
    <n v="372.81136145902826"/>
    <n v="27.255217661994205"/>
    <n v="2.8931799208562716"/>
    <n v="61.658810622717333"/>
    <n v="56.453762027957239"/>
    <n v="0.81765652985982606"/>
    <n v="0.27255217661994208"/>
    <n v="27.253754952434139"/>
    <n v="229.56904667478452"/>
    <n v="25.812854555718275"/>
    <n v="2.8931799208562716"/>
    <n v="59.938957307474119"/>
    <n v="50.500809912475972"/>
    <n v="0.77438563667154814"/>
    <n v="0.25812854555718279"/>
    <n v="23.82982077107274"/>
    <n v="203.63337067698714"/>
    <n v="25.27461918369357"/>
    <n v="2.8931799208562716"/>
    <n v="59.122206033333896"/>
    <n v="47.673777407946694"/>
    <n v="0.7582385755108072"/>
    <n v="0.25274619183693575"/>
    <n v="22.203808494087539"/>
    <n v="191.31662469106956"/>
  </r>
  <r>
    <x v="24"/>
    <s v="De_x000a_Yang"/>
    <s v="De Yang"/>
    <x v="671"/>
    <x v="671"/>
    <s v="t/a"/>
    <s v="grinding"/>
    <n v="1000000"/>
    <n v="1"/>
    <m/>
    <n v="1"/>
    <m/>
    <n v="1000000"/>
    <n v="105029.91804395635"/>
    <n v="105029.91804395635"/>
    <n v="9.352592684574799E-4"/>
    <n v="52.977253438422899"/>
    <n v="3.6644673975213062"/>
    <n v="86.791269599308478"/>
    <n v="101.59961977143639"/>
    <n v="1.589317603152687"/>
    <n v="0.52977253438422911"/>
    <n v="54.816186549405749"/>
    <n v="460.19777747569555"/>
    <n v="60.142066834391613"/>
    <n v="6.2708191729920859"/>
    <n v="134.14535821009997"/>
    <n v="124.1018383492431"/>
    <n v="1.8042620050317482"/>
    <n v="0.60142066834391616"/>
    <n v="60.072597151828759"/>
    <n v="505.16517143969526"/>
    <n v="58.729920906801226"/>
    <n v="6.2708191729920859"/>
    <n v="132.51570094391028"/>
    <n v="118.46108306837688"/>
    <n v="1.7618976272040368"/>
    <n v="0.58729920906801225"/>
    <n v="56.828227897685807"/>
    <n v="480.58966696571326"/>
    <n v="58.092980686383569"/>
    <n v="6.2708191729920859"/>
    <n v="131.54916889563495"/>
    <n v="115.11561229452344"/>
    <n v="1.7427894205915071"/>
    <n v="0.58092980686383566"/>
    <n v="54.904027683551163"/>
    <n v="466.01420182378536"/>
    <n v="34.069022077492754"/>
    <n v="3.6164749010703394"/>
    <n v="77.073513278396675"/>
    <n v="70.567202534946546"/>
    <n v="1.0220706623247826"/>
    <n v="0.34069022077492761"/>
    <n v="34.067193690542673"/>
    <n v="286.96130834348065"/>
    <n v="32.266068194647843"/>
    <n v="3.6164749010703394"/>
    <n v="74.923696634342647"/>
    <n v="63.126012390594965"/>
    <n v="0.96798204583943515"/>
    <n v="0.32266068194647851"/>
    <n v="29.787275963840926"/>
    <n v="254.54171334623393"/>
    <n v="31.593273979616963"/>
    <n v="3.6164749010703394"/>
    <n v="73.90275754166737"/>
    <n v="59.592221759933366"/>
    <n v="0.94779821938850894"/>
    <n v="0.3159327397961697"/>
    <n v="27.754760617609428"/>
    <n v="239.14578086383699"/>
  </r>
  <r>
    <x v="24"/>
    <s v="Guang'an"/>
    <s v="Guang'an"/>
    <x v="672"/>
    <x v="672"/>
    <s v="t/a"/>
    <s v="grinding"/>
    <n v="2000000"/>
    <n v="1"/>
    <m/>
    <n v="1"/>
    <m/>
    <n v="2000000"/>
    <n v="210059.8360879127"/>
    <n v="210059.8360879127"/>
    <n v="1.8705185369149598E-3"/>
    <n v="105.9545068768458"/>
    <n v="7.3289347950426125"/>
    <n v="173.58253919861696"/>
    <n v="203.19923954287279"/>
    <n v="3.178635206305374"/>
    <n v="1.0595450687684582"/>
    <n v="109.6323730988115"/>
    <n v="920.39555495139109"/>
    <n v="120.28413366878323"/>
    <n v="12.541638345984172"/>
    <n v="268.29071642019994"/>
    <n v="248.20367669848619"/>
    <n v="3.6085240100634963"/>
    <n v="1.2028413366878323"/>
    <n v="120.14519430365752"/>
    <n v="1010.3303428793905"/>
    <n v="117.45984181360245"/>
    <n v="12.541638345984172"/>
    <n v="265.03140188782055"/>
    <n v="236.92216613675376"/>
    <n v="3.5237952544080735"/>
    <n v="1.1745984181360245"/>
    <n v="113.65645579537161"/>
    <n v="961.17933393142653"/>
    <n v="116.18596137276714"/>
    <n v="12.541638345984172"/>
    <n v="263.0983377912699"/>
    <n v="230.23122458904689"/>
    <n v="3.4855788411830142"/>
    <n v="1.1618596137276713"/>
    <n v="109.80805536710233"/>
    <n v="932.02840364757071"/>
    <n v="68.138044154985508"/>
    <n v="7.2329498021406788"/>
    <n v="154.14702655679335"/>
    <n v="141.13440506989309"/>
    <n v="2.0441413246495652"/>
    <n v="0.68138044154985522"/>
    <n v="68.134387381085347"/>
    <n v="573.92261668696131"/>
    <n v="64.532136389295687"/>
    <n v="7.2329498021406788"/>
    <n v="149.84739326868529"/>
    <n v="126.25202478118993"/>
    <n v="1.9359640916788703"/>
    <n v="0.64532136389295702"/>
    <n v="59.574551927681853"/>
    <n v="509.08342669246787"/>
    <n v="63.186547959233927"/>
    <n v="7.2329498021406788"/>
    <n v="147.80551508333474"/>
    <n v="119.18444351986673"/>
    <n v="1.8955964387770179"/>
    <n v="0.63186547959233941"/>
    <n v="55.509521235218855"/>
    <n v="478.29156172767398"/>
  </r>
  <r>
    <x v="24"/>
    <s v="Mei_x000a_Shan"/>
    <s v="Mei Shan"/>
    <x v="673"/>
    <x v="67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Zi_x000a_Gong"/>
    <s v="Zi Gong"/>
    <x v="674"/>
    <x v="674"/>
    <s v="t/d"/>
    <s v="cement"/>
    <n v="1200"/>
    <n v="310"/>
    <n v="1"/>
    <m/>
    <n v="372000"/>
    <m/>
    <n v="0"/>
    <n v="372000"/>
    <n v="3.312546123482407E-3"/>
    <n v="187.63737653156565"/>
    <n v="12.978986342800125"/>
    <n v="307.40148038038558"/>
    <n v="359.85040509273392"/>
    <n v="5.6291212959469696"/>
    <n v="1.8763737653156569"/>
    <n v="194.15059800241667"/>
    <n v="1629.950555129559"/>
    <n v="213.0140561761684"/>
    <n v="22.210288037897666"/>
    <n v="475.12246209001648"/>
    <n v="439.54984185170389"/>
    <n v="6.3904216852850508"/>
    <n v="2.1301405617616838"/>
    <n v="212.76800512333821"/>
    <n v="1789.2182272951898"/>
    <n v="208.01245001625716"/>
    <n v="22.210288037897666"/>
    <n v="469.3504638412046"/>
    <n v="419.57114431902522"/>
    <n v="6.2403735004877143"/>
    <n v="2.0801245001625714"/>
    <n v="201.27694252881088"/>
    <n v="1702.1755271333632"/>
    <n v="205.75650460176863"/>
    <n v="22.210288037897666"/>
    <n v="465.92715428660762"/>
    <n v="407.72199551408534"/>
    <n v="6.1726951380530588"/>
    <n v="2.0575650460176864"/>
    <n v="194.46171794338832"/>
    <n v="1650.5514457880081"/>
    <n v="120.66729603200501"/>
    <n v="12.809004217589974"/>
    <n v="272.98266506848307"/>
    <n v="249.93830169432047"/>
    <n v="3.6200188809601501"/>
    <n v="1.2066729603200501"/>
    <n v="120.66082016343253"/>
    <n v="1016.3733219243181"/>
    <n v="114.28150751660684"/>
    <n v="12.809004217589974"/>
    <n v="265.36834139307661"/>
    <n v="223.58273762980036"/>
    <n v="3.4284452254982045"/>
    <n v="1.1428150751660686"/>
    <n v="105.50200233338602"/>
    <n v="901.54804581652877"/>
    <n v="111.89857270476834"/>
    <n v="12.809004217589974"/>
    <n v="261.75233035976078"/>
    <n v="211.06658852592361"/>
    <n v="3.3569571811430508"/>
    <n v="1.1189857270476835"/>
    <n v="98.303142019302143"/>
    <n v="847.01799390260908"/>
  </r>
  <r>
    <x v="24"/>
    <s v="Zi_x000a_Gong"/>
    <s v="Zi Gong"/>
    <x v="675"/>
    <x v="675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  <n v="304.75068671095158"/>
    <n v="34.157344580239936"/>
    <n v="707.64891038153769"/>
    <n v="596.22063367946771"/>
    <n v="9.1425206013285472"/>
    <n v="3.0475068671095165"/>
    <n v="281.3386728890294"/>
    <n v="2404.1281221774102"/>
    <n v="298.39619387938228"/>
    <n v="34.157344580239936"/>
    <n v="698.00621429269552"/>
    <n v="562.84423606912958"/>
    <n v="8.9518858163814699"/>
    <n v="2.983961938793823"/>
    <n v="262.14171205147244"/>
    <n v="2258.7146504069578"/>
  </r>
  <r>
    <x v="24"/>
    <s v="De_x000a_Yang"/>
    <s v="De Yang"/>
    <x v="676"/>
    <x v="67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De_x000a_Yang"/>
    <s v="De Yang"/>
    <x v="676"/>
    <x v="67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e_x000a_Shan"/>
    <s v="Le Shan"/>
    <x v="663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Le_x000a_Shan"/>
    <s v="Le Shan"/>
    <x v="663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Le_x000a_Shan"/>
    <s v="Le Shan"/>
    <x v="663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Le_x000a_Shan"/>
    <s v="Le Shan"/>
    <x v="663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Le_x000a_Shan"/>
    <s v="Le Shan"/>
    <x v="663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Da_x000a_Zhou"/>
    <s v="Da Zhou"/>
    <x v="677"/>
    <x v="677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  <n v="304.75068671095158"/>
    <n v="34.157344580239936"/>
    <n v="707.64891038153769"/>
    <n v="596.22063367946771"/>
    <n v="9.1425206013285472"/>
    <n v="3.0475068671095165"/>
    <n v="281.3386728890294"/>
    <n v="2404.1281221774102"/>
    <n v="298.39619387938228"/>
    <n v="34.157344580239936"/>
    <n v="698.00621429269552"/>
    <n v="562.84423606912958"/>
    <n v="8.9518858163814699"/>
    <n v="2.983961938793823"/>
    <n v="262.14171205147244"/>
    <n v="2258.7146504069578"/>
  </r>
  <r>
    <x v="24"/>
    <s v="Guang'an"/>
    <s v="Guang'an"/>
    <x v="678"/>
    <x v="678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Guang'an"/>
    <s v="Guang'an"/>
    <x v="679"/>
    <x v="679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Guang'an"/>
    <s v="Guang'an"/>
    <x v="679"/>
    <x v="679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Le_x000a_Shan"/>
    <s v="Le Shan"/>
    <x v="680"/>
    <x v="680"/>
    <s v="t/d"/>
    <s v="cement"/>
    <n v="4600"/>
    <n v="310"/>
    <n v="1"/>
    <m/>
    <n v="1426000"/>
    <m/>
    <n v="0"/>
    <n v="1426000"/>
    <n v="1.2698093473349227E-2"/>
    <n v="719.27661003766832"/>
    <n v="49.75278098073381"/>
    <n v="1178.3723414581448"/>
    <n v="1379.4265528554802"/>
    <n v="21.578298301130051"/>
    <n v="7.1927661003766845"/>
    <n v="744.2439590092639"/>
    <n v="6248.1437946633096"/>
    <n v="816.55388200864547"/>
    <n v="85.139437478607718"/>
    <n v="1821.3027713450631"/>
    <n v="1684.9410604315315"/>
    <n v="24.496616460259361"/>
    <n v="8.1655388200864554"/>
    <n v="815.61068630612976"/>
    <n v="6858.669871298227"/>
    <n v="797.38105839565242"/>
    <n v="85.139437478607718"/>
    <n v="1799.176778057951"/>
    <n v="1608.3560532229301"/>
    <n v="23.921431751869573"/>
    <n v="7.9738105839565234"/>
    <n v="771.56161302710836"/>
    <n v="6525.0061873445584"/>
    <n v="788.73326764011301"/>
    <n v="85.139437478607718"/>
    <n v="1786.0540914319959"/>
    <n v="1562.934316137327"/>
    <n v="23.661998029203392"/>
    <n v="7.8873326764011313"/>
    <n v="745.43658544965524"/>
    <n v="6327.1138755206975"/>
    <n v="462.55796812268585"/>
    <n v="49.101182834094899"/>
    <n v="1046.4335494291849"/>
    <n v="958.09682316156182"/>
    <n v="13.876739043680574"/>
    <n v="4.625579681226859"/>
    <n v="462.53314395982471"/>
    <n v="3896.0977340432196"/>
    <n v="438.07911214699288"/>
    <n v="49.101182834094899"/>
    <n v="1017.2453086734604"/>
    <n v="857.06716091423471"/>
    <n v="13.142373364409785"/>
    <n v="4.3807911214699295"/>
    <n v="404.42434227797969"/>
    <n v="3455.9341756300269"/>
    <n v="428.94452870161194"/>
    <n v="49.101182834094899"/>
    <n v="1003.3839330457497"/>
    <n v="809.08858934937382"/>
    <n v="12.868335861048362"/>
    <n v="4.2894452870161208"/>
    <n v="376.82871107399154"/>
    <n v="3246.9023099600017"/>
  </r>
  <r>
    <x v="24"/>
    <s v="Le_x000a_Shan"/>
    <s v="Le Shan"/>
    <x v="681"/>
    <x v="68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e_x000a_Shan"/>
    <s v="Le Shan"/>
    <x v="663"/>
    <x v="66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e_x000a_Shan"/>
    <s v="Le Shan"/>
    <x v="680"/>
    <x v="680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  <n v="190.46917919434472"/>
    <n v="21.348340362649957"/>
    <n v="442.28056898846097"/>
    <n v="372.63789604966723"/>
    <n v="5.7140753758303413"/>
    <n v="1.9046917919434474"/>
    <n v="175.83667055564334"/>
    <n v="1502.5800763608811"/>
    <n v="186.4976211746139"/>
    <n v="21.348340362649957"/>
    <n v="436.25388393293463"/>
    <n v="351.777647543206"/>
    <n v="5.5949286352384178"/>
    <n v="1.8649762117461393"/>
    <n v="163.83857003217025"/>
    <n v="1411.6966565043485"/>
  </r>
  <r>
    <x v="24"/>
    <s v="Le_x000a_Shan"/>
    <s v="Le Shan"/>
    <x v="663"/>
    <x v="663"/>
    <s v="t/d"/>
    <s v="cement"/>
    <n v="4500"/>
    <n v="310"/>
    <n v="1"/>
    <m/>
    <n v="1395000"/>
    <m/>
    <n v="0"/>
    <n v="1395000"/>
    <n v="1.2422047963059027E-2"/>
    <n v="703.64016199337118"/>
    <n v="48.671198785500472"/>
    <n v="1152.7555514264459"/>
    <n v="1349.4390190977524"/>
    <n v="21.109204859801139"/>
    <n v="7.0364016199337138"/>
    <n v="728.06474250906251"/>
    <n v="6112.3145817358472"/>
    <n v="798.80271066063153"/>
    <n v="83.288580142116245"/>
    <n v="1781.7092328375618"/>
    <n v="1648.3119069438897"/>
    <n v="23.964081319818941"/>
    <n v="7.9880271066063147"/>
    <n v="797.88001921251828"/>
    <n v="6709.5683523569614"/>
    <n v="780.04668756096441"/>
    <n v="83.288580142116245"/>
    <n v="1760.0642394045174"/>
    <n v="1573.3917911963447"/>
    <n v="23.401400626828931"/>
    <n v="7.8004668756096427"/>
    <n v="754.78853448304085"/>
    <n v="6383.1582267501117"/>
    <n v="771.58689225663238"/>
    <n v="83.288580142116245"/>
    <n v="1747.2268285747787"/>
    <n v="1528.95748317782"/>
    <n v="23.147606767698971"/>
    <n v="7.7158689225663242"/>
    <n v="729.23144228770627"/>
    <n v="6189.567921705031"/>
    <n v="452.50236012001881"/>
    <n v="48.033765815962404"/>
    <n v="1023.6849940068115"/>
    <n v="937.26863135370183"/>
    <n v="13.575070803600564"/>
    <n v="4.5250236012001883"/>
    <n v="452.47807561287203"/>
    <n v="3811.3999572161933"/>
    <n v="428.55565318727565"/>
    <n v="48.033765815962404"/>
    <n v="995.13128022403737"/>
    <n v="838.43526611175139"/>
    <n v="12.856669595618268"/>
    <n v="4.2855565318727571"/>
    <n v="395.63250875019759"/>
    <n v="3380.8051718119832"/>
    <n v="419.61964764288126"/>
    <n v="48.033765815962404"/>
    <n v="981.571238849103"/>
    <n v="791.49970697221352"/>
    <n v="12.58858942928644"/>
    <n v="4.1961964764288142"/>
    <n v="368.63678257238308"/>
    <n v="3176.3174771347844"/>
  </r>
  <r>
    <x v="24"/>
    <s v="Le_x000a_Shan"/>
    <s v="Le Shan"/>
    <x v="663"/>
    <x v="66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u_x000a_Zhou"/>
    <s v="Lu Zhou"/>
    <x v="682"/>
    <x v="682"/>
    <s v="t/d"/>
    <s v="cement"/>
    <n v="4600"/>
    <n v="310"/>
    <n v="1"/>
    <m/>
    <n v="1426000"/>
    <m/>
    <n v="0"/>
    <n v="1426000"/>
    <n v="1.2698093473349227E-2"/>
    <n v="719.27661003766832"/>
    <n v="49.75278098073381"/>
    <n v="1178.3723414581448"/>
    <n v="1379.4265528554802"/>
    <n v="21.578298301130051"/>
    <n v="7.1927661003766845"/>
    <n v="744.2439590092639"/>
    <n v="6248.1437946633096"/>
    <n v="816.55388200864547"/>
    <n v="85.139437478607718"/>
    <n v="1821.3027713450631"/>
    <n v="1684.9410604315315"/>
    <n v="24.496616460259361"/>
    <n v="8.1655388200864554"/>
    <n v="815.61068630612976"/>
    <n v="6858.669871298227"/>
    <n v="797.38105839565242"/>
    <n v="85.139437478607718"/>
    <n v="1799.176778057951"/>
    <n v="1608.3560532229301"/>
    <n v="23.921431751869573"/>
    <n v="7.9738105839565234"/>
    <n v="771.56161302710836"/>
    <n v="6525.0061873445584"/>
    <n v="788.73326764011301"/>
    <n v="85.139437478607718"/>
    <n v="1786.0540914319959"/>
    <n v="1562.934316137327"/>
    <n v="23.661998029203392"/>
    <n v="7.8873326764011313"/>
    <n v="745.43658544965524"/>
    <n v="6327.1138755206975"/>
    <n v="462.55796812268585"/>
    <n v="49.101182834094899"/>
    <n v="1046.4335494291849"/>
    <n v="958.09682316156182"/>
    <n v="13.876739043680574"/>
    <n v="4.625579681226859"/>
    <n v="462.53314395982471"/>
    <n v="3896.0977340432196"/>
    <n v="438.07911214699288"/>
    <n v="49.101182834094899"/>
    <n v="1017.2453086734604"/>
    <n v="857.06716091423471"/>
    <n v="13.142373364409785"/>
    <n v="4.3807911214699295"/>
    <n v="404.42434227797969"/>
    <n v="3455.9341756300269"/>
    <n v="428.94452870161194"/>
    <n v="49.101182834094899"/>
    <n v="1003.3839330457497"/>
    <n v="809.08858934937382"/>
    <n v="12.868335861048362"/>
    <n v="4.2894452870161208"/>
    <n v="376.82871107399154"/>
    <n v="3246.9023099600017"/>
  </r>
  <r>
    <x v="24"/>
    <s v="Lu_x000a_Zhou"/>
    <s v="Lu Zhou"/>
    <x v="683"/>
    <x v="68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Mei_x000a_Shan"/>
    <s v="Mei Shan"/>
    <x v="684"/>
    <x v="684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Mei_x000a_Shan"/>
    <s v="Mei Shan"/>
    <x v="684"/>
    <x v="684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Mian_x000a_Yang"/>
    <s v="Mian Yang"/>
    <x v="685"/>
    <x v="685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Nei_x000a_Jiang"/>
    <s v="Nei Jiang"/>
    <x v="686"/>
    <x v="686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  <n v="190.46917919434472"/>
    <n v="21.348340362649957"/>
    <n v="442.28056898846097"/>
    <n v="372.63789604966723"/>
    <n v="5.7140753758303413"/>
    <n v="1.9046917919434474"/>
    <n v="175.83667055564334"/>
    <n v="1502.5800763608811"/>
    <n v="186.4976211746139"/>
    <n v="21.348340362649957"/>
    <n v="436.25388393293463"/>
    <n v="351.777647543206"/>
    <n v="5.5949286352384178"/>
    <n v="1.8649762117461393"/>
    <n v="163.83857003217025"/>
    <n v="1411.6966565043485"/>
  </r>
  <r>
    <x v="24"/>
    <s v="Nei_x000a_Jiang"/>
    <s v="Nei Jiang"/>
    <x v="686"/>
    <x v="686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  <n v="380.93835838868944"/>
    <n v="42.696680725299913"/>
    <n v="884.56113797692194"/>
    <n v="745.27579209933447"/>
    <n v="11.428150751660683"/>
    <n v="3.8093835838868948"/>
    <n v="351.67334111128667"/>
    <n v="3005.1601527217622"/>
    <n v="372.99524234922779"/>
    <n v="42.696680725299913"/>
    <n v="872.50776786586925"/>
    <n v="703.555295086412"/>
    <n v="11.189857270476836"/>
    <n v="3.7299524234922785"/>
    <n v="327.67714006434051"/>
    <n v="2823.3933130086971"/>
  </r>
  <r>
    <x v="24"/>
    <s v="Nei_x000a_Jiang"/>
    <s v="Nei Jiang"/>
    <x v="686"/>
    <x v="68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Nei_x000a_Jiang"/>
    <s v="Nei Jiang"/>
    <x v="686"/>
    <x v="68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Pan_x000a_Zhihua"/>
    <s v="Pan Zhihua"/>
    <x v="687"/>
    <x v="68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Ya'an"/>
    <s v="Ya'an"/>
    <x v="688"/>
    <x v="688"/>
    <s v="t/d"/>
    <s v="cement"/>
    <n v="1000"/>
    <n v="310"/>
    <n v="1"/>
    <m/>
    <n v="310000"/>
    <m/>
    <n v="0"/>
    <n v="310000"/>
    <n v="2.7604551029020057E-3"/>
    <n v="156.36448044297137"/>
    <n v="10.815821952333437"/>
    <n v="256.16790031698798"/>
    <n v="299.87533757727829"/>
    <n v="4.6909344132891411"/>
    <n v="1.563644804429714"/>
    <n v="161.79216500201389"/>
    <n v="1358.2921292746325"/>
    <n v="177.51171348014032"/>
    <n v="18.508573364914721"/>
    <n v="395.9353850750137"/>
    <n v="366.29153487641986"/>
    <n v="5.3253514044042092"/>
    <n v="1.7751171348014032"/>
    <n v="177.30667093611515"/>
    <n v="1491.0151894126579"/>
    <n v="173.34370834688096"/>
    <n v="18.508573364914721"/>
    <n v="391.12538653433717"/>
    <n v="349.6426202658543"/>
    <n v="5.2003112504064282"/>
    <n v="1.7334370834688093"/>
    <n v="167.73078544067573"/>
    <n v="1418.4796059444693"/>
    <n v="171.46375383480719"/>
    <n v="18.508573364914721"/>
    <n v="388.27262857217295"/>
    <n v="339.76832959507107"/>
    <n v="5.1439126150442158"/>
    <n v="1.7146375383480719"/>
    <n v="162.05143161949027"/>
    <n v="1375.4595381566733"/>
    <n v="100.55608002667083"/>
    <n v="10.674170181324978"/>
    <n v="227.48555422373587"/>
    <n v="208.28191807860037"/>
    <n v="3.016682400800125"/>
    <n v="1.0055608002667085"/>
    <n v="100.5506834695271"/>
    <n v="846.97776827026507"/>
    <n v="95.234589597172359"/>
    <n v="10.674170181324978"/>
    <n v="221.14028449423049"/>
    <n v="186.31894802483362"/>
    <n v="2.8570376879151707"/>
    <n v="0.9523458959717237"/>
    <n v="87.918335277821669"/>
    <n v="751.29003818044055"/>
    <n v="93.248810587306949"/>
    <n v="10.674170181324978"/>
    <n v="218.12694196646731"/>
    <n v="175.888823771603"/>
    <n v="2.7974643176192089"/>
    <n v="0.93248810587306963"/>
    <n v="81.919285016085126"/>
    <n v="705.84832825217427"/>
  </r>
  <r>
    <x v="24"/>
    <s v="Ya'an"/>
    <s v="Ya'an"/>
    <x v="688"/>
    <x v="68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Ya'an"/>
    <s v="Ya'an"/>
    <x v="688"/>
    <x v="68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Zi_x000a_Yang"/>
    <s v="Zi Yang"/>
    <x v="689"/>
    <x v="68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Cheng_x000a_Du"/>
    <s v="Cheng Du"/>
    <x v="690"/>
    <x v="69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Cheng_x000a_Du"/>
    <s v="Cheng Du"/>
    <x v="690"/>
    <x v="69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Yi_x000a_Bin"/>
    <s v="Yi Bin"/>
    <x v="469"/>
    <x v="46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Yi_x000a_Bin"/>
    <s v="Yi Bin"/>
    <x v="469"/>
    <x v="46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iangshan_x000a_Yi"/>
    <s v="Liangshan Yi"/>
    <x v="691"/>
    <x v="69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Yi_x000a_Bin"/>
    <s v="Yi Bin"/>
    <x v="692"/>
    <x v="692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  <n v="380.93835838868944"/>
    <n v="42.696680725299913"/>
    <n v="884.56113797692194"/>
    <n v="745.27579209933447"/>
    <n v="11.428150751660683"/>
    <n v="3.8093835838868948"/>
    <n v="351.67334111128667"/>
    <n v="3005.1601527217622"/>
    <n v="372.99524234922779"/>
    <n v="42.696680725299913"/>
    <n v="872.50776786586925"/>
    <n v="703.555295086412"/>
    <n v="11.189857270476836"/>
    <n v="3.7299524234922785"/>
    <n v="327.67714006434051"/>
    <n v="2823.3933130086971"/>
  </r>
  <r>
    <x v="24"/>
    <s v="Yi_x000a_Bin"/>
    <s v="Yi Bin"/>
    <x v="693"/>
    <x v="693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  <n v="380.93835838868944"/>
    <n v="42.696680725299913"/>
    <n v="884.56113797692194"/>
    <n v="745.27579209933447"/>
    <n v="11.428150751660683"/>
    <n v="3.8093835838868948"/>
    <n v="351.67334111128667"/>
    <n v="3005.1601527217622"/>
    <n v="372.99524234922779"/>
    <n v="42.696680725299913"/>
    <n v="872.50776786586925"/>
    <n v="703.555295086412"/>
    <n v="11.189857270476836"/>
    <n v="3.7299524234922785"/>
    <n v="327.67714006434051"/>
    <n v="2823.3933130086971"/>
  </r>
  <r>
    <x v="24"/>
    <s v="Pan_x000a_Zhihua"/>
    <s v="Pan Zhihua"/>
    <x v="687"/>
    <x v="68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Nei_x000a_Jiang"/>
    <s v="Nei Jiang"/>
    <x v="694"/>
    <x v="694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  <n v="304.75068671095158"/>
    <n v="34.157344580239936"/>
    <n v="707.64891038153769"/>
    <n v="596.22063367946771"/>
    <n v="9.1425206013285472"/>
    <n v="3.0475068671095165"/>
    <n v="281.3386728890294"/>
    <n v="2404.1281221774102"/>
    <n v="298.39619387938228"/>
    <n v="34.157344580239936"/>
    <n v="698.00621429269552"/>
    <n v="562.84423606912958"/>
    <n v="8.9518858163814699"/>
    <n v="2.983961938793823"/>
    <n v="262.14171205147244"/>
    <n v="2258.7146504069578"/>
  </r>
  <r>
    <x v="24"/>
    <s v="Nei_x000a_Jiang"/>
    <s v="Nei Jiang"/>
    <x v="686"/>
    <x v="68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Mian_x000a_Yang"/>
    <s v="Mian Yang"/>
    <x v="695"/>
    <x v="695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Mian_x000a_Yang"/>
    <s v="Mian Yang"/>
    <x v="696"/>
    <x v="69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e_x000a_Shan"/>
    <s v="Le Shan"/>
    <x v="697"/>
    <x v="69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iangshan_x000a_Yi "/>
    <s v="Liangshan Yi "/>
    <x v="698"/>
    <x v="69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iangshan_x000a_Yi "/>
    <s v="Liangshan Yi "/>
    <x v="698"/>
    <x v="69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Guang_x000a_Yuan"/>
    <s v="Guang Yuan"/>
    <x v="699"/>
    <x v="69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Guang'an"/>
    <s v="Guang'an"/>
    <x v="678"/>
    <x v="678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Garzê_x000a_Tibetan "/>
    <s v="Garzê Tibetan "/>
    <x v="666"/>
    <x v="66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De_x000a_Yang"/>
    <s v="De Yang"/>
    <x v="700"/>
    <x v="700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  <n v="304.75068671095158"/>
    <n v="34.157344580239936"/>
    <n v="707.64891038153769"/>
    <n v="596.22063367946771"/>
    <n v="9.1425206013285472"/>
    <n v="3.0475068671095165"/>
    <n v="281.3386728890294"/>
    <n v="2404.1281221774102"/>
    <n v="298.39619387938228"/>
    <n v="34.157344580239936"/>
    <n v="698.00621429269552"/>
    <n v="562.84423606912958"/>
    <n v="8.9518858163814699"/>
    <n v="2.983961938793823"/>
    <n v="262.14171205147244"/>
    <n v="2258.7146504069578"/>
  </r>
  <r>
    <x v="24"/>
    <s v="De_x000a_Yang"/>
    <s v="De Yang"/>
    <x v="700"/>
    <x v="70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Da_x000a_Zhou"/>
    <s v="Da Zhou"/>
    <x v="701"/>
    <x v="70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Da_x000a_Zhou"/>
    <s v="Da Zhou"/>
    <x v="701"/>
    <x v="70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Da_x000a_Zhou"/>
    <s v="Da Zhou"/>
    <x v="677"/>
    <x v="67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Cheng_x000a_Du"/>
    <s v="Cheng Du"/>
    <x v="669"/>
    <x v="669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Ba_x000a_Zhong"/>
    <s v="Ba Zhong"/>
    <x v="190"/>
    <x v="190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Guang'an"/>
    <s v="Guang'an"/>
    <x v="678"/>
    <x v="678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  <n v="304.75068671095158"/>
    <n v="34.157344580239936"/>
    <n v="707.64891038153769"/>
    <n v="596.22063367946771"/>
    <n v="9.1425206013285472"/>
    <n v="3.0475068671095165"/>
    <n v="281.3386728890294"/>
    <n v="2404.1281221774102"/>
    <n v="298.39619387938228"/>
    <n v="34.157344580239936"/>
    <n v="698.00621429269552"/>
    <n v="562.84423606912958"/>
    <n v="8.9518858163814699"/>
    <n v="2.983961938793823"/>
    <n v="262.14171205147244"/>
    <n v="2258.7146504069578"/>
  </r>
  <r>
    <x v="24"/>
    <s v="Guang'an"/>
    <s v="Guang'an"/>
    <x v="678"/>
    <x v="678"/>
    <s v="t/d"/>
    <s v="cement"/>
    <n v="1200"/>
    <n v="310"/>
    <n v="1"/>
    <m/>
    <n v="372000"/>
    <m/>
    <n v="0"/>
    <n v="372000"/>
    <n v="3.312546123482407E-3"/>
    <n v="187.63737653156565"/>
    <n v="12.978986342800125"/>
    <n v="307.40148038038558"/>
    <n v="359.85040509273392"/>
    <n v="5.6291212959469696"/>
    <n v="1.8763737653156569"/>
    <n v="194.15059800241667"/>
    <n v="1629.950555129559"/>
    <n v="213.0140561761684"/>
    <n v="22.210288037897666"/>
    <n v="475.12246209001648"/>
    <n v="439.54984185170389"/>
    <n v="6.3904216852850508"/>
    <n v="2.1301405617616838"/>
    <n v="212.76800512333821"/>
    <n v="1789.2182272951898"/>
    <n v="208.01245001625716"/>
    <n v="22.210288037897666"/>
    <n v="469.3504638412046"/>
    <n v="419.57114431902522"/>
    <n v="6.2403735004877143"/>
    <n v="2.0801245001625714"/>
    <n v="201.27694252881088"/>
    <n v="1702.1755271333632"/>
    <n v="205.75650460176863"/>
    <n v="22.210288037897666"/>
    <n v="465.92715428660762"/>
    <n v="407.72199551408534"/>
    <n v="6.1726951380530588"/>
    <n v="2.0575650460176864"/>
    <n v="194.46171794338832"/>
    <n v="1650.5514457880081"/>
    <n v="120.66729603200501"/>
    <n v="12.809004217589974"/>
    <n v="272.98266506848307"/>
    <n v="249.93830169432047"/>
    <n v="3.6200188809601501"/>
    <n v="1.2066729603200501"/>
    <n v="120.66082016343253"/>
    <n v="1016.3733219243181"/>
    <n v="114.28150751660684"/>
    <n v="12.809004217589974"/>
    <n v="265.36834139307661"/>
    <n v="223.58273762980036"/>
    <n v="3.4284452254982045"/>
    <n v="1.1428150751660686"/>
    <n v="105.50200233338602"/>
    <n v="901.54804581652877"/>
    <n v="111.89857270476834"/>
    <n v="12.809004217589974"/>
    <n v="261.75233035976078"/>
    <n v="211.06658852592361"/>
    <n v="3.3569571811430508"/>
    <n v="1.1189857270476835"/>
    <n v="98.303142019302143"/>
    <n v="847.01799390260908"/>
  </r>
  <r>
    <x v="24"/>
    <s v="Guang_x000a_Yuan"/>
    <s v="Guang Yuan"/>
    <x v="702"/>
    <x v="702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e_x000a_Shan"/>
    <s v="Le Shan"/>
    <x v="663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De_x000a_Yang"/>
    <s v="De Yang"/>
    <x v="671"/>
    <x v="67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Cheng_x000a_Du"/>
    <s v="Cheng Du"/>
    <x v="669"/>
    <x v="669"/>
    <s v="t/d"/>
    <s v="cement"/>
    <n v="4200"/>
    <n v="310"/>
    <n v="1"/>
    <m/>
    <n v="1302000"/>
    <m/>
    <n v="0"/>
    <n v="1302000"/>
    <n v="1.1593911432188424E-2"/>
    <n v="656.73081786047976"/>
    <n v="45.426452199800437"/>
    <n v="1075.9051813313495"/>
    <n v="1259.4764178245687"/>
    <n v="19.701924535814392"/>
    <n v="6.5673081786047991"/>
    <n v="679.52709300845834"/>
    <n v="5704.8269429534566"/>
    <n v="745.54919661658937"/>
    <n v="77.736008132641828"/>
    <n v="1662.9286173150576"/>
    <n v="1538.4244464809635"/>
    <n v="22.366475898497679"/>
    <n v="7.4554919661658934"/>
    <n v="744.6880179316837"/>
    <n v="6262.2637955331638"/>
    <n v="728.04357505689995"/>
    <n v="77.736008132641828"/>
    <n v="1642.7266234442161"/>
    <n v="1468.4990051165883"/>
    <n v="21.841307251707001"/>
    <n v="7.2804357505689996"/>
    <n v="704.46929885083807"/>
    <n v="5957.6143449667707"/>
    <n v="720.14776610619015"/>
    <n v="77.736008132641828"/>
    <n v="1630.7450400031264"/>
    <n v="1427.0269842992986"/>
    <n v="21.604432983185706"/>
    <n v="7.2014776610619018"/>
    <n v="680.61601280185914"/>
    <n v="5776.9300602580279"/>
    <n v="422.33553611201751"/>
    <n v="44.831514761564911"/>
    <n v="955.43932773969061"/>
    <n v="874.78405593012167"/>
    <n v="12.670066083360524"/>
    <n v="4.2233553611201753"/>
    <n v="422.31287057201388"/>
    <n v="3557.3066267351132"/>
    <n v="399.9852763081239"/>
    <n v="44.831514761564911"/>
    <n v="928.78919487576809"/>
    <n v="782.53958170430121"/>
    <n v="11.999558289243716"/>
    <n v="3.9998527630812397"/>
    <n v="369.25700816685105"/>
    <n v="3155.4181603578504"/>
    <n v="391.64500446668916"/>
    <n v="44.831514761564911"/>
    <n v="916.13315625916277"/>
    <n v="738.73305984073261"/>
    <n v="11.749350134000677"/>
    <n v="3.9164500446668926"/>
    <n v="344.06099706755748"/>
    <n v="2964.5629786591317"/>
  </r>
  <r>
    <x v="24"/>
    <s v="Cheng_x000a_Du"/>
    <s v="Cheng Du"/>
    <x v="669"/>
    <x v="669"/>
    <s v="t/d"/>
    <s v="cement"/>
    <n v="4200"/>
    <n v="310"/>
    <n v="1"/>
    <m/>
    <n v="1302000"/>
    <m/>
    <n v="0"/>
    <n v="1302000"/>
    <n v="1.1593911432188424E-2"/>
    <n v="656.73081786047976"/>
    <n v="45.426452199800437"/>
    <n v="1075.9051813313495"/>
    <n v="1259.4764178245687"/>
    <n v="19.701924535814392"/>
    <n v="6.5673081786047991"/>
    <n v="679.52709300845834"/>
    <n v="5704.8269429534566"/>
    <n v="745.54919661658937"/>
    <n v="77.736008132641828"/>
    <n v="1662.9286173150576"/>
    <n v="1538.4244464809635"/>
    <n v="22.366475898497679"/>
    <n v="7.4554919661658934"/>
    <n v="744.6880179316837"/>
    <n v="6262.2637955331638"/>
    <n v="728.04357505689995"/>
    <n v="77.736008132641828"/>
    <n v="1642.7266234442161"/>
    <n v="1468.4990051165883"/>
    <n v="21.841307251707001"/>
    <n v="7.2804357505689996"/>
    <n v="704.46929885083807"/>
    <n v="5957.6143449667707"/>
    <n v="720.14776610619015"/>
    <n v="77.736008132641828"/>
    <n v="1630.7450400031264"/>
    <n v="1427.0269842992986"/>
    <n v="21.604432983185706"/>
    <n v="7.2014776610619018"/>
    <n v="680.61601280185914"/>
    <n v="5776.9300602580279"/>
    <n v="422.33553611201751"/>
    <n v="44.831514761564911"/>
    <n v="955.43932773969061"/>
    <n v="874.78405593012167"/>
    <n v="12.670066083360524"/>
    <n v="4.2233553611201753"/>
    <n v="422.31287057201388"/>
    <n v="3557.3066267351132"/>
    <n v="399.9852763081239"/>
    <n v="44.831514761564911"/>
    <n v="928.78919487576809"/>
    <n v="782.53958170430121"/>
    <n v="11.999558289243716"/>
    <n v="3.9998527630812397"/>
    <n v="369.25700816685105"/>
    <n v="3155.4181603578504"/>
    <n v="391.64500446668916"/>
    <n v="44.831514761564911"/>
    <n v="916.13315625916277"/>
    <n v="738.73305984073261"/>
    <n v="11.749350134000677"/>
    <n v="3.9164500446668926"/>
    <n v="344.06099706755748"/>
    <n v="2964.5629786591317"/>
  </r>
  <r>
    <x v="24"/>
    <s v="Cheng_x000a_Du"/>
    <s v="Cheng Du"/>
    <x v="669"/>
    <x v="669"/>
    <s v="t/d"/>
    <s v="cement"/>
    <n v="4200"/>
    <n v="310"/>
    <n v="1"/>
    <m/>
    <n v="1302000"/>
    <m/>
    <n v="0"/>
    <n v="1302000"/>
    <n v="1.1593911432188424E-2"/>
    <n v="656.73081786047976"/>
    <n v="45.426452199800437"/>
    <n v="1075.9051813313495"/>
    <n v="1259.4764178245687"/>
    <n v="19.701924535814392"/>
    <n v="6.5673081786047991"/>
    <n v="679.52709300845834"/>
    <n v="5704.8269429534566"/>
    <n v="745.54919661658937"/>
    <n v="77.736008132641828"/>
    <n v="1662.9286173150576"/>
    <n v="1538.4244464809635"/>
    <n v="22.366475898497679"/>
    <n v="7.4554919661658934"/>
    <n v="744.6880179316837"/>
    <n v="6262.2637955331638"/>
    <n v="728.04357505689995"/>
    <n v="77.736008132641828"/>
    <n v="1642.7266234442161"/>
    <n v="1468.4990051165883"/>
    <n v="21.841307251707001"/>
    <n v="7.2804357505689996"/>
    <n v="704.46929885083807"/>
    <n v="5957.6143449667707"/>
    <n v="720.14776610619015"/>
    <n v="77.736008132641828"/>
    <n v="1630.7450400031264"/>
    <n v="1427.0269842992986"/>
    <n v="21.604432983185706"/>
    <n v="7.2014776610619018"/>
    <n v="680.61601280185914"/>
    <n v="5776.9300602580279"/>
    <n v="422.33553611201751"/>
    <n v="44.831514761564911"/>
    <n v="955.43932773969061"/>
    <n v="874.78405593012167"/>
    <n v="12.670066083360524"/>
    <n v="4.2233553611201753"/>
    <n v="422.31287057201388"/>
    <n v="3557.3066267351132"/>
    <n v="399.9852763081239"/>
    <n v="44.831514761564911"/>
    <n v="928.78919487576809"/>
    <n v="782.53958170430121"/>
    <n v="11.999558289243716"/>
    <n v="3.9998527630812397"/>
    <n v="369.25700816685105"/>
    <n v="3155.4181603578504"/>
    <n v="391.64500446668916"/>
    <n v="44.831514761564911"/>
    <n v="916.13315625916277"/>
    <n v="738.73305984073261"/>
    <n v="11.749350134000677"/>
    <n v="3.9164500446668926"/>
    <n v="344.06099706755748"/>
    <n v="2964.5629786591317"/>
  </r>
  <r>
    <x v="24"/>
    <s v="Cheng_x000a_Du"/>
    <s v="Cheng Du"/>
    <x v="703"/>
    <x v="70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Cheng_x000a_Du"/>
    <s v="Cheng Du"/>
    <x v="703"/>
    <x v="703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  <n v="380.93835838868944"/>
    <n v="42.696680725299913"/>
    <n v="884.56113797692194"/>
    <n v="745.27579209933447"/>
    <n v="11.428150751660683"/>
    <n v="3.8093835838868948"/>
    <n v="351.67334111128667"/>
    <n v="3005.1601527217622"/>
    <n v="372.99524234922779"/>
    <n v="42.696680725299913"/>
    <n v="872.50776786586925"/>
    <n v="703.555295086412"/>
    <n v="11.189857270476836"/>
    <n v="3.7299524234922785"/>
    <n v="327.67714006434051"/>
    <n v="2823.3933130086971"/>
  </r>
  <r>
    <x v="24"/>
    <s v="Cheng_x000a_Du"/>
    <s v="Cheng Du"/>
    <x v="703"/>
    <x v="703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  <n v="380.93835838868944"/>
    <n v="42.696680725299913"/>
    <n v="884.56113797692194"/>
    <n v="745.27579209933447"/>
    <n v="11.428150751660683"/>
    <n v="3.8093835838868948"/>
    <n v="351.67334111128667"/>
    <n v="3005.1601527217622"/>
    <n v="372.99524234922779"/>
    <n v="42.696680725299913"/>
    <n v="872.50776786586925"/>
    <n v="703.555295086412"/>
    <n v="11.189857270476836"/>
    <n v="3.7299524234922785"/>
    <n v="327.67714006434051"/>
    <n v="2823.3933130086971"/>
  </r>
  <r>
    <x v="24"/>
    <s v="Mian_x000a_Yang"/>
    <s v="Mian Yang"/>
    <x v="695"/>
    <x v="695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Liangshan_x000a_Yi"/>
    <s v="Liangshan Yi"/>
    <x v="704"/>
    <x v="704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De_x000a_Yang"/>
    <s v="De Yang"/>
    <x v="705"/>
    <x v="705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iangshan_x000a_Yi"/>
    <s v="Liangshan Yi"/>
    <x v="706"/>
    <x v="706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  <n v="190.46917919434472"/>
    <n v="21.348340362649957"/>
    <n v="442.28056898846097"/>
    <n v="372.63789604966723"/>
    <n v="5.7140753758303413"/>
    <n v="1.9046917919434474"/>
    <n v="175.83667055564334"/>
    <n v="1502.5800763608811"/>
    <n v="186.4976211746139"/>
    <n v="21.348340362649957"/>
    <n v="436.25388393293463"/>
    <n v="351.777647543206"/>
    <n v="5.5949286352384178"/>
    <n v="1.8649762117461393"/>
    <n v="163.83857003217025"/>
    <n v="1411.6966565043485"/>
  </r>
  <r>
    <x v="24"/>
    <s v="Guang_x000a_Yuan"/>
    <s v="Guang Yuan"/>
    <x v="699"/>
    <x v="699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  <n v="304.75068671095158"/>
    <n v="34.157344580239936"/>
    <n v="707.64891038153769"/>
    <n v="596.22063367946771"/>
    <n v="9.1425206013285472"/>
    <n v="3.0475068671095165"/>
    <n v="281.3386728890294"/>
    <n v="2404.1281221774102"/>
    <n v="298.39619387938228"/>
    <n v="34.157344580239936"/>
    <n v="698.00621429269552"/>
    <n v="562.84423606912958"/>
    <n v="8.9518858163814699"/>
    <n v="2.983961938793823"/>
    <n v="262.14171205147244"/>
    <n v="2258.7146504069578"/>
  </r>
  <r>
    <x v="24"/>
    <s v="Guang'an"/>
    <s v="Guang'an"/>
    <x v="679"/>
    <x v="67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Ya'an"/>
    <s v="Ya'an"/>
    <x v="707"/>
    <x v="707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Cheng_x000a_Du"/>
    <s v="Cheng Du"/>
    <x v="708"/>
    <x v="70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Mian_x000a_Yang"/>
    <s v="Mian Yang"/>
    <x v="696"/>
    <x v="696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Guang'an"/>
    <s v="Guang'an"/>
    <x v="678"/>
    <x v="678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  <n v="380.93835838868944"/>
    <n v="42.696680725299913"/>
    <n v="884.56113797692194"/>
    <n v="745.27579209933447"/>
    <n v="11.428150751660683"/>
    <n v="3.8093835838868948"/>
    <n v="351.67334111128667"/>
    <n v="3005.1601527217622"/>
    <n v="372.99524234922779"/>
    <n v="42.696680725299913"/>
    <n v="872.50776786586925"/>
    <n v="703.555295086412"/>
    <n v="11.189857270476836"/>
    <n v="3.7299524234922785"/>
    <n v="327.67714006434051"/>
    <n v="2823.3933130086971"/>
  </r>
  <r>
    <x v="24"/>
    <s v="Da_x000a_Zhou"/>
    <s v="Da Zhou"/>
    <x v="701"/>
    <x v="701"/>
    <s v="t/d"/>
    <s v="cement"/>
    <n v="6000"/>
    <n v="310"/>
    <n v="1"/>
    <m/>
    <n v="1860000"/>
    <m/>
    <n v="0"/>
    <n v="1860000"/>
    <n v="1.6562730617412036E-2"/>
    <n v="938.18688265782828"/>
    <n v="64.894931714000634"/>
    <n v="1537.007401901928"/>
    <n v="1799.2520254636697"/>
    <n v="28.145606479734852"/>
    <n v="9.3818688265782857"/>
    <n v="970.75299001208339"/>
    <n v="8149.7527756477957"/>
    <n v="1065.0702808808419"/>
    <n v="111.05144018948833"/>
    <n v="2375.6123104500825"/>
    <n v="2197.7492092585194"/>
    <n v="31.952108426425255"/>
    <n v="10.65070280880842"/>
    <n v="1063.840025616691"/>
    <n v="8946.0911364759486"/>
    <n v="1040.0622500812858"/>
    <n v="111.05144018948833"/>
    <n v="2346.752319206023"/>
    <n v="2097.8557215951264"/>
    <n v="31.201867502438574"/>
    <n v="10.400622500812858"/>
    <n v="1006.3847126440545"/>
    <n v="8510.8776356668168"/>
    <n v="1028.7825230088431"/>
    <n v="111.05144018948833"/>
    <n v="2329.6357714330379"/>
    <n v="2038.6099775704267"/>
    <n v="30.863475690265297"/>
    <n v="10.287825230088433"/>
    <n v="972.3085897169417"/>
    <n v="8252.7572289400414"/>
    <n v="603.33648016002508"/>
    <n v="64.045021087949877"/>
    <n v="1364.9133253424154"/>
    <n v="1249.6915084716024"/>
    <n v="18.10009440480075"/>
    <n v="6.0333648016002508"/>
    <n v="603.30410081716275"/>
    <n v="5081.8666096215911"/>
    <n v="571.40753758303424"/>
    <n v="64.045021087949877"/>
    <n v="1326.8417069653831"/>
    <n v="1117.9136881490019"/>
    <n v="17.142226127491025"/>
    <n v="5.7140753758303431"/>
    <n v="527.51001166693004"/>
    <n v="4507.740229082644"/>
    <n v="559.49286352384172"/>
    <n v="64.045021087949877"/>
    <n v="1308.761651798804"/>
    <n v="1055.3329426296179"/>
    <n v="16.784785905715253"/>
    <n v="5.5949286352384187"/>
    <n v="491.51571009651076"/>
    <n v="4235.0899695130456"/>
  </r>
  <r>
    <x v="24"/>
    <s v="Ya'an"/>
    <s v="Ya'an"/>
    <x v="709"/>
    <x v="70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Guang_x000a_Yuan"/>
    <s v="Guang Yuan"/>
    <x v="710"/>
    <x v="71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Guang_x000a_Yuan"/>
    <s v="Guang Yuan"/>
    <x v="710"/>
    <x v="71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Da_x000a_Zhou"/>
    <s v="Da Zhou"/>
    <x v="677"/>
    <x v="677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Da_x000a_Zhou"/>
    <s v="Da Zhou"/>
    <x v="677"/>
    <x v="677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Guang'an"/>
    <s v="Guang'an"/>
    <x v="678"/>
    <x v="67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Ba_x000a_Zhong"/>
    <s v="Ba Zhong"/>
    <x v="711"/>
    <x v="71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Ya'an"/>
    <s v="Ya'an"/>
    <x v="688"/>
    <x v="688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  <n v="380.93835838868944"/>
    <n v="42.696680725299913"/>
    <n v="884.56113797692194"/>
    <n v="745.27579209933447"/>
    <n v="11.428150751660683"/>
    <n v="3.8093835838868948"/>
    <n v="351.67334111128667"/>
    <n v="3005.1601527217622"/>
    <n v="372.99524234922779"/>
    <n v="42.696680725299913"/>
    <n v="872.50776786586925"/>
    <n v="703.555295086412"/>
    <n v="11.189857270476836"/>
    <n v="3.7299524234922785"/>
    <n v="327.67714006434051"/>
    <n v="2823.3933130086971"/>
  </r>
  <r>
    <x v="24"/>
    <s v="Liangshan_x000a_Yi "/>
    <s v="Liangshan Yi "/>
    <x v="712"/>
    <x v="712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e_x000a_Shan"/>
    <s v="Le Shan"/>
    <x v="713"/>
    <x v="71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Yi_x000a_Bin"/>
    <s v="Yi Bin"/>
    <x v="714"/>
    <x v="714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  <n v="190.46917919434472"/>
    <n v="21.348340362649957"/>
    <n v="442.28056898846097"/>
    <n v="372.63789604966723"/>
    <n v="5.7140753758303413"/>
    <n v="1.9046917919434474"/>
    <n v="175.83667055564334"/>
    <n v="1502.5800763608811"/>
    <n v="186.4976211746139"/>
    <n v="21.348340362649957"/>
    <n v="436.25388393293463"/>
    <n v="351.777647543206"/>
    <n v="5.5949286352384178"/>
    <n v="1.8649762117461393"/>
    <n v="163.83857003217025"/>
    <n v="1411.6966565043485"/>
  </r>
  <r>
    <x v="24"/>
    <s v="Guang_x000a_Yuan"/>
    <s v="Guang Yuan"/>
    <x v="702"/>
    <x v="702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Mian_x000a_Yang"/>
    <s v="Mian Yang"/>
    <x v="685"/>
    <x v="685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Mian_x000a_Yang"/>
    <s v="Mian Yang"/>
    <x v="685"/>
    <x v="685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Liangshan_x000a_Yi "/>
    <s v="Liangshan Yi "/>
    <x v="715"/>
    <x v="715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  <n v="190.46917919434472"/>
    <n v="21.348340362649957"/>
    <n v="442.28056898846097"/>
    <n v="372.63789604966723"/>
    <n v="5.7140753758303413"/>
    <n v="1.9046917919434474"/>
    <n v="175.83667055564334"/>
    <n v="1502.5800763608811"/>
    <n v="186.4976211746139"/>
    <n v="21.348340362649957"/>
    <n v="436.25388393293463"/>
    <n v="351.777647543206"/>
    <n v="5.5949286352384178"/>
    <n v="1.8649762117461393"/>
    <n v="163.83857003217025"/>
    <n v="1411.6966565043485"/>
  </r>
  <r>
    <x v="24"/>
    <s v="Ba_x000a_Zhong"/>
    <s v="Ba Zhong"/>
    <x v="668"/>
    <x v="66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Mei_x000a_Shan"/>
    <s v="Mei Shan"/>
    <x v="716"/>
    <x v="71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Zi_x000a_Gong"/>
    <s v="Zi Gong"/>
    <x v="675"/>
    <x v="675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  <n v="190.46917919434472"/>
    <n v="21.348340362649957"/>
    <n v="442.28056898846097"/>
    <n v="372.63789604966723"/>
    <n v="5.7140753758303413"/>
    <n v="1.9046917919434474"/>
    <n v="175.83667055564334"/>
    <n v="1502.5800763608811"/>
    <n v="186.4976211746139"/>
    <n v="21.348340362649957"/>
    <n v="436.25388393293463"/>
    <n v="351.777647543206"/>
    <n v="5.5949286352384178"/>
    <n v="1.8649762117461393"/>
    <n v="163.83857003217025"/>
    <n v="1411.6966565043485"/>
  </r>
  <r>
    <x v="24"/>
    <s v="Mei_x000a_Shan"/>
    <s v="Mei Shan"/>
    <x v="716"/>
    <x v="716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  <n v="304.75068671095158"/>
    <n v="34.157344580239936"/>
    <n v="707.64891038153769"/>
    <n v="596.22063367946771"/>
    <n v="9.1425206013285472"/>
    <n v="3.0475068671095165"/>
    <n v="281.3386728890294"/>
    <n v="2404.1281221774102"/>
    <n v="298.39619387938228"/>
    <n v="34.157344580239936"/>
    <n v="698.00621429269552"/>
    <n v="562.84423606912958"/>
    <n v="8.9518858163814699"/>
    <n v="2.983961938793823"/>
    <n v="262.14171205147244"/>
    <n v="2258.7146504069578"/>
  </r>
  <r>
    <x v="24"/>
    <s v="Da_x000a_Zhou"/>
    <s v="Da Zhou"/>
    <x v="717"/>
    <x v="71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Da_x000a_Zhou"/>
    <s v="Da Zhou"/>
    <x v="717"/>
    <x v="717"/>
    <s v="t/d"/>
    <s v="cement"/>
    <n v="1000"/>
    <n v="310"/>
    <n v="1"/>
    <m/>
    <n v="310000"/>
    <m/>
    <n v="0"/>
    <n v="310000"/>
    <n v="2.7604551029020057E-3"/>
    <n v="156.36448044297137"/>
    <n v="10.815821952333437"/>
    <n v="256.16790031698798"/>
    <n v="299.87533757727829"/>
    <n v="4.6909344132891411"/>
    <n v="1.563644804429714"/>
    <n v="161.79216500201389"/>
    <n v="1358.2921292746325"/>
    <n v="177.51171348014032"/>
    <n v="18.508573364914721"/>
    <n v="395.9353850750137"/>
    <n v="366.29153487641986"/>
    <n v="5.3253514044042092"/>
    <n v="1.7751171348014032"/>
    <n v="177.30667093611515"/>
    <n v="1491.0151894126579"/>
    <n v="173.34370834688096"/>
    <n v="18.508573364914721"/>
    <n v="391.12538653433717"/>
    <n v="349.6426202658543"/>
    <n v="5.2003112504064282"/>
    <n v="1.7334370834688093"/>
    <n v="167.73078544067573"/>
    <n v="1418.4796059444693"/>
    <n v="171.46375383480719"/>
    <n v="18.508573364914721"/>
    <n v="388.27262857217295"/>
    <n v="339.76832959507107"/>
    <n v="5.1439126150442158"/>
    <n v="1.7146375383480719"/>
    <n v="162.05143161949027"/>
    <n v="1375.4595381566733"/>
    <n v="100.55608002667083"/>
    <n v="10.674170181324978"/>
    <n v="227.48555422373587"/>
    <n v="208.28191807860037"/>
    <n v="3.016682400800125"/>
    <n v="1.0055608002667085"/>
    <n v="100.5506834695271"/>
    <n v="846.97776827026507"/>
    <n v="95.234589597172359"/>
    <n v="10.674170181324978"/>
    <n v="221.14028449423049"/>
    <n v="186.31894802483362"/>
    <n v="2.8570376879151707"/>
    <n v="0.9523458959717237"/>
    <n v="87.918335277821669"/>
    <n v="751.29003818044055"/>
    <n v="93.248810587306949"/>
    <n v="10.674170181324978"/>
    <n v="218.12694196646731"/>
    <n v="175.888823771603"/>
    <n v="2.7974643176192089"/>
    <n v="0.93248810587306963"/>
    <n v="81.919285016085126"/>
    <n v="705.84832825217427"/>
  </r>
  <r>
    <x v="24"/>
    <s v="Garzê_x000a_Tibetan "/>
    <s v="Garzê Tibetan "/>
    <x v="718"/>
    <x v="71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Yi_x000a_Bin"/>
    <s v="Yi Bin"/>
    <x v="548"/>
    <x v="548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1"/>
    <s v=""/>
    <m/>
    <x v="4"/>
    <x v="4"/>
    <m/>
    <m/>
    <m/>
    <m/>
    <n v="109"/>
    <m/>
    <n v="111166000"/>
    <m/>
    <n v="0"/>
    <m/>
    <n v="1.0000000000000009"/>
    <n v="56644.457023984498"/>
    <n v="3918.1300000000006"/>
    <n v="92799.154765344414"/>
    <n v="108632.5719487435"/>
    <n v="1699.333710719535"/>
    <n v="566.44457023984512"/>
    <n v="58610.68518445576"/>
    <n v="492053.69355462072"/>
    <n v="64305.234775789744"/>
    <n v="6704.8992557267329"/>
    <n v="143431.19895656899"/>
    <n v="132692.44426085599"/>
    <n v="1929.1570432736921"/>
    <n v="643.05234775789745"/>
    <n v="64230.956246930647"/>
    <n v="540133.83077492786"/>
    <n v="62795.336958984961"/>
    <n v="6704.8992557267329"/>
    <n v="141688.73318140753"/>
    <n v="126661.22332447383"/>
    <n v="1883.8601087695488"/>
    <n v="627.95336958984956"/>
    <n v="60762.004520321323"/>
    <n v="513857.15509491635"/>
    <n v="62114.306316574795"/>
    <n v="6704.8992557267329"/>
    <n v="140655.29563005408"/>
    <n v="123084.17160557334"/>
    <n v="1863.4291894972439"/>
    <n v="621.143063165748"/>
    <n v="58704.60687773156"/>
    <n v="498272.74376267992"/>
    <n v="36427.355736001082"/>
    <n v="3866.8153559546968"/>
    <n v="82408.713688038362"/>
    <n v="75452.021610363518"/>
    <n v="1092.8206720800324"/>
    <n v="364.27355736001084"/>
    <n v="36425.40078403028"/>
    <n v="306825.40983182663"/>
    <n v="34499.597366048205"/>
    <n v="3866.8153559546968"/>
    <n v="80110.081943281955"/>
    <n v="67495.735695523763"/>
    <n v="1034.987920981446"/>
    <n v="344.99597366048209"/>
    <n v="31849.217611036333"/>
    <n v="272161.65819564532"/>
    <n v="33780.230835588132"/>
    <n v="3866.8153559546968"/>
    <n v="79018.471170625184"/>
    <n v="63717.328199504111"/>
    <n v="1013.4069250676441"/>
    <n v="337.80230835588139"/>
    <n v="29676.007021438305"/>
    <n v="255699.98494455911"/>
  </r>
  <r>
    <x v="2"/>
    <s v=""/>
    <m/>
    <x v="4"/>
    <x v="4"/>
    <m/>
    <m/>
    <m/>
    <m/>
    <m/>
    <n v="7"/>
    <m/>
    <n v="10800000"/>
    <n v="1134323.1148747285"/>
    <n v="112300323.11487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5"/>
    <s v="Gui_x000a_Yang"/>
    <s v="Gui Yang"/>
    <x v="719"/>
    <x v="719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  <n v="825.70521565295826"/>
    <n v="24.443469548746812"/>
    <n v="548.73524919567501"/>
    <n v="555.64237504571577"/>
    <n v="24.77115646958875"/>
    <n v="8.257052156529582"/>
    <n v="238.60475216648638"/>
    <n v="2038.1767371977401"/>
    <n v="821.15785244498682"/>
    <n v="24.443469548746812"/>
    <n v="539.92963615383849"/>
    <n v="526.40164569374065"/>
    <n v="24.634735573349602"/>
    <n v="8.2115785244498678"/>
    <n v="224.86714072660988"/>
    <n v="1934.1168398936968"/>
  </r>
  <r>
    <x v="25"/>
    <s v="Gui_x000a_Yang"/>
    <s v="Gui Yang"/>
    <x v="719"/>
    <x v="719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  <n v="825.70521565295826"/>
    <n v="24.443469548746812"/>
    <n v="548.73524919567501"/>
    <n v="555.64237504571577"/>
    <n v="24.77115646958875"/>
    <n v="8.257052156529582"/>
    <n v="238.60475216648638"/>
    <n v="2038.1767371977401"/>
    <n v="821.15785244498682"/>
    <n v="24.443469548746812"/>
    <n v="539.92963615383849"/>
    <n v="526.40164569374065"/>
    <n v="24.634735573349602"/>
    <n v="8.2115785244498678"/>
    <n v="224.86714072660988"/>
    <n v="1934.1168398936968"/>
  </r>
  <r>
    <x v="25"/>
    <s v="Gui_x000a_Yang"/>
    <s v="Gui Yang"/>
    <x v="719"/>
    <x v="719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  <n v="825.70521565295826"/>
    <n v="24.443469548746812"/>
    <n v="548.73524919567501"/>
    <n v="555.64237504571577"/>
    <n v="24.77115646958875"/>
    <n v="8.257052156529582"/>
    <n v="238.60475216648638"/>
    <n v="2038.1767371977401"/>
    <n v="821.15785244498682"/>
    <n v="24.443469548746812"/>
    <n v="539.92963615383849"/>
    <n v="526.40164569374065"/>
    <n v="24.634735573349602"/>
    <n v="8.2115785244498678"/>
    <n v="224.86714072660988"/>
    <n v="1934.1168398936968"/>
  </r>
  <r>
    <x v="25"/>
    <s v="Qiandongnan_x000a_Miao_x000a_and_x000a_Dong "/>
    <s v="Qiandongnan Miao and Dong "/>
    <x v="720"/>
    <x v="720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Qiandongnan_x000a_Miao_x000a_and_x000a_Dong "/>
    <s v="Qiandongnan Miao and Dong "/>
    <x v="720"/>
    <x v="720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Tong_x000a_Ren"/>
    <s v="Tong Ren"/>
    <x v="721"/>
    <x v="721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Tong_x000a_Ren"/>
    <s v="Tong Ren"/>
    <x v="721"/>
    <x v="721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Tong_x000a_Ren"/>
    <s v="Tong Ren"/>
    <x v="722"/>
    <x v="722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Tong_x000a_Ren"/>
    <s v="Tong Ren"/>
    <x v="722"/>
    <x v="722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Qiandongnan_x000a_Miao_x000a_and_x000a_Dong "/>
    <s v="Qiandongnan Miao and Dong "/>
    <x v="723"/>
    <x v="723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  <n v="1324.6622746877695"/>
    <n v="38.145576431299993"/>
    <n v="876.526918577831"/>
    <n v="934.1628810646863"/>
    <n v="39.739868240633079"/>
    <n v="13.246622746877696"/>
    <n v="403.85759876554789"/>
    <n v="3419.3088416772075"/>
    <n v="1320.7877486984455"/>
    <n v="38.145576431299993"/>
    <n v="869.02420216346593"/>
    <n v="909.24867020455156"/>
    <n v="39.623632460953367"/>
    <n v="13.207877486984454"/>
    <n v="392.1526325860853"/>
    <n v="3330.6458609317629"/>
    <n v="754.10211528781076"/>
    <n v="21.99912259387213"/>
    <n v="509.85835597688072"/>
    <n v="553.19802549024973"/>
    <n v="22.623063458634324"/>
    <n v="7.5410211528781073"/>
    <n v="239.70057580239344"/>
    <n v="2023.3984686941988"/>
    <n v="743.13469408766241"/>
    <n v="21.99912259387213"/>
    <n v="493.8617242761074"/>
    <n v="500.07813754114414"/>
    <n v="22.294040822629871"/>
    <n v="7.4313469408766233"/>
    <n v="214.74427694983771"/>
    <n v="1834.3590634779659"/>
    <n v="739.04206720048796"/>
    <n v="21.99912259387213"/>
    <n v="485.93667253845456"/>
    <n v="473.76148112436647"/>
    <n v="22.171262016014637"/>
    <n v="7.39042067200488"/>
    <n v="202.38042665394886"/>
    <n v="1740.7051559043271"/>
  </r>
  <r>
    <x v="25"/>
    <s v="Zun_x000a_Yi"/>
    <s v="Zun Yi"/>
    <x v="724"/>
    <x v="724"/>
    <s v="t/a"/>
    <s v="grinding"/>
    <n v="1000000"/>
    <n v="1"/>
    <m/>
    <n v="1"/>
    <m/>
    <n v="1000000"/>
    <n v="105029.91804395635"/>
    <n v="105029.91804395635"/>
    <n v="1.4482684286564974E-3"/>
    <n v="91.240308175565318"/>
    <n v="1.9823565149711546"/>
    <n v="50.024471565487943"/>
    <n v="63.400059869964039"/>
    <n v="2.7372092452669596"/>
    <n v="0.91240308175565332"/>
    <n v="29.034988235585416"/>
    <n v="244.26482610218221"/>
    <n v="100.3809249239051"/>
    <n v="2.8719905134902595"/>
    <n v="66.900803030473853"/>
    <n v="73.344772834227584"/>
    <n v="3.0114277477171534"/>
    <n v="1.0038092492390511"/>
    <n v="31.821334942901089"/>
    <n v="268.15743897605125"/>
    <n v="99.734172147940683"/>
    <n v="2.8719905134902595"/>
    <n v="65.993942954516982"/>
    <n v="70.33336977629402"/>
    <n v="2.9920251644382199"/>
    <n v="0.99734172147940681"/>
    <n v="30.406545161128676"/>
    <n v="257.44066480884049"/>
    <n v="99.4424580639852"/>
    <n v="2.8719905134902595"/>
    <n v="65.429061456231821"/>
    <n v="68.457572267498463"/>
    <n v="2.9832737419195561"/>
    <n v="0.99442458063985206"/>
    <n v="29.525275169346433"/>
    <n v="250.76520559649143"/>
    <n v="56.776547215378422"/>
    <n v="1.656319744138594"/>
    <n v="38.38737013783377"/>
    <n v="41.6504252898347"/>
    <n v="1.7032964164613527"/>
    <n v="0.56776547215378415"/>
    <n v="18.047119592555219"/>
    <n v="152.34220454280896"/>
    <n v="55.950807179675813"/>
    <n v="1.656319744138594"/>
    <n v="37.182979516678522"/>
    <n v="37.651014911484374"/>
    <n v="1.6785242153902744"/>
    <n v="0.5595080717967581"/>
    <n v="16.168153267706181"/>
    <n v="138.10937784966259"/>
    <n v="55.64267222157946"/>
    <n v="1.656319744138594"/>
    <n v="36.58630028047795"/>
    <n v="35.669626906720858"/>
    <n v="1.6692801666473835"/>
    <n v="0.55642672221579459"/>
    <n v="15.23727571696428"/>
    <n v="131.05815043965859"/>
  </r>
  <r>
    <x v="25"/>
    <s v="Qiannan_x000a_Buyei_x000a_and_x000a_Miao "/>
    <s v="Qiannan Buyei and Miao "/>
    <x v="725"/>
    <x v="725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  <n v="825.70521565295826"/>
    <n v="24.443469548746812"/>
    <n v="548.73524919567501"/>
    <n v="555.64237504571577"/>
    <n v="24.77115646958875"/>
    <n v="8.257052156529582"/>
    <n v="238.60475216648638"/>
    <n v="2038.1767371977401"/>
    <n v="821.15785244498682"/>
    <n v="24.443469548746812"/>
    <n v="539.92963615383849"/>
    <n v="526.40164569374065"/>
    <n v="24.634735573349602"/>
    <n v="8.2115785244498678"/>
    <n v="224.86714072660988"/>
    <n v="1934.1168398936968"/>
  </r>
  <r>
    <x v="25"/>
    <s v="Qiannan_x000a_Buyei_x000a_and_x000a_Miao "/>
    <s v="Qiannan Buyei and Miao "/>
    <x v="725"/>
    <x v="725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  <n v="825.70521565295826"/>
    <n v="24.443469548746812"/>
    <n v="548.73524919567501"/>
    <n v="555.64237504571577"/>
    <n v="24.77115646958875"/>
    <n v="8.257052156529582"/>
    <n v="238.60475216648638"/>
    <n v="2038.1767371977401"/>
    <n v="821.15785244498682"/>
    <n v="24.443469548746812"/>
    <n v="539.92963615383849"/>
    <n v="526.40164569374065"/>
    <n v="24.634735573349602"/>
    <n v="8.2115785244498678"/>
    <n v="224.86714072660988"/>
    <n v="1934.1168398936968"/>
  </r>
  <r>
    <x v="25"/>
    <s v="Qianxinan_x000a_Buyei_x000a_and_x000a_Miao "/>
    <s v="Qianxinan Buyei and Miao "/>
    <x v="726"/>
    <x v="726"/>
    <s v="t/d"/>
    <s v="cement"/>
    <n v="3000"/>
    <n v="310"/>
    <n v="1"/>
    <m/>
    <n v="930000"/>
    <m/>
    <n v="0"/>
    <n v="930000"/>
    <n v="1.282386641572787E-2"/>
    <n v="807.89824636217918"/>
    <n v="17.553013400920747"/>
    <n v="442.9476802641455"/>
    <n v="561.3834303325857"/>
    <n v="24.236947390865378"/>
    <n v="8.0789824636217933"/>
    <n v="257.09378396157115"/>
    <n v="2162.872184475641"/>
    <n v="888.83493311079042"/>
    <n v="25.430384287533332"/>
    <n v="592.38118030618443"/>
    <n v="649.44008341779943"/>
    <n v="26.665047993323714"/>
    <n v="8.8883493311079036"/>
    <n v="281.76582490060224"/>
    <n v="2374.4321893439569"/>
    <n v="883.10818312517972"/>
    <n v="25.430384287533332"/>
    <n v="584.35127905188733"/>
    <n v="622.77525404312416"/>
    <n v="26.493245493755389"/>
    <n v="8.8310818312517974"/>
    <n v="269.23839917703191"/>
    <n v="2279.539227784805"/>
    <n v="880.52516579896371"/>
    <n v="25.430384287533332"/>
    <n v="579.34946810897736"/>
    <n v="606.16578013636774"/>
    <n v="26.415754973968912"/>
    <n v="8.8052516579896363"/>
    <n v="261.43508839072354"/>
    <n v="2220.4305739545089"/>
    <n v="502.73474352520719"/>
    <n v="14.666081729248086"/>
    <n v="339.90557065125381"/>
    <n v="368.79868366016649"/>
    <n v="15.082042305756216"/>
    <n v="5.0273474352520715"/>
    <n v="159.80038386826229"/>
    <n v="1348.9323124627992"/>
    <n v="495.42312939177492"/>
    <n v="14.666081729248086"/>
    <n v="329.24114951740495"/>
    <n v="333.38542502742945"/>
    <n v="14.862693881753248"/>
    <n v="4.9542312939177489"/>
    <n v="143.1628512998918"/>
    <n v="1222.906042318644"/>
    <n v="492.69471146699203"/>
    <n v="14.666081729248086"/>
    <n v="323.95778169230306"/>
    <n v="315.84098741624433"/>
    <n v="14.780841344009758"/>
    <n v="4.92694711466992"/>
    <n v="134.92028443596593"/>
    <n v="1160.470103936218"/>
  </r>
  <r>
    <x v="25"/>
    <s v="Qianxinan_x000a_Buyei_x000a_and_x000a_Miao "/>
    <s v="Qianxinan Buyei and Miao "/>
    <x v="727"/>
    <x v="727"/>
    <s v="t/d"/>
    <s v="cement"/>
    <n v="6000"/>
    <n v="310"/>
    <n v="1"/>
    <m/>
    <n v="1860000"/>
    <m/>
    <n v="0"/>
    <n v="1860000"/>
    <n v="2.5647732831455741E-2"/>
    <n v="1615.7964927243584"/>
    <n v="35.106026801841494"/>
    <n v="885.89536052829101"/>
    <n v="1122.7668606651714"/>
    <n v="48.473894781730756"/>
    <n v="16.157964927243587"/>
    <n v="514.1875679231423"/>
    <n v="4325.744368951282"/>
    <n v="1777.6698662215808"/>
    <n v="50.860768575066665"/>
    <n v="1184.7623606123689"/>
    <n v="1298.8801668355989"/>
    <n v="53.330095986647429"/>
    <n v="17.776698662215807"/>
    <n v="563.53164980120448"/>
    <n v="4748.8643786879138"/>
    <n v="1766.2163662503594"/>
    <n v="50.860768575066665"/>
    <n v="1168.7025581037747"/>
    <n v="1245.5505080862483"/>
    <n v="52.986490987510777"/>
    <n v="17.662163662503595"/>
    <n v="538.47679835406382"/>
    <n v="4559.07845556961"/>
    <n v="1761.0503315979274"/>
    <n v="50.860768575066665"/>
    <n v="1158.6989362179547"/>
    <n v="1212.3315602727355"/>
    <n v="52.831509947937825"/>
    <n v="17.610503315979273"/>
    <n v="522.87017678144707"/>
    <n v="4440.8611479090177"/>
    <n v="1005.4694870504144"/>
    <n v="29.332163458496172"/>
    <n v="679.81114130250762"/>
    <n v="737.59736732033298"/>
    <n v="30.164084611512433"/>
    <n v="10.054694870504143"/>
    <n v="319.60076773652457"/>
    <n v="2697.8646249255985"/>
    <n v="990.84625878354984"/>
    <n v="29.332163458496172"/>
    <n v="658.4822990348099"/>
    <n v="666.7708500548589"/>
    <n v="29.725387763506497"/>
    <n v="9.9084625878354977"/>
    <n v="286.3257025997836"/>
    <n v="2445.8120846372881"/>
    <n v="985.38942293398406"/>
    <n v="29.332163458496172"/>
    <n v="647.91556338460612"/>
    <n v="631.68197483248866"/>
    <n v="29.561682688019516"/>
    <n v="9.8538942293398399"/>
    <n v="269.84056887193185"/>
    <n v="2320.9402078724361"/>
  </r>
  <r>
    <x v="25"/>
    <s v="Zun_x000a_Yi"/>
    <s v="Zun Yi"/>
    <x v="728"/>
    <x v="728"/>
    <s v="t/d"/>
    <s v="cement"/>
    <n v="1000"/>
    <n v="310"/>
    <n v="1"/>
    <m/>
    <n v="310000"/>
    <m/>
    <n v="0"/>
    <n v="310000"/>
    <n v="4.2746221385759568E-3"/>
    <n v="269.29941545405973"/>
    <n v="5.8510044669735821"/>
    <n v="147.64922675471516"/>
    <n v="187.1278101108619"/>
    <n v="8.0789824636217915"/>
    <n v="2.6929941545405978"/>
    <n v="85.697927987190383"/>
    <n v="720.95739482521378"/>
    <n v="296.27831103693012"/>
    <n v="8.4767947625111102"/>
    <n v="197.46039343539479"/>
    <n v="216.48002780593313"/>
    <n v="8.8883493311079054"/>
    <n v="2.9627831103693012"/>
    <n v="93.92194163353409"/>
    <n v="791.47739644798571"/>
    <n v="294.36939437505993"/>
    <n v="8.4767947625111102"/>
    <n v="194.78375968396244"/>
    <n v="207.59175134770808"/>
    <n v="8.8310818312517956"/>
    <n v="2.9436939437505991"/>
    <n v="89.746133059010646"/>
    <n v="759.84640926160171"/>
    <n v="293.50838859965455"/>
    <n v="8.4767947625111102"/>
    <n v="193.11648936965912"/>
    <n v="202.0552600454559"/>
    <n v="8.8052516579896363"/>
    <n v="2.9350838859965456"/>
    <n v="87.145029463574517"/>
    <n v="740.14352465150296"/>
    <n v="167.57824784173573"/>
    <n v="4.888693909749362"/>
    <n v="113.30185688375127"/>
    <n v="122.93289455338882"/>
    <n v="5.0273474352520724"/>
    <n v="1.6757824784173572"/>
    <n v="53.266794622754098"/>
    <n v="449.64410415426642"/>
    <n v="165.14104313059164"/>
    <n v="4.888693909749362"/>
    <n v="109.74704983913499"/>
    <n v="111.12847500914314"/>
    <n v="4.9542312939177497"/>
    <n v="1.6514104313059164"/>
    <n v="47.720950433297268"/>
    <n v="407.63534743954796"/>
    <n v="164.23157048899733"/>
    <n v="4.888693909749362"/>
    <n v="107.98592723076769"/>
    <n v="105.28032913874812"/>
    <n v="4.92694711466992"/>
    <n v="1.6423157048899735"/>
    <n v="44.973428145321975"/>
    <n v="386.82336797873933"/>
  </r>
  <r>
    <x v="25"/>
    <s v="Zun_x000a_Yi"/>
    <s v="Zun Yi"/>
    <x v="729"/>
    <x v="729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  <n v="588.73878875011985"/>
    <n v="16.95358952502222"/>
    <n v="389.56751936792489"/>
    <n v="415.18350269541617"/>
    <n v="17.662163662503591"/>
    <n v="5.8873878875011982"/>
    <n v="179.49226611802129"/>
    <n v="1519.6928185232034"/>
    <n v="587.0167771993091"/>
    <n v="16.95358952502222"/>
    <n v="386.23297873931824"/>
    <n v="404.11052009091179"/>
    <n v="17.610503315979273"/>
    <n v="5.8701677719930911"/>
    <n v="174.29005892714903"/>
    <n v="1480.2870493030059"/>
    <n v="335.15649568347146"/>
    <n v="9.777387819498724"/>
    <n v="226.60371376750254"/>
    <n v="245.86578910677764"/>
    <n v="10.054694870504145"/>
    <n v="3.3515649568347143"/>
    <n v="106.5335892455082"/>
    <n v="899.28820830853283"/>
    <n v="330.28208626118328"/>
    <n v="9.777387819498724"/>
    <n v="219.49409967826998"/>
    <n v="222.25695001828629"/>
    <n v="9.9084625878354995"/>
    <n v="3.3028208626118327"/>
    <n v="95.441900866594537"/>
    <n v="815.27069487909591"/>
    <n v="328.46314097799467"/>
    <n v="9.777387819498724"/>
    <n v="215.97185446153537"/>
    <n v="210.56065827749623"/>
    <n v="9.8538942293398399"/>
    <n v="3.2846314097799469"/>
    <n v="89.94685629064395"/>
    <n v="773.64673595747865"/>
  </r>
  <r>
    <x v="25"/>
    <s v="Zun_x000a_Yi"/>
    <s v="Zun Yi"/>
    <x v="730"/>
    <x v="730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  <n v="588.73878875011985"/>
    <n v="16.95358952502222"/>
    <n v="389.56751936792489"/>
    <n v="415.18350269541617"/>
    <n v="17.662163662503591"/>
    <n v="5.8873878875011982"/>
    <n v="179.49226611802129"/>
    <n v="1519.6928185232034"/>
    <n v="587.0167771993091"/>
    <n v="16.95358952502222"/>
    <n v="386.23297873931824"/>
    <n v="404.11052009091179"/>
    <n v="17.610503315979273"/>
    <n v="5.8701677719930911"/>
    <n v="174.29005892714903"/>
    <n v="1480.2870493030059"/>
    <n v="335.15649568347146"/>
    <n v="9.777387819498724"/>
    <n v="226.60371376750254"/>
    <n v="245.86578910677764"/>
    <n v="10.054694870504145"/>
    <n v="3.3515649568347143"/>
    <n v="106.5335892455082"/>
    <n v="899.28820830853283"/>
    <n v="330.28208626118328"/>
    <n v="9.777387819498724"/>
    <n v="219.49409967826998"/>
    <n v="222.25695001828629"/>
    <n v="9.9084625878354995"/>
    <n v="3.3028208626118327"/>
    <n v="95.441900866594537"/>
    <n v="815.27069487909591"/>
    <n v="328.46314097799467"/>
    <n v="9.777387819498724"/>
    <n v="215.97185446153537"/>
    <n v="210.56065827749623"/>
    <n v="9.8538942293398399"/>
    <n v="3.2846314097799469"/>
    <n v="89.94685629064395"/>
    <n v="773.64673595747865"/>
  </r>
  <r>
    <x v="25"/>
    <s v="Qianxinan_x000a_Buyei_x000a_and_x000a_Miao "/>
    <s v="Qianxinan Buyei and Miao "/>
    <x v="725"/>
    <x v="725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  <n v="528.45133801789325"/>
    <n v="15.643820511197958"/>
    <n v="351.19055948523197"/>
    <n v="355.61112002925807"/>
    <n v="15.853540140536799"/>
    <n v="5.2845133801789324"/>
    <n v="152.70704138655125"/>
    <n v="1304.4331118065536"/>
    <n v="525.54102556479154"/>
    <n v="15.643820511197958"/>
    <n v="345.55496713845662"/>
    <n v="336.89705324399398"/>
    <n v="15.766230766943742"/>
    <n v="5.2554102556479148"/>
    <n v="143.9149700650303"/>
    <n v="1237.834777531966"/>
  </r>
  <r>
    <x v="25"/>
    <s v="Qianxinan_x000a_Buyei_x000a_and_x000a_Miao "/>
    <s v="Qianxinan Buyei and Miao "/>
    <x v="731"/>
    <x v="731"/>
    <s v="t/d"/>
    <s v="cement"/>
    <n v="1200"/>
    <n v="310"/>
    <n v="1"/>
    <m/>
    <n v="372000"/>
    <m/>
    <n v="0"/>
    <n v="372000"/>
    <n v="5.1295465662911481E-3"/>
    <n v="323.15929854487166"/>
    <n v="7.0212053603682989"/>
    <n v="177.17907210565821"/>
    <n v="224.55337213303426"/>
    <n v="9.6947789563461502"/>
    <n v="3.2315929854487173"/>
    <n v="102.83751358462845"/>
    <n v="865.14887379025652"/>
    <n v="355.53397324431614"/>
    <n v="10.172153715013332"/>
    <n v="236.95247212247375"/>
    <n v="259.77603336711974"/>
    <n v="10.666019197329485"/>
    <n v="3.5553397324431617"/>
    <n v="112.70632996024091"/>
    <n v="949.77287573758281"/>
    <n v="353.24327325007187"/>
    <n v="10.172153715013332"/>
    <n v="233.74051162075494"/>
    <n v="249.11010161724968"/>
    <n v="10.597298197502155"/>
    <n v="3.5324327325007192"/>
    <n v="107.69535967081276"/>
    <n v="911.81569111392207"/>
    <n v="352.21006631958545"/>
    <n v="10.172153715013332"/>
    <n v="231.73978724359094"/>
    <n v="242.46631205454707"/>
    <n v="10.566301989587565"/>
    <n v="3.5221006631958547"/>
    <n v="104.57403535628943"/>
    <n v="888.17222958180355"/>
    <n v="201.09389741008286"/>
    <n v="5.8664326916992344"/>
    <n v="135.96222826050152"/>
    <n v="147.51947346406658"/>
    <n v="6.0328169223024863"/>
    <n v="2.0109389741008288"/>
    <n v="63.92015354730492"/>
    <n v="539.5729249851197"/>
    <n v="198.16925175670997"/>
    <n v="5.8664326916992344"/>
    <n v="131.696459806962"/>
    <n v="133.35417001097179"/>
    <n v="5.9450775527012993"/>
    <n v="1.9816925175670996"/>
    <n v="57.265140519956724"/>
    <n v="489.16241692745757"/>
    <n v="197.07788458679681"/>
    <n v="5.8664326916992344"/>
    <n v="129.58311267692122"/>
    <n v="126.33639496649774"/>
    <n v="5.9123365376039034"/>
    <n v="1.9707788458679683"/>
    <n v="53.968113774386367"/>
    <n v="464.18804157448722"/>
  </r>
  <r>
    <x v="25"/>
    <s v="Qianxinan_x000a_Buyei_x000a_and_x000a_Miao "/>
    <s v="Qianxinan Buyei and Miao "/>
    <x v="725"/>
    <x v="725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  <n v="1324.6622746877695"/>
    <n v="38.145576431299993"/>
    <n v="876.526918577831"/>
    <n v="934.1628810646863"/>
    <n v="39.739868240633079"/>
    <n v="13.246622746877696"/>
    <n v="403.85759876554789"/>
    <n v="3419.3088416772075"/>
    <n v="1320.7877486984455"/>
    <n v="38.145576431299993"/>
    <n v="869.02420216346593"/>
    <n v="909.24867020455156"/>
    <n v="39.623632460953367"/>
    <n v="13.207877486984454"/>
    <n v="392.1526325860853"/>
    <n v="3330.6458609317629"/>
    <n v="754.10211528781076"/>
    <n v="21.99912259387213"/>
    <n v="509.85835597688072"/>
    <n v="553.19802549024973"/>
    <n v="22.623063458634324"/>
    <n v="7.5410211528781073"/>
    <n v="239.70057580239344"/>
    <n v="2023.3984686941988"/>
    <n v="743.13469408766241"/>
    <n v="21.99912259387213"/>
    <n v="493.8617242761074"/>
    <n v="500.07813754114414"/>
    <n v="22.294040822629871"/>
    <n v="7.4313469408766233"/>
    <n v="214.74427694983771"/>
    <n v="1834.3590634779659"/>
    <n v="739.04206720048796"/>
    <n v="21.99912259387213"/>
    <n v="485.93667253845456"/>
    <n v="473.76148112436647"/>
    <n v="22.171262016014637"/>
    <n v="7.39042067200488"/>
    <n v="202.38042665394886"/>
    <n v="1740.7051559043271"/>
  </r>
  <r>
    <x v="25"/>
    <s v="Qiannan_x000a_Buyei_x000a_and_x000a_Miao "/>
    <s v="Qiannan Buyei and Miao "/>
    <x v="732"/>
    <x v="732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  <n v="825.70521565295826"/>
    <n v="24.443469548746812"/>
    <n v="548.73524919567501"/>
    <n v="555.64237504571577"/>
    <n v="24.77115646958875"/>
    <n v="8.257052156529582"/>
    <n v="238.60475216648638"/>
    <n v="2038.1767371977401"/>
    <n v="821.15785244498682"/>
    <n v="24.443469548746812"/>
    <n v="539.92963615383849"/>
    <n v="526.40164569374065"/>
    <n v="24.634735573349602"/>
    <n v="8.2115785244498678"/>
    <n v="224.86714072660988"/>
    <n v="1934.1168398936968"/>
  </r>
  <r>
    <x v="25"/>
    <s v="Qiannan_x000a_Buyei_x000a_and_x000a_Miao "/>
    <s v="Qiannan Buyei and Miao "/>
    <x v="732"/>
    <x v="732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  <n v="825.70521565295826"/>
    <n v="24.443469548746812"/>
    <n v="548.73524919567501"/>
    <n v="555.64237504571577"/>
    <n v="24.77115646958875"/>
    <n v="8.257052156529582"/>
    <n v="238.60475216648638"/>
    <n v="2038.1767371977401"/>
    <n v="821.15785244498682"/>
    <n v="24.443469548746812"/>
    <n v="539.92963615383849"/>
    <n v="526.40164569374065"/>
    <n v="24.634735573349602"/>
    <n v="8.2115785244498678"/>
    <n v="224.86714072660988"/>
    <n v="1934.1168398936968"/>
  </r>
  <r>
    <x v="25"/>
    <s v="Qianxinan_x000a_Buyei_x000a_and_x000a_Miao "/>
    <s v="Qianxinan Buyei and Miao "/>
    <x v="725"/>
    <x v="725"/>
    <s v="t/d"/>
    <s v="cement"/>
    <n v="1200"/>
    <n v="310"/>
    <n v="1"/>
    <m/>
    <n v="372000"/>
    <m/>
    <n v="0"/>
    <n v="372000"/>
    <n v="5.1295465662911481E-3"/>
    <n v="323.15929854487166"/>
    <n v="7.0212053603682989"/>
    <n v="177.17907210565821"/>
    <n v="224.55337213303426"/>
    <n v="9.6947789563461502"/>
    <n v="3.2315929854487173"/>
    <n v="102.83751358462845"/>
    <n v="865.14887379025652"/>
    <n v="355.53397324431614"/>
    <n v="10.172153715013332"/>
    <n v="236.95247212247375"/>
    <n v="259.77603336711974"/>
    <n v="10.666019197329485"/>
    <n v="3.5553397324431617"/>
    <n v="112.70632996024091"/>
    <n v="949.77287573758281"/>
    <n v="353.24327325007187"/>
    <n v="10.172153715013332"/>
    <n v="233.74051162075494"/>
    <n v="249.11010161724968"/>
    <n v="10.597298197502155"/>
    <n v="3.5324327325007192"/>
    <n v="107.69535967081276"/>
    <n v="911.81569111392207"/>
    <n v="352.21006631958545"/>
    <n v="10.172153715013332"/>
    <n v="231.73978724359094"/>
    <n v="242.46631205454707"/>
    <n v="10.566301989587565"/>
    <n v="3.5221006631958547"/>
    <n v="104.57403535628943"/>
    <n v="888.17222958180355"/>
    <n v="201.09389741008286"/>
    <n v="5.8664326916992344"/>
    <n v="135.96222826050152"/>
    <n v="147.51947346406658"/>
    <n v="6.0328169223024863"/>
    <n v="2.0109389741008288"/>
    <n v="63.92015354730492"/>
    <n v="539.5729249851197"/>
    <n v="198.16925175670997"/>
    <n v="5.8664326916992344"/>
    <n v="131.696459806962"/>
    <n v="133.35417001097179"/>
    <n v="5.9450775527012993"/>
    <n v="1.9816925175670996"/>
    <n v="57.265140519956724"/>
    <n v="489.16241692745757"/>
    <n v="197.07788458679681"/>
    <n v="5.8664326916992344"/>
    <n v="129.58311267692122"/>
    <n v="126.33639496649774"/>
    <n v="5.9123365376039034"/>
    <n v="1.9707788458679683"/>
    <n v="53.968113774386367"/>
    <n v="464.18804157448722"/>
  </r>
  <r>
    <x v="25"/>
    <s v="Qianxinan_x000a_Buyei_x000a_and_x000a_Miao "/>
    <s v="Qianxinan Buyei and Miao "/>
    <x v="725"/>
    <x v="725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  <n v="825.70521565295826"/>
    <n v="24.443469548746812"/>
    <n v="548.73524919567501"/>
    <n v="555.64237504571577"/>
    <n v="24.77115646958875"/>
    <n v="8.257052156529582"/>
    <n v="238.60475216648638"/>
    <n v="2038.1767371977401"/>
    <n v="821.15785244498682"/>
    <n v="24.443469548746812"/>
    <n v="539.92963615383849"/>
    <n v="526.40164569374065"/>
    <n v="24.634735573349602"/>
    <n v="8.2115785244498678"/>
    <n v="224.86714072660988"/>
    <n v="1934.1168398936968"/>
  </r>
  <r>
    <x v="25"/>
    <s v="Qiannan_x000a_Buyei_x000a_and_x000a_Miao "/>
    <s v="Qiannan Buyei and Miao "/>
    <x v="733"/>
    <x v="733"/>
    <s v="t/d"/>
    <s v="cement"/>
    <n v="4000"/>
    <n v="310"/>
    <n v="1"/>
    <m/>
    <n v="1240000"/>
    <m/>
    <n v="0"/>
    <n v="1240000"/>
    <n v="1.7098488554303827E-2"/>
    <n v="1077.1976618162389"/>
    <n v="23.404017867894328"/>
    <n v="590.59690701886063"/>
    <n v="748.5112404434476"/>
    <n v="32.315929854487166"/>
    <n v="10.771976618162391"/>
    <n v="342.79171194876153"/>
    <n v="2883.8295793008551"/>
    <n v="1185.1132441477205"/>
    <n v="33.907179050044441"/>
    <n v="789.84157374157917"/>
    <n v="865.92011122373253"/>
    <n v="35.553397324431621"/>
    <n v="11.851132441477205"/>
    <n v="375.68776653413636"/>
    <n v="3165.9095857919428"/>
    <n v="1177.4775775002397"/>
    <n v="33.907179050044441"/>
    <n v="779.13503873584978"/>
    <n v="830.36700539083233"/>
    <n v="35.324327325007182"/>
    <n v="11.774775775002396"/>
    <n v="358.98453223604258"/>
    <n v="3039.3856370464068"/>
    <n v="1174.0335543986182"/>
    <n v="33.907179050044441"/>
    <n v="772.46595747863648"/>
    <n v="808.22104018182358"/>
    <n v="35.221006631958545"/>
    <n v="11.740335543986182"/>
    <n v="348.58011785429807"/>
    <n v="2960.5740986060118"/>
    <n v="670.31299136694292"/>
    <n v="19.554775638997448"/>
    <n v="453.20742753500508"/>
    <n v="491.73157821355528"/>
    <n v="20.10938974100829"/>
    <n v="6.7031299136694287"/>
    <n v="213.06717849101639"/>
    <n v="1798.5764166170657"/>
    <n v="660.56417252236656"/>
    <n v="19.554775638997448"/>
    <n v="438.98819935653995"/>
    <n v="444.51390003657258"/>
    <n v="19.816925175670999"/>
    <n v="6.6056417252236654"/>
    <n v="190.88380173318907"/>
    <n v="1630.5413897581918"/>
    <n v="656.92628195598934"/>
    <n v="19.554775638997448"/>
    <n v="431.94370892307074"/>
    <n v="421.12131655499246"/>
    <n v="19.70778845867968"/>
    <n v="6.5692628195598939"/>
    <n v="179.8937125812879"/>
    <n v="1547.2934719149573"/>
  </r>
  <r>
    <x v="25"/>
    <s v="Qiannan_x000a_Buyei_x000a_and_x000a_Miao "/>
    <s v="Qiannan Buyei and Miao "/>
    <x v="734"/>
    <x v="734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  <n v="528.45133801789325"/>
    <n v="15.643820511197958"/>
    <n v="351.19055948523197"/>
    <n v="355.61112002925807"/>
    <n v="15.853540140536799"/>
    <n v="5.2845133801789324"/>
    <n v="152.70704138655125"/>
    <n v="1304.4331118065536"/>
    <n v="525.54102556479154"/>
    <n v="15.643820511197958"/>
    <n v="345.55496713845662"/>
    <n v="336.89705324399398"/>
    <n v="15.766230766943742"/>
    <n v="5.2554102556479148"/>
    <n v="143.9149700650303"/>
    <n v="1237.834777531966"/>
  </r>
  <r>
    <x v="25"/>
    <s v="Qiandongnan_x000a_Miao_x000a_and_x000a_Dong"/>
    <s v="Qiandongnan Miao and Dong"/>
    <x v="735"/>
    <x v="735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Qiandongnan_x000a_Miao_x000a_and_x000a_Dong"/>
    <s v="Qiandongnan Miao and Dong"/>
    <x v="736"/>
    <x v="736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Qiandongnan_x000a_Miao_x000a_and_x000a_Dong"/>
    <s v="Qiandongnan Miao and Dong"/>
    <x v="737"/>
    <x v="737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Liu_x000a_Panshui"/>
    <s v="Liu Panshui"/>
    <x v="738"/>
    <x v="73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Liu_x000a_Panshui"/>
    <s v="Liu Panshui"/>
    <x v="738"/>
    <x v="738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  <n v="588.73878875011985"/>
    <n v="16.95358952502222"/>
    <n v="389.56751936792489"/>
    <n v="415.18350269541617"/>
    <n v="17.662163662503591"/>
    <n v="5.8873878875011982"/>
    <n v="179.49226611802129"/>
    <n v="1519.6928185232034"/>
    <n v="587.0167771993091"/>
    <n v="16.95358952502222"/>
    <n v="386.23297873931824"/>
    <n v="404.11052009091179"/>
    <n v="17.610503315979273"/>
    <n v="5.8701677719930911"/>
    <n v="174.29005892714903"/>
    <n v="1480.2870493030059"/>
    <n v="335.15649568347146"/>
    <n v="9.777387819498724"/>
    <n v="226.60371376750254"/>
    <n v="245.86578910677764"/>
    <n v="10.054694870504145"/>
    <n v="3.3515649568347143"/>
    <n v="106.5335892455082"/>
    <n v="899.28820830853283"/>
    <n v="330.28208626118328"/>
    <n v="9.777387819498724"/>
    <n v="219.49409967826998"/>
    <n v="222.25695001828629"/>
    <n v="9.9084625878354995"/>
    <n v="3.3028208626118327"/>
    <n v="95.441900866594537"/>
    <n v="815.27069487909591"/>
    <n v="328.46314097799467"/>
    <n v="9.777387819498724"/>
    <n v="215.97185446153537"/>
    <n v="210.56065827749623"/>
    <n v="9.8538942293398399"/>
    <n v="3.2846314097799469"/>
    <n v="89.94685629064395"/>
    <n v="773.64673595747865"/>
  </r>
  <r>
    <x v="25"/>
    <s v="Liu_x000a_Panshui"/>
    <s v="Liu Panshui"/>
    <x v="739"/>
    <x v="73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Liu_x000a_Panshui"/>
    <s v="Liu Panshui"/>
    <x v="739"/>
    <x v="739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  <n v="528.45133801789325"/>
    <n v="15.643820511197958"/>
    <n v="351.19055948523197"/>
    <n v="355.61112002925807"/>
    <n v="15.853540140536799"/>
    <n v="5.2845133801789324"/>
    <n v="152.70704138655125"/>
    <n v="1304.4331118065536"/>
    <n v="525.54102556479154"/>
    <n v="15.643820511197958"/>
    <n v="345.55496713845662"/>
    <n v="336.89705324399398"/>
    <n v="15.766230766943742"/>
    <n v="5.2554102556479148"/>
    <n v="143.9149700650303"/>
    <n v="1237.834777531966"/>
  </r>
  <r>
    <x v="25"/>
    <s v="Liu_x000a_Panshui"/>
    <s v="Liu Panshui"/>
    <x v="738"/>
    <x v="738"/>
    <s v="t/d"/>
    <s v="cement"/>
    <n v="4800"/>
    <n v="310"/>
    <n v="1"/>
    <m/>
    <n v="1488000"/>
    <m/>
    <n v="0"/>
    <n v="1488000"/>
    <n v="2.0518186265164592E-2"/>
    <n v="1292.6371941794866"/>
    <n v="28.084821441473196"/>
    <n v="708.71628842263283"/>
    <n v="898.21348853213703"/>
    <n v="38.779115825384601"/>
    <n v="12.926371941794869"/>
    <n v="411.35005433851381"/>
    <n v="3460.5954951610261"/>
    <n v="1422.1358929772646"/>
    <n v="40.688614860053328"/>
    <n v="947.809888489895"/>
    <n v="1039.1041334684789"/>
    <n v="42.664076789317939"/>
    <n v="14.221358929772647"/>
    <n v="450.82531984096363"/>
    <n v="3799.0915029503312"/>
    <n v="1412.9730930002875"/>
    <n v="40.688614860053328"/>
    <n v="934.96204648301978"/>
    <n v="996.44040646899873"/>
    <n v="42.389192790008622"/>
    <n v="14.129730930002877"/>
    <n v="430.78143868325105"/>
    <n v="3647.2627644556883"/>
    <n v="1408.8402652783418"/>
    <n v="40.688614860053328"/>
    <n v="926.95914897436376"/>
    <n v="969.8652482181883"/>
    <n v="42.26520795835026"/>
    <n v="14.088402652783419"/>
    <n v="418.29614142515771"/>
    <n v="3552.6889183272142"/>
    <n v="804.37558964033144"/>
    <n v="23.465730766796938"/>
    <n v="543.84891304200607"/>
    <n v="590.07789385626631"/>
    <n v="24.131267689209945"/>
    <n v="8.0437558964033151"/>
    <n v="255.68061418921968"/>
    <n v="2158.2916999404788"/>
    <n v="792.67700702683987"/>
    <n v="23.465730766796938"/>
    <n v="526.78583922784799"/>
    <n v="533.41668004388714"/>
    <n v="23.780310210805197"/>
    <n v="7.9267700702683985"/>
    <n v="229.06056207982689"/>
    <n v="1956.6496677098303"/>
    <n v="788.31153834718725"/>
    <n v="23.465730766796938"/>
    <n v="518.33245070768487"/>
    <n v="505.34557986599094"/>
    <n v="23.649346150415614"/>
    <n v="7.883115383471873"/>
    <n v="215.87245509754547"/>
    <n v="1856.7521662979489"/>
  </r>
  <r>
    <x v="25"/>
    <s v="Liu_x000a_Panshui"/>
    <s v="Liu Panshui"/>
    <x v="739"/>
    <x v="73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Gui_x000a_Yang"/>
    <s v="Gui Yang"/>
    <x v="538"/>
    <x v="538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  <n v="528.45133801789325"/>
    <n v="15.643820511197958"/>
    <n v="351.19055948523197"/>
    <n v="355.61112002925807"/>
    <n v="15.853540140536799"/>
    <n v="5.2845133801789324"/>
    <n v="152.70704138655125"/>
    <n v="1304.4331118065536"/>
    <n v="525.54102556479154"/>
    <n v="15.643820511197958"/>
    <n v="345.55496713845662"/>
    <n v="336.89705324399398"/>
    <n v="15.766230766943742"/>
    <n v="5.2554102556479148"/>
    <n v="143.9149700650303"/>
    <n v="1237.834777531966"/>
  </r>
  <r>
    <x v="25"/>
    <s v="Qiannan_x000a_Buyei_x000a_and_x000a_Miao "/>
    <s v="Qiannan Buyei and Miao "/>
    <x v="733"/>
    <x v="733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Gui_x000a_Yang"/>
    <s v="Gui Yang"/>
    <x v="740"/>
    <x v="740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Gui_x000a_Yang"/>
    <s v="Gui Yang"/>
    <x v="719"/>
    <x v="719"/>
    <s v="t/d"/>
    <s v="cement"/>
    <n v="1300"/>
    <n v="310"/>
    <n v="1"/>
    <m/>
    <n v="403000"/>
    <m/>
    <n v="0"/>
    <n v="403000"/>
    <n v="5.5570087801487438E-3"/>
    <n v="350.08924009027766"/>
    <n v="7.6063058070656577"/>
    <n v="191.94399478112973"/>
    <n v="243.26615314412047"/>
    <n v="10.50267720270833"/>
    <n v="3.5008924009027771"/>
    <n v="111.40730638334749"/>
    <n v="937.24461327277788"/>
    <n v="385.16180434800918"/>
    <n v="11.019833191264443"/>
    <n v="256.69851146601326"/>
    <n v="281.42403614771308"/>
    <n v="11.554854130440276"/>
    <n v="3.8516180434800917"/>
    <n v="122.09852412359432"/>
    <n v="1028.9206153823814"/>
    <n v="382.68021268757786"/>
    <n v="11.019833191264443"/>
    <n v="253.21888758915117"/>
    <n v="269.86927675202048"/>
    <n v="11.480406380627336"/>
    <n v="3.826802126875779"/>
    <n v="116.66997297671384"/>
    <n v="987.80033204008225"/>
    <n v="381.5609051795509"/>
    <n v="11.019833191264443"/>
    <n v="251.05143618055683"/>
    <n v="262.67183805909269"/>
    <n v="11.446827155386528"/>
    <n v="3.8156090517955095"/>
    <n v="113.28853830264687"/>
    <n v="962.18658204695384"/>
    <n v="217.85172219425644"/>
    <n v="6.3553020826741706"/>
    <n v="147.29241394887666"/>
    <n v="159.81276291940549"/>
    <n v="6.5355516658276942"/>
    <n v="2.1785172219425646"/>
    <n v="69.246833009580328"/>
    <n v="584.53733540054634"/>
    <n v="214.68335606976913"/>
    <n v="6.3553020826741706"/>
    <n v="142.67116479087548"/>
    <n v="144.4670175118861"/>
    <n v="6.4405006820930746"/>
    <n v="2.1468335606976914"/>
    <n v="62.037235563286451"/>
    <n v="529.92595167141235"/>
    <n v="213.50104163569654"/>
    <n v="6.3553020826741706"/>
    <n v="140.381705399998"/>
    <n v="136.86442788037255"/>
    <n v="6.4050312490708956"/>
    <n v="2.1350104163569656"/>
    <n v="58.465456588918563"/>
    <n v="502.87037837236113"/>
  </r>
  <r>
    <x v="25"/>
    <s v="Gui_x000a_Yang"/>
    <s v="Gui Yang"/>
    <x v="741"/>
    <x v="741"/>
    <s v="t/d"/>
    <s v="cement"/>
    <n v="4000"/>
    <n v="310"/>
    <n v="1"/>
    <m/>
    <n v="1240000"/>
    <m/>
    <n v="0"/>
    <n v="1240000"/>
    <n v="1.7098488554303827E-2"/>
    <n v="1077.1976618162389"/>
    <n v="23.404017867894328"/>
    <n v="590.59690701886063"/>
    <n v="748.5112404434476"/>
    <n v="32.315929854487166"/>
    <n v="10.771976618162391"/>
    <n v="342.79171194876153"/>
    <n v="2883.8295793008551"/>
    <n v="1185.1132441477205"/>
    <n v="33.907179050044441"/>
    <n v="789.84157374157917"/>
    <n v="865.92011122373253"/>
    <n v="35.553397324431621"/>
    <n v="11.851132441477205"/>
    <n v="375.68776653413636"/>
    <n v="3165.9095857919428"/>
    <n v="1177.4775775002397"/>
    <n v="33.907179050044441"/>
    <n v="779.13503873584978"/>
    <n v="830.36700539083233"/>
    <n v="35.324327325007182"/>
    <n v="11.774775775002396"/>
    <n v="358.98453223604258"/>
    <n v="3039.3856370464068"/>
    <n v="1174.0335543986182"/>
    <n v="33.907179050044441"/>
    <n v="772.46595747863648"/>
    <n v="808.22104018182358"/>
    <n v="35.221006631958545"/>
    <n v="11.740335543986182"/>
    <n v="348.58011785429807"/>
    <n v="2960.5740986060118"/>
    <n v="670.31299136694292"/>
    <n v="19.554775638997448"/>
    <n v="453.20742753500508"/>
    <n v="491.73157821355528"/>
    <n v="20.10938974100829"/>
    <n v="6.7031299136694287"/>
    <n v="213.06717849101639"/>
    <n v="1798.5764166170657"/>
    <n v="660.56417252236656"/>
    <n v="19.554775638997448"/>
    <n v="438.98819935653995"/>
    <n v="444.51390003657258"/>
    <n v="19.816925175670999"/>
    <n v="6.6056417252236654"/>
    <n v="190.88380173318907"/>
    <n v="1630.5413897581918"/>
    <n v="656.92628195598934"/>
    <n v="19.554775638997448"/>
    <n v="431.94370892307074"/>
    <n v="421.12131655499246"/>
    <n v="19.70778845867968"/>
    <n v="6.5692628195598939"/>
    <n v="179.8937125812879"/>
    <n v="1547.2934719149573"/>
  </r>
  <r>
    <x v="25"/>
    <s v="Gui_x000a_Yang"/>
    <s v="Gui Yang"/>
    <x v="538"/>
    <x v="538"/>
    <s v="t/d"/>
    <s v="cement"/>
    <n v="7500"/>
    <n v="310"/>
    <n v="1"/>
    <m/>
    <n v="2325000"/>
    <m/>
    <n v="0"/>
    <n v="2325000"/>
    <n v="3.2059666039319673E-2"/>
    <n v="2019.7456159054479"/>
    <n v="43.882533502301868"/>
    <n v="1107.3692006603637"/>
    <n v="1403.458575831464"/>
    <n v="60.59236847716344"/>
    <n v="20.197456159054482"/>
    <n v="642.73445990392781"/>
    <n v="5407.180461189103"/>
    <n v="2222.0873327769759"/>
    <n v="63.575960718833322"/>
    <n v="1480.9529507654609"/>
    <n v="1623.6002085444984"/>
    <n v="66.662619983309284"/>
    <n v="22.220873327769759"/>
    <n v="704.41456225150557"/>
    <n v="5936.0804733598916"/>
    <n v="2207.7704578129492"/>
    <n v="63.575960718833322"/>
    <n v="1460.8781976297182"/>
    <n v="1556.9381351078105"/>
    <n v="66.233113734388468"/>
    <n v="22.077704578129492"/>
    <n v="673.09599794257974"/>
    <n v="5698.8480694620121"/>
    <n v="2201.3129144974091"/>
    <n v="63.575960718833322"/>
    <n v="1448.3736702724432"/>
    <n v="1515.4144503409191"/>
    <n v="66.039387434922276"/>
    <n v="22.013129144974091"/>
    <n v="653.5877209768089"/>
    <n v="5551.0764348862713"/>
    <n v="1256.8368588130179"/>
    <n v="36.665204323120214"/>
    <n v="849.76392662813453"/>
    <n v="921.99670915041611"/>
    <n v="37.705105764390538"/>
    <n v="12.568368588130179"/>
    <n v="399.50095967065573"/>
    <n v="3372.3307811569975"/>
    <n v="1238.5578234794373"/>
    <n v="36.665204323120214"/>
    <n v="823.10287379351234"/>
    <n v="833.46356256857348"/>
    <n v="37.156734704383119"/>
    <n v="12.385578234794371"/>
    <n v="357.90712824972951"/>
    <n v="3057.2651057966095"/>
    <n v="1231.7367786674799"/>
    <n v="36.665204323120214"/>
    <n v="809.89445423075756"/>
    <n v="789.60246854061074"/>
    <n v="36.952103360024395"/>
    <n v="12.317367786674801"/>
    <n v="337.30071108991478"/>
    <n v="2901.1752598405446"/>
  </r>
  <r>
    <x v="25"/>
    <s v="Gui_x000a_Yang"/>
    <s v="Gui Yang"/>
    <x v="719"/>
    <x v="71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Bi_x000a_Jie"/>
    <s v="Bi Jie"/>
    <x v="742"/>
    <x v="742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  <n v="528.45133801789325"/>
    <n v="15.643820511197958"/>
    <n v="351.19055948523197"/>
    <n v="355.61112002925807"/>
    <n v="15.853540140536799"/>
    <n v="5.2845133801789324"/>
    <n v="152.70704138655125"/>
    <n v="1304.4331118065536"/>
    <n v="525.54102556479154"/>
    <n v="15.643820511197958"/>
    <n v="345.55496713845662"/>
    <n v="336.89705324399398"/>
    <n v="15.766230766943742"/>
    <n v="5.2554102556479148"/>
    <n v="143.9149700650303"/>
    <n v="1237.834777531966"/>
  </r>
  <r>
    <x v="25"/>
    <s v="Bi_x000a_Jie"/>
    <s v="Bi Jie"/>
    <x v="743"/>
    <x v="743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  <n v="528.45133801789325"/>
    <n v="15.643820511197958"/>
    <n v="351.19055948523197"/>
    <n v="355.61112002925807"/>
    <n v="15.853540140536799"/>
    <n v="5.2845133801789324"/>
    <n v="152.70704138655125"/>
    <n v="1304.4331118065536"/>
    <n v="525.54102556479154"/>
    <n v="15.643820511197958"/>
    <n v="345.55496713845662"/>
    <n v="336.89705324399398"/>
    <n v="15.766230766943742"/>
    <n v="5.2554102556479148"/>
    <n v="143.9149700650303"/>
    <n v="1237.834777531966"/>
  </r>
  <r>
    <x v="25"/>
    <s v="Bi_x000a_Jie"/>
    <s v="Bi Jie"/>
    <x v="744"/>
    <x v="744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Bi_x000a_Jie"/>
    <s v="Bi Jie"/>
    <x v="745"/>
    <x v="745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An_x000a_Shun"/>
    <s v="An Shun"/>
    <x v="746"/>
    <x v="746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  <n v="825.70521565295826"/>
    <n v="24.443469548746812"/>
    <n v="548.73524919567501"/>
    <n v="555.64237504571577"/>
    <n v="24.77115646958875"/>
    <n v="8.257052156529582"/>
    <n v="238.60475216648638"/>
    <n v="2038.1767371977401"/>
    <n v="821.15785244498682"/>
    <n v="24.443469548746812"/>
    <n v="539.92963615383849"/>
    <n v="526.40164569374065"/>
    <n v="24.634735573349602"/>
    <n v="8.2115785244498678"/>
    <n v="224.86714072660988"/>
    <n v="1934.1168398936968"/>
  </r>
  <r>
    <x v="25"/>
    <s v="An_x000a_Shun"/>
    <s v="An Shun"/>
    <x v="746"/>
    <x v="746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  <n v="825.70521565295826"/>
    <n v="24.443469548746812"/>
    <n v="548.73524919567501"/>
    <n v="555.64237504571577"/>
    <n v="24.77115646958875"/>
    <n v="8.257052156529582"/>
    <n v="238.60475216648638"/>
    <n v="2038.1767371977401"/>
    <n v="821.15785244498682"/>
    <n v="24.443469548746812"/>
    <n v="539.92963615383849"/>
    <n v="526.40164569374065"/>
    <n v="24.634735573349602"/>
    <n v="8.2115785244498678"/>
    <n v="224.86714072660988"/>
    <n v="1934.1168398936968"/>
  </r>
  <r>
    <x v="25"/>
    <s v="An_x000a_Shun"/>
    <s v="An Shun"/>
    <x v="747"/>
    <x v="747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Zun_x000a_Yi"/>
    <s v="Zun Yi"/>
    <x v="728"/>
    <x v="72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Zun_x000a_Yi"/>
    <s v="Zun Yi"/>
    <x v="748"/>
    <x v="74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Liu_x000a_Panshui"/>
    <s v="Liu Panshui"/>
    <x v="749"/>
    <x v="749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  <n v="1324.6622746877695"/>
    <n v="38.145576431299993"/>
    <n v="876.526918577831"/>
    <n v="934.1628810646863"/>
    <n v="39.739868240633079"/>
    <n v="13.246622746877696"/>
    <n v="403.85759876554789"/>
    <n v="3419.3088416772075"/>
    <n v="1320.7877486984455"/>
    <n v="38.145576431299993"/>
    <n v="869.02420216346593"/>
    <n v="909.24867020455156"/>
    <n v="39.623632460953367"/>
    <n v="13.207877486984454"/>
    <n v="392.1526325860853"/>
    <n v="3330.6458609317629"/>
    <n v="754.10211528781076"/>
    <n v="21.99912259387213"/>
    <n v="509.85835597688072"/>
    <n v="553.19802549024973"/>
    <n v="22.623063458634324"/>
    <n v="7.5410211528781073"/>
    <n v="239.70057580239344"/>
    <n v="2023.3984686941988"/>
    <n v="743.13469408766241"/>
    <n v="21.99912259387213"/>
    <n v="493.8617242761074"/>
    <n v="500.07813754114414"/>
    <n v="22.294040822629871"/>
    <n v="7.4313469408766233"/>
    <n v="214.74427694983771"/>
    <n v="1834.3590634779659"/>
    <n v="739.04206720048796"/>
    <n v="21.99912259387213"/>
    <n v="485.93667253845456"/>
    <n v="473.76148112436647"/>
    <n v="22.171262016014637"/>
    <n v="7.39042067200488"/>
    <n v="202.38042665394886"/>
    <n v="1740.7051559043271"/>
  </r>
  <r>
    <x v="25"/>
    <s v="Liu_x000a_Panshui"/>
    <s v="Liu Panshui"/>
    <x v="749"/>
    <x v="74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Bi_x000a_Jie"/>
    <s v="Bi Jie"/>
    <x v="745"/>
    <x v="745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  <n v="528.45133801789325"/>
    <n v="15.643820511197958"/>
    <n v="351.19055948523197"/>
    <n v="355.61112002925807"/>
    <n v="15.853540140536799"/>
    <n v="5.2845133801789324"/>
    <n v="152.70704138655125"/>
    <n v="1304.4331118065536"/>
    <n v="525.54102556479154"/>
    <n v="15.643820511197958"/>
    <n v="345.55496713845662"/>
    <n v="336.89705324399398"/>
    <n v="15.766230766943742"/>
    <n v="5.2554102556479148"/>
    <n v="143.9149700650303"/>
    <n v="1237.834777531966"/>
  </r>
  <r>
    <x v="25"/>
    <s v="Zun_x000a_Yi"/>
    <s v="Zun Yi"/>
    <x v="728"/>
    <x v="728"/>
    <s v="t/d"/>
    <s v="cement"/>
    <n v="4600"/>
    <n v="310"/>
    <n v="1"/>
    <m/>
    <n v="1426000"/>
    <m/>
    <n v="0"/>
    <n v="1426000"/>
    <n v="1.9663261837449403E-2"/>
    <n v="1238.7773110886749"/>
    <n v="26.914620548078481"/>
    <n v="679.18644307168984"/>
    <n v="860.78792650996479"/>
    <n v="37.163319332660251"/>
    <n v="12.387773110886751"/>
    <n v="394.21046874107577"/>
    <n v="3316.4040161959833"/>
    <n v="1362.8802307698788"/>
    <n v="38.993255907551109"/>
    <n v="908.3178098028161"/>
    <n v="995.80812790729249"/>
    <n v="40.886406923096366"/>
    <n v="13.628802307698788"/>
    <n v="432.04093151425684"/>
    <n v="3640.7960236607346"/>
    <n v="1354.0992141252757"/>
    <n v="38.993255907551109"/>
    <n v="896.00529454622733"/>
    <n v="954.92205619945719"/>
    <n v="40.622976423758267"/>
    <n v="13.540992141252758"/>
    <n v="412.83221207144896"/>
    <n v="3495.2934826033679"/>
    <n v="1350.138587558411"/>
    <n v="38.993255907551109"/>
    <n v="888.33585110043202"/>
    <n v="929.45419620909729"/>
    <n v="40.504157626752331"/>
    <n v="13.501385875584111"/>
    <n v="400.86713553244283"/>
    <n v="3404.6602133969136"/>
    <n v="770.8599400719844"/>
    <n v="22.487991984847067"/>
    <n v="521.18854166525591"/>
    <n v="565.49131494558867"/>
    <n v="23.125798202159533"/>
    <n v="7.7085994007198444"/>
    <n v="245.02725526466887"/>
    <n v="2068.3628791096257"/>
    <n v="759.6487984007216"/>
    <n v="22.487991984847067"/>
    <n v="504.83642926002096"/>
    <n v="511.19098504205851"/>
    <n v="22.789463952021649"/>
    <n v="7.5964879840072159"/>
    <n v="219.51637199316747"/>
    <n v="1875.122598221921"/>
    <n v="755.4652242493878"/>
    <n v="22.487991984847067"/>
    <n v="496.73526526153142"/>
    <n v="484.28951403824135"/>
    <n v="22.663956727481633"/>
    <n v="7.5546522424938782"/>
    <n v="206.87776946848109"/>
    <n v="1779.3874927022011"/>
  </r>
  <r>
    <x v="25"/>
    <s v="Qiannan_x000a_Buyei_x000a_and_x000a_Miao "/>
    <s v="Qiannan Buyei and Miao "/>
    <x v="750"/>
    <x v="750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  <n v="528.45133801789325"/>
    <n v="15.643820511197958"/>
    <n v="351.19055948523197"/>
    <n v="355.61112002925807"/>
    <n v="15.853540140536799"/>
    <n v="5.2845133801789324"/>
    <n v="152.70704138655125"/>
    <n v="1304.4331118065536"/>
    <n v="525.54102556479154"/>
    <n v="15.643820511197958"/>
    <n v="345.55496713845662"/>
    <n v="336.89705324399398"/>
    <n v="15.766230766943742"/>
    <n v="5.2554102556479148"/>
    <n v="143.9149700650303"/>
    <n v="1237.834777531966"/>
  </r>
  <r>
    <x v="25"/>
    <s v="Tong_x000a_Ren"/>
    <s v="Tong Ren"/>
    <x v="751"/>
    <x v="751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Zun_x000a_Yi"/>
    <s v="Zun Yi"/>
    <x v="728"/>
    <x v="72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Gui_x000a_Yang"/>
    <s v="Gui Yang"/>
    <x v="719"/>
    <x v="719"/>
    <s v="t/d"/>
    <s v="cement"/>
    <n v="1500"/>
    <n v="310"/>
    <n v="1"/>
    <m/>
    <n v="465000"/>
    <m/>
    <n v="0"/>
    <n v="465000"/>
    <n v="6.4119332078639351E-3"/>
    <n v="403.94912318108959"/>
    <n v="8.7765067004603736"/>
    <n v="221.47384013207275"/>
    <n v="280.69171516629285"/>
    <n v="12.118473695432689"/>
    <n v="4.0394912318108966"/>
    <n v="128.54689198078557"/>
    <n v="1081.4360922378205"/>
    <n v="444.41746655539521"/>
    <n v="12.715192143766666"/>
    <n v="296.19059015309222"/>
    <n v="324.72004170889971"/>
    <n v="13.332523996661857"/>
    <n v="4.4441746655539518"/>
    <n v="140.88291245030112"/>
    <n v="1187.2160946719785"/>
    <n v="441.55409156258986"/>
    <n v="12.715192143766666"/>
    <n v="292.17563952594367"/>
    <n v="311.38762702156208"/>
    <n v="13.246622746877694"/>
    <n v="4.4155409156258987"/>
    <n v="134.61919958851595"/>
    <n v="1139.7696138924025"/>
    <n v="440.26258289948186"/>
    <n v="12.715192143766666"/>
    <n v="289.67473405448868"/>
    <n v="303.08289006818387"/>
    <n v="13.207877486984456"/>
    <n v="4.4026258289948181"/>
    <n v="130.71754419536177"/>
    <n v="1110.2152869772544"/>
    <n v="251.3673717626036"/>
    <n v="7.333040864624043"/>
    <n v="169.95278532562691"/>
    <n v="184.39934183008324"/>
    <n v="7.5410211528781081"/>
    <n v="2.5136737176260358"/>
    <n v="79.900191934131144"/>
    <n v="674.46615623139962"/>
    <n v="247.71156469588746"/>
    <n v="7.333040864624043"/>
    <n v="164.62057475870247"/>
    <n v="166.69271251371472"/>
    <n v="7.4313469408766242"/>
    <n v="2.4771156469588744"/>
    <n v="71.581425649945899"/>
    <n v="611.45302115932202"/>
    <n v="246.34735573349602"/>
    <n v="7.333040864624043"/>
    <n v="161.97889084615153"/>
    <n v="157.92049370812217"/>
    <n v="7.3904206720048791"/>
    <n v="2.46347355733496"/>
    <n v="67.460142217982963"/>
    <n v="580.23505196810902"/>
  </r>
  <r>
    <x v="25"/>
    <s v="Gui_x000a_Yang"/>
    <s v="Gui Yang"/>
    <x v="719"/>
    <x v="71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Zun_x000a_Yi"/>
    <s v="Zun Yi"/>
    <x v="496"/>
    <x v="496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Bi_x000a_Jie"/>
    <s v="Bi Jie"/>
    <x v="745"/>
    <x v="745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  <n v="588.73878875011985"/>
    <n v="16.95358952502222"/>
    <n v="389.56751936792489"/>
    <n v="415.18350269541617"/>
    <n v="17.662163662503591"/>
    <n v="5.8873878875011982"/>
    <n v="179.49226611802129"/>
    <n v="1519.6928185232034"/>
    <n v="587.0167771993091"/>
    <n v="16.95358952502222"/>
    <n v="386.23297873931824"/>
    <n v="404.11052009091179"/>
    <n v="17.610503315979273"/>
    <n v="5.8701677719930911"/>
    <n v="174.29005892714903"/>
    <n v="1480.2870493030059"/>
    <n v="335.15649568347146"/>
    <n v="9.777387819498724"/>
    <n v="226.60371376750254"/>
    <n v="245.86578910677764"/>
    <n v="10.054694870504145"/>
    <n v="3.3515649568347143"/>
    <n v="106.5335892455082"/>
    <n v="899.28820830853283"/>
    <n v="330.28208626118328"/>
    <n v="9.777387819498724"/>
    <n v="219.49409967826998"/>
    <n v="222.25695001828629"/>
    <n v="9.9084625878354995"/>
    <n v="3.3028208626118327"/>
    <n v="95.441900866594537"/>
    <n v="815.27069487909591"/>
    <n v="328.46314097799467"/>
    <n v="9.777387819498724"/>
    <n v="215.97185446153537"/>
    <n v="210.56065827749623"/>
    <n v="9.8538942293398399"/>
    <n v="3.2846314097799469"/>
    <n v="89.94685629064395"/>
    <n v="773.64673595747865"/>
  </r>
  <r>
    <x v="25"/>
    <s v="An_x000a_Shun"/>
    <s v="An Shun"/>
    <x v="752"/>
    <x v="752"/>
    <s v="t/d"/>
    <s v="cement"/>
    <n v="3000"/>
    <n v="310"/>
    <n v="1"/>
    <m/>
    <n v="930000"/>
    <m/>
    <n v="0"/>
    <n v="930000"/>
    <n v="1.282386641572787E-2"/>
    <n v="807.89824636217918"/>
    <n v="17.553013400920747"/>
    <n v="442.9476802641455"/>
    <n v="561.3834303325857"/>
    <n v="24.236947390865378"/>
    <n v="8.0789824636217933"/>
    <n v="257.09378396157115"/>
    <n v="2162.872184475641"/>
    <n v="888.83493311079042"/>
    <n v="25.430384287533332"/>
    <n v="592.38118030618443"/>
    <n v="649.44008341779943"/>
    <n v="26.665047993323714"/>
    <n v="8.8883493311079036"/>
    <n v="281.76582490060224"/>
    <n v="2374.4321893439569"/>
    <n v="883.10818312517972"/>
    <n v="25.430384287533332"/>
    <n v="584.35127905188733"/>
    <n v="622.77525404312416"/>
    <n v="26.493245493755389"/>
    <n v="8.8310818312517974"/>
    <n v="269.23839917703191"/>
    <n v="2279.539227784805"/>
    <n v="880.52516579896371"/>
    <n v="25.430384287533332"/>
    <n v="579.34946810897736"/>
    <n v="606.16578013636774"/>
    <n v="26.415754973968912"/>
    <n v="8.8052516579896363"/>
    <n v="261.43508839072354"/>
    <n v="2220.4305739545089"/>
    <n v="502.73474352520719"/>
    <n v="14.666081729248086"/>
    <n v="339.90557065125381"/>
    <n v="368.79868366016649"/>
    <n v="15.082042305756216"/>
    <n v="5.0273474352520715"/>
    <n v="159.80038386826229"/>
    <n v="1348.9323124627992"/>
    <n v="495.42312939177492"/>
    <n v="14.666081729248086"/>
    <n v="329.24114951740495"/>
    <n v="333.38542502742945"/>
    <n v="14.862693881753248"/>
    <n v="4.9542312939177489"/>
    <n v="143.1628512998918"/>
    <n v="1222.906042318644"/>
    <n v="492.69471146699203"/>
    <n v="14.666081729248086"/>
    <n v="323.95778169230306"/>
    <n v="315.84098741624433"/>
    <n v="14.780841344009758"/>
    <n v="4.92694711466992"/>
    <n v="134.92028443596593"/>
    <n v="1160.470103936218"/>
  </r>
  <r>
    <x v="25"/>
    <s v="Zun_x000a_Yi"/>
    <s v="Zun Yi"/>
    <x v="728"/>
    <x v="728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  <n v="1324.6622746877695"/>
    <n v="38.145576431299993"/>
    <n v="876.526918577831"/>
    <n v="934.1628810646863"/>
    <n v="39.739868240633079"/>
    <n v="13.246622746877696"/>
    <n v="403.85759876554789"/>
    <n v="3419.3088416772075"/>
    <n v="1320.7877486984455"/>
    <n v="38.145576431299993"/>
    <n v="869.02420216346593"/>
    <n v="909.24867020455156"/>
    <n v="39.623632460953367"/>
    <n v="13.207877486984454"/>
    <n v="392.1526325860853"/>
    <n v="3330.6458609317629"/>
    <n v="754.10211528781076"/>
    <n v="21.99912259387213"/>
    <n v="509.85835597688072"/>
    <n v="553.19802549024973"/>
    <n v="22.623063458634324"/>
    <n v="7.5410211528781073"/>
    <n v="239.70057580239344"/>
    <n v="2023.3984686941988"/>
    <n v="743.13469408766241"/>
    <n v="21.99912259387213"/>
    <n v="493.8617242761074"/>
    <n v="500.07813754114414"/>
    <n v="22.294040822629871"/>
    <n v="7.4313469408766233"/>
    <n v="214.74427694983771"/>
    <n v="1834.3590634779659"/>
    <n v="739.04206720048796"/>
    <n v="21.99912259387213"/>
    <n v="485.93667253845456"/>
    <n v="473.76148112436647"/>
    <n v="22.171262016014637"/>
    <n v="7.39042067200488"/>
    <n v="202.38042665394886"/>
    <n v="1740.7051559043271"/>
  </r>
  <r>
    <x v="25"/>
    <s v="Zun_x000a_Yi"/>
    <s v="Zun Yi"/>
    <x v="728"/>
    <x v="728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  <n v="1324.6622746877695"/>
    <n v="38.145576431299993"/>
    <n v="876.526918577831"/>
    <n v="934.1628810646863"/>
    <n v="39.739868240633079"/>
    <n v="13.246622746877696"/>
    <n v="403.85759876554789"/>
    <n v="3419.3088416772075"/>
    <n v="1320.7877486984455"/>
    <n v="38.145576431299993"/>
    <n v="869.02420216346593"/>
    <n v="909.24867020455156"/>
    <n v="39.623632460953367"/>
    <n v="13.207877486984454"/>
    <n v="392.1526325860853"/>
    <n v="3330.6458609317629"/>
    <n v="754.10211528781076"/>
    <n v="21.99912259387213"/>
    <n v="509.85835597688072"/>
    <n v="553.19802549024973"/>
    <n v="22.623063458634324"/>
    <n v="7.5410211528781073"/>
    <n v="239.70057580239344"/>
    <n v="2023.3984686941988"/>
    <n v="743.13469408766241"/>
    <n v="21.99912259387213"/>
    <n v="493.8617242761074"/>
    <n v="500.07813754114414"/>
    <n v="22.294040822629871"/>
    <n v="7.4313469408766233"/>
    <n v="214.74427694983771"/>
    <n v="1834.3590634779659"/>
    <n v="739.04206720048796"/>
    <n v="21.99912259387213"/>
    <n v="485.93667253845456"/>
    <n v="473.76148112436647"/>
    <n v="22.171262016014637"/>
    <n v="7.39042067200488"/>
    <n v="202.38042665394886"/>
    <n v="1740.7051559043271"/>
  </r>
  <r>
    <x v="25"/>
    <s v="Zun_x000a_Yi"/>
    <s v="Zun Yi"/>
    <x v="753"/>
    <x v="753"/>
    <s v="t/d"/>
    <s v="cement"/>
    <n v="3000"/>
    <n v="310"/>
    <n v="1"/>
    <m/>
    <n v="930000"/>
    <m/>
    <n v="0"/>
    <n v="930000"/>
    <n v="1.282386641572787E-2"/>
    <n v="807.89824636217918"/>
    <n v="17.553013400920747"/>
    <n v="442.9476802641455"/>
    <n v="561.3834303325857"/>
    <n v="24.236947390865378"/>
    <n v="8.0789824636217933"/>
    <n v="257.09378396157115"/>
    <n v="2162.872184475641"/>
    <n v="888.83493311079042"/>
    <n v="25.430384287533332"/>
    <n v="592.38118030618443"/>
    <n v="649.44008341779943"/>
    <n v="26.665047993323714"/>
    <n v="8.8883493311079036"/>
    <n v="281.76582490060224"/>
    <n v="2374.4321893439569"/>
    <n v="883.10818312517972"/>
    <n v="25.430384287533332"/>
    <n v="584.35127905188733"/>
    <n v="622.77525404312416"/>
    <n v="26.493245493755389"/>
    <n v="8.8310818312517974"/>
    <n v="269.23839917703191"/>
    <n v="2279.539227784805"/>
    <n v="880.52516579896371"/>
    <n v="25.430384287533332"/>
    <n v="579.34946810897736"/>
    <n v="606.16578013636774"/>
    <n v="26.415754973968912"/>
    <n v="8.8052516579896363"/>
    <n v="261.43508839072354"/>
    <n v="2220.4305739545089"/>
    <n v="502.73474352520719"/>
    <n v="14.666081729248086"/>
    <n v="339.90557065125381"/>
    <n v="368.79868366016649"/>
    <n v="15.082042305756216"/>
    <n v="5.0273474352520715"/>
    <n v="159.80038386826229"/>
    <n v="1348.9323124627992"/>
    <n v="495.42312939177492"/>
    <n v="14.666081729248086"/>
    <n v="329.24114951740495"/>
    <n v="333.38542502742945"/>
    <n v="14.862693881753248"/>
    <n v="4.9542312939177489"/>
    <n v="143.1628512998918"/>
    <n v="1222.906042318644"/>
    <n v="492.69471146699203"/>
    <n v="14.666081729248086"/>
    <n v="323.95778169230306"/>
    <n v="315.84098741624433"/>
    <n v="14.780841344009758"/>
    <n v="4.92694711466992"/>
    <n v="134.92028443596593"/>
    <n v="1160.470103936218"/>
  </r>
  <r>
    <x v="25"/>
    <s v="Zun_x000a_Yi"/>
    <s v="Zun Yi"/>
    <x v="754"/>
    <x v="754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Zun_x000a_Yi"/>
    <s v="Zun Yi"/>
    <x v="755"/>
    <x v="755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  <n v="588.73878875011985"/>
    <n v="16.95358952502222"/>
    <n v="389.56751936792489"/>
    <n v="415.18350269541617"/>
    <n v="17.662163662503591"/>
    <n v="5.8873878875011982"/>
    <n v="179.49226611802129"/>
    <n v="1519.6928185232034"/>
    <n v="587.0167771993091"/>
    <n v="16.95358952502222"/>
    <n v="386.23297873931824"/>
    <n v="404.11052009091179"/>
    <n v="17.610503315979273"/>
    <n v="5.8701677719930911"/>
    <n v="174.29005892714903"/>
    <n v="1480.2870493030059"/>
    <n v="335.15649568347146"/>
    <n v="9.777387819498724"/>
    <n v="226.60371376750254"/>
    <n v="245.86578910677764"/>
    <n v="10.054694870504145"/>
    <n v="3.3515649568347143"/>
    <n v="106.5335892455082"/>
    <n v="899.28820830853283"/>
    <n v="330.28208626118328"/>
    <n v="9.777387819498724"/>
    <n v="219.49409967826998"/>
    <n v="222.25695001828629"/>
    <n v="9.9084625878354995"/>
    <n v="3.3028208626118327"/>
    <n v="95.441900866594537"/>
    <n v="815.27069487909591"/>
    <n v="328.46314097799467"/>
    <n v="9.777387819498724"/>
    <n v="215.97185446153537"/>
    <n v="210.56065827749623"/>
    <n v="9.8538942293398399"/>
    <n v="3.2846314097799469"/>
    <n v="89.94685629064395"/>
    <n v="773.64673595747865"/>
  </r>
  <r>
    <x v="25"/>
    <s v="Tong_x000a_Ren"/>
    <s v="Tong Ren"/>
    <x v="756"/>
    <x v="756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Tong_x000a_Ren"/>
    <s v="Tong Ren"/>
    <x v="757"/>
    <x v="757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Qiannan_x000a_Buyei_x000a_and_x000a_Miao"/>
    <s v="Qiannan Buyei and Miao"/>
    <x v="758"/>
    <x v="75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Qiannan_x000a_Buyei_x000a_and_x000a_Miao"/>
    <s v="Qiannan Buyei and Miao"/>
    <x v="759"/>
    <x v="75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Bi_x000a_Jie"/>
    <s v="Bi Jie"/>
    <x v="760"/>
    <x v="760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  <n v="528.45133801789325"/>
    <n v="15.643820511197958"/>
    <n v="351.19055948523197"/>
    <n v="355.61112002925807"/>
    <n v="15.853540140536799"/>
    <n v="5.2845133801789324"/>
    <n v="152.70704138655125"/>
    <n v="1304.4331118065536"/>
    <n v="525.54102556479154"/>
    <n v="15.643820511197958"/>
    <n v="345.55496713845662"/>
    <n v="336.89705324399398"/>
    <n v="15.766230766943742"/>
    <n v="5.2554102556479148"/>
    <n v="143.9149700650303"/>
    <n v="1237.834777531966"/>
  </r>
  <r>
    <x v="25"/>
    <s v="An_x000a_Shun"/>
    <s v="An Shun"/>
    <x v="747"/>
    <x v="747"/>
    <s v="t/d"/>
    <s v="cement"/>
    <n v="1200"/>
    <n v="310"/>
    <n v="1"/>
    <m/>
    <n v="372000"/>
    <m/>
    <n v="0"/>
    <n v="372000"/>
    <n v="5.1295465662911481E-3"/>
    <n v="323.15929854487166"/>
    <n v="7.0212053603682989"/>
    <n v="177.17907210565821"/>
    <n v="224.55337213303426"/>
    <n v="9.6947789563461502"/>
    <n v="3.2315929854487173"/>
    <n v="102.83751358462845"/>
    <n v="865.14887379025652"/>
    <n v="355.53397324431614"/>
    <n v="10.172153715013332"/>
    <n v="236.95247212247375"/>
    <n v="259.77603336711974"/>
    <n v="10.666019197329485"/>
    <n v="3.5553397324431617"/>
    <n v="112.70632996024091"/>
    <n v="949.77287573758281"/>
    <n v="353.24327325007187"/>
    <n v="10.172153715013332"/>
    <n v="233.74051162075494"/>
    <n v="249.11010161724968"/>
    <n v="10.597298197502155"/>
    <n v="3.5324327325007192"/>
    <n v="107.69535967081276"/>
    <n v="911.81569111392207"/>
    <n v="352.21006631958545"/>
    <n v="10.172153715013332"/>
    <n v="231.73978724359094"/>
    <n v="242.46631205454707"/>
    <n v="10.566301989587565"/>
    <n v="3.5221006631958547"/>
    <n v="104.57403535628943"/>
    <n v="888.17222958180355"/>
    <n v="201.09389741008286"/>
    <n v="5.8664326916992344"/>
    <n v="135.96222826050152"/>
    <n v="147.51947346406658"/>
    <n v="6.0328169223024863"/>
    <n v="2.0109389741008288"/>
    <n v="63.92015354730492"/>
    <n v="539.5729249851197"/>
    <n v="198.16925175670997"/>
    <n v="5.8664326916992344"/>
    <n v="131.696459806962"/>
    <n v="133.35417001097179"/>
    <n v="5.9450775527012993"/>
    <n v="1.9816925175670996"/>
    <n v="57.265140519956724"/>
    <n v="489.16241692745757"/>
    <n v="197.07788458679681"/>
    <n v="5.8664326916992344"/>
    <n v="129.58311267692122"/>
    <n v="126.33639496649774"/>
    <n v="5.9123365376039034"/>
    <n v="1.9707788458679683"/>
    <n v="53.968113774386367"/>
    <n v="464.18804157448722"/>
  </r>
  <r>
    <x v="1"/>
    <s v=""/>
    <m/>
    <x v="4"/>
    <x v="4"/>
    <m/>
    <m/>
    <m/>
    <m/>
    <n v="74"/>
    <m/>
    <n v="72416000"/>
    <m/>
    <n v="0"/>
    <m/>
    <n v="1.0000000000000004"/>
    <n v="62999.58375824392"/>
    <n v="1368.777"/>
    <n v="34540.883841466952"/>
    <n v="43776.456501767301"/>
    <n v="1889.9875127473176"/>
    <n v="629.99583758243932"/>
    <n v="20048.070966043259"/>
    <n v="168659.91225727211"/>
    <n v="69310.994383150784"/>
    <n v="1983.0512470360857"/>
    <n v="46193.648709538698"/>
    <n v="50643.079268300207"/>
    <n v="2079.3298314945237"/>
    <n v="693.10994383150785"/>
    <n v="21971.986900536464"/>
    <n v="185157.2772492255"/>
    <n v="68864.424698161936"/>
    <n v="1983.0512470360857"/>
    <n v="45567.480205128144"/>
    <n v="48563.766484600899"/>
    <n v="2065.9327409448579"/>
    <n v="688.6442469816194"/>
    <n v="20995.103227746014"/>
    <n v="177757.561868319"/>
    <n v="68663.002034943289"/>
    <n v="1983.0512470360857"/>
    <n v="45177.4409782086"/>
    <n v="47268.566318885998"/>
    <n v="2059.8900610482988"/>
    <n v="686.63002034943293"/>
    <n v="20386.604157860354"/>
    <n v="173148.29256418758"/>
    <n v="39203.055243044844"/>
    <n v="1143.6552170615896"/>
    <n v="26505.701138182132"/>
    <n v="28758.774592961465"/>
    <n v="1176.0916572913454"/>
    <n v="392.03055243044844"/>
    <n v="12461.170343467913"/>
    <n v="105189.20493497944"/>
    <n v="38632.898482485885"/>
    <n v="1143.6552170615896"/>
    <n v="25674.093821938612"/>
    <n v="25997.262777047323"/>
    <n v="1158.9869544745766"/>
    <n v="386.32898482485882"/>
    <n v="11163.782174485948"/>
    <n v="95361.726539728072"/>
    <n v="38420.137538451359"/>
    <n v="1143.6552170615896"/>
    <n v="25262.09890138781"/>
    <n v="24629.15451371828"/>
    <n v="1152.6041261535406"/>
    <n v="384.2013753845136"/>
    <n v="10521.030090464177"/>
    <n v="90492.99691027317"/>
  </r>
  <r>
    <x v="2"/>
    <s v=""/>
    <m/>
    <x v="4"/>
    <x v="4"/>
    <m/>
    <m/>
    <m/>
    <m/>
    <m/>
    <n v="1"/>
    <m/>
    <n v="1000000"/>
    <n v="105029.91804395635"/>
    <n v="72521029.9180439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6"/>
    <s v="Lin_x000a_Cang"/>
    <s v="Lin Cang"/>
    <x v="761"/>
    <x v="761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  <n v="311.26913847951511"/>
    <n v="25.782788751124009"/>
    <n v="975.62754227202402"/>
    <n v="416.70266832234694"/>
    <n v="9.3380741543854526"/>
    <n v="3.1126913847951507"/>
    <n v="223.1760895459052"/>
    <n v="1911.4138497880526"/>
    <n v="306.47261379909065"/>
    <n v="25.782788751124009"/>
    <n v="933.34803372526267"/>
    <n v="395.28915497467426"/>
    <n v="9.1941784139727218"/>
    <n v="3.064726137990907"/>
    <n v="208.68575980801734"/>
    <n v="1801.6522488703392"/>
  </r>
  <r>
    <x v="26"/>
    <s v="Kun_x000a_Ming"/>
    <s v="Kun Ming"/>
    <x v="762"/>
    <x v="762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Li_x000a_Jiang"/>
    <s v="Li Jiang"/>
    <x v="763"/>
    <x v="763"/>
    <s v="t/d"/>
    <s v="cement"/>
    <n v="500"/>
    <n v="310"/>
    <n v="1"/>
    <m/>
    <n v="155000"/>
    <m/>
    <n v="0"/>
    <n v="155000"/>
    <n v="1.8556297822670848E-3"/>
    <n v="63.889069395239424"/>
    <n v="3.500113018499345"/>
    <n v="185.50741854507271"/>
    <n v="83.443679705964485"/>
    <n v="1.9166720818571821"/>
    <n v="0.63889069395239417"/>
    <n v="50.953040245238697"/>
    <n v="428.91797615638058"/>
    <n v="71.559583713914463"/>
    <n v="5.5882872982853486"/>
    <n v="233.26265896244698"/>
    <n v="101.3595196081375"/>
    <n v="2.146787511417434"/>
    <n v="0.71559583713914465"/>
    <n v="55.843856074565203"/>
    <n v="470.88502794042074"/>
    <n v="70.301139333239803"/>
    <n v="5.5882872982853486"/>
    <n v="224.92689793067206"/>
    <n v="97.137665186166103"/>
    <n v="2.1090341799971943"/>
    <n v="0.70301139333239815"/>
    <n v="52.986965582731244"/>
    <n v="449.24460431290458"/>
    <n v="69.73352530302553"/>
    <n v="5.5882872982853486"/>
    <n v="219.92359995127273"/>
    <n v="94.603619930040281"/>
    <n v="2.0920057590907652"/>
    <n v="0.69733525303025523"/>
    <n v="51.272200203700883"/>
    <n v="436.25556979090089"/>
    <n v="40.515358116111969"/>
    <n v="3.2228485938905012"/>
    <n v="132.96759965885138"/>
    <n v="57.666228449781819"/>
    <n v="1.2154607434833591"/>
    <n v="0.40515358116111977"/>
    <n v="31.671860295962709"/>
    <n v="267.52052365146523"/>
    <n v="38.908642309939388"/>
    <n v="3.2228485938905012"/>
    <n v="121.953442784003"/>
    <n v="52.087833540293367"/>
    <n v="1.1672592692981816"/>
    <n v="0.38908642309939384"/>
    <n v="27.89701119323815"/>
    <n v="238.92673122350658"/>
    <n v="38.309076724886332"/>
    <n v="3.2228485938905012"/>
    <n v="116.66850421565783"/>
    <n v="49.411144371834283"/>
    <n v="1.1492723017465902"/>
    <n v="0.38309076724886337"/>
    <n v="26.085719976002167"/>
    <n v="225.2065311087924"/>
  </r>
  <r>
    <x v="26"/>
    <s v="Li_x000a_Jiang"/>
    <s v="Li Jiang"/>
    <x v="763"/>
    <x v="763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Li_x000a_Jiang"/>
    <s v="Li Jiang"/>
    <x v="763"/>
    <x v="763"/>
    <s v="t/d"/>
    <s v="cement"/>
    <n v="1500"/>
    <n v="310"/>
    <n v="1"/>
    <m/>
    <n v="465000"/>
    <m/>
    <n v="0"/>
    <n v="465000"/>
    <n v="5.5668893468012546E-3"/>
    <n v="191.66720818571829"/>
    <n v="10.500339055498037"/>
    <n v="556.52225563521813"/>
    <n v="250.33103911789345"/>
    <n v="5.7500162455715467"/>
    <n v="1.9166720818571827"/>
    <n v="152.85912073571609"/>
    <n v="1286.7539284691418"/>
    <n v="214.67875114174339"/>
    <n v="16.764861894856047"/>
    <n v="699.78797688734096"/>
    <n v="304.07855882441254"/>
    <n v="6.4403625342523014"/>
    <n v="2.146787511417434"/>
    <n v="167.53156822369561"/>
    <n v="1412.6550838212622"/>
    <n v="210.90341799971941"/>
    <n v="16.764861894856047"/>
    <n v="674.78069379201622"/>
    <n v="291.41299555849832"/>
    <n v="6.327102539991583"/>
    <n v="2.1090341799971948"/>
    <n v="158.96089674819373"/>
    <n v="1347.7338129387138"/>
    <n v="209.20057590907658"/>
    <n v="16.764861894856047"/>
    <n v="659.77079985381818"/>
    <n v="283.81085979012084"/>
    <n v="6.2760172772722962"/>
    <n v="2.0920057590907657"/>
    <n v="153.81660061110264"/>
    <n v="1308.7667093727027"/>
    <n v="121.54607434833592"/>
    <n v="9.6685457816715044"/>
    <n v="398.90279897655415"/>
    <n v="172.99868534934546"/>
    <n v="3.6463822304500777"/>
    <n v="1.2154607434833593"/>
    <n v="95.015580887888134"/>
    <n v="802.56157095439573"/>
    <n v="116.72592692981817"/>
    <n v="9.6685457816715044"/>
    <n v="365.86032835200899"/>
    <n v="156.26350062088011"/>
    <n v="3.5017778078945447"/>
    <n v="1.1672592692981816"/>
    <n v="83.691033579714443"/>
    <n v="716.78019367051979"/>
    <n v="114.927230174659"/>
    <n v="9.6685457816715044"/>
    <n v="350.0055126469735"/>
    <n v="148.23343311550286"/>
    <n v="3.4478169052397707"/>
    <n v="1.14927230174659"/>
    <n v="78.257159928006502"/>
    <n v="675.61959332637718"/>
  </r>
  <r>
    <x v="26"/>
    <s v="Li_x000a_Jiang"/>
    <s v="Li Jiang"/>
    <x v="763"/>
    <x v="763"/>
    <s v="t/d"/>
    <s v="cement"/>
    <n v="1500"/>
    <n v="310"/>
    <n v="1"/>
    <m/>
    <n v="465000"/>
    <m/>
    <n v="0"/>
    <n v="465000"/>
    <n v="5.5668893468012546E-3"/>
    <n v="191.66720818571829"/>
    <n v="10.500339055498037"/>
    <n v="556.52225563521813"/>
    <n v="250.33103911789345"/>
    <n v="5.7500162455715467"/>
    <n v="1.9166720818571827"/>
    <n v="152.85912073571609"/>
    <n v="1286.7539284691418"/>
    <n v="214.67875114174339"/>
    <n v="16.764861894856047"/>
    <n v="699.78797688734096"/>
    <n v="304.07855882441254"/>
    <n v="6.4403625342523014"/>
    <n v="2.146787511417434"/>
    <n v="167.53156822369561"/>
    <n v="1412.6550838212622"/>
    <n v="210.90341799971941"/>
    <n v="16.764861894856047"/>
    <n v="674.78069379201622"/>
    <n v="291.41299555849832"/>
    <n v="6.327102539991583"/>
    <n v="2.1090341799971948"/>
    <n v="158.96089674819373"/>
    <n v="1347.7338129387138"/>
    <n v="209.20057590907658"/>
    <n v="16.764861894856047"/>
    <n v="659.77079985381818"/>
    <n v="283.81085979012084"/>
    <n v="6.2760172772722962"/>
    <n v="2.0920057590907657"/>
    <n v="153.81660061110264"/>
    <n v="1308.7667093727027"/>
    <n v="121.54607434833592"/>
    <n v="9.6685457816715044"/>
    <n v="398.90279897655415"/>
    <n v="172.99868534934546"/>
    <n v="3.6463822304500777"/>
    <n v="1.2154607434833593"/>
    <n v="95.015580887888134"/>
    <n v="802.56157095439573"/>
    <n v="116.72592692981817"/>
    <n v="9.6685457816715044"/>
    <n v="365.86032835200899"/>
    <n v="156.26350062088011"/>
    <n v="3.5017778078945447"/>
    <n v="1.1672592692981816"/>
    <n v="83.691033579714443"/>
    <n v="716.78019367051979"/>
    <n v="114.927230174659"/>
    <n v="9.6685457816715044"/>
    <n v="350.0055126469735"/>
    <n v="148.23343311550286"/>
    <n v="3.4478169052397707"/>
    <n v="1.14927230174659"/>
    <n v="78.257159928006502"/>
    <n v="675.61959332637718"/>
  </r>
  <r>
    <x v="26"/>
    <s v="Li_x000a_Jiang"/>
    <s v="Li Jiang"/>
    <x v="764"/>
    <x v="764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Li_x000a_Jiang"/>
    <s v="Li Jiang"/>
    <x v="764"/>
    <x v="764"/>
    <s v="t/d"/>
    <s v="cement"/>
    <n v="4500"/>
    <n v="310"/>
    <n v="1"/>
    <m/>
    <n v="1395000"/>
    <m/>
    <n v="0"/>
    <n v="1395000"/>
    <n v="1.6700668040403762E-2"/>
    <n v="575.00162455715474"/>
    <n v="31.501017166494105"/>
    <n v="1669.5667669056543"/>
    <n v="750.9931173536803"/>
    <n v="17.250048736714639"/>
    <n v="5.7500162455715476"/>
    <n v="458.57736220714821"/>
    <n v="3860.2617854074251"/>
    <n v="644.03625342523014"/>
    <n v="50.29458568456814"/>
    <n v="2099.3639306620225"/>
    <n v="912.23567647323739"/>
    <n v="19.321087602756904"/>
    <n v="6.4403625342523014"/>
    <n v="502.59470467108684"/>
    <n v="4237.9652514637864"/>
    <n v="632.71025399915823"/>
    <n v="50.29458568456814"/>
    <n v="2024.3420813760483"/>
    <n v="874.23898667549486"/>
    <n v="18.981307619974746"/>
    <n v="6.327102539991583"/>
    <n v="476.88269024458117"/>
    <n v="4043.201438816141"/>
    <n v="627.60172772722967"/>
    <n v="50.29458568456814"/>
    <n v="1979.3123995614544"/>
    <n v="851.43257937036242"/>
    <n v="18.828051831816886"/>
    <n v="6.2760172772722971"/>
    <n v="461.4498018333079"/>
    <n v="3926.3001281181082"/>
    <n v="364.63822304500775"/>
    <n v="29.00563734501451"/>
    <n v="1196.7083969296623"/>
    <n v="518.99605604803628"/>
    <n v="10.939146691350231"/>
    <n v="3.6463822304500777"/>
    <n v="285.04674266366436"/>
    <n v="2407.6847128631871"/>
    <n v="350.17778078945446"/>
    <n v="29.00563734501451"/>
    <n v="1097.580985056027"/>
    <n v="468.79050186264027"/>
    <n v="10.505333423683634"/>
    <n v="3.5017778078945447"/>
    <n v="251.07310073914331"/>
    <n v="2150.3405810115592"/>
    <n v="344.78169052397698"/>
    <n v="29.00563734501451"/>
    <n v="1050.0165379409204"/>
    <n v="444.70029934650853"/>
    <n v="10.34345071571931"/>
    <n v="3.4478169052397698"/>
    <n v="234.77147978401948"/>
    <n v="2026.8587799791314"/>
  </r>
  <r>
    <x v="26"/>
    <s v="Pu'er"/>
    <s v="Pu'er"/>
    <x v="765"/>
    <x v="765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  <n v="168.72273439977553"/>
    <n v="13.411889515884837"/>
    <n v="539.82455503361291"/>
    <n v="233.13039644679864"/>
    <n v="5.0616820319932661"/>
    <n v="1.6872273439977556"/>
    <n v="127.16871739855499"/>
    <n v="1078.187050350971"/>
    <n v="167.36046072726128"/>
    <n v="13.411889515884837"/>
    <n v="527.81663988305456"/>
    <n v="227.04868783209668"/>
    <n v="5.0208138218178373"/>
    <n v="1.6736046072726127"/>
    <n v="123.05328048888212"/>
    <n v="1047.0133674981623"/>
    <n v="97.236859478668734"/>
    <n v="7.7348366253372038"/>
    <n v="319.12223918124329"/>
    <n v="138.39894827947637"/>
    <n v="2.9171057843600621"/>
    <n v="0.97236859478668747"/>
    <n v="76.01246471031051"/>
    <n v="642.04925676351661"/>
    <n v="93.380741543854541"/>
    <n v="7.7348366253372038"/>
    <n v="292.68826268160723"/>
    <n v="125.01080049670409"/>
    <n v="2.801422246315636"/>
    <n v="0.93380741543854529"/>
    <n v="66.952826863771563"/>
    <n v="573.42415493641579"/>
    <n v="91.941784139727204"/>
    <n v="7.7348366253372038"/>
    <n v="280.0044101175788"/>
    <n v="118.58674649240228"/>
    <n v="2.7582535241918165"/>
    <n v="0.91941784139727212"/>
    <n v="62.605727942405203"/>
    <n v="540.49567466110182"/>
  </r>
  <r>
    <x v="26"/>
    <s v="Pu'er"/>
    <s v="Pu'er"/>
    <x v="765"/>
    <x v="765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Yu_x000a_Xi"/>
    <s v="Yu Xi"/>
    <x v="766"/>
    <x v="766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Qu_x000a_Jing"/>
    <s v="Qu Jing"/>
    <x v="767"/>
    <x v="767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Dali_x000a_Bai "/>
    <s v="Dali Bai "/>
    <x v="768"/>
    <x v="768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  <n v="168.72273439977553"/>
    <n v="13.411889515884837"/>
    <n v="539.82455503361291"/>
    <n v="233.13039644679864"/>
    <n v="5.0616820319932661"/>
    <n v="1.6872273439977556"/>
    <n v="127.16871739855499"/>
    <n v="1078.187050350971"/>
    <n v="167.36046072726128"/>
    <n v="13.411889515884837"/>
    <n v="527.81663988305456"/>
    <n v="227.04868783209668"/>
    <n v="5.0208138218178373"/>
    <n v="1.6736046072726127"/>
    <n v="123.05328048888212"/>
    <n v="1047.0133674981623"/>
    <n v="97.236859478668734"/>
    <n v="7.7348366253372038"/>
    <n v="319.12223918124329"/>
    <n v="138.39894827947637"/>
    <n v="2.9171057843600621"/>
    <n v="0.97236859478668747"/>
    <n v="76.01246471031051"/>
    <n v="642.04925676351661"/>
    <n v="93.380741543854541"/>
    <n v="7.7348366253372038"/>
    <n v="292.68826268160723"/>
    <n v="125.01080049670409"/>
    <n v="2.801422246315636"/>
    <n v="0.93380741543854529"/>
    <n v="66.952826863771563"/>
    <n v="573.42415493641579"/>
    <n v="91.941784139727204"/>
    <n v="7.7348366253372038"/>
    <n v="280.0044101175788"/>
    <n v="118.58674649240228"/>
    <n v="2.7582535241918165"/>
    <n v="0.91941784139727212"/>
    <n v="62.605727942405203"/>
    <n v="540.49567466110182"/>
  </r>
  <r>
    <x v="26"/>
    <s v="Yu_x000a_Xi"/>
    <s v="Yu Xi"/>
    <x v="769"/>
    <x v="769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Yu_x000a_Xi"/>
    <s v="Yu Xi"/>
    <x v="769"/>
    <x v="769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  <n v="168.72273439977553"/>
    <n v="13.411889515884837"/>
    <n v="539.82455503361291"/>
    <n v="233.13039644679864"/>
    <n v="5.0616820319932661"/>
    <n v="1.6872273439977556"/>
    <n v="127.16871739855499"/>
    <n v="1078.187050350971"/>
    <n v="167.36046072726128"/>
    <n v="13.411889515884837"/>
    <n v="527.81663988305456"/>
    <n v="227.04868783209668"/>
    <n v="5.0208138218178373"/>
    <n v="1.6736046072726127"/>
    <n v="123.05328048888212"/>
    <n v="1047.0133674981623"/>
    <n v="97.236859478668734"/>
    <n v="7.7348366253372038"/>
    <n v="319.12223918124329"/>
    <n v="138.39894827947637"/>
    <n v="2.9171057843600621"/>
    <n v="0.97236859478668747"/>
    <n v="76.01246471031051"/>
    <n v="642.04925676351661"/>
    <n v="93.380741543854541"/>
    <n v="7.7348366253372038"/>
    <n v="292.68826268160723"/>
    <n v="125.01080049670409"/>
    <n v="2.801422246315636"/>
    <n v="0.93380741543854529"/>
    <n v="66.952826863771563"/>
    <n v="573.42415493641579"/>
    <n v="91.941784139727204"/>
    <n v="7.7348366253372038"/>
    <n v="280.0044101175788"/>
    <n v="118.58674649240228"/>
    <n v="2.7582535241918165"/>
    <n v="0.91941784139727212"/>
    <n v="62.605727942405203"/>
    <n v="540.49567466110182"/>
  </r>
  <r>
    <x v="26"/>
    <s v="Yu_x000a_Xi"/>
    <s v="Yu Xi"/>
    <x v="770"/>
    <x v="77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Yu_x000a_Xi"/>
    <s v="Yu Xi"/>
    <x v="770"/>
    <x v="77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Dêqên_x000a_Tibetan"/>
    <s v="Dêqên Tibetan"/>
    <x v="771"/>
    <x v="77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Dali_x000a_Bai "/>
    <s v="Dali Bai "/>
    <x v="772"/>
    <x v="772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  <n v="703.01139333239803"/>
    <n v="55.882872982853485"/>
    <n v="2249.2689793067207"/>
    <n v="971.376651861661"/>
    <n v="21.090341799971942"/>
    <n v="7.0301139333239817"/>
    <n v="529.86965582731239"/>
    <n v="4492.4460431290454"/>
    <n v="697.33525303025522"/>
    <n v="55.882872982853485"/>
    <n v="2199.2359995127272"/>
    <n v="946.0361993004027"/>
    <n v="20.920057590907653"/>
    <n v="6.9733525303025523"/>
    <n v="512.72200203700879"/>
    <n v="4362.5556979090088"/>
    <n v="405.15358116111969"/>
    <n v="32.22848593890501"/>
    <n v="1329.6759965885137"/>
    <n v="576.66228449781818"/>
    <n v="12.154607434833592"/>
    <n v="4.0515358116111972"/>
    <n v="316.71860295962711"/>
    <n v="2675.2052365146524"/>
    <n v="389.08642309939387"/>
    <n v="32.22848593890501"/>
    <n v="1219.5344278400298"/>
    <n v="520.87833540293366"/>
    <n v="11.672592692981816"/>
    <n v="3.8908642309939387"/>
    <n v="278.97011193238149"/>
    <n v="2389.2673122350657"/>
    <n v="383.09076724886336"/>
    <n v="32.22848593890501"/>
    <n v="1166.6850421565782"/>
    <n v="494.11144371834285"/>
    <n v="11.492723017465901"/>
    <n v="3.8309076724886335"/>
    <n v="260.85719976002167"/>
    <n v="2252.0653110879239"/>
  </r>
  <r>
    <x v="26"/>
    <s v="Dali_x000a_Bai "/>
    <s v="Dali Bai "/>
    <x v="772"/>
    <x v="772"/>
    <s v="t/d"/>
    <s v="cement"/>
    <n v="2300"/>
    <n v="310"/>
    <n v="1"/>
    <m/>
    <n v="713000"/>
    <m/>
    <n v="0"/>
    <n v="713000"/>
    <n v="8.535896998428591E-3"/>
    <n v="293.88971921810139"/>
    <n v="16.10051988509699"/>
    <n v="853.3341253073346"/>
    <n v="383.84092664743667"/>
    <n v="8.8166915765430396"/>
    <n v="2.9388971921810136"/>
    <n v="234.383985128098"/>
    <n v="1973.0226903193509"/>
    <n v="329.17408508400655"/>
    <n v="25.706121572112608"/>
    <n v="1073.0082312272561"/>
    <n v="466.25379019743258"/>
    <n v="9.8752225525201975"/>
    <n v="3.2917408508400658"/>
    <n v="256.88173794299996"/>
    <n v="2166.0711285259354"/>
    <n v="323.38524093290312"/>
    <n v="25.706121572112608"/>
    <n v="1034.6637304810915"/>
    <n v="446.83325985636412"/>
    <n v="9.7015572279870952"/>
    <n v="3.2338524093290322"/>
    <n v="243.74004168056373"/>
    <n v="2066.5251798393615"/>
    <n v="320.77421639391747"/>
    <n v="25.706121572112608"/>
    <n v="1011.6485597758547"/>
    <n v="435.17665167818529"/>
    <n v="9.6232264918175208"/>
    <n v="3.2077421639391743"/>
    <n v="235.85212093702407"/>
    <n v="2006.7756210381444"/>
    <n v="186.37064733411509"/>
    <n v="14.825103531896309"/>
    <n v="611.6509584307164"/>
    <n v="265.2646508689964"/>
    <n v="5.5911194200234533"/>
    <n v="1.863706473341151"/>
    <n v="145.69055736142849"/>
    <n v="1230.5944087967403"/>
    <n v="178.9797546257212"/>
    <n v="14.825103531896309"/>
    <n v="560.98583680641389"/>
    <n v="239.60403428534951"/>
    <n v="5.369392638771636"/>
    <n v="1.789797546257212"/>
    <n v="128.32625148889551"/>
    <n v="1099.0629636281303"/>
    <n v="176.22175293447717"/>
    <n v="14.825103531896309"/>
    <n v="536.67511939202609"/>
    <n v="227.29126411043774"/>
    <n v="5.2866525880343156"/>
    <n v="1.7622175293447715"/>
    <n v="119.99431188960997"/>
    <n v="1035.9500431004451"/>
  </r>
  <r>
    <x v="26"/>
    <s v="Nujiang_x000a_Lisu"/>
    <s v="Nujiang Lisu"/>
    <x v="773"/>
    <x v="773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Yu_x000a_Xi"/>
    <s v="Yu Xi"/>
    <x v="774"/>
    <x v="774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Dehong_x000a_Dai_x000a_and_x000a_Jingpo "/>
    <s v="Dehong Dai and Jingpo "/>
    <x v="775"/>
    <x v="775"/>
    <s v="t/d"/>
    <s v="cement"/>
    <n v="1500"/>
    <n v="310"/>
    <n v="1"/>
    <m/>
    <n v="465000"/>
    <m/>
    <n v="0"/>
    <n v="465000"/>
    <n v="5.5668893468012546E-3"/>
    <n v="191.66720818571829"/>
    <n v="10.500339055498037"/>
    <n v="556.52225563521813"/>
    <n v="250.33103911789345"/>
    <n v="5.7500162455715467"/>
    <n v="1.9166720818571827"/>
    <n v="152.85912073571609"/>
    <n v="1286.7539284691418"/>
    <n v="214.67875114174339"/>
    <n v="16.764861894856047"/>
    <n v="699.78797688734096"/>
    <n v="304.07855882441254"/>
    <n v="6.4403625342523014"/>
    <n v="2.146787511417434"/>
    <n v="167.53156822369561"/>
    <n v="1412.6550838212622"/>
    <n v="210.90341799971941"/>
    <n v="16.764861894856047"/>
    <n v="674.78069379201622"/>
    <n v="291.41299555849832"/>
    <n v="6.327102539991583"/>
    <n v="2.1090341799971948"/>
    <n v="158.96089674819373"/>
    <n v="1347.7338129387138"/>
    <n v="209.20057590907658"/>
    <n v="16.764861894856047"/>
    <n v="659.77079985381818"/>
    <n v="283.81085979012084"/>
    <n v="6.2760172772722962"/>
    <n v="2.0920057590907657"/>
    <n v="153.81660061110264"/>
    <n v="1308.7667093727027"/>
    <n v="121.54607434833592"/>
    <n v="9.6685457816715044"/>
    <n v="398.90279897655415"/>
    <n v="172.99868534934546"/>
    <n v="3.6463822304500777"/>
    <n v="1.2154607434833593"/>
    <n v="95.015580887888134"/>
    <n v="802.56157095439573"/>
    <n v="116.72592692981817"/>
    <n v="9.6685457816715044"/>
    <n v="365.86032835200899"/>
    <n v="156.26350062088011"/>
    <n v="3.5017778078945447"/>
    <n v="1.1672592692981816"/>
    <n v="83.691033579714443"/>
    <n v="716.78019367051979"/>
    <n v="114.927230174659"/>
    <n v="9.6685457816715044"/>
    <n v="350.0055126469735"/>
    <n v="148.23343311550286"/>
    <n v="3.4478169052397707"/>
    <n v="1.14927230174659"/>
    <n v="78.257159928006502"/>
    <n v="675.61959332637718"/>
  </r>
  <r>
    <x v="26"/>
    <s v="Dehong_x000a_Dai_x000a_and_x000a_Jingpo "/>
    <s v="Dehong Dai and Jingpo "/>
    <x v="775"/>
    <x v="775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  <n v="168.72273439977553"/>
    <n v="13.411889515884837"/>
    <n v="539.82455503361291"/>
    <n v="233.13039644679864"/>
    <n v="5.0616820319932661"/>
    <n v="1.6872273439977556"/>
    <n v="127.16871739855499"/>
    <n v="1078.187050350971"/>
    <n v="167.36046072726128"/>
    <n v="13.411889515884837"/>
    <n v="527.81663988305456"/>
    <n v="227.04868783209668"/>
    <n v="5.0208138218178373"/>
    <n v="1.6736046072726127"/>
    <n v="123.05328048888212"/>
    <n v="1047.0133674981623"/>
    <n v="97.236859478668734"/>
    <n v="7.7348366253372038"/>
    <n v="319.12223918124329"/>
    <n v="138.39894827947637"/>
    <n v="2.9171057843600621"/>
    <n v="0.97236859478668747"/>
    <n v="76.01246471031051"/>
    <n v="642.04925676351661"/>
    <n v="93.380741543854541"/>
    <n v="7.7348366253372038"/>
    <n v="292.68826268160723"/>
    <n v="125.01080049670409"/>
    <n v="2.801422246315636"/>
    <n v="0.93380741543854529"/>
    <n v="66.952826863771563"/>
    <n v="573.42415493641579"/>
    <n v="91.941784139727204"/>
    <n v="7.7348366253372038"/>
    <n v="280.0044101175788"/>
    <n v="118.58674649240228"/>
    <n v="2.7582535241918165"/>
    <n v="0.91941784139727212"/>
    <n v="62.605727942405203"/>
    <n v="540.49567466110182"/>
  </r>
  <r>
    <x v="26"/>
    <s v="Qu_x000a_Jing"/>
    <s v="Qu Jing"/>
    <x v="776"/>
    <x v="776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Qu_x000a_Jing"/>
    <s v="Qu Jing"/>
    <x v="776"/>
    <x v="776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  <n v="703.01139333239803"/>
    <n v="55.882872982853485"/>
    <n v="2249.2689793067207"/>
    <n v="971.376651861661"/>
    <n v="21.090341799971942"/>
    <n v="7.0301139333239817"/>
    <n v="529.86965582731239"/>
    <n v="4492.4460431290454"/>
    <n v="697.33525303025522"/>
    <n v="55.882872982853485"/>
    <n v="2199.2359995127272"/>
    <n v="946.0361993004027"/>
    <n v="20.920057590907653"/>
    <n v="6.9733525303025523"/>
    <n v="512.72200203700879"/>
    <n v="4362.5556979090088"/>
    <n v="405.15358116111969"/>
    <n v="32.22848593890501"/>
    <n v="1329.6759965885137"/>
    <n v="576.66228449781818"/>
    <n v="12.154607434833592"/>
    <n v="4.0515358116111972"/>
    <n v="316.71860295962711"/>
    <n v="2675.2052365146524"/>
    <n v="389.08642309939387"/>
    <n v="32.22848593890501"/>
    <n v="1219.5344278400298"/>
    <n v="520.87833540293366"/>
    <n v="11.672592692981816"/>
    <n v="3.8908642309939387"/>
    <n v="278.97011193238149"/>
    <n v="2389.2673122350657"/>
    <n v="383.09076724886336"/>
    <n v="32.22848593890501"/>
    <n v="1166.6850421565782"/>
    <n v="494.11144371834285"/>
    <n v="11.492723017465901"/>
    <n v="3.8309076724886335"/>
    <n v="260.85719976002167"/>
    <n v="2252.0653110879239"/>
  </r>
  <r>
    <x v="26"/>
    <s v="Qu_x000a_Jing"/>
    <s v="Qu Jing"/>
    <x v="776"/>
    <x v="776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Qu_x000a_Jing"/>
    <s v="Qu Jing"/>
    <x v="776"/>
    <x v="776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Chuxiong_x000a_Yi "/>
    <s v="Chuxiong Yi "/>
    <x v="777"/>
    <x v="777"/>
    <s v="t/a"/>
    <s v="grinding"/>
    <n v="900000"/>
    <n v="1"/>
    <m/>
    <n v="1"/>
    <m/>
    <n v="900000"/>
    <n v="94526.926239560722"/>
    <n v="94526.926239560722"/>
    <n v="1.1316579326212442E-3"/>
    <n v="38.962821614438539"/>
    <n v="2.1345479040633153"/>
    <n v="113.13191012710585"/>
    <n v="50.888222946601516"/>
    <n v="1.1688846484331559"/>
    <n v="0.38962821614438536"/>
    <n v="31.073769528664819"/>
    <n v="261.57611545132812"/>
    <n v="43.640693493282988"/>
    <n v="3.4080233629064081"/>
    <n v="142.25549779475506"/>
    <n v="61.814218281778857"/>
    <n v="1.3092208047984897"/>
    <n v="0.43640693493282989"/>
    <n v="34.0564391231811"/>
    <n v="287.16976969959768"/>
    <n v="42.87322975684026"/>
    <n v="3.4080233629064081"/>
    <n v="137.17192445152156"/>
    <n v="59.239515562166893"/>
    <n v="1.2861968927052079"/>
    <n v="0.4287322975684027"/>
    <n v="32.314161208367608"/>
    <n v="273.97233274455857"/>
    <n v="42.527069695120232"/>
    <n v="3.4080233629064081"/>
    <n v="134.12065748988786"/>
    <n v="57.694125181434543"/>
    <n v="1.2758120908536066"/>
    <n v="0.42527069695120229"/>
    <n v="31.26840959222725"/>
    <n v="266.05095527240019"/>
    <n v="24.708337214265189"/>
    <n v="1.9654578794578028"/>
    <n v="81.090441840023772"/>
    <n v="35.167814988297962"/>
    <n v="0.74125011642795569"/>
    <n v="0.24708337214265191"/>
    <n v="19.315120013329931"/>
    <n v="163.147695527553"/>
    <n v="23.728479752987692"/>
    <n v="1.9654578794578028"/>
    <n v="74.373445746477032"/>
    <n v="31.765824509947279"/>
    <n v="0.71185439258963068"/>
    <n v="0.23728479752987691"/>
    <n v="17.013023995918854"/>
    <n v="145.70973870337909"/>
    <n v="23.362833999219376"/>
    <n v="1.9654578794578028"/>
    <n v="71.15041995144108"/>
    <n v="30.133442577088164"/>
    <n v="0.70088501997658137"/>
    <n v="0.23362833999219376"/>
    <n v="15.908405987596081"/>
    <n v="137.34245906314939"/>
  </r>
  <r>
    <x v="26"/>
    <s v="Qu_x000a_Jing"/>
    <s v="Qu Jing"/>
    <x v="778"/>
    <x v="778"/>
    <s v="t/a"/>
    <s v="grinding"/>
    <n v="800000"/>
    <n v="1"/>
    <m/>
    <n v="1"/>
    <m/>
    <n v="800000"/>
    <n v="84023.93443516508"/>
    <n v="84023.93443516508"/>
    <n v="1.0059181623299947E-3"/>
    <n v="34.633619212834255"/>
    <n v="1.8973759147229465"/>
    <n v="100.56169789076074"/>
    <n v="45.233975952534671"/>
    <n v="1.0390085763850272"/>
    <n v="0.34633619212834249"/>
    <n v="27.62112846992428"/>
    <n v="232.51210262340271"/>
    <n v="38.79172754958487"/>
    <n v="3.029354100361251"/>
    <n v="126.44933137311558"/>
    <n v="54.945971806025639"/>
    <n v="1.1637518264875462"/>
    <n v="0.38791727549584876"/>
    <n v="30.272390331716526"/>
    <n v="255.26201751075345"/>
    <n v="38.109537561635776"/>
    <n v="3.029354100361251"/>
    <n v="121.93059951246359"/>
    <n v="52.657347166370563"/>
    <n v="1.1432861268490735"/>
    <n v="0.38109537561635787"/>
    <n v="28.723698851882311"/>
    <n v="243.53096243960755"/>
    <n v="37.801839728995752"/>
    <n v="3.029354100361251"/>
    <n v="119.21836221323363"/>
    <n v="51.283666827941808"/>
    <n v="1.1340551918698722"/>
    <n v="0.37801839728995751"/>
    <n v="27.794141859757548"/>
    <n v="236.48973801991121"/>
    <n v="21.962966412680164"/>
    <n v="1.7470736706291576"/>
    <n v="72.080392746687778"/>
    <n v="31.260279989598182"/>
    <n v="0.65888899238040499"/>
    <n v="0.21962966412680165"/>
    <n v="17.16899556740438"/>
    <n v="145.02017380226931"/>
    <n v="21.091982002655723"/>
    <n v="1.7470736706291576"/>
    <n v="66.109729552424014"/>
    <n v="28.236288453286466"/>
    <n v="0.63275946007967165"/>
    <n v="0.21091982002655721"/>
    <n v="15.122687996372312"/>
    <n v="129.51976773633695"/>
    <n v="20.766963554861661"/>
    <n v="1.7470736706291576"/>
    <n v="63.24481773461428"/>
    <n v="26.78528229074503"/>
    <n v="0.62300890664584996"/>
    <n v="0.20766963554861662"/>
    <n v="14.140805322307624"/>
    <n v="122.08218583391056"/>
  </r>
  <r>
    <x v="26"/>
    <s v="Qu_x000a_Jing"/>
    <s v="Qu Jing"/>
    <x v="767"/>
    <x v="767"/>
    <s v="t/a"/>
    <s v="grinding"/>
    <n v="800000"/>
    <n v="1"/>
    <m/>
    <n v="1"/>
    <m/>
    <n v="800000"/>
    <n v="84023.93443516508"/>
    <n v="84023.93443516508"/>
    <n v="1.0059181623299947E-3"/>
    <n v="34.633619212834255"/>
    <n v="1.8973759147229465"/>
    <n v="100.56169789076074"/>
    <n v="45.233975952534671"/>
    <n v="1.0390085763850272"/>
    <n v="0.34633619212834249"/>
    <n v="27.62112846992428"/>
    <n v="232.51210262340271"/>
    <n v="38.79172754958487"/>
    <n v="3.029354100361251"/>
    <n v="126.44933137311558"/>
    <n v="54.945971806025639"/>
    <n v="1.1637518264875462"/>
    <n v="0.38791727549584876"/>
    <n v="30.272390331716526"/>
    <n v="255.26201751075345"/>
    <n v="38.109537561635776"/>
    <n v="3.029354100361251"/>
    <n v="121.93059951246359"/>
    <n v="52.657347166370563"/>
    <n v="1.1432861268490735"/>
    <n v="0.38109537561635787"/>
    <n v="28.723698851882311"/>
    <n v="243.53096243960755"/>
    <n v="37.801839728995752"/>
    <n v="3.029354100361251"/>
    <n v="119.21836221323363"/>
    <n v="51.283666827941808"/>
    <n v="1.1340551918698722"/>
    <n v="0.37801839728995751"/>
    <n v="27.794141859757548"/>
    <n v="236.48973801991121"/>
    <n v="21.962966412680164"/>
    <n v="1.7470736706291576"/>
    <n v="72.080392746687778"/>
    <n v="31.260279989598182"/>
    <n v="0.65888899238040499"/>
    <n v="0.21962966412680165"/>
    <n v="17.16899556740438"/>
    <n v="145.02017380226931"/>
    <n v="21.091982002655723"/>
    <n v="1.7470736706291576"/>
    <n v="66.109729552424014"/>
    <n v="28.236288453286466"/>
    <n v="0.63275946007967165"/>
    <n v="0.21091982002655721"/>
    <n v="15.122687996372312"/>
    <n v="129.51976773633695"/>
    <n v="20.766963554861661"/>
    <n v="1.7470736706291576"/>
    <n v="63.24481773461428"/>
    <n v="26.78528229074503"/>
    <n v="0.62300890664584996"/>
    <n v="0.20766963554861662"/>
    <n v="14.140805322307624"/>
    <n v="122.08218583391056"/>
  </r>
  <r>
    <x v="26"/>
    <s v="Zhao_x000a_Tong"/>
    <s v="Zhao Tong"/>
    <x v="779"/>
    <x v="779"/>
    <s v="t/a"/>
    <s v="grinding"/>
    <n v="600000"/>
    <n v="1"/>
    <m/>
    <n v="1"/>
    <m/>
    <n v="600000"/>
    <n v="63017.95082637381"/>
    <n v="63017.95082637381"/>
    <n v="7.5443862174749611E-4"/>
    <n v="25.975214409625693"/>
    <n v="1.4230319360422101"/>
    <n v="75.42127341807057"/>
    <n v="33.925481964401008"/>
    <n v="0.77925643228877051"/>
    <n v="0.25975214409625691"/>
    <n v="20.715846352443211"/>
    <n v="174.38407696755206"/>
    <n v="29.093795662188658"/>
    <n v="2.2720155752709386"/>
    <n v="94.836998529836691"/>
    <n v="41.209478854519233"/>
    <n v="0.87281386986565979"/>
    <n v="0.2909379566218866"/>
    <n v="22.704292748787399"/>
    <n v="191.44651313306511"/>
    <n v="28.582153171226839"/>
    <n v="2.2720155752709386"/>
    <n v="91.447949634347694"/>
    <n v="39.493010374777931"/>
    <n v="0.85746459513680517"/>
    <n v="0.28582153171226843"/>
    <n v="21.542774138911735"/>
    <n v="182.6482218297057"/>
    <n v="28.351379796746819"/>
    <n v="2.2720155752709386"/>
    <n v="89.413771659925231"/>
    <n v="38.462750120956358"/>
    <n v="0.85054139390240435"/>
    <n v="0.28351379796746817"/>
    <n v="20.845606394818166"/>
    <n v="177.36730351493344"/>
    <n v="16.472224809510127"/>
    <n v="1.3103052529718684"/>
    <n v="54.060294560015841"/>
    <n v="23.445209992198642"/>
    <n v="0.49416674428530377"/>
    <n v="0.16472224809510128"/>
    <n v="12.876746675553285"/>
    <n v="108.765130351702"/>
    <n v="15.818986501991795"/>
    <n v="1.3103052529718684"/>
    <n v="49.582297164318021"/>
    <n v="21.177216339964854"/>
    <n v="0.47456959505975377"/>
    <n v="0.15818986501991794"/>
    <n v="11.342015997279235"/>
    <n v="97.139825802252716"/>
    <n v="15.575222666146249"/>
    <n v="1.3103052529718684"/>
    <n v="47.433613300960722"/>
    <n v="20.088961718058776"/>
    <n v="0.46725667998438752"/>
    <n v="0.15575222666146249"/>
    <n v="10.605603991730719"/>
    <n v="91.561639375432932"/>
  </r>
  <r>
    <x v="26"/>
    <s v="Zhao_x000a_Tong"/>
    <s v="Zhao Tong"/>
    <x v="779"/>
    <x v="779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Yu_x000a_Xi"/>
    <s v="Yu Xi"/>
    <x v="770"/>
    <x v="77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Yu_x000a_Xi"/>
    <s v="Yu Xi"/>
    <x v="770"/>
    <x v="770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  <n v="168.72273439977553"/>
    <n v="13.411889515884837"/>
    <n v="539.82455503361291"/>
    <n v="233.13039644679864"/>
    <n v="5.0616820319932661"/>
    <n v="1.6872273439977556"/>
    <n v="127.16871739855499"/>
    <n v="1078.187050350971"/>
    <n v="167.36046072726128"/>
    <n v="13.411889515884837"/>
    <n v="527.81663988305456"/>
    <n v="227.04868783209668"/>
    <n v="5.0208138218178373"/>
    <n v="1.6736046072726127"/>
    <n v="123.05328048888212"/>
    <n v="1047.0133674981623"/>
    <n v="97.236859478668734"/>
    <n v="7.7348366253372038"/>
    <n v="319.12223918124329"/>
    <n v="138.39894827947637"/>
    <n v="2.9171057843600621"/>
    <n v="0.97236859478668747"/>
    <n v="76.01246471031051"/>
    <n v="642.04925676351661"/>
    <n v="93.380741543854541"/>
    <n v="7.7348366253372038"/>
    <n v="292.68826268160723"/>
    <n v="125.01080049670409"/>
    <n v="2.801422246315636"/>
    <n v="0.93380741543854529"/>
    <n v="66.952826863771563"/>
    <n v="573.42415493641579"/>
    <n v="91.941784139727204"/>
    <n v="7.7348366253372038"/>
    <n v="280.0044101175788"/>
    <n v="118.58674649240228"/>
    <n v="2.7582535241918165"/>
    <n v="0.91941784139727212"/>
    <n v="62.605727942405203"/>
    <n v="540.49567466110182"/>
  </r>
  <r>
    <x v="26"/>
    <s v="Zhao_x000a_Tong"/>
    <s v="Zhao Tong"/>
    <x v="780"/>
    <x v="780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Pu'er"/>
    <s v="Pu'er"/>
    <x v="765"/>
    <x v="765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  <n v="311.26913847951511"/>
    <n v="25.782788751124009"/>
    <n v="975.62754227202402"/>
    <n v="416.70266832234694"/>
    <n v="9.3380741543854526"/>
    <n v="3.1126913847951507"/>
    <n v="223.1760895459052"/>
    <n v="1911.4138497880526"/>
    <n v="306.47261379909065"/>
    <n v="25.782788751124009"/>
    <n v="933.34803372526267"/>
    <n v="395.28915497467426"/>
    <n v="9.1941784139727218"/>
    <n v="3.064726137990907"/>
    <n v="208.68575980801734"/>
    <n v="1801.6522488703392"/>
  </r>
  <r>
    <x v="26"/>
    <s v="Pu'er"/>
    <s v="Pu'er"/>
    <x v="765"/>
    <x v="765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  <n v="311.26913847951511"/>
    <n v="25.782788751124009"/>
    <n v="975.62754227202402"/>
    <n v="416.70266832234694"/>
    <n v="9.3380741543854526"/>
    <n v="3.1126913847951507"/>
    <n v="223.1760895459052"/>
    <n v="1911.4138497880526"/>
    <n v="306.47261379909065"/>
    <n v="25.782788751124009"/>
    <n v="933.34803372526267"/>
    <n v="395.28915497467426"/>
    <n v="9.1941784139727218"/>
    <n v="3.064726137990907"/>
    <n v="208.68575980801734"/>
    <n v="1801.6522488703392"/>
  </r>
  <r>
    <x v="26"/>
    <s v="Dali_x000a_Bai "/>
    <s v="Dali Bai "/>
    <x v="781"/>
    <x v="78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Li_x000a_Jiang"/>
    <s v="Li Jiang"/>
    <x v="782"/>
    <x v="782"/>
    <s v="t/d"/>
    <s v="cement"/>
    <n v="2700"/>
    <n v="310"/>
    <n v="1"/>
    <m/>
    <n v="837000"/>
    <m/>
    <n v="0"/>
    <n v="837000"/>
    <n v="1.0020400824242258E-2"/>
    <n v="345.00097473429292"/>
    <n v="18.900610299896464"/>
    <n v="1001.7400601433927"/>
    <n v="450.59587041220823"/>
    <n v="10.350029242028784"/>
    <n v="3.450009747342929"/>
    <n v="275.14641732428896"/>
    <n v="2316.1570712444554"/>
    <n v="386.42175205513809"/>
    <n v="30.176751410740884"/>
    <n v="1259.6183583972136"/>
    <n v="547.34140588394257"/>
    <n v="11.592652561654143"/>
    <n v="3.8642175205513811"/>
    <n v="301.55682280265211"/>
    <n v="2542.779150878272"/>
    <n v="379.62615239949497"/>
    <n v="30.176751410740884"/>
    <n v="1214.6052488256291"/>
    <n v="524.54339200529694"/>
    <n v="11.38878457198485"/>
    <n v="3.7962615239949504"/>
    <n v="286.12961414674874"/>
    <n v="2425.9208632896848"/>
    <n v="376.56103663633786"/>
    <n v="30.176751410740884"/>
    <n v="1187.5874397368727"/>
    <n v="510.85954762221752"/>
    <n v="11.296831099090133"/>
    <n v="3.7656103663633784"/>
    <n v="276.86988109998475"/>
    <n v="2355.7800768708648"/>
    <n v="218.78293382700465"/>
    <n v="17.403382407008706"/>
    <n v="718.02503815779744"/>
    <n v="311.39763362882184"/>
    <n v="6.5634880148101402"/>
    <n v="2.1878293382700469"/>
    <n v="171.02804559819864"/>
    <n v="1444.6108277179123"/>
    <n v="210.1066684736727"/>
    <n v="17.403382407008706"/>
    <n v="658.54859103361616"/>
    <n v="281.27430111758417"/>
    <n v="6.3032000542101807"/>
    <n v="2.1010666847367268"/>
    <n v="150.64386044348601"/>
    <n v="1290.2043486069356"/>
    <n v="206.86901431438622"/>
    <n v="17.403382407008706"/>
    <n v="630.00992276455236"/>
    <n v="266.82017960790517"/>
    <n v="6.2060704294315867"/>
    <n v="2.0686901431438622"/>
    <n v="140.8628878704117"/>
    <n v="1216.115267987479"/>
  </r>
  <r>
    <x v="26"/>
    <s v="Kun_x000a_Ming"/>
    <s v="Kun Ming"/>
    <x v="210"/>
    <x v="210"/>
    <s v="t/d"/>
    <s v="cement"/>
    <n v="1400"/>
    <n v="310"/>
    <n v="1"/>
    <m/>
    <n v="434000"/>
    <m/>
    <n v="0"/>
    <n v="434000"/>
    <n v="5.1957633903478373E-3"/>
    <n v="178.8893943066704"/>
    <n v="9.8003164517981656"/>
    <n v="519.42077192620354"/>
    <n v="233.64230317670055"/>
    <n v="5.3666818292001102"/>
    <n v="1.7888939430667037"/>
    <n v="142.66851268666835"/>
    <n v="1200.9703332378656"/>
    <n v="200.36683439896049"/>
    <n v="15.647204435198976"/>
    <n v="653.13544509485155"/>
    <n v="283.806654902785"/>
    <n v="6.0110050319688151"/>
    <n v="2.003668343989605"/>
    <n v="156.36279700878256"/>
    <n v="1318.4780782331779"/>
    <n v="196.84319013307146"/>
    <n v="15.647204435198976"/>
    <n v="629.79531420588171"/>
    <n v="271.98546252126505"/>
    <n v="5.9052957039921434"/>
    <n v="1.968431901330715"/>
    <n v="148.36350363164749"/>
    <n v="1257.8848920761327"/>
    <n v="195.25387084847148"/>
    <n v="15.647204435198976"/>
    <n v="615.7860798635636"/>
    <n v="264.89013580411279"/>
    <n v="5.8576161254541432"/>
    <n v="1.9525387084847148"/>
    <n v="143.56216057036247"/>
    <n v="1221.5155954145225"/>
    <n v="113.44300272511352"/>
    <n v="9.0239760628934036"/>
    <n v="372.30927904478386"/>
    <n v="161.46543965938909"/>
    <n v="3.4032900817534055"/>
    <n v="1.1344300272511352"/>
    <n v="88.681208828695588"/>
    <n v="749.05746622410265"/>
    <n v="108.94419846783029"/>
    <n v="9.0239760628934036"/>
    <n v="341.46963979520837"/>
    <n v="145.84593391282144"/>
    <n v="3.2683259540349083"/>
    <n v="1.0894419846783028"/>
    <n v="78.111631341066811"/>
    <n v="668.99484742581842"/>
    <n v="107.26541482968173"/>
    <n v="9.0239760628934036"/>
    <n v="326.67181180384193"/>
    <n v="138.351204241136"/>
    <n v="3.2179624448904525"/>
    <n v="1.0726541482968173"/>
    <n v="73.040015932806057"/>
    <n v="630.57828710461865"/>
  </r>
  <r>
    <x v="26"/>
    <s v="Kun_x000a_Ming"/>
    <s v="Kun Ming"/>
    <x v="783"/>
    <x v="783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Honghe_x000a_Hani_x000a_and_x000a_Yi "/>
    <s v="Honghe Hani and Yi "/>
    <x v="152"/>
    <x v="152"/>
    <s v="t/d"/>
    <s v="cement"/>
    <n v="2600"/>
    <n v="310"/>
    <n v="1"/>
    <m/>
    <n v="806000"/>
    <m/>
    <n v="0"/>
    <n v="806000"/>
    <n v="9.6492748677888419E-3"/>
    <n v="332.22316085524506"/>
    <n v="18.200587696196596"/>
    <n v="964.63857643437825"/>
    <n v="433.90713447101535"/>
    <n v="9.9666948256573491"/>
    <n v="3.3222316085524501"/>
    <n v="264.95580927524122"/>
    <n v="2230.3734760131792"/>
    <n v="372.10983531235524"/>
    <n v="29.059093951083817"/>
    <n v="1212.9658266047243"/>
    <n v="527.06950196231503"/>
    <n v="11.163295059370657"/>
    <n v="3.7210983531235526"/>
    <n v="290.38805158773908"/>
    <n v="2448.6021452901878"/>
    <n v="365.56592453284702"/>
    <n v="29.059093951083817"/>
    <n v="1169.6198692394948"/>
    <n v="505.11585896806378"/>
    <n v="10.966977735985411"/>
    <n v="3.6556592453284709"/>
    <n v="275.53222103020249"/>
    <n v="2336.0719424271042"/>
    <n v="362.61433157573276"/>
    <n v="29.059093951083817"/>
    <n v="1143.6027197466183"/>
    <n v="491.93882363620946"/>
    <n v="10.878429947271981"/>
    <n v="3.6261433157573277"/>
    <n v="266.61544105924463"/>
    <n v="2268.5289629126851"/>
    <n v="210.67986220378228"/>
    <n v="16.758812688230609"/>
    <n v="691.43151822602726"/>
    <n v="299.86438793886549"/>
    <n v="6.3203958661134685"/>
    <n v="2.106798622037823"/>
    <n v="164.69367353900611"/>
    <n v="1391.1067229876194"/>
    <n v="202.32494001168484"/>
    <n v="16.758812688230609"/>
    <n v="634.15790247681559"/>
    <n v="270.85673440952553"/>
    <n v="6.0697482003505447"/>
    <n v="2.0232494001168484"/>
    <n v="145.06445820483839"/>
    <n v="1242.4190023622343"/>
    <n v="199.20719896940895"/>
    <n v="16.758812688230609"/>
    <n v="606.67622192142085"/>
    <n v="256.93795073353829"/>
    <n v="5.9762159690822694"/>
    <n v="1.9920719896940895"/>
    <n v="135.64574387521128"/>
    <n v="1171.0739617657207"/>
  </r>
  <r>
    <x v="26"/>
    <s v="Honghe_x000a_Hani_x000a_and_x000a_Yi "/>
    <s v="Honghe Hani and Yi "/>
    <x v="152"/>
    <x v="152"/>
    <s v="t/d"/>
    <s v="cement"/>
    <n v="2400"/>
    <n v="310"/>
    <n v="1"/>
    <m/>
    <n v="744000"/>
    <m/>
    <n v="0"/>
    <n v="744000"/>
    <n v="8.9070229548820073E-3"/>
    <n v="306.66753309714926"/>
    <n v="16.800542488796857"/>
    <n v="890.43560901634908"/>
    <n v="400.52966258862955"/>
    <n v="9.2000259929144743"/>
    <n v="3.0666753309714925"/>
    <n v="244.57459317714574"/>
    <n v="2058.8062855506269"/>
    <n v="343.48600182678945"/>
    <n v="26.823779031769675"/>
    <n v="1119.6607630197454"/>
    <n v="486.52569411906001"/>
    <n v="10.304580054803683"/>
    <n v="3.4348600182678943"/>
    <n v="268.05050915791298"/>
    <n v="2260.2481341140196"/>
    <n v="337.44546879955107"/>
    <n v="26.823779031769675"/>
    <n v="1079.6491100672258"/>
    <n v="466.26079289359728"/>
    <n v="10.123364063986532"/>
    <n v="3.3744546879955113"/>
    <n v="254.33743479710998"/>
    <n v="2156.3741007019421"/>
    <n v="334.72092145452257"/>
    <n v="26.823779031769675"/>
    <n v="1055.6332797661091"/>
    <n v="454.09737566419335"/>
    <n v="10.041627643635675"/>
    <n v="3.3472092145452255"/>
    <n v="246.10656097776425"/>
    <n v="2094.0267349963246"/>
    <n v="194.47371895733747"/>
    <n v="15.469673250674408"/>
    <n v="638.24447836248657"/>
    <n v="276.79789655895274"/>
    <n v="5.8342115687201241"/>
    <n v="1.9447371895733749"/>
    <n v="152.02492942062102"/>
    <n v="1284.0985135270332"/>
    <n v="186.76148308770908"/>
    <n v="15.469673250674408"/>
    <n v="585.37652536321445"/>
    <n v="250.02160099340819"/>
    <n v="5.6028444926312719"/>
    <n v="1.8676148308770906"/>
    <n v="133.90565372754313"/>
    <n v="1146.8483098728316"/>
    <n v="183.88356827945441"/>
    <n v="15.469673250674408"/>
    <n v="560.0088202351576"/>
    <n v="237.17349298480457"/>
    <n v="5.5165070483836329"/>
    <n v="1.8388356827945442"/>
    <n v="125.21145588481041"/>
    <n v="1080.9913493222036"/>
  </r>
  <r>
    <x v="26"/>
    <s v="Dali_x000a_Bai "/>
    <s v="Dali Bai "/>
    <x v="769"/>
    <x v="769"/>
    <s v="t/d"/>
    <s v="cement"/>
    <n v="1100"/>
    <n v="310"/>
    <n v="1"/>
    <m/>
    <n v="341000"/>
    <m/>
    <n v="0"/>
    <n v="341000"/>
    <n v="4.0823855209875864E-3"/>
    <n v="140.55595266952673"/>
    <n v="7.7002486406985593"/>
    <n v="408.11632079915995"/>
    <n v="183.57609535312184"/>
    <n v="4.2166785800858007"/>
    <n v="1.4055595266952672"/>
    <n v="112.09668853952512"/>
    <n v="943.61954754403723"/>
    <n v="157.4310841706118"/>
    <n v="12.294232056227766"/>
    <n v="513.17784971738331"/>
    <n v="222.99094313790249"/>
    <n v="4.7229325251183543"/>
    <n v="1.5743108417061182"/>
    <n v="122.85648336404346"/>
    <n v="1035.9470614689255"/>
    <n v="154.66250653312756"/>
    <n v="12.294232056227766"/>
    <n v="494.83917544747851"/>
    <n v="213.70286340956542"/>
    <n v="4.6398751959938274"/>
    <n v="1.5466250653312759"/>
    <n v="116.57132428200873"/>
    <n v="988.33812948839"/>
    <n v="153.41375566665616"/>
    <n v="12.294232056227766"/>
    <n v="483.83191989279999"/>
    <n v="208.12796384608859"/>
    <n v="4.6024126699996835"/>
    <n v="1.5341375566665616"/>
    <n v="112.79884044814193"/>
    <n v="959.762253539982"/>
    <n v="89.133787855446343"/>
    <n v="7.0902669065591031"/>
    <n v="292.528719249473"/>
    <n v="126.86570258952"/>
    <n v="2.6740136356633903"/>
    <n v="0.89133787855446345"/>
    <n v="69.678092651117964"/>
    <n v="588.54515203322353"/>
    <n v="85.599013081866659"/>
    <n v="7.0902669065591031"/>
    <n v="268.2975741248066"/>
    <n v="114.59323378864541"/>
    <n v="2.5679703924559996"/>
    <n v="0.85599013081866648"/>
    <n v="61.373424625123924"/>
    <n v="525.63880869171442"/>
    <n v="84.279968794749934"/>
    <n v="7.0902669065591031"/>
    <n v="256.67070927444723"/>
    <n v="108.70451761803542"/>
    <n v="2.5283990638424982"/>
    <n v="0.84279968794749938"/>
    <n v="57.388583947204765"/>
    <n v="495.45436843934328"/>
  </r>
  <r>
    <x v="26"/>
    <s v="Dali_x000a_Bai "/>
    <s v="Dali Bai "/>
    <x v="769"/>
    <x v="769"/>
    <s v="t/d"/>
    <s v="cement"/>
    <n v="2700"/>
    <n v="310"/>
    <n v="1"/>
    <m/>
    <n v="837000"/>
    <m/>
    <n v="0"/>
    <n v="837000"/>
    <n v="1.0020400824242258E-2"/>
    <n v="345.00097473429292"/>
    <n v="18.900610299896464"/>
    <n v="1001.7400601433927"/>
    <n v="450.59587041220823"/>
    <n v="10.350029242028784"/>
    <n v="3.450009747342929"/>
    <n v="275.14641732428896"/>
    <n v="2316.1570712444554"/>
    <n v="386.42175205513809"/>
    <n v="30.176751410740884"/>
    <n v="1259.6183583972136"/>
    <n v="547.34140588394257"/>
    <n v="11.592652561654143"/>
    <n v="3.8642175205513811"/>
    <n v="301.55682280265211"/>
    <n v="2542.779150878272"/>
    <n v="379.62615239949497"/>
    <n v="30.176751410740884"/>
    <n v="1214.6052488256291"/>
    <n v="524.54339200529694"/>
    <n v="11.38878457198485"/>
    <n v="3.7962615239949504"/>
    <n v="286.12961414674874"/>
    <n v="2425.9208632896848"/>
    <n v="376.56103663633786"/>
    <n v="30.176751410740884"/>
    <n v="1187.5874397368727"/>
    <n v="510.85954762221752"/>
    <n v="11.296831099090133"/>
    <n v="3.7656103663633784"/>
    <n v="276.86988109998475"/>
    <n v="2355.7800768708648"/>
    <n v="218.78293382700465"/>
    <n v="17.403382407008706"/>
    <n v="718.02503815779744"/>
    <n v="311.39763362882184"/>
    <n v="6.5634880148101402"/>
    <n v="2.1878293382700469"/>
    <n v="171.02804559819864"/>
    <n v="1444.6108277179123"/>
    <n v="210.1066684736727"/>
    <n v="17.403382407008706"/>
    <n v="658.54859103361616"/>
    <n v="281.27430111758417"/>
    <n v="6.3032000542101807"/>
    <n v="2.1010666847367268"/>
    <n v="150.64386044348601"/>
    <n v="1290.2043486069356"/>
    <n v="206.86901431438622"/>
    <n v="17.403382407008706"/>
    <n v="630.00992276455236"/>
    <n v="266.82017960790517"/>
    <n v="6.2060704294315867"/>
    <n v="2.0686901431438622"/>
    <n v="140.8628878704117"/>
    <n v="1216.115267987479"/>
  </r>
  <r>
    <x v="26"/>
    <s v="Pu'er "/>
    <s v="Pu'er "/>
    <x v="784"/>
    <x v="784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  <n v="311.26913847951511"/>
    <n v="25.782788751124009"/>
    <n v="975.62754227202402"/>
    <n v="416.70266832234694"/>
    <n v="9.3380741543854526"/>
    <n v="3.1126913847951507"/>
    <n v="223.1760895459052"/>
    <n v="1911.4138497880526"/>
    <n v="306.47261379909065"/>
    <n v="25.782788751124009"/>
    <n v="933.34803372526267"/>
    <n v="395.28915497467426"/>
    <n v="9.1941784139727218"/>
    <n v="3.064726137990907"/>
    <n v="208.68575980801734"/>
    <n v="1801.6522488703392"/>
  </r>
  <r>
    <x v="26"/>
    <s v="Dehong_x000a_Dai_x000a_and_x000a_Jingpo "/>
    <s v="Dehong Dai and Jingpo "/>
    <x v="785"/>
    <x v="785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Dali_x000a_Bai "/>
    <s v="Dali Bai "/>
    <x v="786"/>
    <x v="786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Bao_x000a_Shan"/>
    <s v="Bao Shan"/>
    <x v="787"/>
    <x v="787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Bao_x000a_Shan"/>
    <s v="Bao Shan"/>
    <x v="788"/>
    <x v="78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Dali_x000a_Bai "/>
    <s v="Dali Bai "/>
    <x v="789"/>
    <x v="789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Dali_x000a_Bai "/>
    <s v="Dali Bai "/>
    <x v="789"/>
    <x v="789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Dali_x000a_Bai "/>
    <s v="Dali Bai "/>
    <x v="768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Dali_x000a_Bai "/>
    <s v="Dali Bai "/>
    <x v="768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Dali_x000a_Bai "/>
    <s v="Dali Bai "/>
    <x v="768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Dali_x000a_Bai "/>
    <s v="Dali Bai "/>
    <x v="768"/>
    <x v="768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Diqing_x000a_Tibetan"/>
    <s v="Diqing Tibetan"/>
    <x v="771"/>
    <x v="77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Honghe_x000a_Hani_x000a_and_x000a_Yi"/>
    <s v="Honghe Hani and Yi"/>
    <x v="790"/>
    <x v="79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Honghe_x000a_Hani_x000a_and_x000a_Yi"/>
    <s v="Honghe Hani and Yi"/>
    <x v="775"/>
    <x v="775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Kun_x000a_Ming"/>
    <s v="Kun Ming"/>
    <x v="762"/>
    <x v="762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  <n v="311.26913847951511"/>
    <n v="25.782788751124009"/>
    <n v="975.62754227202402"/>
    <n v="416.70266832234694"/>
    <n v="9.3380741543854526"/>
    <n v="3.1126913847951507"/>
    <n v="223.1760895459052"/>
    <n v="1911.4138497880526"/>
    <n v="306.47261379909065"/>
    <n v="25.782788751124009"/>
    <n v="933.34803372526267"/>
    <n v="395.28915497467426"/>
    <n v="9.1941784139727218"/>
    <n v="3.064726137990907"/>
    <n v="208.68575980801734"/>
    <n v="1801.6522488703392"/>
  </r>
  <r>
    <x v="26"/>
    <s v="Kun_x000a_Ming"/>
    <s v="Kun Ming"/>
    <x v="791"/>
    <x v="791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Lin_x000a_Cang"/>
    <s v="Lin Cang"/>
    <x v="792"/>
    <x v="792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Lin_x000a_Cang"/>
    <s v="Lin Cang"/>
    <x v="793"/>
    <x v="793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Qu_x000a_Jing"/>
    <s v="Qu Jing"/>
    <x v="794"/>
    <x v="794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Qu_x000a_Jing"/>
    <s v="Qu Jing"/>
    <x v="794"/>
    <x v="794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Qu_x000a_Jing"/>
    <s v="Qu Jing"/>
    <x v="795"/>
    <x v="795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Qu_x000a_Jing"/>
    <s v="Qu Jing"/>
    <x v="796"/>
    <x v="796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Yu_x000a_Xi"/>
    <s v="Yu Xi"/>
    <x v="797"/>
    <x v="797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Yu_x000a_Xi"/>
    <s v="Yu Xi"/>
    <x v="797"/>
    <x v="797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Yu_x000a_Xi"/>
    <s v="Yu Xi"/>
    <x v="798"/>
    <x v="79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Yu_x000a_Xi"/>
    <s v="Yu Xi"/>
    <x v="799"/>
    <x v="799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Zhao_x000a_Tong"/>
    <s v="Zhao Tong"/>
    <x v="800"/>
    <x v="800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Wenshan_x000a_Zhuang_x000a_and_x000a_Miao"/>
    <s v="Wenshan Zhuang and Miao"/>
    <x v="801"/>
    <x v="801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Wenshan_x000a_Zhuang_x000a_and_x000a_Miao"/>
    <s v="Wenshan Zhuang and Miao"/>
    <x v="801"/>
    <x v="801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Wenshan_x000a_Zhuang_x000a_and_x000a_Miao"/>
    <s v="Wenshan Zhuang and Miao"/>
    <x v="801"/>
    <x v="80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Wenshan_x000a_Zhuang_x000a_and_x000a_Miao"/>
    <s v="Wenshan Zhuang and Miao"/>
    <x v="802"/>
    <x v="802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Wenshan_x000a_Zhuang_x000a_and_x000a_Miao"/>
    <s v="Wenshan Zhuang and Miao"/>
    <x v="802"/>
    <x v="802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  <n v="311.26913847951511"/>
    <n v="25.782788751124009"/>
    <n v="975.62754227202402"/>
    <n v="416.70266832234694"/>
    <n v="9.3380741543854526"/>
    <n v="3.1126913847951507"/>
    <n v="223.1760895459052"/>
    <n v="1911.4138497880526"/>
    <n v="306.47261379909065"/>
    <n v="25.782788751124009"/>
    <n v="933.34803372526267"/>
    <n v="395.28915497467426"/>
    <n v="9.1941784139727218"/>
    <n v="3.064726137990907"/>
    <n v="208.68575980801734"/>
    <n v="1801.6522488703392"/>
  </r>
  <r>
    <x v="26"/>
    <s v="Qu_x000a_Jing"/>
    <s v="Qu Jing"/>
    <x v="795"/>
    <x v="795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  <n v="311.26913847951511"/>
    <n v="25.782788751124009"/>
    <n v="975.62754227202402"/>
    <n v="416.70266832234694"/>
    <n v="9.3380741543854526"/>
    <n v="3.1126913847951507"/>
    <n v="223.1760895459052"/>
    <n v="1911.4138497880526"/>
    <n v="306.47261379909065"/>
    <n v="25.782788751124009"/>
    <n v="933.34803372526267"/>
    <n v="395.28915497467426"/>
    <n v="9.1941784139727218"/>
    <n v="3.064726137990907"/>
    <n v="208.68575980801734"/>
    <n v="1801.6522488703392"/>
  </r>
  <r>
    <x v="26"/>
    <s v="Qu_x000a_Jing"/>
    <s v="Qu Jing"/>
    <x v="803"/>
    <x v="803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Lin_x000a_Cang"/>
    <s v="Lin Cang"/>
    <x v="804"/>
    <x v="804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Li_x000a_Jiang"/>
    <s v="Li Jiang"/>
    <x v="782"/>
    <x v="782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Kun_x000a_Ming"/>
    <s v="Kun Ming"/>
    <x v="783"/>
    <x v="783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Kun_x000a_Ming"/>
    <s v="Kun Ming"/>
    <x v="805"/>
    <x v="805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Bao_x000a_Shan"/>
    <s v="Bao Shan"/>
    <x v="806"/>
    <x v="806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Bao_x000a_Shan"/>
    <s v="Bao Shan"/>
    <x v="548"/>
    <x v="548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Bao_x000a_Shan"/>
    <s v="Bao Shan"/>
    <x v="787"/>
    <x v="787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  <n v="703.01139333239803"/>
    <n v="55.882872982853485"/>
    <n v="2249.2689793067207"/>
    <n v="971.376651861661"/>
    <n v="21.090341799971942"/>
    <n v="7.0301139333239817"/>
    <n v="529.86965582731239"/>
    <n v="4492.4460431290454"/>
    <n v="697.33525303025522"/>
    <n v="55.882872982853485"/>
    <n v="2199.2359995127272"/>
    <n v="946.0361993004027"/>
    <n v="20.920057590907653"/>
    <n v="6.9733525303025523"/>
    <n v="512.72200203700879"/>
    <n v="4362.5556979090088"/>
    <n v="405.15358116111969"/>
    <n v="32.22848593890501"/>
    <n v="1329.6759965885137"/>
    <n v="576.66228449781818"/>
    <n v="12.154607434833592"/>
    <n v="4.0515358116111972"/>
    <n v="316.71860295962711"/>
    <n v="2675.2052365146524"/>
    <n v="389.08642309939387"/>
    <n v="32.22848593890501"/>
    <n v="1219.5344278400298"/>
    <n v="520.87833540293366"/>
    <n v="11.672592692981816"/>
    <n v="3.8908642309939387"/>
    <n v="278.97011193238149"/>
    <n v="2389.2673122350657"/>
    <n v="383.09076724886336"/>
    <n v="32.22848593890501"/>
    <n v="1166.6850421565782"/>
    <n v="494.11144371834285"/>
    <n v="11.492723017465901"/>
    <n v="3.8309076724886335"/>
    <n v="260.85719976002167"/>
    <n v="2252.0653110879239"/>
  </r>
  <r>
    <x v="26"/>
    <s v="Bao_x000a_Shan"/>
    <s v="Bao Shan"/>
    <x v="787"/>
    <x v="787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Yu_x000a_Xi"/>
    <s v="Yu Xi"/>
    <x v="807"/>
    <x v="807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Pu'er"/>
    <s v="Pu'er"/>
    <x v="765"/>
    <x v="765"/>
    <s v="t/d"/>
    <s v="cement"/>
    <n v="3200"/>
    <n v="310"/>
    <n v="1"/>
    <m/>
    <n v="992000"/>
    <m/>
    <n v="0"/>
    <n v="992000"/>
    <n v="1.1876030606509344E-2"/>
    <n v="408.89004412953233"/>
    <n v="22.400723318395812"/>
    <n v="1187.2474786884654"/>
    <n v="534.03955011817277"/>
    <n v="12.266701323885966"/>
    <n v="4.0889004412953236"/>
    <n v="326.09945756952766"/>
    <n v="2745.075047400836"/>
    <n v="457.98133576905258"/>
    <n v="35.765038709026236"/>
    <n v="1492.8810173596607"/>
    <n v="648.70092549208005"/>
    <n v="13.739440073071577"/>
    <n v="4.5798133576905267"/>
    <n v="357.40067887721733"/>
    <n v="3013.664178818693"/>
    <n v="449.92729173273477"/>
    <n v="35.765038709026236"/>
    <n v="1439.5321467563012"/>
    <n v="621.68105719146308"/>
    <n v="13.497818751982045"/>
    <n v="4.4992729173273487"/>
    <n v="339.11657972947995"/>
    <n v="2875.1654676025896"/>
    <n v="446.2945619393634"/>
    <n v="35.765038709026236"/>
    <n v="1407.5110396881455"/>
    <n v="605.4631675522578"/>
    <n v="13.3888368581809"/>
    <n v="4.4629456193936337"/>
    <n v="328.1420813036857"/>
    <n v="2792.0356466617664"/>
    <n v="259.29829194311662"/>
    <n v="20.62623100089921"/>
    <n v="850.99263781664888"/>
    <n v="369.06386207860368"/>
    <n v="7.7789487582934997"/>
    <n v="2.5929829194311664"/>
    <n v="202.69990589416136"/>
    <n v="1712.1313513693776"/>
    <n v="249.01531078361211"/>
    <n v="20.62623100089921"/>
    <n v="780.50203381761924"/>
    <n v="333.36213465787756"/>
    <n v="7.4704593235083632"/>
    <n v="2.4901531078361208"/>
    <n v="178.54087163672418"/>
    <n v="1529.1310798304421"/>
    <n v="245.17809103927257"/>
    <n v="20.62623100089921"/>
    <n v="746.67842698021025"/>
    <n v="316.23132397973944"/>
    <n v="7.3553427311781778"/>
    <n v="2.4517809103927255"/>
    <n v="166.94860784641386"/>
    <n v="1441.3217990962714"/>
  </r>
  <r>
    <x v="26"/>
    <s v="Yu_x000a_Xi"/>
    <s v="Yu Xi"/>
    <x v="808"/>
    <x v="80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Yu_x000a_Xi"/>
    <s v="Yu Xi"/>
    <x v="808"/>
    <x v="80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Zhao_x000a_Tong"/>
    <s v="Zhao Tong"/>
    <x v="809"/>
    <x v="809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  <n v="311.26913847951511"/>
    <n v="25.782788751124009"/>
    <n v="975.62754227202402"/>
    <n v="416.70266832234694"/>
    <n v="9.3380741543854526"/>
    <n v="3.1126913847951507"/>
    <n v="223.1760895459052"/>
    <n v="1911.4138497880526"/>
    <n v="306.47261379909065"/>
    <n v="25.782788751124009"/>
    <n v="933.34803372526267"/>
    <n v="395.28915497467426"/>
    <n v="9.1941784139727218"/>
    <n v="3.064726137990907"/>
    <n v="208.68575980801734"/>
    <n v="1801.6522488703392"/>
  </r>
  <r>
    <x v="26"/>
    <s v="Kun_x000a_Ming"/>
    <s v="Kun Ming"/>
    <x v="810"/>
    <x v="81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Qu_x000a_Jing"/>
    <s v="Qu Jing"/>
    <x v="778"/>
    <x v="77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Qu_x000a_Jing"/>
    <s v="Qu Jing"/>
    <x v="778"/>
    <x v="77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Qu_x000a_Jing"/>
    <s v="Qu Jing"/>
    <x v="778"/>
    <x v="778"/>
    <s v="t/d"/>
    <s v="cement"/>
    <n v="1500"/>
    <n v="310"/>
    <n v="1"/>
    <m/>
    <n v="465000"/>
    <m/>
    <n v="0"/>
    <n v="465000"/>
    <n v="5.5668893468012546E-3"/>
    <n v="191.66720818571829"/>
    <n v="10.500339055498037"/>
    <n v="556.52225563521813"/>
    <n v="250.33103911789345"/>
    <n v="5.7500162455715467"/>
    <n v="1.9166720818571827"/>
    <n v="152.85912073571609"/>
    <n v="1286.7539284691418"/>
    <n v="214.67875114174339"/>
    <n v="16.764861894856047"/>
    <n v="699.78797688734096"/>
    <n v="304.07855882441254"/>
    <n v="6.4403625342523014"/>
    <n v="2.146787511417434"/>
    <n v="167.53156822369561"/>
    <n v="1412.6550838212622"/>
    <n v="210.90341799971941"/>
    <n v="16.764861894856047"/>
    <n v="674.78069379201622"/>
    <n v="291.41299555849832"/>
    <n v="6.327102539991583"/>
    <n v="2.1090341799971948"/>
    <n v="158.96089674819373"/>
    <n v="1347.7338129387138"/>
    <n v="209.20057590907658"/>
    <n v="16.764861894856047"/>
    <n v="659.77079985381818"/>
    <n v="283.81085979012084"/>
    <n v="6.2760172772722962"/>
    <n v="2.0920057590907657"/>
    <n v="153.81660061110264"/>
    <n v="1308.7667093727027"/>
    <n v="121.54607434833592"/>
    <n v="9.6685457816715044"/>
    <n v="398.90279897655415"/>
    <n v="172.99868534934546"/>
    <n v="3.6463822304500777"/>
    <n v="1.2154607434833593"/>
    <n v="95.015580887888134"/>
    <n v="802.56157095439573"/>
    <n v="116.72592692981817"/>
    <n v="9.6685457816715044"/>
    <n v="365.86032835200899"/>
    <n v="156.26350062088011"/>
    <n v="3.5017778078945447"/>
    <n v="1.1672592692981816"/>
    <n v="83.691033579714443"/>
    <n v="716.78019367051979"/>
    <n v="114.927230174659"/>
    <n v="9.6685457816715044"/>
    <n v="350.0055126469735"/>
    <n v="148.23343311550286"/>
    <n v="3.4478169052397707"/>
    <n v="1.14927230174659"/>
    <n v="78.257159928006502"/>
    <n v="675.61959332637718"/>
  </r>
  <r>
    <x v="26"/>
    <s v="Kun_x000a_Ming"/>
    <s v="Kun Ming"/>
    <x v="791"/>
    <x v="79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Kun_x000a_Ming"/>
    <s v="Kun Ming"/>
    <x v="791"/>
    <x v="79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Pu'er"/>
    <s v="Pu'er"/>
    <x v="811"/>
    <x v="81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Pu'er"/>
    <s v="Pu'er"/>
    <x v="811"/>
    <x v="811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Kun_x000a_Ming"/>
    <s v="Kun Ming"/>
    <x v="791"/>
    <x v="791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  <n v="703.01139333239803"/>
    <n v="55.882872982853485"/>
    <n v="2249.2689793067207"/>
    <n v="971.376651861661"/>
    <n v="21.090341799971942"/>
    <n v="7.0301139333239817"/>
    <n v="529.86965582731239"/>
    <n v="4492.4460431290454"/>
    <n v="697.33525303025522"/>
    <n v="55.882872982853485"/>
    <n v="2199.2359995127272"/>
    <n v="946.0361993004027"/>
    <n v="20.920057590907653"/>
    <n v="6.9733525303025523"/>
    <n v="512.72200203700879"/>
    <n v="4362.5556979090088"/>
    <n v="405.15358116111969"/>
    <n v="32.22848593890501"/>
    <n v="1329.6759965885137"/>
    <n v="576.66228449781818"/>
    <n v="12.154607434833592"/>
    <n v="4.0515358116111972"/>
    <n v="316.71860295962711"/>
    <n v="2675.2052365146524"/>
    <n v="389.08642309939387"/>
    <n v="32.22848593890501"/>
    <n v="1219.5344278400298"/>
    <n v="520.87833540293366"/>
    <n v="11.672592692981816"/>
    <n v="3.8908642309939387"/>
    <n v="278.97011193238149"/>
    <n v="2389.2673122350657"/>
    <n v="383.09076724886336"/>
    <n v="32.22848593890501"/>
    <n v="1166.6850421565782"/>
    <n v="494.11144371834285"/>
    <n v="11.492723017465901"/>
    <n v="3.8309076724886335"/>
    <n v="260.85719976002167"/>
    <n v="2252.0653110879239"/>
  </r>
  <r>
    <x v="26"/>
    <s v="Kun_x000a_Ming"/>
    <s v="Kun Ming"/>
    <x v="791"/>
    <x v="791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  <n v="703.01139333239803"/>
    <n v="55.882872982853485"/>
    <n v="2249.2689793067207"/>
    <n v="971.376651861661"/>
    <n v="21.090341799971942"/>
    <n v="7.0301139333239817"/>
    <n v="529.86965582731239"/>
    <n v="4492.4460431290454"/>
    <n v="697.33525303025522"/>
    <n v="55.882872982853485"/>
    <n v="2199.2359995127272"/>
    <n v="946.0361993004027"/>
    <n v="20.920057590907653"/>
    <n v="6.9733525303025523"/>
    <n v="512.72200203700879"/>
    <n v="4362.5556979090088"/>
    <n v="405.15358116111969"/>
    <n v="32.22848593890501"/>
    <n v="1329.6759965885137"/>
    <n v="576.66228449781818"/>
    <n v="12.154607434833592"/>
    <n v="4.0515358116111972"/>
    <n v="316.71860295962711"/>
    <n v="2675.2052365146524"/>
    <n v="389.08642309939387"/>
    <n v="32.22848593890501"/>
    <n v="1219.5344278400298"/>
    <n v="520.87833540293366"/>
    <n v="11.672592692981816"/>
    <n v="3.8908642309939387"/>
    <n v="278.97011193238149"/>
    <n v="2389.2673122350657"/>
    <n v="383.09076724886336"/>
    <n v="32.22848593890501"/>
    <n v="1166.6850421565782"/>
    <n v="494.11144371834285"/>
    <n v="11.492723017465901"/>
    <n v="3.8309076724886335"/>
    <n v="260.85719976002167"/>
    <n v="2252.0653110879239"/>
  </r>
  <r>
    <x v="26"/>
    <s v="Xishuangbanna_x000a_Dai "/>
    <s v="Xishuangbanna Dai "/>
    <x v="812"/>
    <x v="812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Wenshan_x000a_Zhuang_x000a_and_x000a_Miao"/>
    <s v="Wenshan Zhuang and Miao"/>
    <x v="813"/>
    <x v="813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Kun_x000a_Ming"/>
    <s v="Kun Ming"/>
    <x v="814"/>
    <x v="814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Zhao_x000a_Tong"/>
    <s v="Zhao Tong"/>
    <x v="815"/>
    <x v="815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Zhao_x000a_Tong"/>
    <s v="Zhao Tong"/>
    <x v="809"/>
    <x v="809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Dehong_x000a_Dai_x000a_and_x000a_Jingpo"/>
    <s v="Dehong Dai and Jingpo"/>
    <x v="785"/>
    <x v="785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Qu_x000a_Jing"/>
    <s v="Qu Jing"/>
    <x v="796"/>
    <x v="796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Qu_x000a_Jing"/>
    <s v="Qu Jing"/>
    <x v="796"/>
    <x v="796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Honghe_x000a_Hani_x000a_and_x000a_Yi "/>
    <s v="Honghe Hani and Yi "/>
    <x v="816"/>
    <x v="816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Da_x000a_Li"/>
    <s v="Da Li"/>
    <x v="768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Da_x000a_Li"/>
    <s v="Da Li"/>
    <x v="768"/>
    <x v="768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Da_x000a_Li"/>
    <s v="Da Li"/>
    <x v="768"/>
    <x v="768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Da_x000a_Li"/>
    <s v="Da Li"/>
    <x v="768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Qu_x000a_Jing"/>
    <s v="Qu Jing"/>
    <x v="778"/>
    <x v="778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1"/>
    <s v=""/>
    <m/>
    <x v="4"/>
    <x v="4"/>
    <m/>
    <m/>
    <m/>
    <m/>
    <n v="113"/>
    <m/>
    <n v="83204000"/>
    <m/>
    <n v="0"/>
    <m/>
    <n v="0.99999999999999933"/>
    <n v="34429.857725814261"/>
    <n v="1886.2130000000002"/>
    <n v="99970.058854321745"/>
    <n v="44967.848922977813"/>
    <n v="1032.8957317744275"/>
    <n v="344.29857725814259"/>
    <n v="27458.623876465092"/>
    <n v="231144.15399841082"/>
    <n v="38563.50248188393"/>
    <n v="3011.5313688584756"/>
    <n v="125705.38649011237"/>
    <n v="54622.705766396568"/>
    <n v="1156.9050744565179"/>
    <n v="385.63502481883933"/>
    <n v="30094.287453362009"/>
    <n v="253760.22331627205"/>
    <n v="37885.326052134471"/>
    <n v="3011.5313688584756"/>
    <n v="121213.23988229557"/>
    <n v="52347.545892203656"/>
    <n v="1136.5597815640342"/>
    <n v="378.85326052134479"/>
    <n v="28554.707457861179"/>
    <n v="242098.18607462069"/>
    <n v="37579.438511613967"/>
    <n v="3011.5313688584756"/>
    <n v="118516.9596074195"/>
    <n v="50981.947387403903"/>
    <n v="1127.3831553484188"/>
    <n v="375.79438511613967"/>
    <n v="27630.619369053198"/>
    <n v="235098.38759858281"/>
    <n v="21833.750731578046"/>
    <n v="1736.7950356741094"/>
    <n v="71656.319018764843"/>
    <n v="31076.365016802578"/>
    <n v="655.01252194734138"/>
    <n v="218.33750731578047"/>
    <n v="17067.984464696478"/>
    <n v="144166.97026959035"/>
    <n v="20967.890622235758"/>
    <n v="1736.7950356741094"/>
    <n v="65720.783288468461"/>
    <n v="28070.164662185969"/>
    <n v="629.03671866707271"/>
    <n v="209.67890622235757"/>
    <n v="15033.716024516183"/>
    <n v="128757.75842075665"/>
    <n v="20644.784369694076"/>
    <n v="1736.7950356741094"/>
    <n v="62872.726731686766"/>
    <n v="26627.695267677285"/>
    <n v="619.34353109082235"/>
    <n v="206.44784369694077"/>
    <n v="14057.610103741907"/>
    <n v="121363.93436930618"/>
  </r>
  <r>
    <x v="2"/>
    <s v=""/>
    <m/>
    <x v="4"/>
    <x v="4"/>
    <m/>
    <m/>
    <m/>
    <m/>
    <m/>
    <n v="4"/>
    <m/>
    <n v="3100000"/>
    <n v="325592.74593626469"/>
    <n v="83529592.7459362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7"/>
    <s v="Lhasa"/>
    <s v="Lhasa"/>
    <x v="817"/>
    <x v="817"/>
    <s v="t/d"/>
    <s v="cement"/>
    <n v="2000"/>
    <n v="310"/>
    <n v="1"/>
    <m/>
    <n v="620000"/>
    <m/>
    <n v="0"/>
    <n v="620000"/>
    <n v="0.2857142857142857"/>
    <n v="246.8883649026973"/>
    <n v="27.619714285714288"/>
    <n v="1343.4329012683822"/>
    <n v="375.61862369549942"/>
    <n v="7.4066509470809194"/>
    <n v="2.468883649026973"/>
    <n v="377.91244358574448"/>
    <n v="3201.6032930410938"/>
    <n v="272.10533568365048"/>
    <n v="32.567545789344031"/>
    <n v="1509.1544994196713"/>
    <n v="424.18571422698852"/>
    <n v="8.1631600705095142"/>
    <n v="2.7210533568365052"/>
    <n v="414.27272873945338"/>
    <n v="3515.8501049922711"/>
    <n v="264.77134535649975"/>
    <n v="32.567545789344031"/>
    <n v="1467.1329752446957"/>
    <n v="413.68816164683039"/>
    <n v="7.9431403606949917"/>
    <n v="2.6477134535649975"/>
    <n v="399.03903593385917"/>
    <n v="3400.4576646215937"/>
    <n v="261.46339160735192"/>
    <n v="32.567545789344031"/>
    <n v="1439.5667296721688"/>
    <n v="406.80173574923094"/>
    <n v="7.8439017482205573"/>
    <n v="2.6146339160735192"/>
    <n v="389.0456878794941"/>
    <n v="3324.7598785244973"/>
    <n v="154.18903723406365"/>
    <n v="18.782189166590779"/>
    <n v="859.55781225161581"/>
    <n v="241.93771453593666"/>
    <n v="4.6256711170219091"/>
    <n v="1.5418903723406363"/>
    <n v="235.00417379198251"/>
    <n v="1998.002266797821"/>
    <n v="144.82538289867469"/>
    <n v="18.782189166590779"/>
    <n v="803.3339073820955"/>
    <n v="227.8922126361964"/>
    <n v="4.3447614869602411"/>
    <n v="1.448253828986747"/>
    <n v="214.62181708481472"/>
    <n v="1843.6096378430068"/>
    <n v="141.33122116312441"/>
    <n v="18.782189166590779"/>
    <n v="774.21593059746851"/>
    <n v="220.61814301769175"/>
    <n v="4.2399366348937333"/>
    <n v="1.4133122116312442"/>
    <n v="204.06593359019396"/>
    <n v="1763.6507485403722"/>
  </r>
  <r>
    <x v="27"/>
    <s v="Lhasa"/>
    <s v="Lhasa"/>
    <x v="817"/>
    <x v="817"/>
    <s v="t/d"/>
    <s v="cement"/>
    <n v="2000"/>
    <n v="310"/>
    <n v="1"/>
    <m/>
    <n v="620000"/>
    <m/>
    <n v="0"/>
    <n v="620000"/>
    <n v="0.2857142857142857"/>
    <n v="246.8883649026973"/>
    <n v="27.619714285714288"/>
    <n v="1343.4329012683822"/>
    <n v="375.61862369549942"/>
    <n v="7.4066509470809194"/>
    <n v="2.468883649026973"/>
    <n v="377.91244358574448"/>
    <n v="3201.6032930410938"/>
    <n v="272.10533568365048"/>
    <n v="32.567545789344031"/>
    <n v="1509.1544994196713"/>
    <n v="424.18571422698852"/>
    <n v="8.1631600705095142"/>
    <n v="2.7210533568365052"/>
    <n v="414.27272873945338"/>
    <n v="3515.8501049922711"/>
    <n v="264.77134535649975"/>
    <n v="32.567545789344031"/>
    <n v="1467.1329752446957"/>
    <n v="413.68816164683039"/>
    <n v="7.9431403606949917"/>
    <n v="2.6477134535649975"/>
    <n v="399.03903593385917"/>
    <n v="3400.4576646215937"/>
    <n v="261.46339160735192"/>
    <n v="32.567545789344031"/>
    <n v="1439.5667296721688"/>
    <n v="406.80173574923094"/>
    <n v="7.8439017482205573"/>
    <n v="2.6146339160735192"/>
    <n v="389.0456878794941"/>
    <n v="3324.7598785244973"/>
    <n v="154.18903723406365"/>
    <n v="18.782189166590779"/>
    <n v="859.55781225161581"/>
    <n v="241.93771453593666"/>
    <n v="4.6256711170219091"/>
    <n v="1.5418903723406363"/>
    <n v="235.00417379198251"/>
    <n v="1998.002266797821"/>
    <n v="144.82538289867469"/>
    <n v="18.782189166590779"/>
    <n v="803.3339073820955"/>
    <n v="227.8922126361964"/>
    <n v="4.3447614869602411"/>
    <n v="1.448253828986747"/>
    <n v="214.62181708481472"/>
    <n v="1843.6096378430068"/>
    <n v="141.33122116312441"/>
    <n v="18.782189166590779"/>
    <n v="774.21593059746851"/>
    <n v="220.61814301769175"/>
    <n v="4.2399366348937333"/>
    <n v="1.4133122116312442"/>
    <n v="204.06593359019396"/>
    <n v="1763.6507485403722"/>
  </r>
  <r>
    <x v="27"/>
    <s v="Shannan"/>
    <s v="Shannan"/>
    <x v="818"/>
    <x v="818"/>
    <s v="t/d"/>
    <s v="cement"/>
    <n v="1000"/>
    <n v="310"/>
    <n v="1"/>
    <m/>
    <n v="310000"/>
    <m/>
    <n v="0"/>
    <n v="310000"/>
    <n v="0.14285714285714285"/>
    <n v="123.44418245134865"/>
    <n v="13.809857142857144"/>
    <n v="671.71645063419112"/>
    <n v="187.80931184774971"/>
    <n v="3.7033254735404597"/>
    <n v="1.2344418245134865"/>
    <n v="188.95622179287224"/>
    <n v="1600.8016465205469"/>
    <n v="136.05266784182524"/>
    <n v="16.283772894672015"/>
    <n v="754.57724970983566"/>
    <n v="212.09285711349426"/>
    <n v="4.0815800352547571"/>
    <n v="1.3605266784182526"/>
    <n v="207.13636436972669"/>
    <n v="1757.9250524961355"/>
    <n v="132.38567267824988"/>
    <n v="16.283772894672015"/>
    <n v="733.56648762234784"/>
    <n v="206.8440808234152"/>
    <n v="3.9715701803474959"/>
    <n v="1.3238567267824988"/>
    <n v="199.51951796692958"/>
    <n v="1700.2288323107969"/>
    <n v="130.73169580367596"/>
    <n v="16.283772894672015"/>
    <n v="719.78336483608439"/>
    <n v="203.40086787461547"/>
    <n v="3.9219508741102787"/>
    <n v="1.3073169580367596"/>
    <n v="194.52284393974705"/>
    <n v="1662.3799392622486"/>
    <n v="77.094518617031824"/>
    <n v="9.3910945832953896"/>
    <n v="429.77890612580791"/>
    <n v="120.96885726796833"/>
    <n v="2.3128355585109546"/>
    <n v="0.77094518617031815"/>
    <n v="117.50208689599125"/>
    <n v="999.0011333989105"/>
    <n v="72.412691449337345"/>
    <n v="9.3910945832953896"/>
    <n v="401.66695369104775"/>
    <n v="113.9461063180982"/>
    <n v="2.1723807434801206"/>
    <n v="0.72412691449337352"/>
    <n v="107.31090854240736"/>
    <n v="921.8048189215034"/>
    <n v="70.665610581562206"/>
    <n v="9.3910945832953896"/>
    <n v="387.10796529873426"/>
    <n v="110.30907150884588"/>
    <n v="2.1199683174468666"/>
    <n v="0.7066561058156221"/>
    <n v="102.03296679509698"/>
    <n v="881.8253742701861"/>
  </r>
  <r>
    <x v="27"/>
    <s v="Shannan"/>
    <s v="Shannan"/>
    <x v="818"/>
    <x v="818"/>
    <s v="t/d"/>
    <s v="cement"/>
    <n v="2000"/>
    <n v="310"/>
    <n v="1"/>
    <m/>
    <n v="620000"/>
    <m/>
    <n v="0"/>
    <n v="620000"/>
    <n v="0.2857142857142857"/>
    <n v="246.8883649026973"/>
    <n v="27.619714285714288"/>
    <n v="1343.4329012683822"/>
    <n v="375.61862369549942"/>
    <n v="7.4066509470809194"/>
    <n v="2.468883649026973"/>
    <n v="377.91244358574448"/>
    <n v="3201.6032930410938"/>
    <n v="272.10533568365048"/>
    <n v="32.567545789344031"/>
    <n v="1509.1544994196713"/>
    <n v="424.18571422698852"/>
    <n v="8.1631600705095142"/>
    <n v="2.7210533568365052"/>
    <n v="414.27272873945338"/>
    <n v="3515.8501049922711"/>
    <n v="264.77134535649975"/>
    <n v="32.567545789344031"/>
    <n v="1467.1329752446957"/>
    <n v="413.68816164683039"/>
    <n v="7.9431403606949917"/>
    <n v="2.6477134535649975"/>
    <n v="399.03903593385917"/>
    <n v="3400.4576646215937"/>
    <n v="261.46339160735192"/>
    <n v="32.567545789344031"/>
    <n v="1439.5667296721688"/>
    <n v="406.80173574923094"/>
    <n v="7.8439017482205573"/>
    <n v="2.6146339160735192"/>
    <n v="389.0456878794941"/>
    <n v="3324.7598785244973"/>
    <n v="154.18903723406365"/>
    <n v="18.782189166590779"/>
    <n v="859.55781225161581"/>
    <n v="241.93771453593666"/>
    <n v="4.6256711170219091"/>
    <n v="1.5418903723406363"/>
    <n v="235.00417379198251"/>
    <n v="1998.002266797821"/>
    <n v="144.82538289867469"/>
    <n v="18.782189166590779"/>
    <n v="803.3339073820955"/>
    <n v="227.8922126361964"/>
    <n v="4.3447614869602411"/>
    <n v="1.448253828986747"/>
    <n v="214.62181708481472"/>
    <n v="1843.6096378430068"/>
    <n v="141.33122116312441"/>
    <n v="18.782189166590779"/>
    <n v="774.21593059746851"/>
    <n v="220.61814301769175"/>
    <n v="4.2399366348937333"/>
    <n v="1.4133122116312442"/>
    <n v="204.06593359019396"/>
    <n v="1763.6507485403722"/>
  </r>
  <r>
    <x v="1"/>
    <s v=""/>
    <m/>
    <x v="4"/>
    <x v="4"/>
    <m/>
    <m/>
    <m/>
    <m/>
    <n v="4"/>
    <m/>
    <n v="2170000"/>
    <m/>
    <n v="0"/>
    <m/>
    <n v="0.99999999999999989"/>
    <n v="864.10927715944058"/>
    <n v="96.669000000000011"/>
    <n v="4702.0151544393384"/>
    <n v="1314.6651829342482"/>
    <n v="25.923278314783218"/>
    <n v="8.6410927715944066"/>
    <n v="1322.6935525501058"/>
    <n v="11205.61152564383"/>
    <n v="952.36867489277677"/>
    <n v="113.98641026270413"/>
    <n v="5282.0407479688502"/>
    <n v="1484.64999979446"/>
    <n v="28.571060246783301"/>
    <n v="9.5236867489277692"/>
    <n v="1449.9545505880869"/>
    <n v="12305.475367472949"/>
    <n v="926.69970874774913"/>
    <n v="113.98641026270413"/>
    <n v="5134.9654133564354"/>
    <n v="1447.9085657639064"/>
    <n v="27.800991262432472"/>
    <n v="9.2669970874774918"/>
    <n v="1396.6366257685072"/>
    <n v="11901.601826175578"/>
    <n v="915.12187062573184"/>
    <n v="113.98641026270413"/>
    <n v="5038.4835538525913"/>
    <n v="1423.8060751223084"/>
    <n v="27.453656118771953"/>
    <n v="9.1512187062573176"/>
    <n v="1361.6599075782294"/>
    <n v="11636.659574835741"/>
    <n v="539.66163031922281"/>
    <n v="65.737662083067733"/>
    <n v="3008.4523428806556"/>
    <n v="846.78200087577841"/>
    <n v="16.189848909576682"/>
    <n v="5.3966163031922276"/>
    <n v="822.51460827193887"/>
    <n v="6993.0079337923735"/>
    <n v="506.88884014536148"/>
    <n v="65.737662083067733"/>
    <n v="2811.6686758373344"/>
    <n v="797.62274422668747"/>
    <n v="15.206665204360846"/>
    <n v="5.0688884014536146"/>
    <n v="751.17635979685156"/>
    <n v="6452.6337324505239"/>
    <n v="494.65927407093551"/>
    <n v="65.737662083067733"/>
    <n v="2709.7557570911399"/>
    <n v="772.16350056192118"/>
    <n v="14.839778222128066"/>
    <n v="4.9465927407093551"/>
    <n v="714.23076756567889"/>
    <n v="6172.7776198913034"/>
  </r>
  <r>
    <x v="2"/>
    <s v=""/>
    <m/>
    <x v="4"/>
    <x v="4"/>
    <m/>
    <m/>
    <m/>
    <m/>
    <m/>
    <m/>
    <m/>
    <m/>
    <n v="0"/>
    <n v="217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8"/>
    <s v="Yan'an"/>
    <s v="Yan'an"/>
    <x v="819"/>
    <x v="819"/>
    <s v="t/a"/>
    <s v="grinding"/>
    <n v="1000000"/>
    <n v="1"/>
    <m/>
    <n v="1"/>
    <m/>
    <n v="1000000"/>
    <n v="105029.91804395635"/>
    <n v="105029.91804395635"/>
    <n v="1.6258425947934083E-3"/>
    <n v="90.611752487992177"/>
    <n v="2.749311208693817"/>
    <n v="143.14802698826395"/>
    <n v="55.840491554773422"/>
    <n v="2.718352574639765"/>
    <n v="0.90611752487992192"/>
    <n v="37.73196092932492"/>
    <n v="319.55588523955078"/>
    <n v="100.64967909300466"/>
    <n v="4.6652556948551602"/>
    <n v="185.20408658005741"/>
    <n v="70.610203223140857"/>
    <n v="3.0194903727901399"/>
    <n v="1.0064967909300466"/>
    <n v="41.361855584571245"/>
    <n v="350.91630743221197"/>
    <n v="99.599095166261606"/>
    <n v="4.6652556948551602"/>
    <n v="177.63488537549196"/>
    <n v="67.442943629328113"/>
    <n v="2.9879728549878481"/>
    <n v="0.99599095166261609"/>
    <n v="38.879612923240153"/>
    <n v="332.11377268646658"/>
    <n v="99.125235386763634"/>
    <n v="4.6652556948551602"/>
    <n v="173.26965420955921"/>
    <n v="65.6163545460347"/>
    <n v="2.973757061602909"/>
    <n v="0.99125235386763633"/>
    <n v="37.448079696178539"/>
    <n v="321.27016997959765"/>
    <n v="56.948968499395555"/>
    <n v="2.6905225078382977"/>
    <n v="105.61785586078561"/>
    <n v="40.223133262255779"/>
    <n v="1.7084690549818662"/>
    <n v="0.56948968499395547"/>
    <n v="23.463061033884276"/>
    <n v="199.41738424818979"/>
    <n v="55.607638022871846"/>
    <n v="2.6905225078382977"/>
    <n v="95.66973090142568"/>
    <n v="36.060435856487764"/>
    <n v="1.6682291406861554"/>
    <n v="0.55607638022871841"/>
    <n v="20.200674487800455"/>
    <n v="174.70540207884781"/>
    <n v="55.107104207982587"/>
    <n v="2.6905225078382977"/>
    <n v="91.058776558196683"/>
    <n v="34.131026268139671"/>
    <n v="1.6532131262394776"/>
    <n v="0.55107104207982582"/>
    <n v="18.688558840338295"/>
    <n v="163.25140225686971"/>
  </r>
  <r>
    <x v="28"/>
    <s v="Wei_x000a_Nan"/>
    <s v="Wei Nan"/>
    <x v="820"/>
    <x v="820"/>
    <s v="t/d"/>
    <s v="cement"/>
    <n v="4500"/>
    <n v="310"/>
    <n v="1"/>
    <m/>
    <n v="1395000"/>
    <m/>
    <n v="0"/>
    <n v="1395000"/>
    <n v="2.1594327235289253E-2"/>
    <n v="1203.4989370157148"/>
    <n v="36.516158515164776"/>
    <n v="1901.2820477023968"/>
    <n v="741.66948970014278"/>
    <n v="36.10496811047144"/>
    <n v="12.034989370157149"/>
    <n v="501.15325686895613"/>
    <n v="4244.3188399195806"/>
    <n v="1336.821973677821"/>
    <n v="61.963598710981145"/>
    <n v="2459.8676795220699"/>
    <n v="937.83976347632199"/>
    <n v="40.104659210334631"/>
    <n v="13.36821973677821"/>
    <n v="549.36526291802681"/>
    <n v="4660.8457664706739"/>
    <n v="1322.8681916974028"/>
    <n v="61.963598710981145"/>
    <n v="2359.3340803627361"/>
    <n v="895.77244384345659"/>
    <n v="39.686045750922084"/>
    <n v="13.228681916974029"/>
    <n v="516.39629010489296"/>
    <n v="4411.1118196219531"/>
    <n v="1316.5744193636663"/>
    <n v="61.963598710981145"/>
    <n v="2301.3553863878665"/>
    <n v="871.51181583717823"/>
    <n v="39.497232580909987"/>
    <n v="13.165744193636662"/>
    <n v="497.38276625433468"/>
    <n v="4267.087849520869"/>
    <n v="756.39220268084534"/>
    <n v="35.735331116450375"/>
    <n v="1402.8089488190744"/>
    <n v="534.24083295355456"/>
    <n v="22.691766080425353"/>
    <n v="7.5639220268084522"/>
    <n v="311.63472991162621"/>
    <n v="2648.6477015986998"/>
    <n v="738.57674543210726"/>
    <n v="35.735331116450375"/>
    <n v="1270.6786513118523"/>
    <n v="478.95217816648636"/>
    <n v="22.157302362963215"/>
    <n v="7.3857674543210718"/>
    <n v="268.30394077512256"/>
    <n v="2320.4248888206816"/>
    <n v="731.92869043240432"/>
    <n v="35.735331116450375"/>
    <n v="1209.436279342063"/>
    <n v="453.3258954284654"/>
    <n v="21.957860712972128"/>
    <n v="7.3192869043240423"/>
    <n v="248.22012687243145"/>
    <n v="2168.2936670770609"/>
  </r>
  <r>
    <x v="28"/>
    <s v="Wei_x000a_Nan"/>
    <s v="Wei Nan"/>
    <x v="820"/>
    <x v="820"/>
    <s v="t/d"/>
    <s v="cement"/>
    <n v="4500"/>
    <n v="310"/>
    <n v="1"/>
    <m/>
    <n v="1395000"/>
    <m/>
    <n v="0"/>
    <n v="1395000"/>
    <n v="2.1594327235289253E-2"/>
    <n v="1203.4989370157148"/>
    <n v="36.516158515164776"/>
    <n v="1901.2820477023968"/>
    <n v="741.66948970014278"/>
    <n v="36.10496811047144"/>
    <n v="12.034989370157149"/>
    <n v="501.15325686895613"/>
    <n v="4244.3188399195806"/>
    <n v="1336.821973677821"/>
    <n v="61.963598710981145"/>
    <n v="2459.8676795220699"/>
    <n v="937.83976347632199"/>
    <n v="40.104659210334631"/>
    <n v="13.36821973677821"/>
    <n v="549.36526291802681"/>
    <n v="4660.8457664706739"/>
    <n v="1322.8681916974028"/>
    <n v="61.963598710981145"/>
    <n v="2359.3340803627361"/>
    <n v="895.77244384345659"/>
    <n v="39.686045750922084"/>
    <n v="13.228681916974029"/>
    <n v="516.39629010489296"/>
    <n v="4411.1118196219531"/>
    <n v="1316.5744193636663"/>
    <n v="61.963598710981145"/>
    <n v="2301.3553863878665"/>
    <n v="871.51181583717823"/>
    <n v="39.497232580909987"/>
    <n v="13.165744193636662"/>
    <n v="497.38276625433468"/>
    <n v="4267.087849520869"/>
    <n v="756.39220268084534"/>
    <n v="35.735331116450375"/>
    <n v="1402.8089488190744"/>
    <n v="534.24083295355456"/>
    <n v="22.691766080425353"/>
    <n v="7.5639220268084522"/>
    <n v="311.63472991162621"/>
    <n v="2648.6477015986998"/>
    <n v="738.57674543210726"/>
    <n v="35.735331116450375"/>
    <n v="1270.6786513118523"/>
    <n v="478.95217816648636"/>
    <n v="22.157302362963215"/>
    <n v="7.3857674543210718"/>
    <n v="268.30394077512256"/>
    <n v="2320.4248888206816"/>
    <n v="731.92869043240432"/>
    <n v="35.735331116450375"/>
    <n v="1209.436279342063"/>
    <n v="453.3258954284654"/>
    <n v="21.957860712972128"/>
    <n v="7.3192869043240423"/>
    <n v="248.22012687243145"/>
    <n v="2168.2936670770609"/>
  </r>
  <r>
    <x v="28"/>
    <s v="Yu_x000a_Lin"/>
    <s v="Yu Lin"/>
    <x v="821"/>
    <x v="821"/>
    <s v="t/a"/>
    <s v="grinding"/>
    <n v="1200000"/>
    <n v="1"/>
    <m/>
    <n v="1"/>
    <m/>
    <n v="1200000"/>
    <n v="126035.90165274762"/>
    <n v="126035.90165274762"/>
    <n v="1.9510111137520901E-3"/>
    <n v="108.73410298559062"/>
    <n v="3.2991734504325807"/>
    <n v="171.77763238591677"/>
    <n v="67.008589865728112"/>
    <n v="3.2620230895677182"/>
    <n v="1.0873410298559065"/>
    <n v="45.278353115189908"/>
    <n v="383.46706228746098"/>
    <n v="120.77961491160561"/>
    <n v="5.5983068338261921"/>
    <n v="222.24490389606891"/>
    <n v="84.732243867769029"/>
    <n v="3.6233884473481681"/>
    <n v="1.207796149116056"/>
    <n v="49.634226701485495"/>
    <n v="421.09956891865443"/>
    <n v="119.51891419951394"/>
    <n v="5.5983068338261921"/>
    <n v="213.16186245059035"/>
    <n v="80.931532355193752"/>
    <n v="3.5855674259854182"/>
    <n v="1.1951891419951395"/>
    <n v="46.655535507888189"/>
    <n v="398.53652722375995"/>
    <n v="118.95028246411637"/>
    <n v="5.5983068338261921"/>
    <n v="207.92358505147106"/>
    <n v="78.739625455241637"/>
    <n v="3.5685084739234911"/>
    <n v="1.1895028246411639"/>
    <n v="44.937695635414251"/>
    <n v="385.52420397551725"/>
    <n v="68.338762199274669"/>
    <n v="3.2286270094059577"/>
    <n v="126.74142703294274"/>
    <n v="48.267759914706936"/>
    <n v="2.0501628659782396"/>
    <n v="0.68338762199274661"/>
    <n v="28.155673240661134"/>
    <n v="239.30086109782775"/>
    <n v="66.729165627446221"/>
    <n v="3.2286270094059577"/>
    <n v="114.80367708171083"/>
    <n v="43.272523027785326"/>
    <n v="2.0018749688233868"/>
    <n v="0.66729165627446219"/>
    <n v="24.240809385360549"/>
    <n v="209.64648249461737"/>
    <n v="66.12852504957911"/>
    <n v="3.2286270094059577"/>
    <n v="109.27053186983602"/>
    <n v="40.957231521767611"/>
    <n v="1.9838557514873734"/>
    <n v="0.66128525049579112"/>
    <n v="22.426270608405954"/>
    <n v="195.90168270824367"/>
  </r>
  <r>
    <x v="28"/>
    <s v="Tong_x000a_Chuan"/>
    <s v="Tong Chuan"/>
    <x v="822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Shang_x000a_Luo"/>
    <s v="Shang Luo"/>
    <x v="823"/>
    <x v="823"/>
    <s v="t/d"/>
    <s v="cement"/>
    <n v="4000"/>
    <n v="310"/>
    <n v="1"/>
    <m/>
    <n v="1240000"/>
    <m/>
    <n v="0"/>
    <n v="1240000"/>
    <n v="1.9194957542479334E-2"/>
    <n v="1069.7768329028574"/>
    <n v="32.458807569035351"/>
    <n v="1690.0284868465747"/>
    <n v="659.26176862234911"/>
    <n v="32.093304987085716"/>
    <n v="10.697768329028577"/>
    <n v="445.46956166129434"/>
    <n v="3772.727857706293"/>
    <n v="1188.2861988247296"/>
    <n v="55.078754409761011"/>
    <n v="2186.5490484640623"/>
    <n v="833.63534531228606"/>
    <n v="35.648585964741891"/>
    <n v="11.882861988247296"/>
    <n v="488.32467814935717"/>
    <n v="4142.9740146405984"/>
    <n v="1175.882837064358"/>
    <n v="55.078754409761011"/>
    <n v="2097.1858492113206"/>
    <n v="796.24217230529462"/>
    <n v="35.276485111930739"/>
    <n v="11.758828370643581"/>
    <n v="459.01892453768261"/>
    <n v="3920.9882841084027"/>
    <n v="1170.2883727677031"/>
    <n v="55.078754409761011"/>
    <n v="2045.6492323447701"/>
    <n v="774.67716963304724"/>
    <n v="35.108651183031093"/>
    <n v="11.702883727677033"/>
    <n v="442.11801444829746"/>
    <n v="3792.9669773518831"/>
    <n v="672.34862460519582"/>
    <n v="31.764738770178106"/>
    <n v="1246.941287839177"/>
    <n v="474.88074040315962"/>
    <n v="20.170458738155869"/>
    <n v="6.7234862460519569"/>
    <n v="277.00864881033436"/>
    <n v="2354.3535125321773"/>
    <n v="656.51266260631746"/>
    <n v="31.764738770178106"/>
    <n v="1129.4921344994241"/>
    <n v="425.73526948132115"/>
    <n v="19.695379878189524"/>
    <n v="6.5651266260631749"/>
    <n v="238.49239180010889"/>
    <n v="2062.5999011739391"/>
    <n v="650.60328038435932"/>
    <n v="31.764738770178106"/>
    <n v="1075.0544705262782"/>
    <n v="402.9563514919692"/>
    <n v="19.518098411530779"/>
    <n v="6.5060328038435928"/>
    <n v="220.6401127754946"/>
    <n v="1927.3721485129429"/>
  </r>
  <r>
    <x v="28"/>
    <s v="Shang_x000a_Luo"/>
    <s v="Shang Luo"/>
    <x v="823"/>
    <x v="823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An_x000a_Kang"/>
    <s v="An Kang"/>
    <x v="824"/>
    <x v="824"/>
    <s v="t/a"/>
    <s v="grinding"/>
    <n v="1000000"/>
    <n v="1"/>
    <m/>
    <n v="1"/>
    <m/>
    <n v="1000000"/>
    <n v="105029.91804395635"/>
    <n v="105029.91804395635"/>
    <n v="1.6258425947934083E-3"/>
    <n v="90.611752487992177"/>
    <n v="2.749311208693817"/>
    <n v="143.14802698826395"/>
    <n v="55.840491554773422"/>
    <n v="2.718352574639765"/>
    <n v="0.90611752487992192"/>
    <n v="37.73196092932492"/>
    <n v="319.55588523955078"/>
    <n v="100.64967909300466"/>
    <n v="4.6652556948551602"/>
    <n v="185.20408658005741"/>
    <n v="70.610203223140857"/>
    <n v="3.0194903727901399"/>
    <n v="1.0064967909300466"/>
    <n v="41.361855584571245"/>
    <n v="350.91630743221197"/>
    <n v="99.599095166261606"/>
    <n v="4.6652556948551602"/>
    <n v="177.63488537549196"/>
    <n v="67.442943629328113"/>
    <n v="2.9879728549878481"/>
    <n v="0.99599095166261609"/>
    <n v="38.879612923240153"/>
    <n v="332.11377268646658"/>
    <n v="99.125235386763634"/>
    <n v="4.6652556948551602"/>
    <n v="173.26965420955921"/>
    <n v="65.6163545460347"/>
    <n v="2.973757061602909"/>
    <n v="0.99125235386763633"/>
    <n v="37.448079696178539"/>
    <n v="321.27016997959765"/>
    <n v="56.948968499395555"/>
    <n v="2.6905225078382977"/>
    <n v="105.61785586078561"/>
    <n v="40.223133262255779"/>
    <n v="1.7084690549818662"/>
    <n v="0.56948968499395547"/>
    <n v="23.463061033884276"/>
    <n v="199.41738424818979"/>
    <n v="55.607638022871846"/>
    <n v="2.6905225078382977"/>
    <n v="95.66973090142568"/>
    <n v="36.060435856487764"/>
    <n v="1.6682291406861554"/>
    <n v="0.55607638022871841"/>
    <n v="20.200674487800455"/>
    <n v="174.70540207884781"/>
    <n v="55.107104207982587"/>
    <n v="2.6905225078382977"/>
    <n v="91.058776558196683"/>
    <n v="34.131026268139671"/>
    <n v="1.6532131262394776"/>
    <n v="0.55107104207982582"/>
    <n v="18.688558840338295"/>
    <n v="163.25140225686971"/>
  </r>
  <r>
    <x v="28"/>
    <s v="Yu_x000a_Lin"/>
    <s v="Yu Lin"/>
    <x v="825"/>
    <x v="825"/>
    <s v="t/a"/>
    <s v="grinding"/>
    <n v="1200000"/>
    <n v="1"/>
    <m/>
    <n v="1"/>
    <m/>
    <n v="1200000"/>
    <n v="126035.90165274762"/>
    <n v="126035.90165274762"/>
    <n v="1.9510111137520901E-3"/>
    <n v="108.73410298559062"/>
    <n v="3.2991734504325807"/>
    <n v="171.77763238591677"/>
    <n v="67.008589865728112"/>
    <n v="3.2620230895677182"/>
    <n v="1.0873410298559065"/>
    <n v="45.278353115189908"/>
    <n v="383.46706228746098"/>
    <n v="120.77961491160561"/>
    <n v="5.5983068338261921"/>
    <n v="222.24490389606891"/>
    <n v="84.732243867769029"/>
    <n v="3.6233884473481681"/>
    <n v="1.207796149116056"/>
    <n v="49.634226701485495"/>
    <n v="421.09956891865443"/>
    <n v="119.51891419951394"/>
    <n v="5.5983068338261921"/>
    <n v="213.16186245059035"/>
    <n v="80.931532355193752"/>
    <n v="3.5855674259854182"/>
    <n v="1.1951891419951395"/>
    <n v="46.655535507888189"/>
    <n v="398.53652722375995"/>
    <n v="118.95028246411637"/>
    <n v="5.5983068338261921"/>
    <n v="207.92358505147106"/>
    <n v="78.739625455241637"/>
    <n v="3.5685084739234911"/>
    <n v="1.1895028246411639"/>
    <n v="44.937695635414251"/>
    <n v="385.52420397551725"/>
    <n v="68.338762199274669"/>
    <n v="3.2286270094059577"/>
    <n v="126.74142703294274"/>
    <n v="48.267759914706936"/>
    <n v="2.0501628659782396"/>
    <n v="0.68338762199274661"/>
    <n v="28.155673240661134"/>
    <n v="239.30086109782775"/>
    <n v="66.729165627446221"/>
    <n v="3.2286270094059577"/>
    <n v="114.80367708171083"/>
    <n v="43.272523027785326"/>
    <n v="2.0018749688233868"/>
    <n v="0.66729165627446219"/>
    <n v="24.240809385360549"/>
    <n v="209.64648249461737"/>
    <n v="66.12852504957911"/>
    <n v="3.2286270094059577"/>
    <n v="109.27053186983602"/>
    <n v="40.957231521767611"/>
    <n v="1.9838557514873734"/>
    <n v="0.66128525049579112"/>
    <n v="22.426270608405954"/>
    <n v="195.90168270824367"/>
  </r>
  <r>
    <x v="28"/>
    <s v="Yu_x000a_Lin"/>
    <s v="Yu Lin"/>
    <x v="826"/>
    <x v="826"/>
    <s v="t/a"/>
    <s v="grinding"/>
    <n v="2000000"/>
    <n v="1"/>
    <m/>
    <n v="1"/>
    <m/>
    <n v="2000000"/>
    <n v="210059.8360879127"/>
    <n v="210059.8360879127"/>
    <n v="3.2516851895868166E-3"/>
    <n v="181.22350497598435"/>
    <n v="5.4986224173876339"/>
    <n v="286.2960539765279"/>
    <n v="111.68098310954684"/>
    <n v="5.43670514927953"/>
    <n v="1.8122350497598438"/>
    <n v="75.46392185864984"/>
    <n v="639.11177047910155"/>
    <n v="201.29935818600933"/>
    <n v="9.3305113897103205"/>
    <n v="370.40817316011481"/>
    <n v="141.22040644628171"/>
    <n v="6.0389807455802798"/>
    <n v="2.0129935818600933"/>
    <n v="82.72371116914249"/>
    <n v="701.83261486442393"/>
    <n v="199.19819033252321"/>
    <n v="9.3305113897103205"/>
    <n v="355.26977075098392"/>
    <n v="134.88588725865623"/>
    <n v="5.9759457099756963"/>
    <n v="1.9919819033252322"/>
    <n v="77.759225846480305"/>
    <n v="664.22754537293315"/>
    <n v="198.25047077352727"/>
    <n v="9.3305113897103205"/>
    <n v="346.53930841911841"/>
    <n v="131.2327090920694"/>
    <n v="5.947514123205818"/>
    <n v="1.9825047077352727"/>
    <n v="74.896159392357077"/>
    <n v="642.54033995919531"/>
    <n v="113.89793699879111"/>
    <n v="5.3810450156765954"/>
    <n v="211.23571172157122"/>
    <n v="80.446266524511557"/>
    <n v="3.4169381099637324"/>
    <n v="1.1389793699879109"/>
    <n v="46.926122067768553"/>
    <n v="398.83476849637958"/>
    <n v="111.21527604574369"/>
    <n v="5.3810450156765954"/>
    <n v="191.33946180285136"/>
    <n v="72.120871712975529"/>
    <n v="3.3364582813723107"/>
    <n v="1.1121527604574368"/>
    <n v="40.401348975600911"/>
    <n v="349.41080415769562"/>
    <n v="110.21420841596517"/>
    <n v="5.3810450156765954"/>
    <n v="182.11755311639337"/>
    <n v="68.262052536279342"/>
    <n v="3.3064262524789552"/>
    <n v="1.1021420841596516"/>
    <n v="37.377117680676591"/>
    <n v="326.50280451373942"/>
  </r>
  <r>
    <x v="28"/>
    <s v="Yan'an"/>
    <s v="Yan'an"/>
    <x v="827"/>
    <x v="827"/>
    <s v="t/a"/>
    <s v="grinding"/>
    <n v="2000000"/>
    <n v="1"/>
    <m/>
    <n v="1"/>
    <m/>
    <n v="2000000"/>
    <n v="210059.8360879127"/>
    <n v="210059.8360879127"/>
    <n v="3.2516851895868166E-3"/>
    <n v="181.22350497598435"/>
    <n v="5.4986224173876339"/>
    <n v="286.2960539765279"/>
    <n v="111.68098310954684"/>
    <n v="5.43670514927953"/>
    <n v="1.8122350497598438"/>
    <n v="75.46392185864984"/>
    <n v="639.11177047910155"/>
    <n v="201.29935818600933"/>
    <n v="9.3305113897103205"/>
    <n v="370.40817316011481"/>
    <n v="141.22040644628171"/>
    <n v="6.0389807455802798"/>
    <n v="2.0129935818600933"/>
    <n v="82.72371116914249"/>
    <n v="701.83261486442393"/>
    <n v="199.19819033252321"/>
    <n v="9.3305113897103205"/>
    <n v="355.26977075098392"/>
    <n v="134.88588725865623"/>
    <n v="5.9759457099756963"/>
    <n v="1.9919819033252322"/>
    <n v="77.759225846480305"/>
    <n v="664.22754537293315"/>
    <n v="198.25047077352727"/>
    <n v="9.3305113897103205"/>
    <n v="346.53930841911841"/>
    <n v="131.2327090920694"/>
    <n v="5.947514123205818"/>
    <n v="1.9825047077352727"/>
    <n v="74.896159392357077"/>
    <n v="642.54033995919531"/>
    <n v="113.89793699879111"/>
    <n v="5.3810450156765954"/>
    <n v="211.23571172157122"/>
    <n v="80.446266524511557"/>
    <n v="3.4169381099637324"/>
    <n v="1.1389793699879109"/>
    <n v="46.926122067768553"/>
    <n v="398.83476849637958"/>
    <n v="111.21527604574369"/>
    <n v="5.3810450156765954"/>
    <n v="191.33946180285136"/>
    <n v="72.120871712975529"/>
    <n v="3.3364582813723107"/>
    <n v="1.1121527604574368"/>
    <n v="40.401348975600911"/>
    <n v="349.41080415769562"/>
    <n v="110.21420841596517"/>
    <n v="5.3810450156765954"/>
    <n v="182.11755311639337"/>
    <n v="68.262052536279342"/>
    <n v="3.3064262524789552"/>
    <n v="1.1021420841596516"/>
    <n v="37.377117680676591"/>
    <n v="326.50280451373942"/>
  </r>
  <r>
    <x v="28"/>
    <s v="Yu_x000a_Lin"/>
    <s v="Yu Lin"/>
    <x v="821"/>
    <x v="821"/>
    <s v="t/a"/>
    <s v="grinding"/>
    <n v="1000000"/>
    <n v="1"/>
    <m/>
    <n v="1"/>
    <m/>
    <n v="1000000"/>
    <n v="105029.91804395635"/>
    <n v="105029.91804395635"/>
    <n v="1.6258425947934083E-3"/>
    <n v="90.611752487992177"/>
    <n v="2.749311208693817"/>
    <n v="143.14802698826395"/>
    <n v="55.840491554773422"/>
    <n v="2.718352574639765"/>
    <n v="0.90611752487992192"/>
    <n v="37.73196092932492"/>
    <n v="319.55588523955078"/>
    <n v="100.64967909300466"/>
    <n v="4.6652556948551602"/>
    <n v="185.20408658005741"/>
    <n v="70.610203223140857"/>
    <n v="3.0194903727901399"/>
    <n v="1.0064967909300466"/>
    <n v="41.361855584571245"/>
    <n v="350.91630743221197"/>
    <n v="99.599095166261606"/>
    <n v="4.6652556948551602"/>
    <n v="177.63488537549196"/>
    <n v="67.442943629328113"/>
    <n v="2.9879728549878481"/>
    <n v="0.99599095166261609"/>
    <n v="38.879612923240153"/>
    <n v="332.11377268646658"/>
    <n v="99.125235386763634"/>
    <n v="4.6652556948551602"/>
    <n v="173.26965420955921"/>
    <n v="65.6163545460347"/>
    <n v="2.973757061602909"/>
    <n v="0.99125235386763633"/>
    <n v="37.448079696178539"/>
    <n v="321.27016997959765"/>
    <n v="56.948968499395555"/>
    <n v="2.6905225078382977"/>
    <n v="105.61785586078561"/>
    <n v="40.223133262255779"/>
    <n v="1.7084690549818662"/>
    <n v="0.56948968499395547"/>
    <n v="23.463061033884276"/>
    <n v="199.41738424818979"/>
    <n v="55.607638022871846"/>
    <n v="2.6905225078382977"/>
    <n v="95.66973090142568"/>
    <n v="36.060435856487764"/>
    <n v="1.6682291406861554"/>
    <n v="0.55607638022871841"/>
    <n v="20.200674487800455"/>
    <n v="174.70540207884781"/>
    <n v="55.107104207982587"/>
    <n v="2.6905225078382977"/>
    <n v="91.058776558196683"/>
    <n v="34.131026268139671"/>
    <n v="1.6532131262394776"/>
    <n v="0.55107104207982582"/>
    <n v="18.688558840338295"/>
    <n v="163.25140225686971"/>
  </r>
  <r>
    <x v="28"/>
    <s v="An_x000a_Kang"/>
    <s v="An Kang"/>
    <x v="828"/>
    <x v="828"/>
    <s v="t/a"/>
    <s v="grinding"/>
    <n v="600000"/>
    <n v="1"/>
    <m/>
    <n v="1"/>
    <m/>
    <n v="600000"/>
    <n v="63017.95082637381"/>
    <n v="63017.95082637381"/>
    <n v="9.7550555687604505E-4"/>
    <n v="54.367051492795312"/>
    <n v="1.6495867252162904"/>
    <n v="85.888816192958387"/>
    <n v="33.504294932864056"/>
    <n v="1.6310115447838591"/>
    <n v="0.54367051492795326"/>
    <n v="22.639176557594954"/>
    <n v="191.73353114373049"/>
    <n v="60.389807455802803"/>
    <n v="2.799153416913096"/>
    <n v="111.12245194803445"/>
    <n v="42.366121933884514"/>
    <n v="1.8116942236740841"/>
    <n v="0.60389807455802802"/>
    <n v="24.817113350742748"/>
    <n v="210.54978445932721"/>
    <n v="59.759457099756972"/>
    <n v="2.799153416913096"/>
    <n v="106.58093122529517"/>
    <n v="40.465766177596876"/>
    <n v="1.7927837129927091"/>
    <n v="0.59759457099756974"/>
    <n v="23.327767753944094"/>
    <n v="199.26826361187997"/>
    <n v="59.475141232058185"/>
    <n v="2.799153416913096"/>
    <n v="103.96179252573553"/>
    <n v="39.369812727620818"/>
    <n v="1.7842542369617456"/>
    <n v="0.59475141232058193"/>
    <n v="22.468847817707125"/>
    <n v="192.76210198775863"/>
    <n v="34.169381099637334"/>
    <n v="1.6143135047029789"/>
    <n v="63.370713516471369"/>
    <n v="24.133879957353468"/>
    <n v="1.0250814329891198"/>
    <n v="0.3416938109963733"/>
    <n v="14.077836620330567"/>
    <n v="119.65043054891387"/>
    <n v="33.364582813723111"/>
    <n v="1.6143135047029789"/>
    <n v="57.401838540855415"/>
    <n v="21.636261513892663"/>
    <n v="1.0009374844116934"/>
    <n v="0.33364582813723109"/>
    <n v="12.120404692680275"/>
    <n v="104.82324124730869"/>
    <n v="33.064262524789555"/>
    <n v="1.6143135047029789"/>
    <n v="54.63526593491801"/>
    <n v="20.478615760883805"/>
    <n v="0.99192787574368668"/>
    <n v="0.33064262524789556"/>
    <n v="11.213135304202977"/>
    <n v="97.950841354121835"/>
  </r>
  <r>
    <x v="28"/>
    <s v="Tong_x000a_Chuan"/>
    <s v="Tong Chuan"/>
    <x v="822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Tong_x000a_Chuan"/>
    <s v="Tong Chuan"/>
    <x v="822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Bao_x000a_Ji"/>
    <s v="Bao Ji"/>
    <x v="829"/>
    <x v="829"/>
    <s v="t/d"/>
    <s v="cement"/>
    <n v="4800"/>
    <n v="310"/>
    <n v="1"/>
    <m/>
    <n v="1488000"/>
    <m/>
    <n v="0"/>
    <n v="1488000"/>
    <n v="2.3033949050975201E-2"/>
    <n v="1283.732199483429"/>
    <n v="38.950569082842421"/>
    <n v="2028.0341842158896"/>
    <n v="791.11412234681893"/>
    <n v="38.511965984502865"/>
    <n v="12.837321994834291"/>
    <n v="534.5634739935532"/>
    <n v="4527.2734292475516"/>
    <n v="1425.9434385896757"/>
    <n v="66.094505291713219"/>
    <n v="2623.8588581568747"/>
    <n v="1000.3624143747434"/>
    <n v="42.778303157690267"/>
    <n v="14.259434385896755"/>
    <n v="585.98961377922853"/>
    <n v="4971.5688175687183"/>
    <n v="1411.0594044772297"/>
    <n v="66.094505291713219"/>
    <n v="2516.6230190535848"/>
    <n v="955.49060676635361"/>
    <n v="42.331782134316889"/>
    <n v="14.110594044772297"/>
    <n v="550.82270944521917"/>
    <n v="4705.1859409300832"/>
    <n v="1404.3460473212438"/>
    <n v="66.094505291713219"/>
    <n v="2454.779078813724"/>
    <n v="929.61260355965669"/>
    <n v="42.130381419637317"/>
    <n v="14.04346047321244"/>
    <n v="530.54161733795695"/>
    <n v="4551.5603728222595"/>
    <n v="806.8183495262349"/>
    <n v="38.117686524213724"/>
    <n v="1496.3295454070126"/>
    <n v="569.85688848379152"/>
    <n v="24.204550485787042"/>
    <n v="8.0681834952623479"/>
    <n v="332.41037857240121"/>
    <n v="2825.2242150386128"/>
    <n v="787.81519512758098"/>
    <n v="38.117686524213724"/>
    <n v="1355.390561399309"/>
    <n v="510.88232337758535"/>
    <n v="23.634455853827429"/>
    <n v="7.8781519512758091"/>
    <n v="286.19087016013066"/>
    <n v="2475.1198814087265"/>
    <n v="780.72393646123112"/>
    <n v="38.117686524213724"/>
    <n v="1290.0653646315338"/>
    <n v="483.54762179036305"/>
    <n v="23.421718093836933"/>
    <n v="7.807239364612311"/>
    <n v="264.76813533059351"/>
    <n v="2312.8465782155313"/>
  </r>
  <r>
    <x v="28"/>
    <s v="Bao_x000a_Ji"/>
    <s v="Bao Ji"/>
    <x v="830"/>
    <x v="830"/>
    <s v="t/d"/>
    <s v="cement"/>
    <n v="3000"/>
    <n v="310"/>
    <n v="1"/>
    <m/>
    <n v="930000"/>
    <m/>
    <n v="0"/>
    <n v="930000"/>
    <n v="1.4396218156859502E-2"/>
    <n v="802.33262467714314"/>
    <n v="24.344105676776515"/>
    <n v="1267.5213651349311"/>
    <n v="494.44632646676183"/>
    <n v="24.069978740314291"/>
    <n v="8.0233262467714326"/>
    <n v="334.10217124597074"/>
    <n v="2829.5458932797201"/>
    <n v="891.2146491185473"/>
    <n v="41.309065807320763"/>
    <n v="1639.9117863480467"/>
    <n v="625.22650898421466"/>
    <n v="26.73643947355642"/>
    <n v="8.9121464911854726"/>
    <n v="366.24350861201788"/>
    <n v="3107.2305109804493"/>
    <n v="881.91212779826856"/>
    <n v="41.309065807320763"/>
    <n v="1572.8893869084907"/>
    <n v="597.18162922897102"/>
    <n v="26.457363833948055"/>
    <n v="8.8191212779826849"/>
    <n v="344.26419340326197"/>
    <n v="2940.7412130813022"/>
    <n v="877.71627957577743"/>
    <n v="41.309065807320763"/>
    <n v="1534.2369242585776"/>
    <n v="581.00787722478549"/>
    <n v="26.331488387273325"/>
    <n v="8.7771627957577749"/>
    <n v="331.58851083622312"/>
    <n v="2844.7252330139122"/>
    <n v="504.26146845389684"/>
    <n v="23.823554077633581"/>
    <n v="935.20596587938292"/>
    <n v="356.16055530236974"/>
    <n v="15.127844053616903"/>
    <n v="5.0426146845389681"/>
    <n v="207.75648660775079"/>
    <n v="1765.7651343991329"/>
    <n v="492.38449695473815"/>
    <n v="23.823554077633581"/>
    <n v="847.11910087456818"/>
    <n v="319.30145211099085"/>
    <n v="14.771534908642144"/>
    <n v="4.9238449695473809"/>
    <n v="178.86929385008168"/>
    <n v="1546.9499258804542"/>
    <n v="487.95246028826949"/>
    <n v="23.823554077633581"/>
    <n v="806.29085289470868"/>
    <n v="302.21726361897692"/>
    <n v="14.638573808648085"/>
    <n v="4.8795246028826949"/>
    <n v="165.48008458162096"/>
    <n v="1445.5291113847072"/>
  </r>
  <r>
    <x v="28"/>
    <s v="Bao_x000a_Ji"/>
    <s v="Bao Ji"/>
    <x v="831"/>
    <x v="831"/>
    <s v="t/d"/>
    <s v="cement"/>
    <n v="4500"/>
    <n v="310"/>
    <n v="1"/>
    <m/>
    <n v="1395000"/>
    <m/>
    <n v="0"/>
    <n v="1395000"/>
    <n v="2.1594327235289253E-2"/>
    <n v="1203.4989370157148"/>
    <n v="36.516158515164776"/>
    <n v="1901.2820477023968"/>
    <n v="741.66948970014278"/>
    <n v="36.10496811047144"/>
    <n v="12.034989370157149"/>
    <n v="501.15325686895613"/>
    <n v="4244.3188399195806"/>
    <n v="1336.821973677821"/>
    <n v="61.963598710981145"/>
    <n v="2459.8676795220699"/>
    <n v="937.83976347632199"/>
    <n v="40.104659210334631"/>
    <n v="13.36821973677821"/>
    <n v="549.36526291802681"/>
    <n v="4660.8457664706739"/>
    <n v="1322.8681916974028"/>
    <n v="61.963598710981145"/>
    <n v="2359.3340803627361"/>
    <n v="895.77244384345659"/>
    <n v="39.686045750922084"/>
    <n v="13.228681916974029"/>
    <n v="516.39629010489296"/>
    <n v="4411.1118196219531"/>
    <n v="1316.5744193636663"/>
    <n v="61.963598710981145"/>
    <n v="2301.3553863878665"/>
    <n v="871.51181583717823"/>
    <n v="39.497232580909987"/>
    <n v="13.165744193636662"/>
    <n v="497.38276625433468"/>
    <n v="4267.087849520869"/>
    <n v="756.39220268084534"/>
    <n v="35.735331116450375"/>
    <n v="1402.8089488190744"/>
    <n v="534.24083295355456"/>
    <n v="22.691766080425353"/>
    <n v="7.5639220268084522"/>
    <n v="311.63472991162621"/>
    <n v="2648.6477015986998"/>
    <n v="738.57674543210726"/>
    <n v="35.735331116450375"/>
    <n v="1270.6786513118523"/>
    <n v="478.95217816648636"/>
    <n v="22.157302362963215"/>
    <n v="7.3857674543210718"/>
    <n v="268.30394077512256"/>
    <n v="2320.4248888206816"/>
    <n v="731.92869043240432"/>
    <n v="35.735331116450375"/>
    <n v="1209.436279342063"/>
    <n v="453.3258954284654"/>
    <n v="21.957860712972128"/>
    <n v="7.3192869043240423"/>
    <n v="248.22012687243145"/>
    <n v="2168.2936670770609"/>
  </r>
  <r>
    <x v="28"/>
    <s v="Wei_x000a_Nan"/>
    <s v="Wei Nan"/>
    <x v="832"/>
    <x v="83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An_x000a_Kang"/>
    <s v="An Kang"/>
    <x v="833"/>
    <x v="833"/>
    <s v="t/d"/>
    <s v="cement"/>
    <n v="4000"/>
    <n v="310"/>
    <n v="1"/>
    <m/>
    <n v="1240000"/>
    <m/>
    <n v="0"/>
    <n v="1240000"/>
    <n v="1.9194957542479334E-2"/>
    <n v="1069.7768329028574"/>
    <n v="32.458807569035351"/>
    <n v="1690.0284868465747"/>
    <n v="659.26176862234911"/>
    <n v="32.093304987085716"/>
    <n v="10.697768329028577"/>
    <n v="445.46956166129434"/>
    <n v="3772.727857706293"/>
    <n v="1188.2861988247296"/>
    <n v="55.078754409761011"/>
    <n v="2186.5490484640623"/>
    <n v="833.63534531228606"/>
    <n v="35.648585964741891"/>
    <n v="11.882861988247296"/>
    <n v="488.32467814935717"/>
    <n v="4142.9740146405984"/>
    <n v="1175.882837064358"/>
    <n v="55.078754409761011"/>
    <n v="2097.1858492113206"/>
    <n v="796.24217230529462"/>
    <n v="35.276485111930739"/>
    <n v="11.758828370643581"/>
    <n v="459.01892453768261"/>
    <n v="3920.9882841084027"/>
    <n v="1170.2883727677031"/>
    <n v="55.078754409761011"/>
    <n v="2045.6492323447701"/>
    <n v="774.67716963304724"/>
    <n v="35.108651183031093"/>
    <n v="11.702883727677033"/>
    <n v="442.11801444829746"/>
    <n v="3792.9669773518831"/>
    <n v="672.34862460519582"/>
    <n v="31.764738770178106"/>
    <n v="1246.941287839177"/>
    <n v="474.88074040315962"/>
    <n v="20.170458738155869"/>
    <n v="6.7234862460519569"/>
    <n v="277.00864881033436"/>
    <n v="2354.3535125321773"/>
    <n v="656.51266260631746"/>
    <n v="31.764738770178106"/>
    <n v="1129.4921344994241"/>
    <n v="425.73526948132115"/>
    <n v="19.695379878189524"/>
    <n v="6.5651266260631749"/>
    <n v="238.49239180010889"/>
    <n v="2062.5999011739391"/>
    <n v="650.60328038435932"/>
    <n v="31.764738770178106"/>
    <n v="1075.0544705262782"/>
    <n v="402.9563514919692"/>
    <n v="19.518098411530779"/>
    <n v="6.5060328038435928"/>
    <n v="220.6401127754946"/>
    <n v="1927.3721485129429"/>
  </r>
  <r>
    <x v="28"/>
    <s v="Yu_x000a_Lin"/>
    <s v="Yu Lin"/>
    <x v="821"/>
    <x v="821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Han_x000a_Zhong"/>
    <s v="Han Zhong"/>
    <x v="834"/>
    <x v="834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Wei_x000a_Nan"/>
    <s v="Wei Nan"/>
    <x v="820"/>
    <x v="820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Wei_x000a_Nan"/>
    <s v="Wei Nan"/>
    <x v="820"/>
    <x v="820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Shang_x000a_Luo"/>
    <s v="Shang Luo"/>
    <x v="835"/>
    <x v="835"/>
    <s v="t/d"/>
    <s v="cement"/>
    <n v="1200"/>
    <n v="310"/>
    <n v="1"/>
    <m/>
    <n v="372000"/>
    <m/>
    <n v="0"/>
    <n v="372000"/>
    <n v="5.7584872627438003E-3"/>
    <n v="320.93304987085725"/>
    <n v="9.7376422707106052"/>
    <n v="507.0085460539724"/>
    <n v="197.77853058670473"/>
    <n v="9.6279914961257163"/>
    <n v="3.2093304987085727"/>
    <n v="133.6408684983883"/>
    <n v="1131.8183573118879"/>
    <n v="356.48585964741892"/>
    <n v="16.523626322928305"/>
    <n v="655.96471453921868"/>
    <n v="250.09060359368584"/>
    <n v="10.694575789422567"/>
    <n v="3.5648585964741888"/>
    <n v="146.49740344480713"/>
    <n v="1242.8922043921796"/>
    <n v="352.76485111930742"/>
    <n v="16.523626322928305"/>
    <n v="629.1557547633962"/>
    <n v="238.8726516915884"/>
    <n v="10.582945533579222"/>
    <n v="3.5276485111930742"/>
    <n v="137.70567736130479"/>
    <n v="1176.2964852325208"/>
    <n v="351.08651183031094"/>
    <n v="16.523626322928305"/>
    <n v="613.69476970343101"/>
    <n v="232.40315088991417"/>
    <n v="10.532595354909329"/>
    <n v="3.5108651183031099"/>
    <n v="132.63540433448924"/>
    <n v="1137.8900932055649"/>
    <n v="201.70458738155872"/>
    <n v="9.529421631053431"/>
    <n v="374.08238635175314"/>
    <n v="142.46422212094788"/>
    <n v="6.0511376214467605"/>
    <n v="2.017045873815587"/>
    <n v="83.102594643100304"/>
    <n v="706.3060537596532"/>
    <n v="196.95379878189524"/>
    <n v="9.529421631053431"/>
    <n v="338.84764034982726"/>
    <n v="127.72058084439634"/>
    <n v="5.9086139634568573"/>
    <n v="1.9695379878189523"/>
    <n v="71.547717540032664"/>
    <n v="618.77997035218164"/>
    <n v="195.18098411530778"/>
    <n v="9.529421631053431"/>
    <n v="322.51634115788346"/>
    <n v="120.88690544759076"/>
    <n v="5.8554295234592333"/>
    <n v="1.9518098411530778"/>
    <n v="66.192033832648377"/>
    <n v="578.21164455388282"/>
  </r>
  <r>
    <x v="28"/>
    <s v="Han_x000a_Zhong"/>
    <s v="Han Zhong"/>
    <x v="836"/>
    <x v="836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Xian_x000a_Yang"/>
    <s v="Xian Yang"/>
    <x v="837"/>
    <x v="837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Xian_x000a_Yang"/>
    <s v="Xian Yang"/>
    <x v="837"/>
    <x v="837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Han_x000a_Zhong"/>
    <s v="Han Zhong"/>
    <x v="838"/>
    <x v="838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Han_x000a_Zhong"/>
    <s v="Han Zhong"/>
    <x v="839"/>
    <x v="839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Bao_x000a_Ji"/>
    <s v="Bao Ji"/>
    <x v="840"/>
    <x v="840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Bao_x000a_Ji"/>
    <s v="Bao Ji"/>
    <x v="840"/>
    <x v="840"/>
    <s v="t/d"/>
    <s v="cement"/>
    <n v="4000"/>
    <n v="310"/>
    <n v="1"/>
    <m/>
    <n v="1240000"/>
    <m/>
    <n v="0"/>
    <n v="1240000"/>
    <n v="1.9194957542479334E-2"/>
    <n v="1069.7768329028574"/>
    <n v="32.458807569035351"/>
    <n v="1690.0284868465747"/>
    <n v="659.26176862234911"/>
    <n v="32.093304987085716"/>
    <n v="10.697768329028577"/>
    <n v="445.46956166129434"/>
    <n v="3772.727857706293"/>
    <n v="1188.2861988247296"/>
    <n v="55.078754409761011"/>
    <n v="2186.5490484640623"/>
    <n v="833.63534531228606"/>
    <n v="35.648585964741891"/>
    <n v="11.882861988247296"/>
    <n v="488.32467814935717"/>
    <n v="4142.9740146405984"/>
    <n v="1175.882837064358"/>
    <n v="55.078754409761011"/>
    <n v="2097.1858492113206"/>
    <n v="796.24217230529462"/>
    <n v="35.276485111930739"/>
    <n v="11.758828370643581"/>
    <n v="459.01892453768261"/>
    <n v="3920.9882841084027"/>
    <n v="1170.2883727677031"/>
    <n v="55.078754409761011"/>
    <n v="2045.6492323447701"/>
    <n v="774.67716963304724"/>
    <n v="35.108651183031093"/>
    <n v="11.702883727677033"/>
    <n v="442.11801444829746"/>
    <n v="3792.9669773518831"/>
    <n v="672.34862460519582"/>
    <n v="31.764738770178106"/>
    <n v="1246.941287839177"/>
    <n v="474.88074040315962"/>
    <n v="20.170458738155869"/>
    <n v="6.7234862460519569"/>
    <n v="277.00864881033436"/>
    <n v="2354.3535125321773"/>
    <n v="656.51266260631746"/>
    <n v="31.764738770178106"/>
    <n v="1129.4921344994241"/>
    <n v="425.73526948132115"/>
    <n v="19.695379878189524"/>
    <n v="6.5651266260631749"/>
    <n v="238.49239180010889"/>
    <n v="2062.5999011739391"/>
    <n v="650.60328038435932"/>
    <n v="31.764738770178106"/>
    <n v="1075.0544705262782"/>
    <n v="402.9563514919692"/>
    <n v="19.518098411530779"/>
    <n v="6.5060328038435928"/>
    <n v="220.6401127754946"/>
    <n v="1927.3721485129429"/>
  </r>
  <r>
    <x v="28"/>
    <s v="Bao_x000a_Ji"/>
    <s v="Bao Ji"/>
    <x v="841"/>
    <x v="841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Han_x000a_Zhong"/>
    <s v="Han Zhong"/>
    <x v="842"/>
    <x v="84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Yu_x000a_Lin"/>
    <s v="Yu Lin"/>
    <x v="825"/>
    <x v="825"/>
    <s v="t/d"/>
    <s v="cement"/>
    <n v="3000"/>
    <n v="310"/>
    <n v="1"/>
    <m/>
    <n v="930000"/>
    <m/>
    <n v="0"/>
    <n v="930000"/>
    <n v="1.4396218156859502E-2"/>
    <n v="802.33262467714314"/>
    <n v="24.344105676776515"/>
    <n v="1267.5213651349311"/>
    <n v="494.44632646676183"/>
    <n v="24.069978740314291"/>
    <n v="8.0233262467714326"/>
    <n v="334.10217124597074"/>
    <n v="2829.5458932797201"/>
    <n v="891.2146491185473"/>
    <n v="41.309065807320763"/>
    <n v="1639.9117863480467"/>
    <n v="625.22650898421466"/>
    <n v="26.73643947355642"/>
    <n v="8.9121464911854726"/>
    <n v="366.24350861201788"/>
    <n v="3107.2305109804493"/>
    <n v="881.91212779826856"/>
    <n v="41.309065807320763"/>
    <n v="1572.8893869084907"/>
    <n v="597.18162922897102"/>
    <n v="26.457363833948055"/>
    <n v="8.8191212779826849"/>
    <n v="344.26419340326197"/>
    <n v="2940.7412130813022"/>
    <n v="877.71627957577743"/>
    <n v="41.309065807320763"/>
    <n v="1534.2369242585776"/>
    <n v="581.00787722478549"/>
    <n v="26.331488387273325"/>
    <n v="8.7771627957577749"/>
    <n v="331.58851083622312"/>
    <n v="2844.7252330139122"/>
    <n v="504.26146845389684"/>
    <n v="23.823554077633581"/>
    <n v="935.20596587938292"/>
    <n v="356.16055530236974"/>
    <n v="15.127844053616903"/>
    <n v="5.0426146845389681"/>
    <n v="207.75648660775079"/>
    <n v="1765.7651343991329"/>
    <n v="492.38449695473815"/>
    <n v="23.823554077633581"/>
    <n v="847.11910087456818"/>
    <n v="319.30145211099085"/>
    <n v="14.771534908642144"/>
    <n v="4.9238449695473809"/>
    <n v="178.86929385008168"/>
    <n v="1546.9499258804542"/>
    <n v="487.95246028826949"/>
    <n v="23.823554077633581"/>
    <n v="806.29085289470868"/>
    <n v="302.21726361897692"/>
    <n v="14.638573808648085"/>
    <n v="4.8795246028826949"/>
    <n v="165.48008458162096"/>
    <n v="1445.5291113847072"/>
  </r>
  <r>
    <x v="28"/>
    <s v="Yu_x000a_Lin"/>
    <s v="Yu Lin"/>
    <x v="825"/>
    <x v="825"/>
    <s v="t/d"/>
    <s v="cement"/>
    <n v="3000"/>
    <n v="310"/>
    <n v="1"/>
    <m/>
    <n v="930000"/>
    <m/>
    <n v="0"/>
    <n v="930000"/>
    <n v="1.4396218156859502E-2"/>
    <n v="802.33262467714314"/>
    <n v="24.344105676776515"/>
    <n v="1267.5213651349311"/>
    <n v="494.44632646676183"/>
    <n v="24.069978740314291"/>
    <n v="8.0233262467714326"/>
    <n v="334.10217124597074"/>
    <n v="2829.5458932797201"/>
    <n v="891.2146491185473"/>
    <n v="41.309065807320763"/>
    <n v="1639.9117863480467"/>
    <n v="625.22650898421466"/>
    <n v="26.73643947355642"/>
    <n v="8.9121464911854726"/>
    <n v="366.24350861201788"/>
    <n v="3107.2305109804493"/>
    <n v="881.91212779826856"/>
    <n v="41.309065807320763"/>
    <n v="1572.8893869084907"/>
    <n v="597.18162922897102"/>
    <n v="26.457363833948055"/>
    <n v="8.8191212779826849"/>
    <n v="344.26419340326197"/>
    <n v="2940.7412130813022"/>
    <n v="877.71627957577743"/>
    <n v="41.309065807320763"/>
    <n v="1534.2369242585776"/>
    <n v="581.00787722478549"/>
    <n v="26.331488387273325"/>
    <n v="8.7771627957577749"/>
    <n v="331.58851083622312"/>
    <n v="2844.7252330139122"/>
    <n v="504.26146845389684"/>
    <n v="23.823554077633581"/>
    <n v="935.20596587938292"/>
    <n v="356.16055530236974"/>
    <n v="15.127844053616903"/>
    <n v="5.0426146845389681"/>
    <n v="207.75648660775079"/>
    <n v="1765.7651343991329"/>
    <n v="492.38449695473815"/>
    <n v="23.823554077633581"/>
    <n v="847.11910087456818"/>
    <n v="319.30145211099085"/>
    <n v="14.771534908642144"/>
    <n v="4.9238449695473809"/>
    <n v="178.86929385008168"/>
    <n v="1546.9499258804542"/>
    <n v="487.95246028826949"/>
    <n v="23.823554077633581"/>
    <n v="806.29085289470868"/>
    <n v="302.21726361897692"/>
    <n v="14.638573808648085"/>
    <n v="4.8795246028826949"/>
    <n v="165.48008458162096"/>
    <n v="1445.5291113847072"/>
  </r>
  <r>
    <x v="28"/>
    <s v="Xian_x000a_Yang"/>
    <s v="Xian Yang"/>
    <x v="843"/>
    <x v="843"/>
    <s v="t/d"/>
    <s v="cement"/>
    <n v="4500"/>
    <n v="310"/>
    <n v="1"/>
    <m/>
    <n v="1395000"/>
    <m/>
    <n v="0"/>
    <n v="1395000"/>
    <n v="2.1594327235289253E-2"/>
    <n v="1203.4989370157148"/>
    <n v="36.516158515164776"/>
    <n v="1901.2820477023968"/>
    <n v="741.66948970014278"/>
    <n v="36.10496811047144"/>
    <n v="12.034989370157149"/>
    <n v="501.15325686895613"/>
    <n v="4244.3188399195806"/>
    <n v="1336.821973677821"/>
    <n v="61.963598710981145"/>
    <n v="2459.8676795220699"/>
    <n v="937.83976347632199"/>
    <n v="40.104659210334631"/>
    <n v="13.36821973677821"/>
    <n v="549.36526291802681"/>
    <n v="4660.8457664706739"/>
    <n v="1322.8681916974028"/>
    <n v="61.963598710981145"/>
    <n v="2359.3340803627361"/>
    <n v="895.77244384345659"/>
    <n v="39.686045750922084"/>
    <n v="13.228681916974029"/>
    <n v="516.39629010489296"/>
    <n v="4411.1118196219531"/>
    <n v="1316.5744193636663"/>
    <n v="61.963598710981145"/>
    <n v="2301.3553863878665"/>
    <n v="871.51181583717823"/>
    <n v="39.497232580909987"/>
    <n v="13.165744193636662"/>
    <n v="497.38276625433468"/>
    <n v="4267.087849520869"/>
    <n v="756.39220268084534"/>
    <n v="35.735331116450375"/>
    <n v="1402.8089488190744"/>
    <n v="534.24083295355456"/>
    <n v="22.691766080425353"/>
    <n v="7.5639220268084522"/>
    <n v="311.63472991162621"/>
    <n v="2648.6477015986998"/>
    <n v="738.57674543210726"/>
    <n v="35.735331116450375"/>
    <n v="1270.6786513118523"/>
    <n v="478.95217816648636"/>
    <n v="22.157302362963215"/>
    <n v="7.3857674543210718"/>
    <n v="268.30394077512256"/>
    <n v="2320.4248888206816"/>
    <n v="731.92869043240432"/>
    <n v="35.735331116450375"/>
    <n v="1209.436279342063"/>
    <n v="453.3258954284654"/>
    <n v="21.957860712972128"/>
    <n v="7.3192869043240423"/>
    <n v="248.22012687243145"/>
    <n v="2168.2936670770609"/>
  </r>
  <r>
    <x v="28"/>
    <s v="Bao_x000a_Ji"/>
    <s v="Bao Ji"/>
    <x v="829"/>
    <x v="829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Bao_x000a_Ji"/>
    <s v="Bao Ji"/>
    <x v="844"/>
    <x v="844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Bao_x000a_Ji"/>
    <s v="Bao Ji"/>
    <x v="844"/>
    <x v="844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Tong_x000a_Chuan"/>
    <s v="Tong Chuan"/>
    <x v="822"/>
    <x v="82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Tong_x000a_Chuan"/>
    <s v="Tong Chuan"/>
    <x v="822"/>
    <x v="82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Xian_x000a_Yang"/>
    <s v="Xian Yang"/>
    <x v="845"/>
    <x v="845"/>
    <s v="t/d"/>
    <s v="cement"/>
    <n v="12000"/>
    <n v="310"/>
    <n v="1"/>
    <m/>
    <n v="3720000"/>
    <m/>
    <n v="0"/>
    <n v="3720000"/>
    <n v="5.7584872627438007E-2"/>
    <n v="3209.3304987085726"/>
    <n v="97.376422707106059"/>
    <n v="5070.0854605397244"/>
    <n v="1977.7853058670473"/>
    <n v="96.279914961257163"/>
    <n v="32.09330498708573"/>
    <n v="1336.4086849838829"/>
    <n v="11318.18357311888"/>
    <n v="3564.8585964741892"/>
    <n v="165.23626322928305"/>
    <n v="6559.6471453921868"/>
    <n v="2500.9060359368586"/>
    <n v="106.94575789422568"/>
    <n v="35.648585964741891"/>
    <n v="1464.9740344480715"/>
    <n v="12428.922043921797"/>
    <n v="3527.6485111930742"/>
    <n v="165.23626322928305"/>
    <n v="6291.5575476339627"/>
    <n v="2388.7265169158841"/>
    <n v="105.82945533579222"/>
    <n v="35.276485111930739"/>
    <n v="1377.0567736130479"/>
    <n v="11762.964852325209"/>
    <n v="3510.8651183031097"/>
    <n v="165.23626322928305"/>
    <n v="6136.9476970343103"/>
    <n v="2324.031508899142"/>
    <n v="105.3259535490933"/>
    <n v="35.1086511830311"/>
    <n v="1326.3540433448925"/>
    <n v="11378.900932055649"/>
    <n v="2017.0458738155874"/>
    <n v="95.294216310534324"/>
    <n v="3740.8238635175317"/>
    <n v="1424.642221209479"/>
    <n v="60.51137621446761"/>
    <n v="20.170458738155872"/>
    <n v="831.02594643100315"/>
    <n v="7063.0605375965315"/>
    <n v="1969.5379878189526"/>
    <n v="95.294216310534324"/>
    <n v="3388.4764034982727"/>
    <n v="1277.2058084439634"/>
    <n v="59.086139634568575"/>
    <n v="19.695379878189524"/>
    <n v="715.4771754003267"/>
    <n v="6187.7997035218168"/>
    <n v="1951.809841153078"/>
    <n v="95.294216310534324"/>
    <n v="3225.1634115788347"/>
    <n v="1208.8690544759077"/>
    <n v="58.554295234592338"/>
    <n v="19.518098411530779"/>
    <n v="661.92033832648383"/>
    <n v="5782.1164455388289"/>
  </r>
  <r>
    <x v="28"/>
    <s v="Xian_x000a_Yang"/>
    <s v="Xian Yang"/>
    <x v="845"/>
    <x v="845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Xian_x000a_Yang"/>
    <s v="Xian Yang"/>
    <x v="845"/>
    <x v="845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Tong_x000a_Chuan"/>
    <s v="Tong Chuan"/>
    <x v="822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Tong_x000a_Chuan"/>
    <s v="Tong Chuan"/>
    <x v="822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Tong_x000a_Chuan"/>
    <s v="Tong Chuan"/>
    <x v="822"/>
    <x v="822"/>
    <s v="t/d"/>
    <s v="cement"/>
    <n v="6500"/>
    <n v="310"/>
    <n v="1"/>
    <m/>
    <n v="2015000"/>
    <m/>
    <n v="0"/>
    <n v="2015000"/>
    <n v="3.1191806006528919E-2"/>
    <n v="1738.3873534671434"/>
    <n v="52.745562299682447"/>
    <n v="2746.2962911256841"/>
    <n v="1071.3003740113172"/>
    <n v="52.151620604014298"/>
    <n v="17.383873534671437"/>
    <n v="723.88803769960327"/>
    <n v="6130.6827687727264"/>
    <n v="1930.9650730901858"/>
    <n v="89.50297591586164"/>
    <n v="3553.142203754101"/>
    <n v="1354.6574361324649"/>
    <n v="57.928952192705573"/>
    <n v="19.309650730901858"/>
    <n v="793.5276019927054"/>
    <n v="6732.3327737909722"/>
    <n v="1910.8096102295817"/>
    <n v="89.50297591586164"/>
    <n v="3407.9270049683964"/>
    <n v="1293.8935299961038"/>
    <n v="57.324288306887453"/>
    <n v="19.108096102295818"/>
    <n v="745.90575237373423"/>
    <n v="6371.605961676154"/>
    <n v="1901.7186057475178"/>
    <n v="89.50297591586164"/>
    <n v="3324.1800025602515"/>
    <n v="1258.8504006537016"/>
    <n v="57.05155817242553"/>
    <n v="19.017186057475179"/>
    <n v="718.44177347848336"/>
    <n v="6163.5713381968098"/>
    <n v="1092.5665149834431"/>
    <n v="51.617700501539424"/>
    <n v="2026.2795927386628"/>
    <n v="771.68120315513431"/>
    <n v="32.776995449503289"/>
    <n v="10.92566514983443"/>
    <n v="450.13905431679336"/>
    <n v="3825.8244578647877"/>
    <n v="1066.8330767352659"/>
    <n v="51.617700501539424"/>
    <n v="1835.4247185615643"/>
    <n v="691.81981290714691"/>
    <n v="32.004992302057978"/>
    <n v="10.668330767352659"/>
    <n v="387.55013667517693"/>
    <n v="3351.724839407651"/>
    <n v="1057.230330624584"/>
    <n v="51.617700501539424"/>
    <n v="1746.9635146052021"/>
    <n v="654.80407117444997"/>
    <n v="31.716909918737517"/>
    <n v="10.572303306245837"/>
    <n v="358.54018326017871"/>
    <n v="3131.9797413335323"/>
  </r>
  <r>
    <x v="28"/>
    <s v="Tong_x000a_Chuan"/>
    <s v="Tong Chuan"/>
    <x v="822"/>
    <x v="82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Tong_x000a_Chuan"/>
    <s v="Tong Chuan"/>
    <x v="822"/>
    <x v="82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Tong_x000a_Chuan"/>
    <s v="Tong Chuan"/>
    <x v="822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Tong_x000a_Chuan"/>
    <s v="Tong Chuan"/>
    <x v="822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Wei_x000a_Nan"/>
    <s v="Wei Nan"/>
    <x v="846"/>
    <x v="846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Wei_x000a_Nan"/>
    <s v="Wei Nan"/>
    <x v="846"/>
    <x v="846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Bao_x000a_Ji"/>
    <s v="Bao Ji"/>
    <x v="847"/>
    <x v="847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Xian_x000a_Yang"/>
    <s v="Xian Yang"/>
    <x v="837"/>
    <x v="837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Xian_x000a_Yang"/>
    <s v="Xian Yang"/>
    <x v="837"/>
    <x v="837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An_x000a_Kang"/>
    <s v="An Kang"/>
    <x v="848"/>
    <x v="848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An_x000a_Kang"/>
    <s v="An Kang"/>
    <x v="849"/>
    <x v="849"/>
    <s v="t/d"/>
    <s v="cement"/>
    <n v="4000"/>
    <n v="310"/>
    <n v="1"/>
    <m/>
    <n v="1240000"/>
    <m/>
    <n v="0"/>
    <n v="1240000"/>
    <n v="1.9194957542479334E-2"/>
    <n v="1069.7768329028574"/>
    <n v="32.458807569035351"/>
    <n v="1690.0284868465747"/>
    <n v="659.26176862234911"/>
    <n v="32.093304987085716"/>
    <n v="10.697768329028577"/>
    <n v="445.46956166129434"/>
    <n v="3772.727857706293"/>
    <n v="1188.2861988247296"/>
    <n v="55.078754409761011"/>
    <n v="2186.5490484640623"/>
    <n v="833.63534531228606"/>
    <n v="35.648585964741891"/>
    <n v="11.882861988247296"/>
    <n v="488.32467814935717"/>
    <n v="4142.9740146405984"/>
    <n v="1175.882837064358"/>
    <n v="55.078754409761011"/>
    <n v="2097.1858492113206"/>
    <n v="796.24217230529462"/>
    <n v="35.276485111930739"/>
    <n v="11.758828370643581"/>
    <n v="459.01892453768261"/>
    <n v="3920.9882841084027"/>
    <n v="1170.2883727677031"/>
    <n v="55.078754409761011"/>
    <n v="2045.6492323447701"/>
    <n v="774.67716963304724"/>
    <n v="35.108651183031093"/>
    <n v="11.702883727677033"/>
    <n v="442.11801444829746"/>
    <n v="3792.9669773518831"/>
    <n v="672.34862460519582"/>
    <n v="31.764738770178106"/>
    <n v="1246.941287839177"/>
    <n v="474.88074040315962"/>
    <n v="20.170458738155869"/>
    <n v="6.7234862460519569"/>
    <n v="277.00864881033436"/>
    <n v="2354.3535125321773"/>
    <n v="656.51266260631746"/>
    <n v="31.764738770178106"/>
    <n v="1129.4921344994241"/>
    <n v="425.73526948132115"/>
    <n v="19.695379878189524"/>
    <n v="6.5651266260631749"/>
    <n v="238.49239180010889"/>
    <n v="2062.5999011739391"/>
    <n v="650.60328038435932"/>
    <n v="31.764738770178106"/>
    <n v="1075.0544705262782"/>
    <n v="402.9563514919692"/>
    <n v="19.518098411530779"/>
    <n v="6.5060328038435928"/>
    <n v="220.6401127754946"/>
    <n v="1927.3721485129429"/>
  </r>
  <r>
    <x v="28"/>
    <s v="Xi'an"/>
    <s v="Xi'an"/>
    <x v="850"/>
    <x v="850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Xi'an"/>
    <s v="Xi'an"/>
    <x v="850"/>
    <x v="850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1"/>
    <s v=""/>
    <m/>
    <x v="4"/>
    <x v="4"/>
    <m/>
    <m/>
    <m/>
    <m/>
    <n v="53"/>
    <m/>
    <n v="63550000"/>
    <m/>
    <n v="0"/>
    <m/>
    <n v="1"/>
    <n v="55732.180211151368"/>
    <n v="1691.0070000000001"/>
    <n v="88045.440220769597"/>
    <n v="34345.570557443127"/>
    <n v="1671.9654063345408"/>
    <n v="557.32180211151376"/>
    <n v="23207.634644434584"/>
    <n v="196547.86155984303"/>
    <n v="61906.164480697444"/>
    <n v="2869.4387204488035"/>
    <n v="113912.67959958376"/>
    <n v="43429.913479486073"/>
    <n v="1857.1849344209234"/>
    <n v="619.06164480697441"/>
    <n v="25440.258311000267"/>
    <n v="215836.5813246528"/>
    <n v="61259.986351210966"/>
    <n v="2869.4387204488035"/>
    <n v="109257.12362583511"/>
    <n v="41481.840766939633"/>
    <n v="1837.7995905363289"/>
    <n v="612.59986351210966"/>
    <n v="23913.516011788637"/>
    <n v="204271.7872874203"/>
    <n v="60968.531458212427"/>
    <n v="2869.4387204488035"/>
    <n v="106572.21969976506"/>
    <n v="40358.368489154018"/>
    <n v="1829.0559437463728"/>
    <n v="609.68531458212431"/>
    <n v="23033.029037437031"/>
    <n v="197602.25928907999"/>
    <n v="35027.35669601024"/>
    <n v="1654.8480870500109"/>
    <n v="64961.919560365684"/>
    <n v="24739.869278284488"/>
    <n v="1050.820700880307"/>
    <n v="350.27356696010236"/>
    <n v="14431.323861868479"/>
    <n v="122654.79135975598"/>
    <n v="34202.350338802491"/>
    <n v="1654.8480870500109"/>
    <n v="58843.169202109748"/>
    <n v="22179.536919482587"/>
    <n v="1026.0705101640747"/>
    <n v="342.02350338802489"/>
    <n v="12424.741824633586"/>
    <n v="107455.29895595285"/>
    <n v="33894.489161778241"/>
    <n v="1654.8480870500109"/>
    <n v="56007.129380053724"/>
    <n v="20992.82327664482"/>
    <n v="1016.8346748533472"/>
    <n v="338.94489161778239"/>
    <n v="11494.691368147482"/>
    <n v="100410.33663385702"/>
  </r>
  <r>
    <x v="2"/>
    <s v=""/>
    <m/>
    <x v="4"/>
    <x v="4"/>
    <m/>
    <m/>
    <m/>
    <m/>
    <m/>
    <n v="8"/>
    <m/>
    <n v="10000000"/>
    <n v="1050299.1804395635"/>
    <n v="64600299.1804395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9"/>
    <s v="Lan_x000a_Zhou"/>
    <s v="Lan Zhou"/>
    <x v="851"/>
    <x v="851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  <n v="112.20833795394709"/>
    <n v="5.2252887135058721"/>
    <n v="164.14032386885339"/>
    <n v="60.366277567216578"/>
    <n v="3.3662501386184127"/>
    <n v="1.1220833795394711"/>
    <n v="52.267978902714809"/>
    <n v="443.47036388210398"/>
    <n v="111.23624659026241"/>
    <n v="5.2252887135058721"/>
    <n v="159.14468358758367"/>
    <n v="58.316899682554769"/>
    <n v="3.3370873977078723"/>
    <n v="1.1123624659026243"/>
    <n v="49.331285080908479"/>
    <n v="421.22544460716097"/>
  </r>
  <r>
    <x v="29"/>
    <s v="Zhang_x000a_Ye"/>
    <s v="Zhang Ye"/>
    <x v="852"/>
    <x v="852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  <n v="112.20833795394709"/>
    <n v="5.2252887135058721"/>
    <n v="164.14032386885339"/>
    <n v="60.366277567216578"/>
    <n v="3.3662501386184127"/>
    <n v="1.1220833795394711"/>
    <n v="52.267978902714809"/>
    <n v="443.47036388210398"/>
    <n v="111.23624659026241"/>
    <n v="5.2252887135058721"/>
    <n v="159.14468358758367"/>
    <n v="58.316899682554769"/>
    <n v="3.3370873977078723"/>
    <n v="1.1123624659026243"/>
    <n v="49.331285080908479"/>
    <n v="421.22544460716097"/>
  </r>
  <r>
    <x v="29"/>
    <s v="Ping_x000a_Liang"/>
    <s v="Ping Liang"/>
    <x v="853"/>
    <x v="853"/>
    <s v="t/d"/>
    <s v="cement"/>
    <n v="700"/>
    <n v="310"/>
    <n v="1"/>
    <m/>
    <n v="217000"/>
    <m/>
    <n v="0"/>
    <n v="217000"/>
    <n v="5.0248887252099085E-3"/>
    <n v="128.44084925181156"/>
    <n v="4.2192282163421035"/>
    <n v="167.81522160708465"/>
    <n v="63.21573705613153"/>
    <n v="3.8532254775543455"/>
    <n v="1.2844084925181154"/>
    <n v="65.492537470393074"/>
    <n v="547.87794201363567"/>
    <n v="142.04694209073398"/>
    <n v="6.3423054443324958"/>
    <n v="213.38739325858973"/>
    <n v="79.079175493360481"/>
    <n v="4.2614082627220196"/>
    <n v="1.4204694209073401"/>
    <n v="71.764512546984449"/>
    <n v="601.31786380751237"/>
    <n v="140.61869793990243"/>
    <n v="6.3423054443324958"/>
    <n v="208.13811480313993"/>
    <n v="76.925746789263229"/>
    <n v="4.2185609381970721"/>
    <n v="1.4061869793990245"/>
    <n v="68.678717185205002"/>
    <n v="577.94352760260449"/>
    <n v="139.97449670937294"/>
    <n v="6.3423054443324958"/>
    <n v="204.82752308645391"/>
    <n v="75.567631899614568"/>
    <n v="4.199234901281188"/>
    <n v="1.3997449670937294"/>
    <n v="66.732581416109142"/>
    <n v="563.20190463865924"/>
    <n v="80.369343818027303"/>
    <n v="3.6577020994541098"/>
    <n v="121.88193073013555"/>
    <n v="45.121342085475305"/>
    <n v="2.4110803145408188"/>
    <n v="0.80369343818027306"/>
    <n v="40.692964983009531"/>
    <n v="341.52675643123223"/>
    <n v="78.545836567762962"/>
    <n v="3.6577020994541098"/>
    <n v="114.89822670819736"/>
    <n v="42.2563942970516"/>
    <n v="2.3563750970328887"/>
    <n v="0.78545836567762972"/>
    <n v="36.587585231900363"/>
    <n v="310.42925471747276"/>
    <n v="77.865372613183681"/>
    <n v="3.6577020994541098"/>
    <n v="111.40127851130858"/>
    <n v="40.821829777788338"/>
    <n v="2.3359611783955105"/>
    <n v="0.77865372613183692"/>
    <n v="34.531899556635935"/>
    <n v="294.85781122501271"/>
  </r>
  <r>
    <x v="29"/>
    <s v="Lan_x000a_Zhou"/>
    <s v="Lan Zhou"/>
    <x v="851"/>
    <x v="851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  <n v="112.20833795394709"/>
    <n v="5.2252887135058721"/>
    <n v="164.14032386885339"/>
    <n v="60.366277567216578"/>
    <n v="3.3662501386184127"/>
    <n v="1.1220833795394711"/>
    <n v="52.267978902714809"/>
    <n v="443.47036388210398"/>
    <n v="111.23624659026241"/>
    <n v="5.2252887135058721"/>
    <n v="159.14468358758367"/>
    <n v="58.316899682554769"/>
    <n v="3.3370873977078723"/>
    <n v="1.1123624659026243"/>
    <n v="49.331285080908479"/>
    <n v="421.22544460716097"/>
  </r>
  <r>
    <x v="29"/>
    <s v="Lan_x000a_Zhou"/>
    <s v="Lan Zhou"/>
    <x v="851"/>
    <x v="851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Lan_x000a_Zhou"/>
    <s v="Lan Zhou"/>
    <x v="851"/>
    <x v="851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Lan_x000a_Zhou"/>
    <s v="Lan Zhou"/>
    <x v="854"/>
    <x v="854"/>
    <s v="t/d"/>
    <s v="cement"/>
    <n v="2000"/>
    <n v="310"/>
    <n v="1"/>
    <m/>
    <n v="620000"/>
    <m/>
    <n v="0"/>
    <n v="620000"/>
    <n v="1.4356824929171168E-2"/>
    <n v="366.97385500517589"/>
    <n v="12.05493776097744"/>
    <n v="479.47206173452764"/>
    <n v="180.61639158894724"/>
    <n v="11.009215650155275"/>
    <n v="3.6697385500517585"/>
    <n v="187.12153562969451"/>
    <n v="1565.3655486103878"/>
    <n v="405.8484059735257"/>
    <n v="18.120872698092846"/>
    <n v="609.67826645311357"/>
    <n v="225.94050140960135"/>
    <n v="12.17545217920577"/>
    <n v="4.0584840597352576"/>
    <n v="205.04146441995556"/>
    <n v="1718.0510394500354"/>
    <n v="401.76770839972124"/>
    <n v="18.120872698092846"/>
    <n v="594.68032800897117"/>
    <n v="219.78784796932351"/>
    <n v="12.053031251991635"/>
    <n v="4.0176770839972127"/>
    <n v="196.22490624344286"/>
    <n v="1651.2672217217271"/>
    <n v="399.92713345535128"/>
    <n v="18.120872698092846"/>
    <n v="585.2214945327255"/>
    <n v="215.90751971318448"/>
    <n v="11.997814003660537"/>
    <n v="3.9992713345535127"/>
    <n v="190.66451833174042"/>
    <n v="1609.1482989675981"/>
    <n v="229.62669662293516"/>
    <n v="10.450577427011744"/>
    <n v="348.23408780038727"/>
    <n v="128.91812024421515"/>
    <n v="6.8888008986880545"/>
    <n v="2.2962669662293518"/>
    <n v="116.2656142371701"/>
    <n v="975.79073266066348"/>
    <n v="224.41667590789419"/>
    <n v="10.450577427011744"/>
    <n v="328.28064773770677"/>
    <n v="120.73255513443316"/>
    <n v="6.7325002772368254"/>
    <n v="2.2441667590789423"/>
    <n v="104.53595780542962"/>
    <n v="886.94072776420796"/>
    <n v="222.47249318052482"/>
    <n v="10.450577427011744"/>
    <n v="318.28936717516734"/>
    <n v="116.63379936510954"/>
    <n v="6.6741747954157447"/>
    <n v="2.2247249318052487"/>
    <n v="98.662570161816959"/>
    <n v="842.45088921432193"/>
  </r>
  <r>
    <x v="29"/>
    <s v="Lan_x000a_Zhou"/>
    <s v="Lan Zhou"/>
    <x v="854"/>
    <x v="854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  <n v="112.20833795394709"/>
    <n v="5.2252887135058721"/>
    <n v="164.14032386885339"/>
    <n v="60.366277567216578"/>
    <n v="3.3662501386184127"/>
    <n v="1.1220833795394711"/>
    <n v="52.267978902714809"/>
    <n v="443.47036388210398"/>
    <n v="111.23624659026241"/>
    <n v="5.2252887135058721"/>
    <n v="159.14468358758367"/>
    <n v="58.316899682554769"/>
    <n v="3.3370873977078723"/>
    <n v="1.1123624659026243"/>
    <n v="49.331285080908479"/>
    <n v="421.22544460716097"/>
  </r>
  <r>
    <x v="29"/>
    <s v="Linxia_x000a_Hui"/>
    <s v="Linxia Hui"/>
    <x v="855"/>
    <x v="855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Linxia_x000a_Hui"/>
    <s v="Linxia Hui"/>
    <x v="855"/>
    <x v="855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  <n v="602.65156259958178"/>
    <n v="27.181309047139266"/>
    <n v="892.02049201345676"/>
    <n v="329.68177195398528"/>
    <n v="18.079546877987454"/>
    <n v="6.0265156259958195"/>
    <n v="294.33735936516428"/>
    <n v="2476.9008325825907"/>
    <n v="599.89070018302687"/>
    <n v="27.181309047139266"/>
    <n v="877.83224179908825"/>
    <n v="323.86127956977674"/>
    <n v="17.996721005490805"/>
    <n v="5.9989070018302684"/>
    <n v="285.99677749761065"/>
    <n v="2413.7224484513972"/>
    <n v="344.44004493440275"/>
    <n v="15.675866140517615"/>
    <n v="522.35113170058094"/>
    <n v="193.37718036632273"/>
    <n v="10.33320134803208"/>
    <n v="3.4444004493440272"/>
    <n v="174.39842135575515"/>
    <n v="1463.6860989909953"/>
    <n v="336.62501386184124"/>
    <n v="15.675866140517615"/>
    <n v="492.42097160656016"/>
    <n v="181.09883270164974"/>
    <n v="10.098750415855237"/>
    <n v="3.3662501386184132"/>
    <n v="156.80393670814442"/>
    <n v="1330.4110916463119"/>
    <n v="333.70873977078725"/>
    <n v="15.675866140517615"/>
    <n v="477.43405076275104"/>
    <n v="174.9506990476643"/>
    <n v="10.011262193123617"/>
    <n v="3.3370873977078728"/>
    <n v="147.99385524272543"/>
    <n v="1263.676333821483"/>
  </r>
  <r>
    <x v="29"/>
    <s v="Wu_x000a_Wei"/>
    <s v="Wu Wei"/>
    <x v="312"/>
    <x v="312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Tian_x000a_Shui"/>
    <s v="Tian Shui"/>
    <x v="856"/>
    <x v="856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Jiu_x000a_Quan"/>
    <s v="Jiu Quan"/>
    <x v="857"/>
    <x v="857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Jiu_x000a_Quan"/>
    <s v="Jiu Quan"/>
    <x v="857"/>
    <x v="857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Long_x000a_Nan"/>
    <s v="Long Nan"/>
    <x v="858"/>
    <x v="858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Long_x000a_Nan"/>
    <s v="Long Nan"/>
    <x v="858"/>
    <x v="858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  <n v="602.65156259958178"/>
    <n v="27.181309047139266"/>
    <n v="892.02049201345676"/>
    <n v="329.68177195398528"/>
    <n v="18.079546877987454"/>
    <n v="6.0265156259958195"/>
    <n v="294.33735936516428"/>
    <n v="2476.9008325825907"/>
    <n v="599.89070018302687"/>
    <n v="27.181309047139266"/>
    <n v="877.83224179908825"/>
    <n v="323.86127956977674"/>
    <n v="17.996721005490805"/>
    <n v="5.9989070018302684"/>
    <n v="285.99677749761065"/>
    <n v="2413.7224484513972"/>
    <n v="344.44004493440275"/>
    <n v="15.675866140517615"/>
    <n v="522.35113170058094"/>
    <n v="193.37718036632273"/>
    <n v="10.33320134803208"/>
    <n v="3.4444004493440272"/>
    <n v="174.39842135575515"/>
    <n v="1463.6860989909953"/>
    <n v="336.62501386184124"/>
    <n v="15.675866140517615"/>
    <n v="492.42097160656016"/>
    <n v="181.09883270164974"/>
    <n v="10.098750415855237"/>
    <n v="3.3662501386184132"/>
    <n v="156.80393670814442"/>
    <n v="1330.4110916463119"/>
    <n v="333.70873977078725"/>
    <n v="15.675866140517615"/>
    <n v="477.43405076275104"/>
    <n v="174.9506990476643"/>
    <n v="10.011262193123617"/>
    <n v="3.3370873977078728"/>
    <n v="147.99385524272543"/>
    <n v="1263.676333821483"/>
  </r>
  <r>
    <x v="29"/>
    <s v="Wu_x000a_Wei"/>
    <s v="Wu Wei"/>
    <x v="312"/>
    <x v="312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Ding_x000a_Xi"/>
    <s v="Ding Xi"/>
    <x v="859"/>
    <x v="859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Ding_x000a_Xi"/>
    <s v="Ding Xi"/>
    <x v="859"/>
    <x v="859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  <n v="602.65156259958178"/>
    <n v="27.181309047139266"/>
    <n v="892.02049201345676"/>
    <n v="329.68177195398528"/>
    <n v="18.079546877987454"/>
    <n v="6.0265156259958195"/>
    <n v="294.33735936516428"/>
    <n v="2476.9008325825907"/>
    <n v="599.89070018302687"/>
    <n v="27.181309047139266"/>
    <n v="877.83224179908825"/>
    <n v="323.86127956977674"/>
    <n v="17.996721005490805"/>
    <n v="5.9989070018302684"/>
    <n v="285.99677749761065"/>
    <n v="2413.7224484513972"/>
    <n v="344.44004493440275"/>
    <n v="15.675866140517615"/>
    <n v="522.35113170058094"/>
    <n v="193.37718036632273"/>
    <n v="10.33320134803208"/>
    <n v="3.4444004493440272"/>
    <n v="174.39842135575515"/>
    <n v="1463.6860989909953"/>
    <n v="336.62501386184124"/>
    <n v="15.675866140517615"/>
    <n v="492.42097160656016"/>
    <n v="181.09883270164974"/>
    <n v="10.098750415855237"/>
    <n v="3.3662501386184132"/>
    <n v="156.80393670814442"/>
    <n v="1330.4110916463119"/>
    <n v="333.70873977078725"/>
    <n v="15.675866140517615"/>
    <n v="477.43405076275104"/>
    <n v="174.9506990476643"/>
    <n v="10.011262193123617"/>
    <n v="3.3370873977078728"/>
    <n v="147.99385524272543"/>
    <n v="1263.676333821483"/>
  </r>
  <r>
    <x v="29"/>
    <s v="Tian_x000a_Shui"/>
    <s v="Tian Shui"/>
    <x v="860"/>
    <x v="860"/>
    <s v="t/a"/>
    <s v="grinding"/>
    <n v="1200000"/>
    <n v="1"/>
    <m/>
    <n v="1"/>
    <m/>
    <n v="1200000"/>
    <n v="126035.90165274762"/>
    <n v="126035.90165274762"/>
    <n v="2.9185086690624719E-3"/>
    <n v="74.599807578325823"/>
    <n v="2.4505725001170098"/>
    <n v="97.468860674214611"/>
    <n v="36.716370592223718"/>
    <n v="2.2379942273497742"/>
    <n v="0.74599807578325816"/>
    <n v="38.038760422153686"/>
    <n v="318.21331989557763"/>
    <n v="82.502370614844637"/>
    <n v="3.6836782729657891"/>
    <n v="123.93766133951979"/>
    <n v="45.930023895214518"/>
    <n v="2.4750711184453387"/>
    <n v="0.82502370614844645"/>
    <n v="41.681590071562695"/>
    <n v="349.25179329439595"/>
    <n v="81.672831263092007"/>
    <n v="3.6836782729657891"/>
    <n v="120.88882473510063"/>
    <n v="44.679289663114034"/>
    <n v="2.45018493789276"/>
    <n v="0.81672831263092016"/>
    <n v="39.889327395351913"/>
    <n v="335.67573090213773"/>
    <n v="81.298672355554714"/>
    <n v="3.6836782729657891"/>
    <n v="118.96599795161382"/>
    <n v="43.890482130096103"/>
    <n v="2.4389601706666415"/>
    <n v="0.81298672355554713"/>
    <n v="38.758991098593114"/>
    <n v="327.11363992478437"/>
    <n v="46.679367342602532"/>
    <n v="2.1244321754923812"/>
    <n v="70.790318132490142"/>
    <n v="26.206954071543539"/>
    <n v="1.4003810202780758"/>
    <n v="0.46679367342602529"/>
    <n v="23.634905679987522"/>
    <n v="198.36236260529344"/>
    <n v="45.620254990264328"/>
    <n v="2.1244321754923812"/>
    <n v="66.734108762532088"/>
    <n v="24.542962008400558"/>
    <n v="1.3686076497079298"/>
    <n v="0.45620254990264336"/>
    <n v="21.250457576033714"/>
    <n v="180.30060376823565"/>
    <n v="45.225034307971278"/>
    <n v="2.1244321754923812"/>
    <n v="64.703044158717205"/>
    <n v="23.709751719624585"/>
    <n v="1.3567510292391383"/>
    <n v="0.45225034307971285"/>
    <n v="20.056493531809796"/>
    <n v="171.25654422626783"/>
  </r>
  <r>
    <x v="29"/>
    <s v="Tian_x000a_Shui"/>
    <s v="Tian Shui"/>
    <x v="861"/>
    <x v="861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Tian_x000a_Shui"/>
    <s v="Tian Shui"/>
    <x v="861"/>
    <x v="861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Lan_x000a_Zhou"/>
    <s v="Lan Zhou"/>
    <x v="862"/>
    <x v="862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Bai_x000a_Yin"/>
    <s v="Bai Yin"/>
    <x v="863"/>
    <x v="863"/>
    <s v="t/d"/>
    <s v="cement"/>
    <n v="4500"/>
    <n v="310"/>
    <n v="1"/>
    <m/>
    <n v="1395000"/>
    <m/>
    <n v="0"/>
    <n v="1395000"/>
    <n v="3.2302856090635129E-2"/>
    <n v="825.6911737616457"/>
    <n v="27.123609962199243"/>
    <n v="1078.8121389026871"/>
    <n v="406.38688107513133"/>
    <n v="24.770735212849367"/>
    <n v="8.2569117376164574"/>
    <n v="421.02345516681265"/>
    <n v="3522.0724843733724"/>
    <n v="913.1589134404328"/>
    <n v="40.771963570708905"/>
    <n v="1371.7760995195056"/>
    <n v="508.36612817160312"/>
    <n v="27.394767403212985"/>
    <n v="9.1315891344043294"/>
    <n v="461.34329494490004"/>
    <n v="3865.6148387625799"/>
    <n v="903.97734389937284"/>
    <n v="40.771963570708905"/>
    <n v="1338.0307380201853"/>
    <n v="494.52265793097791"/>
    <n v="27.119320316981181"/>
    <n v="9.0397734389937288"/>
    <n v="441.50603904774641"/>
    <n v="3715.3512488738861"/>
    <n v="899.83605027454041"/>
    <n v="40.771963570708905"/>
    <n v="1316.7483626986325"/>
    <n v="485.79191935466508"/>
    <n v="26.995081508236211"/>
    <n v="8.9983605027454043"/>
    <n v="428.99516624641598"/>
    <n v="3620.5836726770958"/>
    <n v="516.66006740160412"/>
    <n v="23.513799210776423"/>
    <n v="783.5266975508714"/>
    <n v="290.06577054948411"/>
    <n v="15.499802022048122"/>
    <n v="5.1666006740160411"/>
    <n v="261.59763203363275"/>
    <n v="2195.5291484864929"/>
    <n v="504.93752079276192"/>
    <n v="23.513799210776423"/>
    <n v="738.63145740984021"/>
    <n v="271.64824905247463"/>
    <n v="15.148125623782857"/>
    <n v="5.0493752079276195"/>
    <n v="235.20590506221666"/>
    <n v="1995.6166374694678"/>
    <n v="500.56310965618087"/>
    <n v="23.513799210776423"/>
    <n v="716.15107614412659"/>
    <n v="262.42604857149644"/>
    <n v="15.016893289685425"/>
    <n v="5.0056310965618094"/>
    <n v="221.99078286408817"/>
    <n v="1895.5145007322246"/>
  </r>
  <r>
    <x v="29"/>
    <s v="Bai_x000a_Yin"/>
    <s v="Bai Yin"/>
    <x v="863"/>
    <x v="863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  <n v="112.20833795394709"/>
    <n v="5.2252887135058721"/>
    <n v="164.14032386885339"/>
    <n v="60.366277567216578"/>
    <n v="3.3662501386184127"/>
    <n v="1.1220833795394711"/>
    <n v="52.267978902714809"/>
    <n v="443.47036388210398"/>
    <n v="111.23624659026241"/>
    <n v="5.2252887135058721"/>
    <n v="159.14468358758367"/>
    <n v="58.316899682554769"/>
    <n v="3.3370873977078723"/>
    <n v="1.1123624659026243"/>
    <n v="49.331285080908479"/>
    <n v="421.22544460716097"/>
  </r>
  <r>
    <x v="29"/>
    <s v="Bai_x000a_Yin"/>
    <s v="Bai Yin"/>
    <x v="864"/>
    <x v="864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Bai_x000a_Yin"/>
    <s v="Bai Yin"/>
    <x v="864"/>
    <x v="864"/>
    <s v="t/d"/>
    <s v="cement"/>
    <n v="2000"/>
    <n v="310"/>
    <n v="1"/>
    <m/>
    <n v="620000"/>
    <m/>
    <n v="0"/>
    <n v="620000"/>
    <n v="1.4356824929171168E-2"/>
    <n v="366.97385500517589"/>
    <n v="12.05493776097744"/>
    <n v="479.47206173452764"/>
    <n v="180.61639158894724"/>
    <n v="11.009215650155275"/>
    <n v="3.6697385500517585"/>
    <n v="187.12153562969451"/>
    <n v="1565.3655486103878"/>
    <n v="405.8484059735257"/>
    <n v="18.120872698092846"/>
    <n v="609.67826645311357"/>
    <n v="225.94050140960135"/>
    <n v="12.17545217920577"/>
    <n v="4.0584840597352576"/>
    <n v="205.04146441995556"/>
    <n v="1718.0510394500354"/>
    <n v="401.76770839972124"/>
    <n v="18.120872698092846"/>
    <n v="594.68032800897117"/>
    <n v="219.78784796932351"/>
    <n v="12.053031251991635"/>
    <n v="4.0176770839972127"/>
    <n v="196.22490624344286"/>
    <n v="1651.2672217217271"/>
    <n v="399.92713345535128"/>
    <n v="18.120872698092846"/>
    <n v="585.2214945327255"/>
    <n v="215.90751971318448"/>
    <n v="11.997814003660537"/>
    <n v="3.9992713345535127"/>
    <n v="190.66451833174042"/>
    <n v="1609.1482989675981"/>
    <n v="229.62669662293516"/>
    <n v="10.450577427011744"/>
    <n v="348.23408780038727"/>
    <n v="128.91812024421515"/>
    <n v="6.8888008986880545"/>
    <n v="2.2962669662293518"/>
    <n v="116.2656142371701"/>
    <n v="975.79073266066348"/>
    <n v="224.41667590789419"/>
    <n v="10.450577427011744"/>
    <n v="328.28064773770677"/>
    <n v="120.73255513443316"/>
    <n v="6.7325002772368254"/>
    <n v="2.2441667590789423"/>
    <n v="104.53595780542962"/>
    <n v="886.94072776420796"/>
    <n v="222.47249318052482"/>
    <n v="10.450577427011744"/>
    <n v="318.28936717516734"/>
    <n v="116.63379936510954"/>
    <n v="6.6741747954157447"/>
    <n v="2.2247249318052487"/>
    <n v="98.662570161816959"/>
    <n v="842.45088921432193"/>
  </r>
  <r>
    <x v="29"/>
    <s v="Ding_x000a_Xi"/>
    <s v="Ding Xi"/>
    <x v="865"/>
    <x v="865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  <n v="602.65156259958178"/>
    <n v="27.181309047139266"/>
    <n v="892.02049201345676"/>
    <n v="329.68177195398528"/>
    <n v="18.079546877987454"/>
    <n v="6.0265156259958195"/>
    <n v="294.33735936516428"/>
    <n v="2476.9008325825907"/>
    <n v="599.89070018302687"/>
    <n v="27.181309047139266"/>
    <n v="877.83224179908825"/>
    <n v="323.86127956977674"/>
    <n v="17.996721005490805"/>
    <n v="5.9989070018302684"/>
    <n v="285.99677749761065"/>
    <n v="2413.7224484513972"/>
    <n v="344.44004493440275"/>
    <n v="15.675866140517615"/>
    <n v="522.35113170058094"/>
    <n v="193.37718036632273"/>
    <n v="10.33320134803208"/>
    <n v="3.4444004493440272"/>
    <n v="174.39842135575515"/>
    <n v="1463.6860989909953"/>
    <n v="336.62501386184124"/>
    <n v="15.675866140517615"/>
    <n v="492.42097160656016"/>
    <n v="181.09883270164974"/>
    <n v="10.098750415855237"/>
    <n v="3.3662501386184132"/>
    <n v="156.80393670814442"/>
    <n v="1330.4110916463119"/>
    <n v="333.70873977078725"/>
    <n v="15.675866140517615"/>
    <n v="477.43405076275104"/>
    <n v="174.9506990476643"/>
    <n v="10.011262193123617"/>
    <n v="3.3370873977078728"/>
    <n v="147.99385524272543"/>
    <n v="1263.676333821483"/>
  </r>
  <r>
    <x v="29"/>
    <s v="Gannan_x000a_Tibetan"/>
    <s v="Gannan Tibetan"/>
    <x v="866"/>
    <x v="866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  <n v="112.20833795394709"/>
    <n v="5.2252887135058721"/>
    <n v="164.14032386885339"/>
    <n v="60.366277567216578"/>
    <n v="3.3662501386184127"/>
    <n v="1.1220833795394711"/>
    <n v="52.267978902714809"/>
    <n v="443.47036388210398"/>
    <n v="111.23624659026241"/>
    <n v="5.2252887135058721"/>
    <n v="159.14468358758367"/>
    <n v="58.316899682554769"/>
    <n v="3.3370873977078723"/>
    <n v="1.1123624659026243"/>
    <n v="49.331285080908479"/>
    <n v="421.22544460716097"/>
  </r>
  <r>
    <x v="29"/>
    <s v="Gannan_x000a_Tibetan"/>
    <s v="Gannan Tibetan"/>
    <x v="866"/>
    <x v="866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Jia_x000a_Yuguan"/>
    <s v="Jia Yuguan"/>
    <x v="867"/>
    <x v="867"/>
    <s v="t/d"/>
    <s v="cement"/>
    <n v="2000"/>
    <n v="310"/>
    <n v="1"/>
    <m/>
    <n v="620000"/>
    <m/>
    <n v="0"/>
    <n v="620000"/>
    <n v="1.4356824929171168E-2"/>
    <n v="366.97385500517589"/>
    <n v="12.05493776097744"/>
    <n v="479.47206173452764"/>
    <n v="180.61639158894724"/>
    <n v="11.009215650155275"/>
    <n v="3.6697385500517585"/>
    <n v="187.12153562969451"/>
    <n v="1565.3655486103878"/>
    <n v="405.8484059735257"/>
    <n v="18.120872698092846"/>
    <n v="609.67826645311357"/>
    <n v="225.94050140960135"/>
    <n v="12.17545217920577"/>
    <n v="4.0584840597352576"/>
    <n v="205.04146441995556"/>
    <n v="1718.0510394500354"/>
    <n v="401.76770839972124"/>
    <n v="18.120872698092846"/>
    <n v="594.68032800897117"/>
    <n v="219.78784796932351"/>
    <n v="12.053031251991635"/>
    <n v="4.0176770839972127"/>
    <n v="196.22490624344286"/>
    <n v="1651.2672217217271"/>
    <n v="399.92713345535128"/>
    <n v="18.120872698092846"/>
    <n v="585.2214945327255"/>
    <n v="215.90751971318448"/>
    <n v="11.997814003660537"/>
    <n v="3.9992713345535127"/>
    <n v="190.66451833174042"/>
    <n v="1609.1482989675981"/>
    <n v="229.62669662293516"/>
    <n v="10.450577427011744"/>
    <n v="348.23408780038727"/>
    <n v="128.91812024421515"/>
    <n v="6.8888008986880545"/>
    <n v="2.2962669662293518"/>
    <n v="116.2656142371701"/>
    <n v="975.79073266066348"/>
    <n v="224.41667590789419"/>
    <n v="10.450577427011744"/>
    <n v="328.28064773770677"/>
    <n v="120.73255513443316"/>
    <n v="6.7325002772368254"/>
    <n v="2.2441667590789423"/>
    <n v="104.53595780542962"/>
    <n v="886.94072776420796"/>
    <n v="222.47249318052482"/>
    <n v="10.450577427011744"/>
    <n v="318.28936717516734"/>
    <n v="116.63379936510954"/>
    <n v="6.6741747954157447"/>
    <n v="2.2247249318052487"/>
    <n v="98.662570161816959"/>
    <n v="842.45088921432193"/>
  </r>
  <r>
    <x v="29"/>
    <s v="Jia_x000a_Yuguan"/>
    <s v="Jia Yuguan"/>
    <x v="867"/>
    <x v="867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Jia_x000a_Yuguan"/>
    <s v="Jia Yuguan"/>
    <x v="867"/>
    <x v="867"/>
    <s v="t/d"/>
    <s v="cement"/>
    <n v="1200"/>
    <n v="310"/>
    <n v="1"/>
    <m/>
    <n v="372000"/>
    <m/>
    <n v="0"/>
    <n v="372000"/>
    <n v="8.6140949575026996E-3"/>
    <n v="220.1843130031055"/>
    <n v="7.2329626565864631"/>
    <n v="287.68323704071656"/>
    <n v="108.36983495336833"/>
    <n v="6.6055293900931638"/>
    <n v="2.201843130031055"/>
    <n v="112.27292137781669"/>
    <n v="939.21932916623257"/>
    <n v="243.50904358411537"/>
    <n v="10.872523618855706"/>
    <n v="365.80695987186806"/>
    <n v="135.56430084576081"/>
    <n v="7.3052713075234612"/>
    <n v="2.435090435841154"/>
    <n v="123.02487865197332"/>
    <n v="1030.8306236700212"/>
    <n v="241.0606250398327"/>
    <n v="10.872523618855706"/>
    <n v="356.80819680538269"/>
    <n v="131.8727087815941"/>
    <n v="7.2318187511949796"/>
    <n v="2.4106062503983274"/>
    <n v="117.7349437460657"/>
    <n v="990.76033303303609"/>
    <n v="239.95628007321073"/>
    <n v="10.872523618855706"/>
    <n v="351.13289671963526"/>
    <n v="129.54451182791067"/>
    <n v="7.1986884021963213"/>
    <n v="2.3995628007321073"/>
    <n v="114.39871099904424"/>
    <n v="965.4889793805587"/>
    <n v="137.77601797376107"/>
    <n v="6.2703464562070454"/>
    <n v="208.94045268023234"/>
    <n v="77.350872146529085"/>
    <n v="4.1332805392128318"/>
    <n v="1.3777601797376109"/>
    <n v="69.759368542302056"/>
    <n v="585.47443959639804"/>
    <n v="134.6500055447365"/>
    <n v="6.2703464562070454"/>
    <n v="196.96838864262403"/>
    <n v="72.439533080659885"/>
    <n v="4.0395001663420942"/>
    <n v="1.3465000554473652"/>
    <n v="62.721574683257764"/>
    <n v="532.16443665852466"/>
    <n v="133.48349590831486"/>
    <n v="6.2703464562070454"/>
    <n v="190.97362030510038"/>
    <n v="69.980279619065712"/>
    <n v="4.0045048772494463"/>
    <n v="1.334834959083149"/>
    <n v="59.197542097090171"/>
    <n v="505.47053352859314"/>
  </r>
  <r>
    <x v="29"/>
    <s v="Jin_x000a_Chang"/>
    <s v="Jin Chang"/>
    <x v="868"/>
    <x v="868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  <n v="112.20833795394709"/>
    <n v="5.2252887135058721"/>
    <n v="164.14032386885339"/>
    <n v="60.366277567216578"/>
    <n v="3.3662501386184127"/>
    <n v="1.1220833795394711"/>
    <n v="52.267978902714809"/>
    <n v="443.47036388210398"/>
    <n v="111.23624659026241"/>
    <n v="5.2252887135058721"/>
    <n v="159.14468358758367"/>
    <n v="58.316899682554769"/>
    <n v="3.3370873977078723"/>
    <n v="1.1123624659026243"/>
    <n v="49.331285080908479"/>
    <n v="421.22544460716097"/>
  </r>
  <r>
    <x v="29"/>
    <s v="Jin_x000a_Chang"/>
    <s v="Jin Chang"/>
    <x v="868"/>
    <x v="868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Lan_x000a_Zhou"/>
    <s v="Lan Zhou"/>
    <x v="862"/>
    <x v="862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Lan_x000a_Zhou"/>
    <s v="Lan Zhou"/>
    <x v="862"/>
    <x v="862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Lan_x000a_Zhou"/>
    <s v="Lan Zhou"/>
    <x v="862"/>
    <x v="862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Lan_x000a_Zhou"/>
    <s v="Lan Zhou"/>
    <x v="854"/>
    <x v="854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  <n v="112.20833795394709"/>
    <n v="5.2252887135058721"/>
    <n v="164.14032386885339"/>
    <n v="60.366277567216578"/>
    <n v="3.3662501386184127"/>
    <n v="1.1220833795394711"/>
    <n v="52.267978902714809"/>
    <n v="443.47036388210398"/>
    <n v="111.23624659026241"/>
    <n v="5.2252887135058721"/>
    <n v="159.14468358758367"/>
    <n v="58.316899682554769"/>
    <n v="3.3370873977078723"/>
    <n v="1.1123624659026243"/>
    <n v="49.331285080908479"/>
    <n v="421.22544460716097"/>
  </r>
  <r>
    <x v="29"/>
    <s v="Long_x000a_Nan"/>
    <s v="Long Nan"/>
    <x v="869"/>
    <x v="869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Long_x000a_Nan"/>
    <s v="Long Nan"/>
    <x v="870"/>
    <x v="870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Ping_x000a_Liang"/>
    <s v="Ping Liang"/>
    <x v="871"/>
    <x v="871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Ping_x000a_Liang"/>
    <s v="Ping Liang"/>
    <x v="871"/>
    <x v="871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Ping_x000a_Liang"/>
    <s v="Ping Liang"/>
    <x v="871"/>
    <x v="871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Tian_x000a_Shui"/>
    <s v="Tian Shui"/>
    <x v="872"/>
    <x v="872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  <n v="112.20833795394709"/>
    <n v="5.2252887135058721"/>
    <n v="164.14032386885339"/>
    <n v="60.366277567216578"/>
    <n v="3.3662501386184127"/>
    <n v="1.1220833795394711"/>
    <n v="52.267978902714809"/>
    <n v="443.47036388210398"/>
    <n v="111.23624659026241"/>
    <n v="5.2252887135058721"/>
    <n v="159.14468358758367"/>
    <n v="58.316899682554769"/>
    <n v="3.3370873977078723"/>
    <n v="1.1123624659026243"/>
    <n v="49.331285080908479"/>
    <n v="421.22544460716097"/>
  </r>
  <r>
    <x v="29"/>
    <s v="Tian_x000a_Shui"/>
    <s v="Tian Shui"/>
    <x v="872"/>
    <x v="872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  <n v="602.65156259958178"/>
    <n v="27.181309047139266"/>
    <n v="892.02049201345676"/>
    <n v="329.68177195398528"/>
    <n v="18.079546877987454"/>
    <n v="6.0265156259958195"/>
    <n v="294.33735936516428"/>
    <n v="2476.9008325825907"/>
    <n v="599.89070018302687"/>
    <n v="27.181309047139266"/>
    <n v="877.83224179908825"/>
    <n v="323.86127956977674"/>
    <n v="17.996721005490805"/>
    <n v="5.9989070018302684"/>
    <n v="285.99677749761065"/>
    <n v="2413.7224484513972"/>
    <n v="344.44004493440275"/>
    <n v="15.675866140517615"/>
    <n v="522.35113170058094"/>
    <n v="193.37718036632273"/>
    <n v="10.33320134803208"/>
    <n v="3.4444004493440272"/>
    <n v="174.39842135575515"/>
    <n v="1463.6860989909953"/>
    <n v="336.62501386184124"/>
    <n v="15.675866140517615"/>
    <n v="492.42097160656016"/>
    <n v="181.09883270164974"/>
    <n v="10.098750415855237"/>
    <n v="3.3662501386184132"/>
    <n v="156.80393670814442"/>
    <n v="1330.4110916463119"/>
    <n v="333.70873977078725"/>
    <n v="15.675866140517615"/>
    <n v="477.43405076275104"/>
    <n v="174.9506990476643"/>
    <n v="10.011262193123617"/>
    <n v="3.3370873977078728"/>
    <n v="147.99385524272543"/>
    <n v="1263.676333821483"/>
  </r>
  <r>
    <x v="29"/>
    <s v="Tian_x000a_Shui"/>
    <s v="Tian Shui"/>
    <x v="873"/>
    <x v="873"/>
    <s v="t/d"/>
    <s v="cement"/>
    <n v="1500"/>
    <n v="310"/>
    <n v="1"/>
    <m/>
    <n v="465000"/>
    <m/>
    <n v="0"/>
    <n v="465000"/>
    <n v="1.0767618696878376E-2"/>
    <n v="275.23039125388192"/>
    <n v="9.0412033207330804"/>
    <n v="359.60404630089573"/>
    <n v="135.46229369171044"/>
    <n v="8.2569117376164556"/>
    <n v="2.7523039125388187"/>
    <n v="140.34115172227087"/>
    <n v="1174.0241614577908"/>
    <n v="304.38630448014425"/>
    <n v="13.590654523569633"/>
    <n v="457.25869983983512"/>
    <n v="169.45537605720102"/>
    <n v="9.1315891344043276"/>
    <n v="3.043863044801443"/>
    <n v="153.78109831496667"/>
    <n v="1288.5382795875266"/>
    <n v="301.32578129979089"/>
    <n v="13.590654523569633"/>
    <n v="446.01024600672838"/>
    <n v="164.84088597699264"/>
    <n v="9.039773438993727"/>
    <n v="3.0132578129979097"/>
    <n v="147.16867968258214"/>
    <n v="1238.4504162912954"/>
    <n v="299.94535009151343"/>
    <n v="13.590654523569633"/>
    <n v="438.91612089954413"/>
    <n v="161.93063978488837"/>
    <n v="8.9983605027454026"/>
    <n v="2.9994535009151342"/>
    <n v="142.99838874880533"/>
    <n v="1206.8612242256986"/>
    <n v="172.22002246720137"/>
    <n v="7.8379330702588073"/>
    <n v="261.17556585029047"/>
    <n v="96.688590183161367"/>
    <n v="5.1666006740160402"/>
    <n v="1.7222002246720136"/>
    <n v="87.199210677877574"/>
    <n v="731.84304949549767"/>
    <n v="168.31250693092062"/>
    <n v="7.8379330702588073"/>
    <n v="246.21048580328008"/>
    <n v="90.54941635082487"/>
    <n v="5.0493752079276186"/>
    <n v="1.6831250693092066"/>
    <n v="78.40196835407221"/>
    <n v="665.20554582315594"/>
    <n v="166.85436988539362"/>
    <n v="7.8379330702588073"/>
    <n v="238.71702538137552"/>
    <n v="87.475349523832151"/>
    <n v="5.0056310965618085"/>
    <n v="1.6685436988539364"/>
    <n v="73.996927621362715"/>
    <n v="631.83816691074151"/>
  </r>
  <r>
    <x v="29"/>
    <s v="Tian_x000a_Shui"/>
    <s v="Tian Shui"/>
    <x v="873"/>
    <x v="873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  <n v="112.20833795394709"/>
    <n v="5.2252887135058721"/>
    <n v="164.14032386885339"/>
    <n v="60.366277567216578"/>
    <n v="3.3662501386184127"/>
    <n v="1.1220833795394711"/>
    <n v="52.267978902714809"/>
    <n v="443.47036388210398"/>
    <n v="111.23624659026241"/>
    <n v="5.2252887135058721"/>
    <n v="159.14468358758367"/>
    <n v="58.316899682554769"/>
    <n v="3.3370873977078723"/>
    <n v="1.1123624659026243"/>
    <n v="49.331285080908479"/>
    <n v="421.22544460716097"/>
  </r>
  <r>
    <x v="29"/>
    <s v="Zhang_x000a_Ye"/>
    <s v="Zhang Ye"/>
    <x v="874"/>
    <x v="874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Lan_x000a_Zhou"/>
    <s v="Lan Zhou"/>
    <x v="851"/>
    <x v="851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1"/>
    <s v=""/>
    <m/>
    <x v="4"/>
    <x v="4"/>
    <m/>
    <m/>
    <m/>
    <m/>
    <n v="49"/>
    <m/>
    <n v="43059000"/>
    <m/>
    <n v="0"/>
    <m/>
    <n v="1.0000000000000004"/>
    <n v="25560.934037687788"/>
    <n v="839.66600000000017"/>
    <n v="33396.803548137155"/>
    <n v="12580.524766444609"/>
    <n v="766.82802113063349"/>
    <n v="255.60934037687787"/>
    <n v="13033.629409904435"/>
    <n v="109032.850670887"/>
    <n v="28268.674165476201"/>
    <n v="1262.1782871555138"/>
    <n v="42466.093266508251"/>
    <n v="15737.497846792028"/>
    <n v="848.06022496428602"/>
    <n v="282.68674165476205"/>
    <n v="14281.811294037476"/>
    <n v="119667.89648309935"/>
    <n v="27984.440179623729"/>
    <n v="1262.1782871555138"/>
    <n v="41421.437604958148"/>
    <n v="15308.945331132631"/>
    <n v="839.53320538871174"/>
    <n v="279.84440179623732"/>
    <n v="13667.709066002457"/>
    <n v="115016.18427947607"/>
    <n v="27856.238090829698"/>
    <n v="1262.1782871555138"/>
    <n v="40762.598793249395"/>
    <n v="15038.667726210757"/>
    <n v="835.68714272489092"/>
    <n v="278.56238090829697"/>
    <n v="13280.409789237965"/>
    <n v="112082.46300322446"/>
    <n v="15994.253447805448"/>
    <n v="727.9170344814579"/>
    <n v="24255.647715869385"/>
    <n v="8979.5704050322856"/>
    <n v="479.82760343416339"/>
    <n v="159.94253447805448"/>
    <n v="8098.2818144514504"/>
    <n v="67967.028745888369"/>
    <n v="15631.358396793514"/>
    <n v="727.9170344814579"/>
    <n v="22865.825094146265"/>
    <n v="8409.4189160947826"/>
    <n v="468.94075190380539"/>
    <n v="156.31358396793516"/>
    <n v="7281.2727271631202"/>
    <n v="61778.334146992471"/>
    <n v="15495.939685695419"/>
    <n v="727.9170344814579"/>
    <n v="22169.899594474089"/>
    <n v="8123.927117626481"/>
    <n v="464.87819057086256"/>
    <n v="154.95939685695421"/>
    <n v="6872.1719912699973"/>
    <n v="58679.470800160925"/>
  </r>
  <r>
    <x v="2"/>
    <s v=""/>
    <m/>
    <x v="4"/>
    <x v="4"/>
    <m/>
    <m/>
    <m/>
    <m/>
    <m/>
    <n v="1"/>
    <m/>
    <n v="1200000"/>
    <n v="126035.90165274762"/>
    <n v="43185035.9016527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0"/>
    <s v="Haixi_x000a_Mongol_x000a_and_x000a_Tibetan"/>
    <s v="Haixi Mongol and Tibetan"/>
    <x v="875"/>
    <x v="875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  <n v="779.24615423183707"/>
    <n v="13.992694218522287"/>
    <n v="741.86683238885837"/>
    <n v="380.77876020132749"/>
    <n v="23.377384626955109"/>
    <n v="7.7924615423183701"/>
    <n v="138.31781016956452"/>
    <n v="1158.2705057231926"/>
    <n v="772.27025005363305"/>
    <n v="13.992694218522287"/>
    <n v="672.55243587313544"/>
    <n v="339.13754749857844"/>
    <n v="23.16810750160899"/>
    <n v="7.7227025005363306"/>
    <n v="122.03418294737651"/>
    <n v="1034.9250039309645"/>
    <n v="769.66710639013593"/>
    <n v="13.992694218522287"/>
    <n v="639.07732559259114"/>
    <n v="319.02709054431591"/>
    <n v="23.090013191704077"/>
    <n v="7.69667106390136"/>
    <n v="114.17007037580743"/>
    <n v="975.35578768355322"/>
  </r>
  <r>
    <x v="30"/>
    <s v="Haixi_x000a_Mongol_x000a_and_x000a_Tibetan"/>
    <s v="Haixi Mongol and Tibetan"/>
    <x v="875"/>
    <x v="875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  <n v="779.24615423183707"/>
    <n v="13.992694218522287"/>
    <n v="741.86683238885837"/>
    <n v="380.77876020132749"/>
    <n v="23.377384626955109"/>
    <n v="7.7924615423183701"/>
    <n v="138.31781016956452"/>
    <n v="1158.2705057231926"/>
    <n v="772.27025005363305"/>
    <n v="13.992694218522287"/>
    <n v="672.55243587313544"/>
    <n v="339.13754749857844"/>
    <n v="23.16810750160899"/>
    <n v="7.7227025005363306"/>
    <n v="122.03418294737651"/>
    <n v="1034.9250039309645"/>
    <n v="769.66710639013593"/>
    <n v="13.992694218522287"/>
    <n v="639.07732559259114"/>
    <n v="319.02709054431591"/>
    <n v="23.090013191704077"/>
    <n v="7.69667106390136"/>
    <n v="114.17007037580743"/>
    <n v="975.35578768355322"/>
  </r>
  <r>
    <x v="30"/>
    <s v="Gyêgu_x000a_Tibetan"/>
    <s v="Gyêgu Tibetan"/>
    <x v="876"/>
    <x v="876"/>
    <s v="t/a"/>
    <s v="grinding"/>
    <n v="1000000"/>
    <n v="1"/>
    <m/>
    <n v="1"/>
    <m/>
    <n v="1000000"/>
    <n v="105029.91804395635"/>
    <n v="105029.91804395635"/>
    <n v="7.7897168863380025E-3"/>
    <n v="169.83830870458098"/>
    <n v="1.8989304442501604"/>
    <n v="142.4816179280395"/>
    <n v="76.788998880695829"/>
    <n v="5.0951492611374301"/>
    <n v="1.6983830870458099"/>
    <n v="30.173332994459326"/>
    <n v="251.86366494022309"/>
    <n v="186.75180143227283"/>
    <n v="3.2881490063121048"/>
    <n v="176.70359688092759"/>
    <n v="90.904359348187967"/>
    <n v="5.6025540429681842"/>
    <n v="1.8675180143227283"/>
    <n v="33.060600273472687"/>
    <n v="276.40346291414659"/>
    <n v="186.01133258753677"/>
    <n v="3.2881490063121048"/>
    <n v="169.60151118843237"/>
    <n v="86.637721018771643"/>
    <n v="5.5803399776261031"/>
    <n v="1.8601133258753679"/>
    <n v="31.392148671352842"/>
    <n v="263.76524679242777"/>
    <n v="185.67734841496383"/>
    <n v="3.2881490063121048"/>
    <n v="165.30664373043848"/>
    <n v="84.057542897941147"/>
    <n v="5.5703204524489136"/>
    <n v="1.8567734841496382"/>
    <n v="30.383180489125149"/>
    <n v="256.12249711318617"/>
    <n v="105.60536737424259"/>
    <n v="1.8963245509490807"/>
    <n v="100.53962916816941"/>
    <n v="51.604079970096436"/>
    <n v="3.1681610212272777"/>
    <n v="1.056053673742426"/>
    <n v="18.745171956295319"/>
    <n v="156.97168553398552"/>
    <n v="104.65997557537904"/>
    <n v="1.8963245509490807"/>
    <n v="91.145970606475643"/>
    <n v="45.96075976697297"/>
    <n v="3.1397992672613713"/>
    <n v="1.0465997557537905"/>
    <n v="16.538374494869846"/>
    <n v="140.25559786388442"/>
    <n v="104.30719110359355"/>
    <n v="1.8963245509490807"/>
    <n v="86.609340813858907"/>
    <n v="43.235340869253349"/>
    <n v="3.1292157331078063"/>
    <n v="1.0430719110359357"/>
    <n v="15.472610496314557"/>
    <n v="132.18263025045431"/>
  </r>
  <r>
    <x v="30"/>
    <s v="Xi_x000a_Ning"/>
    <s v="Xi Ning"/>
    <x v="877"/>
    <x v="877"/>
    <s v="t/d"/>
    <s v="cement"/>
    <n v="4600"/>
    <n v="310"/>
    <n v="1"/>
    <m/>
    <n v="1426000"/>
    <m/>
    <n v="0"/>
    <n v="1426000"/>
    <n v="0.10576163903383316"/>
    <n v="2305.9089516891099"/>
    <n v="25.781937793833649"/>
    <n v="1934.4848682101365"/>
    <n v="1042.5706736060163"/>
    <n v="69.17726855067329"/>
    <n v="23.059089516891099"/>
    <n v="409.66587093871277"/>
    <n v="3419.5740879703071"/>
    <n v="2535.5448599985361"/>
    <n v="44.643474643469659"/>
    <n v="2399.1195446496135"/>
    <n v="1234.2161057029905"/>
    <n v="76.066345799956082"/>
    <n v="25.355448599985365"/>
    <n v="448.86654077213996"/>
    <n v="3752.7529817800655"/>
    <n v="2525.491452433735"/>
    <n v="44.643474643469659"/>
    <n v="2302.693931966"/>
    <n v="1176.287599511056"/>
    <n v="75.764743573012041"/>
    <n v="25.254914524337352"/>
    <n v="426.21383353469201"/>
    <n v="3581.1628622673697"/>
    <n v="2520.9569213309901"/>
    <n v="44.643474643469659"/>
    <n v="2244.382156529442"/>
    <n v="1141.2563049158871"/>
    <n v="75.628707639929686"/>
    <n v="25.209569213309901"/>
    <n v="412.51498796142835"/>
    <n v="3477.3966093218296"/>
    <n v="1433.8129237865801"/>
    <n v="25.746557362081006"/>
    <n v="1365.0349715954994"/>
    <n v="700.63291877044264"/>
    <n v="43.014387713597401"/>
    <n v="14.338129237865802"/>
    <n v="254.50477071199873"/>
    <n v="2131.2177305306745"/>
    <n v="1420.9772600986848"/>
    <n v="25.746557362081006"/>
    <n v="1237.4964820065693"/>
    <n v="624.01308739738442"/>
    <n v="42.629317802960543"/>
    <n v="14.209772600986849"/>
    <n v="224.54289662317277"/>
    <n v="1904.2620072329748"/>
    <n v="1416.1874757578501"/>
    <n v="25.746557362081006"/>
    <n v="1175.9022790903678"/>
    <n v="587.00984660154131"/>
    <n v="42.4856242727355"/>
    <n v="14.161874757578504"/>
    <n v="210.07292949148567"/>
    <n v="1794.654649337738"/>
  </r>
  <r>
    <x v="30"/>
    <s v="Hai_x000a_Dong"/>
    <s v="Hai Dong"/>
    <x v="878"/>
    <x v="878"/>
    <s v="t/a"/>
    <s v="grinding"/>
    <n v="1000000"/>
    <n v="1"/>
    <m/>
    <n v="1"/>
    <m/>
    <n v="1000000"/>
    <n v="105029.91804395635"/>
    <n v="105029.91804395635"/>
    <n v="7.7897168863380025E-3"/>
    <n v="169.83830870458098"/>
    <n v="1.8989304442501604"/>
    <n v="142.4816179280395"/>
    <n v="76.788998880695829"/>
    <n v="5.0951492611374301"/>
    <n v="1.6983830870458099"/>
    <n v="30.173332994459326"/>
    <n v="251.86366494022309"/>
    <n v="186.75180143227283"/>
    <n v="3.2881490063121048"/>
    <n v="176.70359688092759"/>
    <n v="90.904359348187967"/>
    <n v="5.6025540429681842"/>
    <n v="1.8675180143227283"/>
    <n v="33.060600273472687"/>
    <n v="276.40346291414659"/>
    <n v="186.01133258753677"/>
    <n v="3.2881490063121048"/>
    <n v="169.60151118843237"/>
    <n v="86.637721018771643"/>
    <n v="5.5803399776261031"/>
    <n v="1.8601133258753679"/>
    <n v="31.392148671352842"/>
    <n v="263.76524679242777"/>
    <n v="185.67734841496383"/>
    <n v="3.2881490063121048"/>
    <n v="165.30664373043848"/>
    <n v="84.057542897941147"/>
    <n v="5.5703204524489136"/>
    <n v="1.8567734841496382"/>
    <n v="30.383180489125149"/>
    <n v="256.12249711318617"/>
    <n v="105.60536737424259"/>
    <n v="1.8963245509490807"/>
    <n v="100.53962916816941"/>
    <n v="51.604079970096436"/>
    <n v="3.1681610212272777"/>
    <n v="1.056053673742426"/>
    <n v="18.745171956295319"/>
    <n v="156.97168553398552"/>
    <n v="104.65997557537904"/>
    <n v="1.8963245509490807"/>
    <n v="91.145970606475643"/>
    <n v="45.96075976697297"/>
    <n v="3.1397992672613713"/>
    <n v="1.0465997557537905"/>
    <n v="16.538374494869846"/>
    <n v="140.25559786388442"/>
    <n v="104.30719110359355"/>
    <n v="1.8963245509490807"/>
    <n v="86.609340813858907"/>
    <n v="43.235340869253349"/>
    <n v="3.1292157331078063"/>
    <n v="1.0430719110359357"/>
    <n v="15.472610496314557"/>
    <n v="132.18263025045431"/>
  </r>
  <r>
    <x v="30"/>
    <s v="Hai_x000a_Dong"/>
    <s v="Hai Dong"/>
    <x v="879"/>
    <x v="879"/>
    <s v="t/a"/>
    <s v="grinding"/>
    <n v="1500000"/>
    <n v="1"/>
    <m/>
    <n v="1"/>
    <m/>
    <n v="1500000"/>
    <n v="157544.87706593453"/>
    <n v="157544.87706593453"/>
    <n v="1.1684575329507004E-2"/>
    <n v="254.7574630568715"/>
    <n v="2.8483956663752408"/>
    <n v="213.72242689205927"/>
    <n v="115.18349832104374"/>
    <n v="7.6427238917061455"/>
    <n v="2.547574630568715"/>
    <n v="45.259999491688987"/>
    <n v="377.79549741033463"/>
    <n v="280.12770214840924"/>
    <n v="4.9322235094681579"/>
    <n v="265.05539532139142"/>
    <n v="136.35653902228196"/>
    <n v="8.4038310644522767"/>
    <n v="2.8012770214840925"/>
    <n v="49.590900410209031"/>
    <n v="414.60519437121991"/>
    <n v="279.0169988813052"/>
    <n v="4.9322235094681579"/>
    <n v="254.40226678264858"/>
    <n v="129.95658152815747"/>
    <n v="8.3705099664391565"/>
    <n v="2.790169988813052"/>
    <n v="47.088223007029271"/>
    <n v="395.64787018864166"/>
    <n v="278.51602262244575"/>
    <n v="4.9322235094681579"/>
    <n v="247.95996559565774"/>
    <n v="126.08631434691172"/>
    <n v="8.35548067867337"/>
    <n v="2.7851602262244572"/>
    <n v="45.574770733687721"/>
    <n v="384.18374566977923"/>
    <n v="158.40805106136389"/>
    <n v="2.8444868264236209"/>
    <n v="150.80944375225414"/>
    <n v="77.406119955144646"/>
    <n v="4.7522415318409168"/>
    <n v="1.5840805106136389"/>
    <n v="28.117757934442981"/>
    <n v="235.45752830097831"/>
    <n v="156.98996336306857"/>
    <n v="2.8444868264236209"/>
    <n v="136.71895590971346"/>
    <n v="68.941139650459448"/>
    <n v="4.7096989008920573"/>
    <n v="1.5698996336306856"/>
    <n v="24.807561742304767"/>
    <n v="210.38339679582663"/>
    <n v="156.46078665539034"/>
    <n v="2.8444868264236209"/>
    <n v="129.91401122078835"/>
    <n v="64.853011303880024"/>
    <n v="4.6938235996617097"/>
    <n v="1.5646078665539036"/>
    <n v="23.208915744471838"/>
    <n v="198.27394537568145"/>
  </r>
  <r>
    <x v="30"/>
    <s v="Hai_x000a_Dong"/>
    <s v="Hai Dong"/>
    <x v="879"/>
    <x v="879"/>
    <s v="t/d"/>
    <s v="cement"/>
    <n v="3200"/>
    <n v="310"/>
    <n v="1"/>
    <m/>
    <n v="992000"/>
    <m/>
    <n v="0"/>
    <n v="992000"/>
    <n v="7.357331411049263E-2"/>
    <n v="1604.1105750880763"/>
    <n v="17.935261073971233"/>
    <n v="1345.7286039722687"/>
    <n v="725.26655555201125"/>
    <n v="48.123317252642288"/>
    <n v="16.041105750880764"/>
    <n v="284.98495369649584"/>
    <n v="2378.834148153257"/>
    <n v="1763.8572939120252"/>
    <n v="31.0563301867615"/>
    <n v="1668.9527267127744"/>
    <n v="858.58511701077589"/>
    <n v="52.915718817360748"/>
    <n v="17.638572939120252"/>
    <n v="312.25498488496692"/>
    <n v="2610.6107699339582"/>
    <n v="1756.8636190843372"/>
    <n v="31.0563301867615"/>
    <n v="1601.8740396285216"/>
    <n v="818.28702574682154"/>
    <n v="52.705908572530113"/>
    <n v="17.568636190843371"/>
    <n v="296.49657985022054"/>
    <n v="2491.2437302729527"/>
    <n v="1753.7091626650365"/>
    <n v="31.0563301867615"/>
    <n v="1561.3093262813506"/>
    <n v="793.91742950670402"/>
    <n v="52.611274879951083"/>
    <n v="17.537091626650366"/>
    <n v="286.96694814708059"/>
    <n v="2419.0585108325768"/>
    <n v="997.43507741675137"/>
    <n v="17.910648599708527"/>
    <n v="949.58954545773872"/>
    <n v="487.39681305769921"/>
    <n v="29.923052322502539"/>
    <n v="9.9743507741675135"/>
    <n v="177.04679701704256"/>
    <n v="1482.5862473256864"/>
    <n v="988.50592006865031"/>
    <n v="17.910648599708527"/>
    <n v="860.86711791761331"/>
    <n v="434.09606079818042"/>
    <n v="29.655177602059506"/>
    <n v="9.8850592006865021"/>
    <n v="156.20375417264191"/>
    <n v="1324.7040050316346"/>
    <n v="985.17389617937386"/>
    <n v="17.910648599708527"/>
    <n v="818.0189767585166"/>
    <n v="408.35467589672436"/>
    <n v="29.555216885381217"/>
    <n v="9.8517389617937408"/>
    <n v="146.1376900810335"/>
    <n v="1248.455408234948"/>
  </r>
  <r>
    <x v="30"/>
    <s v="Hai_x000a_Dong"/>
    <s v="Hai Dong"/>
    <x v="879"/>
    <x v="879"/>
    <s v="t/d"/>
    <s v="cement"/>
    <n v="4000"/>
    <n v="310"/>
    <n v="1"/>
    <m/>
    <n v="1240000"/>
    <m/>
    <n v="0"/>
    <n v="1240000"/>
    <n v="9.1966642638115798E-2"/>
    <n v="2005.1382188600955"/>
    <n v="22.419076342464042"/>
    <n v="1682.1607549653363"/>
    <n v="906.58319444001415"/>
    <n v="60.154146565802868"/>
    <n v="20.051382188600954"/>
    <n v="356.23119212061982"/>
    <n v="2973.5426851915713"/>
    <n v="2204.8216173900314"/>
    <n v="38.820412733451882"/>
    <n v="2086.1909083909682"/>
    <n v="1073.2313962634701"/>
    <n v="66.144648521700944"/>
    <n v="22.048216173900318"/>
    <n v="390.3187311062087"/>
    <n v="3263.2634624174484"/>
    <n v="2196.0795238554215"/>
    <n v="38.820412733451882"/>
    <n v="2002.3425495356523"/>
    <n v="1022.8587821835271"/>
    <n v="65.88238571566265"/>
    <n v="21.960795238554219"/>
    <n v="370.62072481277568"/>
    <n v="3114.0546628411912"/>
    <n v="2192.1364533312958"/>
    <n v="38.820412733451882"/>
    <n v="1951.6366578516886"/>
    <n v="992.39678688338006"/>
    <n v="65.76409359993886"/>
    <n v="21.921364533312957"/>
    <n v="358.70868518385078"/>
    <n v="3023.8231385407216"/>
    <n v="1246.7938467709394"/>
    <n v="22.388310749635657"/>
    <n v="1186.9869318221736"/>
    <n v="609.24601632212409"/>
    <n v="37.403815403128178"/>
    <n v="12.467938467709393"/>
    <n v="221.30849627130326"/>
    <n v="1853.2328091571082"/>
    <n v="1235.6324000858131"/>
    <n v="22.388310749635657"/>
    <n v="1076.0838973970167"/>
    <n v="542.62007599772562"/>
    <n v="37.068972002574391"/>
    <n v="12.35632400085813"/>
    <n v="195.25469271580241"/>
    <n v="1655.8800062895434"/>
    <n v="1231.4673702242176"/>
    <n v="22.388310749635657"/>
    <n v="1022.5237209481459"/>
    <n v="510.44334487090555"/>
    <n v="36.944021106726524"/>
    <n v="12.314673702242176"/>
    <n v="182.67211260129187"/>
    <n v="1560.5692602936851"/>
  </r>
  <r>
    <x v="30"/>
    <s v="Hai_x000a_Dong"/>
    <s v="Hai Dong"/>
    <x v="879"/>
    <x v="879"/>
    <s v="t/a"/>
    <s v="grinding"/>
    <n v="1500000"/>
    <n v="1"/>
    <m/>
    <n v="1"/>
    <m/>
    <n v="1500000"/>
    <n v="157544.87706593453"/>
    <n v="157544.87706593453"/>
    <n v="1.1684575329507004E-2"/>
    <n v="254.7574630568715"/>
    <n v="2.8483956663752408"/>
    <n v="213.72242689205927"/>
    <n v="115.18349832104374"/>
    <n v="7.6427238917061455"/>
    <n v="2.547574630568715"/>
    <n v="45.259999491688987"/>
    <n v="377.79549741033463"/>
    <n v="280.12770214840924"/>
    <n v="4.9322235094681579"/>
    <n v="265.05539532139142"/>
    <n v="136.35653902228196"/>
    <n v="8.4038310644522767"/>
    <n v="2.8012770214840925"/>
    <n v="49.590900410209031"/>
    <n v="414.60519437121991"/>
    <n v="279.0169988813052"/>
    <n v="4.9322235094681579"/>
    <n v="254.40226678264858"/>
    <n v="129.95658152815747"/>
    <n v="8.3705099664391565"/>
    <n v="2.790169988813052"/>
    <n v="47.088223007029271"/>
    <n v="395.64787018864166"/>
    <n v="278.51602262244575"/>
    <n v="4.9322235094681579"/>
    <n v="247.95996559565774"/>
    <n v="126.08631434691172"/>
    <n v="8.35548067867337"/>
    <n v="2.7851602262244572"/>
    <n v="45.574770733687721"/>
    <n v="384.18374566977923"/>
    <n v="158.40805106136389"/>
    <n v="2.8444868264236209"/>
    <n v="150.80944375225414"/>
    <n v="77.406119955144646"/>
    <n v="4.7522415318409168"/>
    <n v="1.5840805106136389"/>
    <n v="28.117757934442981"/>
    <n v="235.45752830097831"/>
    <n v="156.98996336306857"/>
    <n v="2.8444868264236209"/>
    <n v="136.71895590971346"/>
    <n v="68.941139650459448"/>
    <n v="4.7096989008920573"/>
    <n v="1.5698996336306856"/>
    <n v="24.807561742304767"/>
    <n v="210.38339679582663"/>
    <n v="156.46078665539034"/>
    <n v="2.8444868264236209"/>
    <n v="129.91401122078835"/>
    <n v="64.853011303880024"/>
    <n v="4.6938235996617097"/>
    <n v="1.5646078665539036"/>
    <n v="23.208915744471838"/>
    <n v="198.27394537568145"/>
  </r>
  <r>
    <x v="30"/>
    <s v="Gyêgu_x000a_Tibetan"/>
    <s v="Gyêgu Tibetan"/>
    <x v="876"/>
    <x v="876"/>
    <s v="t/d"/>
    <s v="cement"/>
    <n v="5000"/>
    <n v="310"/>
    <n v="1"/>
    <m/>
    <n v="1550000"/>
    <m/>
    <n v="0"/>
    <n v="1550000"/>
    <n v="0.11495830329764474"/>
    <n v="2506.4227735751192"/>
    <n v="28.023845428080051"/>
    <n v="2102.7009437066699"/>
    <n v="1133.2289930500176"/>
    <n v="75.19268320725358"/>
    <n v="25.064227735751192"/>
    <n v="445.28899015077474"/>
    <n v="3716.928356489464"/>
    <n v="2756.0270217375391"/>
    <n v="48.525515916814847"/>
    <n v="2607.7386354887103"/>
    <n v="1341.5392453293373"/>
    <n v="82.680810652126169"/>
    <n v="27.560270217375397"/>
    <n v="487.89841388276085"/>
    <n v="4079.0793280218099"/>
    <n v="2745.099404819277"/>
    <n v="48.525515916814847"/>
    <n v="2502.9281869195652"/>
    <n v="1278.5734777294088"/>
    <n v="82.352982144578306"/>
    <n v="27.450994048192772"/>
    <n v="463.27590601596955"/>
    <n v="3892.5683285514888"/>
    <n v="2740.1705666641196"/>
    <n v="48.525515916814847"/>
    <n v="2439.5458223146106"/>
    <n v="1240.4959836042251"/>
    <n v="82.205116999923575"/>
    <n v="27.401705666641195"/>
    <n v="448.38585647981341"/>
    <n v="3779.7789231759016"/>
    <n v="1558.4923084636741"/>
    <n v="27.985388437044573"/>
    <n v="1483.7336647777167"/>
    <n v="761.55752040265497"/>
    <n v="46.754769253910219"/>
    <n v="15.58492308463674"/>
    <n v="276.63562033912905"/>
    <n v="2316.5410114463853"/>
    <n v="1544.5405001072661"/>
    <n v="27.985388437044573"/>
    <n v="1345.1048717462709"/>
    <n v="678.27509499715688"/>
    <n v="46.33621500321798"/>
    <n v="15.445405001072661"/>
    <n v="244.06836589475301"/>
    <n v="2069.850007861929"/>
    <n v="1539.3342127802719"/>
    <n v="27.985388437044573"/>
    <n v="1278.1546511851823"/>
    <n v="638.05418108863182"/>
    <n v="46.180026383408155"/>
    <n v="15.39334212780272"/>
    <n v="228.34014075161485"/>
    <n v="1950.7115753671064"/>
  </r>
  <r>
    <x v="30"/>
    <s v="Hai_x000a_Dong"/>
    <s v="Hai Dong"/>
    <x v="878"/>
    <x v="878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  <n v="779.24615423183707"/>
    <n v="13.992694218522287"/>
    <n v="741.86683238885837"/>
    <n v="380.77876020132749"/>
    <n v="23.377384626955109"/>
    <n v="7.7924615423183701"/>
    <n v="138.31781016956452"/>
    <n v="1158.2705057231926"/>
    <n v="772.27025005363305"/>
    <n v="13.992694218522287"/>
    <n v="672.55243587313544"/>
    <n v="339.13754749857844"/>
    <n v="23.16810750160899"/>
    <n v="7.7227025005363306"/>
    <n v="122.03418294737651"/>
    <n v="1034.9250039309645"/>
    <n v="769.66710639013593"/>
    <n v="13.992694218522287"/>
    <n v="639.07732559259114"/>
    <n v="319.02709054431591"/>
    <n v="23.090013191704077"/>
    <n v="7.69667106390136"/>
    <n v="114.17007037580743"/>
    <n v="975.35578768355322"/>
  </r>
  <r>
    <x v="30"/>
    <s v="Hai_x000a_Dong"/>
    <s v="Hai Dong"/>
    <x v="880"/>
    <x v="880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  <n v="779.24615423183707"/>
    <n v="13.992694218522287"/>
    <n v="741.86683238885837"/>
    <n v="380.77876020132749"/>
    <n v="23.377384626955109"/>
    <n v="7.7924615423183701"/>
    <n v="138.31781016956452"/>
    <n v="1158.2705057231926"/>
    <n v="772.27025005363305"/>
    <n v="13.992694218522287"/>
    <n v="672.55243587313544"/>
    <n v="339.13754749857844"/>
    <n v="23.16810750160899"/>
    <n v="7.7227025005363306"/>
    <n v="122.03418294737651"/>
    <n v="1034.9250039309645"/>
    <n v="769.66710639013593"/>
    <n v="13.992694218522287"/>
    <n v="639.07732559259114"/>
    <n v="319.02709054431591"/>
    <n v="23.090013191704077"/>
    <n v="7.69667106390136"/>
    <n v="114.17007037580743"/>
    <n v="975.35578768355322"/>
  </r>
  <r>
    <x v="30"/>
    <s v="Hai_x000a_Dong"/>
    <s v="Hai Dong"/>
    <x v="880"/>
    <x v="880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  <n v="779.24615423183707"/>
    <n v="13.992694218522287"/>
    <n v="741.86683238885837"/>
    <n v="380.77876020132749"/>
    <n v="23.377384626955109"/>
    <n v="7.7924615423183701"/>
    <n v="138.31781016956452"/>
    <n v="1158.2705057231926"/>
    <n v="772.27025005363305"/>
    <n v="13.992694218522287"/>
    <n v="672.55243587313544"/>
    <n v="339.13754749857844"/>
    <n v="23.16810750160899"/>
    <n v="7.7227025005363306"/>
    <n v="122.03418294737651"/>
    <n v="1034.9250039309645"/>
    <n v="769.66710639013593"/>
    <n v="13.992694218522287"/>
    <n v="639.07732559259114"/>
    <n v="319.02709054431591"/>
    <n v="23.090013191704077"/>
    <n v="7.69667106390136"/>
    <n v="114.17007037580743"/>
    <n v="975.35578768355322"/>
  </r>
  <r>
    <x v="30"/>
    <s v="Xi_x000a_Ning"/>
    <s v="Xi Ning"/>
    <x v="881"/>
    <x v="881"/>
    <s v="t/d"/>
    <s v="cement"/>
    <n v="1000"/>
    <n v="310"/>
    <n v="1"/>
    <m/>
    <n v="310000"/>
    <m/>
    <n v="0"/>
    <n v="310000"/>
    <n v="2.2991660659528949E-2"/>
    <n v="501.28455471502389"/>
    <n v="5.6047690856160104"/>
    <n v="420.54018874133408"/>
    <n v="226.64579861000354"/>
    <n v="15.038536641450717"/>
    <n v="5.0128455471502384"/>
    <n v="89.057798030154956"/>
    <n v="743.38567129789283"/>
    <n v="551.20540434750785"/>
    <n v="9.7051031833629704"/>
    <n v="521.54772709774204"/>
    <n v="268.30784906586752"/>
    <n v="16.536162130425236"/>
    <n v="5.5120540434750795"/>
    <n v="97.579682776552175"/>
    <n v="815.8158656043621"/>
    <n v="549.01988096385537"/>
    <n v="9.7051031833629704"/>
    <n v="500.58563738391308"/>
    <n v="255.71469554588177"/>
    <n v="16.470596428915663"/>
    <n v="5.4901988096385548"/>
    <n v="92.655181203193919"/>
    <n v="778.5136657102978"/>
    <n v="548.03411333282395"/>
    <n v="9.7051031833629704"/>
    <n v="487.90916446292215"/>
    <n v="248.09919672084501"/>
    <n v="16.441023399984715"/>
    <n v="5.4803411333282392"/>
    <n v="89.677171295962694"/>
    <n v="755.95578463518041"/>
    <n v="311.69846169273484"/>
    <n v="5.5970776874089143"/>
    <n v="296.74673295554339"/>
    <n v="152.31150408053102"/>
    <n v="9.3509538507820444"/>
    <n v="3.1169846169273483"/>
    <n v="55.327124067825814"/>
    <n v="463.30820228927706"/>
    <n v="308.90810002145327"/>
    <n v="5.5970776874089143"/>
    <n v="269.02097434925417"/>
    <n v="135.65501899943141"/>
    <n v="9.2672430006435977"/>
    <n v="3.0890810002145326"/>
    <n v="48.813673178950602"/>
    <n v="413.97000157238585"/>
    <n v="307.86684255605439"/>
    <n v="5.5970776874089143"/>
    <n v="255.63093023703647"/>
    <n v="127.61083621772639"/>
    <n v="9.236005276681631"/>
    <n v="3.0786684255605441"/>
    <n v="45.668028150322968"/>
    <n v="390.14231507342129"/>
  </r>
  <r>
    <x v="30"/>
    <s v="Xi_x000a_Ning"/>
    <s v="Xi Ning"/>
    <x v="881"/>
    <x v="881"/>
    <s v="t/d"/>
    <s v="cement"/>
    <n v="2000"/>
    <n v="310"/>
    <n v="1"/>
    <m/>
    <n v="620000"/>
    <m/>
    <n v="0"/>
    <n v="620000"/>
    <n v="4.5983321319057899E-2"/>
    <n v="1002.5691094300478"/>
    <n v="11.209538171232021"/>
    <n v="841.08037748266815"/>
    <n v="453.29159722000708"/>
    <n v="30.077073282901434"/>
    <n v="10.025691094300477"/>
    <n v="178.11559606030991"/>
    <n v="1486.7713425957857"/>
    <n v="1102.4108086950157"/>
    <n v="19.410206366725941"/>
    <n v="1043.0954541954841"/>
    <n v="536.61569813173503"/>
    <n v="33.072324260850472"/>
    <n v="11.024108086950159"/>
    <n v="195.15936555310435"/>
    <n v="1631.6317312087242"/>
    <n v="1098.0397619277107"/>
    <n v="19.410206366725941"/>
    <n v="1001.1712747678262"/>
    <n v="511.42939109176353"/>
    <n v="32.941192857831325"/>
    <n v="10.98039761927711"/>
    <n v="185.31036240638784"/>
    <n v="1557.0273314205956"/>
    <n v="1096.0682266656479"/>
    <n v="19.410206366725941"/>
    <n v="975.8183289258443"/>
    <n v="496.19839344169003"/>
    <n v="32.88204679996943"/>
    <n v="10.960682266656478"/>
    <n v="179.35434259192539"/>
    <n v="1511.9115692703608"/>
    <n v="623.39692338546968"/>
    <n v="11.194155374817829"/>
    <n v="593.49346591108679"/>
    <n v="304.62300816106205"/>
    <n v="18.701907701564089"/>
    <n v="6.2339692338546966"/>
    <n v="110.65424813565163"/>
    <n v="926.61640457855412"/>
    <n v="617.81620004290653"/>
    <n v="11.194155374817829"/>
    <n v="538.04194869850835"/>
    <n v="271.31003799886281"/>
    <n v="18.534486001287195"/>
    <n v="6.1781620004290652"/>
    <n v="97.627346357901203"/>
    <n v="827.94000314477171"/>
    <n v="615.73368511210879"/>
    <n v="11.194155374817829"/>
    <n v="511.26186047407293"/>
    <n v="255.22167243545277"/>
    <n v="18.472010553363262"/>
    <n v="6.1573368511210882"/>
    <n v="91.336056300645936"/>
    <n v="780.28463014684257"/>
  </r>
  <r>
    <x v="30"/>
    <s v="Xi_x000a_Ning"/>
    <s v="Xi Ning"/>
    <x v="877"/>
    <x v="877"/>
    <s v="t/d"/>
    <s v="cement"/>
    <n v="5000"/>
    <n v="310"/>
    <n v="1"/>
    <m/>
    <n v="1550000"/>
    <m/>
    <n v="0"/>
    <n v="1550000"/>
    <n v="0.11495830329764474"/>
    <n v="2506.4227735751192"/>
    <n v="28.023845428080051"/>
    <n v="2102.7009437066699"/>
    <n v="1133.2289930500176"/>
    <n v="75.19268320725358"/>
    <n v="25.064227735751192"/>
    <n v="445.28899015077474"/>
    <n v="3716.928356489464"/>
    <n v="2756.0270217375391"/>
    <n v="48.525515916814847"/>
    <n v="2607.7386354887103"/>
    <n v="1341.5392453293373"/>
    <n v="82.680810652126169"/>
    <n v="27.560270217375397"/>
    <n v="487.89841388276085"/>
    <n v="4079.0793280218099"/>
    <n v="2745.099404819277"/>
    <n v="48.525515916814847"/>
    <n v="2502.9281869195652"/>
    <n v="1278.5734777294088"/>
    <n v="82.352982144578306"/>
    <n v="27.450994048192772"/>
    <n v="463.27590601596955"/>
    <n v="3892.5683285514888"/>
    <n v="2740.1705666641196"/>
    <n v="48.525515916814847"/>
    <n v="2439.5458223146106"/>
    <n v="1240.4959836042251"/>
    <n v="82.205116999923575"/>
    <n v="27.401705666641195"/>
    <n v="448.38585647981341"/>
    <n v="3779.7789231759016"/>
    <n v="1558.4923084636741"/>
    <n v="27.985388437044573"/>
    <n v="1483.7336647777167"/>
    <n v="761.55752040265497"/>
    <n v="46.754769253910219"/>
    <n v="15.58492308463674"/>
    <n v="276.63562033912905"/>
    <n v="2316.5410114463853"/>
    <n v="1544.5405001072661"/>
    <n v="27.985388437044573"/>
    <n v="1345.1048717462709"/>
    <n v="678.27509499715688"/>
    <n v="46.33621500321798"/>
    <n v="15.445405001072661"/>
    <n v="244.06836589475301"/>
    <n v="2069.850007861929"/>
    <n v="1539.3342127802719"/>
    <n v="27.985388437044573"/>
    <n v="1278.1546511851823"/>
    <n v="638.05418108863182"/>
    <n v="46.180026383408155"/>
    <n v="15.39334212780272"/>
    <n v="228.34014075161485"/>
    <n v="1950.7115753671064"/>
  </r>
  <r>
    <x v="30"/>
    <s v="Xi_x000a_Ning"/>
    <s v="Xi Ning"/>
    <x v="877"/>
    <x v="877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  <n v="779.24615423183707"/>
    <n v="13.992694218522287"/>
    <n v="741.86683238885837"/>
    <n v="380.77876020132749"/>
    <n v="23.377384626955109"/>
    <n v="7.7924615423183701"/>
    <n v="138.31781016956452"/>
    <n v="1158.2705057231926"/>
    <n v="772.27025005363305"/>
    <n v="13.992694218522287"/>
    <n v="672.55243587313544"/>
    <n v="339.13754749857844"/>
    <n v="23.16810750160899"/>
    <n v="7.7227025005363306"/>
    <n v="122.03418294737651"/>
    <n v="1034.9250039309645"/>
    <n v="769.66710639013593"/>
    <n v="13.992694218522287"/>
    <n v="639.07732559259114"/>
    <n v="319.02709054431591"/>
    <n v="23.090013191704077"/>
    <n v="7.69667106390136"/>
    <n v="114.17007037580743"/>
    <n v="975.35578768355322"/>
  </r>
  <r>
    <x v="30"/>
    <s v="Xi_x000a_Ning"/>
    <s v="Xi Ning"/>
    <x v="881"/>
    <x v="881"/>
    <s v="t/d"/>
    <s v="cement"/>
    <n v="2000"/>
    <n v="310"/>
    <n v="1"/>
    <m/>
    <n v="620000"/>
    <m/>
    <n v="0"/>
    <n v="620000"/>
    <n v="4.5983321319057899E-2"/>
    <n v="1002.5691094300478"/>
    <n v="11.209538171232021"/>
    <n v="841.08037748266815"/>
    <n v="453.29159722000708"/>
    <n v="30.077073282901434"/>
    <n v="10.025691094300477"/>
    <n v="178.11559606030991"/>
    <n v="1486.7713425957857"/>
    <n v="1102.4108086950157"/>
    <n v="19.410206366725941"/>
    <n v="1043.0954541954841"/>
    <n v="536.61569813173503"/>
    <n v="33.072324260850472"/>
    <n v="11.024108086950159"/>
    <n v="195.15936555310435"/>
    <n v="1631.6317312087242"/>
    <n v="1098.0397619277107"/>
    <n v="19.410206366725941"/>
    <n v="1001.1712747678262"/>
    <n v="511.42939109176353"/>
    <n v="32.941192857831325"/>
    <n v="10.98039761927711"/>
    <n v="185.31036240638784"/>
    <n v="1557.0273314205956"/>
    <n v="1096.0682266656479"/>
    <n v="19.410206366725941"/>
    <n v="975.8183289258443"/>
    <n v="496.19839344169003"/>
    <n v="32.88204679996943"/>
    <n v="10.960682266656478"/>
    <n v="179.35434259192539"/>
    <n v="1511.9115692703608"/>
    <n v="623.39692338546968"/>
    <n v="11.194155374817829"/>
    <n v="593.49346591108679"/>
    <n v="304.62300816106205"/>
    <n v="18.701907701564089"/>
    <n v="6.2339692338546966"/>
    <n v="110.65424813565163"/>
    <n v="926.61640457855412"/>
    <n v="617.81620004290653"/>
    <n v="11.194155374817829"/>
    <n v="538.04194869850835"/>
    <n v="271.31003799886281"/>
    <n v="18.534486001287195"/>
    <n v="6.1781620004290652"/>
    <n v="97.627346357901203"/>
    <n v="827.94000314477171"/>
    <n v="615.73368511210879"/>
    <n v="11.194155374817829"/>
    <n v="511.26186047407293"/>
    <n v="255.22167243545277"/>
    <n v="18.472010553363262"/>
    <n v="6.1573368511210882"/>
    <n v="91.336056300645936"/>
    <n v="780.28463014684257"/>
  </r>
  <r>
    <x v="1"/>
    <s v=""/>
    <m/>
    <x v="4"/>
    <x v="4"/>
    <m/>
    <m/>
    <m/>
    <m/>
    <n v="14"/>
    <m/>
    <n v="12958000"/>
    <m/>
    <n v="0"/>
    <m/>
    <n v="1"/>
    <n v="21802.885930610901"/>
    <n v="243.77400000000003"/>
    <n v="18290.987979027959"/>
    <n v="9857.7393763016262"/>
    <n v="654.08657791832707"/>
    <n v="218.02885930610901"/>
    <n v="3873.4826226327732"/>
    <n v="32332.839384953033"/>
    <n v="23974.144908887192"/>
    <n v="422.11405809613262"/>
    <n v="22684.212977090254"/>
    <n v="11669.7898876942"/>
    <n v="719.22434726661572"/>
    <n v="239.74144908887195"/>
    <n v="4244.1337414272439"/>
    <n v="35483.120496833064"/>
    <n v="23879.087687226838"/>
    <n v="422.11405809613262"/>
    <n v="21772.487198589726"/>
    <n v="11122.062878911715"/>
    <n v="716.37263061680517"/>
    <n v="238.7908768722684"/>
    <n v="4029.9473176502697"/>
    <n v="33860.697460652584"/>
    <n v="23836.212679386859"/>
    <n v="422.11405809613262"/>
    <n v="21221.136293202337"/>
    <n v="10790.834137421027"/>
    <n v="715.08638038160564"/>
    <n v="238.36212679386858"/>
    <n v="3900.4216626168659"/>
    <n v="32879.564283316467"/>
    <n v="13557.022535627528"/>
    <n v="243.43947008843801"/>
    <n v="12906.711583382559"/>
    <n v="6624.6412704166778"/>
    <n v="406.71067606882582"/>
    <n v="135.57022535627527"/>
    <n v="2406.3996458165952"/>
    <n v="20151.141283361707"/>
    <n v="13435.65845877364"/>
    <n v="243.43947008843801"/>
    <n v="11700.806580831202"/>
    <n v="5900.1835930110965"/>
    <n v="403.06975376320918"/>
    <n v="134.35658458773639"/>
    <n v="2123.1034113544843"/>
    <n v="18005.22405504515"/>
    <n v="13390.36997436104"/>
    <n v="243.43947008843801"/>
    <n v="11118.419587977418"/>
    <n v="5550.309658247229"/>
    <n v="401.71109923083117"/>
    <n v="133.90369974361042"/>
    <n v="1986.2866291650728"/>
    <n v="16968.861921321281"/>
  </r>
  <r>
    <x v="2"/>
    <s v=""/>
    <m/>
    <x v="4"/>
    <x v="4"/>
    <m/>
    <m/>
    <m/>
    <m/>
    <m/>
    <n v="4"/>
    <m/>
    <n v="5000000"/>
    <n v="525149.59021978173"/>
    <n v="13483149.5902197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Wu_x000a_Zhong"/>
    <s v="Wu Zhong"/>
    <x v="882"/>
    <x v="882"/>
    <s v="t/d"/>
    <s v="cement"/>
    <n v="1500"/>
    <n v="310"/>
    <n v="1"/>
    <m/>
    <n v="465000"/>
    <m/>
    <n v="0"/>
    <n v="465000"/>
    <n v="2.3474561746395534E-2"/>
    <n v="181.82749599715635"/>
    <n v="11.697115898049685"/>
    <n v="360.02827636532487"/>
    <n v="215.05450264137059"/>
    <n v="5.4548248799146908"/>
    <n v="1.8182749599715637"/>
    <n v="172.32484765807462"/>
    <n v="1448.8916781716832"/>
    <n v="203.23143932872756"/>
    <n v="17.374249401450733"/>
    <n v="473.02317407224928"/>
    <n v="261.50541173114095"/>
    <n v="6.0969431798618263"/>
    <n v="2.0323143932872756"/>
    <n v="188.85849805632387"/>
    <n v="1590.5733827920062"/>
    <n v="199.31887625517118"/>
    <n v="17.374249401450733"/>
    <n v="463.6834029185697"/>
    <n v="252.743224907729"/>
    <n v="5.9795662876551354"/>
    <n v="1.9931887625517122"/>
    <n v="180.24147683779552"/>
    <n v="1525.3010210724142"/>
    <n v="197.55413740079413"/>
    <n v="17.374249401450733"/>
    <n v="457.90495630459969"/>
    <n v="247.32212540244069"/>
    <n v="5.9266241220238252"/>
    <n v="1.9755413740079415"/>
    <n v="174.91019020738412"/>
    <n v="1484.9174986757421"/>
    <n v="115.08205959822243"/>
    <n v="10.019988641340822"/>
    <n v="270.83713683760891"/>
    <n v="148.97304628207232"/>
    <n v="3.4524617879466724"/>
    <n v="1.1508205959822242"/>
    <n v="107.10698890760783"/>
    <n v="903.5930054431725"/>
    <n v="110.08670419796216"/>
    <n v="10.019988641340822"/>
    <n v="258.44482710711253"/>
    <n v="137.34709407772755"/>
    <n v="3.3026011259388648"/>
    <n v="1.1008670419796218"/>
    <n v="95.673647111840779"/>
    <n v="816.987529788502"/>
    <n v="108.22262644905423"/>
    <n v="10.019988641340822"/>
    <n v="252.34110602133379"/>
    <n v="131.62083552261052"/>
    <n v="3.2466787934716264"/>
    <n v="1.0822262644905423"/>
    <n v="90.042257087106194"/>
    <n v="774.33077899761156"/>
  </r>
  <r>
    <x v="31"/>
    <s v="Gu_x000a_Yuan"/>
    <s v="Gu Yuan"/>
    <x v="883"/>
    <x v="883"/>
    <s v="t/d"/>
    <s v="cement"/>
    <n v="1000"/>
    <n v="310"/>
    <n v="1"/>
    <m/>
    <n v="310000"/>
    <m/>
    <n v="0"/>
    <n v="310000"/>
    <n v="1.5649707830930355E-2"/>
    <n v="121.2183306647709"/>
    <n v="7.7980772653664561"/>
    <n v="240.01885091021657"/>
    <n v="143.36966842758039"/>
    <n v="3.636549919943127"/>
    <n v="1.212183306647709"/>
    <n v="114.88323177204974"/>
    <n v="965.92778544778878"/>
    <n v="135.48762621915171"/>
    <n v="11.582832934300487"/>
    <n v="315.34878271483279"/>
    <n v="174.33694115409395"/>
    <n v="4.0646287865745503"/>
    <n v="1.3548762621915169"/>
    <n v="125.90566537088256"/>
    <n v="1060.3822551946707"/>
    <n v="132.87925083678076"/>
    <n v="11.582832934300487"/>
    <n v="309.1222686123798"/>
    <n v="168.49548327181932"/>
    <n v="3.986377525103423"/>
    <n v="1.328792508367808"/>
    <n v="120.16098455853034"/>
    <n v="1016.8673473816093"/>
    <n v="131.70275826719609"/>
    <n v="11.582832934300487"/>
    <n v="305.26997086973313"/>
    <n v="164.88141693496044"/>
    <n v="3.951082748015883"/>
    <n v="1.3170275826719609"/>
    <n v="116.6067934715894"/>
    <n v="989.94499911716127"/>
    <n v="76.721373065481615"/>
    <n v="6.6799924275605465"/>
    <n v="180.55809122507259"/>
    <n v="99.315364188048193"/>
    <n v="2.3016411919644479"/>
    <n v="0.76721373065481613"/>
    <n v="71.404659271738552"/>
    <n v="602.39533696211492"/>
    <n v="73.391136131974761"/>
    <n v="6.6799924275605465"/>
    <n v="172.29655140474168"/>
    <n v="91.564729385151693"/>
    <n v="2.2017340839592432"/>
    <n v="0.73391136131974777"/>
    <n v="63.782431407893846"/>
    <n v="544.65835319233463"/>
    <n v="72.148417632702817"/>
    <n v="6.6799924275605465"/>
    <n v="168.22740401422251"/>
    <n v="87.747223681740337"/>
    <n v="2.1644525289810841"/>
    <n v="0.7214841763270281"/>
    <n v="60.028171391404129"/>
    <n v="516.220519331741"/>
  </r>
  <r>
    <x v="31"/>
    <s v="Zhong_x000a_Wei"/>
    <s v="Zhong Wei"/>
    <x v="884"/>
    <x v="884"/>
    <s v="t/d"/>
    <s v="cement"/>
    <n v="4500"/>
    <n v="310"/>
    <n v="1"/>
    <m/>
    <n v="1395000"/>
    <m/>
    <n v="0"/>
    <n v="1395000"/>
    <n v="7.0423685239186601E-2"/>
    <n v="545.48248799146904"/>
    <n v="35.091347694149057"/>
    <n v="1080.0848290959746"/>
    <n v="645.16350792411185"/>
    <n v="16.364474639744071"/>
    <n v="5.4548248799146917"/>
    <n v="516.97454297422382"/>
    <n v="4346.6750345150494"/>
    <n v="609.69431798618268"/>
    <n v="52.122748204352199"/>
    <n v="1419.0695222167478"/>
    <n v="784.51623519342286"/>
    <n v="18.290829539585481"/>
    <n v="6.0969431798618263"/>
    <n v="566.57549416897155"/>
    <n v="4771.7201483760182"/>
    <n v="597.95662876551353"/>
    <n v="52.122748204352199"/>
    <n v="1391.050208755709"/>
    <n v="758.22967472318703"/>
    <n v="17.938698862965406"/>
    <n v="5.9795662876551363"/>
    <n v="540.72443051338655"/>
    <n v="4575.9030632172426"/>
    <n v="592.66241220238237"/>
    <n v="52.122748204352199"/>
    <n v="1373.7148689137991"/>
    <n v="741.96637620732201"/>
    <n v="17.779872366071473"/>
    <n v="5.9266241220238243"/>
    <n v="524.7305706221523"/>
    <n v="4454.7524960272258"/>
    <n v="345.24617879466729"/>
    <n v="30.059965924022464"/>
    <n v="812.51141051282673"/>
    <n v="446.91913884621692"/>
    <n v="10.357385363840017"/>
    <n v="3.4524617879466728"/>
    <n v="321.32096672282353"/>
    <n v="2710.7790163295176"/>
    <n v="330.2601125938865"/>
    <n v="30.059965924022464"/>
    <n v="775.33448132133753"/>
    <n v="412.04128223318264"/>
    <n v="9.9078033778165953"/>
    <n v="3.3026011259388652"/>
    <n v="287.02094133552231"/>
    <n v="2450.9625893655061"/>
    <n v="324.66787934716268"/>
    <n v="30.059965924022464"/>
    <n v="757.02331806400139"/>
    <n v="394.86250656783153"/>
    <n v="9.7400363804148782"/>
    <n v="3.2466787934716268"/>
    <n v="270.12677126131859"/>
    <n v="2322.9923369928347"/>
  </r>
  <r>
    <x v="31"/>
    <s v="Zhong_x000a_Wei"/>
    <s v="Zhong Wei"/>
    <x v="884"/>
    <x v="884"/>
    <s v="t/d"/>
    <s v="cement"/>
    <n v="4500"/>
    <n v="310"/>
    <n v="1"/>
    <m/>
    <n v="1395000"/>
    <m/>
    <n v="0"/>
    <n v="1395000"/>
    <n v="7.0423685239186601E-2"/>
    <n v="545.48248799146904"/>
    <n v="35.091347694149057"/>
    <n v="1080.0848290959746"/>
    <n v="645.16350792411185"/>
    <n v="16.364474639744071"/>
    <n v="5.4548248799146917"/>
    <n v="516.97454297422382"/>
    <n v="4346.6750345150494"/>
    <n v="609.69431798618268"/>
    <n v="52.122748204352199"/>
    <n v="1419.0695222167478"/>
    <n v="784.51623519342286"/>
    <n v="18.290829539585481"/>
    <n v="6.0969431798618263"/>
    <n v="566.57549416897155"/>
    <n v="4771.7201483760182"/>
    <n v="597.95662876551353"/>
    <n v="52.122748204352199"/>
    <n v="1391.050208755709"/>
    <n v="758.22967472318703"/>
    <n v="17.938698862965406"/>
    <n v="5.9795662876551363"/>
    <n v="540.72443051338655"/>
    <n v="4575.9030632172426"/>
    <n v="592.66241220238237"/>
    <n v="52.122748204352199"/>
    <n v="1373.7148689137991"/>
    <n v="741.96637620732201"/>
    <n v="17.779872366071473"/>
    <n v="5.9266241220238243"/>
    <n v="524.7305706221523"/>
    <n v="4454.7524960272258"/>
    <n v="345.24617879466729"/>
    <n v="30.059965924022464"/>
    <n v="812.51141051282673"/>
    <n v="446.91913884621692"/>
    <n v="10.357385363840017"/>
    <n v="3.4524617879466728"/>
    <n v="321.32096672282353"/>
    <n v="2710.7790163295176"/>
    <n v="330.2601125938865"/>
    <n v="30.059965924022464"/>
    <n v="775.33448132133753"/>
    <n v="412.04128223318264"/>
    <n v="9.9078033778165953"/>
    <n v="3.3026011259388652"/>
    <n v="287.02094133552231"/>
    <n v="2450.9625893655061"/>
    <n v="324.66787934716268"/>
    <n v="30.059965924022464"/>
    <n v="757.02331806400139"/>
    <n v="394.86250656783153"/>
    <n v="9.7400363804148782"/>
    <n v="3.2466787934716268"/>
    <n v="270.12677126131859"/>
    <n v="2322.9923369928347"/>
  </r>
  <r>
    <x v="31"/>
    <s v="Yin_x000a_Chuan"/>
    <s v="Yin Chuan"/>
    <x v="885"/>
    <x v="885"/>
    <s v="t/a"/>
    <s v="grinding"/>
    <n v="1000000"/>
    <n v="1"/>
    <m/>
    <n v="1"/>
    <m/>
    <n v="1000000"/>
    <n v="105029.91804395635"/>
    <n v="105029.91804395635"/>
    <n v="5.3022178415950876E-3"/>
    <n v="41.069520435955127"/>
    <n v="2.6420368260705747"/>
    <n v="81.31987174227298"/>
    <n v="48.574530725606344"/>
    <n v="1.2320856130786537"/>
    <n v="0.41069520435955131"/>
    <n v="38.923149734332988"/>
    <n v="327.26231013535971"/>
    <n v="45.904046057315149"/>
    <n v="3.9243354638916736"/>
    <n v="106.84211872193643"/>
    <n v="59.066434327253326"/>
    <n v="1.3771213817194543"/>
    <n v="0.45904046057315145"/>
    <n v="42.65761843604384"/>
    <n v="359.26406889794157"/>
    <n v="45.020312339127109"/>
    <n v="3.9243354638916736"/>
    <n v="104.73253721909714"/>
    <n v="57.08731225424517"/>
    <n v="1.3506093701738133"/>
    <n v="0.45020312339127116"/>
    <n v="40.711285033108219"/>
    <n v="344.52094889376042"/>
    <n v="44.62170937731161"/>
    <n v="3.9243354638916736"/>
    <n v="103.42735490880327"/>
    <n v="55.862844218226755"/>
    <n v="1.3386512813193485"/>
    <n v="0.44621709377311614"/>
    <n v="39.507103102224455"/>
    <n v="335.39949072677388"/>
    <n v="25.99367588802366"/>
    <n v="2.2632227651643011"/>
    <n v="61.174198463040547"/>
    <n v="33.648659874762515"/>
    <n v="0.77981027664070968"/>
    <n v="0.2599367588802366"/>
    <n v="24.192340358926867"/>
    <n v="204.09526732642712"/>
    <n v="24.865371009981143"/>
    <n v="2.2632227651643011"/>
    <n v="58.375137655794617"/>
    <n v="31.022696848514595"/>
    <n v="0.74596113029943434"/>
    <n v="0.24865371009981144"/>
    <n v="21.60988239811406"/>
    <n v="184.53361999273272"/>
    <n v="24.444330293431975"/>
    <n v="2.2632227651643011"/>
    <n v="56.99648534310105"/>
    <n v="29.729302296380304"/>
    <n v="0.73332990880295912"/>
    <n v="0.24444330293431973"/>
    <n v="20.337915876024972"/>
    <n v="174.89870592910111"/>
  </r>
  <r>
    <x v="31"/>
    <s v="Yin_x000a_Chuan"/>
    <s v="Yin Chuan"/>
    <x v="885"/>
    <x v="885"/>
    <s v="t/a"/>
    <s v="grinding"/>
    <n v="1000000"/>
    <n v="1"/>
    <m/>
    <n v="1"/>
    <m/>
    <n v="1000000"/>
    <n v="105029.91804395635"/>
    <n v="105029.91804395635"/>
    <n v="5.3022178415950876E-3"/>
    <n v="41.069520435955127"/>
    <n v="2.6420368260705747"/>
    <n v="81.31987174227298"/>
    <n v="48.574530725606344"/>
    <n v="1.2320856130786537"/>
    <n v="0.41069520435955131"/>
    <n v="38.923149734332988"/>
    <n v="327.26231013535971"/>
    <n v="45.904046057315149"/>
    <n v="3.9243354638916736"/>
    <n v="106.84211872193643"/>
    <n v="59.066434327253326"/>
    <n v="1.3771213817194543"/>
    <n v="0.45904046057315145"/>
    <n v="42.65761843604384"/>
    <n v="359.26406889794157"/>
    <n v="45.020312339127109"/>
    <n v="3.9243354638916736"/>
    <n v="104.73253721909714"/>
    <n v="57.08731225424517"/>
    <n v="1.3506093701738133"/>
    <n v="0.45020312339127116"/>
    <n v="40.711285033108219"/>
    <n v="344.52094889376042"/>
    <n v="44.62170937731161"/>
    <n v="3.9243354638916736"/>
    <n v="103.42735490880327"/>
    <n v="55.862844218226755"/>
    <n v="1.3386512813193485"/>
    <n v="0.44621709377311614"/>
    <n v="39.507103102224455"/>
    <n v="335.39949072677388"/>
    <n v="25.99367588802366"/>
    <n v="2.2632227651643011"/>
    <n v="61.174198463040547"/>
    <n v="33.648659874762515"/>
    <n v="0.77981027664070968"/>
    <n v="0.2599367588802366"/>
    <n v="24.192340358926867"/>
    <n v="204.09526732642712"/>
    <n v="24.865371009981143"/>
    <n v="2.2632227651643011"/>
    <n v="58.375137655794617"/>
    <n v="31.022696848514595"/>
    <n v="0.74596113029943434"/>
    <n v="0.24865371009981144"/>
    <n v="21.60988239811406"/>
    <n v="184.53361999273272"/>
    <n v="24.444330293431975"/>
    <n v="2.2632227651643011"/>
    <n v="56.99648534310105"/>
    <n v="29.729302296380304"/>
    <n v="0.73332990880295912"/>
    <n v="0.24444330293431973"/>
    <n v="20.337915876024972"/>
    <n v="174.89870592910111"/>
  </r>
  <r>
    <x v="31"/>
    <s v="Yin_x000a_Chuan"/>
    <s v="Yin Chuan"/>
    <x v="885"/>
    <x v="885"/>
    <s v="t/d"/>
    <s v="cement"/>
    <n v="5000"/>
    <n v="310"/>
    <n v="1"/>
    <m/>
    <n v="1550000"/>
    <m/>
    <n v="0"/>
    <n v="1550000"/>
    <n v="7.8248539154651783E-2"/>
    <n v="606.09165332385453"/>
    <n v="38.990386326832287"/>
    <n v="1200.0942545510829"/>
    <n v="716.84834213790202"/>
    <n v="18.182749599715638"/>
    <n v="6.0609165332385464"/>
    <n v="574.41615886024874"/>
    <n v="4829.6389272389442"/>
    <n v="677.43813109575865"/>
    <n v="57.914164671502448"/>
    <n v="1576.7439135741643"/>
    <n v="871.68470577046992"/>
    <n v="20.323143932872757"/>
    <n v="6.7743813109575859"/>
    <n v="629.52832685441285"/>
    <n v="5301.9112759733543"/>
    <n v="664.39625418390392"/>
    <n v="57.914164671502448"/>
    <n v="1545.6113430618991"/>
    <n v="842.47741635909676"/>
    <n v="19.931887625517117"/>
    <n v="6.6439625418390413"/>
    <n v="600.80492279265184"/>
    <n v="5084.3367369080479"/>
    <n v="658.5137913359805"/>
    <n v="57.914164671502448"/>
    <n v="1526.3498543486658"/>
    <n v="824.40708467480238"/>
    <n v="19.755413740079415"/>
    <n v="6.5851379133598051"/>
    <n v="583.03396735794706"/>
    <n v="4949.7249955858069"/>
    <n v="383.60686532740812"/>
    <n v="33.399962137802738"/>
    <n v="902.79045612536311"/>
    <n v="496.57682094024102"/>
    <n v="11.508205959822241"/>
    <n v="3.8360686532740811"/>
    <n v="357.02329635869279"/>
    <n v="3011.9766848105751"/>
    <n v="366.95568065987391"/>
    <n v="33.399962137802738"/>
    <n v="861.48275702370847"/>
    <n v="457.82364692575851"/>
    <n v="11.008670419796218"/>
    <n v="3.6695568065987394"/>
    <n v="318.91215703946926"/>
    <n v="2723.2917659616737"/>
    <n v="360.74208816351415"/>
    <n v="33.399962137802738"/>
    <n v="841.13702007111272"/>
    <n v="438.73611840870177"/>
    <n v="10.822262644905422"/>
    <n v="3.6074208816351407"/>
    <n v="300.14085695702067"/>
    <n v="2581.1025966587054"/>
  </r>
  <r>
    <x v="31"/>
    <s v="Yin_x000a_Chuan"/>
    <s v="Yin Chuan"/>
    <x v="885"/>
    <x v="885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  <n v="183.47784032993695"/>
    <n v="16.699981068901369"/>
    <n v="430.74137851185424"/>
    <n v="228.91182346287925"/>
    <n v="5.5043352098981089"/>
    <n v="1.8347784032993697"/>
    <n v="159.45607851973463"/>
    <n v="1361.6458829808369"/>
    <n v="180.37104408175708"/>
    <n v="16.699981068901369"/>
    <n v="420.56851003555636"/>
    <n v="219.36805920435089"/>
    <n v="5.4111313224527109"/>
    <n v="1.8037104408175704"/>
    <n v="150.07042847851034"/>
    <n v="1290.5512983293527"/>
  </r>
  <r>
    <x v="31"/>
    <s v="Yin_x000a_Chuan"/>
    <s v="Yin Chuan"/>
    <x v="885"/>
    <x v="885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  <n v="183.47784032993695"/>
    <n v="16.699981068901369"/>
    <n v="430.74137851185424"/>
    <n v="228.91182346287925"/>
    <n v="5.5043352098981089"/>
    <n v="1.8347784032993697"/>
    <n v="159.45607851973463"/>
    <n v="1361.6458829808369"/>
    <n v="180.37104408175708"/>
    <n v="16.699981068901369"/>
    <n v="420.56851003555636"/>
    <n v="219.36805920435089"/>
    <n v="5.4111313224527109"/>
    <n v="1.8037104408175704"/>
    <n v="150.07042847851034"/>
    <n v="1290.5512983293527"/>
  </r>
  <r>
    <x v="31"/>
    <s v="Yin_x000a_Chuan"/>
    <s v="Yin Chuan"/>
    <x v="885"/>
    <x v="885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  <n v="183.47784032993695"/>
    <n v="16.699981068901369"/>
    <n v="430.74137851185424"/>
    <n v="228.91182346287925"/>
    <n v="5.5043352098981089"/>
    <n v="1.8347784032993697"/>
    <n v="159.45607851973463"/>
    <n v="1361.6458829808369"/>
    <n v="180.37104408175708"/>
    <n v="16.699981068901369"/>
    <n v="420.56851003555636"/>
    <n v="219.36805920435089"/>
    <n v="5.4111313224527109"/>
    <n v="1.8037104408175704"/>
    <n v="150.07042847851034"/>
    <n v="1290.5512983293527"/>
  </r>
  <r>
    <x v="31"/>
    <s v="Shi_x000a_Zuishan"/>
    <s v="Shi Zuishan"/>
    <x v="886"/>
    <x v="886"/>
    <s v="t/a"/>
    <s v="grinding"/>
    <n v="500000"/>
    <n v="1"/>
    <m/>
    <n v="1"/>
    <m/>
    <n v="500000"/>
    <n v="52514.959021978175"/>
    <n v="52514.959021978175"/>
    <n v="2.6511089207975438E-3"/>
    <n v="20.534760217977563"/>
    <n v="1.3210184130352873"/>
    <n v="40.65993587113649"/>
    <n v="24.287265362803172"/>
    <n v="0.61604280653932686"/>
    <n v="0.20534760217977566"/>
    <n v="19.461574867166494"/>
    <n v="163.63115506767986"/>
    <n v="22.952023028657575"/>
    <n v="1.9621677319458368"/>
    <n v="53.421059360968215"/>
    <n v="29.533217163626663"/>
    <n v="0.68856069085972715"/>
    <n v="0.22952023028657573"/>
    <n v="21.32880921802192"/>
    <n v="179.63203444897078"/>
    <n v="22.510156169563555"/>
    <n v="1.9621677319458368"/>
    <n v="52.36626860954857"/>
    <n v="28.543656127122585"/>
    <n v="0.67530468508690666"/>
    <n v="0.22510156169563558"/>
    <n v="20.355642516554109"/>
    <n v="172.26047444688021"/>
    <n v="22.310854688655805"/>
    <n v="1.9621677319458368"/>
    <n v="51.713677454401633"/>
    <n v="27.931422109113377"/>
    <n v="0.66932564065967426"/>
    <n v="0.22310854688655807"/>
    <n v="19.753551551112228"/>
    <n v="167.69974536338694"/>
    <n v="12.99683794401183"/>
    <n v="1.1316113825821505"/>
    <n v="30.587099231520273"/>
    <n v="16.824329937381258"/>
    <n v="0.38990513832035484"/>
    <n v="0.1299683794401183"/>
    <n v="12.096170179463433"/>
    <n v="102.04763366321356"/>
    <n v="12.432685504990571"/>
    <n v="1.1316113825821505"/>
    <n v="29.187568827897309"/>
    <n v="15.511348424257298"/>
    <n v="0.37298056514971717"/>
    <n v="0.12432685504990572"/>
    <n v="10.80494119905703"/>
    <n v="92.266809996366362"/>
    <n v="12.222165146715987"/>
    <n v="1.1316113825821505"/>
    <n v="28.498242671550525"/>
    <n v="14.864651148190152"/>
    <n v="0.36666495440147956"/>
    <n v="0.12222165146715987"/>
    <n v="10.168957938012486"/>
    <n v="87.449352964550556"/>
  </r>
  <r>
    <x v="31"/>
    <s v="Shi_x000a_Zuishan"/>
    <s v="Shi Zuishan"/>
    <x v="887"/>
    <x v="887"/>
    <s v="t/a"/>
    <s v="grinding"/>
    <n v="1000000"/>
    <n v="1"/>
    <m/>
    <n v="1"/>
    <m/>
    <n v="1000000"/>
    <n v="105029.91804395635"/>
    <n v="105029.91804395635"/>
    <n v="5.3022178415950876E-3"/>
    <n v="41.069520435955127"/>
    <n v="2.6420368260705747"/>
    <n v="81.31987174227298"/>
    <n v="48.574530725606344"/>
    <n v="1.2320856130786537"/>
    <n v="0.41069520435955131"/>
    <n v="38.923149734332988"/>
    <n v="327.26231013535971"/>
    <n v="45.904046057315149"/>
    <n v="3.9243354638916736"/>
    <n v="106.84211872193643"/>
    <n v="59.066434327253326"/>
    <n v="1.3771213817194543"/>
    <n v="0.45904046057315145"/>
    <n v="42.65761843604384"/>
    <n v="359.26406889794157"/>
    <n v="45.020312339127109"/>
    <n v="3.9243354638916736"/>
    <n v="104.73253721909714"/>
    <n v="57.08731225424517"/>
    <n v="1.3506093701738133"/>
    <n v="0.45020312339127116"/>
    <n v="40.711285033108219"/>
    <n v="344.52094889376042"/>
    <n v="44.62170937731161"/>
    <n v="3.9243354638916736"/>
    <n v="103.42735490880327"/>
    <n v="55.862844218226755"/>
    <n v="1.3386512813193485"/>
    <n v="0.44621709377311614"/>
    <n v="39.507103102224455"/>
    <n v="335.39949072677388"/>
    <n v="25.99367588802366"/>
    <n v="2.2632227651643011"/>
    <n v="61.174198463040547"/>
    <n v="33.648659874762515"/>
    <n v="0.77981027664070968"/>
    <n v="0.2599367588802366"/>
    <n v="24.192340358926867"/>
    <n v="204.09526732642712"/>
    <n v="24.865371009981143"/>
    <n v="2.2632227651643011"/>
    <n v="58.375137655794617"/>
    <n v="31.022696848514595"/>
    <n v="0.74596113029943434"/>
    <n v="0.24865371009981144"/>
    <n v="21.60988239811406"/>
    <n v="184.53361999273272"/>
    <n v="24.444330293431975"/>
    <n v="2.2632227651643011"/>
    <n v="56.99648534310105"/>
    <n v="29.729302296380304"/>
    <n v="0.73332990880295912"/>
    <n v="0.24444330293431973"/>
    <n v="20.337915876024972"/>
    <n v="174.89870592910111"/>
  </r>
  <r>
    <x v="31"/>
    <s v="Yin_x000a_Chuan"/>
    <s v="Yin Chuan"/>
    <x v="888"/>
    <x v="888"/>
    <s v="t/a"/>
    <s v="grinding"/>
    <n v="600000"/>
    <n v="1"/>
    <m/>
    <n v="1"/>
    <m/>
    <n v="600000"/>
    <n v="63017.95082637381"/>
    <n v="63017.95082637381"/>
    <n v="3.1813307049570524E-3"/>
    <n v="24.641712261573073"/>
    <n v="1.5852220956423448"/>
    <n v="48.791923045363788"/>
    <n v="29.144718435363803"/>
    <n v="0.73925136784719225"/>
    <n v="0.24641712261573076"/>
    <n v="23.353889840599791"/>
    <n v="196.35738608121582"/>
    <n v="27.542427634389089"/>
    <n v="2.3546012783350041"/>
    <n v="64.105271233161844"/>
    <n v="35.439860596351991"/>
    <n v="0.82627282903167254"/>
    <n v="0.27542427634389088"/>
    <n v="25.594571061626301"/>
    <n v="215.55844133876491"/>
    <n v="27.012187403476261"/>
    <n v="2.3546012783350041"/>
    <n v="62.839522331458276"/>
    <n v="34.252387352547103"/>
    <n v="0.81036562210428786"/>
    <n v="0.27012187403476268"/>
    <n v="24.42677101986493"/>
    <n v="206.71256933625625"/>
    <n v="26.773025626386964"/>
    <n v="2.3546012783350041"/>
    <n v="62.056412945281963"/>
    <n v="33.517706530936053"/>
    <n v="0.80319076879160911"/>
    <n v="0.26773025626386965"/>
    <n v="23.704261861334672"/>
    <n v="201.2396944360643"/>
    <n v="15.596205532814194"/>
    <n v="1.3579336590985804"/>
    <n v="36.70451907782433"/>
    <n v="20.189195924857508"/>
    <n v="0.46788616598442578"/>
    <n v="0.15596205532814195"/>
    <n v="14.515404215356119"/>
    <n v="122.45716039585626"/>
    <n v="14.919222605988685"/>
    <n v="1.3579336590985804"/>
    <n v="35.025082593476768"/>
    <n v="18.613618109108756"/>
    <n v="0.44757667817966057"/>
    <n v="0.14919222605988686"/>
    <n v="12.965929438868436"/>
    <n v="110.72017199563962"/>
    <n v="14.666598176059185"/>
    <n v="1.3579336590985804"/>
    <n v="34.197891205860628"/>
    <n v="17.83758137782818"/>
    <n v="0.43999794528177544"/>
    <n v="0.14666598176059184"/>
    <n v="12.202749525614982"/>
    <n v="104.93922355746066"/>
  </r>
  <r>
    <x v="31"/>
    <s v="Wu_x000a_Zhong"/>
    <s v="Wu Zhong"/>
    <x v="882"/>
    <x v="882"/>
    <s v="t/a"/>
    <s v="grinding"/>
    <n v="800000"/>
    <n v="1"/>
    <m/>
    <n v="1"/>
    <m/>
    <n v="800000"/>
    <n v="84023.93443516508"/>
    <n v="84023.93443516508"/>
    <n v="4.2417742732760704E-3"/>
    <n v="32.855616348764102"/>
    <n v="2.1136294608564601"/>
    <n v="65.055897393818398"/>
    <n v="38.859624580485075"/>
    <n v="0.98566849046292304"/>
    <n v="0.32855616348764105"/>
    <n v="31.138519787466393"/>
    <n v="261.80984810828778"/>
    <n v="36.723236845852121"/>
    <n v="3.1394683711133391"/>
    <n v="85.473694977549144"/>
    <n v="47.253147461802662"/>
    <n v="1.1016971053755635"/>
    <n v="0.3672323684585212"/>
    <n v="34.126094748835072"/>
    <n v="287.41125511835327"/>
    <n v="36.016249871301689"/>
    <n v="3.1394683711133391"/>
    <n v="83.786029775277711"/>
    <n v="45.66984980339614"/>
    <n v="1.0804874961390507"/>
    <n v="0.36016249871301698"/>
    <n v="32.569028026486578"/>
    <n v="275.61675911500834"/>
    <n v="35.697367501849293"/>
    <n v="3.1394683711133391"/>
    <n v="82.741883927042622"/>
    <n v="44.690275374581404"/>
    <n v="1.0709210250554788"/>
    <n v="0.35697367501849298"/>
    <n v="31.605682481779564"/>
    <n v="268.3195925814191"/>
    <n v="20.794940710418928"/>
    <n v="1.8105782121314409"/>
    <n v="48.939358770432442"/>
    <n v="26.918927899810015"/>
    <n v="0.62384822131256779"/>
    <n v="0.20794940710418927"/>
    <n v="19.353872287141495"/>
    <n v="163.27621386114171"/>
    <n v="19.892296807984916"/>
    <n v="1.8105782121314409"/>
    <n v="46.7001101246357"/>
    <n v="24.818157478811678"/>
    <n v="0.59676890423954754"/>
    <n v="0.19892296807984919"/>
    <n v="17.287905918491248"/>
    <n v="147.62689599418619"/>
    <n v="19.555464234745582"/>
    <n v="1.8105782121314409"/>
    <n v="45.597188274480843"/>
    <n v="23.783441837104245"/>
    <n v="0.58666392704236736"/>
    <n v="0.19555464234745581"/>
    <n v="16.270332700819978"/>
    <n v="139.9189647432809"/>
  </r>
  <r>
    <x v="31"/>
    <s v="Wu_x000a_Zhong"/>
    <s v="Wu Zhong"/>
    <x v="882"/>
    <x v="882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  <n v="183.47784032993695"/>
    <n v="16.699981068901369"/>
    <n v="430.74137851185424"/>
    <n v="228.91182346287925"/>
    <n v="5.5043352098981089"/>
    <n v="1.8347784032993697"/>
    <n v="159.45607851973463"/>
    <n v="1361.6458829808369"/>
    <n v="180.37104408175708"/>
    <n v="16.699981068901369"/>
    <n v="420.56851003555636"/>
    <n v="219.36805920435089"/>
    <n v="5.4111313224527109"/>
    <n v="1.8037104408175704"/>
    <n v="150.07042847851034"/>
    <n v="1290.5512983293527"/>
  </r>
  <r>
    <x v="31"/>
    <s v="Wu_x000a_Zhong"/>
    <s v="Wu Zhong"/>
    <x v="882"/>
    <x v="882"/>
    <s v="t/d"/>
    <s v="cement"/>
    <n v="5000"/>
    <n v="310"/>
    <n v="1"/>
    <m/>
    <n v="1550000"/>
    <m/>
    <n v="0"/>
    <n v="1550000"/>
    <n v="7.8248539154651783E-2"/>
    <n v="606.09165332385453"/>
    <n v="38.990386326832287"/>
    <n v="1200.0942545510829"/>
    <n v="716.84834213790202"/>
    <n v="18.182749599715638"/>
    <n v="6.0609165332385464"/>
    <n v="574.41615886024874"/>
    <n v="4829.6389272389442"/>
    <n v="677.43813109575865"/>
    <n v="57.914164671502448"/>
    <n v="1576.7439135741643"/>
    <n v="871.68470577046992"/>
    <n v="20.323143932872757"/>
    <n v="6.7743813109575859"/>
    <n v="629.52832685441285"/>
    <n v="5301.9112759733543"/>
    <n v="664.39625418390392"/>
    <n v="57.914164671502448"/>
    <n v="1545.6113430618991"/>
    <n v="842.47741635909676"/>
    <n v="19.931887625517117"/>
    <n v="6.6439625418390413"/>
    <n v="600.80492279265184"/>
    <n v="5084.3367369080479"/>
    <n v="658.5137913359805"/>
    <n v="57.914164671502448"/>
    <n v="1526.3498543486658"/>
    <n v="824.40708467480238"/>
    <n v="19.755413740079415"/>
    <n v="6.5851379133598051"/>
    <n v="583.03396735794706"/>
    <n v="4949.7249955858069"/>
    <n v="383.60686532740812"/>
    <n v="33.399962137802738"/>
    <n v="902.79045612536311"/>
    <n v="496.57682094024102"/>
    <n v="11.508205959822241"/>
    <n v="3.8360686532740811"/>
    <n v="357.02329635869279"/>
    <n v="3011.9766848105751"/>
    <n v="366.95568065987391"/>
    <n v="33.399962137802738"/>
    <n v="861.48275702370847"/>
    <n v="457.82364692575851"/>
    <n v="11.008670419796218"/>
    <n v="3.6695568065987394"/>
    <n v="318.91215703946926"/>
    <n v="2723.2917659616737"/>
    <n v="360.74208816351415"/>
    <n v="33.399962137802738"/>
    <n v="841.13702007111272"/>
    <n v="438.73611840870177"/>
    <n v="10.822262644905422"/>
    <n v="3.6074208816351407"/>
    <n v="300.14085695702067"/>
    <n v="2581.1025966587054"/>
  </r>
  <r>
    <x v="31"/>
    <s v="Gu_x000a_Yuan"/>
    <s v="Gu Yuan"/>
    <x v="889"/>
    <x v="889"/>
    <s v="t/a"/>
    <s v="grinding"/>
    <n v="1000000"/>
    <n v="1"/>
    <m/>
    <n v="1"/>
    <m/>
    <n v="1000000"/>
    <n v="105029.91804395635"/>
    <n v="105029.91804395635"/>
    <n v="5.3022178415950876E-3"/>
    <n v="41.069520435955127"/>
    <n v="2.6420368260705747"/>
    <n v="81.31987174227298"/>
    <n v="48.574530725606344"/>
    <n v="1.2320856130786537"/>
    <n v="0.41069520435955131"/>
    <n v="38.923149734332988"/>
    <n v="327.26231013535971"/>
    <n v="45.904046057315149"/>
    <n v="3.9243354638916736"/>
    <n v="106.84211872193643"/>
    <n v="59.066434327253326"/>
    <n v="1.3771213817194543"/>
    <n v="0.45904046057315145"/>
    <n v="42.65761843604384"/>
    <n v="359.26406889794157"/>
    <n v="45.020312339127109"/>
    <n v="3.9243354638916736"/>
    <n v="104.73253721909714"/>
    <n v="57.08731225424517"/>
    <n v="1.3506093701738133"/>
    <n v="0.45020312339127116"/>
    <n v="40.711285033108219"/>
    <n v="344.52094889376042"/>
    <n v="44.62170937731161"/>
    <n v="3.9243354638916736"/>
    <n v="103.42735490880327"/>
    <n v="55.862844218226755"/>
    <n v="1.3386512813193485"/>
    <n v="0.44621709377311614"/>
    <n v="39.507103102224455"/>
    <n v="335.39949072677388"/>
    <n v="25.99367588802366"/>
    <n v="2.2632227651643011"/>
    <n v="61.174198463040547"/>
    <n v="33.648659874762515"/>
    <n v="0.77981027664070968"/>
    <n v="0.2599367588802366"/>
    <n v="24.192340358926867"/>
    <n v="204.09526732642712"/>
    <n v="24.865371009981143"/>
    <n v="2.2632227651643011"/>
    <n v="58.375137655794617"/>
    <n v="31.022696848514595"/>
    <n v="0.74596113029943434"/>
    <n v="0.24865371009981144"/>
    <n v="21.60988239811406"/>
    <n v="184.53361999273272"/>
    <n v="24.444330293431975"/>
    <n v="2.2632227651643011"/>
    <n v="56.99648534310105"/>
    <n v="29.729302296380304"/>
    <n v="0.73332990880295912"/>
    <n v="0.24444330293431973"/>
    <n v="20.337915876024972"/>
    <n v="174.89870592910111"/>
  </r>
  <r>
    <x v="31"/>
    <s v="Zhong_x000a_Wei"/>
    <s v="Zhong Wei"/>
    <x v="890"/>
    <x v="890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  <n v="183.47784032993695"/>
    <n v="16.699981068901369"/>
    <n v="430.74137851185424"/>
    <n v="228.91182346287925"/>
    <n v="5.5043352098981089"/>
    <n v="1.8347784032993697"/>
    <n v="159.45607851973463"/>
    <n v="1361.6458829808369"/>
    <n v="180.37104408175708"/>
    <n v="16.699981068901369"/>
    <n v="420.56851003555636"/>
    <n v="219.36805920435089"/>
    <n v="5.4111313224527109"/>
    <n v="1.8037104408175704"/>
    <n v="150.07042847851034"/>
    <n v="1290.5512983293527"/>
  </r>
  <r>
    <x v="31"/>
    <s v="Zhong_x000a_Wei"/>
    <s v="Zhong Wei"/>
    <x v="884"/>
    <x v="884"/>
    <s v="t/d"/>
    <s v="cement"/>
    <n v="3200"/>
    <n v="310"/>
    <n v="1"/>
    <m/>
    <n v="992000"/>
    <m/>
    <n v="0"/>
    <n v="992000"/>
    <n v="5.0079065058977135E-2"/>
    <n v="387.89865812726686"/>
    <n v="24.953847249172661"/>
    <n v="768.06032291269298"/>
    <n v="458.78293896825727"/>
    <n v="11.636959743818005"/>
    <n v="3.8789865812726689"/>
    <n v="367.62634167055916"/>
    <n v="3090.9689134329242"/>
    <n v="433.56040390128544"/>
    <n v="37.065065389761564"/>
    <n v="1009.1161046874651"/>
    <n v="557.87821169310064"/>
    <n v="13.006812117038562"/>
    <n v="4.3356040390128543"/>
    <n v="402.89812918682418"/>
    <n v="3393.2232166229464"/>
    <n v="425.21360267769847"/>
    <n v="37.065065389761564"/>
    <n v="989.19125955961533"/>
    <n v="539.18554646982182"/>
    <n v="12.756408080330955"/>
    <n v="4.2521360267769861"/>
    <n v="384.51515058729711"/>
    <n v="3253.97551162115"/>
    <n v="421.44882645502747"/>
    <n v="37.065065389761564"/>
    <n v="976.86390678314604"/>
    <n v="527.62053419187339"/>
    <n v="12.643464793650825"/>
    <n v="4.2144882645502744"/>
    <n v="373.14173910908607"/>
    <n v="3167.8239971749158"/>
    <n v="245.50839380954116"/>
    <n v="21.375975768193751"/>
    <n v="577.7858919202323"/>
    <n v="317.80916540175423"/>
    <n v="7.3652518142862338"/>
    <n v="2.4550839380954113"/>
    <n v="228.49490966956336"/>
    <n v="1927.6650782787679"/>
    <n v="234.85163562231926"/>
    <n v="21.375975768193751"/>
    <n v="551.34896449517328"/>
    <n v="293.0071340324854"/>
    <n v="7.0455490686695779"/>
    <n v="2.3485163562231928"/>
    <n v="204.10378050526032"/>
    <n v="1742.9067302154708"/>
    <n v="230.87493642464901"/>
    <n v="21.375975768193751"/>
    <n v="538.32769284551205"/>
    <n v="280.79111578156909"/>
    <n v="6.9262480927394687"/>
    <n v="2.30874936424649"/>
    <n v="192.0901484524932"/>
    <n v="1651.9056618615712"/>
  </r>
  <r>
    <x v="31"/>
    <s v="Zhong_x000a_Wei"/>
    <s v="Zhong Wei"/>
    <x v="884"/>
    <x v="884"/>
    <s v="t/d"/>
    <s v="cement"/>
    <n v="3000"/>
    <n v="310"/>
    <n v="1"/>
    <m/>
    <n v="930000"/>
    <m/>
    <n v="0"/>
    <n v="930000"/>
    <n v="4.6949123492791067E-2"/>
    <n v="363.6549919943127"/>
    <n v="23.394231796099369"/>
    <n v="720.05655273064974"/>
    <n v="430.10900528274118"/>
    <n v="10.909649759829382"/>
    <n v="3.6365499199431275"/>
    <n v="344.64969531614923"/>
    <n v="2897.7833563433664"/>
    <n v="406.46287865745512"/>
    <n v="34.748498802901466"/>
    <n v="946.04634814449855"/>
    <n v="523.01082346228191"/>
    <n v="12.193886359723653"/>
    <n v="4.0646287865745512"/>
    <n v="377.71699611264773"/>
    <n v="3181.1467655840124"/>
    <n v="398.63775251034235"/>
    <n v="34.748498802901466"/>
    <n v="927.3668058371394"/>
    <n v="505.486449815458"/>
    <n v="11.959132575310271"/>
    <n v="3.9863775251034244"/>
    <n v="360.48295367559103"/>
    <n v="3050.6020421448284"/>
    <n v="395.10827480158827"/>
    <n v="34.748498802901466"/>
    <n v="915.80991260919939"/>
    <n v="494.64425080488138"/>
    <n v="11.85324824404765"/>
    <n v="3.951082748015883"/>
    <n v="349.82038041476824"/>
    <n v="2969.8349973514842"/>
    <n v="230.16411919644486"/>
    <n v="20.039977282681644"/>
    <n v="541.67427367521782"/>
    <n v="297.94609256414464"/>
    <n v="6.9049235758933447"/>
    <n v="2.3016411919644484"/>
    <n v="214.21397781521566"/>
    <n v="1807.186010886345"/>
    <n v="220.17340839592433"/>
    <n v="20.039977282681644"/>
    <n v="516.88965421422506"/>
    <n v="274.69418815545509"/>
    <n v="6.6052022518777296"/>
    <n v="2.2017340839592436"/>
    <n v="191.34729422368156"/>
    <n v="1633.975059577004"/>
    <n v="216.44525289810846"/>
    <n v="20.039977282681644"/>
    <n v="504.68221204266757"/>
    <n v="263.24167104522104"/>
    <n v="6.4933575869432527"/>
    <n v="2.1644525289810845"/>
    <n v="180.08451417421239"/>
    <n v="1548.6615579952231"/>
  </r>
  <r>
    <x v="31"/>
    <s v="Wu_x000a_Zhong"/>
    <s v="Wu Zhong"/>
    <x v="891"/>
    <x v="891"/>
    <s v="t/d"/>
    <s v="cement"/>
    <n v="2000"/>
    <n v="310"/>
    <n v="1"/>
    <m/>
    <n v="620000"/>
    <m/>
    <n v="0"/>
    <n v="620000"/>
    <n v="3.1299415661860709E-2"/>
    <n v="242.43666132954181"/>
    <n v="15.596154530732912"/>
    <n v="480.03770182043314"/>
    <n v="286.73933685516079"/>
    <n v="7.2730998398862541"/>
    <n v="2.424366613295418"/>
    <n v="229.76646354409948"/>
    <n v="1931.8555708955776"/>
    <n v="270.97525243830341"/>
    <n v="23.165665868600975"/>
    <n v="630.69756542966559"/>
    <n v="348.6738823081879"/>
    <n v="8.1292575731491006"/>
    <n v="2.7097525243830338"/>
    <n v="251.81133074176512"/>
    <n v="2120.7645103893415"/>
    <n v="265.75850167356151"/>
    <n v="23.165665868600975"/>
    <n v="618.2445372247596"/>
    <n v="336.99096654363865"/>
    <n v="7.9727550502068461"/>
    <n v="2.6575850167356161"/>
    <n v="240.32196911706069"/>
    <n v="2033.7346947632186"/>
    <n v="263.40551653439218"/>
    <n v="23.165665868600975"/>
    <n v="610.53994173946626"/>
    <n v="329.76283386992088"/>
    <n v="7.902165496031766"/>
    <n v="2.6340551653439217"/>
    <n v="233.2135869431788"/>
    <n v="1979.8899982343225"/>
    <n v="153.44274613096323"/>
    <n v="13.359984855121093"/>
    <n v="361.11618245014517"/>
    <n v="198.63072837609639"/>
    <n v="4.6032823839288959"/>
    <n v="1.5344274613096323"/>
    <n v="142.8093185434771"/>
    <n v="1204.7906739242298"/>
    <n v="146.78227226394952"/>
    <n v="13.359984855121093"/>
    <n v="344.59310280948336"/>
    <n v="183.12945877030339"/>
    <n v="4.4034681679184864"/>
    <n v="1.4678227226394955"/>
    <n v="127.56486281578769"/>
    <n v="1089.3167063846693"/>
    <n v="144.29683526540563"/>
    <n v="13.359984855121093"/>
    <n v="336.45480802844503"/>
    <n v="175.49444736348067"/>
    <n v="4.3289050579621682"/>
    <n v="1.4429683526540562"/>
    <n v="120.05634278280826"/>
    <n v="1032.441038663482"/>
  </r>
  <r>
    <x v="31"/>
    <s v="Wu_x000a_Zhong"/>
    <s v="Wu Zhong"/>
    <x v="891"/>
    <x v="891"/>
    <s v="t/d"/>
    <s v="cement"/>
    <n v="2000"/>
    <n v="310"/>
    <n v="1"/>
    <m/>
    <n v="620000"/>
    <m/>
    <n v="0"/>
    <n v="620000"/>
    <n v="3.1299415661860709E-2"/>
    <n v="242.43666132954181"/>
    <n v="15.596154530732912"/>
    <n v="480.03770182043314"/>
    <n v="286.73933685516079"/>
    <n v="7.2730998398862541"/>
    <n v="2.424366613295418"/>
    <n v="229.76646354409948"/>
    <n v="1931.8555708955776"/>
    <n v="270.97525243830341"/>
    <n v="23.165665868600975"/>
    <n v="630.69756542966559"/>
    <n v="348.6738823081879"/>
    <n v="8.1292575731491006"/>
    <n v="2.7097525243830338"/>
    <n v="251.81133074176512"/>
    <n v="2120.7645103893415"/>
    <n v="265.75850167356151"/>
    <n v="23.165665868600975"/>
    <n v="618.2445372247596"/>
    <n v="336.99096654363865"/>
    <n v="7.9727550502068461"/>
    <n v="2.6575850167356161"/>
    <n v="240.32196911706069"/>
    <n v="2033.7346947632186"/>
    <n v="263.40551653439218"/>
    <n v="23.165665868600975"/>
    <n v="610.53994173946626"/>
    <n v="329.76283386992088"/>
    <n v="7.902165496031766"/>
    <n v="2.6340551653439217"/>
    <n v="233.2135869431788"/>
    <n v="1979.8899982343225"/>
    <n v="153.44274613096323"/>
    <n v="13.359984855121093"/>
    <n v="361.11618245014517"/>
    <n v="198.63072837609639"/>
    <n v="4.6032823839288959"/>
    <n v="1.5344274613096323"/>
    <n v="142.8093185434771"/>
    <n v="1204.7906739242298"/>
    <n v="146.78227226394952"/>
    <n v="13.359984855121093"/>
    <n v="344.59310280948336"/>
    <n v="183.12945877030339"/>
    <n v="4.4034681679184864"/>
    <n v="1.4678227226394955"/>
    <n v="127.56486281578769"/>
    <n v="1089.3167063846693"/>
    <n v="144.29683526540563"/>
    <n v="13.359984855121093"/>
    <n v="336.45480802844503"/>
    <n v="175.49444736348067"/>
    <n v="4.3289050579621682"/>
    <n v="1.4429683526540562"/>
    <n v="120.05634278280826"/>
    <n v="1032.441038663482"/>
  </r>
  <r>
    <x v="31"/>
    <s v="Wu_x000a_Zhong"/>
    <s v="Wu Zhong"/>
    <x v="892"/>
    <x v="892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  <n v="183.47784032993695"/>
    <n v="16.699981068901369"/>
    <n v="430.74137851185424"/>
    <n v="228.91182346287925"/>
    <n v="5.5043352098981089"/>
    <n v="1.8347784032993697"/>
    <n v="159.45607851973463"/>
    <n v="1361.6458829808369"/>
    <n v="180.37104408175708"/>
    <n v="16.699981068901369"/>
    <n v="420.56851003555636"/>
    <n v="219.36805920435089"/>
    <n v="5.4111313224527109"/>
    <n v="1.8037104408175704"/>
    <n v="150.07042847851034"/>
    <n v="1290.5512983293527"/>
  </r>
  <r>
    <x v="31"/>
    <s v="Wu_x000a_Zhong"/>
    <s v="Wu Zhong"/>
    <x v="892"/>
    <x v="892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  <n v="183.47784032993695"/>
    <n v="16.699981068901369"/>
    <n v="430.74137851185424"/>
    <n v="228.91182346287925"/>
    <n v="5.5043352098981089"/>
    <n v="1.8347784032993697"/>
    <n v="159.45607851973463"/>
    <n v="1361.6458829808369"/>
    <n v="180.37104408175708"/>
    <n v="16.699981068901369"/>
    <n v="420.56851003555636"/>
    <n v="219.36805920435089"/>
    <n v="5.4111313224527109"/>
    <n v="1.8037104408175704"/>
    <n v="150.07042847851034"/>
    <n v="1290.5512983293527"/>
  </r>
  <r>
    <x v="31"/>
    <s v="Wu_x000a_Zhong"/>
    <s v="Wu Zhong"/>
    <x v="892"/>
    <x v="892"/>
    <s v="t/d"/>
    <s v="cement"/>
    <n v="1000"/>
    <n v="310"/>
    <n v="1"/>
    <m/>
    <n v="310000"/>
    <m/>
    <n v="0"/>
    <n v="310000"/>
    <n v="1.5649707830930355E-2"/>
    <n v="121.2183306647709"/>
    <n v="7.7980772653664561"/>
    <n v="240.01885091021657"/>
    <n v="143.36966842758039"/>
    <n v="3.636549919943127"/>
    <n v="1.212183306647709"/>
    <n v="114.88323177204974"/>
    <n v="965.92778544778878"/>
    <n v="135.48762621915171"/>
    <n v="11.582832934300487"/>
    <n v="315.34878271483279"/>
    <n v="174.33694115409395"/>
    <n v="4.0646287865745503"/>
    <n v="1.3548762621915169"/>
    <n v="125.90566537088256"/>
    <n v="1060.3822551946707"/>
    <n v="132.87925083678076"/>
    <n v="11.582832934300487"/>
    <n v="309.1222686123798"/>
    <n v="168.49548327181932"/>
    <n v="3.986377525103423"/>
    <n v="1.328792508367808"/>
    <n v="120.16098455853034"/>
    <n v="1016.8673473816093"/>
    <n v="131.70275826719609"/>
    <n v="11.582832934300487"/>
    <n v="305.26997086973313"/>
    <n v="164.88141693496044"/>
    <n v="3.951082748015883"/>
    <n v="1.3170275826719609"/>
    <n v="116.6067934715894"/>
    <n v="989.94499911716127"/>
    <n v="76.721373065481615"/>
    <n v="6.6799924275605465"/>
    <n v="180.55809122507259"/>
    <n v="99.315364188048193"/>
    <n v="2.3016411919644479"/>
    <n v="0.76721373065481613"/>
    <n v="71.404659271738552"/>
    <n v="602.39533696211492"/>
    <n v="73.391136131974761"/>
    <n v="6.6799924275605465"/>
    <n v="172.29655140474168"/>
    <n v="91.564729385151693"/>
    <n v="2.2017340839592432"/>
    <n v="0.73391136131974777"/>
    <n v="63.782431407893846"/>
    <n v="544.65835319233463"/>
    <n v="72.148417632702817"/>
    <n v="6.6799924275605465"/>
    <n v="168.22740401422251"/>
    <n v="87.747223681740337"/>
    <n v="2.1644525289810841"/>
    <n v="0.7214841763270281"/>
    <n v="60.028171391404129"/>
    <n v="516.220519331741"/>
  </r>
  <r>
    <x v="31"/>
    <s v="Shi_x000a_Zuishan"/>
    <s v="Shi Zuishan"/>
    <x v="893"/>
    <x v="893"/>
    <s v="t/d"/>
    <s v="cement"/>
    <n v="2000"/>
    <n v="310"/>
    <n v="1"/>
    <m/>
    <n v="620000"/>
    <m/>
    <n v="0"/>
    <n v="620000"/>
    <n v="3.1299415661860709E-2"/>
    <n v="242.43666132954181"/>
    <n v="15.596154530732912"/>
    <n v="480.03770182043314"/>
    <n v="286.73933685516079"/>
    <n v="7.2730998398862541"/>
    <n v="2.424366613295418"/>
    <n v="229.76646354409948"/>
    <n v="1931.8555708955776"/>
    <n v="270.97525243830341"/>
    <n v="23.165665868600975"/>
    <n v="630.69756542966559"/>
    <n v="348.6738823081879"/>
    <n v="8.1292575731491006"/>
    <n v="2.7097525243830338"/>
    <n v="251.81133074176512"/>
    <n v="2120.7645103893415"/>
    <n v="265.75850167356151"/>
    <n v="23.165665868600975"/>
    <n v="618.2445372247596"/>
    <n v="336.99096654363865"/>
    <n v="7.9727550502068461"/>
    <n v="2.6575850167356161"/>
    <n v="240.32196911706069"/>
    <n v="2033.7346947632186"/>
    <n v="263.40551653439218"/>
    <n v="23.165665868600975"/>
    <n v="610.53994173946626"/>
    <n v="329.76283386992088"/>
    <n v="7.902165496031766"/>
    <n v="2.6340551653439217"/>
    <n v="233.2135869431788"/>
    <n v="1979.8899982343225"/>
    <n v="153.44274613096323"/>
    <n v="13.359984855121093"/>
    <n v="361.11618245014517"/>
    <n v="198.63072837609639"/>
    <n v="4.6032823839288959"/>
    <n v="1.5344274613096323"/>
    <n v="142.8093185434771"/>
    <n v="1204.7906739242298"/>
    <n v="146.78227226394952"/>
    <n v="13.359984855121093"/>
    <n v="344.59310280948336"/>
    <n v="183.12945877030339"/>
    <n v="4.4034681679184864"/>
    <n v="1.4678227226394955"/>
    <n v="127.56486281578769"/>
    <n v="1089.3167063846693"/>
    <n v="144.29683526540563"/>
    <n v="13.359984855121093"/>
    <n v="336.45480802844503"/>
    <n v="175.49444736348067"/>
    <n v="4.3289050579621682"/>
    <n v="1.4429683526540562"/>
    <n v="120.05634278280826"/>
    <n v="1032.441038663482"/>
  </r>
  <r>
    <x v="31"/>
    <s v="Yin_x000a_Chuan"/>
    <s v="Yin Chuan"/>
    <x v="611"/>
    <x v="611"/>
    <s v="t/d"/>
    <s v="cement"/>
    <n v="5000"/>
    <n v="310"/>
    <n v="1"/>
    <m/>
    <n v="1550000"/>
    <m/>
    <n v="0"/>
    <n v="1550000"/>
    <n v="7.8248539154651783E-2"/>
    <n v="606.09165332385453"/>
    <n v="38.990386326832287"/>
    <n v="1200.0942545510829"/>
    <n v="716.84834213790202"/>
    <n v="18.182749599715638"/>
    <n v="6.0609165332385464"/>
    <n v="574.41615886024874"/>
    <n v="4829.6389272389442"/>
    <n v="677.43813109575865"/>
    <n v="57.914164671502448"/>
    <n v="1576.7439135741643"/>
    <n v="871.68470577046992"/>
    <n v="20.323143932872757"/>
    <n v="6.7743813109575859"/>
    <n v="629.52832685441285"/>
    <n v="5301.9112759733543"/>
    <n v="664.39625418390392"/>
    <n v="57.914164671502448"/>
    <n v="1545.6113430618991"/>
    <n v="842.47741635909676"/>
    <n v="19.931887625517117"/>
    <n v="6.6439625418390413"/>
    <n v="600.80492279265184"/>
    <n v="5084.3367369080479"/>
    <n v="658.5137913359805"/>
    <n v="57.914164671502448"/>
    <n v="1526.3498543486658"/>
    <n v="824.40708467480238"/>
    <n v="19.755413740079415"/>
    <n v="6.5851379133598051"/>
    <n v="583.03396735794706"/>
    <n v="4949.7249955858069"/>
    <n v="383.60686532740812"/>
    <n v="33.399962137802738"/>
    <n v="902.79045612536311"/>
    <n v="496.57682094024102"/>
    <n v="11.508205959822241"/>
    <n v="3.8360686532740811"/>
    <n v="357.02329635869279"/>
    <n v="3011.9766848105751"/>
    <n v="366.95568065987391"/>
    <n v="33.399962137802738"/>
    <n v="861.48275702370847"/>
    <n v="457.82364692575851"/>
    <n v="11.008670419796218"/>
    <n v="3.6695568065987394"/>
    <n v="318.91215703946926"/>
    <n v="2723.2917659616737"/>
    <n v="360.74208816351415"/>
    <n v="33.399962137802738"/>
    <n v="841.13702007111272"/>
    <n v="438.73611840870177"/>
    <n v="10.822262644905422"/>
    <n v="3.6074208816351407"/>
    <n v="300.14085695702067"/>
    <n v="2581.1025966587054"/>
  </r>
  <r>
    <x v="31"/>
    <s v="Wu_x000a_Zhong"/>
    <s v="Wu Zhong"/>
    <x v="892"/>
    <x v="892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  <n v="183.47784032993695"/>
    <n v="16.699981068901369"/>
    <n v="430.74137851185424"/>
    <n v="228.91182346287925"/>
    <n v="5.5043352098981089"/>
    <n v="1.8347784032993697"/>
    <n v="159.45607851973463"/>
    <n v="1361.6458829808369"/>
    <n v="180.37104408175708"/>
    <n v="16.699981068901369"/>
    <n v="420.56851003555636"/>
    <n v="219.36805920435089"/>
    <n v="5.4111313224527109"/>
    <n v="1.8037104408175704"/>
    <n v="150.07042847851034"/>
    <n v="1290.5512983293527"/>
  </r>
  <r>
    <x v="31"/>
    <s v="Zhong_x000a_Wei"/>
    <s v="Zhong Wei"/>
    <x v="884"/>
    <x v="884"/>
    <s v="t/d"/>
    <s v="cement"/>
    <n v="1000"/>
    <n v="310"/>
    <n v="1"/>
    <m/>
    <n v="310000"/>
    <m/>
    <n v="0"/>
    <n v="310000"/>
    <n v="1.5649707830930355E-2"/>
    <n v="121.2183306647709"/>
    <n v="7.7980772653664561"/>
    <n v="240.01885091021657"/>
    <n v="143.36966842758039"/>
    <n v="3.636549919943127"/>
    <n v="1.212183306647709"/>
    <n v="114.88323177204974"/>
    <n v="965.92778544778878"/>
    <n v="135.48762621915171"/>
    <n v="11.582832934300487"/>
    <n v="315.34878271483279"/>
    <n v="174.33694115409395"/>
    <n v="4.0646287865745503"/>
    <n v="1.3548762621915169"/>
    <n v="125.90566537088256"/>
    <n v="1060.3822551946707"/>
    <n v="132.87925083678076"/>
    <n v="11.582832934300487"/>
    <n v="309.1222686123798"/>
    <n v="168.49548327181932"/>
    <n v="3.986377525103423"/>
    <n v="1.328792508367808"/>
    <n v="120.16098455853034"/>
    <n v="1016.8673473816093"/>
    <n v="131.70275826719609"/>
    <n v="11.582832934300487"/>
    <n v="305.26997086973313"/>
    <n v="164.88141693496044"/>
    <n v="3.951082748015883"/>
    <n v="1.3170275826719609"/>
    <n v="116.6067934715894"/>
    <n v="989.94499911716127"/>
    <n v="76.721373065481615"/>
    <n v="6.6799924275605465"/>
    <n v="180.55809122507259"/>
    <n v="99.315364188048193"/>
    <n v="2.3016411919644479"/>
    <n v="0.76721373065481613"/>
    <n v="71.404659271738552"/>
    <n v="602.39533696211492"/>
    <n v="73.391136131974761"/>
    <n v="6.6799924275605465"/>
    <n v="172.29655140474168"/>
    <n v="91.564729385151693"/>
    <n v="2.2017340839592432"/>
    <n v="0.73391136131974777"/>
    <n v="63.782431407893846"/>
    <n v="544.65835319233463"/>
    <n v="72.148417632702817"/>
    <n v="6.6799924275605465"/>
    <n v="168.22740401422251"/>
    <n v="87.747223681740337"/>
    <n v="2.1644525289810841"/>
    <n v="0.7214841763270281"/>
    <n v="60.028171391404129"/>
    <n v="516.220519331741"/>
  </r>
  <r>
    <x v="31"/>
    <s v="Zhong_x000a_Wei"/>
    <s v="Zhong Wei"/>
    <x v="884"/>
    <x v="884"/>
    <s v="t/d"/>
    <s v="cement"/>
    <n v="1200"/>
    <n v="310"/>
    <n v="1"/>
    <m/>
    <n v="372000"/>
    <m/>
    <n v="0"/>
    <n v="372000"/>
    <n v="1.8779649397116426E-2"/>
    <n v="145.46199679772508"/>
    <n v="9.3576927184397469"/>
    <n v="288.0226210922599"/>
    <n v="172.04360211309648"/>
    <n v="4.3638599039317523"/>
    <n v="1.4546199679772509"/>
    <n v="137.85987812645968"/>
    <n v="1159.1133425373464"/>
    <n v="162.58515146298205"/>
    <n v="13.899399521160586"/>
    <n v="378.41853925779935"/>
    <n v="209.20432938491274"/>
    <n v="4.8775545438894605"/>
    <n v="1.6258515146298202"/>
    <n v="151.08679844505909"/>
    <n v="1272.4587062336047"/>
    <n v="159.45510100413691"/>
    <n v="13.899399521160586"/>
    <n v="370.94672233485574"/>
    <n v="202.1945799261832"/>
    <n v="4.7836530301241078"/>
    <n v="1.5945510100413696"/>
    <n v="144.1931814702364"/>
    <n v="1220.2408168579311"/>
    <n v="158.04330992063529"/>
    <n v="13.899399521160586"/>
    <n v="366.32396504367972"/>
    <n v="197.85770032195254"/>
    <n v="4.7412992976190598"/>
    <n v="1.5804330992063531"/>
    <n v="139.92815216590728"/>
    <n v="1187.9339989405935"/>
    <n v="92.065647678577932"/>
    <n v="8.0159909130726561"/>
    <n v="216.66970947008713"/>
    <n v="119.17843702565783"/>
    <n v="2.7619694303573379"/>
    <n v="0.92065647678577933"/>
    <n v="85.685591126086265"/>
    <n v="722.87440435453789"/>
    <n v="88.069363358369728"/>
    <n v="8.0159909130726561"/>
    <n v="206.75586168569001"/>
    <n v="109.87767526218202"/>
    <n v="2.6420809007510919"/>
    <n v="0.88069363358369734"/>
    <n v="76.538917689472612"/>
    <n v="653.59002383080156"/>
    <n v="86.578101159243374"/>
    <n v="8.0159909130726561"/>
    <n v="201.87288481706702"/>
    <n v="105.2966684180884"/>
    <n v="2.597343034777301"/>
    <n v="0.8657810115924337"/>
    <n v="72.033805669684952"/>
    <n v="619.46462319808916"/>
  </r>
  <r>
    <x v="1"/>
    <s v=""/>
    <m/>
    <x v="4"/>
    <x v="4"/>
    <m/>
    <m/>
    <m/>
    <m/>
    <n v="23"/>
    <m/>
    <n v="19189000"/>
    <m/>
    <n v="0"/>
    <m/>
    <n v="0.99999999999999978"/>
    <n v="7745.724838721454"/>
    <n v="498.28900000000004"/>
    <n v="15336.954114621816"/>
    <n v="9161.1722069483039"/>
    <n v="232.37174516164362"/>
    <n v="77.457248387214548"/>
    <n v="7340.9186301224436"/>
    <n v="61721.777549016748"/>
    <n v="8657.5179347036501"/>
    <n v="740.13093787016112"/>
    <n v="20150.458150507577"/>
    <n v="11139.948619969211"/>
    <n v="259.72553804110947"/>
    <n v="86.575179347036496"/>
    <n v="8045.2406352302896"/>
    <n v="67757.319603047974"/>
    <n v="8490.8454695975797"/>
    <n v="740.13093787016112"/>
    <n v="19752.590396698983"/>
    <n v="10766.685556825663"/>
    <n v="254.7253640879274"/>
    <n v="84.90845469597582"/>
    <n v="7678.1615258683669"/>
    <n v="64976.762401394808"/>
    <n v="8415.668822065576"/>
    <n v="740.13093787016112"/>
    <n v="19506.43259079842"/>
    <n v="10535.75048916159"/>
    <n v="252.47006466196731"/>
    <n v="84.156688220655766"/>
    <n v="7451.0524241945086"/>
    <n v="63256.452440640249"/>
    <n v="4902.4156804926515"/>
    <n v="426.84454558046724"/>
    <n v="11537.473617763933"/>
    <n v="6346.1481365012824"/>
    <n v="147.07247041477953"/>
    <n v="49.024156804926513"/>
    <n v="4562.683217038285"/>
    <n v="38492.433435180836"/>
    <n v="4689.617015528127"/>
    <n v="426.84454558046724"/>
    <n v="11009.569844122698"/>
    <n v="5850.890660347126"/>
    <n v="140.68851046584382"/>
    <n v="46.896170155281276"/>
    <n v="4075.6308102975022"/>
    <n v="34803.100420562638"/>
    <n v="4610.2086001955531"/>
    <n v="426.84454558046724"/>
    <n v="10749.55557200467"/>
    <n v="5606.9560294483708"/>
    <n v="138.30625800586657"/>
    <n v="46.102086001955527"/>
    <n v="3835.7375127964629"/>
    <n v="32985.952511616466"/>
  </r>
  <r>
    <x v="2"/>
    <s v=""/>
    <m/>
    <x v="4"/>
    <x v="4"/>
    <m/>
    <m/>
    <m/>
    <m/>
    <m/>
    <n v="7"/>
    <m/>
    <n v="5900000"/>
    <n v="619676.51645934244"/>
    <n v="19808676.5164593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2"/>
    <s v="Changji_x000a_Hui "/>
    <s v="Changji Hui "/>
    <x v="894"/>
    <x v="894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Changji_x000a_Hui "/>
    <s v="Changji Hui "/>
    <x v="894"/>
    <x v="894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Kililsu_x000a_Kirghiz"/>
    <s v="Kililsu Kirghiz"/>
    <x v="895"/>
    <x v="895"/>
    <s v="t/a"/>
    <s v="grinding"/>
    <n v="1500000"/>
    <n v="1"/>
    <m/>
    <n v="1"/>
    <m/>
    <n v="1500000"/>
    <n v="157544.87706593453"/>
    <n v="157544.87706593453"/>
    <n v="1.487748326824872E-3"/>
    <n v="66.526180094034089"/>
    <n v="1.5729784529720157"/>
    <n v="131.37391570957308"/>
    <n v="29.725154486945055"/>
    <n v="1.9957854028210227"/>
    <n v="0.66526180094034093"/>
    <n v="24.38394832138292"/>
    <n v="204.00962078766054"/>
    <n v="72.870883199310185"/>
    <n v="1.9134238275317554"/>
    <n v="146.90100216924827"/>
    <n v="33.600578512732369"/>
    <n v="2.1861264959793054"/>
    <n v="0.72870883199310177"/>
    <n v="26.71921568637411"/>
    <n v="223.90993824735074"/>
    <n v="72.439993136742146"/>
    <n v="1.9134238275317554"/>
    <n v="142.6570162704559"/>
    <n v="32.759420020719489"/>
    <n v="2.1731997941022643"/>
    <n v="0.72439993136742153"/>
    <n v="25.874940392749977"/>
    <n v="217.51470711598762"/>
    <n v="72.245642676166057"/>
    <n v="1.9134238275317554"/>
    <n v="139.70562348942065"/>
    <n v="32.174453632933009"/>
    <n v="2.1673692802849813"/>
    <n v="0.72245642676166055"/>
    <n v="25.287806489332027"/>
    <n v="213.06727504522416"/>
    <n v="41.214607043797649"/>
    <n v="1.1035000462430447"/>
    <n v="83.420138366004309"/>
    <n v="19.120322225844372"/>
    <n v="1.2364382113139294"/>
    <n v="0.41214607043797646"/>
    <n v="15.15078307554465"/>
    <n v="127.17345058920404"/>
    <n v="40.664469203077502"/>
    <n v="1.1035000462430447"/>
    <n v="77.691787371159904"/>
    <n v="17.984962401506863"/>
    <n v="1.2199340760923252"/>
    <n v="0.40664469203077508"/>
    <n v="14.011216325445284"/>
    <n v="118.54144061385796"/>
    <n v="40.459178562963039"/>
    <n v="1.1035000462430447"/>
    <n v="74.574257773072418"/>
    <n v="17.367067677521341"/>
    <n v="1.2137753568888909"/>
    <n v="0.40459178562963038"/>
    <n v="13.391032074230838"/>
    <n v="113.84365819561098"/>
  </r>
  <r>
    <x v="32"/>
    <s v="Changji_x000a_Hui"/>
    <s v="Changji Hui"/>
    <x v="894"/>
    <x v="894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Changji_x000a_Hui"/>
    <s v="Changji Hui"/>
    <x v="894"/>
    <x v="894"/>
    <s v="t/d"/>
    <s v="cement"/>
    <n v="1200"/>
    <n v="310"/>
    <n v="1"/>
    <m/>
    <n v="372000"/>
    <m/>
    <n v="0"/>
    <n v="372000"/>
    <n v="3.5129189084785648E-3"/>
    <n v="157.08374309514008"/>
    <n v="3.7141670069074855"/>
    <n v="310.20428943245179"/>
    <n v="70.187985005159831"/>
    <n v="4.7125122928542016"/>
    <n v="1.5708374309514008"/>
    <n v="57.576158263516177"/>
    <n v="481.71403822447451"/>
    <n v="172.06505888984483"/>
    <n v="4.5180375084104982"/>
    <n v="346.86734233884249"/>
    <n v="79.338760101385446"/>
    <n v="5.1619517666953447"/>
    <n v="1.7206505888984482"/>
    <n v="63.090266217741522"/>
    <n v="528.7033039681429"/>
    <n v="171.04762749975131"/>
    <n v="4.5180375084104982"/>
    <n v="336.84630716617841"/>
    <n v="77.352589780545159"/>
    <n v="5.1314288249925388"/>
    <n v="1.7104762749975131"/>
    <n v="61.096736405301243"/>
    <n v="513.60267978300078"/>
    <n v="170.58872097939488"/>
    <n v="4.5180375084104982"/>
    <n v="329.87738418377239"/>
    <n v="75.971348445953879"/>
    <n v="5.1176616293818462"/>
    <n v="1.7058872097939488"/>
    <n v="59.710377063511494"/>
    <n v="503.10126100546989"/>
    <n v="97.317247668270156"/>
    <n v="2.6056195850190185"/>
    <n v="196.97429741981514"/>
    <n v="45.147516063231471"/>
    <n v="2.9195174300481046"/>
    <n v="0.97317247668270157"/>
    <n v="35.774513326408162"/>
    <n v="300.28601691303925"/>
    <n v="96.018244612383768"/>
    <n v="2.6056195850190185"/>
    <n v="183.44833193132587"/>
    <n v="42.466668151707232"/>
    <n v="2.8805473383715134"/>
    <n v="0.96018244612383785"/>
    <n v="33.0837318872913"/>
    <n v="279.90383901788084"/>
    <n v="95.533505790374221"/>
    <n v="2.6056195850190185"/>
    <n v="176.08712138556382"/>
    <n v="41.007675377055378"/>
    <n v="2.8660051737112262"/>
    <n v="0.95533505790374218"/>
    <n v="31.619333007756676"/>
    <n v="268.8112849968669"/>
  </r>
  <r>
    <x v="32"/>
    <s v="Shi_x000a_Hezi"/>
    <s v="Shi Hezi"/>
    <x v="896"/>
    <x v="896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  <n v="27.109646135384999"/>
    <n v="0.73566669749536295"/>
    <n v="51.794524914106596"/>
    <n v="11.989974934337907"/>
    <n v="0.81328938406155005"/>
    <n v="0.27109646135385002"/>
    <n v="9.3408108836301889"/>
    <n v="79.027627075905301"/>
    <n v="26.972785708642022"/>
    <n v="0.73566669749536295"/>
    <n v="49.716171848714943"/>
    <n v="11.578045118347561"/>
    <n v="0.80918357125926066"/>
    <n v="0.26972785708642022"/>
    <n v="8.9273547161538911"/>
    <n v="75.895772130407323"/>
  </r>
  <r>
    <x v="32"/>
    <s v="Shi_x000a_Hezi"/>
    <s v="Shi Hezi"/>
    <x v="897"/>
    <x v="897"/>
    <s v="t/d"/>
    <s v="cement"/>
    <n v="25000"/>
    <n v="310"/>
    <n v="1"/>
    <m/>
    <n v="7750000"/>
    <m/>
    <n v="0"/>
    <n v="7750000"/>
    <n v="7.3185810593303424E-2"/>
    <n v="3272.577981148751"/>
    <n v="77.378479310572615"/>
    <n v="6462.5893631760782"/>
    <n v="1462.2496876074963"/>
    <n v="98.177339434462525"/>
    <n v="32.725779811487513"/>
    <n v="1199.5032971565868"/>
    <n v="10035.709129676552"/>
    <n v="3584.6887268717669"/>
    <n v="94.125781425218705"/>
    <n v="7226.4029653925509"/>
    <n v="1652.89083544553"/>
    <n v="107.54066180615301"/>
    <n v="35.846887268717666"/>
    <n v="1314.3805462029482"/>
    <n v="11014.652166002976"/>
    <n v="3563.4922395781518"/>
    <n v="94.125781425218705"/>
    <n v="7017.6313992953819"/>
    <n v="1611.5122870946905"/>
    <n v="106.90476718734455"/>
    <n v="35.634922395781523"/>
    <n v="1272.8486751104424"/>
    <n v="10700.055828812516"/>
    <n v="3553.9316870707262"/>
    <n v="94.125781425218705"/>
    <n v="6872.4455038285905"/>
    <n v="1582.7364259573724"/>
    <n v="106.61795061212177"/>
    <n v="35.53931687070726"/>
    <n v="1243.966188823156"/>
    <n v="10481.276270947288"/>
    <n v="2027.442659755628"/>
    <n v="54.283741354562878"/>
    <n v="4103.6311962461486"/>
    <n v="940.57325131732227"/>
    <n v="60.823279792668842"/>
    <n v="20.274426597556282"/>
    <n v="745.30236096683655"/>
    <n v="6255.958685688317"/>
    <n v="2000.3800960913284"/>
    <n v="54.283741354562878"/>
    <n v="3821.8402485692882"/>
    <n v="884.72225316056722"/>
    <n v="60.011402882739858"/>
    <n v="20.003800960913285"/>
    <n v="689.24441431856872"/>
    <n v="5831.3299795391831"/>
    <n v="1990.2813706327959"/>
    <n v="54.283741354562878"/>
    <n v="3668.4816955325791"/>
    <n v="854.3265703553202"/>
    <n v="59.708441118983878"/>
    <n v="19.902813706327958"/>
    <n v="658.73610432826399"/>
    <n v="5600.2351041013935"/>
  </r>
  <r>
    <x v="32"/>
    <s v="Shi_x000a_Hezi"/>
    <s v="Shi Hezi"/>
    <x v="897"/>
    <x v="897"/>
    <s v="t/d"/>
    <s v="cement"/>
    <n v="25000"/>
    <n v="310"/>
    <n v="1"/>
    <m/>
    <n v="7750000"/>
    <m/>
    <n v="0"/>
    <n v="7750000"/>
    <n v="7.3185810593303424E-2"/>
    <n v="3272.577981148751"/>
    <n v="77.378479310572615"/>
    <n v="6462.5893631760782"/>
    <n v="1462.2496876074963"/>
    <n v="98.177339434462525"/>
    <n v="32.725779811487513"/>
    <n v="1199.5032971565868"/>
    <n v="10035.709129676552"/>
    <n v="3584.6887268717669"/>
    <n v="94.125781425218705"/>
    <n v="7226.4029653925509"/>
    <n v="1652.89083544553"/>
    <n v="107.54066180615301"/>
    <n v="35.846887268717666"/>
    <n v="1314.3805462029482"/>
    <n v="11014.652166002976"/>
    <n v="3563.4922395781518"/>
    <n v="94.125781425218705"/>
    <n v="7017.6313992953819"/>
    <n v="1611.5122870946905"/>
    <n v="106.90476718734455"/>
    <n v="35.634922395781523"/>
    <n v="1272.8486751104424"/>
    <n v="10700.055828812516"/>
    <n v="3553.9316870707262"/>
    <n v="94.125781425218705"/>
    <n v="6872.4455038285905"/>
    <n v="1582.7364259573724"/>
    <n v="106.61795061212177"/>
    <n v="35.53931687070726"/>
    <n v="1243.966188823156"/>
    <n v="10481.276270947288"/>
    <n v="2027.442659755628"/>
    <n v="54.283741354562878"/>
    <n v="4103.6311962461486"/>
    <n v="940.57325131732227"/>
    <n v="60.823279792668842"/>
    <n v="20.274426597556282"/>
    <n v="745.30236096683655"/>
    <n v="6255.958685688317"/>
    <n v="2000.3800960913284"/>
    <n v="54.283741354562878"/>
    <n v="3821.8402485692882"/>
    <n v="884.72225316056722"/>
    <n v="60.011402882739858"/>
    <n v="20.003800960913285"/>
    <n v="689.24441431856872"/>
    <n v="5831.3299795391831"/>
    <n v="1990.2813706327959"/>
    <n v="54.283741354562878"/>
    <n v="3668.4816955325791"/>
    <n v="854.3265703553202"/>
    <n v="59.708441118983878"/>
    <n v="19.902813706327958"/>
    <n v="658.73610432826399"/>
    <n v="5600.2351041013935"/>
  </r>
  <r>
    <x v="32"/>
    <s v="Ili_x000a_Kazakh"/>
    <s v="Ili Kazakh"/>
    <x v="898"/>
    <x v="898"/>
    <s v="t/d"/>
    <s v="cement"/>
    <n v="25000"/>
    <n v="310"/>
    <n v="1"/>
    <m/>
    <n v="7750000"/>
    <m/>
    <n v="0"/>
    <n v="7750000"/>
    <n v="7.3185810593303424E-2"/>
    <n v="3272.577981148751"/>
    <n v="77.378479310572615"/>
    <n v="6462.5893631760782"/>
    <n v="1462.2496876074963"/>
    <n v="98.177339434462525"/>
    <n v="32.725779811487513"/>
    <n v="1199.5032971565868"/>
    <n v="10035.709129676552"/>
    <n v="3584.6887268717669"/>
    <n v="94.125781425218705"/>
    <n v="7226.4029653925509"/>
    <n v="1652.89083544553"/>
    <n v="107.54066180615301"/>
    <n v="35.846887268717666"/>
    <n v="1314.3805462029482"/>
    <n v="11014.652166002976"/>
    <n v="3563.4922395781518"/>
    <n v="94.125781425218705"/>
    <n v="7017.6313992953819"/>
    <n v="1611.5122870946905"/>
    <n v="106.90476718734455"/>
    <n v="35.634922395781523"/>
    <n v="1272.8486751104424"/>
    <n v="10700.055828812516"/>
    <n v="3553.9316870707262"/>
    <n v="94.125781425218705"/>
    <n v="6872.4455038285905"/>
    <n v="1582.7364259573724"/>
    <n v="106.61795061212177"/>
    <n v="35.53931687070726"/>
    <n v="1243.966188823156"/>
    <n v="10481.276270947288"/>
    <n v="2027.442659755628"/>
    <n v="54.283741354562878"/>
    <n v="4103.6311962461486"/>
    <n v="940.57325131732227"/>
    <n v="60.823279792668842"/>
    <n v="20.274426597556282"/>
    <n v="745.30236096683655"/>
    <n v="6255.958685688317"/>
    <n v="2000.3800960913284"/>
    <n v="54.283741354562878"/>
    <n v="3821.8402485692882"/>
    <n v="884.72225316056722"/>
    <n v="60.011402882739858"/>
    <n v="20.003800960913285"/>
    <n v="689.24441431856872"/>
    <n v="5831.3299795391831"/>
    <n v="1990.2813706327959"/>
    <n v="54.283741354562878"/>
    <n v="3668.4816955325791"/>
    <n v="854.3265703553202"/>
    <n v="59.708441118983878"/>
    <n v="19.902813706327958"/>
    <n v="658.73610432826399"/>
    <n v="5600.2351041013935"/>
  </r>
  <r>
    <x v="32"/>
    <s v="Changji_x000a_Hui"/>
    <s v="Changji Hui"/>
    <x v="899"/>
    <x v="899"/>
    <s v="t/d"/>
    <s v="cement"/>
    <n v="4000"/>
    <n v="310"/>
    <n v="1"/>
    <m/>
    <n v="1240000"/>
    <m/>
    <n v="0"/>
    <n v="1240000"/>
    <n v="1.1709729694928549E-2"/>
    <n v="523.61247698380021"/>
    <n v="12.380556689691618"/>
    <n v="1034.0142981081726"/>
    <n v="233.95995001719942"/>
    <n v="15.708374309514006"/>
    <n v="5.2361247698380025"/>
    <n v="191.92052754505391"/>
    <n v="1605.7134607482483"/>
    <n v="573.55019629948276"/>
    <n v="15.060125028034994"/>
    <n v="1156.2244744628083"/>
    <n v="264.4625336712848"/>
    <n v="17.206505888984484"/>
    <n v="5.7355019629948272"/>
    <n v="210.30088739247174"/>
    <n v="1762.3443465604762"/>
    <n v="570.15875833250436"/>
    <n v="15.060125028034994"/>
    <n v="1122.8210238872612"/>
    <n v="257.84196593515054"/>
    <n v="17.10476274997513"/>
    <n v="5.7015875833250433"/>
    <n v="203.65578801767083"/>
    <n v="1712.0089326100026"/>
    <n v="568.62906993131628"/>
    <n v="15.060125028034994"/>
    <n v="1099.5912806125746"/>
    <n v="253.23782815317961"/>
    <n v="17.058872097939485"/>
    <n v="5.6862906993131626"/>
    <n v="199.03459021170497"/>
    <n v="1677.0042033515663"/>
    <n v="324.39082556090051"/>
    <n v="8.6853986167300619"/>
    <n v="656.58099139938383"/>
    <n v="150.49172021077158"/>
    <n v="9.7317247668270159"/>
    <n v="3.2439082556090053"/>
    <n v="119.24837775469386"/>
    <n v="1000.9533897101309"/>
    <n v="320.06081537461256"/>
    <n v="8.6853986167300619"/>
    <n v="611.49443977108615"/>
    <n v="141.55556050569078"/>
    <n v="9.6018244612383779"/>
    <n v="3.200608153746126"/>
    <n v="110.279106290971"/>
    <n v="933.01279672626936"/>
    <n v="318.44501930124738"/>
    <n v="8.6853986167300619"/>
    <n v="586.95707128521269"/>
    <n v="136.69225125685125"/>
    <n v="9.5533505790374207"/>
    <n v="3.184450193012474"/>
    <n v="105.39777669252226"/>
    <n v="896.03761665622301"/>
  </r>
  <r>
    <x v="32"/>
    <s v="Bortala_x000a_Mongol"/>
    <s v="Bortala Mongol"/>
    <x v="900"/>
    <x v="900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Changji_x000a_Hui"/>
    <s v="Changji Hui"/>
    <x v="901"/>
    <x v="901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Changji_x000a_Hui"/>
    <s v="Changji Hui"/>
    <x v="902"/>
    <x v="902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Aksu"/>
    <s v="Aksu"/>
    <x v="903"/>
    <x v="90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Aksu"/>
    <s v="Aksu"/>
    <x v="903"/>
    <x v="90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Altay"/>
    <s v="Altay"/>
    <x v="904"/>
    <x v="904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  <n v="240.04561153095943"/>
    <n v="6.5140489625475464"/>
    <n v="458.6208298283147"/>
    <n v="106.16667037926808"/>
    <n v="7.2013683459287838"/>
    <n v="2.4004561153095945"/>
    <n v="82.709329718228261"/>
    <n v="699.75959754470205"/>
    <n v="238.83376447593554"/>
    <n v="6.5140489625475464"/>
    <n v="440.21780346390955"/>
    <n v="102.51918844263844"/>
    <n v="7.1650129342780664"/>
    <n v="2.3883376447593556"/>
    <n v="79.048332519391693"/>
    <n v="672.02821249216731"/>
  </r>
  <r>
    <x v="32"/>
    <s v="Kashgar"/>
    <s v="Kashgar"/>
    <x v="905"/>
    <x v="90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  <n v="27.109646135384999"/>
    <n v="0.73566669749536295"/>
    <n v="51.794524914106596"/>
    <n v="11.989974934337907"/>
    <n v="0.81328938406155005"/>
    <n v="0.27109646135385002"/>
    <n v="9.3408108836301889"/>
    <n v="79.027627075905301"/>
    <n v="26.972785708642022"/>
    <n v="0.73566669749536295"/>
    <n v="49.716171848714943"/>
    <n v="11.578045118347561"/>
    <n v="0.80918357125926066"/>
    <n v="0.26972785708642022"/>
    <n v="8.9273547161538911"/>
    <n v="75.895772130407323"/>
  </r>
  <r>
    <x v="32"/>
    <s v="Kashgar"/>
    <s v="Kashgar"/>
    <x v="905"/>
    <x v="90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  <n v="27.109646135384999"/>
    <n v="0.73566669749536295"/>
    <n v="51.794524914106596"/>
    <n v="11.989974934337907"/>
    <n v="0.81328938406155005"/>
    <n v="0.27109646135385002"/>
    <n v="9.3408108836301889"/>
    <n v="79.027627075905301"/>
    <n v="26.972785708642022"/>
    <n v="0.73566669749536295"/>
    <n v="49.716171848714943"/>
    <n v="11.578045118347561"/>
    <n v="0.80918357125926066"/>
    <n v="0.26972785708642022"/>
    <n v="8.9273547161538911"/>
    <n v="75.895772130407323"/>
  </r>
  <r>
    <x v="32"/>
    <s v="Kashgar"/>
    <s v="Kashgar"/>
    <x v="905"/>
    <x v="90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  <n v="27.109646135384999"/>
    <n v="0.73566669749536295"/>
    <n v="51.794524914106596"/>
    <n v="11.989974934337907"/>
    <n v="0.81328938406155005"/>
    <n v="0.27109646135385002"/>
    <n v="9.3408108836301889"/>
    <n v="79.027627075905301"/>
    <n v="26.972785708642022"/>
    <n v="0.73566669749536295"/>
    <n v="49.716171848714943"/>
    <n v="11.578045118347561"/>
    <n v="0.80918357125926066"/>
    <n v="0.26972785708642022"/>
    <n v="8.9273547161538911"/>
    <n v="75.895772130407323"/>
  </r>
  <r>
    <x v="32"/>
    <s v="Kashgar"/>
    <s v="Kashgar"/>
    <x v="905"/>
    <x v="90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  <n v="27.109646135384999"/>
    <n v="0.73566669749536295"/>
    <n v="51.794524914106596"/>
    <n v="11.989974934337907"/>
    <n v="0.81328938406155005"/>
    <n v="0.27109646135385002"/>
    <n v="9.3408108836301889"/>
    <n v="79.027627075905301"/>
    <n v="26.972785708642022"/>
    <n v="0.73566669749536295"/>
    <n v="49.716171848714943"/>
    <n v="11.578045118347561"/>
    <n v="0.80918357125926066"/>
    <n v="0.26972785708642022"/>
    <n v="8.9273547161538911"/>
    <n v="75.895772130407323"/>
  </r>
  <r>
    <x v="32"/>
    <s v="Turfan"/>
    <s v="Turfan"/>
    <x v="906"/>
    <x v="906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  <n v="27.109646135384999"/>
    <n v="0.73566669749536295"/>
    <n v="51.794524914106596"/>
    <n v="11.989974934337907"/>
    <n v="0.81328938406155005"/>
    <n v="0.27109646135385002"/>
    <n v="9.3408108836301889"/>
    <n v="79.027627075905301"/>
    <n v="26.972785708642022"/>
    <n v="0.73566669749536295"/>
    <n v="49.716171848714943"/>
    <n v="11.578045118347561"/>
    <n v="0.80918357125926066"/>
    <n v="0.26972785708642022"/>
    <n v="8.9273547161538911"/>
    <n v="75.895772130407323"/>
  </r>
  <r>
    <x v="32"/>
    <s v="Turfan"/>
    <s v="Turfan"/>
    <x v="906"/>
    <x v="906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  <n v="240.04561153095943"/>
    <n v="6.5140489625475464"/>
    <n v="458.6208298283147"/>
    <n v="106.16667037926808"/>
    <n v="7.2013683459287838"/>
    <n v="2.4004561153095945"/>
    <n v="82.709329718228261"/>
    <n v="699.75959754470205"/>
    <n v="238.83376447593554"/>
    <n v="6.5140489625475464"/>
    <n v="440.21780346390955"/>
    <n v="102.51918844263844"/>
    <n v="7.1650129342780664"/>
    <n v="2.3883376447593556"/>
    <n v="79.048332519391693"/>
    <n v="672.02821249216731"/>
  </r>
  <r>
    <x v="32"/>
    <s v="Turfan"/>
    <s v="Turfan"/>
    <x v="906"/>
    <x v="906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Ili_x000a_Kazakh"/>
    <s v="Ili Kazakh"/>
    <x v="907"/>
    <x v="907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  <n v="27.109646135384999"/>
    <n v="0.73566669749536295"/>
    <n v="51.794524914106596"/>
    <n v="11.989974934337907"/>
    <n v="0.81328938406155005"/>
    <n v="0.27109646135385002"/>
    <n v="9.3408108836301889"/>
    <n v="79.027627075905301"/>
    <n v="26.972785708642022"/>
    <n v="0.73566669749536295"/>
    <n v="49.716171848714943"/>
    <n v="11.578045118347561"/>
    <n v="0.80918357125926066"/>
    <n v="0.26972785708642022"/>
    <n v="8.9273547161538911"/>
    <n v="75.895772130407323"/>
  </r>
  <r>
    <x v="32"/>
    <s v="Ili_x000a_Kazakh"/>
    <s v="Ili Kazakh"/>
    <x v="908"/>
    <x v="908"/>
    <s v="t/d"/>
    <s v="cement"/>
    <n v="1600"/>
    <n v="310"/>
    <n v="1"/>
    <m/>
    <n v="496000"/>
    <m/>
    <n v="0"/>
    <n v="496000"/>
    <n v="4.6838918779714194E-3"/>
    <n v="209.44499079352008"/>
    <n v="4.952222675876647"/>
    <n v="413.60571924326899"/>
    <n v="93.58398000687977"/>
    <n v="6.2833497238056024"/>
    <n v="2.0944499079352008"/>
    <n v="76.76821101802156"/>
    <n v="642.28538429929938"/>
    <n v="229.42007851979309"/>
    <n v="6.0240500112139976"/>
    <n v="462.48978978512326"/>
    <n v="105.78501346851392"/>
    <n v="6.882602355593793"/>
    <n v="2.2942007851979307"/>
    <n v="84.120354956988692"/>
    <n v="704.9377386241905"/>
    <n v="228.06350333300173"/>
    <n v="6.0240500112139976"/>
    <n v="449.12840955490447"/>
    <n v="103.13678637406021"/>
    <n v="6.8419050999900515"/>
    <n v="2.2806350333300176"/>
    <n v="81.462315207068329"/>
    <n v="684.80357304400104"/>
    <n v="227.4516279725265"/>
    <n v="6.0240500112139976"/>
    <n v="439.83651224502984"/>
    <n v="101.29513126127183"/>
    <n v="6.8235488391757944"/>
    <n v="2.2745162797252649"/>
    <n v="79.613836084681978"/>
    <n v="670.80168134062649"/>
    <n v="129.7563302243602"/>
    <n v="3.4741594466920245"/>
    <n v="262.63239655975354"/>
    <n v="60.196688084308626"/>
    <n v="3.8926899067308063"/>
    <n v="1.2975633022436019"/>
    <n v="47.699351101877539"/>
    <n v="400.38135588405231"/>
    <n v="128.02432614984502"/>
    <n v="3.4741594466920245"/>
    <n v="244.59777590843447"/>
    <n v="56.622224202276307"/>
    <n v="3.840729784495351"/>
    <n v="1.2802432614984502"/>
    <n v="44.1116425163884"/>
    <n v="373.20511869050773"/>
    <n v="127.37800772049894"/>
    <n v="3.4741594466920245"/>
    <n v="234.78282851408508"/>
    <n v="54.676900502740494"/>
    <n v="3.8213402316149683"/>
    <n v="1.2737800772049894"/>
    <n v="42.159110677008904"/>
    <n v="358.4150466624892"/>
  </r>
  <r>
    <x v="32"/>
    <s v="Ili_x000a_Kazakh"/>
    <s v="Ili Kazakh"/>
    <x v="908"/>
    <x v="908"/>
    <s v="t/d"/>
    <s v="cement"/>
    <n v="4000"/>
    <n v="310"/>
    <n v="1"/>
    <m/>
    <n v="1240000"/>
    <m/>
    <n v="0"/>
    <n v="1240000"/>
    <n v="1.1709729694928549E-2"/>
    <n v="523.61247698380021"/>
    <n v="12.380556689691618"/>
    <n v="1034.0142981081726"/>
    <n v="233.95995001719942"/>
    <n v="15.708374309514006"/>
    <n v="5.2361247698380025"/>
    <n v="191.92052754505391"/>
    <n v="1605.7134607482483"/>
    <n v="573.55019629948276"/>
    <n v="15.060125028034994"/>
    <n v="1156.2244744628083"/>
    <n v="264.4625336712848"/>
    <n v="17.206505888984484"/>
    <n v="5.7355019629948272"/>
    <n v="210.30088739247174"/>
    <n v="1762.3443465604762"/>
    <n v="570.15875833250436"/>
    <n v="15.060125028034994"/>
    <n v="1122.8210238872612"/>
    <n v="257.84196593515054"/>
    <n v="17.10476274997513"/>
    <n v="5.7015875833250433"/>
    <n v="203.65578801767083"/>
    <n v="1712.0089326100026"/>
    <n v="568.62906993131628"/>
    <n v="15.060125028034994"/>
    <n v="1099.5912806125746"/>
    <n v="253.23782815317961"/>
    <n v="17.058872097939485"/>
    <n v="5.6862906993131626"/>
    <n v="199.03459021170497"/>
    <n v="1677.0042033515663"/>
    <n v="324.39082556090051"/>
    <n v="8.6853986167300619"/>
    <n v="656.58099139938383"/>
    <n v="150.49172021077158"/>
    <n v="9.7317247668270159"/>
    <n v="3.2439082556090053"/>
    <n v="119.24837775469386"/>
    <n v="1000.9533897101309"/>
    <n v="320.06081537461256"/>
    <n v="8.6853986167300619"/>
    <n v="611.49443977108615"/>
    <n v="141.55556050569078"/>
    <n v="9.6018244612383779"/>
    <n v="3.200608153746126"/>
    <n v="110.279106290971"/>
    <n v="933.01279672626936"/>
    <n v="318.44501930124738"/>
    <n v="8.6853986167300619"/>
    <n v="586.95707128521269"/>
    <n v="136.69225125685125"/>
    <n v="9.5533505790374207"/>
    <n v="3.184450193012474"/>
    <n v="105.39777669252226"/>
    <n v="896.03761665622301"/>
  </r>
  <r>
    <x v="32"/>
    <s v="Altay"/>
    <s v="Altay"/>
    <x v="909"/>
    <x v="909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  <n v="27.109646135384999"/>
    <n v="0.73566669749536295"/>
    <n v="51.794524914106596"/>
    <n v="11.989974934337907"/>
    <n v="0.81328938406155005"/>
    <n v="0.27109646135385002"/>
    <n v="9.3408108836301889"/>
    <n v="79.027627075905301"/>
    <n v="26.972785708642022"/>
    <n v="0.73566669749536295"/>
    <n v="49.716171848714943"/>
    <n v="11.578045118347561"/>
    <n v="0.80918357125926066"/>
    <n v="0.26972785708642022"/>
    <n v="8.9273547161538911"/>
    <n v="75.895772130407323"/>
  </r>
  <r>
    <x v="32"/>
    <s v="Altay"/>
    <s v="Altay"/>
    <x v="910"/>
    <x v="910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  <n v="27.109646135384999"/>
    <n v="0.73566669749536295"/>
    <n v="51.794524914106596"/>
    <n v="11.989974934337907"/>
    <n v="0.81328938406155005"/>
    <n v="0.27109646135385002"/>
    <n v="9.3408108836301889"/>
    <n v="79.027627075905301"/>
    <n v="26.972785708642022"/>
    <n v="0.73566669749536295"/>
    <n v="49.716171848714943"/>
    <n v="11.578045118347561"/>
    <n v="0.80918357125926066"/>
    <n v="0.26972785708642022"/>
    <n v="8.9273547161538911"/>
    <n v="75.895772130407323"/>
  </r>
  <r>
    <x v="32"/>
    <s v="Altay"/>
    <s v="Altay"/>
    <x v="910"/>
    <x v="910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Kililsu_x000a_Kirghiz"/>
    <s v="Kililsu Kirghiz"/>
    <x v="895"/>
    <x v="89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  <n v="27.109646135384999"/>
    <n v="0.73566669749536295"/>
    <n v="51.794524914106596"/>
    <n v="11.989974934337907"/>
    <n v="0.81328938406155005"/>
    <n v="0.27109646135385002"/>
    <n v="9.3408108836301889"/>
    <n v="79.027627075905301"/>
    <n v="26.972785708642022"/>
    <n v="0.73566669749536295"/>
    <n v="49.716171848714943"/>
    <n v="11.578045118347561"/>
    <n v="0.80918357125926066"/>
    <n v="0.26972785708642022"/>
    <n v="8.9273547161538911"/>
    <n v="75.895772130407323"/>
  </r>
  <r>
    <x v="32"/>
    <s v="Ili_x000a_Kazakh"/>
    <s v="Ili Kazakh"/>
    <x v="911"/>
    <x v="911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Changji_x000a_Hui "/>
    <s v="Changji Hui "/>
    <x v="902"/>
    <x v="902"/>
    <s v="t/d"/>
    <s v="cement"/>
    <n v="4000"/>
    <n v="310"/>
    <n v="1"/>
    <m/>
    <n v="1240000"/>
    <m/>
    <n v="0"/>
    <n v="1240000"/>
    <n v="1.1709729694928549E-2"/>
    <n v="523.61247698380021"/>
    <n v="12.380556689691618"/>
    <n v="1034.0142981081726"/>
    <n v="233.95995001719942"/>
    <n v="15.708374309514006"/>
    <n v="5.2361247698380025"/>
    <n v="191.92052754505391"/>
    <n v="1605.7134607482483"/>
    <n v="573.55019629948276"/>
    <n v="15.060125028034994"/>
    <n v="1156.2244744628083"/>
    <n v="264.4625336712848"/>
    <n v="17.206505888984484"/>
    <n v="5.7355019629948272"/>
    <n v="210.30088739247174"/>
    <n v="1762.3443465604762"/>
    <n v="570.15875833250436"/>
    <n v="15.060125028034994"/>
    <n v="1122.8210238872612"/>
    <n v="257.84196593515054"/>
    <n v="17.10476274997513"/>
    <n v="5.7015875833250433"/>
    <n v="203.65578801767083"/>
    <n v="1712.0089326100026"/>
    <n v="568.62906993131628"/>
    <n v="15.060125028034994"/>
    <n v="1099.5912806125746"/>
    <n v="253.23782815317961"/>
    <n v="17.058872097939485"/>
    <n v="5.6862906993131626"/>
    <n v="199.03459021170497"/>
    <n v="1677.0042033515663"/>
    <n v="324.39082556090051"/>
    <n v="8.6853986167300619"/>
    <n v="656.58099139938383"/>
    <n v="150.49172021077158"/>
    <n v="9.7317247668270159"/>
    <n v="3.2439082556090053"/>
    <n v="119.24837775469386"/>
    <n v="1000.9533897101309"/>
    <n v="320.06081537461256"/>
    <n v="8.6853986167300619"/>
    <n v="611.49443977108615"/>
    <n v="141.55556050569078"/>
    <n v="9.6018244612383779"/>
    <n v="3.200608153746126"/>
    <n v="110.279106290971"/>
    <n v="933.01279672626936"/>
    <n v="318.44501930124738"/>
    <n v="8.6853986167300619"/>
    <n v="586.95707128521269"/>
    <n v="136.69225125685125"/>
    <n v="9.5533505790374207"/>
    <n v="3.184450193012474"/>
    <n v="105.39777669252226"/>
    <n v="896.03761665622301"/>
  </r>
  <r>
    <x v="32"/>
    <s v="Khotan"/>
    <s v="Khotan"/>
    <x v="912"/>
    <x v="912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Changji_x000a_Hui"/>
    <s v="Changji Hui"/>
    <x v="894"/>
    <x v="894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Changji_x000a_Hui"/>
    <s v="Changji Hui"/>
    <x v="894"/>
    <x v="894"/>
    <s v="t/d"/>
    <s v="cement"/>
    <n v="3500"/>
    <n v="310"/>
    <n v="1"/>
    <m/>
    <n v="1085000"/>
    <m/>
    <n v="0"/>
    <n v="1085000"/>
    <n v="1.0246013483062481E-2"/>
    <n v="458.16091736082518"/>
    <n v="10.832987103480166"/>
    <n v="904.76251084465105"/>
    <n v="204.71495626504949"/>
    <n v="13.744827520824755"/>
    <n v="4.5816091736082525"/>
    <n v="167.93046160192219"/>
    <n v="1404.9992781547173"/>
    <n v="501.85642176204743"/>
    <n v="13.17760939953062"/>
    <n v="1011.6964151549572"/>
    <n v="231.40471696237421"/>
    <n v="15.055692652861422"/>
    <n v="5.0185642176204741"/>
    <n v="184.01327646841276"/>
    <n v="1542.0513032404167"/>
    <n v="498.8889135409413"/>
    <n v="13.17760939953062"/>
    <n v="982.46839590135357"/>
    <n v="225.6117201932567"/>
    <n v="14.966667406228238"/>
    <n v="4.9888891354094138"/>
    <n v="178.19881451546198"/>
    <n v="1498.0078160337523"/>
    <n v="497.55043618990175"/>
    <n v="13.17760939953062"/>
    <n v="962.14237053600289"/>
    <n v="221.58309963403215"/>
    <n v="14.926513085697051"/>
    <n v="4.9755043618990173"/>
    <n v="174.15526643524186"/>
    <n v="1467.3786779326206"/>
    <n v="283.84197236578797"/>
    <n v="7.5997237896388041"/>
    <n v="574.5083674744609"/>
    <n v="131.68025518442514"/>
    <n v="8.5152591709736392"/>
    <n v="2.8384197236578794"/>
    <n v="104.34233053535714"/>
    <n v="875.83421599636449"/>
    <n v="280.053213452786"/>
    <n v="7.5997237896388041"/>
    <n v="535.05763479970039"/>
    <n v="123.86111544247943"/>
    <n v="8.4015964035835804"/>
    <n v="2.8005321345278604"/>
    <n v="96.494218004599631"/>
    <n v="816.38619713548576"/>
    <n v="278.63939188859149"/>
    <n v="7.5997237896388041"/>
    <n v="513.58743737456109"/>
    <n v="119.60571984974484"/>
    <n v="8.359181756657744"/>
    <n v="2.7863939188859148"/>
    <n v="92.223054605956975"/>
    <n v="784.03291457419516"/>
  </r>
  <r>
    <x v="32"/>
    <s v="Turfan"/>
    <s v="Turfan"/>
    <x v="913"/>
    <x v="91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Shi_x000a_Hezi"/>
    <s v="Shi Hezi"/>
    <x v="897"/>
    <x v="897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Shi_x000a_Hezi"/>
    <s v="Shi Hezi"/>
    <x v="897"/>
    <x v="897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  <n v="240.04561153095943"/>
    <n v="6.5140489625475464"/>
    <n v="458.6208298283147"/>
    <n v="106.16667037926808"/>
    <n v="7.2013683459287838"/>
    <n v="2.4004561153095945"/>
    <n v="82.709329718228261"/>
    <n v="699.75959754470205"/>
    <n v="238.83376447593554"/>
    <n v="6.5140489625475464"/>
    <n v="440.21780346390955"/>
    <n v="102.51918844263844"/>
    <n v="7.1650129342780664"/>
    <n v="2.3883376447593556"/>
    <n v="79.048332519391693"/>
    <n v="672.02821249216731"/>
  </r>
  <r>
    <x v="32"/>
    <s v="Aksu"/>
    <s v="Aksu"/>
    <x v="914"/>
    <x v="914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Aksu"/>
    <s v="Aksu"/>
    <x v="914"/>
    <x v="914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  <n v="240.04561153095943"/>
    <n v="6.5140489625475464"/>
    <n v="458.6208298283147"/>
    <n v="106.16667037926808"/>
    <n v="7.2013683459287838"/>
    <n v="2.4004561153095945"/>
    <n v="82.709329718228261"/>
    <n v="699.75959754470205"/>
    <n v="238.83376447593554"/>
    <n v="6.5140489625475464"/>
    <n v="440.21780346390955"/>
    <n v="102.51918844263844"/>
    <n v="7.1650129342780664"/>
    <n v="2.3883376447593556"/>
    <n v="79.048332519391693"/>
    <n v="672.02821249216731"/>
  </r>
  <r>
    <x v="32"/>
    <s v="Ürümqi"/>
    <s v="Ürümqi"/>
    <x v="915"/>
    <x v="915"/>
    <s v="t/d"/>
    <s v="cement"/>
    <n v="7500"/>
    <n v="310"/>
    <n v="1"/>
    <m/>
    <n v="2325000"/>
    <m/>
    <n v="0"/>
    <n v="2325000"/>
    <n v="2.1955743177991028E-2"/>
    <n v="981.77339434462533"/>
    <n v="23.213543793171784"/>
    <n v="1938.7768089528233"/>
    <n v="438.67490628224886"/>
    <n v="29.453201830338759"/>
    <n v="9.8177339434462549"/>
    <n v="359.85098914697608"/>
    <n v="3010.7127389029656"/>
    <n v="1075.40661806153"/>
    <n v="28.237734427565613"/>
    <n v="2167.9208896177652"/>
    <n v="495.86725063365901"/>
    <n v="32.262198541845905"/>
    <n v="10.7540661806153"/>
    <n v="394.31416386088449"/>
    <n v="3304.3956498008924"/>
    <n v="1069.0476718734456"/>
    <n v="28.237734427565613"/>
    <n v="2105.2894197886149"/>
    <n v="483.45368612840718"/>
    <n v="32.071430156203363"/>
    <n v="10.690476718734457"/>
    <n v="381.85460253313278"/>
    <n v="3210.0167486437549"/>
    <n v="1066.1795061212179"/>
    <n v="28.237734427565613"/>
    <n v="2061.7336511485773"/>
    <n v="474.82092778721176"/>
    <n v="31.985385183636534"/>
    <n v="10.66179506121218"/>
    <n v="373.18985664694679"/>
    <n v="3144.3828812841866"/>
    <n v="608.23279792668848"/>
    <n v="16.285122406368863"/>
    <n v="1231.0893588738445"/>
    <n v="282.17197539519668"/>
    <n v="18.246983937800653"/>
    <n v="6.0823279792668847"/>
    <n v="223.59070829005097"/>
    <n v="1876.7876057064952"/>
    <n v="600.11402882739856"/>
    <n v="16.285122406368863"/>
    <n v="1146.5520745707865"/>
    <n v="265.41667594817017"/>
    <n v="18.003420864821958"/>
    <n v="6.0011402882739855"/>
    <n v="206.7733242955706"/>
    <n v="1749.3989938617551"/>
    <n v="597.08441118983876"/>
    <n v="16.285122406368863"/>
    <n v="1100.5445086597738"/>
    <n v="256.29797110659609"/>
    <n v="17.912532335695165"/>
    <n v="5.9708441118983879"/>
    <n v="197.6208312984792"/>
    <n v="1680.0705312304181"/>
  </r>
  <r>
    <x v="32"/>
    <s v="Ürümqi"/>
    <s v="Ürümqi"/>
    <x v="915"/>
    <x v="915"/>
    <s v="t/d"/>
    <s v="cement"/>
    <n v="7500"/>
    <n v="310"/>
    <n v="1"/>
    <m/>
    <n v="2325000"/>
    <m/>
    <n v="0"/>
    <n v="2325000"/>
    <n v="2.1955743177991028E-2"/>
    <n v="981.77339434462533"/>
    <n v="23.213543793171784"/>
    <n v="1938.7768089528233"/>
    <n v="438.67490628224886"/>
    <n v="29.453201830338759"/>
    <n v="9.8177339434462549"/>
    <n v="359.85098914697608"/>
    <n v="3010.7127389029656"/>
    <n v="1075.40661806153"/>
    <n v="28.237734427565613"/>
    <n v="2167.9208896177652"/>
    <n v="495.86725063365901"/>
    <n v="32.262198541845905"/>
    <n v="10.7540661806153"/>
    <n v="394.31416386088449"/>
    <n v="3304.3956498008924"/>
    <n v="1069.0476718734456"/>
    <n v="28.237734427565613"/>
    <n v="2105.2894197886149"/>
    <n v="483.45368612840718"/>
    <n v="32.071430156203363"/>
    <n v="10.690476718734457"/>
    <n v="381.85460253313278"/>
    <n v="3210.0167486437549"/>
    <n v="1066.1795061212179"/>
    <n v="28.237734427565613"/>
    <n v="2061.7336511485773"/>
    <n v="474.82092778721176"/>
    <n v="31.985385183636534"/>
    <n v="10.66179506121218"/>
    <n v="373.18985664694679"/>
    <n v="3144.3828812841866"/>
    <n v="608.23279792668848"/>
    <n v="16.285122406368863"/>
    <n v="1231.0893588738445"/>
    <n v="282.17197539519668"/>
    <n v="18.246983937800653"/>
    <n v="6.0823279792668847"/>
    <n v="223.59070829005097"/>
    <n v="1876.7876057064952"/>
    <n v="600.11402882739856"/>
    <n v="16.285122406368863"/>
    <n v="1146.5520745707865"/>
    <n v="265.41667594817017"/>
    <n v="18.003420864821958"/>
    <n v="6.0011402882739855"/>
    <n v="206.7733242955706"/>
    <n v="1749.3989938617551"/>
    <n v="597.08441118983876"/>
    <n v="16.285122406368863"/>
    <n v="1100.5445086597738"/>
    <n v="256.29797110659609"/>
    <n v="17.912532335695165"/>
    <n v="5.9708441118983879"/>
    <n v="197.6208312984792"/>
    <n v="1680.0705312304181"/>
  </r>
  <r>
    <x v="32"/>
    <s v="Kashgar"/>
    <s v="Kashgar"/>
    <x v="905"/>
    <x v="90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Hami"/>
    <s v="Hami"/>
    <x v="916"/>
    <x v="916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Hami"/>
    <s v="Hami"/>
    <x v="916"/>
    <x v="916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Karamay"/>
    <s v="Karamay"/>
    <x v="917"/>
    <x v="917"/>
    <s v="t/d"/>
    <s v="cement"/>
    <n v="1200"/>
    <n v="310"/>
    <n v="1"/>
    <m/>
    <n v="372000"/>
    <m/>
    <n v="0"/>
    <n v="372000"/>
    <n v="3.5129189084785648E-3"/>
    <n v="157.08374309514008"/>
    <n v="3.7141670069074855"/>
    <n v="310.20428943245179"/>
    <n v="70.187985005159831"/>
    <n v="4.7125122928542016"/>
    <n v="1.5708374309514008"/>
    <n v="57.576158263516177"/>
    <n v="481.71403822447451"/>
    <n v="172.06505888984483"/>
    <n v="4.5180375084104982"/>
    <n v="346.86734233884249"/>
    <n v="79.338760101385446"/>
    <n v="5.1619517666953447"/>
    <n v="1.7206505888984482"/>
    <n v="63.090266217741522"/>
    <n v="528.7033039681429"/>
    <n v="171.04762749975131"/>
    <n v="4.5180375084104982"/>
    <n v="336.84630716617841"/>
    <n v="77.352589780545159"/>
    <n v="5.1314288249925388"/>
    <n v="1.7104762749975131"/>
    <n v="61.096736405301243"/>
    <n v="513.60267978300078"/>
    <n v="170.58872097939488"/>
    <n v="4.5180375084104982"/>
    <n v="329.87738418377239"/>
    <n v="75.971348445953879"/>
    <n v="5.1176616293818462"/>
    <n v="1.7058872097939488"/>
    <n v="59.710377063511494"/>
    <n v="503.10126100546989"/>
    <n v="97.317247668270156"/>
    <n v="2.6056195850190185"/>
    <n v="196.97429741981514"/>
    <n v="45.147516063231471"/>
    <n v="2.9195174300481046"/>
    <n v="0.97317247668270157"/>
    <n v="35.774513326408162"/>
    <n v="300.28601691303925"/>
    <n v="96.018244612383768"/>
    <n v="2.6056195850190185"/>
    <n v="183.44833193132587"/>
    <n v="42.466668151707232"/>
    <n v="2.8805473383715134"/>
    <n v="0.96018244612383785"/>
    <n v="33.0837318872913"/>
    <n v="279.90383901788084"/>
    <n v="95.533505790374221"/>
    <n v="2.6056195850190185"/>
    <n v="176.08712138556382"/>
    <n v="41.007675377055378"/>
    <n v="2.8660051737112262"/>
    <n v="0.95533505790374218"/>
    <n v="31.619333007756676"/>
    <n v="268.8112849968669"/>
  </r>
  <r>
    <x v="32"/>
    <s v="Aksu"/>
    <s v="Aksu"/>
    <x v="903"/>
    <x v="903"/>
    <s v="t/d"/>
    <s v="cement"/>
    <n v="1500"/>
    <n v="310"/>
    <n v="1"/>
    <m/>
    <n v="465000"/>
    <m/>
    <n v="0"/>
    <n v="465000"/>
    <n v="4.3911486355982061E-3"/>
    <n v="196.35467886892508"/>
    <n v="4.6427087586343569"/>
    <n v="387.75536179056473"/>
    <n v="87.734981256449785"/>
    <n v="5.8906403660677524"/>
    <n v="1.963546788689251"/>
    <n v="71.970197829395218"/>
    <n v="602.14254778059319"/>
    <n v="215.08132361230605"/>
    <n v="5.6475468855131226"/>
    <n v="433.58417792355311"/>
    <n v="99.173450126731808"/>
    <n v="6.4524397083691811"/>
    <n v="2.1508132361230605"/>
    <n v="78.862832772176901"/>
    <n v="660.8791299601786"/>
    <n v="213.80953437468915"/>
    <n v="5.6475468855131226"/>
    <n v="421.05788395772299"/>
    <n v="96.690737225681445"/>
    <n v="6.4142860312406738"/>
    <n v="2.1380953437468917"/>
    <n v="76.370920506626561"/>
    <n v="642.003349728751"/>
    <n v="213.23590122424361"/>
    <n v="5.6475468855131226"/>
    <n v="412.34673022971549"/>
    <n v="94.964185557442363"/>
    <n v="6.3970770367273078"/>
    <n v="2.1323590122424361"/>
    <n v="74.637971329389373"/>
    <n v="628.87657625683744"/>
    <n v="121.6465595853377"/>
    <n v="3.2570244812737732"/>
    <n v="246.21787177476895"/>
    <n v="56.434395079039341"/>
    <n v="3.6493967875601312"/>
    <n v="1.216465595853377"/>
    <n v="44.718141658010197"/>
    <n v="375.35752114129906"/>
    <n v="120.02280576547972"/>
    <n v="3.2570244812737732"/>
    <n v="229.31041491415735"/>
    <n v="53.083335189634042"/>
    <n v="3.6006841729643919"/>
    <n v="1.2002280576547972"/>
    <n v="41.354664859114131"/>
    <n v="349.87979877235102"/>
    <n v="119.41688223796777"/>
    <n v="3.2570244812737732"/>
    <n v="220.10890173195477"/>
    <n v="51.259594221319219"/>
    <n v="3.5825064671390332"/>
    <n v="1.1941688223796778"/>
    <n v="39.524166259695846"/>
    <n v="336.01410624608366"/>
  </r>
  <r>
    <x v="32"/>
    <s v="Aksu"/>
    <s v="Aksu"/>
    <x v="903"/>
    <x v="90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Kashgar"/>
    <s v="Kashgar"/>
    <x v="905"/>
    <x v="90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Aksu"/>
    <s v="Aksu"/>
    <x v="903"/>
    <x v="90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Aksu"/>
    <s v="Aksu"/>
    <x v="914"/>
    <x v="914"/>
    <s v="t/d"/>
    <s v="cement"/>
    <n v="3200"/>
    <n v="310"/>
    <n v="1"/>
    <m/>
    <n v="992000"/>
    <m/>
    <n v="0"/>
    <n v="992000"/>
    <n v="9.3677837559428389E-3"/>
    <n v="418.88998158704015"/>
    <n v="9.904445351753294"/>
    <n v="827.21143848653799"/>
    <n v="187.16796001375954"/>
    <n v="12.566699447611205"/>
    <n v="4.1888998158704016"/>
    <n v="153.53642203604312"/>
    <n v="1284.5707685985988"/>
    <n v="458.84015703958619"/>
    <n v="12.048100022427995"/>
    <n v="924.97957957024653"/>
    <n v="211.57002693702785"/>
    <n v="13.765204711187586"/>
    <n v="4.5884015703958614"/>
    <n v="168.24070991397738"/>
    <n v="1409.875477248381"/>
    <n v="456.12700666600347"/>
    <n v="12.048100022427995"/>
    <n v="898.25681910980893"/>
    <n v="206.27357274812042"/>
    <n v="13.683810199980103"/>
    <n v="4.5612700666600352"/>
    <n v="162.92463041413666"/>
    <n v="1369.6071460880021"/>
    <n v="454.90325594505299"/>
    <n v="12.048100022427995"/>
    <n v="879.67302449005967"/>
    <n v="202.59026252254367"/>
    <n v="13.647097678351589"/>
    <n v="4.5490325594505299"/>
    <n v="159.22767216936396"/>
    <n v="1341.603362681253"/>
    <n v="259.5126604487204"/>
    <n v="6.948318893384049"/>
    <n v="525.26479311950709"/>
    <n v="120.39337616861725"/>
    <n v="7.7853798134616126"/>
    <n v="2.5951266044872039"/>
    <n v="95.398702203755079"/>
    <n v="800.76271176810462"/>
    <n v="256.04865229969005"/>
    <n v="6.948318893384049"/>
    <n v="489.19555181686894"/>
    <n v="113.24444840455261"/>
    <n v="7.6814595689907019"/>
    <n v="2.5604865229969005"/>
    <n v="88.223285032776801"/>
    <n v="746.41023738101546"/>
    <n v="254.75601544099788"/>
    <n v="6.948318893384049"/>
    <n v="469.56565702817016"/>
    <n v="109.35380100548099"/>
    <n v="7.6426804632299365"/>
    <n v="2.5475601544099788"/>
    <n v="84.318221354017808"/>
    <n v="716.83009332497841"/>
  </r>
  <r>
    <x v="32"/>
    <s v="Aksu"/>
    <s v="Aksu"/>
    <x v="914"/>
    <x v="914"/>
    <s v="t/d"/>
    <s v="cement"/>
    <n v="1500"/>
    <n v="310"/>
    <n v="1"/>
    <m/>
    <n v="465000"/>
    <m/>
    <n v="0"/>
    <n v="465000"/>
    <n v="4.3911486355982061E-3"/>
    <n v="196.35467886892508"/>
    <n v="4.6427087586343569"/>
    <n v="387.75536179056473"/>
    <n v="87.734981256449785"/>
    <n v="5.8906403660677524"/>
    <n v="1.963546788689251"/>
    <n v="71.970197829395218"/>
    <n v="602.14254778059319"/>
    <n v="215.08132361230605"/>
    <n v="5.6475468855131226"/>
    <n v="433.58417792355311"/>
    <n v="99.173450126731808"/>
    <n v="6.4524397083691811"/>
    <n v="2.1508132361230605"/>
    <n v="78.862832772176901"/>
    <n v="660.8791299601786"/>
    <n v="213.80953437468915"/>
    <n v="5.6475468855131226"/>
    <n v="421.05788395772299"/>
    <n v="96.690737225681445"/>
    <n v="6.4142860312406738"/>
    <n v="2.1380953437468917"/>
    <n v="76.370920506626561"/>
    <n v="642.003349728751"/>
    <n v="213.23590122424361"/>
    <n v="5.6475468855131226"/>
    <n v="412.34673022971549"/>
    <n v="94.964185557442363"/>
    <n v="6.3970770367273078"/>
    <n v="2.1323590122424361"/>
    <n v="74.637971329389373"/>
    <n v="628.87657625683744"/>
    <n v="121.6465595853377"/>
    <n v="3.2570244812737732"/>
    <n v="246.21787177476895"/>
    <n v="56.434395079039341"/>
    <n v="3.6493967875601312"/>
    <n v="1.216465595853377"/>
    <n v="44.718141658010197"/>
    <n v="375.35752114129906"/>
    <n v="120.02280576547972"/>
    <n v="3.2570244812737732"/>
    <n v="229.31041491415735"/>
    <n v="53.083335189634042"/>
    <n v="3.6006841729643919"/>
    <n v="1.2002280576547972"/>
    <n v="41.354664859114131"/>
    <n v="349.87979877235102"/>
    <n v="119.41688223796777"/>
    <n v="3.2570244812737732"/>
    <n v="220.10890173195477"/>
    <n v="51.259594221319219"/>
    <n v="3.5825064671390332"/>
    <n v="1.1941688223796778"/>
    <n v="39.524166259695846"/>
    <n v="336.01410624608366"/>
  </r>
  <r>
    <x v="32"/>
    <s v="Aksu"/>
    <s v="Aksu"/>
    <x v="918"/>
    <x v="918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  <n v="240.04561153095943"/>
    <n v="6.5140489625475464"/>
    <n v="458.6208298283147"/>
    <n v="106.16667037926808"/>
    <n v="7.2013683459287838"/>
    <n v="2.4004561153095945"/>
    <n v="82.709329718228261"/>
    <n v="699.75959754470205"/>
    <n v="238.83376447593554"/>
    <n v="6.5140489625475464"/>
    <n v="440.21780346390955"/>
    <n v="102.51918844263844"/>
    <n v="7.1650129342780664"/>
    <n v="2.3883376447593556"/>
    <n v="79.048332519391693"/>
    <n v="672.02821249216731"/>
  </r>
  <r>
    <x v="32"/>
    <s v="Aksu"/>
    <s v="Aksu"/>
    <x v="918"/>
    <x v="918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  <n v="240.04561153095943"/>
    <n v="6.5140489625475464"/>
    <n v="458.6208298283147"/>
    <n v="106.16667037926808"/>
    <n v="7.2013683459287838"/>
    <n v="2.4004561153095945"/>
    <n v="82.709329718228261"/>
    <n v="699.75959754470205"/>
    <n v="238.83376447593554"/>
    <n v="6.5140489625475464"/>
    <n v="440.21780346390955"/>
    <n v="102.51918844263844"/>
    <n v="7.1650129342780664"/>
    <n v="2.3883376447593556"/>
    <n v="79.048332519391693"/>
    <n v="672.02821249216731"/>
  </r>
  <r>
    <x v="32"/>
    <s v="Altay"/>
    <s v="Altay"/>
    <x v="919"/>
    <x v="919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Bayingolin_x000a_Mongol "/>
    <s v="Bayingolin Mongol "/>
    <x v="920"/>
    <x v="920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  <n v="142.53968958312609"/>
    <n v="3.7650312570087485"/>
    <n v="280.70525597181529"/>
    <n v="64.460491483787635"/>
    <n v="4.2761906874937825"/>
    <n v="1.4253968958312608"/>
    <n v="50.913947004417707"/>
    <n v="428.00223315250065"/>
    <n v="142.15726748282907"/>
    <n v="3.7650312570087485"/>
    <n v="274.89782015314364"/>
    <n v="63.309457038294902"/>
    <n v="4.2647180244848713"/>
    <n v="1.4215726748282906"/>
    <n v="49.758647552926242"/>
    <n v="419.25105083789157"/>
    <n v="81.097706390225127"/>
    <n v="2.1713496541825155"/>
    <n v="164.14524784984596"/>
    <n v="37.622930052692894"/>
    <n v="2.432931191706754"/>
    <n v="0.81097706390225133"/>
    <n v="29.812094438673466"/>
    <n v="250.23834742753272"/>
    <n v="80.01520384365314"/>
    <n v="2.1713496541825155"/>
    <n v="152.87360994277154"/>
    <n v="35.388890126422694"/>
    <n v="2.4004561153095945"/>
    <n v="0.80015203843653149"/>
    <n v="27.56977657274275"/>
    <n v="233.25319918156734"/>
    <n v="79.611254825311846"/>
    <n v="2.1713496541825155"/>
    <n v="146.73926782130317"/>
    <n v="34.173062814212813"/>
    <n v="2.3883376447593552"/>
    <n v="0.7961125482531185"/>
    <n v="26.349444173130564"/>
    <n v="224.00940416405575"/>
  </r>
  <r>
    <x v="32"/>
    <s v="Bayingolin_x000a_Mongol "/>
    <s v="Bayingolin Mongol "/>
    <x v="920"/>
    <x v="920"/>
    <s v="t/d"/>
    <s v="cement"/>
    <n v="3200"/>
    <n v="310"/>
    <n v="1"/>
    <m/>
    <n v="992000"/>
    <m/>
    <n v="0"/>
    <n v="992000"/>
    <n v="9.3677837559428389E-3"/>
    <n v="418.88998158704015"/>
    <n v="9.904445351753294"/>
    <n v="827.21143848653799"/>
    <n v="187.16796001375954"/>
    <n v="12.566699447611205"/>
    <n v="4.1888998158704016"/>
    <n v="153.53642203604312"/>
    <n v="1284.5707685985988"/>
    <n v="458.84015703958619"/>
    <n v="12.048100022427995"/>
    <n v="924.97957957024653"/>
    <n v="211.57002693702785"/>
    <n v="13.765204711187586"/>
    <n v="4.5884015703958614"/>
    <n v="168.24070991397738"/>
    <n v="1409.875477248381"/>
    <n v="456.12700666600347"/>
    <n v="12.048100022427995"/>
    <n v="898.25681910980893"/>
    <n v="206.27357274812042"/>
    <n v="13.683810199980103"/>
    <n v="4.5612700666600352"/>
    <n v="162.92463041413666"/>
    <n v="1369.6071460880021"/>
    <n v="454.90325594505299"/>
    <n v="12.048100022427995"/>
    <n v="879.67302449005967"/>
    <n v="202.59026252254367"/>
    <n v="13.647097678351589"/>
    <n v="4.5490325594505299"/>
    <n v="159.22767216936396"/>
    <n v="1341.603362681253"/>
    <n v="259.5126604487204"/>
    <n v="6.948318893384049"/>
    <n v="525.26479311950709"/>
    <n v="120.39337616861725"/>
    <n v="7.7853798134616126"/>
    <n v="2.5951266044872039"/>
    <n v="95.398702203755079"/>
    <n v="800.76271176810462"/>
    <n v="256.04865229969005"/>
    <n v="6.948318893384049"/>
    <n v="489.19555181686894"/>
    <n v="113.24444840455261"/>
    <n v="7.6814595689907019"/>
    <n v="2.5604865229969005"/>
    <n v="88.223285032776801"/>
    <n v="746.41023738101546"/>
    <n v="254.75601544099788"/>
    <n v="6.948318893384049"/>
    <n v="469.56565702817016"/>
    <n v="109.35380100548099"/>
    <n v="7.6426804632299365"/>
    <n v="2.5475601544099788"/>
    <n v="84.318221354017808"/>
    <n v="716.83009332497841"/>
  </r>
  <r>
    <x v="32"/>
    <s v="Bayingolin_x000a_Mongol "/>
    <s v="Bayingolin Mongol "/>
    <x v="921"/>
    <x v="921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Bayingolin_x000a_Mongol "/>
    <s v="Bayingolin Mongol "/>
    <x v="922"/>
    <x v="922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  <n v="142.53968958312609"/>
    <n v="3.7650312570087485"/>
    <n v="280.70525597181529"/>
    <n v="64.460491483787635"/>
    <n v="4.2761906874937825"/>
    <n v="1.4253968958312608"/>
    <n v="50.913947004417707"/>
    <n v="428.00223315250065"/>
    <n v="142.15726748282907"/>
    <n v="3.7650312570087485"/>
    <n v="274.89782015314364"/>
    <n v="63.309457038294902"/>
    <n v="4.2647180244848713"/>
    <n v="1.4215726748282906"/>
    <n v="49.758647552926242"/>
    <n v="419.25105083789157"/>
    <n v="81.097706390225127"/>
    <n v="2.1713496541825155"/>
    <n v="164.14524784984596"/>
    <n v="37.622930052692894"/>
    <n v="2.432931191706754"/>
    <n v="0.81097706390225133"/>
    <n v="29.812094438673466"/>
    <n v="250.23834742753272"/>
    <n v="80.01520384365314"/>
    <n v="2.1713496541825155"/>
    <n v="152.87360994277154"/>
    <n v="35.388890126422694"/>
    <n v="2.4004561153095945"/>
    <n v="0.80015203843653149"/>
    <n v="27.56977657274275"/>
    <n v="233.25319918156734"/>
    <n v="79.611254825311846"/>
    <n v="2.1713496541825155"/>
    <n v="146.73926782130317"/>
    <n v="34.173062814212813"/>
    <n v="2.3883376447593552"/>
    <n v="0.7961125482531185"/>
    <n v="26.349444173130564"/>
    <n v="224.00940416405575"/>
  </r>
  <r>
    <x v="32"/>
    <s v="Bayingolin_x000a_Mongol "/>
    <s v="Bayingolin Mongol "/>
    <x v="920"/>
    <x v="920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Bortala_x000a_Mongol "/>
    <s v="Bortala Mongol "/>
    <x v="900"/>
    <x v="900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Bortala_x000a_Mongol "/>
    <s v="Bortala Mongol "/>
    <x v="923"/>
    <x v="923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Hami"/>
    <s v="Hami"/>
    <x v="916"/>
    <x v="916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Khotan"/>
    <s v="Khotan"/>
    <x v="924"/>
    <x v="924"/>
    <s v="t/d"/>
    <s v="cement"/>
    <n v="3200"/>
    <n v="310"/>
    <n v="1"/>
    <m/>
    <n v="992000"/>
    <m/>
    <n v="0"/>
    <n v="992000"/>
    <n v="9.3677837559428389E-3"/>
    <n v="418.88998158704015"/>
    <n v="9.904445351753294"/>
    <n v="827.21143848653799"/>
    <n v="187.16796001375954"/>
    <n v="12.566699447611205"/>
    <n v="4.1888998158704016"/>
    <n v="153.53642203604312"/>
    <n v="1284.5707685985988"/>
    <n v="458.84015703958619"/>
    <n v="12.048100022427995"/>
    <n v="924.97957957024653"/>
    <n v="211.57002693702785"/>
    <n v="13.765204711187586"/>
    <n v="4.5884015703958614"/>
    <n v="168.24070991397738"/>
    <n v="1409.875477248381"/>
    <n v="456.12700666600347"/>
    <n v="12.048100022427995"/>
    <n v="898.25681910980893"/>
    <n v="206.27357274812042"/>
    <n v="13.683810199980103"/>
    <n v="4.5612700666600352"/>
    <n v="162.92463041413666"/>
    <n v="1369.6071460880021"/>
    <n v="454.90325594505299"/>
    <n v="12.048100022427995"/>
    <n v="879.67302449005967"/>
    <n v="202.59026252254367"/>
    <n v="13.647097678351589"/>
    <n v="4.5490325594505299"/>
    <n v="159.22767216936396"/>
    <n v="1341.603362681253"/>
    <n v="259.5126604487204"/>
    <n v="6.948318893384049"/>
    <n v="525.26479311950709"/>
    <n v="120.39337616861725"/>
    <n v="7.7853798134616126"/>
    <n v="2.5951266044872039"/>
    <n v="95.398702203755079"/>
    <n v="800.76271176810462"/>
    <n v="256.04865229969005"/>
    <n v="6.948318893384049"/>
    <n v="489.19555181686894"/>
    <n v="113.24444840455261"/>
    <n v="7.6814595689907019"/>
    <n v="2.5604865229969005"/>
    <n v="88.223285032776801"/>
    <n v="746.41023738101546"/>
    <n v="254.75601544099788"/>
    <n v="6.948318893384049"/>
    <n v="469.56565702817016"/>
    <n v="109.35380100548099"/>
    <n v="7.6426804632299365"/>
    <n v="2.5475601544099788"/>
    <n v="84.318221354017808"/>
    <n v="716.83009332497841"/>
  </r>
  <r>
    <x v="32"/>
    <s v="Khotan"/>
    <s v="Khotan"/>
    <x v="925"/>
    <x v="92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Kashgar"/>
    <s v="Kashgar"/>
    <x v="905"/>
    <x v="905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Kashgar"/>
    <s v="Kashgar"/>
    <x v="926"/>
    <x v="926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Kashgar"/>
    <s v="Kashgar"/>
    <x v="927"/>
    <x v="927"/>
    <s v="t/d"/>
    <s v="cement"/>
    <n v="4000"/>
    <n v="310"/>
    <n v="1"/>
    <m/>
    <n v="1240000"/>
    <m/>
    <n v="0"/>
    <n v="1240000"/>
    <n v="1.1709729694928549E-2"/>
    <n v="523.61247698380021"/>
    <n v="12.380556689691618"/>
    <n v="1034.0142981081726"/>
    <n v="233.95995001719942"/>
    <n v="15.708374309514006"/>
    <n v="5.2361247698380025"/>
    <n v="191.92052754505391"/>
    <n v="1605.7134607482483"/>
    <n v="573.55019629948276"/>
    <n v="15.060125028034994"/>
    <n v="1156.2244744628083"/>
    <n v="264.4625336712848"/>
    <n v="17.206505888984484"/>
    <n v="5.7355019629948272"/>
    <n v="210.30088739247174"/>
    <n v="1762.3443465604762"/>
    <n v="570.15875833250436"/>
    <n v="15.060125028034994"/>
    <n v="1122.8210238872612"/>
    <n v="257.84196593515054"/>
    <n v="17.10476274997513"/>
    <n v="5.7015875833250433"/>
    <n v="203.65578801767083"/>
    <n v="1712.0089326100026"/>
    <n v="568.62906993131628"/>
    <n v="15.060125028034994"/>
    <n v="1099.5912806125746"/>
    <n v="253.23782815317961"/>
    <n v="17.058872097939485"/>
    <n v="5.6862906993131626"/>
    <n v="199.03459021170497"/>
    <n v="1677.0042033515663"/>
    <n v="324.39082556090051"/>
    <n v="8.6853986167300619"/>
    <n v="656.58099139938383"/>
    <n v="150.49172021077158"/>
    <n v="9.7317247668270159"/>
    <n v="3.2439082556090053"/>
    <n v="119.24837775469386"/>
    <n v="1000.9533897101309"/>
    <n v="320.06081537461256"/>
    <n v="8.6853986167300619"/>
    <n v="611.49443977108615"/>
    <n v="141.55556050569078"/>
    <n v="9.6018244612383779"/>
    <n v="3.200608153746126"/>
    <n v="110.279106290971"/>
    <n v="933.01279672626936"/>
    <n v="318.44501930124738"/>
    <n v="8.6853986167300619"/>
    <n v="586.95707128521269"/>
    <n v="136.69225125685125"/>
    <n v="9.5533505790374207"/>
    <n v="3.184450193012474"/>
    <n v="105.39777669252226"/>
    <n v="896.03761665622301"/>
  </r>
  <r>
    <x v="32"/>
    <s v="Kizilsu_x000a_Kirghiz"/>
    <s v="Kizilsu Kirghiz"/>
    <x v="928"/>
    <x v="928"/>
    <s v="t/d"/>
    <s v="cement"/>
    <n v="6000"/>
    <n v="310"/>
    <n v="1"/>
    <m/>
    <n v="1860000"/>
    <m/>
    <n v="0"/>
    <n v="1860000"/>
    <n v="1.7564594542392824E-2"/>
    <n v="785.41871547570031"/>
    <n v="18.570835034537428"/>
    <n v="1551.0214471622589"/>
    <n v="350.93992502579914"/>
    <n v="23.56256146427101"/>
    <n v="7.8541871547570041"/>
    <n v="287.88079131758087"/>
    <n v="2408.5701911223728"/>
    <n v="860.3252944492242"/>
    <n v="22.59018754205249"/>
    <n v="1734.3367116942125"/>
    <n v="396.69380050692723"/>
    <n v="25.809758833476725"/>
    <n v="8.6032529444922421"/>
    <n v="315.4513310887076"/>
    <n v="2643.5165198407144"/>
    <n v="855.2381374987566"/>
    <n v="22.59018754205249"/>
    <n v="1684.231535830892"/>
    <n v="386.76294890272578"/>
    <n v="25.657144124962695"/>
    <n v="8.5523813749875668"/>
    <n v="305.48368202650624"/>
    <n v="2568.013398915004"/>
    <n v="852.94360489697442"/>
    <n v="22.59018754205249"/>
    <n v="1649.386920918862"/>
    <n v="379.85674222976945"/>
    <n v="25.588308146909231"/>
    <n v="8.5294360489697443"/>
    <n v="298.55188531755749"/>
    <n v="2515.5063050273498"/>
    <n v="486.58623834135079"/>
    <n v="13.028097925095093"/>
    <n v="984.87148709907581"/>
    <n v="225.73758031615736"/>
    <n v="14.597587150240525"/>
    <n v="4.865862383413508"/>
    <n v="178.87256663204079"/>
    <n v="1501.4300845651962"/>
    <n v="480.09122306191887"/>
    <n v="13.028097925095093"/>
    <n v="917.24165965662939"/>
    <n v="212.33334075853617"/>
    <n v="14.402736691857568"/>
    <n v="4.8009122306191889"/>
    <n v="165.41865943645652"/>
    <n v="1399.5191950894041"/>
    <n v="477.66752895187108"/>
    <n v="13.028097925095093"/>
    <n v="880.43560692781909"/>
    <n v="205.03837688527688"/>
    <n v="14.330025868556133"/>
    <n v="4.7766752895187112"/>
    <n v="158.09666503878339"/>
    <n v="1344.0564249843346"/>
  </r>
  <r>
    <x v="32"/>
    <s v="Kizilsu_x000a_Kirghiz"/>
    <s v="Kizilsu Kirghiz"/>
    <x v="928"/>
    <x v="928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Kizilsu_x000a_Kirghiz"/>
    <s v="Kizilsu Kirghiz"/>
    <x v="929"/>
    <x v="929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Kizilsu_x000a_Kirghiz"/>
    <s v="Kizilsu Kirghiz"/>
    <x v="929"/>
    <x v="929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Kizilsu_x000a_Kirghiz"/>
    <s v="Kizilsu Kirghiz"/>
    <x v="928"/>
    <x v="928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Shi_x000a_Hezi"/>
    <s v="Shi Hezi"/>
    <x v="897"/>
    <x v="897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Shi_x000a_Hezi"/>
    <s v="Shi Hezi"/>
    <x v="897"/>
    <x v="897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Ili_x000a_Kazakh "/>
    <s v="Ili Kazakh "/>
    <x v="930"/>
    <x v="930"/>
    <s v="t/d"/>
    <s v="cement"/>
    <n v="3200"/>
    <n v="310"/>
    <n v="1"/>
    <m/>
    <n v="992000"/>
    <m/>
    <n v="0"/>
    <n v="992000"/>
    <n v="9.3677837559428389E-3"/>
    <n v="418.88998158704015"/>
    <n v="9.904445351753294"/>
    <n v="827.21143848653799"/>
    <n v="187.16796001375954"/>
    <n v="12.566699447611205"/>
    <n v="4.1888998158704016"/>
    <n v="153.53642203604312"/>
    <n v="1284.5707685985988"/>
    <n v="458.84015703958619"/>
    <n v="12.048100022427995"/>
    <n v="924.97957957024653"/>
    <n v="211.57002693702785"/>
    <n v="13.765204711187586"/>
    <n v="4.5884015703958614"/>
    <n v="168.24070991397738"/>
    <n v="1409.875477248381"/>
    <n v="456.12700666600347"/>
    <n v="12.048100022427995"/>
    <n v="898.25681910980893"/>
    <n v="206.27357274812042"/>
    <n v="13.683810199980103"/>
    <n v="4.5612700666600352"/>
    <n v="162.92463041413666"/>
    <n v="1369.6071460880021"/>
    <n v="454.90325594505299"/>
    <n v="12.048100022427995"/>
    <n v="879.67302449005967"/>
    <n v="202.59026252254367"/>
    <n v="13.647097678351589"/>
    <n v="4.5490325594505299"/>
    <n v="159.22767216936396"/>
    <n v="1341.603362681253"/>
    <n v="259.5126604487204"/>
    <n v="6.948318893384049"/>
    <n v="525.26479311950709"/>
    <n v="120.39337616861725"/>
    <n v="7.7853798134616126"/>
    <n v="2.5951266044872039"/>
    <n v="95.398702203755079"/>
    <n v="800.76271176810462"/>
    <n v="256.04865229969005"/>
    <n v="6.948318893384049"/>
    <n v="489.19555181686894"/>
    <n v="113.24444840455261"/>
    <n v="7.6814595689907019"/>
    <n v="2.5604865229969005"/>
    <n v="88.223285032776801"/>
    <n v="746.41023738101546"/>
    <n v="254.75601544099788"/>
    <n v="6.948318893384049"/>
    <n v="469.56565702817016"/>
    <n v="109.35380100548099"/>
    <n v="7.6426804632299365"/>
    <n v="2.5475601544099788"/>
    <n v="84.318221354017808"/>
    <n v="716.83009332497841"/>
  </r>
  <r>
    <x v="32"/>
    <s v="Ili_x000a_Kazakh "/>
    <s v="Ili Kazakh "/>
    <x v="930"/>
    <x v="930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  <n v="240.04561153095943"/>
    <n v="6.5140489625475464"/>
    <n v="458.6208298283147"/>
    <n v="106.16667037926808"/>
    <n v="7.2013683459287838"/>
    <n v="2.4004561153095945"/>
    <n v="82.709329718228261"/>
    <n v="699.75959754470205"/>
    <n v="238.83376447593554"/>
    <n v="6.5140489625475464"/>
    <n v="440.21780346390955"/>
    <n v="102.51918844263844"/>
    <n v="7.1650129342780664"/>
    <n v="2.3883376447593556"/>
    <n v="79.048332519391693"/>
    <n v="672.02821249216731"/>
  </r>
  <r>
    <x v="32"/>
    <s v="Ili_x000a_Kazakh "/>
    <s v="Ili Kazakh "/>
    <x v="930"/>
    <x v="930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  <n v="142.53968958312609"/>
    <n v="3.7650312570087485"/>
    <n v="280.70525597181529"/>
    <n v="64.460491483787635"/>
    <n v="4.2761906874937825"/>
    <n v="1.4253968958312608"/>
    <n v="50.913947004417707"/>
    <n v="428.00223315250065"/>
    <n v="142.15726748282907"/>
    <n v="3.7650312570087485"/>
    <n v="274.89782015314364"/>
    <n v="63.309457038294902"/>
    <n v="4.2647180244848713"/>
    <n v="1.4215726748282906"/>
    <n v="49.758647552926242"/>
    <n v="419.25105083789157"/>
    <n v="81.097706390225127"/>
    <n v="2.1713496541825155"/>
    <n v="164.14524784984596"/>
    <n v="37.622930052692894"/>
    <n v="2.432931191706754"/>
    <n v="0.81097706390225133"/>
    <n v="29.812094438673466"/>
    <n v="250.23834742753272"/>
    <n v="80.01520384365314"/>
    <n v="2.1713496541825155"/>
    <n v="152.87360994277154"/>
    <n v="35.388890126422694"/>
    <n v="2.4004561153095945"/>
    <n v="0.80015203843653149"/>
    <n v="27.56977657274275"/>
    <n v="233.25319918156734"/>
    <n v="79.611254825311846"/>
    <n v="2.1713496541825155"/>
    <n v="146.73926782130317"/>
    <n v="34.173062814212813"/>
    <n v="2.3883376447593552"/>
    <n v="0.7961125482531185"/>
    <n v="26.349444173130564"/>
    <n v="224.00940416405575"/>
  </r>
  <r>
    <x v="32"/>
    <s v="Ili_x000a_Kazakh "/>
    <s v="Ili Kazakh "/>
    <x v="930"/>
    <x v="930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  <n v="240.04561153095943"/>
    <n v="6.5140489625475464"/>
    <n v="458.6208298283147"/>
    <n v="106.16667037926808"/>
    <n v="7.2013683459287838"/>
    <n v="2.4004561153095945"/>
    <n v="82.709329718228261"/>
    <n v="699.75959754470205"/>
    <n v="238.83376447593554"/>
    <n v="6.5140489625475464"/>
    <n v="440.21780346390955"/>
    <n v="102.51918844263844"/>
    <n v="7.1650129342780664"/>
    <n v="2.3883376447593556"/>
    <n v="79.048332519391693"/>
    <n v="672.02821249216731"/>
  </r>
  <r>
    <x v="32"/>
    <s v="Turfan"/>
    <s v="Turfan"/>
    <x v="913"/>
    <x v="913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  <n v="240.04561153095943"/>
    <n v="6.5140489625475464"/>
    <n v="458.6208298283147"/>
    <n v="106.16667037926808"/>
    <n v="7.2013683459287838"/>
    <n v="2.4004561153095945"/>
    <n v="82.709329718228261"/>
    <n v="699.75959754470205"/>
    <n v="238.83376447593554"/>
    <n v="6.5140489625475464"/>
    <n v="440.21780346390955"/>
    <n v="102.51918844263844"/>
    <n v="7.1650129342780664"/>
    <n v="2.3883376447593556"/>
    <n v="79.048332519391693"/>
    <n v="672.02821249216731"/>
  </r>
  <r>
    <x v="32"/>
    <s v="Turfan"/>
    <s v="Turfan"/>
    <x v="913"/>
    <x v="91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Turfan"/>
    <s v="Turfan"/>
    <x v="913"/>
    <x v="913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Ürümqi"/>
    <s v="Ürümqi"/>
    <x v="915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Ürümqi"/>
    <s v="Ürümqi"/>
    <x v="915"/>
    <x v="915"/>
    <s v="t/d"/>
    <s v="cement"/>
    <n v="700"/>
    <n v="310"/>
    <n v="1"/>
    <m/>
    <n v="217000"/>
    <m/>
    <n v="0"/>
    <n v="217000"/>
    <n v="2.049202696612496E-3"/>
    <n v="91.632183472165025"/>
    <n v="2.166597420696033"/>
    <n v="180.95250216893018"/>
    <n v="40.942991253009893"/>
    <n v="2.7489655041649508"/>
    <n v="0.91632183472165041"/>
    <n v="33.586092320384431"/>
    <n v="280.99985563094344"/>
    <n v="100.37128435240948"/>
    <n v="2.6355218799061237"/>
    <n v="202.33928303099142"/>
    <n v="46.280943392474839"/>
    <n v="3.0111385305722842"/>
    <n v="1.0037128435240947"/>
    <n v="36.802655293682548"/>
    <n v="308.41026064808329"/>
    <n v="99.777782708188255"/>
    <n v="2.6355218799061237"/>
    <n v="196.4936791802707"/>
    <n v="45.122344038651335"/>
    <n v="2.9933334812456476"/>
    <n v="0.99777782708188256"/>
    <n v="35.639762903092389"/>
    <n v="299.60156320675043"/>
    <n v="99.510087237980343"/>
    <n v="2.6355218799061237"/>
    <n v="192.42847410720054"/>
    <n v="44.316619926806432"/>
    <n v="2.9853026171394101"/>
    <n v="0.99510087237980338"/>
    <n v="34.83105328704837"/>
    <n v="293.47573558652408"/>
    <n v="56.768394473157585"/>
    <n v="1.5199447579277605"/>
    <n v="114.90167349489217"/>
    <n v="26.336051036885024"/>
    <n v="1.7030518341947276"/>
    <n v="0.56768394473157591"/>
    <n v="20.868466107071423"/>
    <n v="175.16684319927288"/>
    <n v="56.010642690557198"/>
    <n v="1.5199447579277605"/>
    <n v="107.01152695994007"/>
    <n v="24.772223088495885"/>
    <n v="1.680319280716716"/>
    <n v="0.560106426905572"/>
    <n v="19.298843600919923"/>
    <n v="163.27723942709713"/>
    <n v="55.727878377718291"/>
    <n v="1.5199447579277605"/>
    <n v="102.71748747491222"/>
    <n v="23.921143969948968"/>
    <n v="1.6718363513315486"/>
    <n v="0.55727878377718287"/>
    <n v="18.444610921191394"/>
    <n v="156.80658291483903"/>
  </r>
  <r>
    <x v="32"/>
    <s v="Ürümqi"/>
    <s v="Ürümqi"/>
    <x v="915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Aksu"/>
    <s v="Aksu"/>
    <x v="931"/>
    <x v="931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Ürümqi"/>
    <s v="Ürümqi"/>
    <x v="915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Ürümqi"/>
    <s v="Ürümqi"/>
    <x v="915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Ürümqi"/>
    <s v="Ürümqi"/>
    <x v="915"/>
    <x v="915"/>
    <s v="t/d"/>
    <s v="cement"/>
    <n v="1600"/>
    <n v="310"/>
    <n v="1"/>
    <m/>
    <n v="496000"/>
    <m/>
    <n v="0"/>
    <n v="496000"/>
    <n v="4.6838918779714194E-3"/>
    <n v="209.44499079352008"/>
    <n v="4.952222675876647"/>
    <n v="413.60571924326899"/>
    <n v="93.58398000687977"/>
    <n v="6.2833497238056024"/>
    <n v="2.0944499079352008"/>
    <n v="76.76821101802156"/>
    <n v="642.28538429929938"/>
    <n v="229.42007851979309"/>
    <n v="6.0240500112139976"/>
    <n v="462.48978978512326"/>
    <n v="105.78501346851392"/>
    <n v="6.882602355593793"/>
    <n v="2.2942007851979307"/>
    <n v="84.120354956988692"/>
    <n v="704.9377386241905"/>
    <n v="228.06350333300173"/>
    <n v="6.0240500112139976"/>
    <n v="449.12840955490447"/>
    <n v="103.13678637406021"/>
    <n v="6.8419050999900515"/>
    <n v="2.2806350333300176"/>
    <n v="81.462315207068329"/>
    <n v="684.80357304400104"/>
    <n v="227.4516279725265"/>
    <n v="6.0240500112139976"/>
    <n v="439.83651224502984"/>
    <n v="101.29513126127183"/>
    <n v="6.8235488391757944"/>
    <n v="2.2745162797252649"/>
    <n v="79.613836084681978"/>
    <n v="670.80168134062649"/>
    <n v="129.7563302243602"/>
    <n v="3.4741594466920245"/>
    <n v="262.63239655975354"/>
    <n v="60.196688084308626"/>
    <n v="3.8926899067308063"/>
    <n v="1.2975633022436019"/>
    <n v="47.699351101877539"/>
    <n v="400.38135588405231"/>
    <n v="128.02432614984502"/>
    <n v="3.4741594466920245"/>
    <n v="244.59777590843447"/>
    <n v="56.622224202276307"/>
    <n v="3.840729784495351"/>
    <n v="1.2802432614984502"/>
    <n v="44.1116425163884"/>
    <n v="373.20511869050773"/>
    <n v="127.37800772049894"/>
    <n v="3.4741594466920245"/>
    <n v="234.78282851408508"/>
    <n v="54.676900502740494"/>
    <n v="3.8213402316149683"/>
    <n v="1.2737800772049894"/>
    <n v="42.159110677008904"/>
    <n v="358.4150466624892"/>
  </r>
  <r>
    <x v="32"/>
    <s v="Ürümqi"/>
    <s v="Ürümqi"/>
    <x v="915"/>
    <x v="915"/>
    <s v="t/d"/>
    <s v="cement"/>
    <n v="6000"/>
    <n v="310"/>
    <n v="1"/>
    <m/>
    <n v="1860000"/>
    <m/>
    <n v="0"/>
    <n v="1860000"/>
    <n v="1.7564594542392824E-2"/>
    <n v="785.41871547570031"/>
    <n v="18.570835034537428"/>
    <n v="1551.0214471622589"/>
    <n v="350.93992502579914"/>
    <n v="23.56256146427101"/>
    <n v="7.8541871547570041"/>
    <n v="287.88079131758087"/>
    <n v="2408.5701911223728"/>
    <n v="860.3252944492242"/>
    <n v="22.59018754205249"/>
    <n v="1734.3367116942125"/>
    <n v="396.69380050692723"/>
    <n v="25.809758833476725"/>
    <n v="8.6032529444922421"/>
    <n v="315.4513310887076"/>
    <n v="2643.5165198407144"/>
    <n v="855.2381374987566"/>
    <n v="22.59018754205249"/>
    <n v="1684.231535830892"/>
    <n v="386.76294890272578"/>
    <n v="25.657144124962695"/>
    <n v="8.5523813749875668"/>
    <n v="305.48368202650624"/>
    <n v="2568.013398915004"/>
    <n v="852.94360489697442"/>
    <n v="22.59018754205249"/>
    <n v="1649.386920918862"/>
    <n v="379.85674222976945"/>
    <n v="25.588308146909231"/>
    <n v="8.5294360489697443"/>
    <n v="298.55188531755749"/>
    <n v="2515.5063050273498"/>
    <n v="486.58623834135079"/>
    <n v="13.028097925095093"/>
    <n v="984.87148709907581"/>
    <n v="225.73758031615736"/>
    <n v="14.597587150240525"/>
    <n v="4.865862383413508"/>
    <n v="178.87256663204079"/>
    <n v="1501.4300845651962"/>
    <n v="480.09122306191887"/>
    <n v="13.028097925095093"/>
    <n v="917.24165965662939"/>
    <n v="212.33334075853617"/>
    <n v="14.402736691857568"/>
    <n v="4.8009122306191889"/>
    <n v="165.41865943645652"/>
    <n v="1399.5191950894041"/>
    <n v="477.66752895187108"/>
    <n v="13.028097925095093"/>
    <n v="880.43560692781909"/>
    <n v="205.03837688527688"/>
    <n v="14.330025868556133"/>
    <n v="4.7766752895187112"/>
    <n v="158.09666503878339"/>
    <n v="1344.0564249843346"/>
  </r>
  <r>
    <x v="32"/>
    <s v="Ürümqi"/>
    <s v="Ürümqi"/>
    <x v="915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Ürümqi"/>
    <s v="Ürümqi"/>
    <x v="915"/>
    <x v="915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Ürümqi"/>
    <s v="Ürümqi"/>
    <x v="915"/>
    <x v="915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Ili_x000a_Kazakh "/>
    <s v="Ili Kazakh "/>
    <x v="930"/>
    <x v="930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  <n v="142.53968958312609"/>
    <n v="3.7650312570087485"/>
    <n v="280.70525597181529"/>
    <n v="64.460491483787635"/>
    <n v="4.2761906874937825"/>
    <n v="1.4253968958312608"/>
    <n v="50.913947004417707"/>
    <n v="428.00223315250065"/>
    <n v="142.15726748282907"/>
    <n v="3.7650312570087485"/>
    <n v="274.89782015314364"/>
    <n v="63.309457038294902"/>
    <n v="4.2647180244848713"/>
    <n v="1.4215726748282906"/>
    <n v="49.758647552926242"/>
    <n v="419.25105083789157"/>
    <n v="81.097706390225127"/>
    <n v="2.1713496541825155"/>
    <n v="164.14524784984596"/>
    <n v="37.622930052692894"/>
    <n v="2.432931191706754"/>
    <n v="0.81097706390225133"/>
    <n v="29.812094438673466"/>
    <n v="250.23834742753272"/>
    <n v="80.01520384365314"/>
    <n v="2.1713496541825155"/>
    <n v="152.87360994277154"/>
    <n v="35.388890126422694"/>
    <n v="2.4004561153095945"/>
    <n v="0.80015203843653149"/>
    <n v="27.56977657274275"/>
    <n v="233.25319918156734"/>
    <n v="79.611254825311846"/>
    <n v="2.1713496541825155"/>
    <n v="146.73926782130317"/>
    <n v="34.173062814212813"/>
    <n v="2.3883376447593552"/>
    <n v="0.7961125482531185"/>
    <n v="26.349444173130564"/>
    <n v="224.00940416405575"/>
  </r>
  <r>
    <x v="32"/>
    <s v="Ili_x000a_Kazakh "/>
    <s v="Ili Kazakh "/>
    <x v="930"/>
    <x v="930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  <n v="142.53968958312609"/>
    <n v="3.7650312570087485"/>
    <n v="280.70525597181529"/>
    <n v="64.460491483787635"/>
    <n v="4.2761906874937825"/>
    <n v="1.4253968958312608"/>
    <n v="50.913947004417707"/>
    <n v="428.00223315250065"/>
    <n v="142.15726748282907"/>
    <n v="3.7650312570087485"/>
    <n v="274.89782015314364"/>
    <n v="63.309457038294902"/>
    <n v="4.2647180244848713"/>
    <n v="1.4215726748282906"/>
    <n v="49.758647552926242"/>
    <n v="419.25105083789157"/>
    <n v="81.097706390225127"/>
    <n v="2.1713496541825155"/>
    <n v="164.14524784984596"/>
    <n v="37.622930052692894"/>
    <n v="2.432931191706754"/>
    <n v="0.81097706390225133"/>
    <n v="29.812094438673466"/>
    <n v="250.23834742753272"/>
    <n v="80.01520384365314"/>
    <n v="2.1713496541825155"/>
    <n v="152.87360994277154"/>
    <n v="35.388890126422694"/>
    <n v="2.4004561153095945"/>
    <n v="0.80015203843653149"/>
    <n v="27.56977657274275"/>
    <n v="233.25319918156734"/>
    <n v="79.611254825311846"/>
    <n v="2.1713496541825155"/>
    <n v="146.73926782130317"/>
    <n v="34.173062814212813"/>
    <n v="2.3883376447593552"/>
    <n v="0.7961125482531185"/>
    <n v="26.349444173130564"/>
    <n v="224.00940416405575"/>
  </r>
  <r>
    <x v="32"/>
    <s v="Ili_x000a_Kazakh "/>
    <s v="Ili Kazakh "/>
    <x v="930"/>
    <x v="930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Ili_x000a_Kazakh "/>
    <s v="Ili Kazakh "/>
    <x v="930"/>
    <x v="930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  <n v="240.04561153095943"/>
    <n v="6.5140489625475464"/>
    <n v="458.6208298283147"/>
    <n v="106.16667037926808"/>
    <n v="7.2013683459287838"/>
    <n v="2.4004561153095945"/>
    <n v="82.709329718228261"/>
    <n v="699.75959754470205"/>
    <n v="238.83376447593554"/>
    <n v="6.5140489625475464"/>
    <n v="440.21780346390955"/>
    <n v="102.51918844263844"/>
    <n v="7.1650129342780664"/>
    <n v="2.3883376447593556"/>
    <n v="79.048332519391693"/>
    <n v="672.02821249216731"/>
  </r>
  <r>
    <x v="32"/>
    <s v="Ili_x000a_Kazakh "/>
    <s v="Ili Kazakh "/>
    <x v="930"/>
    <x v="930"/>
    <s v="t/d"/>
    <s v="cement"/>
    <n v="4500"/>
    <n v="310"/>
    <n v="1"/>
    <m/>
    <n v="1395000"/>
    <m/>
    <n v="0"/>
    <n v="1395000"/>
    <n v="1.3173445906794617E-2"/>
    <n v="589.06403660677518"/>
    <n v="13.92812627590307"/>
    <n v="1163.2660853716941"/>
    <n v="263.20494376934937"/>
    <n v="17.671921098203256"/>
    <n v="5.8906403660677524"/>
    <n v="215.91059348818564"/>
    <n v="1806.4276433417795"/>
    <n v="645.24397083691815"/>
    <n v="16.942640656539368"/>
    <n v="1300.7525337706593"/>
    <n v="297.5203503801954"/>
    <n v="19.357319125107544"/>
    <n v="6.4524397083691811"/>
    <n v="236.58849831653069"/>
    <n v="1982.6373898805357"/>
    <n v="641.42860312406742"/>
    <n v="16.942640656539368"/>
    <n v="1263.1736518731689"/>
    <n v="290.07221167704432"/>
    <n v="19.24285809372202"/>
    <n v="6.4142860312406738"/>
    <n v="229.11276151987965"/>
    <n v="1926.0100491862529"/>
    <n v="639.70770367273076"/>
    <n v="16.942640656539368"/>
    <n v="1237.0401906891464"/>
    <n v="284.89255667232703"/>
    <n v="19.191231110181921"/>
    <n v="6.3970770367273078"/>
    <n v="223.91391398816808"/>
    <n v="1886.629728770512"/>
    <n v="364.93967875601311"/>
    <n v="9.7710734438213187"/>
    <n v="738.65361532430677"/>
    <n v="169.30318523711802"/>
    <n v="10.948190362680393"/>
    <n v="3.6493967875601308"/>
    <n v="134.1544249740306"/>
    <n v="1126.0725634238972"/>
    <n v="360.06841729643912"/>
    <n v="9.7710734438213187"/>
    <n v="687.9312447424719"/>
    <n v="159.25000556890211"/>
    <n v="10.802052518893175"/>
    <n v="3.6006841729643915"/>
    <n v="124.06399457734237"/>
    <n v="1049.6393963170531"/>
    <n v="358.25064671390328"/>
    <n v="9.7710734438213187"/>
    <n v="660.32670519586429"/>
    <n v="153.77878266395766"/>
    <n v="10.747519401417099"/>
    <n v="3.5825064671390332"/>
    <n v="118.57249877908754"/>
    <n v="1008.042318738251"/>
  </r>
  <r>
    <x v="32"/>
    <s v="Aksu"/>
    <s v="Aksu"/>
    <x v="903"/>
    <x v="903"/>
    <s v="t/d"/>
    <s v="cement"/>
    <n v="1500"/>
    <n v="310"/>
    <n v="1"/>
    <m/>
    <n v="465000"/>
    <m/>
    <n v="0"/>
    <n v="465000"/>
    <n v="4.3911486355982061E-3"/>
    <n v="196.35467886892508"/>
    <n v="4.6427087586343569"/>
    <n v="387.75536179056473"/>
    <n v="87.734981256449785"/>
    <n v="5.8906403660677524"/>
    <n v="1.963546788689251"/>
    <n v="71.970197829395218"/>
    <n v="602.14254778059319"/>
    <n v="215.08132361230605"/>
    <n v="5.6475468855131226"/>
    <n v="433.58417792355311"/>
    <n v="99.173450126731808"/>
    <n v="6.4524397083691811"/>
    <n v="2.1508132361230605"/>
    <n v="78.862832772176901"/>
    <n v="660.8791299601786"/>
    <n v="213.80953437468915"/>
    <n v="5.6475468855131226"/>
    <n v="421.05788395772299"/>
    <n v="96.690737225681445"/>
    <n v="6.4142860312406738"/>
    <n v="2.1380953437468917"/>
    <n v="76.370920506626561"/>
    <n v="642.003349728751"/>
    <n v="213.23590122424361"/>
    <n v="5.6475468855131226"/>
    <n v="412.34673022971549"/>
    <n v="94.964185557442363"/>
    <n v="6.3970770367273078"/>
    <n v="2.1323590122424361"/>
    <n v="74.637971329389373"/>
    <n v="628.87657625683744"/>
    <n v="121.6465595853377"/>
    <n v="3.2570244812737732"/>
    <n v="246.21787177476895"/>
    <n v="56.434395079039341"/>
    <n v="3.6493967875601312"/>
    <n v="1.216465595853377"/>
    <n v="44.718141658010197"/>
    <n v="375.35752114129906"/>
    <n v="120.02280576547972"/>
    <n v="3.2570244812737732"/>
    <n v="229.31041491415735"/>
    <n v="53.083335189634042"/>
    <n v="3.6006841729643919"/>
    <n v="1.2002280576547972"/>
    <n v="41.354664859114131"/>
    <n v="349.87979877235102"/>
    <n v="119.41688223796777"/>
    <n v="3.2570244812737732"/>
    <n v="220.10890173195477"/>
    <n v="51.259594221319219"/>
    <n v="3.5825064671390332"/>
    <n v="1.1941688223796778"/>
    <n v="39.524166259695846"/>
    <n v="336.01410624608366"/>
  </r>
  <r>
    <x v="32"/>
    <s v="Ili_x000a_Kazakh "/>
    <s v="Ili Kazakh "/>
    <x v="911"/>
    <x v="911"/>
    <s v="t/d"/>
    <s v="cement"/>
    <n v="1600"/>
    <n v="310"/>
    <n v="1"/>
    <m/>
    <n v="496000"/>
    <m/>
    <n v="0"/>
    <n v="496000"/>
    <n v="4.6838918779714194E-3"/>
    <n v="209.44499079352008"/>
    <n v="4.952222675876647"/>
    <n v="413.60571924326899"/>
    <n v="93.58398000687977"/>
    <n v="6.2833497238056024"/>
    <n v="2.0944499079352008"/>
    <n v="76.76821101802156"/>
    <n v="642.28538429929938"/>
    <n v="229.42007851979309"/>
    <n v="6.0240500112139976"/>
    <n v="462.48978978512326"/>
    <n v="105.78501346851392"/>
    <n v="6.882602355593793"/>
    <n v="2.2942007851979307"/>
    <n v="84.120354956988692"/>
    <n v="704.9377386241905"/>
    <n v="228.06350333300173"/>
    <n v="6.0240500112139976"/>
    <n v="449.12840955490447"/>
    <n v="103.13678637406021"/>
    <n v="6.8419050999900515"/>
    <n v="2.2806350333300176"/>
    <n v="81.462315207068329"/>
    <n v="684.80357304400104"/>
    <n v="227.4516279725265"/>
    <n v="6.0240500112139976"/>
    <n v="439.83651224502984"/>
    <n v="101.29513126127183"/>
    <n v="6.8235488391757944"/>
    <n v="2.2745162797252649"/>
    <n v="79.613836084681978"/>
    <n v="670.80168134062649"/>
    <n v="129.7563302243602"/>
    <n v="3.4741594466920245"/>
    <n v="262.63239655975354"/>
    <n v="60.196688084308626"/>
    <n v="3.8926899067308063"/>
    <n v="1.2975633022436019"/>
    <n v="47.699351101877539"/>
    <n v="400.38135588405231"/>
    <n v="128.02432614984502"/>
    <n v="3.4741594466920245"/>
    <n v="244.59777590843447"/>
    <n v="56.622224202276307"/>
    <n v="3.840729784495351"/>
    <n v="1.2802432614984502"/>
    <n v="44.1116425163884"/>
    <n v="373.20511869050773"/>
    <n v="127.37800772049894"/>
    <n v="3.4741594466920245"/>
    <n v="234.78282851408508"/>
    <n v="54.676900502740494"/>
    <n v="3.8213402316149683"/>
    <n v="1.2737800772049894"/>
    <n v="42.159110677008904"/>
    <n v="358.4150466624892"/>
  </r>
  <r>
    <x v="1"/>
    <m/>
    <m/>
    <x v="932"/>
    <x v="4"/>
    <m/>
    <m/>
    <m/>
    <m/>
    <n v="89"/>
    <m/>
    <n v="104687000"/>
    <m/>
    <n v="0"/>
    <m/>
    <n v="0.99999999999999989"/>
    <n v="44716.017416744922"/>
    <n v="1057.2880000000002"/>
    <n v="88303.85713822252"/>
    <n v="19979.961631268638"/>
    <n v="1341.4805225023476"/>
    <n v="447.16017416744927"/>
    <n v="16389.834141788444"/>
    <n v="137126.43268304292"/>
    <n v="48980.652093778539"/>
    <n v="1286.1206381695977"/>
    <n v="98740.492273153475"/>
    <n v="22584.8538404625"/>
    <n v="1469.4195628133562"/>
    <n v="489.80652093778536"/>
    <n v="17959.499738371625"/>
    <n v="150502.56431826454"/>
    <n v="48691.026452936698"/>
    <n v="1286.1206381695977"/>
    <n v="95887.86873308885"/>
    <n v="22019.463527567263"/>
    <n v="1460.7307935881008"/>
    <n v="486.910264529367"/>
    <n v="17392.01444640294"/>
    <n v="146203.96689015537"/>
    <n v="48560.392489468642"/>
    <n v="1286.1206381695977"/>
    <n v="93904.07031246883"/>
    <n v="21626.274453018006"/>
    <n v="1456.8117746840592"/>
    <n v="485.60392489468643"/>
    <n v="16997.368461708069"/>
    <n v="143214.59564330269"/>
    <n v="27702.674101981473"/>
    <n v="741.72494523863202"/>
    <n v="56071.404593032341"/>
    <n v="12851.852615859196"/>
    <n v="831.08022305944417"/>
    <n v="277.02674101981472"/>
    <n v="10183.700295519204"/>
    <n v="85480.486380795017"/>
    <n v="27332.89526855859"/>
    <n v="741.72494523863202"/>
    <n v="52221.055114186172"/>
    <n v="12088.712907437828"/>
    <n v="819.9868580567578"/>
    <n v="273.32895268558593"/>
    <n v="9417.7328737769731"/>
    <n v="79678.423074988197"/>
    <n v="27194.907790157191"/>
    <n v="741.72494523863202"/>
    <n v="50125.5867195143"/>
    <n v="11673.390831220662"/>
    <n v="815.84723370471568"/>
    <n v="271.94907790157191"/>
    <n v="9000.8718765019603"/>
    <n v="76520.77716570130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193">
  <r>
    <x v="0"/>
    <s v="Beijing"/>
    <s v="Beijing"/>
    <s v="Fangshan"/>
    <x v="0"/>
    <s v="t/d"/>
    <s v="cement"/>
    <n v="10000"/>
    <n v="310"/>
    <n v="4"/>
    <m/>
    <n v="3100000"/>
    <m/>
    <n v="0"/>
    <n v="3100000"/>
    <n v="0.52910052910052907"/>
    <n v="1999.1891472303475"/>
    <n v="180.37566137566137"/>
    <n v="5055.9565111436013"/>
    <n v="326.33509069056049"/>
    <n v="59.975674416910429"/>
    <n v="19.991891472303479"/>
    <n v="2410.5284897289771"/>
    <n v="20473.121023195923"/>
    <n v="2275.8275893564864"/>
    <n v="288.88343931187131"/>
    <n v="7116.1641945795745"/>
    <n v="887.44686720695086"/>
    <n v="68.274827680694585"/>
    <n v="22.758275893564864"/>
    <n v="2642.6708993401853"/>
    <n v="22485.106614622422"/>
  </r>
  <r>
    <x v="0"/>
    <s v="Beijing"/>
    <s v="Beijing"/>
    <s v="Shunyi"/>
    <x v="1"/>
    <s v="t/d"/>
    <s v="cement"/>
    <n v="1100"/>
    <n v="310"/>
    <n v="1"/>
    <m/>
    <n v="341000"/>
    <m/>
    <n v="0"/>
    <n v="341000"/>
    <n v="5.8201058201058198E-2"/>
    <n v="219.91080619533824"/>
    <n v="19.841322751322753"/>
    <n v="556.15521622579615"/>
    <n v="35.896859975961654"/>
    <n v="6.5973241858601472"/>
    <n v="2.1991080619533827"/>
    <n v="265.1581338701875"/>
    <n v="2252.0433125515515"/>
    <n v="250.3410348292135"/>
    <n v="31.777178324305844"/>
    <n v="782.77806140375321"/>
    <n v="97.619155392764597"/>
    <n v="7.510231044876404"/>
    <n v="2.5034103482921348"/>
    <n v="290.6937989274204"/>
    <n v="2473.3617276084665"/>
  </r>
  <r>
    <x v="0"/>
    <s v="Beijing"/>
    <s v="Beijing"/>
    <s v="Huairou"/>
    <x v="2"/>
    <s v="t/d"/>
    <s v="cement"/>
    <n v="1100"/>
    <n v="310"/>
    <n v="1"/>
    <m/>
    <n v="341000"/>
    <m/>
    <n v="0"/>
    <n v="341000"/>
    <n v="5.8201058201058198E-2"/>
    <n v="219.91080619533824"/>
    <n v="19.841322751322753"/>
    <n v="556.15521622579615"/>
    <n v="35.896859975961654"/>
    <n v="6.5973241858601472"/>
    <n v="2.1991080619533827"/>
    <n v="265.1581338701875"/>
    <n v="2252.0433125515515"/>
    <n v="250.3410348292135"/>
    <n v="31.777178324305844"/>
    <n v="782.77806140375321"/>
    <n v="97.619155392764597"/>
    <n v="7.510231044876404"/>
    <n v="2.5034103482921348"/>
    <n v="290.6937989274204"/>
    <n v="2473.3617276084665"/>
  </r>
  <r>
    <x v="0"/>
    <s v="Beijing"/>
    <s v="Beijing"/>
    <s v="Changping"/>
    <x v="3"/>
    <s v="t/d"/>
    <s v="cement"/>
    <n v="6700"/>
    <n v="310"/>
    <n v="3"/>
    <m/>
    <n v="2077000"/>
    <m/>
    <n v="0"/>
    <n v="2077000"/>
    <n v="0.35449735449735448"/>
    <n v="1339.4567286443328"/>
    <n v="120.85169312169312"/>
    <n v="3387.490862466213"/>
    <n v="218.64451076267551"/>
    <n v="40.183701859329986"/>
    <n v="13.39456728644333"/>
    <n v="1615.0540881184147"/>
    <n v="13716.991085541269"/>
    <n v="1524.8044848688457"/>
    <n v="193.55190433895376"/>
    <n v="4767.830010368315"/>
    <n v="594.58940102865711"/>
    <n v="45.744134546065368"/>
    <n v="15.248044848688458"/>
    <n v="1770.5895025579241"/>
    <n v="15065.021431797024"/>
  </r>
  <r>
    <x v="1"/>
    <s v=""/>
    <m/>
    <s v=""/>
    <x v="4"/>
    <m/>
    <m/>
    <m/>
    <m/>
    <n v="9"/>
    <m/>
    <n v="5859000"/>
    <m/>
    <m/>
    <m/>
    <n v="1"/>
    <n v="3778.4674882653571"/>
    <n v="340.91"/>
    <n v="9555.7578060614069"/>
    <n v="616.77332140515932"/>
    <n v="113.35402464796071"/>
    <n v="37.784674882653576"/>
    <n v="4555.898845587767"/>
    <n v="38694.198733840298"/>
    <n v="4301.3141438837592"/>
    <n v="545.98970029943678"/>
    <n v="13449.550327755396"/>
    <n v="1677.2745790211372"/>
    <n v="129.03942431651276"/>
    <n v="43.013141438837593"/>
    <n v="4994.6479997529505"/>
    <n v="42496.851501636382"/>
  </r>
  <r>
    <x v="2"/>
    <s v=""/>
    <m/>
    <s v=""/>
    <x v="4"/>
    <m/>
    <m/>
    <m/>
    <m/>
    <m/>
    <m/>
    <m/>
    <m/>
    <m/>
    <n v="5859000"/>
    <m/>
    <m/>
    <m/>
    <m/>
    <m/>
    <m/>
    <m/>
    <m/>
    <m/>
    <m/>
    <m/>
    <m/>
    <m/>
    <m/>
    <m/>
    <m/>
    <m/>
  </r>
  <r>
    <x v="3"/>
    <s v="Tianjin"/>
    <s v="Tianjin"/>
    <s v="Ji"/>
    <x v="5"/>
    <s v="t/a"/>
    <s v="grinding"/>
    <n v="2000000"/>
    <n v="1"/>
    <m/>
    <n v="2"/>
    <m/>
    <n v="2000000"/>
    <n v="210059.8360879127"/>
    <n v="210059.8360879127"/>
    <n v="6.5449952496706765E-2"/>
    <n v="55.165941369118471"/>
    <n v="6.4798070969839578"/>
    <n v="181.78272318029929"/>
    <n v="112.6090472057183"/>
    <n v="1.6549782410735541"/>
    <n v="0.55165941369118476"/>
    <n v="98.698675528820559"/>
    <n v="827.15317794970349"/>
    <n v="81.529394724788091"/>
    <n v="28.342726365087412"/>
    <n v="567.40425921086489"/>
    <n v="245.95779489976741"/>
    <n v="2.4458818417436423"/>
    <n v="0.81529394724788085"/>
    <n v="108.15694346615265"/>
    <n v="907.90632141172432"/>
  </r>
  <r>
    <x v="3"/>
    <s v="Tianjin"/>
    <s v="Tianjin"/>
    <s v="Hangu"/>
    <x v="6"/>
    <s v="t/a"/>
    <s v="grinding"/>
    <n v="600000"/>
    <n v="1"/>
    <m/>
    <n v="1"/>
    <m/>
    <n v="600000"/>
    <n v="63017.95082637381"/>
    <n v="63017.95082637381"/>
    <n v="1.963498574901203E-2"/>
    <n v="16.549782410735542"/>
    <n v="1.9439421290951875"/>
    <n v="54.534816954089791"/>
    <n v="33.782714161715489"/>
    <n v="0.4964934723220662"/>
    <n v="0.16549782410735545"/>
    <n v="29.609602658646168"/>
    <n v="248.14595338491105"/>
    <n v="24.458818417436429"/>
    <n v="8.5028179095262235"/>
    <n v="170.22127776325948"/>
    <n v="73.787338469930219"/>
    <n v="0.73376455252309281"/>
    <n v="0.24458818417436426"/>
    <n v="32.447083039845801"/>
    <n v="272.37189642351734"/>
  </r>
  <r>
    <x v="3"/>
    <s v="Tianjin"/>
    <s v="Tianjin"/>
    <s v="Tianjin"/>
    <x v="7"/>
    <s v="t/a"/>
    <s v="grinding"/>
    <n v="7000000"/>
    <n v="1"/>
    <m/>
    <n v="3"/>
    <m/>
    <n v="7000000"/>
    <n v="735209.42630769452"/>
    <n v="735209.42630769452"/>
    <n v="0.2290748337384737"/>
    <n v="193.08079479191468"/>
    <n v="22.679324839443854"/>
    <n v="636.23953113104756"/>
    <n v="394.1316652200141"/>
    <n v="5.7924238437574402"/>
    <n v="1.9308079479191469"/>
    <n v="345.44536435087196"/>
    <n v="2895.0361228239626"/>
    <n v="285.35288153675833"/>
    <n v="99.199542277805961"/>
    <n v="1985.9149072380274"/>
    <n v="860.85228214918607"/>
    <n v="8.5605864461027501"/>
    <n v="2.8535288153675835"/>
    <n v="378.54930213153432"/>
    <n v="3177.6721249410357"/>
  </r>
  <r>
    <x v="3"/>
    <s v="Tianjin"/>
    <s v="Tianjin"/>
    <s v="Jinghai"/>
    <x v="8"/>
    <s v="t/a"/>
    <s v="grinding"/>
    <n v="2000000"/>
    <n v="1"/>
    <m/>
    <n v="1"/>
    <m/>
    <n v="2000000"/>
    <n v="210059.8360879127"/>
    <n v="210059.8360879127"/>
    <n v="6.5449952496706765E-2"/>
    <n v="55.165941369118471"/>
    <n v="6.4798070969839578"/>
    <n v="181.78272318029929"/>
    <n v="112.6090472057183"/>
    <n v="1.6549782410735541"/>
    <n v="0.55165941369118476"/>
    <n v="98.698675528820559"/>
    <n v="827.15317794970349"/>
    <n v="81.529394724788091"/>
    <n v="28.342726365087412"/>
    <n v="567.40425921086489"/>
    <n v="245.95779489976741"/>
    <n v="2.4458818417436423"/>
    <n v="0.81529394724788085"/>
    <n v="108.15694346615265"/>
    <n v="907.90632141172432"/>
  </r>
  <r>
    <x v="3"/>
    <s v="Tianjin"/>
    <s v="Tianjin"/>
    <s v="Xiqing"/>
    <x v="9"/>
    <s v="t/a"/>
    <s v="grinding"/>
    <n v="1600000"/>
    <n v="1"/>
    <m/>
    <n v="1"/>
    <m/>
    <n v="1600000"/>
    <n v="168047.86887033016"/>
    <n v="168047.86887033016"/>
    <n v="5.2359961997365416E-2"/>
    <n v="44.132753095294781"/>
    <n v="5.1838456775871666"/>
    <n v="145.42617854423943"/>
    <n v="90.087237764574652"/>
    <n v="1.3239825928588433"/>
    <n v="0.44132753095294786"/>
    <n v="78.958940423056447"/>
    <n v="661.72254235976288"/>
    <n v="65.223515779830478"/>
    <n v="22.674181092069933"/>
    <n v="453.92340736869193"/>
    <n v="196.76623591981394"/>
    <n v="1.9567054733949141"/>
    <n v="0.65223515779830477"/>
    <n v="86.525554772922135"/>
    <n v="726.3250571293795"/>
  </r>
  <r>
    <x v="3"/>
    <s v="Tianjin"/>
    <s v="Tianjin"/>
    <s v="Wuqing"/>
    <x v="10"/>
    <s v="t/a"/>
    <s v="grinding"/>
    <n v="600000"/>
    <n v="1"/>
    <m/>
    <n v="1"/>
    <m/>
    <n v="600000"/>
    <n v="63017.95082637381"/>
    <n v="63017.95082637381"/>
    <n v="1.963498574901203E-2"/>
    <n v="16.549782410735542"/>
    <n v="1.9439421290951875"/>
    <n v="54.534816954089791"/>
    <n v="33.782714161715489"/>
    <n v="0.4964934723220662"/>
    <n v="0.16549782410735545"/>
    <n v="29.609602658646168"/>
    <n v="248.14595338491105"/>
    <n v="24.458818417436429"/>
    <n v="8.5028179095262235"/>
    <n v="170.22127776325948"/>
    <n v="73.787338469930219"/>
    <n v="0.73376455252309281"/>
    <n v="0.24458818417436426"/>
    <n v="32.447083039845801"/>
    <n v="272.37189642351734"/>
  </r>
  <r>
    <x v="3"/>
    <s v="Tianjin"/>
    <s v="Tianjin"/>
    <s v="Ninghe"/>
    <x v="11"/>
    <s v="t/a"/>
    <s v="grinding"/>
    <n v="2000000"/>
    <n v="1"/>
    <m/>
    <n v="2"/>
    <m/>
    <n v="2000000"/>
    <n v="210059.8360879127"/>
    <n v="210059.8360879127"/>
    <n v="6.5449952496706765E-2"/>
    <n v="55.165941369118471"/>
    <n v="6.4798070969839578"/>
    <n v="181.78272318029929"/>
    <n v="112.6090472057183"/>
    <n v="1.6549782410735541"/>
    <n v="0.55165941369118476"/>
    <n v="98.698675528820559"/>
    <n v="827.15317794970349"/>
    <n v="81.529394724788091"/>
    <n v="28.342726365087412"/>
    <n v="567.40425921086489"/>
    <n v="245.95779489976741"/>
    <n v="2.4458818417436423"/>
    <n v="0.81529394724788085"/>
    <n v="108.15694346615265"/>
    <n v="907.90632141172432"/>
  </r>
  <r>
    <x v="3"/>
    <s v="Tianjin"/>
    <s v="Tianjin"/>
    <s v="Beichen"/>
    <x v="12"/>
    <s v="t/d"/>
    <s v="cement"/>
    <n v="5000"/>
    <n v="310"/>
    <n v="2"/>
    <m/>
    <n v="1550000"/>
    <m/>
    <n v="0"/>
    <n v="1550000"/>
    <n v="0.48294537527601639"/>
    <n v="407.06120082064518"/>
    <n v="47.813523933826737"/>
    <n v="1341.3474283181981"/>
    <n v="830.92525643890576"/>
    <n v="12.211836024619354"/>
    <n v="4.0706120082064521"/>
    <n v="728.28271181572552"/>
    <n v="6103.4391423854613"/>
    <n v="601.59316591361073"/>
    <n v="209.136723535763"/>
    <n v="4186.7908599565344"/>
    <n v="1814.8856497016784"/>
    <n v="18.047794977408323"/>
    <n v="6.0159316591361076"/>
    <n v="798.07385121625919"/>
    <n v="6699.3044667483164"/>
  </r>
  <r>
    <x v="1"/>
    <s v=""/>
    <m/>
    <s v=""/>
    <x v="4"/>
    <m/>
    <m/>
    <m/>
    <m/>
    <n v="2"/>
    <m/>
    <n v="1550000"/>
    <m/>
    <n v="0"/>
    <m/>
    <n v="0.99999999999999978"/>
    <n v="842.87213763668126"/>
    <n v="99.004000000000019"/>
    <n v="2777.4309414425629"/>
    <n v="1720.5367293640807"/>
    <n v="25.286164129100435"/>
    <n v="8.4287213763668127"/>
    <n v="1508.0022484934082"/>
    <n v="12637.949248188121"/>
    <n v="1245.6753842394369"/>
    <n v="433.04426181995365"/>
    <n v="8669.2845077223683"/>
    <n v="3757.9522294098415"/>
    <n v="37.370261527183104"/>
    <n v="12.456753842394368"/>
    <n v="1652.5137045988654"/>
    <n v="13871.764405900942"/>
  </r>
  <r>
    <x v="2"/>
    <s v=""/>
    <m/>
    <s v=""/>
    <x v="4"/>
    <m/>
    <m/>
    <m/>
    <m/>
    <m/>
    <n v="11"/>
    <m/>
    <n v="15800000"/>
    <n v="1659472.7050945105"/>
    <n v="3209472.7050945107"/>
    <m/>
    <m/>
    <m/>
    <m/>
    <m/>
    <m/>
    <m/>
    <m/>
    <m/>
    <m/>
    <m/>
    <m/>
    <m/>
    <m/>
    <m/>
    <m/>
    <m/>
  </r>
  <r>
    <x v="4"/>
    <s v="Tangshan"/>
    <s v="Tangshan"/>
    <s v="Yutian"/>
    <x v="13"/>
    <s v="t/a"/>
    <s v="-"/>
    <n v="429619.6721758254"/>
    <n v="310"/>
    <n v="3"/>
    <n v="2"/>
    <n v="2945000"/>
    <n v="4000000"/>
    <n v="420119.6721758254"/>
    <n v="3365119.6721758256"/>
    <n v="3.5955124305213623E-2"/>
    <n v="1804.9247757026144"/>
    <n v="78.531708347351085"/>
    <n v="5154.7983932383086"/>
    <n v="1832.9603851788365"/>
    <n v="54.147743271078426"/>
    <n v="18.049247757026144"/>
    <n v="1186.531371758093"/>
    <n v="9951.6031120958014"/>
    <n v="2124.9973425020257"/>
    <n v="239.01693135107274"/>
    <n v="8288.9699432600228"/>
    <n v="2888.2865433779116"/>
    <n v="63.749920275060767"/>
    <n v="21.249973425020254"/>
    <n v="1300.2690466332583"/>
    <n v="10923.535145443464"/>
  </r>
  <r>
    <x v="4"/>
    <s v="Xingtai"/>
    <s v="Xingtai"/>
    <s v="Shahe"/>
    <x v="14"/>
    <s v="t/d"/>
    <s v="cement"/>
    <n v="12500"/>
    <n v="310"/>
    <n v="4"/>
    <m/>
    <n v="3875000"/>
    <m/>
    <n v="0"/>
    <n v="3875000"/>
    <n v="4.1403016907454307E-2"/>
    <n v="2078.4055805437029"/>
    <n v="90.4307720055685"/>
    <n v="5935.8494555063098"/>
    <n v="2110.6891238656904"/>
    <n v="62.352167416311076"/>
    <n v="20.784055805437028"/>
    <n v="1366.313686725367"/>
    <n v="11459.46231220878"/>
    <n v="2446.9752948997379"/>
    <n v="275.23259176888314"/>
    <n v="9544.9082526579314"/>
    <n v="3325.9174846381588"/>
    <n v="73.409258846992131"/>
    <n v="24.469752948997378"/>
    <n v="1497.2848060544741"/>
    <n v="12578.660734886867"/>
  </r>
  <r>
    <x v="4"/>
    <s v="Tangshan"/>
    <s v="Tangshan"/>
    <s v="Fengrun"/>
    <x v="15"/>
    <s v="t/a"/>
    <s v="-"/>
    <n v="907745.32796044205"/>
    <n v="310"/>
    <n v="11"/>
    <n v="8"/>
    <n v="14415000"/>
    <n v="8200000"/>
    <n v="861245.32796044205"/>
    <n v="15276245.327960443"/>
    <n v="0.16322132737960415"/>
    <n v="8193.6086553258447"/>
    <n v="356.50133118810885"/>
    <n v="23400.643228943176"/>
    <n v="8320.8786754142384"/>
    <n v="245.80825965977536"/>
    <n v="81.936086553258448"/>
    <n v="5386.3595028043346"/>
    <n v="45176.143898791779"/>
    <n v="9646.6051397023857"/>
    <n v="1085.0375726740247"/>
    <n v="37628.480025929493"/>
    <n v="13111.621015712419"/>
    <n v="289.39815419107157"/>
    <n v="96.466051397023861"/>
    <n v="5902.681296287953"/>
    <n v="49588.311556984518"/>
  </r>
  <r>
    <x v="4"/>
    <s v="Shijiazhuang"/>
    <s v="Shijiazhuang"/>
    <s v="lingshou"/>
    <x v="16"/>
    <s v="t/a"/>
    <s v="-"/>
    <n v="25505.98360879127"/>
    <n v="310"/>
    <n v="1"/>
    <n v="1"/>
    <n v="1395000"/>
    <n v="200000"/>
    <n v="21005.98360879127"/>
    <n v="1416005.9836087914"/>
    <n v="1.5129527659460969E-2"/>
    <n v="759.49283572020306"/>
    <n v="33.045294003160613"/>
    <n v="2169.0834443349472"/>
    <n v="771.28991714369408"/>
    <n v="22.784785071606091"/>
    <n v="7.5949283572020301"/>
    <n v="499.27957571347287"/>
    <n v="4187.5270201360172"/>
    <n v="894.17591208281692"/>
    <n v="100.57574111713402"/>
    <n v="3487.9089545188549"/>
    <n v="1215.3597572223828"/>
    <n v="26.825277362484506"/>
    <n v="8.9417591208281682"/>
    <n v="547.13915988120357"/>
    <n v="4596.5055139057449"/>
  </r>
  <r>
    <x v="4"/>
    <s v="Shijiazhuang"/>
    <s v="Shijiazhuang"/>
    <s v="Huelu"/>
    <x v="17"/>
    <s v="t/d"/>
    <s v="cement"/>
    <n v="136029.91804395634"/>
    <n v="310"/>
    <n v="9"/>
    <n v="1"/>
    <n v="9610000"/>
    <n v="1000000"/>
    <n v="105029.91804395635"/>
    <n v="9715029.9180439562"/>
    <n v="0.10380168979437376"/>
    <n v="5210.7799733707325"/>
    <n v="226.71939497958962"/>
    <n v="14881.794851419027"/>
    <n v="5291.7181899471398"/>
    <n v="156.32339920112196"/>
    <n v="52.107799733707324"/>
    <n v="3425.491185540614"/>
    <n v="28730.069472982053"/>
    <n v="6134.8227609459054"/>
    <n v="690.03686798851061"/>
    <n v="23930.082384401667"/>
    <n v="8338.4226756658609"/>
    <n v="184.04468282837715"/>
    <n v="61.348227609459052"/>
    <n v="3753.84946752306"/>
    <n v="31536.016869251791"/>
  </r>
  <r>
    <x v="4"/>
    <s v="Langfang"/>
    <s v="Langfang"/>
    <s v="Sanhe"/>
    <x v="18"/>
    <s v="t/d"/>
    <s v="-"/>
    <n v="88523.93443516508"/>
    <n v="310"/>
    <n v="2"/>
    <n v="1"/>
    <n v="1395000"/>
    <n v="800000"/>
    <n v="84023.93443516508"/>
    <n v="1479023.934435165"/>
    <n v="1.5802852377793219E-2"/>
    <n v="793.293315893613"/>
    <n v="34.515942246628462"/>
    <n v="2265.6163653929739"/>
    <n v="805.61541479983077"/>
    <n v="23.798799476808387"/>
    <n v="7.9329331589361294"/>
    <n v="521.49952119049499"/>
    <n v="4373.8887833585859"/>
    <n v="933.97032983955046"/>
    <n v="105.05176535814223"/>
    <n v="3643.1349052048536"/>
    <n v="1269.4481454803192"/>
    <n v="28.019109895186514"/>
    <n v="9.3397032983955039"/>
    <n v="571.48904898598221"/>
    <n v="4801.0684619451613"/>
  </r>
  <r>
    <x v="4"/>
    <s v="Tangshan"/>
    <s v="Tangshan"/>
    <s v="Fengnan"/>
    <x v="19"/>
    <s v="t/a"/>
    <s v="grinding"/>
    <n v="70000"/>
    <n v="1"/>
    <m/>
    <n v="1"/>
    <m/>
    <n v="70000"/>
    <n v="7352.094263076945"/>
    <n v="7352.094263076945"/>
    <n v="7.8554550472096136E-5"/>
    <n v="3.9433893535645064"/>
    <n v="0.17157562840458304"/>
    <n v="11.262174123436475"/>
    <n v="4.0046413932159588"/>
    <n v="0.11830168060693519"/>
    <n v="3.9433893535645061E-2"/>
    <n v="2.5923269723192464"/>
    <n v="21.742205709299771"/>
    <n v="4.6426820716189354"/>
    <n v="0.52220282811762697"/>
    <n v="18.10969424669991"/>
    <n v="6.3103119634259377"/>
    <n v="0.13928046214856807"/>
    <n v="4.6426820716189351E-2"/>
    <n v="2.8408203955575155"/>
    <n v="23.86567727126528"/>
  </r>
  <r>
    <x v="4"/>
    <s v="Shijiazhuang"/>
    <s v="Shijiazhuang"/>
    <s v="Zhengding"/>
    <x v="20"/>
    <s v="t/a"/>
    <s v="grinding"/>
    <n v="600000"/>
    <n v="1"/>
    <m/>
    <n v="1"/>
    <m/>
    <n v="600000"/>
    <n v="63017.95082637381"/>
    <n v="63017.95082637381"/>
    <n v="6.7332471833225261E-4"/>
    <n v="33.800480173410051"/>
    <n v="1.4706482434678545"/>
    <n v="96.532921058026943"/>
    <n v="34.325497656136797"/>
    <n v="1.0140144052023017"/>
    <n v="0.33800480173410052"/>
    <n v="22.219945477022115"/>
    <n v="186.36176322256946"/>
    <n v="39.794417756733736"/>
    <n v="4.4760242410082309"/>
    <n v="155.22595068599924"/>
    <n v="54.088388257936614"/>
    <n v="1.1938325327020121"/>
    <n v="0.39794417756733735"/>
    <n v="24.349889104778708"/>
    <n v="204.56294803941668"/>
  </r>
  <r>
    <x v="4"/>
    <s v="Chengde_x000a_Shì"/>
    <s v="Chengde Shì"/>
    <s v="Luanping"/>
    <x v="21"/>
    <s v="t/a"/>
    <s v="grinding"/>
    <n v="250000"/>
    <n v="1"/>
    <m/>
    <n v="1"/>
    <m/>
    <n v="250000"/>
    <n v="26257.479510989087"/>
    <n v="26257.479510989087"/>
    <n v="2.805519659717719E-4"/>
    <n v="14.083533405587522"/>
    <n v="0.61277010144493937"/>
    <n v="40.222050440844555"/>
    <n v="14.302290690056996"/>
    <n v="0.42250600216762563"/>
    <n v="0.1408353340558752"/>
    <n v="9.2583106154258807"/>
    <n v="77.650734676070613"/>
    <n v="16.581007398639056"/>
    <n v="1.8650101004200961"/>
    <n v="64.677479452499668"/>
    <n v="22.536828440806918"/>
    <n v="0.49743022195917164"/>
    <n v="0.16581007398639053"/>
    <n v="10.145787126991127"/>
    <n v="85.234561683090277"/>
  </r>
  <r>
    <x v="4"/>
    <s v="Hengshui"/>
    <s v="Hengshui"/>
    <s v="Hengshui"/>
    <x v="22"/>
    <s v="t/a"/>
    <s v="grinding"/>
    <n v="600000"/>
    <n v="1"/>
    <m/>
    <n v="2"/>
    <m/>
    <n v="1800000"/>
    <n v="189053.85247912144"/>
    <n v="189053.85247912144"/>
    <n v="2.019974154996758E-3"/>
    <n v="101.40144052023017"/>
    <n v="4.4119447304035644"/>
    <n v="289.59876317408083"/>
    <n v="102.97649296841038"/>
    <n v="3.0420432156069048"/>
    <n v="1.0140144052023017"/>
    <n v="66.659836431066353"/>
    <n v="559.08528966770848"/>
    <n v="119.38325327020121"/>
    <n v="13.428072723024695"/>
    <n v="465.67785205799771"/>
    <n v="162.26516477380986"/>
    <n v="3.5814975981060364"/>
    <n v="1.1938325327020121"/>
    <n v="73.049667314336119"/>
    <n v="613.68884411825013"/>
  </r>
  <r>
    <x v="4"/>
    <s v="Baoding"/>
    <s v="Baoding"/>
    <s v="Laishui"/>
    <x v="23"/>
    <s v="t/a"/>
    <s v="-"/>
    <n v="600000"/>
    <n v="310"/>
    <n v="1"/>
    <n v="1"/>
    <n v="2232000"/>
    <n v="600000"/>
    <n v="63017.95082637381"/>
    <n v="2295017.9508263739"/>
    <n v="2.4521462457025932E-2"/>
    <n v="1230.9620945665827"/>
    <n v="53.558772918675302"/>
    <n v="3515.5822074296611"/>
    <n v="1250.0824330027742"/>
    <n v="36.928862836997482"/>
    <n v="12.309620945665827"/>
    <n v="809.21662903083347"/>
    <n v="6787.0120550548254"/>
    <n v="1449.2521876189826"/>
    <n v="163.00999709988491"/>
    <n v="5653.0931042169668"/>
    <n v="1969.8168594095162"/>
    <n v="43.477565628569479"/>
    <n v="14.492521876189825"/>
    <n v="886.78593739215569"/>
    <n v="7449.8715313342518"/>
  </r>
  <r>
    <x v="4"/>
    <s v="Chengde_x000a_Shì"/>
    <s v="Chengde Shì"/>
    <s v="Xinglong"/>
    <x v="24"/>
    <s v="t/d"/>
    <s v="cement"/>
    <n v="3200"/>
    <n v="310"/>
    <n v="3"/>
    <m/>
    <n v="2542000"/>
    <m/>
    <n v="0"/>
    <n v="2542000"/>
    <n v="2.7160379091290023E-2"/>
    <n v="1363.4340608366688"/>
    <n v="59.32258643565293"/>
    <n v="3893.9172428121392"/>
    <n v="1384.6120652558925"/>
    <n v="40.903021825100062"/>
    <n v="13.634340608366688"/>
    <n v="896.30177849184076"/>
    <n v="7517.4072768089582"/>
    <n v="1605.2157934542279"/>
    <n v="180.55258020038733"/>
    <n v="6261.4598137436024"/>
    <n v="2181.8018699226322"/>
    <n v="48.156473803626831"/>
    <n v="16.052157934542279"/>
    <n v="982.21883277173481"/>
    <n v="8251.6014420857846"/>
  </r>
  <r>
    <x v="4"/>
    <s v="Tangshan"/>
    <s v="Tangshan"/>
    <s v="Luan"/>
    <x v="25"/>
    <s v="t/a"/>
    <s v="-"/>
    <n v="1200000"/>
    <n v="310"/>
    <n v="8"/>
    <n v="1"/>
    <n v="10230000"/>
    <n v="1200000"/>
    <n v="126035.90165274762"/>
    <n v="10356035.901652748"/>
    <n v="0.11065061407234388"/>
    <n v="5554.5916929821951"/>
    <n v="241.67853458163654"/>
    <n v="15863.708404652712"/>
    <n v="5640.8702823176955"/>
    <n v="166.63775078946585"/>
    <n v="55.545916929821949"/>
    <n v="3651.5080239090134"/>
    <n v="30625.704030676316"/>
    <n v="6539.6036140487749"/>
    <n v="735.56609075186805"/>
    <n v="25509.009688388935"/>
    <n v="8888.5989359606137"/>
    <n v="196.18810842146326"/>
    <n v="65.396036140487752"/>
    <n v="4001.5316661933689"/>
    <n v="33616.790236180168"/>
  </r>
  <r>
    <x v="4"/>
    <s v="Qinhuangdao"/>
    <s v="Qinhuangdao"/>
    <s v="Changli"/>
    <x v="26"/>
    <s v="t/a"/>
    <s v="-"/>
    <n v="600000"/>
    <n v="310"/>
    <n v="1"/>
    <n v="2"/>
    <n v="775000"/>
    <n v="1800000"/>
    <n v="189053.85247912144"/>
    <n v="964053.85247912141"/>
    <n v="1.0300577536487618E-2"/>
    <n v="517.08255662897068"/>
    <n v="22.498099131517261"/>
    <n v="1476.7686542753427"/>
    <n v="525.11431774154835"/>
    <n v="15.512476698869119"/>
    <n v="5.1708255662897065"/>
    <n v="339.92257377613976"/>
    <n v="2850.9777521094638"/>
    <n v="608.7783122501487"/>
    <n v="68.474591076801318"/>
    <n v="2374.6595025895836"/>
    <n v="827.44866170144155"/>
    <n v="18.26334936750446"/>
    <n v="6.0877831225014871"/>
    <n v="372.50662852523089"/>
    <n v="3129.4209910956233"/>
  </r>
  <r>
    <x v="4"/>
    <s v="Qinhuangdao"/>
    <s v="Qinhuangdao"/>
    <s v="Lulong"/>
    <x v="27"/>
    <s v="t/d"/>
    <s v="cement"/>
    <n v="1000"/>
    <n v="310"/>
    <n v="2"/>
    <m/>
    <n v="930000"/>
    <m/>
    <n v="0"/>
    <n v="930000"/>
    <n v="9.9367240577890332E-3"/>
    <n v="498.81733933048861"/>
    <n v="21.703385281336438"/>
    <n v="1424.6038693215144"/>
    <n v="506.56538972776559"/>
    <n v="14.964520179914658"/>
    <n v="4.9881733933048862"/>
    <n v="327.91528481408807"/>
    <n v="2750.2709549301067"/>
    <n v="587.27407077593705"/>
    <n v="66.055822024531949"/>
    <n v="2290.7779806379031"/>
    <n v="798.22019631315811"/>
    <n v="17.618222123278109"/>
    <n v="5.8727407077593705"/>
    <n v="359.34835345307374"/>
    <n v="3018.8785763728483"/>
  </r>
  <r>
    <x v="4"/>
    <s v="Handan"/>
    <s v="Handan"/>
    <s v="She"/>
    <x v="28"/>
    <s v="t/d"/>
    <s v="-"/>
    <n v="700"/>
    <n v="310"/>
    <n v="2"/>
    <n v="1"/>
    <n v="1612000"/>
    <n v="1000000"/>
    <n v="105029.91804395635"/>
    <n v="1717029.9180439564"/>
    <n v="1.8345862897388078E-2"/>
    <n v="920.95085512853029"/>
    <n v="40.070281560096248"/>
    <n v="2630.2015752540028"/>
    <n v="935.25583828835499"/>
    <n v="27.62852565385591"/>
    <n v="9.2095085512853032"/>
    <n v="605.41973613945618"/>
    <n v="5077.7392605831337"/>
    <n v="1084.2657522728471"/>
    <n v="121.95679857753576"/>
    <n v="4229.3917509156972"/>
    <n v="1473.7289873727018"/>
    <n v="32.527972568185412"/>
    <n v="10.842657522728469"/>
    <n v="663.45362782662562"/>
    <n v="5573.6611124452975"/>
  </r>
  <r>
    <x v="4"/>
    <s v="Zhangjiakou"/>
    <s v="Zhangjiakou"/>
    <s v="Zhangjiakou"/>
    <x v="29"/>
    <s v="t/a"/>
    <s v="-"/>
    <n v="1000000"/>
    <n v="310"/>
    <n v="2"/>
    <n v="1"/>
    <n v="1116000"/>
    <n v="1000000"/>
    <n v="105029.91804395635"/>
    <n v="1221029.9180439564"/>
    <n v="1.3046276733233927E-2"/>
    <n v="654.91494081893643"/>
    <n v="28.495142743383482"/>
    <n v="1870.4128449491955"/>
    <n v="665.08763043354668"/>
    <n v="19.647448224568091"/>
    <n v="6.549149408189364"/>
    <n v="430.53158423860924"/>
    <n v="3610.9280846204106"/>
    <n v="771.05291452568065"/>
    <n v="86.727026831118735"/>
    <n v="3007.6434945754827"/>
    <n v="1048.0115493390174"/>
    <n v="23.13158743577042"/>
    <n v="7.7105291452568068"/>
    <n v="471.80117265165302"/>
    <n v="3963.5925383797789"/>
  </r>
  <r>
    <x v="4"/>
    <s v="Handan"/>
    <s v="Handan"/>
    <s v="Wu'an"/>
    <x v="30"/>
    <s v="t/a"/>
    <s v="-"/>
    <n v="600000"/>
    <n v="310"/>
    <n v="3"/>
    <n v="2"/>
    <n v="4030000"/>
    <n v="1400000"/>
    <n v="147041.8852615389"/>
    <n v="4177041.8852615389"/>
    <n v="4.4630228593194397E-2"/>
    <n v="2240.4095908367408"/>
    <n v="97.479515453882883"/>
    <n v="6398.5269161952911"/>
    <n v="2275.2095166846366"/>
    <n v="67.212287725102215"/>
    <n v="22.404095908367406"/>
    <n v="1472.8127736407666"/>
    <n v="12352.684918883124"/>
    <n v="2637.7079481281057"/>
    <n v="296.68595200199098"/>
    <n v="10288.898467698245"/>
    <n v="3585.1604232922036"/>
    <n v="79.131238443843174"/>
    <n v="26.377079481281058"/>
    <n v="1613.9926062078032"/>
    <n v="13559.120709707648"/>
  </r>
  <r>
    <x v="4"/>
    <s v="Tangshan"/>
    <s v="Tangshan"/>
    <s v="Luannan"/>
    <x v="31"/>
    <s v="t/d"/>
    <s v="cement"/>
    <n v="2000"/>
    <n v="310"/>
    <n v="4"/>
    <m/>
    <n v="2480000"/>
    <m/>
    <n v="0"/>
    <n v="2480000"/>
    <n v="2.6497930820770756E-2"/>
    <n v="1330.1795715479698"/>
    <n v="57.875694083563836"/>
    <n v="3798.9436515240386"/>
    <n v="1350.8410392740418"/>
    <n v="39.905387146439089"/>
    <n v="13.301795715479697"/>
    <n v="874.44075950423496"/>
    <n v="7334.055879813618"/>
    <n v="1566.0641887358322"/>
    <n v="176.14885873208522"/>
    <n v="6108.7412817010754"/>
    <n v="2128.5871901684218"/>
    <n v="46.981925662074964"/>
    <n v="15.660641887358322"/>
    <n v="958.26227587486335"/>
    <n v="8050.3428703275958"/>
  </r>
  <r>
    <x v="4"/>
    <s v="Shijiazhuang"/>
    <s v="Shijiazhuang"/>
    <s v="Jingjing"/>
    <x v="32"/>
    <s v="t/d"/>
    <s v="cement"/>
    <n v="4000"/>
    <n v="310"/>
    <n v="1"/>
    <m/>
    <n v="1240000"/>
    <m/>
    <n v="0"/>
    <n v="1240000"/>
    <n v="1.3248965410385378E-2"/>
    <n v="665.08978577398489"/>
    <n v="28.937847041781918"/>
    <n v="1899.4718257620193"/>
    <n v="675.4205196370209"/>
    <n v="19.952693573219545"/>
    <n v="6.6508978577398485"/>
    <n v="437.22037975211748"/>
    <n v="3667.027939906809"/>
    <n v="783.0320943679161"/>
    <n v="88.074429366042608"/>
    <n v="3054.3706408505377"/>
    <n v="1064.2935950842109"/>
    <n v="23.490962831037482"/>
    <n v="7.830320943679161"/>
    <n v="479.13113793743167"/>
    <n v="4025.1714351637979"/>
  </r>
  <r>
    <x v="4"/>
    <s v="Zhangjiakou"/>
    <s v="Zhangjiakou"/>
    <s v="Xuanhua"/>
    <x v="33"/>
    <s v="t/a"/>
    <s v="grinding"/>
    <n v="1000000"/>
    <n v="1"/>
    <m/>
    <n v="1"/>
    <m/>
    <n v="1000000"/>
    <n v="105029.91804395635"/>
    <n v="105029.91804395635"/>
    <n v="1.1222078638870876E-3"/>
    <n v="56.334133622350087"/>
    <n v="2.4510804057797575"/>
    <n v="160.88820176337822"/>
    <n v="57.209162760227983"/>
    <n v="1.6900240086705025"/>
    <n v="0.5633413362235008"/>
    <n v="37.033242461703523"/>
    <n v="310.60293870428245"/>
    <n v="66.324029594556222"/>
    <n v="7.4600404016803843"/>
    <n v="258.70991780999867"/>
    <n v="90.147313763227672"/>
    <n v="1.9897208878366865"/>
    <n v="0.66324029594556211"/>
    <n v="40.583148507964509"/>
    <n v="340.93824673236111"/>
  </r>
  <r>
    <x v="4"/>
    <s v="Xingtai"/>
    <s v="Xingtai"/>
    <s v="Xingtai shì"/>
    <x v="34"/>
    <s v="t/d"/>
    <s v="cement"/>
    <n v="2500"/>
    <n v="310"/>
    <n v="1"/>
    <m/>
    <n v="775000"/>
    <m/>
    <n v="0"/>
    <n v="775000"/>
    <n v="8.2806033814908607E-3"/>
    <n v="415.68111610874047"/>
    <n v="18.086154401113699"/>
    <n v="1187.169891101262"/>
    <n v="422.13782477313799"/>
    <n v="12.470433483262214"/>
    <n v="4.156811161087405"/>
    <n v="273.26273734507339"/>
    <n v="2291.8924624417555"/>
    <n v="489.39505897994752"/>
    <n v="55.046518353776626"/>
    <n v="1908.981650531586"/>
    <n v="665.18349692763172"/>
    <n v="14.681851769398424"/>
    <n v="4.8939505897994753"/>
    <n v="299.4569612108948"/>
    <n v="2515.7321469773733"/>
  </r>
  <r>
    <x v="4"/>
    <s v="Hengshui"/>
    <s v="Hengshui"/>
    <s v="Gucheng"/>
    <x v="35"/>
    <s v="t/a"/>
    <s v="grinding"/>
    <n v="1500000"/>
    <n v="1"/>
    <m/>
    <n v="1"/>
    <m/>
    <n v="1500000"/>
    <n v="157544.87706593453"/>
    <n v="157544.87706593453"/>
    <n v="1.6833117958306315E-3"/>
    <n v="84.501200433525128"/>
    <n v="3.6766206086696362"/>
    <n v="241.33230264506733"/>
    <n v="85.813744140341981"/>
    <n v="2.5350360130057541"/>
    <n v="0.84501200433525137"/>
    <n v="55.549863692555284"/>
    <n v="465.90440805642368"/>
    <n v="99.486044391834326"/>
    <n v="11.190060602520576"/>
    <n v="388.06487671499809"/>
    <n v="135.22097064484151"/>
    <n v="2.98458133175503"/>
    <n v="0.99486044391834327"/>
    <n v="60.874722761946764"/>
    <n v="511.40737009854172"/>
  </r>
  <r>
    <x v="4"/>
    <s v="Shijiazhuang"/>
    <s v="Shijiazhuang"/>
    <s v="Shijiazhuang"/>
    <x v="36"/>
    <s v="t/a"/>
    <s v="-"/>
    <n v="1000000"/>
    <n v="310"/>
    <n v="1"/>
    <n v="1"/>
    <n v="775000"/>
    <n v="1000000"/>
    <n v="105029.91804395635"/>
    <n v="880029.91804395639"/>
    <n v="9.4028112453779494E-3"/>
    <n v="472.01524973109065"/>
    <n v="20.537234806893458"/>
    <n v="1348.0580928646402"/>
    <n v="479.34698753336602"/>
    <n v="14.16045749193272"/>
    <n v="4.7201524973109059"/>
    <n v="310.29597980677693"/>
    <n v="2602.4954011460381"/>
    <n v="555.71908857450376"/>
    <n v="62.506558755457021"/>
    <n v="2167.691568341585"/>
    <n v="755.33081069085949"/>
    <n v="16.671572657235114"/>
    <n v="5.5571908857450376"/>
    <n v="340.0401097188593"/>
    <n v="2856.670393709735"/>
  </r>
  <r>
    <x v="4"/>
    <s v="Shijiazhuang"/>
    <s v="Shijiazhuang"/>
    <s v="Zanhuang"/>
    <x v="37"/>
    <s v="t/d"/>
    <s v="cement"/>
    <n v="2500"/>
    <n v="310"/>
    <n v="2"/>
    <m/>
    <n v="2325000"/>
    <m/>
    <n v="0"/>
    <n v="2325000"/>
    <n v="2.4841810144472582E-2"/>
    <n v="1247.0433483262216"/>
    <n v="54.258463203341094"/>
    <n v="3561.5096733037858"/>
    <n v="1266.413474319414"/>
    <n v="37.411300449786644"/>
    <n v="12.470433483262214"/>
    <n v="819.78821203522023"/>
    <n v="6875.6773873252669"/>
    <n v="1468.1851769398424"/>
    <n v="165.13955506132987"/>
    <n v="5726.9449515947581"/>
    <n v="1995.5504907828952"/>
    <n v="44.045555308195276"/>
    <n v="14.681851769398424"/>
    <n v="898.37088363268435"/>
    <n v="7547.1964409321199"/>
  </r>
  <r>
    <x v="4"/>
    <s v="Handan"/>
    <s v="Handan"/>
    <s v="Handan shì"/>
    <x v="38"/>
    <s v="t/a"/>
    <s v="grinding"/>
    <n v="1000000"/>
    <n v="1"/>
    <m/>
    <n v="1"/>
    <m/>
    <n v="1000000"/>
    <n v="105029.91804395635"/>
    <n v="105029.91804395635"/>
    <n v="1.1222078638870876E-3"/>
    <n v="56.334133622350087"/>
    <n v="2.4510804057797575"/>
    <n v="160.88820176337822"/>
    <n v="57.209162760227983"/>
    <n v="1.6900240086705025"/>
    <n v="0.5633413362235008"/>
    <n v="37.033242461703523"/>
    <n v="310.60293870428245"/>
    <n v="66.324029594556222"/>
    <n v="7.4600404016803843"/>
    <n v="258.70991780999867"/>
    <n v="90.147313763227672"/>
    <n v="1.9897208878366865"/>
    <n v="0.66324029594556211"/>
    <n v="40.583148507964509"/>
    <n v="340.93824673236111"/>
  </r>
  <r>
    <x v="4"/>
    <s v="Handan"/>
    <s v="Handan"/>
    <s v="Fengfengkuang"/>
    <x v="39"/>
    <s v="t/d"/>
    <s v="cement"/>
    <n v="2500"/>
    <n v="310"/>
    <n v="3"/>
    <m/>
    <n v="2945000"/>
    <m/>
    <n v="0"/>
    <n v="2945000"/>
    <n v="3.1466292849665269E-2"/>
    <n v="1579.5882412132137"/>
    <n v="68.727386724232048"/>
    <n v="4511.2455861847948"/>
    <n v="1604.1237341379242"/>
    <n v="47.387647236396411"/>
    <n v="15.795882412132137"/>
    <n v="1038.3984019112788"/>
    <n v="8709.1913572786707"/>
    <n v="1859.7012241238003"/>
    <n v="209.17676974435116"/>
    <n v="7254.1302720200265"/>
    <n v="2527.6972883250005"/>
    <n v="55.791036723714008"/>
    <n v="18.597012241238005"/>
    <n v="1137.9364526014001"/>
    <n v="9559.7821585140191"/>
  </r>
  <r>
    <x v="4"/>
    <s v="Cangzhou"/>
    <s v="Cangzhou"/>
    <s v="Cangzhou"/>
    <x v="40"/>
    <s v="t/a"/>
    <s v="grinding"/>
    <n v="2000000"/>
    <n v="1"/>
    <m/>
    <n v="1"/>
    <m/>
    <n v="2000000"/>
    <n v="210059.8360879127"/>
    <n v="210059.8360879127"/>
    <n v="2.2444157277741752E-3"/>
    <n v="112.66826724470017"/>
    <n v="4.902160811559515"/>
    <n v="321.77640352675644"/>
    <n v="114.41832552045597"/>
    <n v="3.380048017341005"/>
    <n v="1.1266826724470016"/>
    <n v="74.066484923407046"/>
    <n v="621.2058774085649"/>
    <n v="132.64805918911244"/>
    <n v="14.920080803360769"/>
    <n v="517.41983561999734"/>
    <n v="180.29462752645534"/>
    <n v="3.9794417756733731"/>
    <n v="1.3264805918911242"/>
    <n v="81.166297015929018"/>
    <n v="681.87649346472222"/>
  </r>
  <r>
    <x v="4"/>
    <s v="Baoding"/>
    <s v="Baoding"/>
    <s v="Xushui"/>
    <x v="41"/>
    <s v="t/a"/>
    <s v="grinding"/>
    <n v="600000"/>
    <n v="1"/>
    <m/>
    <n v="1"/>
    <m/>
    <n v="600000"/>
    <n v="63017.95082637381"/>
    <n v="63017.95082637381"/>
    <n v="6.7332471833225261E-4"/>
    <n v="33.800480173410051"/>
    <n v="1.4706482434678545"/>
    <n v="96.532921058026943"/>
    <n v="34.325497656136797"/>
    <n v="1.0140144052023017"/>
    <n v="0.33800480173410052"/>
    <n v="22.219945477022115"/>
    <n v="186.36176322256946"/>
    <n v="39.794417756733736"/>
    <n v="4.4760242410082309"/>
    <n v="155.22595068599924"/>
    <n v="54.088388257936614"/>
    <n v="1.1938325327020121"/>
    <n v="0.39794417756733735"/>
    <n v="24.349889104778708"/>
    <n v="204.56294803941668"/>
  </r>
  <r>
    <x v="4"/>
    <s v="Tangshan"/>
    <s v="Tangshan"/>
    <s v="Tangshan"/>
    <x v="42"/>
    <s v="t/a"/>
    <s v="grinding"/>
    <n v="1200000"/>
    <n v="1"/>
    <m/>
    <n v="2"/>
    <m/>
    <n v="2400000"/>
    <n v="252071.80330549524"/>
    <n v="252071.80330549524"/>
    <n v="2.6932988733290105E-3"/>
    <n v="135.2019206936402"/>
    <n v="5.882592973871418"/>
    <n v="386.13168423210777"/>
    <n v="137.30199062454719"/>
    <n v="4.0560576208092067"/>
    <n v="1.3520192069364021"/>
    <n v="88.879781908088461"/>
    <n v="745.44705289027786"/>
    <n v="159.17767102693495"/>
    <n v="17.904096964032924"/>
    <n v="620.90380274399695"/>
    <n v="216.35355303174646"/>
    <n v="4.7753301308080482"/>
    <n v="1.5917767102693494"/>
    <n v="97.39955641911483"/>
    <n v="818.25179215766673"/>
  </r>
  <r>
    <x v="4"/>
    <s v="Zhangjiakou"/>
    <s v="Zhangjiakou"/>
    <s v="Chicheng"/>
    <x v="43"/>
    <s v="t/a"/>
    <s v="grinding"/>
    <n v="1000000"/>
    <n v="1"/>
    <m/>
    <n v="1"/>
    <m/>
    <n v="1000000"/>
    <n v="105029.91804395635"/>
    <n v="105029.91804395635"/>
    <n v="1.1222078638870876E-3"/>
    <n v="56.334133622350087"/>
    <n v="2.4510804057797575"/>
    <n v="160.88820176337822"/>
    <n v="57.209162760227983"/>
    <n v="1.6900240086705025"/>
    <n v="0.5633413362235008"/>
    <n v="37.033242461703523"/>
    <n v="310.60293870428245"/>
    <n v="66.324029594556222"/>
    <n v="7.4600404016803843"/>
    <n v="258.70991780999867"/>
    <n v="90.147313763227672"/>
    <n v="1.9897208878366865"/>
    <n v="0.66324029594556211"/>
    <n v="40.583148507964509"/>
    <n v="340.93824673236111"/>
  </r>
  <r>
    <x v="4"/>
    <s v="Baoding"/>
    <s v="Baoding"/>
    <s v="Baoding"/>
    <x v="44"/>
    <s v="t/a"/>
    <s v="grinding"/>
    <n v="1000000"/>
    <n v="1"/>
    <m/>
    <n v="1"/>
    <m/>
    <n v="1000000"/>
    <n v="105029.91804395635"/>
    <n v="105029.91804395635"/>
    <n v="1.1222078638870876E-3"/>
    <n v="56.334133622350087"/>
    <n v="2.4510804057797575"/>
    <n v="160.88820176337822"/>
    <n v="57.209162760227983"/>
    <n v="1.6900240086705025"/>
    <n v="0.5633413362235008"/>
    <n v="37.033242461703523"/>
    <n v="310.60293870428245"/>
    <n v="66.324029594556222"/>
    <n v="7.4600404016803843"/>
    <n v="258.70991780999867"/>
    <n v="90.147313763227672"/>
    <n v="1.9897208878366865"/>
    <n v="0.66324029594556211"/>
    <n v="40.583148507964509"/>
    <n v="340.93824673236111"/>
  </r>
  <r>
    <x v="4"/>
    <s v="Cangzhou"/>
    <s v="Cangzhou"/>
    <s v="Dongguang"/>
    <x v="45"/>
    <s v="t/a"/>
    <s v="grinding"/>
    <n v="600000"/>
    <n v="1"/>
    <m/>
    <n v="1"/>
    <m/>
    <n v="600000"/>
    <n v="63017.95082637381"/>
    <n v="63017.95082637381"/>
    <n v="6.7332471833225261E-4"/>
    <n v="33.800480173410051"/>
    <n v="1.4706482434678545"/>
    <n v="96.532921058026943"/>
    <n v="34.325497656136797"/>
    <n v="1.0140144052023017"/>
    <n v="0.33800480173410052"/>
    <n v="22.219945477022115"/>
    <n v="186.36176322256946"/>
    <n v="39.794417756733736"/>
    <n v="4.4760242410082309"/>
    <n v="155.22595068599924"/>
    <n v="54.088388257936614"/>
    <n v="1.1938325327020121"/>
    <n v="0.39794417756733735"/>
    <n v="24.349889104778708"/>
    <n v="204.56294803941668"/>
  </r>
  <r>
    <x v="4"/>
    <s v="Tangshan"/>
    <s v="Tangshan"/>
    <s v="Zunhua"/>
    <x v="46"/>
    <s v="t/a"/>
    <s v="-"/>
    <n v="1200000"/>
    <n v="310"/>
    <n v="1"/>
    <n v="1"/>
    <n v="1240000"/>
    <n v="1200000"/>
    <n v="126035.90165274762"/>
    <n v="1366035.9016527475"/>
    <n v="1.4595614847049881E-2"/>
    <n v="732.69074612080487"/>
    <n v="31.879143528717623"/>
    <n v="2092.5376678780726"/>
    <n v="744.0715149492944"/>
    <n v="21.980722383624144"/>
    <n v="7.326907461208048"/>
    <n v="481.66027070616161"/>
    <n v="4039.7514663519478"/>
    <n v="862.6209298813834"/>
    <n v="97.026477848059059"/>
    <n v="3364.822542222536"/>
    <n v="1172.470371600084"/>
    <n v="25.878627896441504"/>
    <n v="8.6262092988138335"/>
    <n v="527.83091614698901"/>
    <n v="4434.2973312426302"/>
  </r>
  <r>
    <x v="4"/>
    <s v="Baoding"/>
    <s v="Baoding"/>
    <s v="Yi"/>
    <x v="47"/>
    <s v="t/d"/>
    <s v="cement"/>
    <n v="5000"/>
    <n v="310"/>
    <n v="2"/>
    <m/>
    <n v="2480000"/>
    <m/>
    <n v="0"/>
    <n v="2480000"/>
    <n v="2.6497930820770756E-2"/>
    <n v="1330.1795715479698"/>
    <n v="57.875694083563836"/>
    <n v="3798.9436515240386"/>
    <n v="1350.8410392740418"/>
    <n v="39.905387146439089"/>
    <n v="13.301795715479697"/>
    <n v="874.44075950423496"/>
    <n v="7334.055879813618"/>
    <n v="1566.0641887358322"/>
    <n v="176.14885873208522"/>
    <n v="6108.7412817010754"/>
    <n v="2128.5871901684218"/>
    <n v="46.981925662074964"/>
    <n v="15.660641887358322"/>
    <n v="958.26227587486335"/>
    <n v="8050.3428703275958"/>
  </r>
  <r>
    <x v="4"/>
    <s v="Chengde_x000a_Shì"/>
    <s v="Chengde Shì"/>
    <s v="Kuancheng Manchu"/>
    <x v="48"/>
    <s v="t/d"/>
    <s v="cement"/>
    <n v="4500"/>
    <n v="310"/>
    <n v="1"/>
    <m/>
    <n v="1395000"/>
    <m/>
    <n v="0"/>
    <n v="1395000"/>
    <n v="1.4905086086683549E-2"/>
    <n v="748.22600899573285"/>
    <n v="32.555077922004656"/>
    <n v="2136.9058039822712"/>
    <n v="759.84808459164833"/>
    <n v="22.446780269871986"/>
    <n v="7.4822600899573288"/>
    <n v="491.8729272211321"/>
    <n v="4125.4064323951598"/>
    <n v="880.91110616390552"/>
    <n v="99.083733036797923"/>
    <n v="3436.1669709568546"/>
    <n v="1197.3302944697371"/>
    <n v="26.427333184917163"/>
    <n v="8.8091110616390544"/>
    <n v="539.02253017961061"/>
    <n v="4528.3178645592716"/>
  </r>
  <r>
    <x v="4"/>
    <s v="Chengde_x000a_Shì"/>
    <s v="Chengde Shì"/>
    <s v="Pingquan"/>
    <x v="49"/>
    <s v="t/d"/>
    <s v="cement"/>
    <n v="3200"/>
    <n v="310"/>
    <n v="1"/>
    <m/>
    <n v="992000"/>
    <m/>
    <n v="0"/>
    <n v="992000"/>
    <n v="1.0599172328308301E-2"/>
    <n v="532.07182861918784"/>
    <n v="23.150277633425532"/>
    <n v="1519.5774606096152"/>
    <n v="540.33641570961663"/>
    <n v="15.962154858575634"/>
    <n v="5.3207182861918776"/>
    <n v="349.77630380169393"/>
    <n v="2933.6223519254472"/>
    <n v="626.42567549433284"/>
    <n v="70.459543492834072"/>
    <n v="2443.49651268043"/>
    <n v="851.43487606736858"/>
    <n v="18.792770264829983"/>
    <n v="6.2642567549433279"/>
    <n v="383.30491034994532"/>
    <n v="3220.137148131038"/>
  </r>
  <r>
    <x v="4"/>
    <s v="Chengde_x000a_Shì"/>
    <s v="Chengde Shì"/>
    <s v="Longhua"/>
    <x v="50"/>
    <s v="t/d"/>
    <s v="cement"/>
    <n v="2500"/>
    <n v="310"/>
    <n v="1"/>
    <m/>
    <n v="775000"/>
    <m/>
    <n v="0"/>
    <n v="775000"/>
    <n v="8.2806033814908607E-3"/>
    <n v="415.68111610874047"/>
    <n v="18.086154401113699"/>
    <n v="1187.169891101262"/>
    <n v="422.13782477313799"/>
    <n v="12.470433483262214"/>
    <n v="4.156811161087405"/>
    <n v="273.26273734507339"/>
    <n v="2291.8924624417555"/>
    <n v="489.39505897994752"/>
    <n v="55.046518353776626"/>
    <n v="1908.981650531586"/>
    <n v="665.18349692763172"/>
    <n v="14.681851769398424"/>
    <n v="4.8939505897994753"/>
    <n v="299.4569612108948"/>
    <n v="2515.7321469773733"/>
  </r>
  <r>
    <x v="4"/>
    <s v="Chengde_x000a_Shì"/>
    <s v="Chengde Shì"/>
    <s v="Chengde Shì"/>
    <x v="51"/>
    <s v="t/d"/>
    <s v="cement"/>
    <n v="3200"/>
    <n v="310"/>
    <n v="1"/>
    <m/>
    <n v="992000"/>
    <m/>
    <n v="0"/>
    <n v="992000"/>
    <n v="1.0599172328308301E-2"/>
    <n v="532.07182861918784"/>
    <n v="23.150277633425532"/>
    <n v="1519.5774606096152"/>
    <n v="540.33641570961663"/>
    <n v="15.962154858575634"/>
    <n v="5.3207182861918776"/>
    <n v="349.77630380169393"/>
    <n v="2933.6223519254472"/>
    <n v="626.42567549433284"/>
    <n v="70.459543492834072"/>
    <n v="2443.49651268043"/>
    <n v="851.43487606736858"/>
    <n v="18.792770264829983"/>
    <n v="6.2642567549433279"/>
    <n v="383.30491034994532"/>
    <n v="3220.137148131038"/>
  </r>
  <r>
    <x v="4"/>
    <s v="Xingtai"/>
    <s v="Xingtai"/>
    <s v="Neiqiu"/>
    <x v="52"/>
    <s v="t/d"/>
    <s v="cement"/>
    <n v="5000"/>
    <n v="310"/>
    <n v="3"/>
    <m/>
    <n v="2635000"/>
    <m/>
    <n v="0"/>
    <n v="2635000"/>
    <n v="2.8154051497068927E-2"/>
    <n v="1413.3157947697177"/>
    <n v="61.492924963786571"/>
    <n v="4036.3776297442905"/>
    <n v="1435.2686042286693"/>
    <n v="42.399473843091528"/>
    <n v="14.133157947697176"/>
    <n v="929.09330697324958"/>
    <n v="7792.4343723019692"/>
    <n v="1663.9432005318215"/>
    <n v="187.15816240284053"/>
    <n v="6490.5376118073928"/>
    <n v="2261.6238895539482"/>
    <n v="49.918296015954645"/>
    <n v="16.639432005318216"/>
    <n v="1018.1536681170422"/>
    <n v="8553.4892997230691"/>
  </r>
  <r>
    <x v="4"/>
    <s v="Xingtai"/>
    <s v="Xingtai"/>
    <s v="Lincheng"/>
    <x v="53"/>
    <s v="t/d"/>
    <s v="cement"/>
    <n v="5000"/>
    <n v="310"/>
    <n v="3"/>
    <m/>
    <n v="3317000"/>
    <m/>
    <n v="0"/>
    <n v="3317000"/>
    <n v="3.5440982472780887E-2"/>
    <n v="1779.1151769454095"/>
    <n v="77.408740836766626"/>
    <n v="5081.087133913401"/>
    <n v="1806.7498900290309"/>
    <n v="53.373455308362281"/>
    <n v="17.791151769454093"/>
    <n v="1169.5645158369143"/>
    <n v="9809.299739250715"/>
    <n v="2094.6108524341757"/>
    <n v="235.59909855416399"/>
    <n v="8170.441464275189"/>
    <n v="2846.9853668502642"/>
    <n v="62.838325573025266"/>
    <n v="20.946108524341753"/>
    <n v="1281.6757939826298"/>
    <n v="10767.333589063159"/>
  </r>
  <r>
    <x v="4"/>
    <s v="Qinhuangdao"/>
    <s v="Qinhuangdao"/>
    <s v="Funing"/>
    <x v="54"/>
    <s v="t/d"/>
    <s v="cement"/>
    <n v="4000"/>
    <n v="310"/>
    <n v="3"/>
    <m/>
    <n v="2790000"/>
    <m/>
    <n v="0"/>
    <n v="2790000"/>
    <n v="2.9810172173367098E-2"/>
    <n v="1496.4520179914657"/>
    <n v="65.110155844009313"/>
    <n v="4273.8116079645424"/>
    <n v="1519.6961691832967"/>
    <n v="44.893560539743973"/>
    <n v="14.964520179914658"/>
    <n v="983.7458544422642"/>
    <n v="8250.8128647903195"/>
    <n v="1761.822212327811"/>
    <n v="198.16746607359585"/>
    <n v="6872.3339419137092"/>
    <n v="2394.6605889394741"/>
    <n v="52.854666369834327"/>
    <n v="17.618222123278109"/>
    <n v="1078.0450603592212"/>
    <n v="9056.6357291185432"/>
  </r>
  <r>
    <x v="4"/>
    <s v="Zhangjiakou"/>
    <s v="Zhangjiakou"/>
    <s v="Zhuolu"/>
    <x v="55"/>
    <s v="t/d"/>
    <s v="cement"/>
    <n v="4000"/>
    <n v="310"/>
    <n v="1"/>
    <m/>
    <n v="1240000"/>
    <m/>
    <n v="0"/>
    <n v="1240000"/>
    <n v="1.3248965410385378E-2"/>
    <n v="665.08978577398489"/>
    <n v="28.937847041781918"/>
    <n v="1899.4718257620193"/>
    <n v="675.4205196370209"/>
    <n v="19.952693573219545"/>
    <n v="6.6508978577398485"/>
    <n v="437.22037975211748"/>
    <n v="3667.027939906809"/>
    <n v="783.0320943679161"/>
    <n v="88.074429366042608"/>
    <n v="3054.3706408505377"/>
    <n v="1064.2935950842109"/>
    <n v="23.490962831037482"/>
    <n v="7.830320943679161"/>
    <n v="479.13113793743167"/>
    <n v="4025.1714351637979"/>
  </r>
  <r>
    <x v="4"/>
    <s v="Baoding"/>
    <s v="Baoding"/>
    <s v="Tang"/>
    <x v="56"/>
    <s v="t/d"/>
    <s v="cement"/>
    <n v="5000"/>
    <n v="310"/>
    <n v="1"/>
    <m/>
    <n v="1550000"/>
    <m/>
    <n v="0"/>
    <n v="1550000"/>
    <n v="1.6561206762981721E-2"/>
    <n v="831.36223221748094"/>
    <n v="36.172308802227398"/>
    <n v="2374.339782202524"/>
    <n v="844.27564954627599"/>
    <n v="24.940866966524428"/>
    <n v="8.31362232217481"/>
    <n v="546.52547469014678"/>
    <n v="4583.7849248835109"/>
    <n v="978.79011795989504"/>
    <n v="110.09303670755325"/>
    <n v="3817.9633010631719"/>
    <n v="1330.3669938552634"/>
    <n v="29.363703538796848"/>
    <n v="9.7879011795989506"/>
    <n v="598.91392242178961"/>
    <n v="5031.4642939547466"/>
  </r>
  <r>
    <x v="4"/>
    <s v="Baoding"/>
    <s v="Baoding"/>
    <s v="Quyang"/>
    <x v="57"/>
    <s v="t/d"/>
    <s v="cement"/>
    <n v="4000"/>
    <n v="310"/>
    <n v="1"/>
    <m/>
    <n v="1240000"/>
    <m/>
    <n v="0"/>
    <n v="1240000"/>
    <n v="1.3248965410385378E-2"/>
    <n v="665.08978577398489"/>
    <n v="28.937847041781918"/>
    <n v="1899.4718257620193"/>
    <n v="675.4205196370209"/>
    <n v="19.952693573219545"/>
    <n v="6.6508978577398485"/>
    <n v="437.22037975211748"/>
    <n v="3667.027939906809"/>
    <n v="783.0320943679161"/>
    <n v="88.074429366042608"/>
    <n v="3054.3706408505377"/>
    <n v="1064.2935950842109"/>
    <n v="23.490962831037482"/>
    <n v="7.830320943679161"/>
    <n v="479.13113793743167"/>
    <n v="4025.1714351637979"/>
  </r>
  <r>
    <x v="4"/>
    <s v="Tangshan"/>
    <s v="Tangshan"/>
    <s v="Qian'an"/>
    <x v="58"/>
    <s v="t/d"/>
    <s v="cement"/>
    <n v="2000"/>
    <n v="310"/>
    <n v="1"/>
    <m/>
    <n v="620000"/>
    <m/>
    <n v="0"/>
    <n v="620000"/>
    <n v="6.6244827051926891E-3"/>
    <n v="332.54489288699244"/>
    <n v="14.468923520890959"/>
    <n v="949.73591288100965"/>
    <n v="337.71025981851045"/>
    <n v="9.9763467866097724"/>
    <n v="3.3254489288699243"/>
    <n v="218.61018987605874"/>
    <n v="1833.5139699534045"/>
    <n v="391.51604718395805"/>
    <n v="44.037214683021304"/>
    <n v="1527.1853204252689"/>
    <n v="532.14679754210545"/>
    <n v="11.745481415518741"/>
    <n v="3.9151604718395805"/>
    <n v="239.56556896871584"/>
    <n v="2012.585717581899"/>
  </r>
  <r>
    <x v="4"/>
    <s v="Xingtai"/>
    <s v="Xingtai"/>
    <s v="Longyao"/>
    <x v="59"/>
    <s v="t/d"/>
    <s v="cement"/>
    <n v="2500"/>
    <n v="310"/>
    <n v="1"/>
    <m/>
    <n v="775000"/>
    <m/>
    <n v="0"/>
    <n v="775000"/>
    <n v="8.2806033814908607E-3"/>
    <n v="415.68111610874047"/>
    <n v="18.086154401113699"/>
    <n v="1187.169891101262"/>
    <n v="422.13782477313799"/>
    <n v="12.470433483262214"/>
    <n v="4.156811161087405"/>
    <n v="273.26273734507339"/>
    <n v="2291.8924624417555"/>
    <n v="489.39505897994752"/>
    <n v="55.046518353776626"/>
    <n v="1908.981650531586"/>
    <n v="665.18349692763172"/>
    <n v="14.681851769398424"/>
    <n v="4.8939505897994753"/>
    <n v="299.4569612108948"/>
    <n v="2515.7321469773733"/>
  </r>
  <r>
    <x v="1"/>
    <s v=""/>
    <m/>
    <s v=""/>
    <x v="4"/>
    <m/>
    <m/>
    <m/>
    <m/>
    <n v="82"/>
    <m/>
    <n v="86738000"/>
    <m/>
    <n v="0"/>
    <m/>
    <n v="1"/>
    <n v="50199.37520952733"/>
    <n v="2184.1590000000001"/>
    <n v="143367.558667871"/>
    <n v="50979.114120683225"/>
    <n v="1505.9812562858199"/>
    <n v="501.99375209527329"/>
    <n v="33000.341249996505"/>
    <n v="276778.43713233341"/>
    <n v="59101.37660666892"/>
    <n v="6647.6458076495765"/>
    <n v="230536.53974040333"/>
    <n v="80330.317282732896"/>
    <n v="1773.0412982000676"/>
    <n v="591.01376606668919"/>
    <n v="36163.66433879119"/>
    <n v="303810.24559160019"/>
  </r>
  <r>
    <x v="2"/>
    <s v=""/>
    <m/>
    <s v=""/>
    <x v="4"/>
    <m/>
    <m/>
    <m/>
    <m/>
    <m/>
    <n v="36"/>
    <m/>
    <n v="33220000"/>
    <n v="3489093.8774202298"/>
    <n v="93592213.549596071"/>
    <m/>
    <m/>
    <m/>
    <m/>
    <m/>
    <m/>
    <m/>
    <m/>
    <m/>
    <m/>
    <m/>
    <m/>
    <m/>
    <m/>
    <m/>
    <m/>
    <m/>
  </r>
  <r>
    <x v="5"/>
    <s v="Jinzhong"/>
    <s v="Jinzhong"/>
    <s v="Yuci"/>
    <x v="60"/>
    <s v="t/d"/>
    <s v="cement"/>
    <n v="4800"/>
    <n v="310"/>
    <n v="3"/>
    <m/>
    <n v="3038000"/>
    <m/>
    <n v="0"/>
    <n v="3038000"/>
    <n v="4.3389451663448868E-2"/>
    <n v="2464.4903345626385"/>
    <n v="48.671423172247152"/>
    <n v="1594.4074282010652"/>
    <n v="888.99718523671004"/>
    <n v="73.934710036879139"/>
    <n v="24.644903345626382"/>
    <n v="729.87282729332014"/>
    <n v="6126.0132476765639"/>
    <n v="2722.0184105395583"/>
    <n v="82.881802588438404"/>
    <n v="2257.127590550961"/>
    <n v="1142.9537089382616"/>
    <n v="81.660552316186752"/>
    <n v="27.220184105395582"/>
    <n v="799.85525448875649"/>
    <n v="6724.5334681566701"/>
  </r>
  <r>
    <x v="5"/>
    <s v="Linfen"/>
    <s v="Linfen"/>
    <s v="Fushan"/>
    <x v="61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</r>
  <r>
    <x v="5"/>
    <s v="Taiyuan"/>
    <s v="Taiyuan"/>
    <s v="Qingxu"/>
    <x v="62"/>
    <s v="t/a"/>
    <s v="grinding"/>
    <n v="600000"/>
    <n v="1"/>
    <m/>
    <n v="1"/>
    <m/>
    <n v="600000"/>
    <n v="63017.95082637381"/>
    <n v="63017.95082637381"/>
    <n v="9.000376337427729E-4"/>
    <n v="51.121504514661581"/>
    <n v="1.0096028150488157"/>
    <n v="33.073169488999291"/>
    <n v="18.440678375257313"/>
    <n v="1.5336451354398473"/>
    <n v="0.51121504514661575"/>
    <n v="15.1399242725072"/>
    <n v="127.07333825009751"/>
    <n v="56.46347015927126"/>
    <n v="1.7192367873335854"/>
    <n v="46.820130187686658"/>
    <n v="23.708558468299188"/>
    <n v="1.6939041047781378"/>
    <n v="0.56463470159271256"/>
    <n v="16.591586272412496"/>
    <n v="139.48858440638642"/>
  </r>
  <r>
    <x v="5"/>
    <s v="Jinzhong"/>
    <s v="Jinzhong"/>
    <s v="Shouyang"/>
    <x v="63"/>
    <s v="t/a"/>
    <s v="grinding"/>
    <n v="1000000"/>
    <n v="1"/>
    <m/>
    <n v="1"/>
    <m/>
    <n v="1000000"/>
    <n v="105029.91804395635"/>
    <n v="105029.91804395635"/>
    <n v="1.5000627229046215E-3"/>
    <n v="85.202507524435973"/>
    <n v="1.6826713584146926"/>
    <n v="55.121949148332156"/>
    <n v="30.734463958762191"/>
    <n v="2.5560752257330788"/>
    <n v="0.85202507524435955"/>
    <n v="25.233207120845332"/>
    <n v="211.78889708349584"/>
    <n v="94.105783598785422"/>
    <n v="2.8653946455559756"/>
    <n v="78.033550312811087"/>
    <n v="39.514264113831977"/>
    <n v="2.8231735079635629"/>
    <n v="0.9410578359878542"/>
    <n v="27.652643787354162"/>
    <n v="232.48097401064405"/>
  </r>
  <r>
    <x v="5"/>
    <s v="Changzhi"/>
    <s v="Changzhi"/>
    <s v="Wuxiang"/>
    <x v="64"/>
    <s v="t/a"/>
    <s v="-"/>
    <n v="1000000"/>
    <n v="310"/>
    <n v="1"/>
    <n v="1"/>
    <n v="930000"/>
    <n v="1000000"/>
    <n v="105029.91804395635"/>
    <n v="1035029.9180439564"/>
    <n v="1.4782547926001213E-2"/>
    <n v="839.63832422728444"/>
    <n v="16.582086615225045"/>
    <n v="543.20585574049494"/>
    <n v="302.8764594393877"/>
    <n v="25.189149726818531"/>
    <n v="8.3963832422728437"/>
    <n v="248.66366445553516"/>
    <n v="2087.0990749436683"/>
    <n v="927.37672560069097"/>
    <n v="28.237375029771812"/>
    <n v="768.99097599167669"/>
    <n v="389.39805256432021"/>
    <n v="27.821301768020728"/>
    <n v="9.2737672560069093"/>
    <n v="272.50629312064694"/>
    <n v="2291.011627527992"/>
  </r>
  <r>
    <x v="5"/>
    <s v="Taiyuan"/>
    <s v="Taiyuan"/>
    <s v="Yangqu"/>
    <x v="65"/>
    <s v="t/d"/>
    <s v="-"/>
    <n v="2500"/>
    <n v="310"/>
    <n v="5"/>
    <n v="2"/>
    <n v="3875000"/>
    <n v="2200000"/>
    <n v="231065.81969670398"/>
    <n v="4106065.8196967039"/>
    <n v="5.8643826336625966E-2"/>
    <n v="3330.928086148961"/>
    <n v="65.78277389188878"/>
    <n v="2154.9512322603423"/>
    <n v="1201.5408018785497"/>
    <n v="99.92784258446882"/>
    <n v="33.309280861489604"/>
    <n v="986.47329456040075"/>
    <n v="8279.7279813344103"/>
    <n v="3678.9949822586009"/>
    <n v="112.02045315445579"/>
    <n v="3050.6630843501243"/>
    <n v="1544.7804995941312"/>
    <n v="110.36984946775803"/>
    <n v="36.78994982258601"/>
    <n v="1081.0593552208991"/>
    <n v="9088.6691991456992"/>
  </r>
  <r>
    <x v="5"/>
    <s v="Linfen"/>
    <s v="Linfen"/>
    <s v="Quwo"/>
    <x v="66"/>
    <s v="t/a"/>
    <s v="-"/>
    <n v="1500000"/>
    <n v="310"/>
    <n v="1"/>
    <n v="1"/>
    <n v="775000"/>
    <n v="1500000"/>
    <n v="157544.87706593453"/>
    <n v="932544.87706593447"/>
    <n v="1.3318831753604092E-2"/>
    <n v="756.50027520569427"/>
    <n v="14.940186418297332"/>
    <n v="489.41951254930052"/>
    <n v="272.88669217199788"/>
    <n v="22.695008256170826"/>
    <n v="7.5650027520569427"/>
    <n v="224.0418584601762"/>
    <n v="1880.4418271753875"/>
    <n v="835.55112706643274"/>
    <n v="25.441408955180492"/>
    <n v="692.84818020160469"/>
    <n v="350.84121987948816"/>
    <n v="25.066533811992983"/>
    <n v="8.3555112706643264"/>
    <n v="245.52367345877522"/>
    <n v="2064.1636722804228"/>
  </r>
  <r>
    <x v="5"/>
    <s v="Linfen"/>
    <s v="Linfen"/>
    <s v="Linfen"/>
    <x v="67"/>
    <s v="t/a"/>
    <s v="grinding"/>
    <n v="1500000"/>
    <n v="1"/>
    <m/>
    <n v="1"/>
    <m/>
    <n v="1500000"/>
    <n v="157544.87706593453"/>
    <n v="157544.87706593453"/>
    <n v="2.2500940843569323E-3"/>
    <n v="127.80376128665395"/>
    <n v="2.5240070376220389"/>
    <n v="82.682923722498231"/>
    <n v="46.101695938143287"/>
    <n v="3.8341128385996184"/>
    <n v="1.2780376128665394"/>
    <n v="37.849810681268004"/>
    <n v="317.68334562524376"/>
    <n v="141.15867539817813"/>
    <n v="4.2980919683339636"/>
    <n v="117.05032546921665"/>
    <n v="59.27139617074797"/>
    <n v="4.2347602619453442"/>
    <n v="1.4115867539817812"/>
    <n v="41.478965681031241"/>
    <n v="348.7214610159661"/>
  </r>
  <r>
    <x v="5"/>
    <s v="Yuncheng"/>
    <s v="Yuncheng"/>
    <s v="Yuncheng"/>
    <x v="68"/>
    <s v="t/a"/>
    <s v="-"/>
    <n v="1500000"/>
    <n v="310"/>
    <n v="7"/>
    <n v="1"/>
    <n v="5425000"/>
    <n v="1500000"/>
    <n v="157544.87706593453"/>
    <n v="5582544.8770659342"/>
    <n v="7.9731257769087044E-2"/>
    <n v="4528.6793587199363"/>
    <n v="89.437262702349074"/>
    <n v="2929.8390455101144"/>
    <n v="1633.5966695751254"/>
    <n v="135.86038076159807"/>
    <n v="45.286793587199355"/>
    <n v="1341.1941451336252"/>
    <n v="11256.99271647625"/>
    <n v="5001.9058370759603"/>
    <n v="152.30131087625966"/>
    <n v="4147.6353085959327"/>
    <n v="2100.2601621319291"/>
    <n v="150.0571751122788"/>
    <n v="50.019058370759595"/>
    <n v="1469.7919201252389"/>
    <n v="12356.816939867162"/>
  </r>
  <r>
    <x v="5"/>
    <s v="Changzhi"/>
    <s v="Changzhi"/>
    <s v="Lucheng"/>
    <x v="69"/>
    <s v="t/d"/>
    <s v="cement"/>
    <n v="2000"/>
    <n v="310"/>
    <n v="4"/>
    <m/>
    <n v="3410000"/>
    <m/>
    <n v="0"/>
    <n v="3410000"/>
    <n v="4.8702445744687503E-2"/>
    <n v="2766.2646612437775"/>
    <n v="54.631189274971291"/>
    <n v="1789.6409908379301"/>
    <n v="997.85398342896019"/>
    <n v="82.98793983731332"/>
    <n v="27.662646612437776"/>
    <n v="819.24501022719608"/>
    <n v="6876.1373188206326"/>
    <n v="3055.3267873403202"/>
    <n v="93.030594742124734"/>
    <n v="2533.5105608225072"/>
    <n v="1282.9072243184569"/>
    <n v="91.659803620209615"/>
    <n v="30.5532678734032"/>
    <n v="897.79671422207355"/>
    <n v="7547.9457295636093"/>
  </r>
  <r>
    <x v="5"/>
    <s v="Datong"/>
    <s v="Datong"/>
    <s v="Hunyuan"/>
    <x v="70"/>
    <s v="t/a"/>
    <s v="grinding"/>
    <n v="800000"/>
    <n v="1"/>
    <m/>
    <n v="1"/>
    <m/>
    <n v="800000"/>
    <n v="84023.93443516508"/>
    <n v="84023.93443516508"/>
    <n v="1.2000501783236972E-3"/>
    <n v="68.16200601954877"/>
    <n v="1.3461370867317541"/>
    <n v="44.097559318665724"/>
    <n v="24.587571167009752"/>
    <n v="2.044860180586463"/>
    <n v="0.68162006019548771"/>
    <n v="20.186565696676265"/>
    <n v="169.43111766679667"/>
    <n v="75.284626879028337"/>
    <n v="2.2923157164447807"/>
    <n v="62.426840250248873"/>
    <n v="31.611411291065583"/>
    <n v="2.2585388063708502"/>
    <n v="0.75284626879028338"/>
    <n v="22.122115029883329"/>
    <n v="185.98477920851525"/>
  </r>
  <r>
    <x v="5"/>
    <s v="Luliang"/>
    <s v="Luliang"/>
    <s v="Jiaocheng"/>
    <x v="71"/>
    <s v="t/d"/>
    <s v="cement"/>
    <n v="2500"/>
    <n v="310"/>
    <n v="2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</r>
  <r>
    <x v="5"/>
    <s v="Luliang"/>
    <s v="Luliang"/>
    <s v="Jiaokou"/>
    <x v="72"/>
    <s v="t/d"/>
    <s v="cement"/>
    <n v="4000"/>
    <n v="310"/>
    <n v="2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</r>
  <r>
    <x v="5"/>
    <s v="Changzhi"/>
    <s v="Changzhi"/>
    <s v="Xiangyuan"/>
    <x v="73"/>
    <s v="t/d"/>
    <s v="cement"/>
    <n v="4000"/>
    <n v="310"/>
    <n v="1"/>
    <m/>
    <n v="1240000"/>
    <m/>
    <n v="0"/>
    <n v="1240000"/>
    <n v="1.7709980270795456E-2"/>
    <n v="1005.9144222704646"/>
    <n v="19.865887009080467"/>
    <n v="650.77854212288366"/>
    <n v="362.85599397416735"/>
    <n v="30.177432668113934"/>
    <n v="10.059144222704646"/>
    <n v="297.90727644625309"/>
    <n v="2500.4135704802302"/>
    <n v="1111.0279226692073"/>
    <n v="33.829307178954444"/>
    <n v="921.27656757182081"/>
    <n v="466.5117179339843"/>
    <n v="33.330837680076222"/>
    <n v="11.110279226692073"/>
    <n v="326.47153244439039"/>
    <n v="2744.7075380231304"/>
  </r>
  <r>
    <x v="5"/>
    <s v="Shuozhou"/>
    <s v="Shuozhou"/>
    <s v="Shanyin"/>
    <x v="74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</r>
  <r>
    <x v="5"/>
    <s v="Datong"/>
    <s v="Datong"/>
    <s v="Datong Shì"/>
    <x v="75"/>
    <s v="t/d"/>
    <s v="cement"/>
    <n v="1200"/>
    <n v="310"/>
    <n v="5"/>
    <m/>
    <n v="6417000"/>
    <m/>
    <n v="0"/>
    <n v="6417000"/>
    <n v="9.1649147901366482E-2"/>
    <n v="5205.6071352496538"/>
    <n v="102.80596527199143"/>
    <n v="3367.7789554859232"/>
    <n v="1877.7797688163159"/>
    <n v="156.16821405748962"/>
    <n v="52.056071352496538"/>
    <n v="1541.6701556093599"/>
    <n v="12939.64022723519"/>
    <n v="5749.5694998131485"/>
    <n v="175.06666465108927"/>
    <n v="4767.6062371841726"/>
    <n v="2414.1981403083687"/>
    <n v="172.48708499439445"/>
    <n v="57.495694998131476"/>
    <n v="1689.4901803997202"/>
    <n v="14203.8615092697"/>
  </r>
  <r>
    <x v="5"/>
    <s v="Shuozhou"/>
    <s v="Shuozhou"/>
    <s v="Shuo"/>
    <x v="76"/>
    <s v="t/d"/>
    <s v="cement"/>
    <n v="1500"/>
    <n v="310"/>
    <n v="3"/>
    <m/>
    <n v="3100000"/>
    <m/>
    <n v="0"/>
    <n v="3100000"/>
    <n v="4.4274950676988639E-2"/>
    <n v="2514.7860556761616"/>
    <n v="49.664717522701167"/>
    <n v="1626.9463553072092"/>
    <n v="907.1399849354184"/>
    <n v="75.443581670284843"/>
    <n v="25.147860556761614"/>
    <n v="744.76819111563282"/>
    <n v="6251.0339262005755"/>
    <n v="2777.5698066730183"/>
    <n v="84.573267947386114"/>
    <n v="2303.1914189295521"/>
    <n v="1166.2792948349606"/>
    <n v="83.327094200190558"/>
    <n v="27.775698066730182"/>
    <n v="816.17883111097592"/>
    <n v="6861.7688450578262"/>
  </r>
  <r>
    <x v="5"/>
    <s v="Luliang"/>
    <s v="Luliang"/>
    <s v="Fenyang"/>
    <x v="77"/>
    <s v="t/d"/>
    <s v="cement"/>
    <n v="1500"/>
    <n v="310"/>
    <n v="4"/>
    <m/>
    <n v="4805000"/>
    <m/>
    <n v="0"/>
    <n v="4805000"/>
    <n v="6.8626173549332398E-2"/>
    <n v="3897.9183862980508"/>
    <n v="76.980312160186827"/>
    <n v="2521.7668507261747"/>
    <n v="1406.0669766498986"/>
    <n v="116.93755158894152"/>
    <n v="38.979183862980506"/>
    <n v="1154.390696229231"/>
    <n v="9689.1025856108918"/>
    <n v="4305.2332003431793"/>
    <n v="131.0885653184485"/>
    <n v="3569.9466993408059"/>
    <n v="1807.7329069941893"/>
    <n v="129.15699601029539"/>
    <n v="43.052332003431786"/>
    <n v="1265.0771882220129"/>
    <n v="10635.741709839633"/>
  </r>
  <r>
    <x v="5"/>
    <s v="Jinzhong"/>
    <s v="Jinzhong"/>
    <s v="Lingshi"/>
    <x v="78"/>
    <s v="t/d"/>
    <s v="cement"/>
    <n v="1000"/>
    <n v="310"/>
    <n v="2"/>
    <m/>
    <n v="1860000"/>
    <m/>
    <n v="0"/>
    <n v="1860000"/>
    <n v="2.6564970406193184E-2"/>
    <n v="1508.8716334056969"/>
    <n v="29.798830513620704"/>
    <n v="976.1678131843255"/>
    <n v="544.28399096125099"/>
    <n v="45.266149002170906"/>
    <n v="15.088716334056967"/>
    <n v="446.86091466937967"/>
    <n v="3750.6203557203453"/>
    <n v="1666.541884003811"/>
    <n v="50.74396076843167"/>
    <n v="1381.9148513577311"/>
    <n v="699.76757690097645"/>
    <n v="49.996256520114336"/>
    <n v="16.665418840038111"/>
    <n v="489.70729866658553"/>
    <n v="4117.0613070346963"/>
  </r>
  <r>
    <x v="5"/>
    <s v="Jinzhong"/>
    <s v="Jinzhong"/>
    <s v="Jiexiu"/>
    <x v="79"/>
    <s v="t/d"/>
    <s v="cement"/>
    <n v="1600"/>
    <n v="310"/>
    <n v="1"/>
    <m/>
    <n v="496000"/>
    <m/>
    <n v="0"/>
    <n v="496000"/>
    <n v="7.0839921083181824E-3"/>
    <n v="402.36576890818583"/>
    <n v="7.9463548036321878"/>
    <n v="260.31141684915349"/>
    <n v="145.14239758966696"/>
    <n v="12.070973067245575"/>
    <n v="4.0236576890818583"/>
    <n v="119.16291057850125"/>
    <n v="1000.165428192092"/>
    <n v="444.41116906768298"/>
    <n v="13.531722871581779"/>
    <n v="368.51062702872832"/>
    <n v="186.60468717359373"/>
    <n v="13.332335072030489"/>
    <n v="4.4441116906768299"/>
    <n v="130.58861297775616"/>
    <n v="1097.8830152092523"/>
  </r>
  <r>
    <x v="5"/>
    <s v="Linfen"/>
    <s v="Linfen"/>
    <s v="Xiangfen"/>
    <x v="80"/>
    <s v="t/d"/>
    <s v="cement"/>
    <n v="1200"/>
    <n v="310"/>
    <n v="1"/>
    <m/>
    <n v="372000"/>
    <m/>
    <n v="0"/>
    <n v="372000"/>
    <n v="5.312994081238637E-3"/>
    <n v="301.77432668113937"/>
    <n v="5.9597661027241413"/>
    <n v="195.23356263686512"/>
    <n v="108.85679819225021"/>
    <n v="9.0532298004341811"/>
    <n v="3.0177432668113937"/>
    <n v="89.372182933875933"/>
    <n v="750.12407114406903"/>
    <n v="333.30837680076223"/>
    <n v="10.148792153686335"/>
    <n v="276.38297027154624"/>
    <n v="139.95351538019528"/>
    <n v="9.9992513040228665"/>
    <n v="3.3330837680076222"/>
    <n v="97.941459733317117"/>
    <n v="823.41226140693925"/>
  </r>
  <r>
    <x v="5"/>
    <s v="Jincheng"/>
    <s v="Jincheng"/>
    <s v="Yangcheng"/>
    <x v="81"/>
    <s v="t/d"/>
    <s v="cement"/>
    <n v="1600"/>
    <n v="310"/>
    <n v="2"/>
    <m/>
    <n v="1488000"/>
    <m/>
    <n v="0"/>
    <n v="1488000"/>
    <n v="2.1251976324954548E-2"/>
    <n v="1207.0973067245575"/>
    <n v="23.839064410896565"/>
    <n v="780.93425054746046"/>
    <n v="435.42719276900084"/>
    <n v="36.212919201736725"/>
    <n v="12.070973067245575"/>
    <n v="357.48873173550373"/>
    <n v="3000.4962845762761"/>
    <n v="1333.2335072030489"/>
    <n v="40.59516861474534"/>
    <n v="1105.531881086185"/>
    <n v="559.81406152078114"/>
    <n v="39.997005216091466"/>
    <n v="13.332335072030489"/>
    <n v="391.76583893326847"/>
    <n v="3293.649045627757"/>
  </r>
  <r>
    <x v="5"/>
    <s v="Changzhi"/>
    <s v="Changzhi"/>
    <s v="Changzhi Shì"/>
    <x v="82"/>
    <s v="t/d"/>
    <s v="-"/>
    <n v="1500"/>
    <n v="310"/>
    <n v="1"/>
    <n v="1"/>
    <n v="465000"/>
    <n v="1000000"/>
    <n v="105029.91804395635"/>
    <n v="570029.91804395639"/>
    <n v="8.1413053244529174E-3"/>
    <n v="462.42041587586021"/>
    <n v="9.1323789868198677"/>
    <n v="299.16390244441357"/>
    <n v="166.80546169907495"/>
    <n v="13.872612476275805"/>
    <n v="4.6242041587586016"/>
    <n v="136.94843578819024"/>
    <n v="1149.4439860135822"/>
    <n v="510.74125459973823"/>
    <n v="15.551384837663893"/>
    <n v="423.51226315224392"/>
    <n v="214.4561583390761"/>
    <n v="15.322237637992146"/>
    <n v="5.1074125459973816"/>
    <n v="150.07946845400056"/>
    <n v="1261.7463007693179"/>
  </r>
  <r>
    <x v="5"/>
    <s v="Yuncheng"/>
    <s v="Yuncheng"/>
    <s v="Linyi"/>
    <x v="83"/>
    <s v="t/d"/>
    <s v="cement"/>
    <n v="1500"/>
    <n v="310"/>
    <n v="1"/>
    <m/>
    <n v="465000"/>
    <m/>
    <n v="0"/>
    <n v="465000"/>
    <n v="6.6412426015482959E-3"/>
    <n v="377.21790835142423"/>
    <n v="7.449707628405176"/>
    <n v="244.04195329608137"/>
    <n v="136.07099774031275"/>
    <n v="11.316537250542726"/>
    <n v="3.7721790835142417"/>
    <n v="111.71522866734492"/>
    <n v="937.65508893008632"/>
    <n v="416.63547100095275"/>
    <n v="12.685990192107917"/>
    <n v="345.47871283943277"/>
    <n v="174.94189422524411"/>
    <n v="12.499064130028584"/>
    <n v="4.1663547100095277"/>
    <n v="122.42682466664638"/>
    <n v="1029.2653267586741"/>
  </r>
  <r>
    <x v="5"/>
    <s v="Yuncheng"/>
    <s v="Yuncheng"/>
    <s v="Hejin"/>
    <x v="84"/>
    <s v="t/d"/>
    <s v="cement"/>
    <n v="2000"/>
    <n v="310"/>
    <n v="2"/>
    <m/>
    <n v="1395000"/>
    <m/>
    <n v="0"/>
    <n v="1395000"/>
    <n v="1.9923727804644888E-2"/>
    <n v="1131.6537250542726"/>
    <n v="22.349122885215525"/>
    <n v="732.12585988824412"/>
    <n v="408.2129932209383"/>
    <n v="33.949611751628176"/>
    <n v="11.316537250542726"/>
    <n v="335.14568600203472"/>
    <n v="2812.9652667902587"/>
    <n v="1249.9064130028582"/>
    <n v="38.057970576323754"/>
    <n v="1036.4361385182983"/>
    <n v="524.82568267573231"/>
    <n v="37.49719239008575"/>
    <n v="12.499064130028582"/>
    <n v="367.28047399993915"/>
    <n v="3087.795980276022"/>
  </r>
  <r>
    <x v="5"/>
    <s v="Linfen"/>
    <s v="Linfen"/>
    <s v="Houma"/>
    <x v="85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</r>
  <r>
    <x v="5"/>
    <s v="Jincheng"/>
    <s v="Jincheng"/>
    <s v="Jiaocheng"/>
    <x v="71"/>
    <s v="t/d"/>
    <s v="cement"/>
    <n v="5000"/>
    <n v="310"/>
    <n v="1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</r>
  <r>
    <x v="5"/>
    <s v="Xinzhou"/>
    <s v="Xinzhou"/>
    <s v="Dai"/>
    <x v="86"/>
    <s v="t/d"/>
    <s v="cement"/>
    <n v="5000"/>
    <n v="310"/>
    <n v="1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</r>
  <r>
    <x v="5"/>
    <s v="Luliang"/>
    <s v="Luliang"/>
    <s v="Fangshan"/>
    <x v="0"/>
    <s v="t/a"/>
    <s v="-"/>
    <n v="4000000"/>
    <n v="310"/>
    <n v="2"/>
    <n v="1"/>
    <n v="1705000"/>
    <n v="4000000"/>
    <n v="420119.6721758254"/>
    <n v="2125119.6721758256"/>
    <n v="3.0351473763962241E-2"/>
    <n v="1723.9423607196329"/>
    <n v="34.046280071144416"/>
    <n v="1115.3082920122938"/>
    <n v="621.86484754952892"/>
    <n v="51.71827082158898"/>
    <n v="17.239423607196326"/>
    <n v="510.55533359697944"/>
    <n v="4285.2242477443006"/>
    <n v="1904.086528065302"/>
    <n v="57.976875953286275"/>
    <n v="1578.8894816624982"/>
    <n v="799.51066861455638"/>
    <n v="57.122595841959061"/>
    <n v="19.040865280653019"/>
    <n v="559.50893226045343"/>
    <n v="4703.8967608243811"/>
  </r>
  <r>
    <x v="5"/>
    <s v="Changzhi"/>
    <s v="Changzhi"/>
    <s v="Tunliu"/>
    <x v="87"/>
    <s v="t/a"/>
    <s v="grinding"/>
    <n v="1000000"/>
    <n v="1"/>
    <m/>
    <n v="1"/>
    <m/>
    <n v="1000000"/>
    <n v="105029.91804395635"/>
    <n v="105029.91804395635"/>
    <n v="1.5000627229046215E-3"/>
    <n v="85.202507524435973"/>
    <n v="1.6826713584146926"/>
    <n v="55.121949148332156"/>
    <n v="30.734463958762191"/>
    <n v="2.5560752257330788"/>
    <n v="0.85202507524435955"/>
    <n v="25.233207120845332"/>
    <n v="211.78889708349584"/>
    <n v="94.105783598785422"/>
    <n v="2.8653946455559756"/>
    <n v="78.033550312811087"/>
    <n v="39.514264113831977"/>
    <n v="2.8231735079635629"/>
    <n v="0.9410578359878542"/>
    <n v="27.652643787354162"/>
    <n v="232.48097401064405"/>
  </r>
  <r>
    <x v="5"/>
    <s v="Yuncheng"/>
    <s v="Yuncheng"/>
    <s v="Jiang"/>
    <x v="88"/>
    <s v="t/a"/>
    <s v="grinding"/>
    <n v="1200000"/>
    <n v="1"/>
    <m/>
    <n v="1"/>
    <m/>
    <n v="1200000"/>
    <n v="126035.90165274762"/>
    <n v="126035.90165274762"/>
    <n v="1.8000752674855458E-3"/>
    <n v="102.24300902932316"/>
    <n v="2.0192056300976313"/>
    <n v="66.146338977998582"/>
    <n v="36.881356750514627"/>
    <n v="3.0672902708796945"/>
    <n v="1.0224300902932315"/>
    <n v="30.279848545014399"/>
    <n v="254.14667650019501"/>
    <n v="112.92694031854252"/>
    <n v="3.4384735746671709"/>
    <n v="93.640260375373316"/>
    <n v="47.417116936598376"/>
    <n v="3.3878082095562756"/>
    <n v="1.1292694031854251"/>
    <n v="33.183172544824991"/>
    <n v="278.97716881277285"/>
  </r>
  <r>
    <x v="5"/>
    <s v="Jinzhong"/>
    <s v="Jinzhong"/>
    <s v="Zuoquan"/>
    <x v="89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</r>
  <r>
    <x v="5"/>
    <s v="Datong"/>
    <s v="Datong"/>
    <s v="Guangling"/>
    <x v="90"/>
    <s v="t/d"/>
    <s v="cement"/>
    <n v="4000"/>
    <n v="310"/>
    <n v="1"/>
    <m/>
    <n v="1240000"/>
    <m/>
    <n v="0"/>
    <n v="1240000"/>
    <n v="1.7709980270795456E-2"/>
    <n v="1005.9144222704646"/>
    <n v="19.865887009080467"/>
    <n v="650.77854212288366"/>
    <n v="362.85599397416735"/>
    <n v="30.177432668113934"/>
    <n v="10.059144222704646"/>
    <n v="297.90727644625309"/>
    <n v="2500.4135704802302"/>
    <n v="1111.0279226692073"/>
    <n v="33.829307178954444"/>
    <n v="921.27656757182081"/>
    <n v="466.5117179339843"/>
    <n v="33.330837680076222"/>
    <n v="11.110279226692073"/>
    <n v="326.47153244439039"/>
    <n v="2744.7075380231304"/>
  </r>
  <r>
    <x v="5"/>
    <s v="Xinzhou"/>
    <s v="Xinzhou"/>
    <s v="Baode"/>
    <x v="91"/>
    <s v="t/d"/>
    <s v="cement"/>
    <n v="2500"/>
    <n v="310"/>
    <n v="2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</r>
  <r>
    <x v="5"/>
    <s v="Xinzhou"/>
    <s v="Xinzhou"/>
    <s v="Hequ"/>
    <x v="92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</r>
  <r>
    <x v="5"/>
    <s v="Luliang"/>
    <s v="Luliang"/>
    <s v="Lan"/>
    <x v="93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</r>
  <r>
    <x v="5"/>
    <s v="Yangquan"/>
    <s v="Yangquan"/>
    <s v="Yangquan"/>
    <x v="94"/>
    <s v="t/d"/>
    <s v="cement"/>
    <n v="2500"/>
    <n v="310"/>
    <n v="2"/>
    <m/>
    <n v="2325000"/>
    <m/>
    <n v="0"/>
    <n v="2325000"/>
    <n v="3.3206213007741479E-2"/>
    <n v="1886.0895417571212"/>
    <n v="37.248538142025879"/>
    <n v="1220.2097664804069"/>
    <n v="680.3549887015638"/>
    <n v="56.582686252713629"/>
    <n v="18.860895417571211"/>
    <n v="558.57614333672461"/>
    <n v="4688.2754446504314"/>
    <n v="2083.1773550047637"/>
    <n v="63.429950960539585"/>
    <n v="1727.3935641971641"/>
    <n v="874.70947112622059"/>
    <n v="62.495320650142915"/>
    <n v="20.831773550047636"/>
    <n v="612.13412333323197"/>
    <n v="5146.3266337933701"/>
  </r>
  <r>
    <x v="5"/>
    <s v="Jincheng"/>
    <s v="Jincheng"/>
    <s v="Gaoping"/>
    <x v="95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</r>
  <r>
    <x v="5"/>
    <s v="Taiyuan"/>
    <s v="Taiyuan"/>
    <s v="Taiyuan"/>
    <x v="96"/>
    <s v="t/d"/>
    <s v="cement"/>
    <n v="4500"/>
    <n v="310"/>
    <n v="3"/>
    <m/>
    <n v="3565000"/>
    <m/>
    <n v="0"/>
    <n v="3565000"/>
    <n v="5.0916193278536935E-2"/>
    <n v="2892.0039640275859"/>
    <n v="57.114425151106346"/>
    <n v="1870.9883086032905"/>
    <n v="1043.2109826757312"/>
    <n v="86.760118920827566"/>
    <n v="28.920039640275853"/>
    <n v="856.48341978297765"/>
    <n v="7188.6890151306616"/>
    <n v="3194.2052776739711"/>
    <n v="97.259258139494037"/>
    <n v="2648.6701317689849"/>
    <n v="1341.2211890602048"/>
    <n v="95.826158330219144"/>
    <n v="31.942052776739711"/>
    <n v="938.60565577762236"/>
    <n v="7891.0341718165009"/>
  </r>
  <r>
    <x v="5"/>
    <s v="Jincheng"/>
    <s v="Jincheng"/>
    <s v="Lingchuan"/>
    <x v="97"/>
    <s v="t/d"/>
    <s v="cement"/>
    <n v="3200"/>
    <n v="310"/>
    <n v="1"/>
    <m/>
    <n v="992000"/>
    <m/>
    <n v="0"/>
    <n v="992000"/>
    <n v="1.4167984216636365E-2"/>
    <n v="804.73153781637166"/>
    <n v="15.892709607264376"/>
    <n v="520.62283369830698"/>
    <n v="290.28479517933391"/>
    <n v="24.14194613449115"/>
    <n v="8.0473153781637166"/>
    <n v="238.32582115700251"/>
    <n v="2000.330856384184"/>
    <n v="888.82233813536595"/>
    <n v="27.063445743163559"/>
    <n v="737.02125405745664"/>
    <n v="373.20937434718746"/>
    <n v="26.664670144060977"/>
    <n v="8.8882233813536597"/>
    <n v="261.17722595551231"/>
    <n v="2195.7660304185047"/>
  </r>
  <r>
    <x v="5"/>
    <s v="Yangquan"/>
    <s v="Yangquan"/>
    <s v="Yangquan"/>
    <x v="94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</r>
  <r>
    <x v="5"/>
    <s v="Xinzhou"/>
    <s v="Xinzhou"/>
    <s v="Shenchi"/>
    <x v="98"/>
    <s v="t/d"/>
    <s v="cement"/>
    <n v="4500"/>
    <n v="310"/>
    <n v="1"/>
    <m/>
    <n v="1395000"/>
    <m/>
    <n v="0"/>
    <n v="1395000"/>
    <n v="1.9923727804644888E-2"/>
    <n v="1131.6537250542726"/>
    <n v="22.349122885215525"/>
    <n v="732.12585988824412"/>
    <n v="408.2129932209383"/>
    <n v="33.949611751628176"/>
    <n v="11.316537250542726"/>
    <n v="335.14568600203472"/>
    <n v="2812.9652667902587"/>
    <n v="1249.9064130028582"/>
    <n v="38.057970576323754"/>
    <n v="1036.4361385182983"/>
    <n v="524.82568267573231"/>
    <n v="37.49719239008575"/>
    <n v="12.499064130028582"/>
    <n v="367.28047399993915"/>
    <n v="3087.795980276022"/>
  </r>
  <r>
    <x v="5"/>
    <s v="Xinzhou"/>
    <s v="Xinzhou"/>
    <s v="Kelan"/>
    <x v="99"/>
    <s v="t/d"/>
    <s v="cement"/>
    <n v="5000"/>
    <n v="310"/>
    <n v="1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</r>
  <r>
    <x v="5"/>
    <s v="Datong"/>
    <s v="Datong"/>
    <s v="Guangling"/>
    <x v="90"/>
    <s v="t/d"/>
    <s v="cement"/>
    <n v="1200"/>
    <n v="310"/>
    <n v="1"/>
    <m/>
    <n v="372000"/>
    <m/>
    <n v="0"/>
    <n v="372000"/>
    <n v="5.312994081238637E-3"/>
    <n v="301.77432668113937"/>
    <n v="5.9597661027241413"/>
    <n v="195.23356263686512"/>
    <n v="108.85679819225021"/>
    <n v="9.0532298004341811"/>
    <n v="3.0177432668113937"/>
    <n v="89.372182933875933"/>
    <n v="750.12407114406903"/>
    <n v="333.30837680076223"/>
    <n v="10.148792153686335"/>
    <n v="276.38297027154624"/>
    <n v="139.95351538019528"/>
    <n v="9.9992513040228665"/>
    <n v="3.3330837680076222"/>
    <n v="97.941459733317117"/>
    <n v="823.41226140693925"/>
  </r>
  <r>
    <x v="5"/>
    <s v="Xinzhou"/>
    <s v="Xinzhou"/>
    <s v="Xinfu"/>
    <x v="100"/>
    <s v="t/d"/>
    <s v="cement"/>
    <n v="5000"/>
    <n v="310"/>
    <n v="1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</r>
  <r>
    <x v="1"/>
    <s v=""/>
    <m/>
    <s v=""/>
    <x v="4"/>
    <m/>
    <m/>
    <m/>
    <m/>
    <n v="73"/>
    <m/>
    <n v="68200000"/>
    <m/>
    <n v="0"/>
    <m/>
    <n v="1"/>
    <n v="56799.296605048294"/>
    <n v="1121.7339999999999"/>
    <n v="36746.429537024749"/>
    <n v="20488.78589506579"/>
    <n v="1703.9788981514487"/>
    <n v="567.99296605048289"/>
    <n v="16821.434687734545"/>
    <n v="141186.69429595713"/>
    <n v="62734.565803065394"/>
    <n v="1910.1832222106129"/>
    <n v="52020.191636861775"/>
    <n v="26341.741255538429"/>
    <n v="1882.0369740919618"/>
    <n v="627.34565803065391"/>
    <n v="18434.325021962697"/>
    <n v="154980.83544165632"/>
  </r>
  <r>
    <x v="2"/>
    <s v=""/>
    <m/>
    <s v=""/>
    <x v="4"/>
    <m/>
    <m/>
    <m/>
    <m/>
    <m/>
    <n v="13"/>
    <m/>
    <n v="17300000"/>
    <n v="1817017.5821604449"/>
    <n v="70017017.582160443"/>
    <m/>
    <m/>
    <m/>
    <m/>
    <m/>
    <m/>
    <m/>
    <m/>
    <m/>
    <m/>
    <m/>
    <m/>
    <m/>
    <m/>
    <m/>
    <m/>
    <m/>
  </r>
  <r>
    <x v="6"/>
    <s v="Ulaan Chab"/>
    <s v="Ulaan Chab"/>
    <s v="Qahar Youyi Zhongqi"/>
    <x v="101"/>
    <s v="t/a"/>
    <s v="grinding"/>
    <n v="1200000"/>
    <n v="1"/>
    <m/>
    <n v="1"/>
    <m/>
    <n v="1200000"/>
    <n v="126035.90165274762"/>
    <n v="126035.90165274762"/>
    <n v="1.7768746850763035E-3"/>
    <n v="101.75708507682015"/>
    <n v="2.5781900849304797"/>
    <n v="101.13655558800143"/>
    <n v="63.791220171853382"/>
    <n v="3.0527125523046044"/>
    <n v="1.0175708507682015"/>
    <n v="39.183505243061653"/>
    <n v="328.45084413699061"/>
    <n v="113.40583224438188"/>
    <n v="5.0588649799393082"/>
    <n v="149.37856128278756"/>
    <n v="82.652387214505765"/>
    <n v="3.4021749673314563"/>
    <n v="1.1340583224438188"/>
    <n v="42.9387443948659"/>
    <n v="360.52018760881157"/>
  </r>
  <r>
    <x v="6"/>
    <s v="Alxa"/>
    <s v="Alxa"/>
    <s v="Alxa Left"/>
    <x v="102"/>
    <s v="t/a"/>
    <s v="grinding"/>
    <n v="600000"/>
    <n v="1"/>
    <m/>
    <n v="1"/>
    <m/>
    <n v="600000"/>
    <n v="63017.95082637381"/>
    <n v="63017.95082637381"/>
    <n v="8.8843734253815177E-4"/>
    <n v="50.878542538410073"/>
    <n v="1.2890950424652399"/>
    <n v="50.568277794000714"/>
    <n v="31.895610085926691"/>
    <n v="1.5263562761523022"/>
    <n v="0.50878542538410076"/>
    <n v="19.591752621530826"/>
    <n v="164.22542206849531"/>
    <n v="56.702916122190942"/>
    <n v="2.5294324899696541"/>
    <n v="74.689280641393779"/>
    <n v="41.326193607252883"/>
    <n v="1.7010874836657282"/>
    <n v="0.56702916122190938"/>
    <n v="21.46937219743295"/>
    <n v="180.26009380440578"/>
  </r>
  <r>
    <x v="6"/>
    <s v="Tongliao"/>
    <s v="Tongliao"/>
    <s v="Huolin Gol"/>
    <x v="103"/>
    <s v="t/a"/>
    <s v="grinding"/>
    <n v="600000"/>
    <n v="1"/>
    <m/>
    <n v="1"/>
    <m/>
    <n v="600000"/>
    <n v="63017.95082637381"/>
    <n v="63017.95082637381"/>
    <n v="8.8843734253815177E-4"/>
    <n v="50.878542538410073"/>
    <n v="1.2890950424652399"/>
    <n v="50.568277794000714"/>
    <n v="31.895610085926691"/>
    <n v="1.5263562761523022"/>
    <n v="0.50878542538410076"/>
    <n v="19.591752621530826"/>
    <n v="164.22542206849531"/>
    <n v="56.702916122190942"/>
    <n v="2.5294324899696541"/>
    <n v="74.689280641393779"/>
    <n v="41.326193607252883"/>
    <n v="1.7010874836657282"/>
    <n v="0.56702916122190938"/>
    <n v="21.46937219743295"/>
    <n v="180.26009380440578"/>
  </r>
  <r>
    <x v="6"/>
    <s v="Tongliao"/>
    <s v="Tongliao"/>
    <s v="Tongliao"/>
    <x v="104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</r>
  <r>
    <x v="6"/>
    <s v="Chifeng"/>
    <s v="Chifeng"/>
    <s v="Bairin Right"/>
    <x v="105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</r>
  <r>
    <x v="6"/>
    <s v="Alxa"/>
    <s v="Alxa"/>
    <s v="Ejin"/>
    <x v="106"/>
    <s v="t/a"/>
    <s v="grinding"/>
    <n v="1200000"/>
    <n v="1"/>
    <m/>
    <n v="1"/>
    <m/>
    <n v="1200000"/>
    <n v="126035.90165274762"/>
    <n v="126035.90165274762"/>
    <n v="1.7768746850763035E-3"/>
    <n v="101.75708507682015"/>
    <n v="2.5781900849304797"/>
    <n v="101.13655558800143"/>
    <n v="63.791220171853382"/>
    <n v="3.0527125523046044"/>
    <n v="1.0175708507682015"/>
    <n v="39.183505243061653"/>
    <n v="328.45084413699061"/>
    <n v="113.40583224438188"/>
    <n v="5.0588649799393082"/>
    <n v="149.37856128278756"/>
    <n v="82.652387214505765"/>
    <n v="3.4021749673314563"/>
    <n v="1.1340583224438188"/>
    <n v="42.9387443948659"/>
    <n v="360.52018760881157"/>
  </r>
  <r>
    <x v="6"/>
    <s v="Ordos"/>
    <s v="Ordos"/>
    <s v="Dalad"/>
    <x v="107"/>
    <s v="t/a"/>
    <s v="grinding"/>
    <n v="2000000"/>
    <n v="1"/>
    <m/>
    <n v="1"/>
    <m/>
    <n v="2000000"/>
    <n v="210059.8360879127"/>
    <n v="210059.8360879127"/>
    <n v="2.9614578084605058E-3"/>
    <n v="169.59514179470023"/>
    <n v="4.2969834748841329"/>
    <n v="168.56092598000237"/>
    <n v="106.3187002864223"/>
    <n v="5.087854253841007"/>
    <n v="1.6959514179470025"/>
    <n v="65.305842071769419"/>
    <n v="547.418073561651"/>
    <n v="189.00972040730315"/>
    <n v="8.4314416332321809"/>
    <n v="248.96426880464591"/>
    <n v="137.75397869084293"/>
    <n v="5.6702916122190938"/>
    <n v="1.8900972040730313"/>
    <n v="71.564573991443154"/>
    <n v="600.8669793480193"/>
  </r>
  <r>
    <x v="6"/>
    <s v="Hulunbuir"/>
    <s v="Hulunbuir"/>
    <s v="Hailar"/>
    <x v="108"/>
    <s v="t/d"/>
    <s v="cement"/>
    <n v="1200"/>
    <n v="310"/>
    <n v="1"/>
    <m/>
    <n v="372000"/>
    <m/>
    <n v="0"/>
    <n v="372000"/>
    <n v="5.244516635185075E-3"/>
    <n v="300.34010271827873"/>
    <n v="7.6096310576378547"/>
    <n v="298.50858513627611"/>
    <n v="188.28233537227311"/>
    <n v="9.0102030815483616"/>
    <n v="3.0034010271827878"/>
    <n v="115.65168145961503"/>
    <n v="969.43579104626394"/>
    <n v="334.72184545593228"/>
    <n v="14.931442135609913"/>
    <n v="440.89679264801418"/>
    <n v="243.95182357253253"/>
    <n v="10.041655363677966"/>
    <n v="3.3472184545593224"/>
    <n v="126.73541987186549"/>
    <n v="1064.0897397630845"/>
  </r>
  <r>
    <x v="6"/>
    <s v="Xing'an"/>
    <s v="Xing'an"/>
    <s v="Jalaid"/>
    <x v="109"/>
    <s v="t/d"/>
    <s v="cement"/>
    <n v="4000"/>
    <n v="310"/>
    <n v="1"/>
    <m/>
    <n v="1240000"/>
    <m/>
    <n v="0"/>
    <n v="1240000"/>
    <n v="1.7481722117283584E-2"/>
    <n v="1001.1336757275958"/>
    <n v="25.365436858792847"/>
    <n v="995.02861712092033"/>
    <n v="627.60778457424374"/>
    <n v="30.034010271827874"/>
    <n v="10.011336757275959"/>
    <n v="385.50560486538342"/>
    <n v="3231.4526368208799"/>
    <n v="1115.7394848531076"/>
    <n v="49.771473785366382"/>
    <n v="1469.6559754933808"/>
    <n v="813.17274524177515"/>
    <n v="33.472184545593223"/>
    <n v="11.157394848531075"/>
    <n v="422.45139957288495"/>
    <n v="3546.9657992102816"/>
  </r>
  <r>
    <x v="6"/>
    <s v="Xing'an"/>
    <s v="Xing'an"/>
    <s v="Jalaid"/>
    <x v="109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Chifeng"/>
    <s v="Chifeng"/>
    <s v="Ar Horqin"/>
    <x v="110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Chifeng"/>
    <s v="Chifeng"/>
    <s v="Ar Horqin"/>
    <x v="110"/>
    <s v="t/d"/>
    <s v="cement"/>
    <n v="1500"/>
    <n v="310"/>
    <n v="1"/>
    <m/>
    <n v="465000"/>
    <m/>
    <n v="0"/>
    <n v="465000"/>
    <n v="6.555645793981343E-3"/>
    <n v="375.42512839784837"/>
    <n v="9.5120388220473178"/>
    <n v="373.13573142034505"/>
    <n v="235.35291921534139"/>
    <n v="11.262753851935452"/>
    <n v="3.7542512839784843"/>
    <n v="144.56460182451877"/>
    <n v="1211.7947388078298"/>
    <n v="418.40230681991528"/>
    <n v="18.664302669512391"/>
    <n v="551.1209908100177"/>
    <n v="304.93977946566559"/>
    <n v="12.552069204597457"/>
    <n v="4.1840230681991528"/>
    <n v="158.41927483983184"/>
    <n v="1330.1121747038553"/>
  </r>
  <r>
    <x v="6"/>
    <s v="Ordos"/>
    <s v="Ordos"/>
    <s v="Jungar"/>
    <x v="111"/>
    <s v="t/d"/>
    <s v="cement"/>
    <n v="3200"/>
    <n v="310"/>
    <n v="1"/>
    <m/>
    <n v="992000"/>
    <m/>
    <n v="0"/>
    <n v="992000"/>
    <n v="1.3985377693826866E-2"/>
    <n v="800.90694058207657"/>
    <n v="20.292349487034279"/>
    <n v="796.02289369673622"/>
    <n v="502.08622765939498"/>
    <n v="24.027208217462299"/>
    <n v="8.0090694058207674"/>
    <n v="308.40448389230676"/>
    <n v="2585.1621094567035"/>
    <n v="892.59158788248601"/>
    <n v="39.817179028293097"/>
    <n v="1175.7247803947043"/>
    <n v="650.53819619342005"/>
    <n v="26.777747636474576"/>
    <n v="8.9259158788248598"/>
    <n v="337.96111965830795"/>
    <n v="2837.5726393682253"/>
  </r>
  <r>
    <x v="6"/>
    <s v="Hulunbuir"/>
    <s v="Hulunbuir"/>
    <s v="Hailar"/>
    <x v="108"/>
    <s v="t/a"/>
    <s v="grinding"/>
    <n v="800000"/>
    <n v="1"/>
    <m/>
    <n v="1"/>
    <m/>
    <n v="800000"/>
    <n v="84023.93443516508"/>
    <n v="84023.93443516508"/>
    <n v="1.1845831233842025E-3"/>
    <n v="67.838056717880107"/>
    <n v="1.7187933899536532"/>
    <n v="67.424370392000952"/>
    <n v="42.527480114568924"/>
    <n v="2.0351417015364031"/>
    <n v="0.67838056717880113"/>
    <n v="26.12233682870777"/>
    <n v="218.96722942466042"/>
    <n v="75.603888162921265"/>
    <n v="3.3725766532928727"/>
    <n v="99.585707521858382"/>
    <n v="55.101591476337184"/>
    <n v="2.2681166448876375"/>
    <n v="0.75603888162921262"/>
    <n v="28.625829596577269"/>
    <n v="240.34679173920776"/>
  </r>
  <r>
    <x v="6"/>
    <s v="Hulunbuir"/>
    <s v="Hulunbuir"/>
    <s v="Morin Dawa Daur"/>
    <x v="112"/>
    <s v="t/a"/>
    <s v="grinding"/>
    <n v="800000"/>
    <n v="1"/>
    <m/>
    <n v="1"/>
    <m/>
    <n v="800000"/>
    <n v="84023.93443516508"/>
    <n v="84023.93443516508"/>
    <n v="1.1845831233842025E-3"/>
    <n v="67.838056717880107"/>
    <n v="1.7187933899536532"/>
    <n v="67.424370392000952"/>
    <n v="42.527480114568924"/>
    <n v="2.0351417015364031"/>
    <n v="0.67838056717880113"/>
    <n v="26.12233682870777"/>
    <n v="218.96722942466042"/>
    <n v="75.603888162921265"/>
    <n v="3.3725766532928727"/>
    <n v="99.585707521858382"/>
    <n v="55.101591476337184"/>
    <n v="2.2681166448876375"/>
    <n v="0.75603888162921262"/>
    <n v="28.625829596577269"/>
    <n v="240.34679173920776"/>
  </r>
  <r>
    <x v="6"/>
    <s v="Hulunbuir"/>
    <s v="Hulunbuir"/>
    <s v="Morin Dawa Daur"/>
    <x v="112"/>
    <s v="t/d"/>
    <s v="cement"/>
    <n v="4000"/>
    <n v="310"/>
    <n v="1"/>
    <m/>
    <n v="1240000"/>
    <m/>
    <n v="0"/>
    <n v="1240000"/>
    <n v="1.7481722117283584E-2"/>
    <n v="1001.1336757275958"/>
    <n v="25.365436858792847"/>
    <n v="995.02861712092033"/>
    <n v="627.60778457424374"/>
    <n v="30.034010271827874"/>
    <n v="10.011336757275959"/>
    <n v="385.50560486538342"/>
    <n v="3231.4526368208799"/>
    <n v="1115.7394848531076"/>
    <n v="49.771473785366382"/>
    <n v="1469.6559754933808"/>
    <n v="813.17274524177515"/>
    <n v="33.472184545593223"/>
    <n v="11.157394848531075"/>
    <n v="422.45139957288495"/>
    <n v="3546.9657992102816"/>
  </r>
  <r>
    <x v="6"/>
    <s v="Chifeng"/>
    <s v="Chifeng"/>
    <s v="Ar Horqin"/>
    <x v="110"/>
    <s v="t/a"/>
    <s v="grinding"/>
    <n v="500000"/>
    <n v="1"/>
    <m/>
    <n v="1"/>
    <m/>
    <n v="500000"/>
    <n v="52514.959021978175"/>
    <n v="52514.959021978175"/>
    <n v="7.4036445211512645E-4"/>
    <n v="42.398785448675056"/>
    <n v="1.0742458687210332"/>
    <n v="42.140231495000592"/>
    <n v="26.579675071605575"/>
    <n v="1.2719635634602517"/>
    <n v="0.42398785448675064"/>
    <n v="16.326460517942355"/>
    <n v="136.85451839041275"/>
    <n v="47.252430101825787"/>
    <n v="2.1078604083080452"/>
    <n v="62.241067201161478"/>
    <n v="34.438494672710732"/>
    <n v="1.4175729030547735"/>
    <n v="0.47252430101825782"/>
    <n v="17.891143497860789"/>
    <n v="150.21674483700482"/>
  </r>
  <r>
    <x v="6"/>
    <s v="Chifeng"/>
    <s v="Chifeng"/>
    <s v="Ar Horqin"/>
    <x v="110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Chifeng"/>
    <s v="Chifeng"/>
    <s v="Ar Horqin"/>
    <x v="110"/>
    <s v="t/d"/>
    <s v="cement"/>
    <n v="3200"/>
    <n v="310"/>
    <n v="1"/>
    <m/>
    <n v="992000"/>
    <m/>
    <n v="0"/>
    <n v="992000"/>
    <n v="1.3985377693826866E-2"/>
    <n v="800.90694058207657"/>
    <n v="20.292349487034279"/>
    <n v="796.02289369673622"/>
    <n v="502.08622765939498"/>
    <n v="24.027208217462299"/>
    <n v="8.0090694058207674"/>
    <n v="308.40448389230676"/>
    <n v="2585.1621094567035"/>
    <n v="892.59158788248601"/>
    <n v="39.817179028293097"/>
    <n v="1175.7247803947043"/>
    <n v="650.53819619342005"/>
    <n v="26.777747636474576"/>
    <n v="8.9259158788248598"/>
    <n v="337.96111965830795"/>
    <n v="2837.5726393682253"/>
  </r>
  <r>
    <x v="6"/>
    <s v="Baotou"/>
    <s v="Baotou"/>
    <s v="Baotou"/>
    <x v="113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</r>
  <r>
    <x v="6"/>
    <s v="Ulaan_x000a_Chab"/>
    <s v="Ulaan Chab"/>
    <s v="Jining"/>
    <x v="114"/>
    <s v="t/a"/>
    <s v="grinding"/>
    <n v="1500000"/>
    <n v="1"/>
    <m/>
    <n v="1"/>
    <m/>
    <n v="1500000"/>
    <n v="157544.87706593453"/>
    <n v="157544.87706593453"/>
    <n v="2.2210933563453798E-3"/>
    <n v="127.1963563460252"/>
    <n v="3.2227376061631001"/>
    <n v="126.4206944850018"/>
    <n v="79.739025214816735"/>
    <n v="3.8158906903807561"/>
    <n v="1.2719635634602522"/>
    <n v="48.979381553827068"/>
    <n v="410.56355517123831"/>
    <n v="141.7572903054774"/>
    <n v="6.323581224924137"/>
    <n v="186.72320160348448"/>
    <n v="103.31548401813222"/>
    <n v="4.2527187091643208"/>
    <n v="1.4175729030547739"/>
    <n v="53.67343049358238"/>
    <n v="450.65023451101456"/>
  </r>
  <r>
    <x v="6"/>
    <s v="Baotou"/>
    <s v="Baotou"/>
    <s v="Baotou"/>
    <x v="113"/>
    <s v="t/a"/>
    <s v="grinding"/>
    <n v="1500000"/>
    <n v="1"/>
    <m/>
    <n v="1"/>
    <m/>
    <n v="1500000"/>
    <n v="157544.87706593453"/>
    <n v="157544.87706593453"/>
    <n v="2.2210933563453798E-3"/>
    <n v="127.1963563460252"/>
    <n v="3.2227376061631001"/>
    <n v="126.4206944850018"/>
    <n v="79.739025214816735"/>
    <n v="3.8158906903807561"/>
    <n v="1.2719635634602522"/>
    <n v="48.979381553827068"/>
    <n v="410.56355517123831"/>
    <n v="141.7572903054774"/>
    <n v="6.323581224924137"/>
    <n v="186.72320160348448"/>
    <n v="103.31548401813222"/>
    <n v="4.2527187091643208"/>
    <n v="1.4175729030547739"/>
    <n v="53.67343049358238"/>
    <n v="450.65023451101456"/>
  </r>
  <r>
    <x v="6"/>
    <s v="Hohhot"/>
    <s v="Hohhot"/>
    <s v="Tumed Left "/>
    <x v="115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</r>
  <r>
    <x v="6"/>
    <s v="Baotou"/>
    <s v="Baotou"/>
    <s v="Baotou"/>
    <x v="113"/>
    <s v="t/a"/>
    <s v="grinding"/>
    <n v="3000000"/>
    <n v="1"/>
    <m/>
    <n v="1"/>
    <m/>
    <n v="3000000"/>
    <n v="315089.75413186906"/>
    <n v="315089.75413186906"/>
    <n v="4.4421867126907596E-3"/>
    <n v="254.3927126920504"/>
    <n v="6.4454752123262002"/>
    <n v="252.84138897000361"/>
    <n v="159.47805042963347"/>
    <n v="7.6317813807615122"/>
    <n v="2.5439271269205044"/>
    <n v="97.958763107654136"/>
    <n v="821.12711034247661"/>
    <n v="283.51458061095479"/>
    <n v="12.647162449848274"/>
    <n v="373.44640320696897"/>
    <n v="206.63096803626445"/>
    <n v="8.5054374183286416"/>
    <n v="2.8351458061095478"/>
    <n v="107.34686098716476"/>
    <n v="901.30046902202912"/>
  </r>
  <r>
    <x v="6"/>
    <s v="Wuhai"/>
    <s v="Wuhai"/>
    <s v="Wuhai"/>
    <x v="116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</r>
  <r>
    <x v="6"/>
    <s v="Wuhai"/>
    <s v="Wuhai"/>
    <s v="Wuhai"/>
    <x v="116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</r>
  <r>
    <x v="6"/>
    <s v="Baotou"/>
    <s v="Baotou"/>
    <s v="Baotou"/>
    <x v="113"/>
    <s v="t/a"/>
    <s v="grinding"/>
    <n v="2000000"/>
    <n v="1"/>
    <m/>
    <n v="1"/>
    <n v="2000000"/>
    <m/>
    <n v="0"/>
    <n v="2000000"/>
    <n v="2.8196325995618682E-2"/>
    <n v="1614.7317350445094"/>
    <n v="40.911994933536853"/>
    <n v="1604.8848663240649"/>
    <n v="1012.2706202810383"/>
    <n v="48.441952051335278"/>
    <n v="16.147317350445096"/>
    <n v="621.78323365384426"/>
    <n v="5212.0203819691606"/>
    <n v="1799.5798142792057"/>
    <n v="80.276570621558676"/>
    <n v="2370.4128636990008"/>
    <n v="1311.5689439383468"/>
    <n v="53.987394428376163"/>
    <n v="17.995798142792058"/>
    <n v="681.37322511755644"/>
    <n v="5720.912579371422"/>
  </r>
  <r>
    <x v="6"/>
    <s v="Wuhai"/>
    <s v="Wuhai"/>
    <s v="Wuhai"/>
    <x v="11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Wuhai"/>
    <s v="Wuhai"/>
    <s v="Wuhai"/>
    <x v="116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</r>
  <r>
    <x v="6"/>
    <s v="Ordos"/>
    <s v="Ordos"/>
    <s v="Ejin Horo"/>
    <x v="117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</r>
  <r>
    <x v="6"/>
    <s v="Ordos"/>
    <s v="Ordos"/>
    <s v="Dongsheng"/>
    <x v="118"/>
    <s v="t/a"/>
    <s v="grinding"/>
    <n v="600000"/>
    <n v="1"/>
    <m/>
    <n v="1"/>
    <m/>
    <n v="600000"/>
    <n v="63017.95082637381"/>
    <n v="63017.95082637381"/>
    <n v="8.8843734253815177E-4"/>
    <n v="50.878542538410073"/>
    <n v="1.2890950424652399"/>
    <n v="50.568277794000714"/>
    <n v="31.895610085926691"/>
    <n v="1.5263562761523022"/>
    <n v="0.50878542538410076"/>
    <n v="19.591752621530826"/>
    <n v="164.22542206849531"/>
    <n v="56.702916122190942"/>
    <n v="2.5294324899696541"/>
    <n v="74.689280641393779"/>
    <n v="41.326193607252883"/>
    <n v="1.7010874836657282"/>
    <n v="0.56702916122190938"/>
    <n v="21.46937219743295"/>
    <n v="180.26009380440578"/>
  </r>
  <r>
    <x v="6"/>
    <s v="Hulunbuir"/>
    <s v="Hulunbuir"/>
    <s v="Manzhouli"/>
    <x v="119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</r>
  <r>
    <x v="6"/>
    <s v="Hohhot"/>
    <s v="Hohhot"/>
    <s v="Qingshuihe"/>
    <x v="120"/>
    <s v="t/a"/>
    <s v="grinding"/>
    <n v="2000000"/>
    <n v="1"/>
    <m/>
    <n v="1"/>
    <m/>
    <n v="2000000"/>
    <n v="210059.8360879127"/>
    <n v="210059.8360879127"/>
    <n v="2.9614578084605058E-3"/>
    <n v="169.59514179470023"/>
    <n v="4.2969834748841329"/>
    <n v="168.56092598000237"/>
    <n v="106.3187002864223"/>
    <n v="5.087854253841007"/>
    <n v="1.6959514179470025"/>
    <n v="65.305842071769419"/>
    <n v="547.418073561651"/>
    <n v="189.00972040730315"/>
    <n v="8.4314416332321809"/>
    <n v="248.96426880464591"/>
    <n v="137.75397869084293"/>
    <n v="5.6702916122190938"/>
    <n v="1.8900972040730313"/>
    <n v="71.564573991443154"/>
    <n v="600.8669793480193"/>
  </r>
  <r>
    <x v="6"/>
    <s v="Hulunbuir"/>
    <s v="Hulunbuir"/>
    <s v="Arun"/>
    <x v="121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</r>
  <r>
    <x v="6"/>
    <s v="Hulunbuir"/>
    <s v="Hulunbuir"/>
    <s v="Arun"/>
    <x v="121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</r>
  <r>
    <x v="6"/>
    <s v="Hulunbuir"/>
    <s v="Hulunbuir"/>
    <s v="Arun"/>
    <x v="121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</r>
  <r>
    <x v="6"/>
    <s v="Hulunbuir"/>
    <s v="Hulunbuir"/>
    <s v="Arun"/>
    <x v="121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</r>
  <r>
    <x v="6"/>
    <s v="Ordos"/>
    <s v="Ordos"/>
    <s v="Otog"/>
    <x v="12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Ordos"/>
    <s v="Ordos"/>
    <s v="Otog"/>
    <x v="12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</r>
  <r>
    <x v="6"/>
    <s v="Wuhai"/>
    <s v="Wuhai"/>
    <s v="Wuhai"/>
    <x v="11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Alxa"/>
    <s v="Alxa"/>
    <s v="Alxa Left"/>
    <x v="10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Baotou"/>
    <s v="Baotou"/>
    <s v="Darhan Muminggan Lia"/>
    <x v="123"/>
    <s v="t/d"/>
    <s v="cement"/>
    <n v="4500"/>
    <n v="310"/>
    <n v="1"/>
    <m/>
    <n v="1395000"/>
    <m/>
    <n v="0"/>
    <n v="1395000"/>
    <n v="1.9666937381944031E-2"/>
    <n v="1126.2753851935452"/>
    <n v="28.536116466141955"/>
    <n v="1119.4071942610353"/>
    <n v="706.05875764602422"/>
    <n v="33.788261555806358"/>
    <n v="11.262753851935454"/>
    <n v="433.69380547355632"/>
    <n v="3635.3842164234898"/>
    <n v="1255.206920459746"/>
    <n v="55.992908008537171"/>
    <n v="1653.3629724300531"/>
    <n v="914.81933839699695"/>
    <n v="37.656207613792375"/>
    <n v="12.552069204597458"/>
    <n v="475.25782451949556"/>
    <n v="3990.3365241115666"/>
  </r>
  <r>
    <x v="6"/>
    <s v="Ordos"/>
    <s v="Ordos"/>
    <s v="Otog"/>
    <x v="12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</r>
  <r>
    <x v="6"/>
    <s v="Ordos"/>
    <s v="Ordos"/>
    <s v="Otog"/>
    <x v="12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</r>
  <r>
    <x v="6"/>
    <s v="Ulaan_x000a_Chab"/>
    <s v="Ulaan Chab"/>
    <s v="Shangdu"/>
    <x v="124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Ulaan_x000a_Chab"/>
    <s v="Ulaan Chab"/>
    <s v="Shangdu"/>
    <x v="124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Baynnur"/>
    <s v="Baynnur"/>
    <s v="Urad Front"/>
    <x v="125"/>
    <s v="t/d"/>
    <s v="cement"/>
    <n v="4500"/>
    <n v="310"/>
    <n v="1"/>
    <m/>
    <n v="1395000"/>
    <m/>
    <n v="0"/>
    <n v="1395000"/>
    <n v="1.9666937381944031E-2"/>
    <n v="1126.2753851935452"/>
    <n v="28.536116466141955"/>
    <n v="1119.4071942610353"/>
    <n v="706.05875764602422"/>
    <n v="33.788261555806358"/>
    <n v="11.262753851935454"/>
    <n v="433.69380547355632"/>
    <n v="3635.3842164234898"/>
    <n v="1255.206920459746"/>
    <n v="55.992908008537171"/>
    <n v="1653.3629724300531"/>
    <n v="914.81933839699695"/>
    <n v="37.656207613792375"/>
    <n v="12.552069204597458"/>
    <n v="475.25782451949556"/>
    <n v="3990.3365241115666"/>
  </r>
  <r>
    <x v="6"/>
    <s v="Ordos"/>
    <s v="Ordos"/>
    <s v="Dalad"/>
    <x v="107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Baotou"/>
    <s v="Baotou"/>
    <s v="Baotou"/>
    <x v="113"/>
    <s v="t/d"/>
    <s v="cement"/>
    <n v="6000"/>
    <n v="310"/>
    <n v="1"/>
    <m/>
    <n v="1860000"/>
    <m/>
    <n v="0"/>
    <n v="1860000"/>
    <n v="2.6222583175925372E-2"/>
    <n v="1501.7005135913935"/>
    <n v="38.048155288189271"/>
    <n v="1492.5429256813802"/>
    <n v="941.41167686136555"/>
    <n v="45.051015407741808"/>
    <n v="15.017005135913937"/>
    <n v="578.2584072980751"/>
    <n v="4847.1789552313194"/>
    <n v="1673.6092272796611"/>
    <n v="74.657210678049566"/>
    <n v="2204.4839632400708"/>
    <n v="1219.7591178626624"/>
    <n v="50.208276818389827"/>
    <n v="16.736092272796611"/>
    <n v="633.67709935932737"/>
    <n v="5320.4486988154213"/>
  </r>
  <r>
    <x v="6"/>
    <s v="Tongliao"/>
    <s v="Tongliao"/>
    <s v="Naiman"/>
    <x v="12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Tongliao"/>
    <s v="Tongliao"/>
    <s v="Naiman"/>
    <x v="12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Baynnur"/>
    <s v="Baynnur"/>
    <s v="Urad Middle"/>
    <x v="127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Hohhot"/>
    <s v="Hohhot"/>
    <s v="Hohhot"/>
    <x v="128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</r>
  <r>
    <x v="6"/>
    <s v="Hohhot"/>
    <s v="Hohhot"/>
    <s v="Hohhot"/>
    <x v="128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</r>
  <r>
    <x v="6"/>
    <s v="Xilin_x000a_Gol"/>
    <s v="Xilin Gol"/>
    <s v="Abag"/>
    <x v="129"/>
    <s v="t/d"/>
    <s v="cement"/>
    <n v="3200"/>
    <n v="310"/>
    <n v="1"/>
    <m/>
    <n v="992000"/>
    <m/>
    <n v="0"/>
    <n v="992000"/>
    <n v="1.3985377693826866E-2"/>
    <n v="800.90694058207657"/>
    <n v="20.292349487034279"/>
    <n v="796.02289369673622"/>
    <n v="502.08622765939498"/>
    <n v="24.027208217462299"/>
    <n v="8.0090694058207674"/>
    <n v="308.40448389230676"/>
    <n v="2585.1621094567035"/>
    <n v="892.59158788248601"/>
    <n v="39.817179028293097"/>
    <n v="1175.7247803947043"/>
    <n v="650.53819619342005"/>
    <n v="26.777747636474576"/>
    <n v="8.9259158788248598"/>
    <n v="337.96111965830795"/>
    <n v="2837.5726393682253"/>
  </r>
  <r>
    <x v="6"/>
    <s v="Alxa"/>
    <s v="Alxa"/>
    <s v="Alxa Left"/>
    <x v="102"/>
    <s v="t/d"/>
    <s v="cement"/>
    <n v="2300"/>
    <n v="310"/>
    <n v="1"/>
    <m/>
    <n v="713000"/>
    <m/>
    <n v="0"/>
    <n v="713000"/>
    <n v="1.0051990217438059E-2"/>
    <n v="575.65186354336754"/>
    <n v="14.585126193805886"/>
    <n v="572.14145484452911"/>
    <n v="360.87447613019009"/>
    <n v="17.269555906301026"/>
    <n v="5.7565186354336753"/>
    <n v="221.66572279759544"/>
    <n v="1858.0852661720057"/>
    <n v="641.55020379053678"/>
    <n v="28.618597426585662"/>
    <n v="845.05218590869379"/>
    <n v="467.57432851402064"/>
    <n v="19.246506113716102"/>
    <n v="6.4155020379053678"/>
    <n v="242.90955475440882"/>
    <n v="2039.5053345459116"/>
  </r>
  <r>
    <x v="6"/>
    <s v="Alxa"/>
    <s v="Alxa"/>
    <s v="Alxa Right"/>
    <x v="130"/>
    <s v="t/d"/>
    <s v="cement"/>
    <n v="2300"/>
    <n v="310"/>
    <n v="1"/>
    <m/>
    <n v="713000"/>
    <m/>
    <n v="0"/>
    <n v="713000"/>
    <n v="1.0051990217438059E-2"/>
    <n v="575.65186354336754"/>
    <n v="14.585126193805886"/>
    <n v="572.14145484452911"/>
    <n v="360.87447613019009"/>
    <n v="17.269555906301026"/>
    <n v="5.7565186354336753"/>
    <n v="221.66572279759544"/>
    <n v="1858.0852661720057"/>
    <n v="641.55020379053678"/>
    <n v="28.618597426585662"/>
    <n v="845.05218590869379"/>
    <n v="467.57432851402064"/>
    <n v="19.246506113716102"/>
    <n v="6.4155020379053678"/>
    <n v="242.90955475440882"/>
    <n v="2039.5053345459116"/>
  </r>
  <r>
    <x v="6"/>
    <s v="Chifeng"/>
    <s v="Chifeng"/>
    <s v="Hexigten"/>
    <x v="131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Ulaan Chab"/>
    <s v="Ulaan Chab"/>
    <s v="Qahar Youyi Houqi"/>
    <x v="13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Ulaan Chab"/>
    <s v="Ulaan Chab"/>
    <s v="Qahar Youyi Houqi"/>
    <x v="13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Ulaan Chab"/>
    <s v="Ulaan Chab"/>
    <s v="Qahar Youyi Houqi"/>
    <x v="13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Ulaan Chab"/>
    <s v="Ulaan Chab"/>
    <s v="Qahar Youyi Houqi"/>
    <x v="13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</r>
  <r>
    <x v="6"/>
    <s v="Hohhot"/>
    <s v="Hohhot"/>
    <s v="Qingshuihe"/>
    <x v="120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</r>
  <r>
    <x v="6"/>
    <s v="Tongliao"/>
    <s v="Tongliao"/>
    <s v="Hure"/>
    <x v="133"/>
    <s v="t/d"/>
    <s v="cement"/>
    <n v="4500"/>
    <n v="310"/>
    <n v="1"/>
    <m/>
    <n v="1395000"/>
    <m/>
    <n v="0"/>
    <n v="1395000"/>
    <n v="1.9666937381944031E-2"/>
    <n v="1126.2753851935452"/>
    <n v="28.536116466141955"/>
    <n v="1119.4071942610353"/>
    <n v="706.05875764602422"/>
    <n v="33.788261555806358"/>
    <n v="11.262753851935454"/>
    <n v="433.69380547355632"/>
    <n v="3635.3842164234898"/>
    <n v="1255.206920459746"/>
    <n v="55.992908008537171"/>
    <n v="1653.3629724300531"/>
    <n v="914.81933839699695"/>
    <n v="37.656207613792375"/>
    <n v="12.552069204597458"/>
    <n v="475.25782451949556"/>
    <n v="3990.3365241115666"/>
  </r>
  <r>
    <x v="6"/>
    <s v="Tongliao"/>
    <s v="Tongliao"/>
    <s v="Hure"/>
    <x v="133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</r>
  <r>
    <x v="6"/>
    <s v="Tongliao"/>
    <s v="Tongliao"/>
    <s v="Hure"/>
    <x v="133"/>
    <s v="t/d"/>
    <s v="cement"/>
    <n v="1500"/>
    <n v="310"/>
    <n v="1"/>
    <m/>
    <n v="465000"/>
    <m/>
    <n v="0"/>
    <n v="465000"/>
    <n v="6.555645793981343E-3"/>
    <n v="375.42512839784837"/>
    <n v="9.5120388220473178"/>
    <n v="373.13573142034505"/>
    <n v="235.35291921534139"/>
    <n v="11.262753851935452"/>
    <n v="3.7542512839784843"/>
    <n v="144.56460182451877"/>
    <n v="1211.7947388078298"/>
    <n v="418.40230681991528"/>
    <n v="18.664302669512391"/>
    <n v="551.1209908100177"/>
    <n v="304.93977946566559"/>
    <n v="12.552069204597457"/>
    <n v="4.1840230681991528"/>
    <n v="158.41927483983184"/>
    <n v="1330.1121747038553"/>
  </r>
  <r>
    <x v="6"/>
    <s v="Ordos"/>
    <s v="Ordos"/>
    <s v="Otog"/>
    <x v="12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Ordos"/>
    <s v="Ordos"/>
    <s v="Otog"/>
    <x v="12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Wuhai"/>
    <s v="Wuhai"/>
    <s v="Wuhai"/>
    <x v="11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Tongliao"/>
    <s v="Tongliao"/>
    <s v="Naiman"/>
    <x v="12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Hohhot"/>
    <s v="Hohhot"/>
    <s v="Qingshuihe"/>
    <x v="120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</r>
  <r>
    <x v="6"/>
    <s v="Hohhot"/>
    <s v="Hohhot"/>
    <s v="Qingshuihe"/>
    <x v="120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Xing'an"/>
    <s v="Xing'an"/>
    <s v="Ulan Hot"/>
    <x v="134"/>
    <s v="t/a"/>
    <s v="grinding"/>
    <n v="1000000"/>
    <n v="1"/>
    <n v="1"/>
    <m/>
    <n v="1000000"/>
    <m/>
    <n v="0"/>
    <n v="1000000"/>
    <n v="1.4098162997809341E-2"/>
    <n v="807.36586752225469"/>
    <n v="20.455997466768427"/>
    <n v="802.44243316203244"/>
    <n v="506.13531014051915"/>
    <n v="24.220976025667639"/>
    <n v="8.0736586752225481"/>
    <n v="310.89161682692213"/>
    <n v="2606.0101909845803"/>
    <n v="899.78990713960286"/>
    <n v="40.138285310779338"/>
    <n v="1185.2064318495004"/>
    <n v="655.78447196917341"/>
    <n v="26.993697214188082"/>
    <n v="8.997899071396029"/>
    <n v="340.68661255877822"/>
    <n v="2860.456289685711"/>
  </r>
  <r>
    <x v="6"/>
    <s v="Ordos"/>
    <s v="Ordos"/>
    <s v="Jungar"/>
    <x v="111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</r>
  <r>
    <x v="6"/>
    <s v="Ordos"/>
    <s v="Ordos"/>
    <s v="Jungar"/>
    <x v="111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</r>
  <r>
    <x v="6"/>
    <s v="Chifeng"/>
    <s v="Chifeng"/>
    <s v="Chifeng"/>
    <x v="135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Chifeng"/>
    <s v="Chifeng"/>
    <s v="Chifeng"/>
    <x v="135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Xilin_x000a_Gol"/>
    <s v="Xilin Gol"/>
    <s v="Dong Ujimqin"/>
    <x v="13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Xilin_x000a_Gol"/>
    <s v="Xilin Gol"/>
    <s v="Dong Ujimqin"/>
    <x v="13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Ulaan_x000a_Chab"/>
    <s v="Ulaan Chab"/>
    <s v="Zhuozi"/>
    <x v="137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Wuhai"/>
    <s v="Wuhai"/>
    <s v="Wuhai"/>
    <x v="116"/>
    <s v="t/d"/>
    <s v="cement"/>
    <n v="2000"/>
    <n v="310"/>
    <n v="1"/>
    <m/>
    <n v="620000"/>
    <m/>
    <n v="0"/>
    <n v="620000"/>
    <n v="8.7408610586417919E-3"/>
    <n v="500.5668378637979"/>
    <n v="12.682718429396424"/>
    <n v="497.51430856046017"/>
    <n v="313.80389228712187"/>
    <n v="15.017005135913937"/>
    <n v="5.0056683786379796"/>
    <n v="192.75280243269171"/>
    <n v="1615.7263184104399"/>
    <n v="557.86974242655378"/>
    <n v="24.885736892683191"/>
    <n v="734.82798774669038"/>
    <n v="406.58637262088757"/>
    <n v="16.736092272796611"/>
    <n v="5.5786974242655374"/>
    <n v="211.22569978644248"/>
    <n v="1773.4828996051408"/>
  </r>
  <r>
    <x v="6"/>
    <s v="Ordos"/>
    <s v="Ordos"/>
    <s v="Otog"/>
    <x v="122"/>
    <s v="t/d"/>
    <s v="cement"/>
    <n v="1000"/>
    <n v="310"/>
    <n v="1"/>
    <m/>
    <n v="310000"/>
    <m/>
    <n v="0"/>
    <n v="310000"/>
    <n v="4.3704305293208959E-3"/>
    <n v="250.28341893189895"/>
    <n v="6.3413592146982118"/>
    <n v="248.75715428023008"/>
    <n v="156.90194614356093"/>
    <n v="7.5085025679569686"/>
    <n v="2.5028341893189898"/>
    <n v="96.376401216345855"/>
    <n v="807.86315920521997"/>
    <n v="278.93487121327689"/>
    <n v="12.442868446341596"/>
    <n v="367.41399387334519"/>
    <n v="203.29318631044379"/>
    <n v="8.3680461363983056"/>
    <n v="2.7893487121327687"/>
    <n v="105.61284989322124"/>
    <n v="886.7414498025704"/>
  </r>
  <r>
    <x v="6"/>
    <s v="Ordos"/>
    <s v="Ordos"/>
    <s v="Otog"/>
    <x v="12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</r>
  <r>
    <x v="6"/>
    <s v="Xilin_x000a_Gol"/>
    <s v="Xilin Gol"/>
    <s v="Plain and Bordered White"/>
    <x v="138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Xilin_x000a_Gol"/>
    <s v="Xilin Gol"/>
    <s v="Plain and Bordered White"/>
    <x v="138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Alxa"/>
    <s v="Alxa"/>
    <s v="Alxa Left"/>
    <x v="10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</r>
  <r>
    <x v="6"/>
    <s v="Hulunbuir"/>
    <s v="Hulunbuir"/>
    <s v="Hailar"/>
    <x v="108"/>
    <s v="t/d"/>
    <s v="cement"/>
    <n v="2000"/>
    <n v="310"/>
    <n v="1"/>
    <m/>
    <n v="620000"/>
    <m/>
    <n v="0"/>
    <n v="620000"/>
    <n v="8.7408610586417919E-3"/>
    <n v="500.5668378637979"/>
    <n v="12.682718429396424"/>
    <n v="497.51430856046017"/>
    <n v="313.80389228712187"/>
    <n v="15.017005135913937"/>
    <n v="5.0056683786379796"/>
    <n v="192.75280243269171"/>
    <n v="1615.7263184104399"/>
    <n v="557.86974242655378"/>
    <n v="24.885736892683191"/>
    <n v="734.82798774669038"/>
    <n v="406.58637262088757"/>
    <n v="16.736092272796611"/>
    <n v="5.5786974242655374"/>
    <n v="211.22569978644248"/>
    <n v="1773.4828996051408"/>
  </r>
  <r>
    <x v="6"/>
    <s v="Hulunbuir"/>
    <s v="Hulunbuir"/>
    <s v="Hailar"/>
    <x v="108"/>
    <s v="t/d"/>
    <s v="cement"/>
    <n v="1000"/>
    <n v="310"/>
    <n v="1"/>
    <m/>
    <n v="310000"/>
    <m/>
    <n v="0"/>
    <n v="310000"/>
    <n v="4.3704305293208959E-3"/>
    <n v="250.28341893189895"/>
    <n v="6.3413592146982118"/>
    <n v="248.75715428023008"/>
    <n v="156.90194614356093"/>
    <n v="7.5085025679569686"/>
    <n v="2.5028341893189898"/>
    <n v="96.376401216345855"/>
    <n v="807.86315920521997"/>
    <n v="278.93487121327689"/>
    <n v="12.442868446341596"/>
    <n v="367.41399387334519"/>
    <n v="203.29318631044379"/>
    <n v="8.3680461363983056"/>
    <n v="2.7893487121327687"/>
    <n v="105.61284989322124"/>
    <n v="886.7414498025704"/>
  </r>
  <r>
    <x v="1"/>
    <s v=""/>
    <m/>
    <s v=""/>
    <x v="4"/>
    <m/>
    <m/>
    <m/>
    <m/>
    <n v="66"/>
    <m/>
    <n v="68379000"/>
    <m/>
    <n v="0"/>
    <m/>
    <n v="0.99999999999999956"/>
    <n v="57267.451628109855"/>
    <n v="1450.9690000000003"/>
    <n v="56918.226387843642"/>
    <n v="35900.798580578587"/>
    <n v="1718.0235488432957"/>
    <n v="572.67451628109859"/>
    <n v="22051.923848180104"/>
    <n v="184847.50044310867"/>
    <n v="63823.202163247632"/>
    <n v="2847.057827109551"/>
    <n v="84068.146469413434"/>
    <n v="46515.597249873848"/>
    <n v="1914.6960648974286"/>
    <n v="638.23202163247629"/>
    <n v="24165.319454152726"/>
    <n v="202895.67443149764"/>
  </r>
  <r>
    <x v="2"/>
    <s v=""/>
    <m/>
    <s v=""/>
    <x v="4"/>
    <m/>
    <m/>
    <m/>
    <m/>
    <m/>
    <n v="22"/>
    <m/>
    <n v="24300000"/>
    <n v="2552227.0084681395"/>
    <n v="70931227.008468136"/>
    <m/>
    <m/>
    <m/>
    <m/>
    <m/>
    <m/>
    <m/>
    <m/>
    <m/>
    <m/>
    <m/>
    <m/>
    <m/>
    <m/>
    <m/>
    <m/>
    <m/>
  </r>
  <r>
    <x v="7"/>
    <s v="Chaoyang"/>
    <s v="Chaoyang"/>
    <s v="Harqin Left Mongol"/>
    <x v="139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</r>
  <r>
    <x v="7"/>
    <s v="Chaoyang"/>
    <s v="Chaoyang"/>
    <s v="Chaoyang Shì"/>
    <x v="140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</r>
  <r>
    <x v="7"/>
    <s v="Tie_x000a_Ling"/>
    <s v="Tie Ling"/>
    <s v="Tieling Shì"/>
    <x v="141"/>
    <s v="t/a"/>
    <s v="grinding"/>
    <n v="1500000"/>
    <n v="1"/>
    <m/>
    <n v="1"/>
    <m/>
    <n v="1500000"/>
    <n v="157544.87706593453"/>
    <n v="157544.87706593453"/>
    <n v="2.9360831767336676E-3"/>
    <n v="120.2920647087532"/>
    <n v="4.3300943638823384"/>
    <n v="175.44518655981491"/>
    <n v="74.165272485562028"/>
    <n v="3.6087619412625962"/>
    <n v="1.202920647087532"/>
    <n v="62.19230526721784"/>
    <n v="524.23998149737702"/>
    <n v="133.9953826279181"/>
    <n v="7.3139167182262099"/>
    <n v="236.47432587059572"/>
    <n v="95.9581017772217"/>
    <n v="4.0198614788375435"/>
    <n v="1.339953826279181"/>
    <n v="68.164932314573278"/>
    <n v="575.56823822770548"/>
  </r>
  <r>
    <x v="7"/>
    <s v="Fu_x000a_Shun"/>
    <s v="Fu Shun"/>
    <s v="Fushun"/>
    <x v="142"/>
    <s v="t/d"/>
    <s v="cement"/>
    <n v="2000"/>
    <n v="310"/>
    <n v="1"/>
    <m/>
    <n v="620000"/>
    <m/>
    <n v="0"/>
    <n v="620000"/>
    <n v="1.1554622425539266E-2"/>
    <n v="473.39578098889154"/>
    <n v="17.040595388471353"/>
    <n v="690.44463833350221"/>
    <n v="291.86902041761863"/>
    <n v="14.201873429666747"/>
    <n v="4.7339578098889152"/>
    <n v="244.7507655202113"/>
    <n v="2063.0870046783243"/>
    <n v="527.32363486843428"/>
    <n v="28.783089934447382"/>
    <n v="930.61789612117627"/>
    <n v="377.63222905038322"/>
    <n v="15.819709046053028"/>
    <n v="5.2732363486843425"/>
    <n v="268.25536204105282"/>
    <n v="2265.0835390339616"/>
  </r>
  <r>
    <x v="7"/>
    <s v="Liao_x000a_Yang"/>
    <s v="Liao Yang"/>
    <s v="Dengta"/>
    <x v="143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</r>
  <r>
    <x v="7"/>
    <s v="Liao_x000a_Yang"/>
    <s v="Liao Yang"/>
    <s v="Dengta"/>
    <x v="143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</r>
  <r>
    <x v="7"/>
    <s v="Tie_x000a_Ling"/>
    <s v="Tie Ling"/>
    <s v="Yingkou"/>
    <x v="144"/>
    <s v="t/a"/>
    <s v="grinding"/>
    <n v="1200000"/>
    <n v="1"/>
    <m/>
    <n v="1"/>
    <m/>
    <n v="1200000"/>
    <n v="126035.90165274762"/>
    <n v="126035.90165274762"/>
    <n v="2.3488665413869338E-3"/>
    <n v="96.233651767002556"/>
    <n v="3.4640754911058709"/>
    <n v="140.3561492478519"/>
    <n v="59.332217988449621"/>
    <n v="2.8870095530100768"/>
    <n v="0.96233651767002559"/>
    <n v="49.753844213774265"/>
    <n v="419.39198519790153"/>
    <n v="107.19630610233447"/>
    <n v="5.8511333745809671"/>
    <n v="189.17946069647655"/>
    <n v="76.766481421777343"/>
    <n v="3.215889183070034"/>
    <n v="1.0719630610233446"/>
    <n v="54.531945851658612"/>
    <n v="460.45459058216437"/>
  </r>
  <r>
    <x v="7"/>
    <s v="Tie_x000a_Ling"/>
    <s v="Tie Ling"/>
    <s v="Yingkou"/>
    <x v="144"/>
    <s v="t/a"/>
    <s v="grinding"/>
    <n v="1200000"/>
    <n v="1"/>
    <m/>
    <n v="1"/>
    <m/>
    <n v="1200000"/>
    <n v="126035.90165274762"/>
    <n v="126035.90165274762"/>
    <n v="2.3488665413869338E-3"/>
    <n v="96.233651767002556"/>
    <n v="3.4640754911058709"/>
    <n v="140.3561492478519"/>
    <n v="59.332217988449621"/>
    <n v="2.8870095530100768"/>
    <n v="0.96233651767002559"/>
    <n v="49.753844213774265"/>
    <n v="419.39198519790153"/>
    <n v="107.19630610233447"/>
    <n v="5.8511333745809671"/>
    <n v="189.17946069647655"/>
    <n v="76.766481421777343"/>
    <n v="3.215889183070034"/>
    <n v="1.0719630610233446"/>
    <n v="54.531945851658612"/>
    <n v="460.45459058216437"/>
  </r>
  <r>
    <x v="7"/>
    <s v="Tie_x000a_Ling"/>
    <s v="Tie Ling"/>
    <s v="Yingkou"/>
    <x v="144"/>
    <s v="t/a"/>
    <s v="grinding"/>
    <n v="1200000"/>
    <n v="1"/>
    <m/>
    <n v="1"/>
    <m/>
    <n v="1200000"/>
    <n v="126035.90165274762"/>
    <n v="126035.90165274762"/>
    <n v="2.3488665413869338E-3"/>
    <n v="96.233651767002556"/>
    <n v="3.4640754911058709"/>
    <n v="140.3561492478519"/>
    <n v="59.332217988449621"/>
    <n v="2.8870095530100768"/>
    <n v="0.96233651767002559"/>
    <n v="49.753844213774265"/>
    <n v="419.39198519790153"/>
    <n v="107.19630610233447"/>
    <n v="5.8511333745809671"/>
    <n v="189.17946069647655"/>
    <n v="76.766481421777343"/>
    <n v="3.215889183070034"/>
    <n v="1.0719630610233446"/>
    <n v="54.531945851658612"/>
    <n v="460.45459058216437"/>
  </r>
  <r>
    <x v="7"/>
    <s v="Shen_x000a_Yang"/>
    <s v="Shen Yang"/>
    <s v="Shenyang Shì"/>
    <x v="145"/>
    <s v="t/a"/>
    <s v="grinding"/>
    <n v="1600000"/>
    <n v="1"/>
    <m/>
    <n v="1"/>
    <m/>
    <n v="1600000"/>
    <n v="168047.86887033016"/>
    <n v="168047.86887033016"/>
    <n v="3.1318220551825788E-3"/>
    <n v="128.31153568933675"/>
    <n v="4.6187673214744951"/>
    <n v="187.14153233046923"/>
    <n v="79.109623984599509"/>
    <n v="3.8493460706801028"/>
    <n v="1.2831153568933675"/>
    <n v="66.338458951699025"/>
    <n v="559.18931359720216"/>
    <n v="142.928408136446"/>
    <n v="7.8015111661079573"/>
    <n v="252.23928092863545"/>
    <n v="102.35530856236981"/>
    <n v="4.2878522440933793"/>
    <n v="1.4292840813644596"/>
    <n v="72.709261135544821"/>
    <n v="613.93945410955257"/>
  </r>
  <r>
    <x v="7"/>
    <s v="Tie_x000a_Ling"/>
    <s v="Tie Ling"/>
    <s v="Yingkou"/>
    <x v="144"/>
    <s v="t/a"/>
    <s v="grinding"/>
    <n v="600000"/>
    <n v="1"/>
    <m/>
    <n v="1"/>
    <m/>
    <n v="600000"/>
    <n v="63017.95082637381"/>
    <n v="63017.95082637381"/>
    <n v="1.1744332706934669E-3"/>
    <n v="48.116825883501278"/>
    <n v="1.7320377455529354"/>
    <n v="70.178074623925951"/>
    <n v="29.66610899422481"/>
    <n v="1.4435047765050384"/>
    <n v="0.4811682588350128"/>
    <n v="24.876922106887132"/>
    <n v="209.69599259895077"/>
    <n v="53.598153051167237"/>
    <n v="2.9255666872904835"/>
    <n v="94.589730348238277"/>
    <n v="38.383240710888671"/>
    <n v="1.607944591535017"/>
    <n v="0.5359815305116723"/>
    <n v="27.265972925829306"/>
    <n v="230.22729529108219"/>
  </r>
  <r>
    <x v="7"/>
    <s v="Hu_x000a_Ludao"/>
    <s v="Hu Ludao"/>
    <s v="Xingcheng"/>
    <x v="146"/>
    <s v="t/a"/>
    <s v="grinding"/>
    <n v="2000000"/>
    <n v="1"/>
    <m/>
    <n v="1"/>
    <m/>
    <n v="2000000"/>
    <n v="210059.8360879127"/>
    <n v="210059.8360879127"/>
    <n v="3.9147775689782234E-3"/>
    <n v="160.38941961167095"/>
    <n v="5.7734591518431184"/>
    <n v="233.92691541308653"/>
    <n v="98.887029980749375"/>
    <n v="4.8116825883501289"/>
    <n v="1.6038941961167095"/>
    <n v="82.923073689623777"/>
    <n v="698.98664199650261"/>
    <n v="178.66051017055747"/>
    <n v="9.7518889576349466"/>
    <n v="315.29910116079429"/>
    <n v="127.94413570296226"/>
    <n v="5.3598153051167241"/>
    <n v="1.7866051017055746"/>
    <n v="90.886576419431023"/>
    <n v="767.42431763694071"/>
  </r>
  <r>
    <x v="7"/>
    <s v="Hu_x000a_Ludao"/>
    <s v="Hu Ludao"/>
    <s v="Xingcheng"/>
    <x v="146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</r>
  <r>
    <x v="7"/>
    <s v="Dan_x000a_Dong"/>
    <s v="Dan Dong"/>
    <s v="Dadong"/>
    <x v="147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</r>
  <r>
    <x v="7"/>
    <s v="Ben_x000a_Xi"/>
    <s v="Ben Xi"/>
    <s v="Benxi"/>
    <x v="148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</r>
  <r>
    <x v="7"/>
    <s v="Ben_x000a_Xi"/>
    <s v="Ben Xi"/>
    <s v="Benxi"/>
    <x v="148"/>
    <s v="t/d"/>
    <s v="cement"/>
    <n v="1200"/>
    <n v="310"/>
    <n v="1"/>
    <m/>
    <n v="372000"/>
    <m/>
    <n v="0"/>
    <n v="372000"/>
    <n v="6.9327734553235598E-3"/>
    <n v="284.03746859333495"/>
    <n v="10.224357233082811"/>
    <n v="414.26678300010138"/>
    <n v="175.12141225057118"/>
    <n v="8.5211240578000496"/>
    <n v="2.8403746859333494"/>
    <n v="146.85045931212679"/>
    <n v="1237.8522028069947"/>
    <n v="316.39418092106058"/>
    <n v="17.269853960668428"/>
    <n v="558.37073767270579"/>
    <n v="226.57933743022994"/>
    <n v="9.4918254276318184"/>
    <n v="3.1639418092106055"/>
    <n v="160.95321722463171"/>
    <n v="1359.0501234203771"/>
  </r>
  <r>
    <x v="7"/>
    <s v="Ben_x000a_Xi"/>
    <s v="Ben Xi"/>
    <s v="Benxi"/>
    <x v="148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</r>
  <r>
    <x v="7"/>
    <s v="Da_x000a_Lian"/>
    <s v="Da Lian"/>
    <s v="Wafangdian"/>
    <x v="149"/>
    <s v="t/a"/>
    <s v="grinding"/>
    <n v="2000000"/>
    <n v="1"/>
    <m/>
    <n v="1"/>
    <m/>
    <n v="2000000"/>
    <n v="210059.8360879127"/>
    <n v="210059.8360879127"/>
    <n v="3.9147775689782234E-3"/>
    <n v="160.38941961167095"/>
    <n v="5.7734591518431184"/>
    <n v="233.92691541308653"/>
    <n v="98.887029980749375"/>
    <n v="4.8116825883501289"/>
    <n v="1.6038941961167095"/>
    <n v="82.923073689623777"/>
    <n v="698.98664199650261"/>
    <n v="178.66051017055747"/>
    <n v="9.7518889576349466"/>
    <n v="315.29910116079429"/>
    <n v="127.94413570296226"/>
    <n v="5.3598153051167241"/>
    <n v="1.7866051017055746"/>
    <n v="90.886576419431023"/>
    <n v="767.42431763694071"/>
  </r>
  <r>
    <x v="7"/>
    <s v="Da_x000a_Lian"/>
    <s v="Da Lian"/>
    <s v="Wafangdian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</r>
  <r>
    <x v="7"/>
    <s v="An_x000a_Shan"/>
    <s v="An Shan"/>
    <s v="Anshan"/>
    <x v="150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</r>
  <r>
    <x v="7"/>
    <s v="An_x000a_Shan"/>
    <s v="An Shan"/>
    <s v="Anshan"/>
    <x v="150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</r>
  <r>
    <x v="7"/>
    <s v="Tie_x000a_Ling"/>
    <s v="Tie Ling"/>
    <s v="Yingkou"/>
    <x v="144"/>
    <s v="t/a"/>
    <s v="grinding"/>
    <n v="1800000"/>
    <n v="1"/>
    <m/>
    <n v="1"/>
    <m/>
    <n v="1800000"/>
    <n v="189053.85247912144"/>
    <n v="189053.85247912144"/>
    <n v="3.5232998120804013E-3"/>
    <n v="144.35047765050385"/>
    <n v="5.1961132366588068"/>
    <n v="210.5342238717779"/>
    <n v="88.998326982674442"/>
    <n v="4.3305143295151156"/>
    <n v="1.4435047765050386"/>
    <n v="74.630766320661408"/>
    <n v="629.08797779685244"/>
    <n v="160.79445915350175"/>
    <n v="8.7767000618714519"/>
    <n v="283.76919104471489"/>
    <n v="115.14972213266604"/>
    <n v="4.8238337746050526"/>
    <n v="1.6079445915350172"/>
    <n v="81.797918777487936"/>
    <n v="690.68188587324664"/>
  </r>
  <r>
    <x v="7"/>
    <s v="Da_x000a_Lian"/>
    <s v="Da Lian"/>
    <s v="Wafangdian"/>
    <x v="149"/>
    <s v="t/a"/>
    <s v="grinding"/>
    <n v="800000"/>
    <n v="1"/>
    <m/>
    <n v="1"/>
    <m/>
    <n v="800000"/>
    <n v="84023.93443516508"/>
    <n v="84023.93443516508"/>
    <n v="1.5659110275912894E-3"/>
    <n v="64.155767844668375"/>
    <n v="2.3093836607372475"/>
    <n v="93.570766165234616"/>
    <n v="39.554811992299754"/>
    <n v="1.9246730353400514"/>
    <n v="0.64155767844668377"/>
    <n v="33.169229475849512"/>
    <n v="279.59465679860108"/>
    <n v="71.464204068222998"/>
    <n v="3.9007555830539786"/>
    <n v="126.11964046431773"/>
    <n v="51.177654281184907"/>
    <n v="2.1439261220466896"/>
    <n v="0.71464204068222981"/>
    <n v="36.354630567772411"/>
    <n v="306.96972705477629"/>
  </r>
  <r>
    <x v="7"/>
    <s v="Da_x000a_Lian"/>
    <s v="Da Lian"/>
    <s v="Dalian"/>
    <x v="151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</r>
  <r>
    <x v="7"/>
    <s v="Liao_x000a_Yang"/>
    <s v="Liao Yang"/>
    <s v="Dengta"/>
    <x v="143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</r>
  <r>
    <x v="7"/>
    <s v="Tie_x000a_Ling"/>
    <s v="Tie Ling"/>
    <s v="Kaiyuan"/>
    <x v="152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</r>
  <r>
    <x v="7"/>
    <s v="Tie_x000a_Ling"/>
    <s v="Tie Ling"/>
    <s v="Yingkou"/>
    <x v="144"/>
    <s v="t/a"/>
    <s v="grinding"/>
    <n v="2000000"/>
    <n v="1"/>
    <m/>
    <n v="1"/>
    <m/>
    <n v="2000000"/>
    <n v="210059.8360879127"/>
    <n v="210059.8360879127"/>
    <n v="3.9147775689782234E-3"/>
    <n v="160.38941961167095"/>
    <n v="5.7734591518431184"/>
    <n v="233.92691541308653"/>
    <n v="98.887029980749375"/>
    <n v="4.8116825883501289"/>
    <n v="1.6038941961167095"/>
    <n v="82.923073689623777"/>
    <n v="698.98664199650261"/>
    <n v="178.66051017055747"/>
    <n v="9.7518889576349466"/>
    <n v="315.29910116079429"/>
    <n v="127.94413570296226"/>
    <n v="5.3598153051167241"/>
    <n v="1.7866051017055746"/>
    <n v="90.886576419431023"/>
    <n v="767.42431763694071"/>
  </r>
  <r>
    <x v="7"/>
    <s v="An_x000a_Shan"/>
    <s v="An Shan"/>
    <s v="Tai'an"/>
    <x v="153"/>
    <s v="t/a"/>
    <s v="grinding"/>
    <n v="600000"/>
    <n v="1"/>
    <m/>
    <n v="1"/>
    <m/>
    <n v="600000"/>
    <n v="63017.95082637381"/>
    <n v="63017.95082637381"/>
    <n v="1.1744332706934669E-3"/>
    <n v="48.116825883501278"/>
    <n v="1.7320377455529354"/>
    <n v="70.178074623925951"/>
    <n v="29.66610899422481"/>
    <n v="1.4435047765050384"/>
    <n v="0.4811682588350128"/>
    <n v="24.876922106887132"/>
    <n v="209.69599259895077"/>
    <n v="53.598153051167237"/>
    <n v="2.9255666872904835"/>
    <n v="94.589730348238277"/>
    <n v="38.383240710888671"/>
    <n v="1.607944591535017"/>
    <n v="0.5359815305116723"/>
    <n v="27.265972925829306"/>
    <n v="230.22729529108219"/>
  </r>
  <r>
    <x v="7"/>
    <s v="Da_x000a_Lian"/>
    <s v="Da Lian"/>
    <s v="Jinzhou"/>
    <x v="154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</r>
  <r>
    <x v="7"/>
    <s v="Fu_x000a_Shun"/>
    <s v="Fu Shun"/>
    <s v="Fushun"/>
    <x v="142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</r>
  <r>
    <x v="7"/>
    <s v="Fu_x000a_Shun"/>
    <s v="Fu Shun"/>
    <s v="Fushun"/>
    <x v="142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</r>
  <r>
    <x v="7"/>
    <s v="Chao_x000a_Yang"/>
    <s v="Chao Yang"/>
    <s v="Chaoyang Shì"/>
    <x v="140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</r>
  <r>
    <x v="7"/>
    <s v="Chao_x000a_Yang"/>
    <s v="Chao Yang"/>
    <s v="Chaoyang Shì"/>
    <x v="140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</r>
  <r>
    <x v="7"/>
    <s v="Liao_x000a_Yang"/>
    <s v="Liao Yang"/>
    <s v="Dengta"/>
    <x v="143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</r>
  <r>
    <x v="7"/>
    <s v="Ben_x000a_Xi"/>
    <s v="Ben Xi"/>
    <s v="Benxi"/>
    <x v="148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</r>
  <r>
    <x v="7"/>
    <s v="Tie_x000a_Ling"/>
    <s v="Tie Ling"/>
    <s v="Xifeng"/>
    <x v="155"/>
    <s v="t/a"/>
    <s v="grinding"/>
    <n v="200000"/>
    <n v="1"/>
    <m/>
    <n v="1"/>
    <m/>
    <n v="200000"/>
    <n v="21005.98360879127"/>
    <n v="21005.98360879127"/>
    <n v="3.9147775689782235E-4"/>
    <n v="16.038941961167094"/>
    <n v="0.57734591518431189"/>
    <n v="23.392691541308654"/>
    <n v="9.8887029980749386"/>
    <n v="0.48116825883501285"/>
    <n v="0.16038941961167094"/>
    <n v="8.2923073689623781"/>
    <n v="69.89866419965027"/>
    <n v="17.866051017055749"/>
    <n v="0.97518889576349466"/>
    <n v="31.529910116079432"/>
    <n v="12.794413570296227"/>
    <n v="0.53598153051167241"/>
    <n v="0.17866051017055745"/>
    <n v="9.0886576419431027"/>
    <n v="76.742431763694071"/>
  </r>
  <r>
    <x v="7"/>
    <s v="An_x000a_Shan"/>
    <s v="An Shan"/>
    <s v="Haicheng"/>
    <x v="156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</r>
  <r>
    <x v="7"/>
    <s v="Da_x000a_Lian"/>
    <s v="Da Lian"/>
    <s v="Wafangdian"/>
    <x v="149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</r>
  <r>
    <x v="7"/>
    <s v="Jin_x000a_Zhou"/>
    <s v="Jin Zhou"/>
    <s v="Jin"/>
    <x v="157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</r>
  <r>
    <x v="7"/>
    <s v="Da_x000a_Lian"/>
    <s v="Da Lian"/>
    <s v="Dalian"/>
    <x v="151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</r>
  <r>
    <x v="7"/>
    <s v="Liao_x000a_Yang"/>
    <s v="Liao Yang"/>
    <s v="Dengta"/>
    <x v="143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</r>
  <r>
    <x v="7"/>
    <s v="Liao_x000a_Yang"/>
    <s v="Liao Yang"/>
    <s v="Dengta"/>
    <x v="143"/>
    <s v="t/d"/>
    <s v="cement"/>
    <n v="3200"/>
    <n v="310"/>
    <n v="1"/>
    <m/>
    <n v="992000"/>
    <m/>
    <n v="0"/>
    <n v="992000"/>
    <n v="1.8487395880862824E-2"/>
    <n v="757.43324958222638"/>
    <n v="27.264952621554162"/>
    <n v="1104.7114213336035"/>
    <n v="466.99043266818978"/>
    <n v="22.722997487466795"/>
    <n v="7.5743324958222642"/>
    <n v="391.60122483233806"/>
    <n v="3300.939207485319"/>
    <n v="843.71781578949481"/>
    <n v="46.052943895115803"/>
    <n v="1488.9886337938819"/>
    <n v="604.2115664806131"/>
    <n v="25.311534473684844"/>
    <n v="8.4371781578949463"/>
    <n v="429.20857926568448"/>
    <n v="3624.1336624543383"/>
  </r>
  <r>
    <x v="7"/>
    <s v="Da_x000a_Lian"/>
    <s v="Da Lian"/>
    <s v="Jinzhou"/>
    <x v="154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</r>
  <r>
    <x v="7"/>
    <s v="Liao_x000a_Yang"/>
    <s v="Liao Yang"/>
    <s v="Dengta"/>
    <x v="143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</r>
  <r>
    <x v="7"/>
    <s v="Da_x000a_Lian"/>
    <s v="Da Lian"/>
    <s v="Wafangdian"/>
    <x v="149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</r>
  <r>
    <x v="7"/>
    <s v="Chao_x000a_Yang"/>
    <s v="Chao Yang"/>
    <s v="Lingyuan"/>
    <x v="158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</r>
  <r>
    <x v="7"/>
    <s v="Liao_x000a_Yang"/>
    <s v="Liao Yang"/>
    <s v="Lingyuan"/>
    <x v="158"/>
    <s v="t/d"/>
    <s v="cement"/>
    <n v="2000"/>
    <n v="310"/>
    <n v="1"/>
    <m/>
    <n v="620000"/>
    <m/>
    <n v="0"/>
    <n v="620000"/>
    <n v="1.1554622425539266E-2"/>
    <n v="473.39578098889154"/>
    <n v="17.040595388471353"/>
    <n v="690.44463833350221"/>
    <n v="291.86902041761863"/>
    <n v="14.201873429666747"/>
    <n v="4.7339578098889152"/>
    <n v="244.7507655202113"/>
    <n v="2063.0870046783243"/>
    <n v="527.32363486843428"/>
    <n v="28.783089934447382"/>
    <n v="930.61789612117627"/>
    <n v="377.63222905038322"/>
    <n v="15.819709046053028"/>
    <n v="5.2732363486843425"/>
    <n v="268.25536204105282"/>
    <n v="2265.0835390339616"/>
  </r>
  <r>
    <x v="7"/>
    <s v="Da_x000a_Lian"/>
    <s v="Da Lian"/>
    <s v="Wafangdian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</r>
  <r>
    <x v="7"/>
    <s v="Da_x000a_Lian"/>
    <s v="Da Lian"/>
    <s v="Wafangdian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</r>
  <r>
    <x v="7"/>
    <s v="Da_x000a_Lian"/>
    <s v="Da Lian"/>
    <s v="Wafangdian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</r>
  <r>
    <x v="7"/>
    <s v="Da_x000a_Lian"/>
    <s v="Da Lian"/>
    <s v="Wafangdian"/>
    <x v="149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</r>
  <r>
    <x v="7"/>
    <s v="Da_x000a_Lian"/>
    <s v="Da Lian"/>
    <s v="Jinzhou"/>
    <x v="154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</r>
  <r>
    <x v="7"/>
    <s v="Da_x000a_Lian"/>
    <s v="Da Lian"/>
    <s v="Jinzhou"/>
    <x v="154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</r>
  <r>
    <x v="7"/>
    <s v="Da_x000a_Lian"/>
    <s v="Da Lian"/>
    <s v="Wafangdian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</r>
  <r>
    <x v="7"/>
    <s v="Liao_x000a_Yang"/>
    <s v="Liao Yang"/>
    <s v="Liaoyang"/>
    <x v="15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</r>
  <r>
    <x v="7"/>
    <s v="Liao_x000a_Yang"/>
    <s v="Liao Yang"/>
    <s v="Liaoyang"/>
    <x v="15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</r>
  <r>
    <x v="7"/>
    <s v="Tie_x000a_Ling"/>
    <s v="Tie Ling"/>
    <s v="Kaiyuan"/>
    <x v="152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</r>
  <r>
    <x v="7"/>
    <s v="Liao_x000a_Yang"/>
    <s v="Liao Yang"/>
    <s v="Liaoyang"/>
    <x v="159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</r>
  <r>
    <x v="7"/>
    <s v="Liao_x000a_Yang"/>
    <s v="Liao Yang"/>
    <s v="Liaoyang"/>
    <x v="15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</r>
  <r>
    <x v="7"/>
    <s v="Liao_x000a_Yang"/>
    <s v="Liao Yang"/>
    <s v="Liaoyang"/>
    <x v="159"/>
    <s v="t/d"/>
    <s v="cement"/>
    <n v="1500"/>
    <n v="310"/>
    <n v="1"/>
    <m/>
    <n v="465000"/>
    <m/>
    <n v="0"/>
    <n v="465000"/>
    <n v="8.6659668191544498E-3"/>
    <n v="355.0468357416687"/>
    <n v="12.780446541353514"/>
    <n v="517.83347875012669"/>
    <n v="218.90176531321399"/>
    <n v="10.651405072250061"/>
    <n v="3.5504683574166869"/>
    <n v="183.56307414015851"/>
    <n v="1547.3152535087436"/>
    <n v="395.49272615132577"/>
    <n v="21.587317450835538"/>
    <n v="697.96342209088232"/>
    <n v="283.22417178778744"/>
    <n v="11.864781784539773"/>
    <n v="3.9549272615132569"/>
    <n v="201.19152153078963"/>
    <n v="1698.8126542754715"/>
  </r>
  <r>
    <x v="7"/>
    <s v="Tie_x000a_Ling"/>
    <s v="Tie Ling"/>
    <s v="Tieling Shì"/>
    <x v="141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</r>
  <r>
    <x v="7"/>
    <s v="Tie_x000a_Ling"/>
    <s v="Tie Ling"/>
    <s v="Tieling Shì"/>
    <x v="141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</r>
  <r>
    <x v="7"/>
    <s v="Tie_x000a_Ling"/>
    <s v="Tie Ling"/>
    <s v="Tieling Shì"/>
    <x v="141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</r>
  <r>
    <x v="7"/>
    <s v="Fu_x000a_Xin"/>
    <s v="Fu Xin"/>
    <s v="Fuxin Mongol"/>
    <x v="160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</r>
  <r>
    <x v="7"/>
    <s v="Fu_x000a_Xin"/>
    <s v="Fu Xin"/>
    <s v="Fuxin Mongol"/>
    <x v="160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</r>
  <r>
    <x v="7"/>
    <s v="Da_x000a_Lian"/>
    <s v="Da Lian"/>
    <s v="Wafangdian"/>
    <x v="149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</r>
  <r>
    <x v="7"/>
    <s v="Da_x000a_Lian"/>
    <s v="Da Lian"/>
    <s v="Wafangdian"/>
    <x v="149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</r>
  <r>
    <x v="1"/>
    <s v=""/>
    <m/>
    <s v=""/>
    <x v="4"/>
    <m/>
    <m/>
    <m/>
    <m/>
    <n v="48"/>
    <m/>
    <n v="51274000"/>
    <m/>
    <n v="0"/>
    <m/>
    <n v="0.99999999999999978"/>
    <n v="40970.251000373792"/>
    <n v="1474.7860000000001"/>
    <n v="59754.842080119161"/>
    <n v="25259.935778818563"/>
    <n v="1229.1075300112138"/>
    <n v="409.70251000373793"/>
    <n v="21182.065194898703"/>
    <n v="178550.79367355772"/>
    <n v="45637.461394055339"/>
    <n v="2491.0454772479548"/>
    <n v="80540.744807396288"/>
    <n v="32682.351282695308"/>
    <n v="1369.1238418216601"/>
    <n v="456.37461394055333"/>
    <n v="23216.281083155609"/>
    <n v="196032.67468328789"/>
  </r>
  <r>
    <x v="2"/>
    <s v=""/>
    <m/>
    <s v=""/>
    <x v="4"/>
    <m/>
    <m/>
    <m/>
    <m/>
    <m/>
    <n v="19"/>
    <m/>
    <n v="22700000"/>
    <n v="2384179.1395978094"/>
    <n v="53658179.139597803"/>
    <m/>
    <m/>
    <m/>
    <m/>
    <m/>
    <m/>
    <m/>
    <m/>
    <m/>
    <m/>
    <m/>
    <m/>
    <m/>
    <m/>
    <m/>
    <m/>
    <m/>
  </r>
  <r>
    <x v="8"/>
    <s v="Si_x000a_Ping"/>
    <s v="Si Ping"/>
    <s v="Lishu"/>
    <x v="161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</r>
  <r>
    <x v="8"/>
    <s v="Tong_x000a_Hua"/>
    <s v="Tong Hua"/>
    <s v="Huinan"/>
    <x v="162"/>
    <s v="t/a"/>
    <s v="grinding"/>
    <n v="600000"/>
    <n v="1"/>
    <m/>
    <n v="1"/>
    <m/>
    <n v="600000"/>
    <n v="63017.95082637381"/>
    <n v="63017.95082637381"/>
    <n v="2.5169567918395417E-3"/>
    <n v="51.811514205539098"/>
    <n v="3.1031056895231339"/>
    <n v="138.26081642077747"/>
    <n v="23.724191617523552"/>
    <n v="1.5543454261661727"/>
    <n v="0.518115142055391"/>
    <n v="43.30477595620529"/>
    <n v="366.11117363681984"/>
    <n v="57.245926368954088"/>
    <n v="4.0349247398329444"/>
    <n v="162.22843564080907"/>
    <n v="29.64619126149146"/>
    <n v="1.7173777910686228"/>
    <n v="0.57245926368954092"/>
    <n v="47.468088537859536"/>
    <n v="402.00945862459918"/>
  </r>
  <r>
    <x v="8"/>
    <s v="Ji_x000a_Lin"/>
    <s v="Ji Lin"/>
    <s v="Huadian"/>
    <x v="163"/>
    <s v="t/a"/>
    <s v="grinding"/>
    <n v="600000"/>
    <n v="1"/>
    <m/>
    <n v="1"/>
    <m/>
    <n v="600000"/>
    <n v="63017.95082637381"/>
    <n v="63017.95082637381"/>
    <n v="2.5169567918395417E-3"/>
    <n v="51.811514205539098"/>
    <n v="3.1031056895231339"/>
    <n v="138.26081642077747"/>
    <n v="23.724191617523552"/>
    <n v="1.5543454261661727"/>
    <n v="0.518115142055391"/>
    <n v="43.30477595620529"/>
    <n v="366.11117363681984"/>
    <n v="57.245926368954088"/>
    <n v="4.0349247398329444"/>
    <n v="162.22843564080907"/>
    <n v="29.64619126149146"/>
    <n v="1.7173777910686228"/>
    <n v="0.57245926368954092"/>
    <n v="47.468088537859536"/>
    <n v="402.00945862459918"/>
  </r>
  <r>
    <x v="8"/>
    <s v="Bai_x000a_Shan"/>
    <s v="Bai Shan"/>
    <s v="Jiangyuan"/>
    <x v="164"/>
    <s v="t/d"/>
    <s v="cement"/>
    <n v="4000"/>
    <n v="310"/>
    <n v="1"/>
    <m/>
    <n v="1240000"/>
    <m/>
    <n v="0"/>
    <n v="1240000"/>
    <n v="4.9525990308381188E-2"/>
    <n v="1019.491696768734"/>
    <n v="61.059602931396995"/>
    <n v="2720.5488295568766"/>
    <n v="466.81933036479182"/>
    <n v="30.584750903062016"/>
    <n v="10.194916967687339"/>
    <n v="852.10517767615659"/>
    <n v="7203.9450562340571"/>
    <n v="1126.4242611296552"/>
    <n v="79.394944008539596"/>
    <n v="3192.158068561218"/>
    <n v="583.34612094153249"/>
    <n v="33.792727833889657"/>
    <n v="11.264242611296552"/>
    <n v="934.0264006539544"/>
    <n v="7910.3132069137018"/>
  </r>
  <r>
    <x v="8"/>
    <s v="Bai_x000a_Shan"/>
    <s v="Bai Shan"/>
    <s v="Badaojiang"/>
    <x v="165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</r>
  <r>
    <x v="8"/>
    <s v="Bai_x000a_Shan"/>
    <s v="Bai Shan"/>
    <s v="Badaojiang"/>
    <x v="165"/>
    <s v="t/d"/>
    <s v="cement"/>
    <n v="4000"/>
    <n v="310"/>
    <n v="1"/>
    <m/>
    <n v="1240000"/>
    <m/>
    <n v="0"/>
    <n v="1240000"/>
    <n v="4.9525990308381188E-2"/>
    <n v="1019.491696768734"/>
    <n v="61.059602931396995"/>
    <n v="2720.5488295568766"/>
    <n v="466.81933036479182"/>
    <n v="30.584750903062016"/>
    <n v="10.194916967687339"/>
    <n v="852.10517767615659"/>
    <n v="7203.9450562340571"/>
    <n v="1126.4242611296552"/>
    <n v="79.394944008539596"/>
    <n v="3192.158068561218"/>
    <n v="583.34612094153249"/>
    <n v="33.792727833889657"/>
    <n v="11.264242611296552"/>
    <n v="934.0264006539544"/>
    <n v="7910.3132069137018"/>
  </r>
  <r>
    <x v="8"/>
    <s v="Song_x000a_Yuan"/>
    <s v="Song Yuan"/>
    <s v="Fuyu"/>
    <x v="166"/>
    <s v="t/a"/>
    <s v="grinding"/>
    <n v="800000"/>
    <n v="1"/>
    <m/>
    <n v="1"/>
    <m/>
    <n v="800000"/>
    <n v="84023.93443516508"/>
    <n v="84023.93443516508"/>
    <n v="3.3559423891193888E-3"/>
    <n v="69.082018940718797"/>
    <n v="4.1374742526975119"/>
    <n v="184.34775522770329"/>
    <n v="31.632255490031401"/>
    <n v="2.0724605682215635"/>
    <n v="0.69082018940718792"/>
    <n v="57.73970127494038"/>
    <n v="488.14823151575973"/>
    <n v="76.327901825272107"/>
    <n v="5.3798996531105923"/>
    <n v="216.30458085441208"/>
    <n v="39.528255015321946"/>
    <n v="2.2898370547581637"/>
    <n v="0.76327901825272115"/>
    <n v="63.290784717146046"/>
    <n v="536.01261149946561"/>
  </r>
  <r>
    <x v="8"/>
    <s v="Ji_x000a_Lin"/>
    <s v="Ji Lin"/>
    <s v="Panshi"/>
    <x v="167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</r>
  <r>
    <x v="8"/>
    <s v="Ji_x000a_Lin"/>
    <s v="Ji Lin"/>
    <s v="Panshi"/>
    <x v="167"/>
    <s v="t/d"/>
    <s v="cement"/>
    <n v="3500"/>
    <n v="310"/>
    <n v="1"/>
    <m/>
    <n v="1085000"/>
    <m/>
    <n v="0"/>
    <n v="1085000"/>
    <n v="4.3335241519833541E-2"/>
    <n v="892.0552346726422"/>
    <n v="53.427152564972374"/>
    <n v="2380.4802258622672"/>
    <n v="408.46691406919285"/>
    <n v="26.761657040179266"/>
    <n v="8.9205523467264225"/>
    <n v="745.59203046663708"/>
    <n v="6303.4519242048009"/>
    <n v="985.62122848844831"/>
    <n v="69.470576007472147"/>
    <n v="2793.1383099910659"/>
    <n v="510.42785582384101"/>
    <n v="29.568636854653452"/>
    <n v="9.8562122848844833"/>
    <n v="817.27310057221018"/>
    <n v="6921.5240560494894"/>
  </r>
  <r>
    <x v="8"/>
    <s v="Ji_x000a_Lin"/>
    <s v="Ji Lin"/>
    <s v="Panshi"/>
    <x v="167"/>
    <s v="t/d"/>
    <s v="cement"/>
    <n v="4000"/>
    <n v="310"/>
    <n v="1"/>
    <m/>
    <n v="1240000"/>
    <m/>
    <n v="0"/>
    <n v="1240000"/>
    <n v="4.9525990308381188E-2"/>
    <n v="1019.491696768734"/>
    <n v="61.059602931396995"/>
    <n v="2720.5488295568766"/>
    <n v="466.81933036479182"/>
    <n v="30.584750903062016"/>
    <n v="10.194916967687339"/>
    <n v="852.10517767615659"/>
    <n v="7203.9450562340571"/>
    <n v="1126.4242611296552"/>
    <n v="79.394944008539596"/>
    <n v="3192.158068561218"/>
    <n v="583.34612094153249"/>
    <n v="33.792727833889657"/>
    <n v="11.264242611296552"/>
    <n v="934.0264006539544"/>
    <n v="7910.3132069137018"/>
  </r>
  <r>
    <x v="8"/>
    <s v="Ji_x000a_Lin"/>
    <s v="Ji Lin"/>
    <s v="Jilin"/>
    <x v="168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</r>
  <r>
    <x v="8"/>
    <s v="Chang_x000a_Chun"/>
    <s v="Chang Chun"/>
    <s v="Changchun"/>
    <x v="169"/>
    <s v="t/a"/>
    <s v="grinding"/>
    <n v="800000"/>
    <n v="1"/>
    <m/>
    <n v="1"/>
    <m/>
    <n v="800000"/>
    <n v="84023.93443516508"/>
    <n v="84023.93443516508"/>
    <n v="3.3559423891193888E-3"/>
    <n v="69.082018940718797"/>
    <n v="4.1374742526975119"/>
    <n v="184.34775522770329"/>
    <n v="31.632255490031401"/>
    <n v="2.0724605682215635"/>
    <n v="0.69082018940718792"/>
    <n v="57.73970127494038"/>
    <n v="488.14823151575973"/>
    <n v="76.327901825272107"/>
    <n v="5.3798996531105923"/>
    <n v="216.30458085441208"/>
    <n v="39.528255015321946"/>
    <n v="2.2898370547581637"/>
    <n v="0.76327901825272115"/>
    <n v="63.290784717146046"/>
    <n v="536.01261149946561"/>
  </r>
  <r>
    <x v="8"/>
    <s v="Bai_x000a_Cheng"/>
    <s v="Bai Cheng"/>
    <s v="Taonan"/>
    <x v="170"/>
    <s v="t/a"/>
    <s v="grinding"/>
    <n v="1200000"/>
    <n v="1"/>
    <m/>
    <n v="1"/>
    <m/>
    <n v="1200000"/>
    <n v="126035.90165274762"/>
    <n v="126035.90165274762"/>
    <n v="5.0339135836790835E-3"/>
    <n v="103.6230284110782"/>
    <n v="6.2062113790462679"/>
    <n v="276.52163284155495"/>
    <n v="47.448383235047103"/>
    <n v="3.1086908523323453"/>
    <n v="1.036230284110782"/>
    <n v="86.609551912410581"/>
    <n v="732.22234727363968"/>
    <n v="114.49185273790818"/>
    <n v="8.0698494796658888"/>
    <n v="324.45687128161813"/>
    <n v="59.292382522982919"/>
    <n v="3.4347555821372455"/>
    <n v="1.1449185273790818"/>
    <n v="94.936177075719073"/>
    <n v="804.01891724919835"/>
  </r>
  <r>
    <x v="8"/>
    <s v="Ji_x000a_Lin"/>
    <s v="Ji Lin"/>
    <s v="Jilin"/>
    <x v="168"/>
    <s v="t/a"/>
    <s v="grinding"/>
    <n v="1200000"/>
    <n v="1"/>
    <m/>
    <n v="1"/>
    <m/>
    <n v="1200000"/>
    <n v="126035.90165274762"/>
    <n v="126035.90165274762"/>
    <n v="5.0339135836790835E-3"/>
    <n v="103.6230284110782"/>
    <n v="6.2062113790462679"/>
    <n v="276.52163284155495"/>
    <n v="47.448383235047103"/>
    <n v="3.1086908523323453"/>
    <n v="1.036230284110782"/>
    <n v="86.609551912410581"/>
    <n v="732.22234727363968"/>
    <n v="114.49185273790818"/>
    <n v="8.0698494796658888"/>
    <n v="324.45687128161813"/>
    <n v="59.292382522982919"/>
    <n v="3.4347555821372455"/>
    <n v="1.1449185273790818"/>
    <n v="94.936177075719073"/>
    <n v="804.01891724919835"/>
  </r>
  <r>
    <x v="8"/>
    <s v="Chang_x000a_Chun"/>
    <s v="Chang Chun"/>
    <s v="Changchun"/>
    <x v="169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</r>
  <r>
    <x v="8"/>
    <s v="Ji_x000a_Lin"/>
    <s v="Ji Lin"/>
    <s v="Shulan"/>
    <x v="171"/>
    <s v="t/a"/>
    <s v="grinding"/>
    <n v="600000"/>
    <n v="1"/>
    <m/>
    <n v="1"/>
    <m/>
    <n v="600000"/>
    <n v="63017.95082637381"/>
    <n v="63017.95082637381"/>
    <n v="2.5169567918395417E-3"/>
    <n v="51.811514205539098"/>
    <n v="3.1031056895231339"/>
    <n v="138.26081642077747"/>
    <n v="23.724191617523552"/>
    <n v="1.5543454261661727"/>
    <n v="0.518115142055391"/>
    <n v="43.30477595620529"/>
    <n v="366.11117363681984"/>
    <n v="57.245926368954088"/>
    <n v="4.0349247398329444"/>
    <n v="162.22843564080907"/>
    <n v="29.64619126149146"/>
    <n v="1.7173777910686228"/>
    <n v="0.57245926368954092"/>
    <n v="47.468088537859536"/>
    <n v="402.00945862459918"/>
  </r>
  <r>
    <x v="8"/>
    <s v="Yan_x000a_Bian_x000a_Korean"/>
    <s v="Yan Bian Korean"/>
    <s v="Tumen"/>
    <x v="172"/>
    <s v="t/a"/>
    <s v="grinding"/>
    <n v="1200000"/>
    <n v="1"/>
    <m/>
    <n v="1"/>
    <m/>
    <n v="1200000"/>
    <n v="126035.90165274762"/>
    <n v="126035.90165274762"/>
    <n v="5.0339135836790835E-3"/>
    <n v="103.6230284110782"/>
    <n v="6.2062113790462679"/>
    <n v="276.52163284155495"/>
    <n v="47.448383235047103"/>
    <n v="3.1086908523323453"/>
    <n v="1.036230284110782"/>
    <n v="86.609551912410581"/>
    <n v="732.22234727363968"/>
    <n v="114.49185273790818"/>
    <n v="8.0698494796658888"/>
    <n v="324.45687128161813"/>
    <n v="59.292382522982919"/>
    <n v="3.4347555821372455"/>
    <n v="1.1449185273790818"/>
    <n v="94.936177075719073"/>
    <n v="804.01891724919835"/>
  </r>
  <r>
    <x v="8"/>
    <s v="Ji_x000a_Lin"/>
    <s v="Ji Lin"/>
    <s v="Siping"/>
    <x v="173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</r>
  <r>
    <x v="8"/>
    <s v="Ji_x000a_Lin"/>
    <s v="Ji Lin"/>
    <s v="Jilin"/>
    <x v="168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</r>
  <r>
    <x v="8"/>
    <s v="Ji_x000a_Lin"/>
    <s v="Ji Lin"/>
    <s v="Panshi"/>
    <x v="167"/>
    <s v="t/d"/>
    <s v="cement"/>
    <n v="5000"/>
    <n v="310"/>
    <n v="1"/>
    <m/>
    <n v="1550000"/>
    <m/>
    <n v="0"/>
    <n v="1550000"/>
    <n v="6.1907487885476481E-2"/>
    <n v="1274.3646209609174"/>
    <n v="76.324503664246237"/>
    <n v="3400.6860369460956"/>
    <n v="583.52416295598971"/>
    <n v="38.230938628827516"/>
    <n v="12.743646209609174"/>
    <n v="1065.1314720951957"/>
    <n v="9004.9313202925714"/>
    <n v="1408.0303264120689"/>
    <n v="99.243680010674495"/>
    <n v="3990.1975857015223"/>
    <n v="729.18265117691567"/>
    <n v="42.240909792362068"/>
    <n v="14.080303264120689"/>
    <n v="1167.5330008174431"/>
    <n v="9887.8915086421257"/>
  </r>
  <r>
    <x v="8"/>
    <s v="Ji_x000a_Lin"/>
    <s v="Ji Lin"/>
    <s v="Panshi"/>
    <x v="167"/>
    <s v="t/d"/>
    <s v="cement"/>
    <n v="5000"/>
    <n v="310"/>
    <n v="1"/>
    <m/>
    <n v="1550000"/>
    <m/>
    <n v="0"/>
    <n v="1550000"/>
    <n v="6.1907487885476481E-2"/>
    <n v="1274.3646209609174"/>
    <n v="76.324503664246237"/>
    <n v="3400.6860369460956"/>
    <n v="583.52416295598971"/>
    <n v="38.230938628827516"/>
    <n v="12.743646209609174"/>
    <n v="1065.1314720951957"/>
    <n v="9004.9313202925714"/>
    <n v="1408.0303264120689"/>
    <n v="99.243680010674495"/>
    <n v="3990.1975857015223"/>
    <n v="729.18265117691567"/>
    <n v="42.240909792362068"/>
    <n v="14.080303264120689"/>
    <n v="1167.5330008174431"/>
    <n v="9887.8915086421257"/>
  </r>
  <r>
    <x v="8"/>
    <s v="Ji_x000a_Lin"/>
    <s v="Ji Lin"/>
    <s v="Siping"/>
    <x v="173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</r>
  <r>
    <x v="8"/>
    <s v="Chang_x000a_Chun"/>
    <s v="Chang Chun"/>
    <s v="Shuangyang"/>
    <x v="174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</r>
  <r>
    <x v="8"/>
    <s v="Chang_x000a_Chun"/>
    <s v="Chang Chun"/>
    <s v="Shuangyang"/>
    <x v="174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</r>
  <r>
    <x v="8"/>
    <s v="Chang_x000a_Chun"/>
    <s v="Chang Chun"/>
    <s v="Shuangyang"/>
    <x v="174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</r>
  <r>
    <x v="8"/>
    <s v="Chang_x000a_Chun"/>
    <s v="Chang Chun"/>
    <s v="Shuangyang"/>
    <x v="174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</r>
  <r>
    <x v="8"/>
    <s v="Chang_x000a_Chun"/>
    <s v="Chang Chun"/>
    <s v="Shuangyang"/>
    <x v="174"/>
    <s v="t/d"/>
    <s v="cement"/>
    <n v="5000"/>
    <n v="310"/>
    <n v="1"/>
    <m/>
    <n v="1550000"/>
    <m/>
    <n v="0"/>
    <n v="1550000"/>
    <n v="6.1907487885476481E-2"/>
    <n v="1274.3646209609174"/>
    <n v="76.324503664246237"/>
    <n v="3400.6860369460956"/>
    <n v="583.52416295598971"/>
    <n v="38.230938628827516"/>
    <n v="12.743646209609174"/>
    <n v="1065.1314720951957"/>
    <n v="9004.9313202925714"/>
    <n v="1408.0303264120689"/>
    <n v="99.243680010674495"/>
    <n v="3990.1975857015223"/>
    <n v="729.18265117691567"/>
    <n v="42.240909792362068"/>
    <n v="14.080303264120689"/>
    <n v="1167.5330008174431"/>
    <n v="9887.8915086421257"/>
  </r>
  <r>
    <x v="8"/>
    <s v="Chang_x000a_Chun"/>
    <s v="Chang Chun"/>
    <s v="Shuangyang"/>
    <x v="174"/>
    <s v="t/d"/>
    <s v="cement"/>
    <n v="5000"/>
    <n v="310"/>
    <n v="1"/>
    <m/>
    <n v="1550000"/>
    <m/>
    <n v="0"/>
    <n v="1550000"/>
    <n v="6.1907487885476481E-2"/>
    <n v="1274.3646209609174"/>
    <n v="76.324503664246237"/>
    <n v="3400.6860369460956"/>
    <n v="583.52416295598971"/>
    <n v="38.230938628827516"/>
    <n v="12.743646209609174"/>
    <n v="1065.1314720951957"/>
    <n v="9004.9313202925714"/>
    <n v="1408.0303264120689"/>
    <n v="99.243680010674495"/>
    <n v="3990.1975857015223"/>
    <n v="729.18265117691567"/>
    <n v="42.240909792362068"/>
    <n v="14.080303264120689"/>
    <n v="1167.5330008174431"/>
    <n v="9887.8915086421257"/>
  </r>
  <r>
    <x v="8"/>
    <s v="Ji_x000a_Lin"/>
    <s v="Ji Lin"/>
    <s v="Siping"/>
    <x v="173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</r>
  <r>
    <x v="8"/>
    <s v="Ji_x000a_Lin"/>
    <s v="Ji Lin"/>
    <s v="Siping"/>
    <x v="173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</r>
  <r>
    <x v="8"/>
    <s v="Ji_x000a_Lin"/>
    <s v="Ji Lin"/>
    <s v="Siping"/>
    <x v="173"/>
    <s v="t/d"/>
    <s v="cement"/>
    <n v="700"/>
    <n v="310"/>
    <n v="1"/>
    <m/>
    <n v="217000"/>
    <m/>
    <n v="0"/>
    <n v="217000"/>
    <n v="8.6670483039667078E-3"/>
    <n v="178.41104693452843"/>
    <n v="10.685430512994474"/>
    <n v="476.09604517245339"/>
    <n v="81.693382813838568"/>
    <n v="5.3523314080358526"/>
    <n v="1.7841104693452845"/>
    <n v="149.11840609332739"/>
    <n v="1260.69038484096"/>
    <n v="197.12424569768967"/>
    <n v="13.894115201494429"/>
    <n v="558.62766199821317"/>
    <n v="102.0855711647682"/>
    <n v="5.9137273709306903"/>
    <n v="1.9712424569768967"/>
    <n v="163.45462011444204"/>
    <n v="1384.3048112098977"/>
  </r>
  <r>
    <x v="8"/>
    <s v="Ji_x000a_Lin"/>
    <s v="Ji Lin"/>
    <s v="Siping"/>
    <x v="173"/>
    <s v="t/d"/>
    <s v="cement"/>
    <n v="3000"/>
    <n v="310"/>
    <n v="1"/>
    <m/>
    <n v="930000"/>
    <m/>
    <n v="0"/>
    <n v="930000"/>
    <n v="3.7144492731285887E-2"/>
    <n v="764.61877257655033"/>
    <n v="45.794702198547739"/>
    <n v="2040.4116221676572"/>
    <n v="350.11449777359383"/>
    <n v="22.938563177296508"/>
    <n v="7.646187725765504"/>
    <n v="639.07888325711735"/>
    <n v="5402.9587921755428"/>
    <n v="844.81819584724133"/>
    <n v="59.546208006404697"/>
    <n v="2394.1185514209133"/>
    <n v="437.50959070614937"/>
    <n v="25.344545875417239"/>
    <n v="8.4481819584724125"/>
    <n v="700.51980049046574"/>
    <n v="5932.7349051852752"/>
  </r>
  <r>
    <x v="8"/>
    <s v="Tong_x000a_Hua"/>
    <s v="Tong Hua"/>
    <s v="Erdaojiang"/>
    <x v="175"/>
    <s v="t/d"/>
    <s v="cement"/>
    <n v="1500"/>
    <n v="310"/>
    <n v="1"/>
    <m/>
    <n v="465000"/>
    <m/>
    <n v="0"/>
    <n v="465000"/>
    <n v="1.8572246365642944E-2"/>
    <n v="382.30938628827516"/>
    <n v="22.89735109927387"/>
    <n v="1020.2058110838286"/>
    <n v="175.05724888679691"/>
    <n v="11.469281588648254"/>
    <n v="3.823093862882752"/>
    <n v="319.53944162855868"/>
    <n v="2701.4793960877714"/>
    <n v="422.40909792362066"/>
    <n v="29.773104003202349"/>
    <n v="1197.0592757104566"/>
    <n v="218.75479535307468"/>
    <n v="12.67227293770862"/>
    <n v="4.2240909792362062"/>
    <n v="350.25990024523287"/>
    <n v="2966.3674525926376"/>
  </r>
  <r>
    <x v="8"/>
    <s v="Tong_x000a_Hua"/>
    <s v="Tong Hua"/>
    <s v="Erdaojiang"/>
    <x v="175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</r>
  <r>
    <x v="8"/>
    <s v="Ji_x000a_Lin"/>
    <s v="Ji Lin"/>
    <s v="Jilin"/>
    <x v="168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</r>
  <r>
    <x v="8"/>
    <s v="Ji_x000a_Lin"/>
    <s v="Ji Lin"/>
    <s v="Jilin"/>
    <x v="168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</r>
  <r>
    <x v="8"/>
    <s v="Ji_x000a_Lin"/>
    <s v="Ji Lin"/>
    <s v="Yongji"/>
    <x v="176"/>
    <s v="t/d"/>
    <s v="cement"/>
    <n v="4500"/>
    <n v="310"/>
    <n v="1"/>
    <m/>
    <n v="1395000"/>
    <m/>
    <n v="0"/>
    <n v="1395000"/>
    <n v="5.5716739096928834E-2"/>
    <n v="1146.9281588648257"/>
    <n v="68.692053297821616"/>
    <n v="3060.6174332514861"/>
    <n v="525.1717466603908"/>
    <n v="34.407844765944766"/>
    <n v="11.469281588648258"/>
    <n v="958.61832488567609"/>
    <n v="8104.4381882633143"/>
    <n v="1267.2272937708622"/>
    <n v="89.319312009607046"/>
    <n v="3591.1778271313701"/>
    <n v="656.26438605922408"/>
    <n v="38.016818813125866"/>
    <n v="12.672272937708621"/>
    <n v="1050.7797007356987"/>
    <n v="8899.1023577779142"/>
  </r>
  <r>
    <x v="8"/>
    <s v="Yan_x000a_Bian_x000a_Korean"/>
    <s v="Yan Bian Korean"/>
    <s v="Yongji"/>
    <x v="176"/>
    <s v="t/d"/>
    <s v="cement"/>
    <n v="4000"/>
    <n v="310"/>
    <n v="1"/>
    <m/>
    <n v="1240000"/>
    <m/>
    <n v="0"/>
    <n v="1240000"/>
    <n v="4.9525990308381188E-2"/>
    <n v="1019.491696768734"/>
    <n v="61.059602931396995"/>
    <n v="2720.5488295568766"/>
    <n v="466.81933036479182"/>
    <n v="30.584750903062016"/>
    <n v="10.194916967687339"/>
    <n v="852.10517767615659"/>
    <n v="7203.9450562340571"/>
    <n v="1126.4242611296552"/>
    <n v="79.394944008539596"/>
    <n v="3192.158068561218"/>
    <n v="583.34612094153249"/>
    <n v="33.792727833889657"/>
    <n v="11.264242611296552"/>
    <n v="934.0264006539544"/>
    <n v="7910.3132069137018"/>
  </r>
  <r>
    <x v="1"/>
    <s v=""/>
    <m/>
    <s v=""/>
    <x v="4"/>
    <m/>
    <m/>
    <m/>
    <m/>
    <n v="25"/>
    <m/>
    <n v="23777000"/>
    <m/>
    <n v="0"/>
    <m/>
    <n v="0.99999999999999989"/>
    <n v="20584.983569651253"/>
    <n v="1232.8799999999999"/>
    <n v="54931.740135168649"/>
    <n v="9425.7444920953531"/>
    <n v="617.54950708953754"/>
    <n v="205.84983569651254"/>
    <n v="17205.212301064406"/>
    <n v="145457.86992602443"/>
    <n v="22744.103734540218"/>
    <n v="1603.0965461604055"/>
    <n v="64454.199677477533"/>
    <n v="11778.585694283714"/>
    <n v="682.32311203620657"/>
    <n v="227.44103734540218"/>
    <n v="18859.318003296765"/>
    <n v="159720.44491506219"/>
  </r>
  <r>
    <x v="2"/>
    <s v=""/>
    <m/>
    <s v=""/>
    <x v="4"/>
    <m/>
    <m/>
    <m/>
    <m/>
    <m/>
    <n v="13"/>
    <m/>
    <n v="12000000"/>
    <n v="1260359.0165274763"/>
    <n v="25037359.016527474"/>
    <m/>
    <m/>
    <m/>
    <m/>
    <m/>
    <m/>
    <m/>
    <m/>
    <m/>
    <m/>
    <m/>
    <m/>
    <m/>
    <m/>
    <m/>
    <m/>
    <m/>
  </r>
  <r>
    <x v="9"/>
    <s v="Harbin"/>
    <s v="Harbin"/>
    <s v="Harbin"/>
    <x v="177"/>
    <s v="t/a"/>
    <s v="grinding"/>
    <n v="600000"/>
    <n v="1"/>
    <m/>
    <n v="1"/>
    <m/>
    <n v="600000"/>
    <n v="63017.95082637381"/>
    <n v="63017.95082637381"/>
    <n v="2.9498031499198309E-3"/>
    <n v="156.62524073944573"/>
    <n v="2.0374083870275776"/>
    <n v="127.33586159175182"/>
    <n v="54.37493194908847"/>
    <n v="4.6987572221833718"/>
    <n v="1.566252407394457"/>
    <n v="33.979757527895117"/>
    <n v="282.39621945119023"/>
    <n v="174.39280162413297"/>
    <n v="5.5149086738410782"/>
    <n v="196.1564750080382"/>
    <n v="78.417909801343839"/>
    <n v="5.2317840487239886"/>
    <n v="1.74392801624133"/>
    <n v="37.226040095149841"/>
    <n v="309.85014739484694"/>
  </r>
  <r>
    <x v="9"/>
    <s v="Harbin"/>
    <s v="Harbin"/>
    <s v="Acheng"/>
    <x v="178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</r>
  <r>
    <x v="9"/>
    <s v="He_x000a_Gang"/>
    <s v="He Gang"/>
    <s v="Hegang"/>
    <x v="179"/>
    <s v="t/d"/>
    <s v="cement"/>
    <n v="500"/>
    <n v="310"/>
    <n v="1"/>
    <m/>
    <n v="155000"/>
    <m/>
    <n v="0"/>
    <n v="155000"/>
    <n v="7.2553848902084835E-3"/>
    <n v="385.23804719549668"/>
    <n v="5.0112435559727677"/>
    <n v="313.19740308758696"/>
    <n v="133.74148701422769"/>
    <n v="11.557141415864901"/>
    <n v="3.8523804719549668"/>
    <n v="83.577176784674094"/>
    <n v="694.58643832346888"/>
    <n v="428.93943546682004"/>
    <n v="13.564561101019137"/>
    <n v="482.46972850664883"/>
    <n v="192.87799523499208"/>
    <n v="12.868183064004601"/>
    <n v="4.2893943546682012"/>
    <n v="91.561787380959913"/>
    <n v="762.1125761217462"/>
  </r>
  <r>
    <x v="9"/>
    <s v="Hei_x000a_He"/>
    <s v="Hei He"/>
    <s v="Heihe"/>
    <x v="180"/>
    <s v="t/d"/>
    <s v="cement"/>
    <n v="1200"/>
    <n v="310"/>
    <n v="1"/>
    <m/>
    <n v="372000"/>
    <m/>
    <n v="0"/>
    <n v="372000"/>
    <n v="1.7412923736500361E-2"/>
    <n v="924.57131326919216"/>
    <n v="12.026984534334643"/>
    <n v="751.67376741020871"/>
    <n v="320.97956883414651"/>
    <n v="27.737139398075765"/>
    <n v="9.24571313269192"/>
    <n v="200.58522428321785"/>
    <n v="1667.0074519763255"/>
    <n v="1029.4546451203682"/>
    <n v="32.554946642445934"/>
    <n v="1157.9273484159571"/>
    <n v="462.90718856398104"/>
    <n v="30.883639353611041"/>
    <n v="10.294546451203683"/>
    <n v="219.74828971430378"/>
    <n v="1829.0701826921909"/>
  </r>
  <r>
    <x v="9"/>
    <s v="Hei_x000a_He"/>
    <s v="Hei He"/>
    <s v="Nenjiang"/>
    <x v="181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</r>
  <r>
    <x v="9"/>
    <s v="Harbin"/>
    <s v="Harbin"/>
    <s v="Acheng"/>
    <x v="178"/>
    <s v="t/d"/>
    <s v="cement"/>
    <n v="1200"/>
    <n v="310"/>
    <n v="1"/>
    <m/>
    <n v="372000"/>
    <m/>
    <n v="0"/>
    <n v="372000"/>
    <n v="1.7412923736500361E-2"/>
    <n v="924.57131326919216"/>
    <n v="12.026984534334643"/>
    <n v="751.67376741020871"/>
    <n v="320.97956883414651"/>
    <n v="27.737139398075765"/>
    <n v="9.24571313269192"/>
    <n v="200.58522428321785"/>
    <n v="1667.0074519763255"/>
    <n v="1029.4546451203682"/>
    <n v="32.554946642445934"/>
    <n v="1157.9273484159571"/>
    <n v="462.90718856398104"/>
    <n v="30.883639353611041"/>
    <n v="10.294546451203683"/>
    <n v="219.74828971430378"/>
    <n v="1829.0701826921909"/>
  </r>
  <r>
    <x v="9"/>
    <s v="Mu_x000a_Danjiang"/>
    <s v="Mu Danjiang"/>
    <s v="Mudanjiang"/>
    <x v="182"/>
    <s v="t/d"/>
    <s v="cement"/>
    <n v="2000"/>
    <n v="310"/>
    <n v="1"/>
    <m/>
    <n v="620000"/>
    <m/>
    <n v="0"/>
    <n v="620000"/>
    <n v="2.9021539560833934E-2"/>
    <n v="1540.9521887819867"/>
    <n v="20.044974223891071"/>
    <n v="1252.7896123503479"/>
    <n v="534.96594805691075"/>
    <n v="46.228565663459605"/>
    <n v="15.409521887819867"/>
    <n v="334.30870713869638"/>
    <n v="2778.3457532938755"/>
    <n v="1715.7577418672802"/>
    <n v="54.258244404076549"/>
    <n v="1929.8789140265953"/>
    <n v="771.51198093996834"/>
    <n v="51.472732256018404"/>
    <n v="17.157577418672805"/>
    <n v="366.24714952383965"/>
    <n v="3048.4503044869848"/>
  </r>
  <r>
    <x v="9"/>
    <s v="Mu_x000a_Danjiang"/>
    <s v="Mu Danjiang"/>
    <s v="Mudanjiang"/>
    <x v="182"/>
    <s v="t/d"/>
    <s v="cement"/>
    <n v="2000"/>
    <n v="310"/>
    <n v="1"/>
    <m/>
    <n v="620000"/>
    <m/>
    <n v="0"/>
    <n v="620000"/>
    <n v="2.9021539560833934E-2"/>
    <n v="1540.9521887819867"/>
    <n v="20.044974223891071"/>
    <n v="1252.7896123503479"/>
    <n v="534.96594805691075"/>
    <n v="46.228565663459605"/>
    <n v="15.409521887819867"/>
    <n v="334.30870713869638"/>
    <n v="2778.3457532938755"/>
    <n v="1715.7577418672802"/>
    <n v="54.258244404076549"/>
    <n v="1929.8789140265953"/>
    <n v="771.51198093996834"/>
    <n v="51.472732256018404"/>
    <n v="17.157577418672805"/>
    <n v="366.24714952383965"/>
    <n v="3048.4503044869848"/>
  </r>
  <r>
    <x v="9"/>
    <s v="Qiqihar"/>
    <s v="Qiqihar"/>
    <s v="Tailai"/>
    <x v="183"/>
    <s v="t/a"/>
    <s v="grinding"/>
    <n v="1200000"/>
    <n v="1"/>
    <m/>
    <n v="1"/>
    <m/>
    <n v="1200000"/>
    <n v="126035.90165274762"/>
    <n v="126035.90165274762"/>
    <n v="5.8996062998396617E-3"/>
    <n v="313.25048147889146"/>
    <n v="4.0748167740551553"/>
    <n v="254.67172318350364"/>
    <n v="108.74986389817694"/>
    <n v="9.3975144443667435"/>
    <n v="3.1325048147889141"/>
    <n v="67.959515055790234"/>
    <n v="564.79243890238047"/>
    <n v="348.78560324826594"/>
    <n v="11.029817347682156"/>
    <n v="392.3129500160764"/>
    <n v="156.83581960268768"/>
    <n v="10.463568097447977"/>
    <n v="3.48785603248266"/>
    <n v="74.452080190299682"/>
    <n v="619.70029478969388"/>
  </r>
  <r>
    <x v="9"/>
    <s v="Ji_x000a_Xi"/>
    <s v="Ji Xi"/>
    <s v="Hulin"/>
    <x v="184"/>
    <s v="t/a"/>
    <s v="grinding"/>
    <n v="800000"/>
    <n v="1"/>
    <m/>
    <n v="1"/>
    <m/>
    <n v="800000"/>
    <n v="84023.93443516508"/>
    <n v="84023.93443516508"/>
    <n v="3.9330708665597748E-3"/>
    <n v="208.83365431926097"/>
    <n v="2.7165445160367705"/>
    <n v="169.78114878900243"/>
    <n v="72.499909265451294"/>
    <n v="6.265009629577829"/>
    <n v="2.0883365431926095"/>
    <n v="45.306343370526832"/>
    <n v="376.52829260158705"/>
    <n v="232.52373549884396"/>
    <n v="7.3532115651214376"/>
    <n v="261.54196667738427"/>
    <n v="104.55721306845845"/>
    <n v="6.975712064965319"/>
    <n v="2.32523735498844"/>
    <n v="49.634720126866462"/>
    <n v="413.13352985979594"/>
  </r>
  <r>
    <x v="9"/>
    <s v="Qiqihar"/>
    <s v="Qiqihar"/>
    <s v="Nehe"/>
    <x v="185"/>
    <s v="t/a"/>
    <s v="grinding"/>
    <n v="600000"/>
    <n v="1"/>
    <m/>
    <n v="1"/>
    <m/>
    <n v="600000"/>
    <n v="63017.95082637381"/>
    <n v="63017.95082637381"/>
    <n v="2.9498031499198309E-3"/>
    <n v="156.62524073944573"/>
    <n v="2.0374083870275776"/>
    <n v="127.33586159175182"/>
    <n v="54.37493194908847"/>
    <n v="4.6987572221833718"/>
    <n v="1.566252407394457"/>
    <n v="33.979757527895117"/>
    <n v="282.39621945119023"/>
    <n v="174.39280162413297"/>
    <n v="5.5149086738410782"/>
    <n v="196.1564750080382"/>
    <n v="78.417909801343839"/>
    <n v="5.2317840487239886"/>
    <n v="1.74392801624133"/>
    <n v="37.226040095149841"/>
    <n v="309.85014739484694"/>
  </r>
  <r>
    <x v="9"/>
    <s v="Da_x000a_Qing"/>
    <s v="Da Qing"/>
    <s v="Daqina"/>
    <x v="186"/>
    <s v="t/a"/>
    <s v="grinding"/>
    <n v="600000"/>
    <n v="1"/>
    <m/>
    <n v="1"/>
    <m/>
    <n v="600000"/>
    <n v="63017.95082637381"/>
    <n v="63017.95082637381"/>
    <n v="2.9498031499198309E-3"/>
    <n v="156.62524073944573"/>
    <n v="2.0374083870275776"/>
    <n v="127.33586159175182"/>
    <n v="54.37493194908847"/>
    <n v="4.6987572221833718"/>
    <n v="1.566252407394457"/>
    <n v="33.979757527895117"/>
    <n v="282.39621945119023"/>
    <n v="174.39280162413297"/>
    <n v="5.5149086738410782"/>
    <n v="196.1564750080382"/>
    <n v="78.417909801343839"/>
    <n v="5.2317840487239886"/>
    <n v="1.74392801624133"/>
    <n v="37.226040095149841"/>
    <n v="309.85014739484694"/>
  </r>
  <r>
    <x v="9"/>
    <s v="He_x000a_Gang"/>
    <s v="He Gang"/>
    <s v="Hegang"/>
    <x v="179"/>
    <s v="t/a"/>
    <s v="grinding"/>
    <n v="400000"/>
    <n v="1"/>
    <m/>
    <n v="1"/>
    <m/>
    <n v="400000"/>
    <n v="42011.96721758254"/>
    <n v="42011.96721758254"/>
    <n v="1.9665354332798874E-3"/>
    <n v="104.41682715963049"/>
    <n v="1.3582722580183852"/>
    <n v="84.890574394501215"/>
    <n v="36.249954632725647"/>
    <n v="3.1325048147889145"/>
    <n v="1.0441682715963048"/>
    <n v="22.653171685263416"/>
    <n v="188.26414630079353"/>
    <n v="116.26186774942198"/>
    <n v="3.6766057825607188"/>
    <n v="130.77098333869213"/>
    <n v="52.278606534229226"/>
    <n v="3.4878560324826595"/>
    <n v="1.16261867749422"/>
    <n v="24.817360063433231"/>
    <n v="206.56676492989797"/>
  </r>
  <r>
    <x v="9"/>
    <s v="Sui_x000a_Hua"/>
    <s v="Sui Hua"/>
    <s v="Suihua"/>
    <x v="187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</r>
  <r>
    <x v="9"/>
    <s v="Jiamusi"/>
    <s v="Jiamusi"/>
    <s v="Fujin"/>
    <x v="188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</r>
  <r>
    <x v="9"/>
    <s v="Qi_x000a_Taihe"/>
    <s v="Qi Taihe"/>
    <s v="Qitaihe"/>
    <x v="189"/>
    <s v="t/a"/>
    <s v="grinding"/>
    <n v="2000000"/>
    <n v="1"/>
    <m/>
    <n v="1"/>
    <m/>
    <n v="2000000"/>
    <n v="210059.8360879127"/>
    <n v="210059.8360879127"/>
    <n v="9.8326771663994356E-3"/>
    <n v="522.08413579815237"/>
    <n v="6.7913612900919249"/>
    <n v="424.45287197250605"/>
    <n v="181.24977316362822"/>
    <n v="15.662524073944571"/>
    <n v="5.2208413579815227"/>
    <n v="113.26585842631705"/>
    <n v="941.32073150396741"/>
    <n v="581.3093387471099"/>
    <n v="18.383028912803592"/>
    <n v="653.85491669346061"/>
    <n v="261.3930326711461"/>
    <n v="17.439280162413294"/>
    <n v="5.813093387471099"/>
    <n v="124.08680031716614"/>
    <n v="1032.8338246494898"/>
  </r>
  <r>
    <x v="9"/>
    <s v="Jiamusi"/>
    <s v="Jiamusi"/>
    <s v="Tongjiang"/>
    <x v="190"/>
    <s v="t/a"/>
    <s v="grinding"/>
    <n v="600000"/>
    <n v="1"/>
    <m/>
    <n v="1"/>
    <m/>
    <n v="600000"/>
    <n v="63017.95082637381"/>
    <n v="63017.95082637381"/>
    <n v="2.9498031499198309E-3"/>
    <n v="156.62524073944573"/>
    <n v="2.0374083870275776"/>
    <n v="127.33586159175182"/>
    <n v="54.37493194908847"/>
    <n v="4.6987572221833718"/>
    <n v="1.566252407394457"/>
    <n v="33.979757527895117"/>
    <n v="282.39621945119023"/>
    <n v="174.39280162413297"/>
    <n v="5.5149086738410782"/>
    <n v="196.1564750080382"/>
    <n v="78.417909801343839"/>
    <n v="5.2317840487239886"/>
    <n v="1.74392801624133"/>
    <n v="37.226040095149841"/>
    <n v="309.85014739484694"/>
  </r>
  <r>
    <x v="9"/>
    <s v="Jiamusi"/>
    <s v="Jiamusi"/>
    <s v="Jiamusi"/>
    <x v="191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</r>
  <r>
    <x v="9"/>
    <s v="Sui_x000a_Hua"/>
    <s v="Sui Hua"/>
    <s v="Anda"/>
    <x v="192"/>
    <s v="t/a"/>
    <s v="grinding"/>
    <n v="1500000"/>
    <n v="1"/>
    <m/>
    <n v="1"/>
    <m/>
    <n v="1500000"/>
    <n v="157544.87706593453"/>
    <n v="157544.87706593453"/>
    <n v="7.3745078747995772E-3"/>
    <n v="391.56310184861428"/>
    <n v="5.0935209675689439"/>
    <n v="318.33965397937953"/>
    <n v="135.93732987272116"/>
    <n v="11.746893055458429"/>
    <n v="3.9156310184861423"/>
    <n v="84.949393819737793"/>
    <n v="705.99054862797561"/>
    <n v="435.98200406033243"/>
    <n v="13.787271684602695"/>
    <n v="490.39118752009546"/>
    <n v="196.0447745033596"/>
    <n v="13.079460121809971"/>
    <n v="4.3598200406033252"/>
    <n v="93.065100237874617"/>
    <n v="774.62536848711727"/>
  </r>
  <r>
    <x v="9"/>
    <s v="Sui_x000a_Hua"/>
    <s v="Sui Hua"/>
    <s v="Hailun"/>
    <x v="193"/>
    <s v="t/a"/>
    <s v="grinding"/>
    <n v="500000"/>
    <n v="1"/>
    <m/>
    <n v="1"/>
    <m/>
    <n v="500000"/>
    <n v="52514.959021978175"/>
    <n v="52514.959021978175"/>
    <n v="2.4581692915998589E-3"/>
    <n v="130.52103394953809"/>
    <n v="1.6978403225229812"/>
    <n v="106.11321799312651"/>
    <n v="45.312443290907055"/>
    <n v="3.9156310184861427"/>
    <n v="1.3052103394953807"/>
    <n v="28.316464606579263"/>
    <n v="235.33018287599185"/>
    <n v="145.32733468677748"/>
    <n v="4.595757228200898"/>
    <n v="163.46372917336515"/>
    <n v="65.348258167786526"/>
    <n v="4.3598200406033234"/>
    <n v="1.4532733468677748"/>
    <n v="31.021700079291534"/>
    <n v="258.20845616237244"/>
  </r>
  <r>
    <x v="9"/>
    <s v="Da_x000a_Qing"/>
    <s v="Da Qing"/>
    <s v="Daqina"/>
    <x v="186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</r>
  <r>
    <x v="9"/>
    <s v="Da_x000a_Qing"/>
    <s v="Da Qing"/>
    <s v="Daqina"/>
    <x v="186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</r>
  <r>
    <x v="9"/>
    <s v="Yi_x000a_Chun"/>
    <s v="Yi Chun"/>
    <s v="Yichun"/>
    <x v="194"/>
    <s v="t/d"/>
    <s v="cement"/>
    <n v="2000"/>
    <n v="310"/>
    <n v="1"/>
    <m/>
    <n v="620000"/>
    <m/>
    <n v="0"/>
    <n v="620000"/>
    <n v="2.9021539560833934E-2"/>
    <n v="1540.9521887819867"/>
    <n v="20.044974223891071"/>
    <n v="1252.7896123503479"/>
    <n v="534.96594805691075"/>
    <n v="46.228565663459605"/>
    <n v="15.409521887819867"/>
    <n v="334.30870713869638"/>
    <n v="2778.3457532938755"/>
    <n v="1715.7577418672802"/>
    <n v="54.258244404076549"/>
    <n v="1929.8789140265953"/>
    <n v="771.51198093996834"/>
    <n v="51.472732256018404"/>
    <n v="17.157577418672805"/>
    <n v="366.24714952383965"/>
    <n v="3048.4503044869848"/>
  </r>
  <r>
    <x v="9"/>
    <s v="Yi_x000a_Chun"/>
    <s v="Yi Chun"/>
    <s v="Yichun"/>
    <x v="194"/>
    <s v="t/d"/>
    <s v="cement"/>
    <n v="4000"/>
    <n v="310"/>
    <n v="1"/>
    <m/>
    <n v="1240000"/>
    <m/>
    <n v="0"/>
    <n v="1240000"/>
    <n v="5.8043079121667868E-2"/>
    <n v="3081.9043775639734"/>
    <n v="40.089948447782142"/>
    <n v="2505.5792247006957"/>
    <n v="1069.9318961138215"/>
    <n v="92.45713132691921"/>
    <n v="30.819043775639734"/>
    <n v="668.61741427739275"/>
    <n v="5556.6915065877511"/>
    <n v="3431.5154837345603"/>
    <n v="108.5164888081531"/>
    <n v="3859.7578280531907"/>
    <n v="1543.0239618799367"/>
    <n v="102.94546451203681"/>
    <n v="34.315154837345609"/>
    <n v="732.49429904767931"/>
    <n v="6096.9006089739696"/>
  </r>
  <r>
    <x v="9"/>
    <s v="Mu_x000a_Danjiang"/>
    <s v="Mu Danjiang"/>
    <s v="Ning'an"/>
    <x v="195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</r>
  <r>
    <x v="9"/>
    <s v="Qiqihar"/>
    <s v="Qiqihar"/>
    <s v="Qiqihar"/>
    <x v="196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</r>
  <r>
    <x v="9"/>
    <s v="Harbin"/>
    <s v="Harbin"/>
    <s v="Harbin"/>
    <x v="177"/>
    <s v="t/d"/>
    <s v="cement"/>
    <n v="5000"/>
    <n v="310"/>
    <n v="1"/>
    <m/>
    <n v="1550000"/>
    <m/>
    <n v="0"/>
    <n v="1550000"/>
    <n v="7.2553848902084841E-2"/>
    <n v="3852.3804719549676"/>
    <n v="50.112435559727686"/>
    <n v="3131.9740308758696"/>
    <n v="1337.4148701422771"/>
    <n v="115.57141415864902"/>
    <n v="38.523804719549666"/>
    <n v="835.77176784674111"/>
    <n v="6945.8643832346897"/>
    <n v="4289.3943546682012"/>
    <n v="135.6456110101914"/>
    <n v="4824.6972850664888"/>
    <n v="1928.7799523499211"/>
    <n v="128.68183064004603"/>
    <n v="42.893943546682017"/>
    <n v="915.61787380959913"/>
    <n v="7621.1257612174632"/>
  </r>
  <r>
    <x v="9"/>
    <s v="Harbin"/>
    <s v="Harbin"/>
    <s v="Harbin"/>
    <x v="177"/>
    <s v="t/d"/>
    <s v="cement"/>
    <n v="5000"/>
    <n v="310"/>
    <n v="1"/>
    <m/>
    <n v="1550000"/>
    <m/>
    <n v="0"/>
    <n v="1550000"/>
    <n v="7.2553848902084841E-2"/>
    <n v="3852.3804719549676"/>
    <n v="50.112435559727686"/>
    <n v="3131.9740308758696"/>
    <n v="1337.4148701422771"/>
    <n v="115.57141415864902"/>
    <n v="38.523804719549666"/>
    <n v="835.77176784674111"/>
    <n v="6945.8643832346897"/>
    <n v="4289.3943546682012"/>
    <n v="135.6456110101914"/>
    <n v="4824.6972850664888"/>
    <n v="1928.7799523499211"/>
    <n v="128.68183064004603"/>
    <n v="42.893943546682017"/>
    <n v="915.61787380959913"/>
    <n v="7621.1257612174632"/>
  </r>
  <r>
    <x v="9"/>
    <s v="Ji_x000a_Xi"/>
    <s v="Ji Xi"/>
    <s v="Jixi"/>
    <x v="197"/>
    <s v="t/d"/>
    <s v="cement"/>
    <n v="1000"/>
    <n v="310"/>
    <n v="1"/>
    <m/>
    <n v="310000"/>
    <m/>
    <n v="0"/>
    <n v="310000"/>
    <n v="1.4510769780416967E-2"/>
    <n v="770.47609439099335"/>
    <n v="10.022487111945535"/>
    <n v="626.39480617517393"/>
    <n v="267.48297402845537"/>
    <n v="23.114282831729803"/>
    <n v="7.7047609439099336"/>
    <n v="167.15435356934819"/>
    <n v="1389.1728766469378"/>
    <n v="857.87887093364009"/>
    <n v="27.129122202038275"/>
    <n v="964.93945701329767"/>
    <n v="385.75599046998417"/>
    <n v="25.736366128009202"/>
    <n v="8.5787887093364024"/>
    <n v="183.12357476191983"/>
    <n v="1524.2251522434924"/>
  </r>
  <r>
    <x v="9"/>
    <s v="Ji_x000a_Xi"/>
    <s v="Ji Xi"/>
    <s v="Jixi"/>
    <x v="197"/>
    <s v="t/d"/>
    <s v="cement"/>
    <n v="3000"/>
    <n v="310"/>
    <n v="1"/>
    <m/>
    <n v="930000"/>
    <m/>
    <n v="0"/>
    <n v="930000"/>
    <n v="4.3532309341250901E-2"/>
    <n v="2311.4282831729802"/>
    <n v="30.067461335836608"/>
    <n v="1879.1844185255216"/>
    <n v="802.44892208536623"/>
    <n v="69.342848495189415"/>
    <n v="23.114282831729799"/>
    <n v="501.46306070804462"/>
    <n v="4167.5186299408133"/>
    <n v="2573.6366128009204"/>
    <n v="81.387366606114824"/>
    <n v="2894.818371039893"/>
    <n v="1157.2679714099527"/>
    <n v="77.209098384027598"/>
    <n v="25.736366128009205"/>
    <n v="549.37072428575948"/>
    <n v="4572.675456730477"/>
  </r>
  <r>
    <x v="9"/>
    <s v="Harbin"/>
    <s v="Harbin"/>
    <s v="Acheng"/>
    <x v="178"/>
    <s v="t/d"/>
    <s v="cement"/>
    <n v="5000"/>
    <n v="310"/>
    <n v="1"/>
    <m/>
    <n v="1550000"/>
    <m/>
    <n v="0"/>
    <n v="1550000"/>
    <n v="7.2553848902084841E-2"/>
    <n v="3852.3804719549676"/>
    <n v="50.112435559727686"/>
    <n v="3131.9740308758696"/>
    <n v="1337.4148701422771"/>
    <n v="115.57141415864902"/>
    <n v="38.523804719549666"/>
    <n v="835.77176784674111"/>
    <n v="6945.8643832346897"/>
    <n v="4289.3943546682012"/>
    <n v="135.6456110101914"/>
    <n v="4824.6972850664888"/>
    <n v="1928.7799523499211"/>
    <n v="128.68183064004603"/>
    <n v="42.893943546682017"/>
    <n v="915.61787380959913"/>
    <n v="7621.1257612174632"/>
  </r>
  <r>
    <x v="9"/>
    <s v="Harbin"/>
    <s v="Harbin"/>
    <s v="Harbin"/>
    <x v="177"/>
    <s v="t/d"/>
    <s v="cement"/>
    <n v="1000"/>
    <n v="310"/>
    <n v="1"/>
    <m/>
    <n v="310000"/>
    <m/>
    <n v="0"/>
    <n v="310000"/>
    <n v="1.4510769780416967E-2"/>
    <n v="770.47609439099335"/>
    <n v="10.022487111945535"/>
    <n v="626.39480617517393"/>
    <n v="267.48297402845537"/>
    <n v="23.114282831729803"/>
    <n v="7.7047609439099336"/>
    <n v="167.15435356934819"/>
    <n v="1389.1728766469378"/>
    <n v="857.87887093364009"/>
    <n v="27.129122202038275"/>
    <n v="964.93945701329767"/>
    <n v="385.75599046998417"/>
    <n v="25.736366128009202"/>
    <n v="8.5787887093364024"/>
    <n v="183.12357476191983"/>
    <n v="1524.2251522434924"/>
  </r>
  <r>
    <x v="9"/>
    <s v="Harbin"/>
    <s v="Harbin"/>
    <s v="Harbin"/>
    <x v="177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</r>
  <r>
    <x v="9"/>
    <s v="Jiamusi"/>
    <s v="Jiamusi"/>
    <s v="Huanan"/>
    <x v="198"/>
    <s v="t/d"/>
    <s v="cement"/>
    <n v="1000"/>
    <n v="310"/>
    <n v="1"/>
    <m/>
    <n v="310000"/>
    <m/>
    <n v="0"/>
    <n v="310000"/>
    <n v="1.4510769780416967E-2"/>
    <n v="770.47609439099335"/>
    <n v="10.022487111945535"/>
    <n v="626.39480617517393"/>
    <n v="267.48297402845537"/>
    <n v="23.114282831729803"/>
    <n v="7.7047609439099336"/>
    <n v="167.15435356934819"/>
    <n v="1389.1728766469378"/>
    <n v="857.87887093364009"/>
    <n v="27.129122202038275"/>
    <n v="964.93945701329767"/>
    <n v="385.75599046998417"/>
    <n v="25.736366128009202"/>
    <n v="8.5787887093364024"/>
    <n v="183.12357476191983"/>
    <n v="1524.2251522434924"/>
  </r>
  <r>
    <x v="9"/>
    <s v="Jiamusi"/>
    <s v="Jiamusi"/>
    <s v="Huanan"/>
    <x v="198"/>
    <s v="t/d"/>
    <s v="cement"/>
    <n v="4500"/>
    <n v="310"/>
    <n v="1"/>
    <m/>
    <n v="1395000"/>
    <m/>
    <n v="0"/>
    <n v="1395000"/>
    <n v="6.5298464011876348E-2"/>
    <n v="3467.14242475947"/>
    <n v="45.10119200375491"/>
    <n v="2818.7766277882824"/>
    <n v="1203.6733831280492"/>
    <n v="104.0142727427841"/>
    <n v="34.6714242475947"/>
    <n v="752.19459106206682"/>
    <n v="6251.2779449112195"/>
    <n v="3860.4549192013801"/>
    <n v="122.08104990917224"/>
    <n v="4342.2275565598393"/>
    <n v="1735.9019571149288"/>
    <n v="115.8136475760414"/>
    <n v="38.604549192013806"/>
    <n v="824.05608642863911"/>
    <n v="6859.013185095715"/>
  </r>
  <r>
    <x v="9"/>
    <s v="Jiamusi"/>
    <s v="Jiamusi"/>
    <s v="Huanan"/>
    <x v="198"/>
    <s v="t/d"/>
    <s v="cement"/>
    <n v="1000"/>
    <n v="310"/>
    <n v="1"/>
    <m/>
    <n v="310000"/>
    <m/>
    <n v="0"/>
    <n v="310000"/>
    <n v="1.4510769780416967E-2"/>
    <n v="770.47609439099335"/>
    <n v="10.022487111945535"/>
    <n v="626.39480617517393"/>
    <n v="267.48297402845537"/>
    <n v="23.114282831729803"/>
    <n v="7.7047609439099336"/>
    <n v="167.15435356934819"/>
    <n v="1389.1728766469378"/>
    <n v="857.87887093364009"/>
    <n v="27.129122202038275"/>
    <n v="964.93945701329767"/>
    <n v="385.75599046998417"/>
    <n v="25.736366128009202"/>
    <n v="8.5787887093364024"/>
    <n v="183.12357476191983"/>
    <n v="1524.2251522434924"/>
  </r>
  <r>
    <x v="9"/>
    <s v="Jiamusi"/>
    <s v="Jiamusi"/>
    <s v="Huanan"/>
    <x v="198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</r>
  <r>
    <x v="9"/>
    <s v="Harbin"/>
    <s v="Harbin"/>
    <s v="Acheng"/>
    <x v="178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</r>
  <r>
    <x v="9"/>
    <s v="He_x000a_Gang"/>
    <s v="He Gang"/>
    <s v="Hegang"/>
    <x v="179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</r>
  <r>
    <x v="9"/>
    <s v="Hei_x000a_He"/>
    <s v="Hei He"/>
    <s v="Nenjiang"/>
    <x v="181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</r>
  <r>
    <x v="9"/>
    <s v="Qiqihar"/>
    <s v="Qiqihar"/>
    <s v="Qiqihar"/>
    <x v="196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</r>
  <r>
    <x v="9"/>
    <s v="Ji_x000a_Xi"/>
    <s v="Ji Xi"/>
    <s v="Jixi"/>
    <x v="197"/>
    <s v="t/d"/>
    <s v="cement"/>
    <n v="2000"/>
    <n v="310"/>
    <n v="1"/>
    <m/>
    <n v="620000"/>
    <m/>
    <n v="0"/>
    <n v="620000"/>
    <n v="2.9021539560833934E-2"/>
    <n v="1540.9521887819867"/>
    <n v="20.044974223891071"/>
    <n v="1252.7896123503479"/>
    <n v="534.96594805691075"/>
    <n v="46.228565663459605"/>
    <n v="15.409521887819867"/>
    <n v="334.30870713869638"/>
    <n v="2778.3457532938755"/>
    <n v="1715.7577418672802"/>
    <n v="54.258244404076549"/>
    <n v="1929.8789140265953"/>
    <n v="771.51198093996834"/>
    <n v="51.472732256018404"/>
    <n v="17.157577418672805"/>
    <n v="366.24714952383965"/>
    <n v="3048.4503044869848"/>
  </r>
  <r>
    <x v="9"/>
    <s v="Shuang_x000a_Yashan"/>
    <s v="Shuang Yashan"/>
    <s v="Shuangyashan"/>
    <x v="199"/>
    <s v="t/d"/>
    <s v="cement"/>
    <n v="4000"/>
    <n v="310"/>
    <n v="1"/>
    <m/>
    <n v="1240000"/>
    <m/>
    <n v="0"/>
    <m/>
    <n v="1.0000000000000002"/>
    <n v="53096.845036490806"/>
    <n v="690.69299999999998"/>
    <n v="43167.579367190156"/>
    <n v="18433.410361829148"/>
    <n v="1592.9053510947242"/>
    <n v="530.96845036490799"/>
    <n v="11519.330545436096"/>
    <n v="95733.92023086868"/>
    <n v="59120.148959388214"/>
    <n v="1869.5853226649924"/>
    <n v="66498.157686681327"/>
    <n v="26584.116232798471"/>
    <n v="1773.6044687816463"/>
    <n v="591.20148959388223"/>
    <n v="12619.838749633705"/>
    <n v="105040.95753076539"/>
  </r>
  <r>
    <x v="1"/>
    <s v=""/>
    <m/>
    <s v=""/>
    <x v="4"/>
    <m/>
    <m/>
    <m/>
    <m/>
    <n v="27"/>
    <m/>
    <n v="21049000"/>
    <m/>
    <n v="0"/>
    <m/>
    <m/>
    <m/>
    <m/>
    <m/>
    <m/>
    <m/>
    <m/>
    <m/>
    <m/>
    <m/>
    <m/>
    <m/>
    <m/>
    <m/>
    <m/>
    <m/>
    <m/>
  </r>
  <r>
    <x v="2"/>
    <s v=""/>
    <m/>
    <s v=""/>
    <x v="4"/>
    <m/>
    <m/>
    <m/>
    <m/>
    <m/>
    <n v="16"/>
    <m/>
    <n v="14800000"/>
    <n v="1554442.7870505541"/>
    <n v="21363442.787050553"/>
    <m/>
    <m/>
    <m/>
    <m/>
    <m/>
    <m/>
    <m/>
    <m/>
    <m/>
    <m/>
    <m/>
    <m/>
    <m/>
    <m/>
    <m/>
    <m/>
    <m/>
  </r>
  <r>
    <x v="10"/>
    <s v="Shanghai"/>
    <s v="Shanghai"/>
    <s v="Baoshan"/>
    <x v="200"/>
    <s v="t/a"/>
    <s v="grinding"/>
    <n v="1100000"/>
    <n v="1"/>
    <m/>
    <n v="1"/>
    <m/>
    <n v="1100000"/>
    <n v="115532.90984835199"/>
    <n v="115532.90984835199"/>
    <n v="0.15492957746478875"/>
    <n v="12.597919607877214"/>
    <n v="4.1240704225352118"/>
    <n v="183.53818497688187"/>
    <n v="20.219022809709131"/>
    <n v="0.3779375882363164"/>
    <n v="0.12597919607877214"/>
    <n v="92.947642082894902"/>
    <n v="754.67744246558595"/>
    <n v="63.365710052665079"/>
    <n v="54.108540365876863"/>
    <n v="1060.8604248301294"/>
    <n v="308.8734028571177"/>
    <n v="1.9009713015799525"/>
    <n v="0.63365710052665092"/>
    <n v="101.75264666514718"/>
    <n v="827.17083930868932"/>
  </r>
  <r>
    <x v="10"/>
    <s v="Shanghai"/>
    <s v="Shanghai"/>
    <s v="Jinshan"/>
    <x v="201"/>
    <s v="t/a"/>
    <s v="grinding"/>
    <n v="2000000"/>
    <n v="1"/>
    <m/>
    <n v="1"/>
    <m/>
    <n v="2000000"/>
    <n v="210059.8360879127"/>
    <n v="210059.8360879127"/>
    <n v="0.28169014084507044"/>
    <n v="22.905308377958569"/>
    <n v="7.4983098591549302"/>
    <n v="333.70579086705794"/>
    <n v="36.761859654016604"/>
    <n v="0.6871592513387571"/>
    <n v="0.22905308377958569"/>
    <n v="168.99571287799074"/>
    <n v="1372.1408044828836"/>
    <n v="115.2103819139365"/>
    <n v="98.379164301594287"/>
    <n v="1928.8371360547806"/>
    <n v="561.58800519475949"/>
    <n v="3.4563114574180953"/>
    <n v="1.1521038191393651"/>
    <n v="185.00481211844942"/>
    <n v="1503.9469805612532"/>
  </r>
  <r>
    <x v="10"/>
    <s v="Shanghai"/>
    <s v="Shanghai"/>
    <s v="Pudong"/>
    <x v="202"/>
    <s v="t/a"/>
    <s v="grinding"/>
    <n v="1000000"/>
    <n v="1"/>
    <m/>
    <n v="1"/>
    <m/>
    <n v="1000000"/>
    <n v="105029.91804395635"/>
    <n v="105029.91804395635"/>
    <n v="0.14084507042253522"/>
    <n v="11.452654188979285"/>
    <n v="3.7491549295774651"/>
    <n v="166.85289543352897"/>
    <n v="18.380929827008302"/>
    <n v="0.34357962566937855"/>
    <n v="0.11452654188979285"/>
    <n v="84.49785643899537"/>
    <n v="686.0704022414418"/>
    <n v="57.605190956968251"/>
    <n v="49.189582150797143"/>
    <n v="964.41856802739028"/>
    <n v="280.79400259737974"/>
    <n v="1.7281557287090477"/>
    <n v="0.57605190956968255"/>
    <n v="92.502406059224711"/>
    <n v="751.97349028062661"/>
  </r>
  <r>
    <x v="10"/>
    <s v="Shanghai"/>
    <s v="Shanghai"/>
    <s v="Fengxian"/>
    <x v="203"/>
    <s v="t/a"/>
    <s v="grinding"/>
    <n v="2000000"/>
    <n v="1"/>
    <m/>
    <n v="1"/>
    <m/>
    <n v="2000000"/>
    <n v="210059.8360879127"/>
    <n v="210059.8360879127"/>
    <n v="0.28169014084507044"/>
    <n v="22.905308377958569"/>
    <n v="7.4983098591549302"/>
    <n v="333.70579086705794"/>
    <n v="36.761859654016604"/>
    <n v="0.6871592513387571"/>
    <n v="0.22905308377958569"/>
    <n v="168.99571287799074"/>
    <n v="1372.1408044828836"/>
    <n v="115.2103819139365"/>
    <n v="98.379164301594287"/>
    <n v="1928.8371360547806"/>
    <n v="561.58800519475949"/>
    <n v="3.4563114574180953"/>
    <n v="1.1521038191393651"/>
    <n v="185.00481211844942"/>
    <n v="1503.9469805612532"/>
  </r>
  <r>
    <x v="10"/>
    <s v="Shanghai"/>
    <s v="Shanghai"/>
    <s v="Jinshan"/>
    <x v="201"/>
    <s v="t/a"/>
    <s v="grinding"/>
    <n v="1000000"/>
    <n v="1"/>
    <m/>
    <n v="1"/>
    <m/>
    <n v="1000000"/>
    <n v="105029.91804395635"/>
    <n v="105029.91804395635"/>
    <n v="0.14084507042253522"/>
    <n v="11.452654188979285"/>
    <n v="3.7491549295774651"/>
    <n v="166.85289543352897"/>
    <n v="18.380929827008302"/>
    <n v="0.34357962566937855"/>
    <n v="0.11452654188979285"/>
    <n v="84.49785643899537"/>
    <n v="686.0704022414418"/>
    <n v="57.605190956968251"/>
    <n v="49.189582150797143"/>
    <n v="964.41856802739028"/>
    <n v="280.79400259737974"/>
    <n v="1.7281557287090477"/>
    <n v="0.57605190956968255"/>
    <n v="92.502406059224711"/>
    <n v="751.97349028062661"/>
  </r>
  <r>
    <x v="1"/>
    <s v=""/>
    <m/>
    <s v=""/>
    <x v="4"/>
    <m/>
    <m/>
    <m/>
    <m/>
    <m/>
    <m/>
    <m/>
    <m/>
    <n v="0"/>
    <m/>
    <n v="1"/>
    <n v="81.313844741752916"/>
    <n v="26.619"/>
    <n v="1184.6555575780556"/>
    <n v="130.50460177175893"/>
    <n v="2.4394153422525875"/>
    <n v="0.81313844741752916"/>
    <n v="599.93478071686707"/>
    <n v="4871.0998559142363"/>
    <n v="408.99685579447458"/>
    <n v="349.24603327065972"/>
    <n v="6847.3718329944704"/>
    <n v="1993.637418441396"/>
    <n v="12.269905673834238"/>
    <n v="4.0899685579447462"/>
    <n v="656.76708302049542"/>
    <n v="5339.0117809924486"/>
  </r>
  <r>
    <x v="2"/>
    <s v=""/>
    <m/>
    <s v=""/>
    <x v="4"/>
    <m/>
    <m/>
    <m/>
    <m/>
    <m/>
    <n v="5"/>
    <m/>
    <n v="7100000"/>
    <n v="745712.41811209009"/>
    <n v="745712.41811209009"/>
    <m/>
    <m/>
    <m/>
    <m/>
    <m/>
    <m/>
    <m/>
    <m/>
    <m/>
    <m/>
    <m/>
    <m/>
    <m/>
    <m/>
    <m/>
    <m/>
    <m/>
  </r>
  <r>
    <x v="11"/>
    <s v="Yan_x000a_Cheng"/>
    <s v="Yan Cheng"/>
    <s v="Sheyang"/>
    <x v="204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</r>
  <r>
    <x v="11"/>
    <s v="Huai'an"/>
    <s v="Huai'an"/>
    <s v="Huanan"/>
    <x v="198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</r>
  <r>
    <x v="11"/>
    <s v="Wu_x000a_Xi"/>
    <s v="Wu Xi"/>
    <s v="Yixing"/>
    <x v="205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</r>
  <r>
    <x v="11"/>
    <s v="Chang_x000a_Zhou"/>
    <s v="Chang Zhou"/>
    <s v="Liyang"/>
    <x v="206"/>
    <s v="t/a"/>
    <s v="grinding"/>
    <n v="100000"/>
    <n v="1"/>
    <m/>
    <n v="1"/>
    <m/>
    <n v="100000"/>
    <n v="10502.991804395635"/>
    <n v="10502.991804395635"/>
    <n v="1.3014424500819901E-4"/>
    <n v="6.856138835951195"/>
    <n v="0.37839985841962903"/>
    <n v="9.854311070580005"/>
    <n v="6.0626459849588166"/>
    <n v="0.20568416507853585"/>
    <n v="6.8561388359511963E-2"/>
    <n v="5.1019208280344168"/>
    <n v="43.290340503671551"/>
    <n v="8.1390138978548094"/>
    <n v="1.0624743477457923"/>
    <n v="22.023639277468103"/>
    <n v="10.375874849579194"/>
    <n v="0.24417041693564426"/>
    <n v="8.1390138978548091E-2"/>
    <n v="5.5930799193543557"/>
    <n v="47.542687463248548"/>
  </r>
  <r>
    <x v="11"/>
    <s v="Xu_x000a_Zhou"/>
    <s v="Xu Zhou"/>
    <s v="Tongshan"/>
    <x v="207"/>
    <s v="t/a"/>
    <s v="grinding"/>
    <n v="2000000"/>
    <n v="1"/>
    <m/>
    <n v="1"/>
    <m/>
    <n v="2000000"/>
    <n v="210059.8360879127"/>
    <n v="210059.8360879127"/>
    <n v="2.60288490016398E-3"/>
    <n v="137.1227767190239"/>
    <n v="7.56799716839258"/>
    <n v="197.08622141160009"/>
    <n v="121.25291969917632"/>
    <n v="4.1136833015707168"/>
    <n v="1.3712277671902391"/>
    <n v="102.03841656068833"/>
    <n v="865.80681007343094"/>
    <n v="162.78027795709616"/>
    <n v="21.249486954915842"/>
    <n v="440.47278554936202"/>
    <n v="207.51749699158387"/>
    <n v="4.8834083387128846"/>
    <n v="1.6278027795709615"/>
    <n v="111.86159838708711"/>
    <n v="950.85374926497093"/>
  </r>
  <r>
    <x v="11"/>
    <s v="Zhen_x000a_Jiang"/>
    <s v="Zhen Jiang"/>
    <s v="Zhenjiang"/>
    <x v="208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</r>
  <r>
    <x v="11"/>
    <s v="Wu_x000a_Xi"/>
    <s v="Wu Xi"/>
    <s v="Jiangyin"/>
    <x v="209"/>
    <s v="t/a"/>
    <s v="grinding"/>
    <n v="400000"/>
    <n v="1"/>
    <m/>
    <n v="1"/>
    <m/>
    <n v="400000"/>
    <n v="42011.96721758254"/>
    <n v="42011.96721758254"/>
    <n v="5.2057698003279604E-4"/>
    <n v="27.42455534380478"/>
    <n v="1.5135994336785161"/>
    <n v="39.41724428232002"/>
    <n v="24.250583939835266"/>
    <n v="0.82273666031414339"/>
    <n v="0.27424555343804785"/>
    <n v="20.407683312137667"/>
    <n v="173.1613620146862"/>
    <n v="32.556055591419238"/>
    <n v="4.2498973909831692"/>
    <n v="88.094557109872412"/>
    <n v="41.503499398316777"/>
    <n v="0.97668166774257703"/>
    <n v="0.32556055591419236"/>
    <n v="22.372319677417423"/>
    <n v="190.17074985299419"/>
  </r>
  <r>
    <x v="11"/>
    <s v="Wu_x000a_Xi"/>
    <s v="Wu Xi"/>
    <s v="Xishan"/>
    <x v="210"/>
    <s v="t/a"/>
    <s v="grinding"/>
    <n v="200000"/>
    <n v="1"/>
    <m/>
    <n v="1"/>
    <m/>
    <n v="200000"/>
    <n v="21005.98360879127"/>
    <n v="21005.98360879127"/>
    <n v="2.6028849001639802E-4"/>
    <n v="13.71227767190239"/>
    <n v="0.75679971683925806"/>
    <n v="19.70862214116001"/>
    <n v="12.125291969917633"/>
    <n v="0.41136833015707169"/>
    <n v="0.13712277671902393"/>
    <n v="10.203841656068834"/>
    <n v="86.580681007343102"/>
    <n v="16.278027795709619"/>
    <n v="2.1249486954915846"/>
    <n v="44.047278554936206"/>
    <n v="20.751749699158388"/>
    <n v="0.48834083387128852"/>
    <n v="0.16278027795709618"/>
    <n v="11.186159838708711"/>
    <n v="95.085374926497096"/>
  </r>
  <r>
    <x v="11"/>
    <s v="Tai_x000a_Zhou"/>
    <s v="Tai Zhou"/>
    <s v="Taixing"/>
    <x v="211"/>
    <s v="t/a"/>
    <s v="grinding"/>
    <n v="1200000"/>
    <n v="1"/>
    <m/>
    <n v="1"/>
    <m/>
    <n v="1200000"/>
    <n v="126035.90165274762"/>
    <n v="126035.90165274762"/>
    <n v="1.5617309400983879E-3"/>
    <n v="82.273666031414336"/>
    <n v="4.5407983010355473"/>
    <n v="118.25173284696004"/>
    <n v="72.751751819505785"/>
    <n v="2.4682099809424298"/>
    <n v="0.82273666031414339"/>
    <n v="61.223049936412998"/>
    <n v="519.48408604405859"/>
    <n v="97.668166774257685"/>
    <n v="12.749692172949505"/>
    <n v="264.28367132961722"/>
    <n v="124.51049819495032"/>
    <n v="2.9300450032277308"/>
    <n v="0.97668166774257692"/>
    <n v="67.116959032252268"/>
    <n v="570.51224955898249"/>
  </r>
  <r>
    <x v="11"/>
    <s v="Lian_x000a_Yungang"/>
    <s v="Lian Yungang"/>
    <s v="Lianyungang"/>
    <x v="212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</r>
  <r>
    <x v="11"/>
    <s v="Xu_x000a_Zhou"/>
    <s v="Xu Zhou"/>
    <s v="Pizhou"/>
    <x v="213"/>
    <s v="t/a"/>
    <s v="grinding"/>
    <n v="800000"/>
    <n v="1"/>
    <m/>
    <n v="1"/>
    <m/>
    <n v="800000"/>
    <n v="84023.93443516508"/>
    <n v="84023.93443516508"/>
    <n v="1.0411539600655921E-3"/>
    <n v="54.84911068760956"/>
    <n v="3.0271988673570323"/>
    <n v="78.83448856464004"/>
    <n v="48.501167879670533"/>
    <n v="1.6454733206282868"/>
    <n v="0.5484911068760957"/>
    <n v="40.815366624275335"/>
    <n v="346.32272402937241"/>
    <n v="65.112111182838476"/>
    <n v="8.4997947819663384"/>
    <n v="176.18911421974482"/>
    <n v="83.006998796633553"/>
    <n v="1.9533633354851541"/>
    <n v="0.65112111182838472"/>
    <n v="44.744639354834845"/>
    <n v="380.34149970598838"/>
  </r>
  <r>
    <x v="11"/>
    <s v="Xu_x000a_Zhou"/>
    <s v="Xu Zhou"/>
    <s v="Pizhou"/>
    <x v="213"/>
    <s v="t/d"/>
    <s v="cement"/>
    <n v="4500"/>
    <n v="310"/>
    <n v="1"/>
    <m/>
    <n v="1395000"/>
    <m/>
    <n v="0"/>
    <n v="1395000"/>
    <n v="1.7285667281055683E-2"/>
    <n v="910.62754825240665"/>
    <n v="50.258803617695207"/>
    <n v="1308.8426802071683"/>
    <n v="805.23638469164791"/>
    <n v="27.318826447572199"/>
    <n v="9.106275482524067"/>
    <n v="677.63354362795769"/>
    <n v="5749.7926426399599"/>
    <n v="1081.0181135965181"/>
    <n v="141.11709717654745"/>
    <n v="2925.1643116783212"/>
    <n v="1378.1164152775289"/>
    <n v="32.430543407895541"/>
    <n v="10.81018113596518"/>
    <n v="742.86894942010201"/>
    <n v="6314.5863813275664"/>
  </r>
  <r>
    <x v="11"/>
    <s v="Yang_x000a_Zhou"/>
    <s v="Yang Zhou"/>
    <s v="Hanjiang"/>
    <x v="214"/>
    <s v="t/d"/>
    <s v="cement"/>
    <n v="1200"/>
    <n v="310"/>
    <n v="1"/>
    <m/>
    <n v="372000"/>
    <m/>
    <n v="0"/>
    <n v="372000"/>
    <n v="4.6095112749481816E-3"/>
    <n v="242.83401286730839"/>
    <n v="13.402347631385387"/>
    <n v="349.02471472191155"/>
    <n v="214.72970258443942"/>
    <n v="7.2850203860192524"/>
    <n v="2.4283401286730841"/>
    <n v="180.70227830078869"/>
    <n v="1533.2780380373224"/>
    <n v="288.27149695907144"/>
    <n v="37.631225913745979"/>
    <n v="780.0438164475521"/>
    <n v="367.49771074067428"/>
    <n v="8.6481449087721423"/>
    <n v="2.8827149695907144"/>
    <n v="198.09838651202716"/>
    <n v="1683.8897016873509"/>
  </r>
  <r>
    <x v="11"/>
    <s v="Su_x000a_Zhou"/>
    <s v="Su Zhou"/>
    <s v="Suzhou"/>
    <x v="215"/>
    <s v="t/a"/>
    <s v="grinding"/>
    <n v="800000"/>
    <n v="1"/>
    <m/>
    <n v="1"/>
    <m/>
    <n v="800000"/>
    <n v="84023.93443516508"/>
    <n v="84023.93443516508"/>
    <n v="1.0411539600655921E-3"/>
    <n v="54.84911068760956"/>
    <n v="3.0271988673570323"/>
    <n v="78.83448856464004"/>
    <n v="48.501167879670533"/>
    <n v="1.6454733206282868"/>
    <n v="0.5484911068760957"/>
    <n v="40.815366624275335"/>
    <n v="346.32272402937241"/>
    <n v="65.112111182838476"/>
    <n v="8.4997947819663384"/>
    <n v="176.18911421974482"/>
    <n v="83.006998796633553"/>
    <n v="1.9533633354851541"/>
    <n v="0.65112111182838472"/>
    <n v="44.744639354834845"/>
    <n v="380.34149970598838"/>
  </r>
  <r>
    <x v="11"/>
    <s v="Wu_x000a_Xi"/>
    <s v="Wu Xi"/>
    <s v="Yixing"/>
    <x v="205"/>
    <s v="t/d"/>
    <s v="cement"/>
    <n v="1000"/>
    <n v="310"/>
    <n v="1"/>
    <m/>
    <n v="310000"/>
    <m/>
    <n v="0"/>
    <n v="310000"/>
    <n v="3.8412593957901516E-3"/>
    <n v="202.36167738942368"/>
    <n v="11.16862302615449"/>
    <n v="290.85392893492627"/>
    <n v="178.94141882036621"/>
    <n v="6.0708503216827108"/>
    <n v="2.0236167738942368"/>
    <n v="150.58523191732394"/>
    <n v="1277.7316983644355"/>
    <n v="240.22624746589287"/>
    <n v="31.359354928121654"/>
    <n v="650.03651370629348"/>
    <n v="306.24809228389529"/>
    <n v="7.2067874239767864"/>
    <n v="2.4022624746589285"/>
    <n v="165.08198876002265"/>
    <n v="1403.2414180727926"/>
  </r>
  <r>
    <x v="11"/>
    <s v="Wu_x000a_Xi"/>
    <s v="Wu Xi"/>
    <s v="Yixing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</r>
  <r>
    <x v="11"/>
    <s v="Wu_x000a_Xi"/>
    <s v="Wu Xi"/>
    <s v="Yixing"/>
    <x v="205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Nan_x000a_Tong"/>
    <s v="Nan Tong"/>
    <s v="Rudong"/>
    <x v="216"/>
    <s v="t/a"/>
    <s v="grinding"/>
    <n v="700000"/>
    <n v="1"/>
    <m/>
    <n v="1"/>
    <m/>
    <n v="700000"/>
    <n v="73520.942630769452"/>
    <n v="73520.942630769452"/>
    <n v="9.1100971505739313E-4"/>
    <n v="47.992971851658368"/>
    <n v="2.6487990089374032"/>
    <n v="68.980177494060044"/>
    <n v="42.43852189471172"/>
    <n v="1.4397891555497511"/>
    <n v="0.47992971851658373"/>
    <n v="35.713445796240919"/>
    <n v="303.03238352570088"/>
    <n v="56.973097284983666"/>
    <n v="7.4373204342205463"/>
    <n v="154.16547494227672"/>
    <n v="72.631123947054363"/>
    <n v="1.7091929185495098"/>
    <n v="0.56973097284983665"/>
    <n v="39.151559435480493"/>
    <n v="332.79881224273987"/>
  </r>
  <r>
    <x v="11"/>
    <s v="Nan_x000a_Tong"/>
    <s v="Nan Tong"/>
    <s v="Rudong"/>
    <x v="216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</r>
  <r>
    <x v="11"/>
    <s v="Su_x000a_Zhou"/>
    <s v="Su Zhou"/>
    <s v="Kunshan"/>
    <x v="217"/>
    <s v="t/a"/>
    <s v="grinding"/>
    <n v="1200000"/>
    <n v="1"/>
    <m/>
    <n v="1"/>
    <m/>
    <n v="1200000"/>
    <n v="126035.90165274762"/>
    <n v="126035.90165274762"/>
    <n v="1.5617309400983879E-3"/>
    <n v="82.273666031414336"/>
    <n v="4.5407983010355473"/>
    <n v="118.25173284696004"/>
    <n v="72.751751819505785"/>
    <n v="2.4682099809424298"/>
    <n v="0.82273666031414339"/>
    <n v="61.223049936412998"/>
    <n v="519.48408604405859"/>
    <n v="97.668166774257685"/>
    <n v="12.749692172949505"/>
    <n v="264.28367132961722"/>
    <n v="124.51049819495032"/>
    <n v="2.9300450032277308"/>
    <n v="0.97668166774257692"/>
    <n v="67.116959032252268"/>
    <n v="570.51224955898249"/>
  </r>
  <r>
    <x v="11"/>
    <s v="Yang_x000a_Zhou"/>
    <s v="Yang Zhou"/>
    <s v="Hanjiang"/>
    <x v="214"/>
    <s v="t/a"/>
    <s v="grinding"/>
    <n v="2300000"/>
    <n v="1"/>
    <m/>
    <n v="1"/>
    <m/>
    <n v="2300000"/>
    <n v="241568.81150109961"/>
    <n v="241568.81150109961"/>
    <n v="2.9933176351885772E-3"/>
    <n v="157.69119322687749"/>
    <n v="8.7031967436514677"/>
    <n v="226.64915462334011"/>
    <n v="139.44085765405276"/>
    <n v="4.7307357968063251"/>
    <n v="1.576911932268775"/>
    <n v="117.34417904479159"/>
    <n v="995.6778315844457"/>
    <n v="187.1973196506606"/>
    <n v="24.436909998153222"/>
    <n v="506.54370338176636"/>
    <n v="238.64512154032147"/>
    <n v="5.6159195895198177"/>
    <n v="1.871973196506606"/>
    <n v="128.64083814515018"/>
    <n v="1093.4818116547167"/>
  </r>
  <r>
    <x v="11"/>
    <s v="Chang_x000a_Zhou"/>
    <s v="Chang Zhou"/>
    <s v="Liyang"/>
    <x v="206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</r>
  <r>
    <x v="11"/>
    <s v="Chang_x000a_Zhou"/>
    <s v="Chang Zhou"/>
    <s v="Liyang"/>
    <x v="206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</r>
  <r>
    <x v="11"/>
    <s v="Xu_x000a_Zhou"/>
    <s v="Xu Zhou"/>
    <s v="Xuzhou"/>
    <x v="218"/>
    <s v="t/d"/>
    <s v="cement"/>
    <n v="5500"/>
    <n v="310"/>
    <n v="1"/>
    <m/>
    <n v="1705000"/>
    <m/>
    <n v="0"/>
    <n v="1705000"/>
    <n v="2.1126926676845834E-2"/>
    <n v="1112.9892256418302"/>
    <n v="61.427426643849699"/>
    <n v="1599.6966091420945"/>
    <n v="984.17780351201407"/>
    <n v="33.389676769254905"/>
    <n v="11.129892256418303"/>
    <n v="828.21877554528157"/>
    <n v="7027.524341004395"/>
    <n v="1321.2443610624107"/>
    <n v="172.47645210466908"/>
    <n v="3575.2008253846143"/>
    <n v="1684.364507561424"/>
    <n v="39.637330831872326"/>
    <n v="13.212443610624108"/>
    <n v="907.95093818012458"/>
    <n v="7717.8277994003593"/>
  </r>
  <r>
    <x v="11"/>
    <s v="Xu_x000a_Zhou"/>
    <s v="Xu Zhou"/>
    <s v="Xuzhou"/>
    <x v="218"/>
    <s v="t/d"/>
    <s v="cement"/>
    <n v="5500"/>
    <n v="310"/>
    <n v="1"/>
    <m/>
    <n v="1705000"/>
    <m/>
    <n v="0"/>
    <n v="1705000"/>
    <n v="2.1126926676845834E-2"/>
    <n v="1112.9892256418302"/>
    <n v="61.427426643849699"/>
    <n v="1599.6966091420945"/>
    <n v="984.17780351201407"/>
    <n v="33.389676769254905"/>
    <n v="11.129892256418303"/>
    <n v="828.21877554528157"/>
    <n v="7027.524341004395"/>
    <n v="1321.2443610624107"/>
    <n v="172.47645210466908"/>
    <n v="3575.2008253846143"/>
    <n v="1684.364507561424"/>
    <n v="39.637330831872326"/>
    <n v="13.212443610624108"/>
    <n v="907.95093818012458"/>
    <n v="7717.8277994003593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Lian_x000a_Yungang"/>
    <s v="Lian Yungang"/>
    <s v="Donghai"/>
    <x v="219"/>
    <s v="t/a"/>
    <s v="grinding"/>
    <n v="1600000"/>
    <n v="1"/>
    <m/>
    <n v="1"/>
    <m/>
    <n v="1600000"/>
    <n v="168047.86887033016"/>
    <n v="168047.86887033016"/>
    <n v="2.0823079201311842E-3"/>
    <n v="109.69822137521912"/>
    <n v="6.0543977347140645"/>
    <n v="157.66897712928008"/>
    <n v="97.002335759341065"/>
    <n v="3.2909466412565735"/>
    <n v="1.0969822137521914"/>
    <n v="81.630733248550669"/>
    <n v="692.64544805874482"/>
    <n v="130.22422236567695"/>
    <n v="16.999589563932677"/>
    <n v="352.37822843948965"/>
    <n v="166.01399759326711"/>
    <n v="3.9067266709703081"/>
    <n v="1.3022422236567694"/>
    <n v="89.489278709669691"/>
    <n v="760.68299941197677"/>
  </r>
  <r>
    <x v="11"/>
    <s v="Lian_x000a_Yungang"/>
    <s v="Lian Yungang"/>
    <s v="Donghai"/>
    <x v="219"/>
    <s v="t/a"/>
    <s v="grinding"/>
    <n v="750000"/>
    <n v="1"/>
    <m/>
    <n v="1"/>
    <m/>
    <n v="750000"/>
    <n v="78772.438532967266"/>
    <n v="78772.438532967266"/>
    <n v="9.7608183756149255E-4"/>
    <n v="51.42104126963396"/>
    <n v="2.8379989381472175"/>
    <n v="73.907333029350028"/>
    <n v="45.469844887191122"/>
    <n v="1.5426312380890188"/>
    <n v="0.51421041269633971"/>
    <n v="38.26440621025813"/>
    <n v="324.67755377753662"/>
    <n v="61.042604233911064"/>
    <n v="7.9685576080934419"/>
    <n v="165.17729458101076"/>
    <n v="77.819061371843958"/>
    <n v="1.8312781270173319"/>
    <n v="0.61042604233911057"/>
    <n v="41.948099395157669"/>
    <n v="356.57015597436413"/>
  </r>
  <r>
    <x v="11"/>
    <s v="Huai'an"/>
    <s v="Huai'an"/>
    <s v="Suqian"/>
    <x v="220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</r>
  <r>
    <x v="11"/>
    <s v="Huai'an"/>
    <s v="Huai'an"/>
    <s v="Suqian"/>
    <x v="220"/>
    <s v="t/a"/>
    <s v="grinding"/>
    <n v="750000"/>
    <n v="1"/>
    <m/>
    <n v="1"/>
    <m/>
    <n v="750000"/>
    <n v="78772.438532967266"/>
    <n v="78772.438532967266"/>
    <n v="9.7608183756149255E-4"/>
    <n v="51.42104126963396"/>
    <n v="2.8379989381472175"/>
    <n v="73.907333029350028"/>
    <n v="45.469844887191122"/>
    <n v="1.5426312380890188"/>
    <n v="0.51421041269633971"/>
    <n v="38.26440621025813"/>
    <n v="324.67755377753662"/>
    <n v="61.042604233911064"/>
    <n v="7.9685576080934419"/>
    <n v="165.17729458101076"/>
    <n v="77.819061371843958"/>
    <n v="1.8312781270173319"/>
    <n v="0.61042604233911057"/>
    <n v="41.948099395157669"/>
    <n v="356.57015597436413"/>
  </r>
  <r>
    <x v="11"/>
    <s v="Chang_x000a_Zhou"/>
    <s v="Chang Zhou"/>
    <s v="Liyang"/>
    <x v="206"/>
    <s v="t/d"/>
    <s v="cement"/>
    <n v="1200"/>
    <n v="310"/>
    <n v="1"/>
    <m/>
    <n v="372000"/>
    <m/>
    <n v="0"/>
    <n v="372000"/>
    <n v="4.6095112749481816E-3"/>
    <n v="242.83401286730839"/>
    <n v="13.402347631385387"/>
    <n v="349.02471472191155"/>
    <n v="214.72970258443942"/>
    <n v="7.2850203860192524"/>
    <n v="2.4283401286730841"/>
    <n v="180.70227830078869"/>
    <n v="1533.2780380373224"/>
    <n v="288.27149695907144"/>
    <n v="37.631225913745979"/>
    <n v="780.0438164475521"/>
    <n v="367.49771074067428"/>
    <n v="8.6481449087721423"/>
    <n v="2.8827149695907144"/>
    <n v="198.09838651202716"/>
    <n v="1683.8897016873509"/>
  </r>
  <r>
    <x v="11"/>
    <s v="Zhen_x000a_Jiang"/>
    <s v="Zhen Jiang"/>
    <s v="Dantu"/>
    <x v="221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</r>
  <r>
    <x v="11"/>
    <s v="Wu_x000a_Xi"/>
    <s v="Wu Xi"/>
    <s v="Jiangyin"/>
    <x v="209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</r>
  <r>
    <x v="11"/>
    <s v="Chang_x000a_Zhou"/>
    <s v="Chang Zhou"/>
    <s v="Liyang"/>
    <x v="206"/>
    <s v="t/a"/>
    <s v="grinding"/>
    <n v="300000"/>
    <n v="1"/>
    <m/>
    <n v="1"/>
    <m/>
    <n v="300000"/>
    <n v="31508.975413186905"/>
    <n v="31508.975413186905"/>
    <n v="3.9043273502459698E-4"/>
    <n v="20.568416507853584"/>
    <n v="1.1351995752588868"/>
    <n v="29.56293321174001"/>
    <n v="18.187937954876446"/>
    <n v="0.61705249523560746"/>
    <n v="0.20568416507853585"/>
    <n v="15.30576248410325"/>
    <n v="129.87102151101465"/>
    <n v="24.417041693564421"/>
    <n v="3.1874230432373762"/>
    <n v="66.070917832404305"/>
    <n v="31.127624548737579"/>
    <n v="0.73251125080693269"/>
    <n v="0.24417041693564423"/>
    <n v="16.779239758063067"/>
    <n v="142.62806238974562"/>
  </r>
  <r>
    <x v="11"/>
    <s v="Wu_x000a_Xi"/>
    <s v="Wu Xi"/>
    <s v="Yixing"/>
    <x v="205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</r>
  <r>
    <x v="11"/>
    <s v="Wu_x000a_Xi"/>
    <s v="Wu Xi"/>
    <s v="Yixing"/>
    <x v="205"/>
    <s v="t/a"/>
    <s v="grinding"/>
    <n v="800000"/>
    <n v="1"/>
    <m/>
    <n v="1"/>
    <m/>
    <n v="800000"/>
    <n v="84023.93443516508"/>
    <n v="84023.93443516508"/>
    <n v="1.0411539600655921E-3"/>
    <n v="54.84911068760956"/>
    <n v="3.0271988673570323"/>
    <n v="78.83448856464004"/>
    <n v="48.501167879670533"/>
    <n v="1.6454733206282868"/>
    <n v="0.5484911068760957"/>
    <n v="40.815366624275335"/>
    <n v="346.32272402937241"/>
    <n v="65.112111182838476"/>
    <n v="8.4997947819663384"/>
    <n v="176.18911421974482"/>
    <n v="83.006998796633553"/>
    <n v="1.9533633354851541"/>
    <n v="0.65112111182838472"/>
    <n v="44.744639354834845"/>
    <n v="380.34149970598838"/>
  </r>
  <r>
    <x v="11"/>
    <s v="Su_x000a_Zhou"/>
    <s v="Su Zhou"/>
    <s v="Kunshan"/>
    <x v="217"/>
    <s v="t/a"/>
    <s v="grinding"/>
    <n v="300000"/>
    <n v="1"/>
    <m/>
    <n v="1"/>
    <m/>
    <n v="300000"/>
    <n v="31508.975413186905"/>
    <n v="31508.975413186905"/>
    <n v="3.9043273502459698E-4"/>
    <n v="20.568416507853584"/>
    <n v="1.1351995752588868"/>
    <n v="29.56293321174001"/>
    <n v="18.187937954876446"/>
    <n v="0.61705249523560746"/>
    <n v="0.20568416507853585"/>
    <n v="15.30576248410325"/>
    <n v="129.87102151101465"/>
    <n v="24.417041693564421"/>
    <n v="3.1874230432373762"/>
    <n v="66.070917832404305"/>
    <n v="31.127624548737579"/>
    <n v="0.73251125080693269"/>
    <n v="0.24417041693564423"/>
    <n v="16.779239758063067"/>
    <n v="142.62806238974562"/>
  </r>
  <r>
    <x v="11"/>
    <s v="Wu_x000a_Xi"/>
    <s v="Wu Xi"/>
    <s v="Yixing"/>
    <x v="205"/>
    <s v="t/a"/>
    <s v="grinding"/>
    <n v="500000"/>
    <n v="1"/>
    <m/>
    <n v="1"/>
    <m/>
    <n v="500000"/>
    <n v="52514.959021978175"/>
    <n v="52514.959021978175"/>
    <n v="6.50721225040995E-4"/>
    <n v="34.280694179755976"/>
    <n v="1.891999292098145"/>
    <n v="49.271555352900023"/>
    <n v="30.313229924794079"/>
    <n v="1.0284208253926792"/>
    <n v="0.34280694179755977"/>
    <n v="25.509604140172083"/>
    <n v="216.45170251835773"/>
    <n v="40.69506948927404"/>
    <n v="5.3123717387289604"/>
    <n v="110.1181963873405"/>
    <n v="51.879374247895967"/>
    <n v="1.2208520846782211"/>
    <n v="0.40695069489274038"/>
    <n v="27.965399596771778"/>
    <n v="237.71343731624273"/>
  </r>
  <r>
    <x v="11"/>
    <s v="Tai_x000a_Zhou"/>
    <s v="Tai Zhou"/>
    <s v="Taizhou"/>
    <x v="222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</r>
  <r>
    <x v="11"/>
    <s v="Zhen_x000a_Jiang"/>
    <s v="Zhen Jiang"/>
    <s v="Dantu"/>
    <x v="221"/>
    <s v="t/d"/>
    <s v="cement"/>
    <n v="4500"/>
    <n v="310"/>
    <n v="1"/>
    <m/>
    <n v="1395000"/>
    <m/>
    <n v="0"/>
    <n v="1395000"/>
    <n v="1.7285667281055683E-2"/>
    <n v="910.62754825240665"/>
    <n v="50.258803617695207"/>
    <n v="1308.8426802071683"/>
    <n v="805.23638469164791"/>
    <n v="27.318826447572199"/>
    <n v="9.106275482524067"/>
    <n v="677.63354362795769"/>
    <n v="5749.7926426399599"/>
    <n v="1081.0181135965181"/>
    <n v="141.11709717654745"/>
    <n v="2925.1643116783212"/>
    <n v="1378.1164152775289"/>
    <n v="32.430543407895541"/>
    <n v="10.81018113596518"/>
    <n v="742.86894942010201"/>
    <n v="6314.5863813275664"/>
  </r>
  <r>
    <x v="11"/>
    <s v="Zhen_x000a_Jiang"/>
    <s v="Zhen Jiang"/>
    <s v="Dantu"/>
    <x v="221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</r>
  <r>
    <x v="11"/>
    <s v="Zhen_x000a_Jiang"/>
    <s v="Zhen Jiang"/>
    <s v="Dantu"/>
    <x v="221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Chang_x000a_Zhou"/>
    <s v="Chang Zhou"/>
    <s v="Liyang"/>
    <x v="206"/>
    <s v="t/d"/>
    <s v="cement"/>
    <n v="1500"/>
    <n v="310"/>
    <n v="1"/>
    <m/>
    <n v="465000"/>
    <m/>
    <n v="0"/>
    <n v="465000"/>
    <n v="5.7618890936852272E-3"/>
    <n v="303.54251608413551"/>
    <n v="16.752934539231735"/>
    <n v="436.28089340238944"/>
    <n v="268.41212823054929"/>
    <n v="9.1062754825240653"/>
    <n v="3.0354251608413554"/>
    <n v="225.87784787598588"/>
    <n v="1916.597547546653"/>
    <n v="360.33937119883927"/>
    <n v="47.039032392182477"/>
    <n v="975.05477055944027"/>
    <n v="459.37213842584288"/>
    <n v="10.810181135965179"/>
    <n v="3.6033937119883928"/>
    <n v="247.62298314003397"/>
    <n v="2104.8621271091888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Yan_x000a_Cheng"/>
    <s v="Yan Cheng"/>
    <s v="Binhai"/>
    <x v="223"/>
    <s v="t/a"/>
    <s v="grinding"/>
    <n v="800000"/>
    <n v="1"/>
    <m/>
    <n v="1"/>
    <m/>
    <n v="800000"/>
    <n v="84023.93443516508"/>
    <n v="84023.93443516508"/>
    <n v="1.0411539600655921E-3"/>
    <n v="54.84911068760956"/>
    <n v="3.0271988673570323"/>
    <n v="78.83448856464004"/>
    <n v="48.501167879670533"/>
    <n v="1.6454733206282868"/>
    <n v="0.5484911068760957"/>
    <n v="40.815366624275335"/>
    <n v="346.32272402937241"/>
    <n v="65.112111182838476"/>
    <n v="8.4997947819663384"/>
    <n v="176.18911421974482"/>
    <n v="83.006998796633553"/>
    <n v="1.9533633354851541"/>
    <n v="0.65112111182838472"/>
    <n v="44.744639354834845"/>
    <n v="380.34149970598838"/>
  </r>
  <r>
    <x v="11"/>
    <s v="Su_x000a_Zhou"/>
    <s v="Su Zhou"/>
    <s v="Wujiang"/>
    <x v="224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</r>
  <r>
    <x v="11"/>
    <s v="Wu_x000a_Xi"/>
    <s v="Wu Xi"/>
    <s v="Wuxi"/>
    <x v="225"/>
    <s v="t/a"/>
    <s v="grinding"/>
    <n v="2000000"/>
    <n v="1"/>
    <m/>
    <n v="1"/>
    <m/>
    <n v="2000000"/>
    <n v="210059.8360879127"/>
    <n v="210059.8360879127"/>
    <n v="2.60288490016398E-3"/>
    <n v="137.1227767190239"/>
    <n v="7.56799716839258"/>
    <n v="197.08622141160009"/>
    <n v="121.25291969917632"/>
    <n v="4.1136833015707168"/>
    <n v="1.3712277671902391"/>
    <n v="102.03841656068833"/>
    <n v="865.80681007343094"/>
    <n v="162.78027795709616"/>
    <n v="21.249486954915842"/>
    <n v="440.47278554936202"/>
    <n v="207.51749699158387"/>
    <n v="4.8834083387128846"/>
    <n v="1.6278027795709615"/>
    <n v="111.86159838708711"/>
    <n v="950.85374926497093"/>
  </r>
  <r>
    <x v="11"/>
    <s v="Yang_x000a_Zhou"/>
    <s v="Yang Zhou"/>
    <s v="Jiangdu"/>
    <x v="226"/>
    <s v="t/a"/>
    <s v="grinding"/>
    <n v="6000000"/>
    <n v="1"/>
    <m/>
    <n v="1"/>
    <m/>
    <n v="6000000"/>
    <n v="630179.50826373813"/>
    <n v="630179.50826373813"/>
    <n v="7.8086547004919404E-3"/>
    <n v="411.36833015707168"/>
    <n v="22.70399150517774"/>
    <n v="591.25866423480022"/>
    <n v="363.75875909752898"/>
    <n v="12.34104990471215"/>
    <n v="4.1136833015707177"/>
    <n v="306.11524968206504"/>
    <n v="2597.4204302202929"/>
    <n v="488.34083387128851"/>
    <n v="63.748460864747535"/>
    <n v="1321.418356648086"/>
    <n v="622.55249097475166"/>
    <n v="14.650225016138656"/>
    <n v="4.8834083387128846"/>
    <n v="335.58479516126135"/>
    <n v="2852.561247794913"/>
  </r>
  <r>
    <x v="11"/>
    <s v="Su_x000a_Zhou"/>
    <s v="Su Zhou"/>
    <s v="Suzhou"/>
    <x v="215"/>
    <s v="t/a"/>
    <s v="grinding"/>
    <n v="3200000"/>
    <n v="1"/>
    <m/>
    <n v="1"/>
    <m/>
    <n v="3200000"/>
    <n v="336095.73774066032"/>
    <n v="336095.73774066032"/>
    <n v="4.1646158402623683E-3"/>
    <n v="219.39644275043824"/>
    <n v="12.108795469428129"/>
    <n v="315.33795425856016"/>
    <n v="194.00467151868213"/>
    <n v="6.5818932825131471"/>
    <n v="2.1939644275043828"/>
    <n v="163.26146649710134"/>
    <n v="1385.2908961174896"/>
    <n v="260.4484447313539"/>
    <n v="33.999179127865354"/>
    <n v="704.75645687897929"/>
    <n v="332.02799518653421"/>
    <n v="7.8134533419406162"/>
    <n v="2.6044844473135389"/>
    <n v="178.97855741933938"/>
    <n v="1521.3659988239535"/>
  </r>
  <r>
    <x v="11"/>
    <s v="Wu_x000a_Xi"/>
    <s v="Wu Xi"/>
    <s v="Yixing"/>
    <x v="205"/>
    <s v="t/a"/>
    <s v="grinding"/>
    <n v="500000"/>
    <n v="1"/>
    <m/>
    <n v="1"/>
    <m/>
    <n v="500000"/>
    <n v="52514.959021978175"/>
    <n v="52514.959021978175"/>
    <n v="6.50721225040995E-4"/>
    <n v="34.280694179755976"/>
    <n v="1.891999292098145"/>
    <n v="49.271555352900023"/>
    <n v="30.313229924794079"/>
    <n v="1.0284208253926792"/>
    <n v="0.34280694179755977"/>
    <n v="25.509604140172083"/>
    <n v="216.45170251835773"/>
    <n v="40.69506948927404"/>
    <n v="5.3123717387289604"/>
    <n v="110.1181963873405"/>
    <n v="51.879374247895967"/>
    <n v="1.2208520846782211"/>
    <n v="0.40695069489274038"/>
    <n v="27.965399596771778"/>
    <n v="237.71343731624273"/>
  </r>
  <r>
    <x v="11"/>
    <s v="Huai'an"/>
    <s v="Huai'an"/>
    <s v="huaian"/>
    <x v="227"/>
    <s v="t/a"/>
    <s v="grinding"/>
    <n v="2200000"/>
    <n v="1"/>
    <m/>
    <n v="1"/>
    <m/>
    <n v="2200000"/>
    <n v="231065.81969670398"/>
    <n v="231065.81969670398"/>
    <n v="2.8631733901803781E-3"/>
    <n v="150.8350543909263"/>
    <n v="8.3247968852318373"/>
    <n v="216.79484355276009"/>
    <n v="133.37821166909396"/>
    <n v="4.5250516317277887"/>
    <n v="1.508350543909263"/>
    <n v="112.24225821675716"/>
    <n v="952.38749108077411"/>
    <n v="179.05830575280578"/>
    <n v="23.374435650407428"/>
    <n v="484.52006410429823"/>
    <n v="228.26924669074228"/>
    <n v="5.3717491725841731"/>
    <n v="1.7905830575280579"/>
    <n v="123.04775822579583"/>
    <n v="1045.939124191468"/>
  </r>
  <r>
    <x v="11"/>
    <s v="Huai'an"/>
    <s v="Huai'an"/>
    <s v="huaian"/>
    <x v="227"/>
    <s v="t/a"/>
    <s v="grinding"/>
    <n v="2200000"/>
    <n v="1"/>
    <m/>
    <n v="1"/>
    <m/>
    <n v="2200000"/>
    <n v="231065.81969670398"/>
    <n v="231065.81969670398"/>
    <n v="2.8631733901803781E-3"/>
    <n v="150.8350543909263"/>
    <n v="8.3247968852318373"/>
    <n v="216.79484355276009"/>
    <n v="133.37821166909396"/>
    <n v="4.5250516317277887"/>
    <n v="1.508350543909263"/>
    <n v="112.24225821675716"/>
    <n v="952.38749108077411"/>
    <n v="179.05830575280578"/>
    <n v="23.374435650407428"/>
    <n v="484.52006410429823"/>
    <n v="228.26924669074228"/>
    <n v="5.3717491725841731"/>
    <n v="1.7905830575280579"/>
    <n v="123.04775822579583"/>
    <n v="1045.939124191468"/>
  </r>
  <r>
    <x v="11"/>
    <s v="Yan_x000a_Cheng"/>
    <s v="Yan Cheng"/>
    <s v="Yiancheng"/>
    <x v="228"/>
    <s v="t/a"/>
    <s v="grinding"/>
    <n v="3200000"/>
    <n v="1"/>
    <m/>
    <n v="1"/>
    <m/>
    <n v="3200000"/>
    <n v="336095.73774066032"/>
    <n v="336095.73774066032"/>
    <n v="4.1646158402623683E-3"/>
    <n v="219.39644275043824"/>
    <n v="12.108795469428129"/>
    <n v="315.33795425856016"/>
    <n v="194.00467151868213"/>
    <n v="6.5818932825131471"/>
    <n v="2.1939644275043828"/>
    <n v="163.26146649710134"/>
    <n v="1385.2908961174896"/>
    <n v="260.4484447313539"/>
    <n v="33.999179127865354"/>
    <n v="704.75645687897929"/>
    <n v="332.02799518653421"/>
    <n v="7.8134533419406162"/>
    <n v="2.6044844473135389"/>
    <n v="178.97855741933938"/>
    <n v="1521.3659988239535"/>
  </r>
  <r>
    <x v="11"/>
    <s v="Nan_x000a_Tong"/>
    <s v="Nan Tong"/>
    <s v="Haimen"/>
    <x v="229"/>
    <s v="t/a"/>
    <s v="grinding"/>
    <n v="3400000"/>
    <n v="1"/>
    <m/>
    <n v="1"/>
    <m/>
    <n v="3400000"/>
    <n v="357101.72134945157"/>
    <n v="357101.72134945157"/>
    <n v="4.4249043302787656E-3"/>
    <n v="233.10872042234061"/>
    <n v="12.865595186267385"/>
    <n v="335.0465763997201"/>
    <n v="206.12996348859971"/>
    <n v="6.9932616126702181"/>
    <n v="2.3310872042234063"/>
    <n v="173.46530815317016"/>
    <n v="1471.8715771248326"/>
    <n v="276.72647252706344"/>
    <n v="36.124127823356929"/>
    <n v="748.80373543391534"/>
    <n v="352.77974488569254"/>
    <n v="8.3017941758119029"/>
    <n v="2.7672647252706346"/>
    <n v="190.16471725804806"/>
    <n v="1616.4513737504503"/>
  </r>
  <r>
    <x v="11"/>
    <s v="Huai'an"/>
    <s v="Huai'an"/>
    <s v="Huaian"/>
    <x v="227"/>
    <s v="t/a"/>
    <s v="grinding"/>
    <n v="1650000"/>
    <n v="1"/>
    <m/>
    <n v="1"/>
    <m/>
    <n v="1650000"/>
    <n v="173299.36477252797"/>
    <n v="173299.36477252797"/>
    <n v="2.1473800426352833E-3"/>
    <n v="113.1262907931947"/>
    <n v="6.2435976639238779"/>
    <n v="162.59613266457004"/>
    <n v="100.03365875182045"/>
    <n v="3.3937887237958408"/>
    <n v="1.1312629079319472"/>
    <n v="84.181693662567866"/>
    <n v="714.2906183105805"/>
    <n v="134.29372931460432"/>
    <n v="17.530826737805569"/>
    <n v="363.39004807822363"/>
    <n v="171.20193501805667"/>
    <n v="4.0288118794381296"/>
    <n v="1.3429372931460433"/>
    <n v="92.285818669346853"/>
    <n v="784.45434314360091"/>
  </r>
  <r>
    <x v="11"/>
    <s v="Su_x000a_Zhou"/>
    <s v="Su Zhou"/>
    <s v="Taicang"/>
    <x v="230"/>
    <s v="t/a"/>
    <s v="grinding"/>
    <n v="1500000"/>
    <n v="1"/>
    <m/>
    <n v="1"/>
    <m/>
    <n v="1500000"/>
    <n v="157544.87706593453"/>
    <n v="157544.87706593453"/>
    <n v="1.9521636751229851E-3"/>
    <n v="102.84208253926792"/>
    <n v="5.675997876294435"/>
    <n v="147.81466605870006"/>
    <n v="90.939689774382245"/>
    <n v="3.0852624761780376"/>
    <n v="1.0284208253926794"/>
    <n v="76.52881242051626"/>
    <n v="649.35510755507323"/>
    <n v="122.08520846782213"/>
    <n v="15.937115216186884"/>
    <n v="330.35458916202151"/>
    <n v="155.63812274368792"/>
    <n v="3.6625562540346639"/>
    <n v="1.2208520846782211"/>
    <n v="83.896198790315339"/>
    <n v="713.14031194872825"/>
  </r>
  <r>
    <x v="11"/>
    <s v="Tai_x000a_Zhou"/>
    <s v="Tai Zhou"/>
    <s v="Taizhou"/>
    <x v="222"/>
    <s v="t/a"/>
    <s v="grinding"/>
    <n v="6000000"/>
    <n v="1"/>
    <m/>
    <n v="1"/>
    <m/>
    <n v="6000000"/>
    <n v="630179.50826373813"/>
    <n v="630179.50826373813"/>
    <n v="7.8086547004919404E-3"/>
    <n v="411.36833015707168"/>
    <n v="22.70399150517774"/>
    <n v="591.25866423480022"/>
    <n v="363.75875909752898"/>
    <n v="12.34104990471215"/>
    <n v="4.1136833015707177"/>
    <n v="306.11524968206504"/>
    <n v="2597.4204302202929"/>
    <n v="488.34083387128851"/>
    <n v="63.748460864747535"/>
    <n v="1321.418356648086"/>
    <n v="622.55249097475166"/>
    <n v="14.650225016138656"/>
    <n v="4.8834083387128846"/>
    <n v="335.58479516126135"/>
    <n v="2852.561247794913"/>
  </r>
  <r>
    <x v="11"/>
    <s v="Nan_x000a_Jing"/>
    <s v="Nan Jing"/>
    <s v="Nanjing"/>
    <x v="231"/>
    <s v="t/a"/>
    <s v="grinding"/>
    <n v="2000000"/>
    <n v="1"/>
    <m/>
    <n v="1"/>
    <m/>
    <n v="2000000"/>
    <n v="210059.8360879127"/>
    <n v="210059.8360879127"/>
    <n v="2.60288490016398E-3"/>
    <n v="137.1227767190239"/>
    <n v="7.56799716839258"/>
    <n v="197.08622141160009"/>
    <n v="121.25291969917632"/>
    <n v="4.1136833015707168"/>
    <n v="1.3712277671902391"/>
    <n v="102.03841656068833"/>
    <n v="865.80681007343094"/>
    <n v="162.78027795709616"/>
    <n v="21.249486954915842"/>
    <n v="440.47278554936202"/>
    <n v="207.51749699158387"/>
    <n v="4.8834083387128846"/>
    <n v="1.6278027795709615"/>
    <n v="111.86159838708711"/>
    <n v="950.85374926497093"/>
  </r>
  <r>
    <x v="11"/>
    <s v="Nan_x000a_Tong"/>
    <s v="Nan Tong"/>
    <s v="Nantong"/>
    <x v="232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</r>
  <r>
    <x v="11"/>
    <s v="Lian_x000a_Yungang"/>
    <s v="Lian Yungang"/>
    <s v="Donghai"/>
    <x v="219"/>
    <s v="t/a"/>
    <s v="grinding"/>
    <n v="1400000"/>
    <n v="1"/>
    <m/>
    <n v="1"/>
    <m/>
    <n v="1400000"/>
    <n v="147041.8852615389"/>
    <n v="147041.8852615389"/>
    <n v="1.8220194301147863E-3"/>
    <n v="95.985943703316735"/>
    <n v="5.2975980178748063"/>
    <n v="137.96035498812009"/>
    <n v="84.877043789423439"/>
    <n v="2.8795783110995021"/>
    <n v="0.95985943703316745"/>
    <n v="71.426891592481837"/>
    <n v="606.06476705140176"/>
    <n v="113.94619456996733"/>
    <n v="14.874640868441093"/>
    <n v="308.33094988455343"/>
    <n v="145.26224789410873"/>
    <n v="3.4183858370990197"/>
    <n v="1.1394619456996733"/>
    <n v="78.303118870960986"/>
    <n v="665.59762448547974"/>
  </r>
  <r>
    <x v="11"/>
    <s v="Nan_x000a_Tong"/>
    <s v="Nan Tong"/>
    <s v="Nantong"/>
    <x v="232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</r>
  <r>
    <x v="11"/>
    <s v="Lian_x000a_Yungang"/>
    <s v="Lian Yungang"/>
    <s v="Ganyu"/>
    <x v="233"/>
    <s v="t/a"/>
    <s v="grinding"/>
    <n v="1200000"/>
    <n v="1"/>
    <m/>
    <n v="1"/>
    <m/>
    <n v="1200000"/>
    <n v="126035.90165274762"/>
    <n v="126035.90165274762"/>
    <n v="1.5617309400983879E-3"/>
    <n v="82.273666031414336"/>
    <n v="4.5407983010355473"/>
    <n v="118.25173284696004"/>
    <n v="72.751751819505785"/>
    <n v="2.4682099809424298"/>
    <n v="0.82273666031414339"/>
    <n v="61.223049936412998"/>
    <n v="519.48408604405859"/>
    <n v="97.668166774257685"/>
    <n v="12.749692172949505"/>
    <n v="264.28367132961722"/>
    <n v="124.51049819495032"/>
    <n v="2.9300450032277308"/>
    <n v="0.97668166774257692"/>
    <n v="67.116959032252268"/>
    <n v="570.51224955898249"/>
  </r>
  <r>
    <x v="11"/>
    <s v="Wu_x000a_Xi"/>
    <s v="Wu Xi"/>
    <s v="Yixing"/>
    <x v="205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</r>
  <r>
    <x v="11"/>
    <s v="Yan_x000a_Cheng"/>
    <s v="Yan Cheng"/>
    <s v="Funing"/>
    <x v="54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</r>
  <r>
    <x v="11"/>
    <s v="Wu_x000a_Xi"/>
    <s v="Wu Xi"/>
    <s v="Yixing"/>
    <x v="205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</r>
  <r>
    <x v="11"/>
    <s v="Su_x000a_Zhou"/>
    <s v="Su Zhou"/>
    <s v="Suzhou"/>
    <x v="215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</r>
  <r>
    <x v="11"/>
    <s v="Huai'an"/>
    <s v="Huai'an"/>
    <s v="Huaian"/>
    <x v="227"/>
    <s v="t/a"/>
    <s v="grinding"/>
    <n v="2200000"/>
    <n v="1"/>
    <m/>
    <n v="1"/>
    <m/>
    <n v="2200000"/>
    <n v="231065.81969670398"/>
    <n v="231065.81969670398"/>
    <n v="2.8631733901803781E-3"/>
    <n v="150.8350543909263"/>
    <n v="8.3247968852318373"/>
    <n v="216.79484355276009"/>
    <n v="133.37821166909396"/>
    <n v="4.5250516317277887"/>
    <n v="1.508350543909263"/>
    <n v="112.24225821675716"/>
    <n v="952.38749108077411"/>
    <n v="179.05830575280578"/>
    <n v="23.374435650407428"/>
    <n v="484.52006410429823"/>
    <n v="228.26924669074228"/>
    <n v="5.3717491725841731"/>
    <n v="1.7905830575280579"/>
    <n v="123.04775822579583"/>
    <n v="1045.939124191468"/>
  </r>
  <r>
    <x v="11"/>
    <s v="Huai'an"/>
    <s v="Huai'an"/>
    <s v="Huaian"/>
    <x v="227"/>
    <s v="t/a"/>
    <s v="grinding"/>
    <n v="1500000"/>
    <n v="1"/>
    <m/>
    <n v="1"/>
    <m/>
    <n v="1500000"/>
    <n v="157544.87706593453"/>
    <n v="157544.87706593453"/>
    <n v="1.9521636751229851E-3"/>
    <n v="102.84208253926792"/>
    <n v="5.675997876294435"/>
    <n v="147.81466605870006"/>
    <n v="90.939689774382245"/>
    <n v="3.0852624761780376"/>
    <n v="1.0284208253926794"/>
    <n v="76.52881242051626"/>
    <n v="649.35510755507323"/>
    <n v="122.08520846782213"/>
    <n v="15.937115216186884"/>
    <n v="330.35458916202151"/>
    <n v="155.63812274368792"/>
    <n v="3.6625562540346639"/>
    <n v="1.2208520846782211"/>
    <n v="83.896198790315339"/>
    <n v="713.14031194872825"/>
  </r>
  <r>
    <x v="11"/>
    <s v="Yan_x000a_Cheng"/>
    <s v="Yan Cheng"/>
    <s v="Dafeng"/>
    <x v="234"/>
    <s v="t/a"/>
    <s v="grinding"/>
    <n v="1200000"/>
    <n v="1"/>
    <m/>
    <n v="1"/>
    <m/>
    <n v="1200000"/>
    <n v="126035.90165274762"/>
    <n v="126035.90165274762"/>
    <n v="1.5617309400983879E-3"/>
    <n v="82.273666031414336"/>
    <n v="4.5407983010355473"/>
    <n v="118.25173284696004"/>
    <n v="72.751751819505785"/>
    <n v="2.4682099809424298"/>
    <n v="0.82273666031414339"/>
    <n v="61.223049936412998"/>
    <n v="519.48408604405859"/>
    <n v="97.668166774257685"/>
    <n v="12.749692172949505"/>
    <n v="264.28367132961722"/>
    <n v="124.51049819495032"/>
    <n v="2.9300450032277308"/>
    <n v="0.97668166774257692"/>
    <n v="67.116959032252268"/>
    <n v="570.51224955898249"/>
  </r>
  <r>
    <x v="11"/>
    <s v="Chang_x000a_Zhou"/>
    <s v="Chang Zhou"/>
    <s v="Wujin"/>
    <x v="235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</r>
  <r>
    <x v="11"/>
    <s v="Xu_x000a_Zhou"/>
    <s v="Xu Zhou"/>
    <s v="Tongshan"/>
    <x v="207"/>
    <s v="t/a"/>
    <s v="grinding"/>
    <n v="1500000"/>
    <n v="1"/>
    <m/>
    <n v="1"/>
    <m/>
    <n v="1500000"/>
    <n v="157544.87706593453"/>
    <n v="157544.87706593453"/>
    <n v="1.9521636751229851E-3"/>
    <n v="102.84208253926792"/>
    <n v="5.675997876294435"/>
    <n v="147.81466605870006"/>
    <n v="90.939689774382245"/>
    <n v="3.0852624761780376"/>
    <n v="1.0284208253926794"/>
    <n v="76.52881242051626"/>
    <n v="649.35510755507323"/>
    <n v="122.08520846782213"/>
    <n v="15.937115216186884"/>
    <n v="330.35458916202151"/>
    <n v="155.63812274368792"/>
    <n v="3.6625562540346639"/>
    <n v="1.2208520846782211"/>
    <n v="83.896198790315339"/>
    <n v="713.14031194872825"/>
  </r>
  <r>
    <x v="11"/>
    <s v="Tai_x000a_Zhou"/>
    <s v="Tai Zhou"/>
    <s v="Jingjiang"/>
    <x v="236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</r>
  <r>
    <x v="11"/>
    <s v="Huai'an"/>
    <s v="Huai'an"/>
    <s v="Huaian"/>
    <x v="227"/>
    <s v="t/a"/>
    <s v="grinding"/>
    <n v="1500000"/>
    <n v="1"/>
    <m/>
    <n v="1"/>
    <m/>
    <n v="1500000"/>
    <n v="157544.87706593453"/>
    <n v="157544.87706593453"/>
    <n v="1.9521636751229851E-3"/>
    <n v="102.84208253926792"/>
    <n v="5.675997876294435"/>
    <n v="147.81466605870006"/>
    <n v="90.939689774382245"/>
    <n v="3.0852624761780376"/>
    <n v="1.0284208253926794"/>
    <n v="76.52881242051626"/>
    <n v="649.35510755507323"/>
    <n v="122.08520846782213"/>
    <n v="15.937115216186884"/>
    <n v="330.35458916202151"/>
    <n v="155.63812274368792"/>
    <n v="3.6625562540346639"/>
    <n v="1.2208520846782211"/>
    <n v="83.896198790315339"/>
    <n v="713.14031194872825"/>
  </r>
  <r>
    <x v="11"/>
    <s v="Yan_x000a_Cheng"/>
    <s v="Yan Cheng"/>
    <s v="Xiangshui"/>
    <x v="237"/>
    <s v="t/a"/>
    <s v="grinding"/>
    <n v="2200000"/>
    <n v="1"/>
    <m/>
    <n v="1"/>
    <m/>
    <n v="2200000"/>
    <n v="231065.81969670398"/>
    <n v="231065.81969670398"/>
    <n v="2.8631733901803781E-3"/>
    <n v="150.8350543909263"/>
    <n v="8.3247968852318373"/>
    <n v="216.79484355276009"/>
    <n v="133.37821166909396"/>
    <n v="4.5250516317277887"/>
    <n v="1.508350543909263"/>
    <n v="112.24225821675716"/>
    <n v="952.38749108077411"/>
    <n v="179.05830575280578"/>
    <n v="23.374435650407428"/>
    <n v="484.52006410429823"/>
    <n v="228.26924669074228"/>
    <n v="5.3717491725841731"/>
    <n v="1.7905830575280579"/>
    <n v="123.04775822579583"/>
    <n v="1045.939124191468"/>
  </r>
  <r>
    <x v="11"/>
    <s v="Xu_x000a_Zhou"/>
    <s v="Xu Zhou"/>
    <s v="Tongshan"/>
    <x v="207"/>
    <s v="t/a"/>
    <s v="grinding"/>
    <n v="1600000"/>
    <n v="1"/>
    <m/>
    <n v="1"/>
    <m/>
    <n v="1600000"/>
    <n v="168047.86887033016"/>
    <n v="168047.86887033016"/>
    <n v="2.0823079201311842E-3"/>
    <n v="109.69822137521912"/>
    <n v="6.0543977347140645"/>
    <n v="157.66897712928008"/>
    <n v="97.002335759341065"/>
    <n v="3.2909466412565735"/>
    <n v="1.0969822137521914"/>
    <n v="81.630733248550669"/>
    <n v="692.64544805874482"/>
    <n v="130.22422236567695"/>
    <n v="16.999589563932677"/>
    <n v="352.37822843948965"/>
    <n v="166.01399759326711"/>
    <n v="3.9067266709703081"/>
    <n v="1.3022422236567694"/>
    <n v="89.489278709669691"/>
    <n v="760.68299941197677"/>
  </r>
  <r>
    <x v="11"/>
    <s v="Nan_x000a_Tong"/>
    <s v="Nan Tong"/>
    <s v="Rudong"/>
    <x v="216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</r>
  <r>
    <x v="11"/>
    <s v="Zhen_x000a_Jiang"/>
    <s v="Zhen Jiang"/>
    <s v="Zhenjiang"/>
    <x v="208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Nan_x000a_Tong"/>
    <s v="Nan Tong"/>
    <s v="Qidong"/>
    <x v="238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Nan_x000a_Jing"/>
    <s v="Nan Jing"/>
    <s v="Lishui"/>
    <x v="239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Wu_x000a_Xi"/>
    <s v="Wu Xi"/>
    <s v="Yixing"/>
    <x v="205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Xu_x000a_Zhou"/>
    <s v="Xu Zhou"/>
    <s v="Xuzhou"/>
    <x v="218"/>
    <s v="t/d"/>
    <s v="cement"/>
    <n v="10000"/>
    <n v="310"/>
    <n v="1"/>
    <m/>
    <n v="3100000"/>
    <m/>
    <n v="0"/>
    <n v="3100000"/>
    <n v="3.8412593957901517E-2"/>
    <n v="2023.6167738942368"/>
    <n v="111.68623026154491"/>
    <n v="2908.5392893492631"/>
    <n v="1789.414188203662"/>
    <n v="60.708503216827104"/>
    <n v="20.23616773894237"/>
    <n v="1505.8523191732393"/>
    <n v="12777.316983644354"/>
    <n v="2402.262474658929"/>
    <n v="313.59354928121655"/>
    <n v="6500.365137062935"/>
    <n v="3062.4809228389527"/>
    <n v="72.06787423976786"/>
    <n v="24.022624746589287"/>
    <n v="1650.8198876002266"/>
    <n v="14032.414180727927"/>
  </r>
  <r>
    <x v="11"/>
    <s v="Xu_x000a_Zhou"/>
    <s v="Xu Zhou"/>
    <s v="Xuzhou"/>
    <x v="218"/>
    <s v="t/d"/>
    <s v="cement"/>
    <n v="10000"/>
    <n v="310"/>
    <n v="1"/>
    <m/>
    <n v="3100000"/>
    <m/>
    <n v="0"/>
    <n v="3100000"/>
    <n v="3.8412593957901517E-2"/>
    <n v="2023.6167738942368"/>
    <n v="111.68623026154491"/>
    <n v="2908.5392893492631"/>
    <n v="1789.414188203662"/>
    <n v="60.708503216827104"/>
    <n v="20.23616773894237"/>
    <n v="1505.8523191732393"/>
    <n v="12777.316983644354"/>
    <n v="2402.262474658929"/>
    <n v="313.59354928121655"/>
    <n v="6500.365137062935"/>
    <n v="3062.4809228389527"/>
    <n v="72.06787423976786"/>
    <n v="24.022624746589287"/>
    <n v="1650.8198876002266"/>
    <n v="14032.414180727927"/>
  </r>
  <r>
    <x v="11"/>
    <s v="Nan_x000a_Jing"/>
    <s v="Nan Jing"/>
    <s v="Nanjing"/>
    <x v="231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Chang_x000a_Zhou"/>
    <s v="Chang Zhou"/>
    <s v="Jintan"/>
    <x v="240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</r>
  <r>
    <x v="11"/>
    <s v="Chang_x000a_Zhou"/>
    <s v="Chang Zhou"/>
    <s v="Jintan"/>
    <x v="240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</r>
  <r>
    <x v="11"/>
    <s v="Wu_x000a_Xi"/>
    <s v="Wu Xi"/>
    <s v="Yixing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</r>
  <r>
    <x v="11"/>
    <s v="Su_x000a_Zhou"/>
    <s v="Su Zhou"/>
    <s v="Suzhou"/>
    <x v="215"/>
    <s v="t/d"/>
    <s v="cement"/>
    <n v="3000"/>
    <n v="310"/>
    <n v="1"/>
    <m/>
    <n v="930000"/>
    <m/>
    <n v="0"/>
    <n v="930000"/>
    <n v="1.1523778187370454E-2"/>
    <n v="607.08503216827103"/>
    <n v="33.505869078463469"/>
    <n v="872.56178680477888"/>
    <n v="536.82425646109857"/>
    <n v="18.212550965048131"/>
    <n v="6.0708503216827108"/>
    <n v="451.75569575197176"/>
    <n v="3833.195095093306"/>
    <n v="720.67874239767855"/>
    <n v="94.078064784364955"/>
    <n v="1950.1095411188805"/>
    <n v="918.74427685168575"/>
    <n v="21.620362271930357"/>
    <n v="7.2067874239767855"/>
    <n v="495.24596628006793"/>
    <n v="4209.7242542183776"/>
  </r>
  <r>
    <x v="11"/>
    <s v="Su_x000a_Zhou"/>
    <s v="Su Zhou"/>
    <s v="Changshu"/>
    <x v="241"/>
    <s v="t/a"/>
    <s v="grinding"/>
    <n v="400000"/>
    <n v="1"/>
    <m/>
    <n v="1"/>
    <m/>
    <n v="400000"/>
    <n v="42011.96721758254"/>
    <n v="42011.96721758254"/>
    <n v="5.2057698003279604E-4"/>
    <n v="27.42455534380478"/>
    <n v="1.5135994336785161"/>
    <n v="39.41724428232002"/>
    <n v="24.250583939835266"/>
    <n v="0.82273666031414339"/>
    <n v="0.27424555343804785"/>
    <n v="20.407683312137667"/>
    <n v="173.1613620146862"/>
    <n v="32.556055591419238"/>
    <n v="4.2498973909831692"/>
    <n v="88.094557109872412"/>
    <n v="41.503499398316777"/>
    <n v="0.97668166774257703"/>
    <n v="0.32556055591419236"/>
    <n v="22.372319677417423"/>
    <n v="190.17074985299419"/>
  </r>
  <r>
    <x v="11"/>
    <s v="Zhen_x000a_Jiang"/>
    <s v="Zhen Jiang"/>
    <s v="Jurong"/>
    <x v="242"/>
    <s v="t/d"/>
    <s v="cement"/>
    <n v="6000"/>
    <n v="310"/>
    <n v="1"/>
    <m/>
    <n v="1860000"/>
    <m/>
    <n v="0"/>
    <n v="1860000"/>
    <n v="2.3047556374740909E-2"/>
    <n v="1214.1700643365421"/>
    <n v="67.011738156926938"/>
    <n v="1745.1235736095578"/>
    <n v="1073.6485129221971"/>
    <n v="36.425101930096261"/>
    <n v="12.141700643365422"/>
    <n v="903.51139150394351"/>
    <n v="7666.390190186612"/>
    <n v="1441.3574847953571"/>
    <n v="188.15612956872991"/>
    <n v="3900.2190822377611"/>
    <n v="1837.4885537033715"/>
    <n v="43.240724543860715"/>
    <n v="14.413574847953571"/>
    <n v="990.49193256013587"/>
    <n v="8419.4485084367552"/>
  </r>
  <r>
    <x v="11"/>
    <s v="Zhen_x000a_Jiang"/>
    <s v="Zhen Jiang"/>
    <s v="Jurong"/>
    <x v="242"/>
    <s v="t/d"/>
    <s v="cement"/>
    <n v="6700"/>
    <n v="310"/>
    <n v="1"/>
    <m/>
    <n v="2077000"/>
    <m/>
    <n v="0"/>
    <n v="2077000"/>
    <n v="2.5736437951794016E-2"/>
    <n v="1355.8232385091387"/>
    <n v="74.829774275235081"/>
    <n v="1948.7213238640061"/>
    <n v="1198.9075060964535"/>
    <n v="40.67469715527416"/>
    <n v="13.558232385091388"/>
    <n v="1008.9210538460703"/>
    <n v="8560.8023790417174"/>
    <n v="1609.5158580214822"/>
    <n v="210.10767801841507"/>
    <n v="4355.244641832167"/>
    <n v="2051.8622183020984"/>
    <n v="48.285475740644465"/>
    <n v="16.095158580214822"/>
    <n v="1106.0493246921517"/>
    <n v="9401.7175010877108"/>
  </r>
  <r>
    <x v="11"/>
    <s v="Nan_x000a_Jing"/>
    <s v="Nan Jing"/>
    <s v="Nanjing"/>
    <x v="231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Nan_x000a_Jing"/>
    <s v="Nan Jing"/>
    <s v="Nanjing"/>
    <x v="231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Nan_x000a_Jing"/>
    <s v="Nan Jing"/>
    <s v="Nanjing"/>
    <x v="231"/>
    <s v="t/d"/>
    <s v="cement"/>
    <n v="2000"/>
    <n v="310"/>
    <n v="1"/>
    <m/>
    <n v="620000"/>
    <m/>
    <n v="0"/>
    <n v="620000"/>
    <n v="7.6825187915803032E-3"/>
    <n v="404.72335477884735"/>
    <n v="22.337246052308981"/>
    <n v="581.70785786985255"/>
    <n v="357.88283764073242"/>
    <n v="12.141700643365422"/>
    <n v="4.0472335477884736"/>
    <n v="301.17046383464788"/>
    <n v="2555.463396728871"/>
    <n v="480.45249493178574"/>
    <n v="62.718709856243308"/>
    <n v="1300.073027412587"/>
    <n v="612.49618456779058"/>
    <n v="14.413574847953573"/>
    <n v="4.804524949317857"/>
    <n v="330.16397752004531"/>
    <n v="2806.4828361455852"/>
  </r>
  <r>
    <x v="11"/>
    <s v="Wu_x000a_Xi"/>
    <s v="Wu Xi"/>
    <s v="Yixing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</r>
  <r>
    <x v="11"/>
    <s v="Wu_x000a_Xi"/>
    <s v="Wu Xi"/>
    <s v="Yixing"/>
    <x v="205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Xu_x000a_Zhou"/>
    <s v="Xu Zhou"/>
    <s v="Xuzhou"/>
    <x v="218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Xu_x000a_Zhou"/>
    <s v="Xu Zhou"/>
    <s v="Xuzhou"/>
    <x v="218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Wu_x000a_Xi"/>
    <s v="Wu Xi"/>
    <s v="Yixing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</r>
  <r>
    <x v="11"/>
    <s v="Xu_x000a_Zhou"/>
    <s v="Xu Zhou"/>
    <s v="Xuzhou"/>
    <x v="218"/>
    <s v="t/d"/>
    <s v="cement"/>
    <n v="3000"/>
    <n v="310"/>
    <n v="1"/>
    <m/>
    <n v="930000"/>
    <m/>
    <n v="0"/>
    <n v="930000"/>
    <n v="1.1523778187370454E-2"/>
    <n v="607.08503216827103"/>
    <n v="33.505869078463469"/>
    <n v="872.56178680477888"/>
    <n v="536.82425646109857"/>
    <n v="18.212550965048131"/>
    <n v="6.0708503216827108"/>
    <n v="451.75569575197176"/>
    <n v="3833.195095093306"/>
    <n v="720.67874239767855"/>
    <n v="94.078064784364955"/>
    <n v="1950.1095411188805"/>
    <n v="918.74427685168575"/>
    <n v="21.620362271930357"/>
    <n v="7.2067874239767855"/>
    <n v="495.24596628006793"/>
    <n v="4209.7242542183776"/>
  </r>
  <r>
    <x v="11"/>
    <s v="Xu_x000a_Zhou"/>
    <s v="Xu Zhou"/>
    <s v="Xuzhou"/>
    <x v="218"/>
    <s v="t/d"/>
    <s v="cement"/>
    <n v="3000"/>
    <n v="310"/>
    <n v="1"/>
    <m/>
    <n v="930000"/>
    <m/>
    <n v="0"/>
    <n v="930000"/>
    <n v="1.1523778187370454E-2"/>
    <n v="607.08503216827103"/>
    <n v="33.505869078463469"/>
    <n v="872.56178680477888"/>
    <n v="536.82425646109857"/>
    <n v="18.212550965048131"/>
    <n v="6.0708503216827108"/>
    <n v="451.75569575197176"/>
    <n v="3833.195095093306"/>
    <n v="720.67874239767855"/>
    <n v="94.078064784364955"/>
    <n v="1950.1095411188805"/>
    <n v="918.74427685168575"/>
    <n v="21.620362271930357"/>
    <n v="7.2067874239767855"/>
    <n v="495.24596628006793"/>
    <n v="4209.7242542183776"/>
  </r>
  <r>
    <x v="11"/>
    <s v="Wu_x000a_Xi"/>
    <s v="Wu Xi"/>
    <s v="Yixing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</r>
  <r>
    <x v="11"/>
    <s v="Nan_x000a_Jing"/>
    <s v="Nan Jing"/>
    <s v="Jiangning"/>
    <x v="243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Nan_x000a_Jing"/>
    <s v="Nan Jing"/>
    <s v="Jiangning"/>
    <x v="243"/>
    <s v="t/d"/>
    <s v="cement"/>
    <n v="1500"/>
    <n v="310"/>
    <n v="1"/>
    <m/>
    <n v="465000"/>
    <m/>
    <n v="0"/>
    <n v="465000"/>
    <n v="5.7618890936852272E-3"/>
    <n v="303.54251608413551"/>
    <n v="16.752934539231735"/>
    <n v="436.28089340238944"/>
    <n v="268.41212823054929"/>
    <n v="9.1062754825240653"/>
    <n v="3.0354251608413554"/>
    <n v="225.87784787598588"/>
    <n v="1916.597547546653"/>
    <n v="360.33937119883927"/>
    <n v="47.039032392182477"/>
    <n v="975.05477055944027"/>
    <n v="459.37213842584288"/>
    <n v="10.810181135965179"/>
    <n v="3.6033937119883928"/>
    <n v="247.62298314003397"/>
    <n v="2104.8621271091888"/>
  </r>
  <r>
    <x v="11"/>
    <s v="Nan_x000a_Jing"/>
    <s v="Nan Jing"/>
    <s v="Jiangning"/>
    <x v="243"/>
    <s v="t/d"/>
    <s v="cement"/>
    <n v="1000"/>
    <n v="310"/>
    <n v="1"/>
    <m/>
    <n v="310000"/>
    <m/>
    <n v="0"/>
    <n v="310000"/>
    <n v="3.8412593957901516E-3"/>
    <n v="202.36167738942368"/>
    <n v="11.16862302615449"/>
    <n v="290.85392893492627"/>
    <n v="178.94141882036621"/>
    <n v="6.0708503216827108"/>
    <n v="2.0236167738942368"/>
    <n v="150.58523191732394"/>
    <n v="1277.7316983644355"/>
    <n v="240.22624746589287"/>
    <n v="31.359354928121654"/>
    <n v="650.03651370629348"/>
    <n v="306.24809228389529"/>
    <n v="7.2067874239767864"/>
    <n v="2.4022624746589285"/>
    <n v="165.08198876002265"/>
    <n v="1403.2414180727926"/>
  </r>
  <r>
    <x v="11"/>
    <s v="Yan_x000a_Cheng"/>
    <s v="Yan Cheng"/>
    <s v="Dongtai"/>
    <x v="244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</r>
  <r>
    <x v="11"/>
    <s v="Yan_x000a_Cheng"/>
    <s v="Yan Cheng"/>
    <s v="Dongtai"/>
    <x v="244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Chang_x000a_Zhou"/>
    <s v="Chang Zhou"/>
    <s v="Liyang"/>
    <x v="206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</r>
  <r>
    <x v="11"/>
    <s v="Nan_x000a_Jing"/>
    <s v="Nan Jing"/>
    <s v="Nanjing"/>
    <x v="231"/>
    <s v="t/d"/>
    <s v="cement"/>
    <n v="4000"/>
    <n v="310"/>
    <n v="1"/>
    <m/>
    <n v="1240000"/>
    <m/>
    <n v="0"/>
    <n v="1240000"/>
    <n v="1.5365037583160606E-2"/>
    <n v="809.4467095576947"/>
    <n v="44.674492104617961"/>
    <n v="1163.4157157397051"/>
    <n v="715.76567528146484"/>
    <n v="24.283401286730843"/>
    <n v="8.0944670955769471"/>
    <n v="602.34092766929575"/>
    <n v="5110.926793457742"/>
    <n v="960.90498986357147"/>
    <n v="125.43741971248662"/>
    <n v="2600.1460548251739"/>
    <n v="1224.9923691355812"/>
    <n v="28.827149695907146"/>
    <n v="9.609049898635714"/>
    <n v="660.32795504009061"/>
    <n v="5612.9656722911704"/>
  </r>
  <r>
    <x v="11"/>
    <s v="Chang_x000a_Zhou"/>
    <s v="Chang Zhou"/>
    <s v="Jintan"/>
    <x v="240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1"/>
    <s v="Chang_x000a_Zhou"/>
    <s v="Chang Zhou"/>
    <s v="Liyang"/>
    <x v="206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</r>
  <r>
    <x v="11"/>
    <s v="Su_x000a_Zhou"/>
    <s v="Su Zhou"/>
    <s v="Wujiang"/>
    <x v="224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</r>
  <r>
    <x v="1"/>
    <s v=""/>
    <m/>
    <s v=""/>
    <x v="4"/>
    <m/>
    <m/>
    <m/>
    <m/>
    <n v="58"/>
    <m/>
    <n v="72106000"/>
    <m/>
    <n v="0"/>
    <m/>
    <n v="0.99999999999999989"/>
    <n v="52681.075798005993"/>
    <n v="2907.5420000000004"/>
    <n v="75718.377481533578"/>
    <n v="46584.049756305962"/>
    <n v="1580.4322739401798"/>
    <n v="526.81075798005998"/>
    <n v="39202.04714171571"/>
    <n v="332633.53674182278"/>
    <n v="62538.408035960834"/>
    <n v="8163.821209911026"/>
    <n v="169224.84183669148"/>
    <n v="79725.9598296146"/>
    <n v="1876.152241078825"/>
    <n v="625.38408035960833"/>
    <n v="42976.006499572803"/>
    <n v="365307.64353240043"/>
  </r>
  <r>
    <x v="2"/>
    <s v=""/>
    <m/>
    <s v=""/>
    <x v="4"/>
    <m/>
    <m/>
    <m/>
    <m/>
    <m/>
    <n v="61"/>
    <m/>
    <n v="81850000"/>
    <n v="8596698.7918978278"/>
    <n v="80702698.791897818"/>
    <m/>
    <m/>
    <m/>
    <m/>
    <m/>
    <m/>
    <m/>
    <m/>
    <m/>
    <m/>
    <m/>
    <m/>
    <m/>
    <m/>
    <m/>
    <m/>
    <m/>
  </r>
  <r>
    <x v="12"/>
    <s v="Li_x000a_Shui"/>
    <s v="Li Shui"/>
    <s v="Qingyuan"/>
    <x v="245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</r>
  <r>
    <x v="12"/>
    <s v="Hu_x000a_Zhou"/>
    <s v="Hu Zhou"/>
    <s v="Changxing"/>
    <x v="246"/>
    <s v="t/d"/>
    <s v="cement"/>
    <n v="15"/>
    <n v="310"/>
    <n v="1"/>
    <m/>
    <n v="4650"/>
    <m/>
    <n v="0"/>
    <n v="4650"/>
    <n v="6.4548383990855015E-5"/>
    <n v="3.1693472082892744"/>
    <n v="0.17537834659345705"/>
    <n v="9.7904834375318863"/>
    <n v="2.2594509569098169"/>
    <n v="9.5080416248678246E-2"/>
    <n v="3.1693472082892749E-2"/>
    <n v="2.321172095973568"/>
    <n v="19.734929024251546"/>
    <n v="3.6513456064673662"/>
    <n v="0.3806150112591441"/>
    <n v="13.974100745849883"/>
    <n v="3.5611765273509355"/>
    <n v="0.10954036819402098"/>
    <n v="3.6513456064673662E-2"/>
    <n v="2.5447963848326371"/>
    <n v="21.675366815206452"/>
  </r>
  <r>
    <x v="12"/>
    <s v="Qu_x000a_Zhou"/>
    <s v="Qu Zhou"/>
    <s v="Jiangshan"/>
    <x v="247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</r>
  <r>
    <x v="12"/>
    <s v="Qu_x000a_Zhou"/>
    <s v="Qu Zhou"/>
    <s v="Jiangshan"/>
    <x v="247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Qu_x000a_Zhou"/>
    <s v="Qu Zhou"/>
    <s v="Jiangshan"/>
    <x v="247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</r>
  <r>
    <x v="12"/>
    <s v="Qu_x000a_Zhou"/>
    <s v="Qu Zhou"/>
    <s v="Changshan"/>
    <x v="248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</r>
  <r>
    <x v="12"/>
    <s v="Qu_x000a_Zhou"/>
    <s v="Qu Zhou"/>
    <s v="Changshan"/>
    <x v="248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Hu_x000a_Zhou"/>
    <s v="Hu Zhou"/>
    <s v="Changxing"/>
    <x v="246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</r>
  <r>
    <x v="12"/>
    <s v="Hu_x000a_Zhou"/>
    <s v="Hu Zhou"/>
    <s v="Changxing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Jin_x000a_Hua"/>
    <s v="Jin Hua"/>
    <s v="Jinhua Shì"/>
    <x v="249"/>
    <s v="t/a"/>
    <s v="grinding"/>
    <n v="1750000"/>
    <n v="1"/>
    <m/>
    <n v="1"/>
    <m/>
    <n v="1750000"/>
    <n v="183802.35657692363"/>
    <n v="183802.35657692363"/>
    <n v="2.551429051774478E-3"/>
    <n v="125.2760184288307"/>
    <n v="6.9322480422455683"/>
    <n v="386.99224254746252"/>
    <n v="89.310195795700949"/>
    <n v="3.758280552864921"/>
    <n v="1.2527601842883069"/>
    <n v="91.749871238825591"/>
    <n v="780.07020678188428"/>
    <n v="144.32815637537598"/>
    <n v="15.044717423222153"/>
    <n v="552.35970927538813"/>
    <n v="140.76400815344672"/>
    <n v="4.3298446912612789"/>
    <n v="1.4432815637537597"/>
    <n v="100.5891553850913"/>
    <n v="856.77064522670833"/>
  </r>
  <r>
    <x v="12"/>
    <s v="Jin_x000a_Hua"/>
    <s v="Jin Hua"/>
    <s v="Jinhua Shì"/>
    <x v="24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Jin_x000a_Hua"/>
    <s v="Jin Hua"/>
    <s v="Jinhua Shì"/>
    <x v="24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Jin_x000a_Hua"/>
    <s v="Jin Hua"/>
    <s v="Lanxi"/>
    <x v="250"/>
    <s v="t/a"/>
    <s v="grinding"/>
    <n v="1800000"/>
    <n v="1"/>
    <m/>
    <n v="1"/>
    <m/>
    <n v="1800000"/>
    <n v="189053.85247912144"/>
    <n v="189053.85247912144"/>
    <n v="2.6243270246823201E-3"/>
    <n v="128.855333241083"/>
    <n v="7.1303122720240122"/>
    <n v="398.04916376310433"/>
    <n v="91.861915675578118"/>
    <n v="3.8656599972324899"/>
    <n v="1.2885533324108298"/>
    <n v="94.371296131363451"/>
    <n v="802.35792697565239"/>
    <n v="148.45181798610102"/>
    <n v="15.47456649245707"/>
    <n v="568.14141525468494"/>
    <n v="144.78583695783092"/>
    <n v="4.4535545395830294"/>
    <n v="1.4845181798610101"/>
    <n v="103.46313125323677"/>
    <n v="881.24980651889996"/>
  </r>
  <r>
    <x v="12"/>
    <s v="Ning_x000a_Bo"/>
    <s v="Ning Bo"/>
    <s v="Yuyao"/>
    <x v="251"/>
    <s v="t/a"/>
    <s v="grinding"/>
    <n v="700000"/>
    <n v="1"/>
    <m/>
    <n v="1"/>
    <m/>
    <n v="700000"/>
    <n v="73520.942630769452"/>
    <n v="73520.942630769452"/>
    <n v="1.0205716207097911E-3"/>
    <n v="50.110407371532276"/>
    <n v="2.7728992168982272"/>
    <n v="154.79689701898502"/>
    <n v="35.724078318280384"/>
    <n v="1.5033122211459682"/>
    <n v="0.50110407371532273"/>
    <n v="36.699948495530236"/>
    <n v="312.0280827127537"/>
    <n v="57.73126255015039"/>
    <n v="6.0178869692888606"/>
    <n v="220.94388371015523"/>
    <n v="56.305603261378693"/>
    <n v="1.7319378765045115"/>
    <n v="0.57731262550150386"/>
    <n v="40.235662154036518"/>
    <n v="342.70825809068333"/>
  </r>
  <r>
    <x v="12"/>
    <s v="Hang_x000a_Zhou"/>
    <s v="Hang Zhou"/>
    <s v="Lin'an"/>
    <x v="252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</r>
  <r>
    <x v="12"/>
    <s v="Hang_x000a_Zhou"/>
    <s v="Hang Zhou"/>
    <s v="Jiande"/>
    <x v="253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</r>
  <r>
    <x v="12"/>
    <s v="Li_x000a_Shui"/>
    <s v="Li Shui"/>
    <s v="Jinyun"/>
    <x v="254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</r>
  <r>
    <x v="12"/>
    <s v="Li_x000a_Shui"/>
    <s v="Li Shui"/>
    <s v="Jinyun"/>
    <x v="254"/>
    <s v="t/a"/>
    <s v="grinding"/>
    <n v="2000000"/>
    <n v="1"/>
    <m/>
    <n v="1"/>
    <m/>
    <n v="2000000"/>
    <n v="210059.8360879127"/>
    <n v="210059.8360879127"/>
    <n v="2.9159189163136885E-3"/>
    <n v="143.1725924900922"/>
    <n v="7.9225691911377902"/>
    <n v="442.27684862567139"/>
    <n v="102.06879519508679"/>
    <n v="4.2951777747027657"/>
    <n v="1.431725924900922"/>
    <n v="104.85699570151493"/>
    <n v="891.50880775072483"/>
    <n v="164.94646442900108"/>
    <n v="17.193962769396741"/>
    <n v="631.26823917187198"/>
    <n v="160.87315217536766"/>
    <n v="4.9483939328700322"/>
    <n v="1.6494646442900109"/>
    <n v="114.95903472581861"/>
    <n v="979.16645168766649"/>
  </r>
  <r>
    <x v="12"/>
    <s v="Hang_x000a_Zhou"/>
    <s v="Hang Zhou"/>
    <s v="Yuhang"/>
    <x v="255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</r>
  <r>
    <x v="12"/>
    <s v="Jia_x000a_Xing"/>
    <s v="Jia Xing"/>
    <s v="Tongxiang"/>
    <x v="256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</r>
  <r>
    <x v="12"/>
    <s v="Jia_x000a_Xing"/>
    <s v="Jia Xing"/>
    <s v="Tongxiang"/>
    <x v="256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</r>
  <r>
    <x v="12"/>
    <s v="Jia_x000a_Xing"/>
    <s v="Jia Xing"/>
    <s v="Tongxiang"/>
    <x v="25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Hu_x000a_Zhou"/>
    <s v="Hu Zhou"/>
    <s v="Changxing"/>
    <x v="246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</r>
  <r>
    <x v="12"/>
    <s v="Hu_x000a_Zhou"/>
    <s v="Hu Zhou"/>
    <s v="Changxing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Hu_x000a_Zhou"/>
    <s v="Hu Zhou"/>
    <s v="Changxing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Hang_x000a_Zhou"/>
    <s v="Hang Zhou"/>
    <s v="Hangzhou"/>
    <x v="257"/>
    <s v="t/a"/>
    <s v="grinding"/>
    <n v="800000"/>
    <n v="1"/>
    <m/>
    <n v="1"/>
    <m/>
    <n v="800000"/>
    <n v="84023.93443516508"/>
    <n v="84023.93443516508"/>
    <n v="1.1663675665254754E-3"/>
    <n v="57.269036996036874"/>
    <n v="3.1690276764551162"/>
    <n v="176.91073945026855"/>
    <n v="40.827518078034714"/>
    <n v="1.7180711098811063"/>
    <n v="0.57269036996036871"/>
    <n v="41.94279828060597"/>
    <n v="356.60352310028992"/>
    <n v="65.978585771600436"/>
    <n v="6.8775851077586969"/>
    <n v="252.50729566874878"/>
    <n v="64.349260870147063"/>
    <n v="1.9793575731480129"/>
    <n v="0.65978585771600429"/>
    <n v="45.983613890327447"/>
    <n v="391.6665806750666"/>
  </r>
  <r>
    <x v="12"/>
    <s v="Hang_x000a_Zhou"/>
    <s v="Hang Zhou"/>
    <s v="Xiaoshan"/>
    <x v="258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</r>
  <r>
    <x v="12"/>
    <s v="Hang_x000a_Zhou"/>
    <s v="Hang Zhou"/>
    <s v="Xiaoshan"/>
    <x v="258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</r>
  <r>
    <x v="12"/>
    <s v="Qu_x000a_Zhou"/>
    <s v="Qu Zhou"/>
    <s v="Changshan"/>
    <x v="248"/>
    <s v="t/a"/>
    <s v="grinding"/>
    <n v="800000"/>
    <n v="1"/>
    <m/>
    <n v="1"/>
    <m/>
    <n v="800000"/>
    <n v="84023.93443516508"/>
    <n v="84023.93443516508"/>
    <n v="1.1663675665254754E-3"/>
    <n v="57.269036996036874"/>
    <n v="3.1690276764551162"/>
    <n v="176.91073945026855"/>
    <n v="40.827518078034714"/>
    <n v="1.7180711098811063"/>
    <n v="0.57269036996036871"/>
    <n v="41.94279828060597"/>
    <n v="356.60352310028992"/>
    <n v="65.978585771600436"/>
    <n v="6.8775851077586969"/>
    <n v="252.50729566874878"/>
    <n v="64.349260870147063"/>
    <n v="1.9793575731480129"/>
    <n v="0.65978585771600429"/>
    <n v="45.983613890327447"/>
    <n v="391.6665806750666"/>
  </r>
  <r>
    <x v="12"/>
    <s v="Jia_x000a_Xing"/>
    <s v="Jia Xing"/>
    <s v="Pinghu"/>
    <x v="259"/>
    <s v="t/a"/>
    <s v="grinding"/>
    <n v="450000"/>
    <n v="1"/>
    <m/>
    <n v="1"/>
    <m/>
    <n v="450000"/>
    <n v="47263.463119780361"/>
    <n v="47263.463119780361"/>
    <n v="6.5608175617058002E-4"/>
    <n v="32.213833310270751"/>
    <n v="1.782578068006003"/>
    <n v="99.512290940776083"/>
    <n v="22.965478918894529"/>
    <n v="0.96641499930812247"/>
    <n v="0.32213833310270745"/>
    <n v="23.592824032840863"/>
    <n v="200.5894817439131"/>
    <n v="37.112954496525255"/>
    <n v="3.8686416231142675"/>
    <n v="142.03535381367124"/>
    <n v="36.196459239457731"/>
    <n v="1.1133886348957573"/>
    <n v="0.37112954496525252"/>
    <n v="25.865782813309192"/>
    <n v="220.31245162972499"/>
  </r>
  <r>
    <x v="12"/>
    <s v="Jia_x000a_Xing"/>
    <s v="Jia Xing"/>
    <s v="Pinghu"/>
    <x v="259"/>
    <s v="t/a"/>
    <s v="grinding"/>
    <n v="250000"/>
    <n v="1"/>
    <m/>
    <n v="1"/>
    <m/>
    <n v="250000"/>
    <n v="26257.479510989087"/>
    <n v="26257.479510989087"/>
    <n v="3.6448986453921107E-4"/>
    <n v="17.896574061261525"/>
    <n v="0.99032114889222378"/>
    <n v="55.284606078208924"/>
    <n v="12.758599399385849"/>
    <n v="0.53689722183784572"/>
    <n v="0.17896574061261525"/>
    <n v="13.107124462689367"/>
    <n v="111.4386009688406"/>
    <n v="20.618308053625135"/>
    <n v="2.1492453461745926"/>
    <n v="78.908529896483998"/>
    <n v="20.109144021920958"/>
    <n v="0.61854924160875402"/>
    <n v="0.20618308053625137"/>
    <n v="14.369879340727326"/>
    <n v="122.39580646095831"/>
  </r>
  <r>
    <x v="12"/>
    <s v="Jia_x000a_Xing"/>
    <s v="Jia Xing"/>
    <s v="Pinghu"/>
    <x v="259"/>
    <s v="t/a"/>
    <s v="grinding"/>
    <n v="500000"/>
    <n v="1"/>
    <m/>
    <n v="1"/>
    <m/>
    <n v="500000"/>
    <n v="52514.959021978175"/>
    <n v="52514.959021978175"/>
    <n v="7.2897972907842213E-4"/>
    <n v="35.79314812252305"/>
    <n v="1.9806422977844476"/>
    <n v="110.56921215641785"/>
    <n v="25.517198798771698"/>
    <n v="1.0737944436756914"/>
    <n v="0.3579314812252305"/>
    <n v="26.214248925378733"/>
    <n v="222.87720193768121"/>
    <n v="41.236616107250271"/>
    <n v="4.2984906923491852"/>
    <n v="157.817059792968"/>
    <n v="40.218288043841916"/>
    <n v="1.237098483217508"/>
    <n v="0.41236616107250273"/>
    <n v="28.739758681454653"/>
    <n v="244.79161292191662"/>
  </r>
  <r>
    <x v="12"/>
    <s v="Hang_x000a_Zhou"/>
    <s v="Hang Zhou"/>
    <s v="Jiande"/>
    <x v="253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</r>
  <r>
    <x v="12"/>
    <s v="Hang_x000a_Zhou"/>
    <s v="Hang Zhou"/>
    <s v="Jiande"/>
    <x v="253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</r>
  <r>
    <x v="12"/>
    <s v="Jia_x000a_Xing"/>
    <s v="Jia Xing"/>
    <s v="Haiyan"/>
    <x v="260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</r>
  <r>
    <x v="12"/>
    <s v="Jia_x000a_Xing"/>
    <s v="Jia Xing"/>
    <s v="Jiaxing"/>
    <x v="261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</r>
  <r>
    <x v="12"/>
    <s v="Jia_x000a_Xing"/>
    <s v="Jia Xing"/>
    <s v="Jiaxing"/>
    <x v="261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</r>
  <r>
    <x v="12"/>
    <s v="Jin_x000a_Hua"/>
    <s v="Jin Hua"/>
    <s v="Jinhua Shì"/>
    <x v="249"/>
    <s v="t/a"/>
    <s v="grinding"/>
    <n v="1500000"/>
    <n v="1"/>
    <m/>
    <n v="1"/>
    <m/>
    <n v="1500000"/>
    <n v="157544.87706593453"/>
    <n v="157544.87706593453"/>
    <n v="2.1869391872352665E-3"/>
    <n v="107.37944436756915"/>
    <n v="5.9419268933533429"/>
    <n v="331.70763646925354"/>
    <n v="76.551596396315091"/>
    <n v="3.2213833310270745"/>
    <n v="1.0737944436756914"/>
    <n v="78.642746776136207"/>
    <n v="668.63160581304362"/>
    <n v="123.70984832175083"/>
    <n v="12.895472077047557"/>
    <n v="473.45117937890404"/>
    <n v="120.65486413152576"/>
    <n v="3.7112954496525243"/>
    <n v="1.2370984832175083"/>
    <n v="86.219276044363966"/>
    <n v="734.37483876574993"/>
  </r>
  <r>
    <x v="12"/>
    <s v="Jin_x000a_Hua"/>
    <s v="Jin Hua"/>
    <s v="Jinhua Shì"/>
    <x v="249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</r>
  <r>
    <x v="12"/>
    <s v="Ning_x000a_Bo"/>
    <s v="Ning Bo"/>
    <s v="Xiangshan"/>
    <x v="262"/>
    <s v="t/a"/>
    <s v="grinding"/>
    <n v="2200000"/>
    <n v="1"/>
    <m/>
    <n v="1"/>
    <m/>
    <n v="2200000"/>
    <n v="231065.81969670398"/>
    <n v="231065.81969670398"/>
    <n v="3.2075108079450579E-3"/>
    <n v="157.48985173910143"/>
    <n v="8.7148261102515701"/>
    <n v="486.50453348823862"/>
    <n v="112.27567471459548"/>
    <n v="4.7246955521730429"/>
    <n v="1.5748985173910144"/>
    <n v="115.34269527166644"/>
    <n v="980.65968852579738"/>
    <n v="181.44111087190123"/>
    <n v="18.913359046336417"/>
    <n v="694.39506308905936"/>
    <n v="176.96046739290446"/>
    <n v="5.4432333261570367"/>
    <n v="1.8144111087190122"/>
    <n v="126.4549381984005"/>
    <n v="1077.0830968564333"/>
  </r>
  <r>
    <x v="12"/>
    <s v="Ning_x000a_Bo"/>
    <s v="Ning Bo"/>
    <s v="Xiangshan"/>
    <x v="262"/>
    <s v="t/a"/>
    <s v="grinding"/>
    <n v="2200000"/>
    <n v="1"/>
    <m/>
    <n v="1"/>
    <m/>
    <n v="2200000"/>
    <n v="231065.81969670398"/>
    <n v="231065.81969670398"/>
    <n v="3.2075108079450579E-3"/>
    <n v="157.48985173910143"/>
    <n v="8.7148261102515701"/>
    <n v="486.50453348823862"/>
    <n v="112.27567471459548"/>
    <n v="4.7246955521730429"/>
    <n v="1.5748985173910144"/>
    <n v="115.34269527166644"/>
    <n v="980.65968852579738"/>
    <n v="181.44111087190123"/>
    <n v="18.913359046336417"/>
    <n v="694.39506308905936"/>
    <n v="176.96046739290446"/>
    <n v="5.4432333261570367"/>
    <n v="1.8144111087190122"/>
    <n v="126.4549381984005"/>
    <n v="1077.0830968564333"/>
  </r>
  <r>
    <x v="12"/>
    <s v="Hu_x000a_Zhou"/>
    <s v="Hu Zhou"/>
    <s v="Deqing"/>
    <x v="263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Hu_x000a_Zhou"/>
    <s v="Hu Zhou"/>
    <s v="Deqing"/>
    <x v="263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</r>
  <r>
    <x v="12"/>
    <s v="Li_x000a_Shui"/>
    <s v="Li Shui"/>
    <s v="Jinyun"/>
    <x v="254"/>
    <s v="t/a"/>
    <s v="grinding"/>
    <n v="800000"/>
    <n v="1"/>
    <m/>
    <n v="1"/>
    <m/>
    <n v="800000"/>
    <n v="84023.93443516508"/>
    <n v="84023.93443516508"/>
    <n v="1.1663675665254754E-3"/>
    <n v="57.269036996036874"/>
    <n v="3.1690276764551162"/>
    <n v="176.91073945026855"/>
    <n v="40.827518078034714"/>
    <n v="1.7180711098811063"/>
    <n v="0.57269036996036871"/>
    <n v="41.94279828060597"/>
    <n v="356.60352310028992"/>
    <n v="65.978585771600436"/>
    <n v="6.8775851077586969"/>
    <n v="252.50729566874878"/>
    <n v="64.349260870147063"/>
    <n v="1.9793575731480129"/>
    <n v="0.65978585771600429"/>
    <n v="45.983613890327447"/>
    <n v="391.6665806750666"/>
  </r>
  <r>
    <x v="12"/>
    <s v="Shao_x000a_Xing"/>
    <s v="Shao Xing"/>
    <s v="Zhuji"/>
    <x v="264"/>
    <s v="t/a"/>
    <s v="grinding"/>
    <n v="1500000"/>
    <n v="1"/>
    <m/>
    <n v="1"/>
    <m/>
    <n v="1500000"/>
    <n v="157544.87706593453"/>
    <n v="157544.87706593453"/>
    <n v="2.1869391872352665E-3"/>
    <n v="107.37944436756915"/>
    <n v="5.9419268933533429"/>
    <n v="331.70763646925354"/>
    <n v="76.551596396315091"/>
    <n v="3.2213833310270745"/>
    <n v="1.0737944436756914"/>
    <n v="78.642746776136207"/>
    <n v="668.63160581304362"/>
    <n v="123.70984832175083"/>
    <n v="12.895472077047557"/>
    <n v="473.45117937890404"/>
    <n v="120.65486413152576"/>
    <n v="3.7112954496525243"/>
    <n v="1.2370984832175083"/>
    <n v="86.219276044363966"/>
    <n v="734.37483876574993"/>
  </r>
  <r>
    <x v="12"/>
    <s v="Qu_x000a_Zhou"/>
    <s v="Qu Zhou"/>
    <s v="Jiangshan"/>
    <x v="247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</r>
  <r>
    <x v="12"/>
    <s v="Hu_x000a_Zhou"/>
    <s v="Hu Zhou"/>
    <s v="Deqing"/>
    <x v="263"/>
    <s v="t/d"/>
    <s v="cement"/>
    <n v="1200"/>
    <n v="310"/>
    <n v="1"/>
    <m/>
    <n v="372000"/>
    <m/>
    <n v="0"/>
    <n v="372000"/>
    <n v="5.163870719268401E-3"/>
    <n v="253.54777666314195"/>
    <n v="14.030267727476563"/>
    <n v="783.23867500255085"/>
    <n v="180.75607655278532"/>
    <n v="7.6064332998942588"/>
    <n v="2.5354777666314194"/>
    <n v="185.69376767788543"/>
    <n v="1578.7943219401236"/>
    <n v="292.10764851738929"/>
    <n v="30.449200900731526"/>
    <n v="1117.9280596679905"/>
    <n v="284.89412218807485"/>
    <n v="8.7632294555216781"/>
    <n v="2.9210764851738928"/>
    <n v="203.58371078661096"/>
    <n v="1734.029345216516"/>
  </r>
  <r>
    <x v="12"/>
    <s v="Shao_x000a_Xing"/>
    <s v="Shao Xing"/>
    <s v="Zhuji"/>
    <x v="264"/>
    <s v="t/d"/>
    <s v="cement"/>
    <n v="1100"/>
    <n v="310"/>
    <n v="1"/>
    <m/>
    <n v="341000"/>
    <m/>
    <n v="0"/>
    <n v="341000"/>
    <n v="4.733548159329368E-3"/>
    <n v="232.41879527454682"/>
    <n v="12.86107875018685"/>
    <n v="717.96878541900503"/>
    <n v="165.69307017338656"/>
    <n v="6.9725638582364047"/>
    <n v="2.3241879527454681"/>
    <n v="170.21928703806168"/>
    <n v="1447.2281284451135"/>
    <n v="267.76534447427355"/>
    <n v="27.911767492337237"/>
    <n v="1024.7673880289915"/>
    <n v="261.15294533906859"/>
    <n v="8.0329603342282052"/>
    <n v="2.6776534447427354"/>
    <n v="186.61840155439342"/>
    <n v="1589.5268997818066"/>
  </r>
  <r>
    <x v="12"/>
    <s v="Shao_x000a_Xing"/>
    <s v="Shao Xing"/>
    <s v="Zhuji"/>
    <x v="264"/>
    <s v="t/d"/>
    <s v="cement"/>
    <n v="1100"/>
    <n v="310"/>
    <n v="1"/>
    <m/>
    <n v="341000"/>
    <m/>
    <n v="0"/>
    <n v="341000"/>
    <n v="4.733548159329368E-3"/>
    <n v="232.41879527454682"/>
    <n v="12.86107875018685"/>
    <n v="717.96878541900503"/>
    <n v="165.69307017338656"/>
    <n v="6.9725638582364047"/>
    <n v="2.3241879527454681"/>
    <n v="170.21928703806168"/>
    <n v="1447.2281284451135"/>
    <n v="267.76534447427355"/>
    <n v="27.911767492337237"/>
    <n v="1024.7673880289915"/>
    <n v="261.15294533906859"/>
    <n v="8.0329603342282052"/>
    <n v="2.6776534447427354"/>
    <n v="186.61840155439342"/>
    <n v="1589.5268997818066"/>
  </r>
  <r>
    <x v="12"/>
    <s v="Tai_x000a_Zhou"/>
    <s v="Tai Zhou"/>
    <s v="Sanmen"/>
    <x v="265"/>
    <s v="t/a"/>
    <s v="grinding"/>
    <n v="1800000"/>
    <n v="1"/>
    <m/>
    <n v="1"/>
    <m/>
    <n v="1800000"/>
    <n v="189053.85247912144"/>
    <n v="189053.85247912144"/>
    <n v="2.6243270246823201E-3"/>
    <n v="128.855333241083"/>
    <n v="7.1303122720240122"/>
    <n v="398.04916376310433"/>
    <n v="91.861915675578118"/>
    <n v="3.8656599972324899"/>
    <n v="1.2885533324108298"/>
    <n v="94.371296131363451"/>
    <n v="802.35792697565239"/>
    <n v="148.45181798610102"/>
    <n v="15.47456649245707"/>
    <n v="568.14141525468494"/>
    <n v="144.78583695783092"/>
    <n v="4.4535545395830294"/>
    <n v="1.4845181798610101"/>
    <n v="103.46313125323677"/>
    <n v="881.24980651889996"/>
  </r>
  <r>
    <x v="12"/>
    <s v="Ning_x000a_Bo"/>
    <s v="Ning Bo"/>
    <s v="Ninghai"/>
    <x v="266"/>
    <s v="t/a"/>
    <s v="grinding"/>
    <n v="3800000"/>
    <n v="1"/>
    <m/>
    <n v="1"/>
    <m/>
    <n v="3800000"/>
    <n v="399113.68856703414"/>
    <n v="399113.68856703414"/>
    <n v="5.5402459409960086E-3"/>
    <n v="272.02792573117517"/>
    <n v="15.052881463161803"/>
    <n v="840.32601238877567"/>
    <n v="193.93071087066491"/>
    <n v="8.1608377719352561"/>
    <n v="2.7202792573117516"/>
    <n v="199.2282918328784"/>
    <n v="1693.8667347263772"/>
    <n v="313.39828241510213"/>
    <n v="32.668529261853813"/>
    <n v="1199.4096544265569"/>
    <n v="305.65898913319859"/>
    <n v="9.4019484724530624"/>
    <n v="3.1339828241510208"/>
    <n v="218.42216597905539"/>
    <n v="1860.4162582065665"/>
  </r>
  <r>
    <x v="12"/>
    <s v="Shao_x000a_Xing"/>
    <s v="Shao Xing"/>
    <s v="Shangyu"/>
    <x v="267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</r>
  <r>
    <x v="12"/>
    <s v="Ning_x000a_Bo"/>
    <s v="Ning Bo"/>
    <s v="Longwan"/>
    <x v="268"/>
    <s v="t/a"/>
    <s v="grinding"/>
    <n v="3600000"/>
    <n v="1"/>
    <m/>
    <n v="1"/>
    <m/>
    <n v="3600000"/>
    <n v="378107.70495824289"/>
    <n v="378107.70495824289"/>
    <n v="5.2486540493646401E-3"/>
    <n v="257.710666482166"/>
    <n v="14.260624544048024"/>
    <n v="796.09832752620866"/>
    <n v="183.72383135115624"/>
    <n v="7.7313199944649798"/>
    <n v="2.5771066648216596"/>
    <n v="188.7425922627269"/>
    <n v="1604.7158539513048"/>
    <n v="296.90363597220204"/>
    <n v="30.94913298491414"/>
    <n v="1136.2828305093699"/>
    <n v="289.57167391566185"/>
    <n v="8.9071090791660588"/>
    <n v="2.9690363597220202"/>
    <n v="206.92626250647353"/>
    <n v="1762.4996130377999"/>
  </r>
  <r>
    <x v="12"/>
    <s v="Hu_x000a_Zhou"/>
    <s v="Hu Zhou"/>
    <s v="Huzhou"/>
    <x v="269"/>
    <s v="t/a"/>
    <s v="grinding"/>
    <n v="500000"/>
    <n v="1"/>
    <m/>
    <n v="1"/>
    <m/>
    <n v="500000"/>
    <n v="52514.959021978175"/>
    <n v="52514.959021978175"/>
    <n v="7.2897972907842213E-4"/>
    <n v="35.79314812252305"/>
    <n v="1.9806422977844476"/>
    <n v="110.56921215641785"/>
    <n v="25.517198798771698"/>
    <n v="1.0737944436756914"/>
    <n v="0.3579314812252305"/>
    <n v="26.214248925378733"/>
    <n v="222.87720193768121"/>
    <n v="41.236616107250271"/>
    <n v="4.2984906923491852"/>
    <n v="157.817059792968"/>
    <n v="40.218288043841916"/>
    <n v="1.237098483217508"/>
    <n v="0.41236616107250273"/>
    <n v="28.739758681454653"/>
    <n v="244.79161292191662"/>
  </r>
  <r>
    <x v="12"/>
    <s v="Qu_x000a_Zhou"/>
    <s v="Qu Zhou"/>
    <s v="Longyou"/>
    <x v="270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</r>
  <r>
    <x v="12"/>
    <s v="Jia_x000a_Xing"/>
    <s v="Jia Xing"/>
    <s v="Jiashan"/>
    <x v="271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</r>
  <r>
    <x v="12"/>
    <s v="Ning_x000a_Bo"/>
    <s v="Ning Bo"/>
    <s v="Cixi"/>
    <x v="272"/>
    <s v="t/a"/>
    <s v="grinding"/>
    <n v="500000"/>
    <n v="1"/>
    <m/>
    <n v="1"/>
    <m/>
    <n v="500000"/>
    <n v="52514.959021978175"/>
    <n v="52514.959021978175"/>
    <n v="7.2897972907842213E-4"/>
    <n v="35.79314812252305"/>
    <n v="1.9806422977844476"/>
    <n v="110.56921215641785"/>
    <n v="25.517198798771698"/>
    <n v="1.0737944436756914"/>
    <n v="0.3579314812252305"/>
    <n v="26.214248925378733"/>
    <n v="222.87720193768121"/>
    <n v="41.236616107250271"/>
    <n v="4.2984906923491852"/>
    <n v="157.817059792968"/>
    <n v="40.218288043841916"/>
    <n v="1.237098483217508"/>
    <n v="0.41236616107250273"/>
    <n v="28.739758681454653"/>
    <n v="244.79161292191662"/>
  </r>
  <r>
    <x v="12"/>
    <s v="Hang_x000a_Zhou"/>
    <s v="Hang Zhou"/>
    <s v="Huzhou"/>
    <x v="269"/>
    <s v="t/a"/>
    <s v="grinding"/>
    <n v="2000000"/>
    <n v="1"/>
    <m/>
    <n v="1"/>
    <m/>
    <n v="2000000"/>
    <n v="210059.8360879127"/>
    <n v="210059.8360879127"/>
    <n v="2.9159189163136885E-3"/>
    <n v="143.1725924900922"/>
    <n v="7.9225691911377902"/>
    <n v="442.27684862567139"/>
    <n v="102.06879519508679"/>
    <n v="4.2951777747027657"/>
    <n v="1.431725924900922"/>
    <n v="104.85699570151493"/>
    <n v="891.50880775072483"/>
    <n v="164.94646442900108"/>
    <n v="17.193962769396741"/>
    <n v="631.26823917187198"/>
    <n v="160.87315217536766"/>
    <n v="4.9483939328700322"/>
    <n v="1.6494646442900109"/>
    <n v="114.95903472581861"/>
    <n v="979.16645168766649"/>
  </r>
  <r>
    <x v="12"/>
    <s v="Hu_x000a_Zhou"/>
    <s v="Hu Zhou"/>
    <s v="Huzhou"/>
    <x v="269"/>
    <s v="t/a"/>
    <s v="grinding"/>
    <n v="1800000"/>
    <n v="1"/>
    <m/>
    <n v="1"/>
    <m/>
    <n v="1800000"/>
    <n v="189053.85247912144"/>
    <n v="189053.85247912144"/>
    <n v="2.6243270246823201E-3"/>
    <n v="128.855333241083"/>
    <n v="7.1303122720240122"/>
    <n v="398.04916376310433"/>
    <n v="91.861915675578118"/>
    <n v="3.8656599972324899"/>
    <n v="1.2885533324108298"/>
    <n v="94.371296131363451"/>
    <n v="802.35792697565239"/>
    <n v="148.45181798610102"/>
    <n v="15.47456649245707"/>
    <n v="568.14141525468494"/>
    <n v="144.78583695783092"/>
    <n v="4.4535545395830294"/>
    <n v="1.4845181798610101"/>
    <n v="103.46313125323677"/>
    <n v="881.24980651889996"/>
  </r>
  <r>
    <x v="12"/>
    <s v="Jia_x000a_Xing"/>
    <s v="Jia Xing"/>
    <s v="Jiashan"/>
    <x v="271"/>
    <s v="t/a"/>
    <s v="grinding"/>
    <n v="1250000"/>
    <n v="1"/>
    <m/>
    <n v="1"/>
    <m/>
    <n v="1250000"/>
    <n v="131287.39755494543"/>
    <n v="131287.39755494543"/>
    <n v="1.8224493226960553E-3"/>
    <n v="89.482870306307618"/>
    <n v="4.9516057444611192"/>
    <n v="276.42303039104462"/>
    <n v="63.79299699692924"/>
    <n v="2.6844861091892285"/>
    <n v="0.89482870306307616"/>
    <n v="65.535622313446837"/>
    <n v="557.19300484420296"/>
    <n v="103.09154026812568"/>
    <n v="10.746226730872964"/>
    <n v="394.54264948242002"/>
    <n v="100.54572010960479"/>
    <n v="3.0927462080437702"/>
    <n v="1.0309154026812568"/>
    <n v="71.849396703636629"/>
    <n v="611.97903230479153"/>
  </r>
  <r>
    <x v="12"/>
    <s v="Jia_x000a_Xing"/>
    <s v="Jia Xing"/>
    <s v="Xiuzhou"/>
    <x v="273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</r>
  <r>
    <x v="12"/>
    <s v="Jin_x000a_Hua"/>
    <s v="Jin Hua"/>
    <s v="Lanxi"/>
    <x v="250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</r>
  <r>
    <x v="12"/>
    <s v="Hang_x000a_Zhou"/>
    <s v="Hang Zhou"/>
    <s v="Jiande"/>
    <x v="253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</r>
  <r>
    <x v="12"/>
    <s v="Jin_x000a_Hua"/>
    <s v="Jin Hua"/>
    <s v="Lanxi"/>
    <x v="250"/>
    <s v="t/a"/>
    <s v="grinding"/>
    <n v="2000000"/>
    <n v="1"/>
    <m/>
    <n v="1"/>
    <m/>
    <n v="2000000"/>
    <n v="210059.8360879127"/>
    <n v="210059.8360879127"/>
    <n v="2.9159189163136885E-3"/>
    <n v="143.1725924900922"/>
    <n v="7.9225691911377902"/>
    <n v="442.27684862567139"/>
    <n v="102.06879519508679"/>
    <n v="4.2951777747027657"/>
    <n v="1.431725924900922"/>
    <n v="104.85699570151493"/>
    <n v="891.50880775072483"/>
    <n v="164.94646442900108"/>
    <n v="17.193962769396741"/>
    <n v="631.26823917187198"/>
    <n v="160.87315217536766"/>
    <n v="4.9483939328700322"/>
    <n v="1.6494646442900109"/>
    <n v="114.95903472581861"/>
    <n v="979.16645168766649"/>
  </r>
  <r>
    <x v="12"/>
    <s v="Jin_x000a_Hua"/>
    <s v="Jin Hua"/>
    <s v="Jinhua Shì"/>
    <x v="249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</r>
  <r>
    <x v="12"/>
    <s v="Jia_x000a_Xing"/>
    <s v="Jia Xing"/>
    <s v="Jiaxing"/>
    <x v="261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</r>
  <r>
    <x v="12"/>
    <s v="Tai_x000a_Zhou"/>
    <s v="Tai Zhou"/>
    <s v="Linhai"/>
    <x v="274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</r>
  <r>
    <x v="12"/>
    <s v="Hu_x000a_Zhou"/>
    <s v="Hu Zhou"/>
    <s v="Huzhou"/>
    <x v="269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</r>
  <r>
    <x v="12"/>
    <s v="Hu_x000a_Zhou"/>
    <s v="Hu Zhou"/>
    <s v="Huzhou"/>
    <x v="269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</r>
  <r>
    <x v="12"/>
    <s v="Hang_x000a_Zhou"/>
    <s v="Hang Zhou"/>
    <s v="Yuhang"/>
    <x v="255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</r>
  <r>
    <x v="12"/>
    <s v="Hang_x000a_Zhou"/>
    <s v="Hang Zhou"/>
    <s v="Xiaoshan"/>
    <x v="258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</r>
  <r>
    <x v="12"/>
    <s v="Hang_x000a_Zhou"/>
    <s v="Hang Zhou"/>
    <s v="Xiaoshan"/>
    <x v="258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</r>
  <r>
    <x v="12"/>
    <s v="Hang_x000a_Zhou"/>
    <s v="Hang Zhou"/>
    <s v="Fuyang"/>
    <x v="275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</r>
  <r>
    <x v="12"/>
    <s v="Hang_x000a_Zhou"/>
    <s v="Hang Zhou"/>
    <s v="Fuyang"/>
    <x v="275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</r>
  <r>
    <x v="12"/>
    <s v="Qu_x000a_Zhou"/>
    <s v="Qu Zhou"/>
    <s v="Changshan"/>
    <x v="24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Qu_x000a_Zhou"/>
    <s v="Qu Zhou"/>
    <s v="Changshan"/>
    <x v="248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</r>
  <r>
    <x v="12"/>
    <s v="Qu_x000a_Zhou"/>
    <s v="Qu Zhou"/>
    <s v="Changshan"/>
    <x v="248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Qu_x000a_Zhou"/>
    <s v="Qu Zhou"/>
    <s v="Changshan"/>
    <x v="248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Jia_x000a_Xing"/>
    <s v="Jia Xing"/>
    <s v="Tongxiang"/>
    <x v="25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Jin_x000a_Hua"/>
    <s v="Jin Hua"/>
    <s v="Lanxi"/>
    <x v="250"/>
    <s v="t/d"/>
    <s v="cement"/>
    <n v="2000"/>
    <n v="310"/>
    <n v="1"/>
    <m/>
    <n v="620000"/>
    <m/>
    <n v="0"/>
    <n v="620000"/>
    <n v="8.6064511987806683E-3"/>
    <n v="422.57962777190329"/>
    <n v="23.383779545794273"/>
    <n v="1305.3977916709182"/>
    <n v="301.26012758797555"/>
    <n v="12.677388833157098"/>
    <n v="4.2257962777190325"/>
    <n v="309.48961279647574"/>
    <n v="2631.3238699002059"/>
    <n v="486.84608086231549"/>
    <n v="50.748668167885874"/>
    <n v="1863.2134327799843"/>
    <n v="474.82353698012474"/>
    <n v="14.605382425869463"/>
    <n v="4.8684608086231549"/>
    <n v="339.30618464435162"/>
    <n v="2890.0489086941934"/>
  </r>
  <r>
    <x v="12"/>
    <s v="Shao_x000a_Xing"/>
    <s v="Shao Xing"/>
    <s v="Shaoxing"/>
    <x v="27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Hang_x000a_Zhou"/>
    <s v="Hang Zhou"/>
    <s v="Fuyang"/>
    <x v="275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Jin_x000a_Hua"/>
    <s v="Jin Hua"/>
    <s v="Lanxi"/>
    <x v="250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Jin_x000a_Hua"/>
    <s v="Jin Hua"/>
    <s v="Lanxi"/>
    <x v="250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Jin_x000a_Hua"/>
    <s v="Jin Hua"/>
    <s v="Lanxi"/>
    <x v="250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Jin_x000a_Hua"/>
    <s v="Jin Hua"/>
    <s v="Lanxi"/>
    <x v="250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Hu_x000a_Zhou"/>
    <s v="Hu Zhou"/>
    <s v="Changxing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Hang_x000a_Zhou"/>
    <s v="Hang Zhou"/>
    <s v="Fuyang"/>
    <x v="275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Hang_x000a_Zhou"/>
    <s v="Hang Zhou"/>
    <s v="Jiande"/>
    <x v="253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Hang_x000a_Zhou"/>
    <s v="Hang Zhou"/>
    <s v="Jiande"/>
    <x v="253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Hu_x000a_Zhou"/>
    <s v="Hu Zhou"/>
    <s v="Changxing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Hang_x000a_Zhou"/>
    <s v="Hang Zhou"/>
    <s v="Xiaoshan"/>
    <x v="25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Qu_x000a_Zhou"/>
    <s v="Qu Zhou"/>
    <s v="Changshan"/>
    <x v="248"/>
    <s v="t/d"/>
    <s v="cement"/>
    <n v="1200"/>
    <n v="310"/>
    <n v="1"/>
    <m/>
    <n v="372000"/>
    <m/>
    <n v="0"/>
    <n v="372000"/>
    <n v="5.163870719268401E-3"/>
    <n v="253.54777666314195"/>
    <n v="14.030267727476563"/>
    <n v="783.23867500255085"/>
    <n v="180.75607655278532"/>
    <n v="7.6064332998942588"/>
    <n v="2.5354777666314194"/>
    <n v="185.69376767788543"/>
    <n v="1578.7943219401236"/>
    <n v="292.10764851738929"/>
    <n v="30.449200900731526"/>
    <n v="1117.9280596679905"/>
    <n v="284.89412218807485"/>
    <n v="8.7632294555216781"/>
    <n v="2.9210764851738928"/>
    <n v="203.58371078661096"/>
    <n v="1734.029345216516"/>
  </r>
  <r>
    <x v="12"/>
    <s v="Hang_x000a_Zhou"/>
    <s v="Hang Zhou"/>
    <s v="Fuyang"/>
    <x v="275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Qu_x000a_Zhou"/>
    <s v="Qu Zhou"/>
    <s v="Quzhou Shì"/>
    <x v="277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Shao_x000a_Xing"/>
    <s v="Shao Xing"/>
    <s v="Zhuji"/>
    <x v="264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Shao_x000a_Xing"/>
    <s v="Shao Xing"/>
    <s v="Zhuji"/>
    <x v="264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</r>
  <r>
    <x v="12"/>
    <s v="Qu_x000a_Zhou"/>
    <s v="Qu Zhou"/>
    <s v="Jiangshan"/>
    <x v="247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Qu_x000a_Zhou"/>
    <s v="Qu Zhou"/>
    <s v="Jiangshan"/>
    <x v="247"/>
    <s v="t/d"/>
    <s v="cement"/>
    <n v="2000"/>
    <n v="310"/>
    <n v="1"/>
    <m/>
    <n v="620000"/>
    <m/>
    <n v="0"/>
    <n v="620000"/>
    <n v="8.6064511987806683E-3"/>
    <n v="422.57962777190329"/>
    <n v="23.383779545794273"/>
    <n v="1305.3977916709182"/>
    <n v="301.26012758797555"/>
    <n v="12.677388833157098"/>
    <n v="4.2257962777190325"/>
    <n v="309.48961279647574"/>
    <n v="2631.3238699002059"/>
    <n v="486.84608086231549"/>
    <n v="50.748668167885874"/>
    <n v="1863.2134327799843"/>
    <n v="474.82353698012474"/>
    <n v="14.605382425869463"/>
    <n v="4.8684608086231549"/>
    <n v="339.30618464435162"/>
    <n v="2890.0489086941934"/>
  </r>
  <r>
    <x v="12"/>
    <s v="Shao_x000a_Xing"/>
    <s v="Shao Xing"/>
    <s v="Shaoxing"/>
    <x v="27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Qu_x000a_Zhou"/>
    <s v="Qu Zhou"/>
    <s v="Jiangshan"/>
    <x v="247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Qu_x000a_Zhou"/>
    <s v="Qu Zhou"/>
    <s v="Jiangshan"/>
    <x v="247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Shao_x000a_Xing"/>
    <s v="Shao Xing"/>
    <s v="Zhuji"/>
    <x v="264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Hu_x000a_Zhou"/>
    <s v="Hu Zhou"/>
    <s v="Anji"/>
    <x v="27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Hu_x000a_Zhou"/>
    <s v="Hu Zhou"/>
    <s v="Anji"/>
    <x v="27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Hang_x000a_Zhou"/>
    <s v="Hang Zhou"/>
    <s v="Xiaoshan"/>
    <x v="25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Hu_x000a_Zhou"/>
    <s v="Hu Zhou"/>
    <s v="Changxing"/>
    <x v="246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</r>
  <r>
    <x v="12"/>
    <s v="Qu_x000a_Zhou"/>
    <s v="Qu Zhou"/>
    <s v="Longyou"/>
    <x v="270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Qu_x000a_Zhou"/>
    <s v="Qu Zhou"/>
    <s v="Longyou"/>
    <x v="270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</r>
  <r>
    <x v="12"/>
    <s v="Jin_x000a_Hua"/>
    <s v="Jin Hua"/>
    <s v="Lanxi"/>
    <x v="250"/>
    <s v="t/d"/>
    <s v="cement"/>
    <n v="2000"/>
    <n v="310"/>
    <n v="1"/>
    <m/>
    <n v="620000"/>
    <m/>
    <n v="0"/>
    <n v="620000"/>
    <n v="8.6064511987806683E-3"/>
    <n v="422.57962777190329"/>
    <n v="23.383779545794273"/>
    <n v="1305.3977916709182"/>
    <n v="301.26012758797555"/>
    <n v="12.677388833157098"/>
    <n v="4.2257962777190325"/>
    <n v="309.48961279647574"/>
    <n v="2631.3238699002059"/>
    <n v="486.84608086231549"/>
    <n v="50.748668167885874"/>
    <n v="1863.2134327799843"/>
    <n v="474.82353698012474"/>
    <n v="14.605382425869463"/>
    <n v="4.8684608086231549"/>
    <n v="339.30618464435162"/>
    <n v="2890.0489086941934"/>
  </r>
  <r>
    <x v="12"/>
    <s v="Jin_x000a_Hua"/>
    <s v="Jin Hua"/>
    <s v="Lanxi"/>
    <x v="250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Hang_x000a_Zhou"/>
    <s v="Hang Zhou"/>
    <s v="Jiande"/>
    <x v="253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Hang_x000a_Zhou"/>
    <s v="Hang Zhou"/>
    <s v="Jiande"/>
    <x v="253"/>
    <s v="t/d"/>
    <s v="cement"/>
    <n v="4000"/>
    <n v="310"/>
    <n v="1"/>
    <m/>
    <n v="1240000"/>
    <m/>
    <n v="0"/>
    <n v="1240000"/>
    <n v="1.7212902397561337E-2"/>
    <n v="845.15925554380658"/>
    <n v="46.767559091588545"/>
    <n v="2610.7955833418364"/>
    <n v="602.52025517595109"/>
    <n v="25.354777666314195"/>
    <n v="8.4515925554380651"/>
    <n v="618.97922559295148"/>
    <n v="5262.6477398004117"/>
    <n v="973.69216172463098"/>
    <n v="101.49733633577175"/>
    <n v="3726.4268655599685"/>
    <n v="949.64707396024949"/>
    <n v="29.210764851738926"/>
    <n v="9.7369216172463098"/>
    <n v="678.61236928870323"/>
    <n v="5780.0978173883868"/>
  </r>
  <r>
    <x v="12"/>
    <s v="Jin_x000a_Hua"/>
    <s v="Jin Hua"/>
    <s v="Jinhua Shì"/>
    <x v="249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</r>
  <r>
    <x v="12"/>
    <s v="Hang_x000a_Zhou"/>
    <s v="Hang Zhou"/>
    <s v="Tonglu"/>
    <x v="279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Hang_x000a_Zhou"/>
    <s v="Hang Zhou"/>
    <s v="Tonglu"/>
    <x v="27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Hang_x000a_Zhou"/>
    <s v="Hang Zhou"/>
    <s v="Tonglu"/>
    <x v="27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Hang_x000a_Zhou"/>
    <s v="Hang Zhou"/>
    <s v="Lin'an"/>
    <x v="252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Jin_x000a_Hua"/>
    <s v="Jin Hua"/>
    <s v="Jinhua Shì"/>
    <x v="24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2"/>
    <s v="Hang_x000a_Zhou"/>
    <s v="Hang Zhou"/>
    <s v="Jiande"/>
    <x v="253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</r>
  <r>
    <x v="12"/>
    <s v="Ning_x000a_Bo"/>
    <s v="Ning Bo"/>
    <s v="Yuyao"/>
    <x v="251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</r>
  <r>
    <x v="1"/>
    <s v=""/>
    <m/>
    <s v=""/>
    <x v="4"/>
    <m/>
    <m/>
    <m/>
    <m/>
    <n v="73"/>
    <m/>
    <n v="65600650"/>
    <m/>
    <n v="0"/>
    <m/>
    <n v="0.99999999999999967"/>
    <n v="49100.333925296974"/>
    <n v="2717.0060000000003"/>
    <n v="151676.66225259748"/>
    <n v="35003.989522494128"/>
    <n v="1473.0100177589093"/>
    <n v="491.00333925296974"/>
    <n v="35960.189124214536"/>
    <n v="305738.54532202572"/>
    <n v="56567.575835588323"/>
    <n v="5896.5846660555944"/>
    <n v="216490.32681948604"/>
    <n v="55170.653503199559"/>
    <n v="1697.0272750676495"/>
    <n v="565.6757583558832"/>
    <n v="39424.633546103571"/>
    <n v="335800.30165088782"/>
  </r>
  <r>
    <x v="2"/>
    <s v=""/>
    <m/>
    <s v=""/>
    <x v="4"/>
    <m/>
    <m/>
    <m/>
    <m/>
    <m/>
    <n v="54"/>
    <m/>
    <n v="61300000"/>
    <n v="6438333.9760945244"/>
    <n v="72038983.976094514"/>
    <m/>
    <m/>
    <m/>
    <m/>
    <m/>
    <m/>
    <m/>
    <m/>
    <m/>
    <m/>
    <m/>
    <m/>
    <m/>
    <m/>
    <m/>
    <m/>
    <m/>
  </r>
  <r>
    <x v="13"/>
    <s v="Suzhou"/>
    <s v="Suzhou"/>
    <s v="Lingbi"/>
    <x v="280"/>
    <s v="t/a"/>
    <s v="grinding"/>
    <n v="1500000"/>
    <n v="1"/>
    <m/>
    <n v="1"/>
    <m/>
    <n v="1500000"/>
    <n v="157544.87706593453"/>
    <n v="157544.87706593453"/>
    <n v="1.1776840838864805E-3"/>
    <n v="149.92295895362685"/>
    <n v="5.5311334443788374"/>
    <n v="292.78767679912892"/>
    <n v="53.450944426993594"/>
    <n v="4.4976887686088052"/>
    <n v="1.4992295895362686"/>
    <n v="67.021261084898242"/>
    <n v="575.55917548403932"/>
    <n v="162.68540817415587"/>
    <n v="4.9460383920775621"/>
    <n v="300.83625337859303"/>
    <n v="52.053055338447173"/>
    <n v="4.8805622452246764"/>
    <n v="1.6268540817415587"/>
    <n v="73.502291660798591"/>
    <n v="632.42676458624032"/>
  </r>
  <r>
    <x v="13"/>
    <s v="Suzhou"/>
    <s v="Suzhou"/>
    <s v="Lingbi"/>
    <x v="280"/>
    <s v="t/d"/>
    <s v="cement"/>
    <n v="4500"/>
    <n v="310"/>
    <n v="1"/>
    <m/>
    <n v="1395000"/>
    <m/>
    <n v="0"/>
    <n v="1395000"/>
    <n v="1.0427944898100868E-2"/>
    <n v="1327.5108123812918"/>
    <n v="48.976084139373597"/>
    <n v="2592.5235827493652"/>
    <n v="473.2877949719055"/>
    <n v="39.825324371438747"/>
    <n v="13.275108123812917"/>
    <n v="593.44779058924496"/>
    <n v="5096.3577156762067"/>
    <n v="1440.5174489295998"/>
    <n v="43.795289859286115"/>
    <n v="2663.7906689120809"/>
    <n v="460.91001846251038"/>
    <n v="43.215523467888005"/>
    <n v="14.405174489296"/>
    <n v="650.83485275056933"/>
    <n v="5599.8986005021206"/>
  </r>
  <r>
    <x v="13"/>
    <s v="Tongling"/>
    <s v="Tongling"/>
    <s v="Tongling"/>
    <x v="281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</r>
  <r>
    <x v="13"/>
    <s v="Tongling"/>
    <s v="Tongling"/>
    <s v="Tongling"/>
    <x v="28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Tongling"/>
    <s v="Tongling"/>
    <s v="Tongling"/>
    <x v="28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Tongling"/>
    <s v="Tongling"/>
    <s v="Tongling"/>
    <x v="28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u_x000a_Zhou"/>
    <s v="Chu Zhou"/>
    <s v="Fengyang"/>
    <x v="28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u_x000a_Zhou"/>
    <s v="Chu Zhou"/>
    <s v="Fengyang"/>
    <x v="28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Huai_x000a_Nan"/>
    <s v="Huai Nan"/>
    <s v="Fengtai"/>
    <x v="283"/>
    <s v="t/a"/>
    <s v="grinding"/>
    <n v="200000"/>
    <n v="1"/>
    <m/>
    <n v="1"/>
    <m/>
    <n v="200000"/>
    <n v="21005.98360879127"/>
    <n v="21005.98360879127"/>
    <n v="1.570245445181974E-4"/>
    <n v="19.98972786048358"/>
    <n v="0.73748445925051165"/>
    <n v="39.038356906550526"/>
    <n v="7.1267925902658131"/>
    <n v="0.59969183581450736"/>
    <n v="0.1998972786048358"/>
    <n v="8.9361681446530987"/>
    <n v="76.741223397871906"/>
    <n v="21.691387756554114"/>
    <n v="0.6594717856103417"/>
    <n v="40.11150045047907"/>
    <n v="6.9404073784596232"/>
    <n v="0.65074163269662355"/>
    <n v="0.21691387756554117"/>
    <n v="9.8003055547731464"/>
    <n v="84.323568611498715"/>
  </r>
  <r>
    <x v="13"/>
    <s v="Huai_x000a_Nan"/>
    <s v="Huai Nan"/>
    <s v="Huainan"/>
    <x v="284"/>
    <s v="t/d"/>
    <s v="cement"/>
    <n v="1200"/>
    <n v="310"/>
    <n v="1"/>
    <m/>
    <n v="372000"/>
    <m/>
    <n v="0"/>
    <n v="372000"/>
    <n v="2.7807853061602313E-3"/>
    <n v="354.0028833016778"/>
    <n v="13.060289103832959"/>
    <n v="691.33962206649733"/>
    <n v="126.21007865917478"/>
    <n v="10.620086499050332"/>
    <n v="3.5400288330167777"/>
    <n v="158.25274415713199"/>
    <n v="1359.0287241803217"/>
    <n v="384.13798638122665"/>
    <n v="11.678743962476297"/>
    <n v="710.34417837655485"/>
    <n v="122.90933825666943"/>
    <n v="11.5241395914368"/>
    <n v="3.8413798638122665"/>
    <n v="173.55596073348514"/>
    <n v="1493.3062934672321"/>
  </r>
  <r>
    <x v="13"/>
    <s v="An_x000a_Qing"/>
    <s v="An Qing"/>
    <s v="Susong"/>
    <x v="285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</r>
  <r>
    <x v="13"/>
    <s v="Fu_x000a_Yang"/>
    <s v="Fu Yang"/>
    <s v="Fuyang"/>
    <x v="275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</r>
  <r>
    <x v="13"/>
    <s v="Fu_x000a_Yang"/>
    <s v="Fu Yang"/>
    <s v="Fuyang"/>
    <x v="275"/>
    <s v="t/a"/>
    <s v="grinding"/>
    <n v="750000"/>
    <n v="1"/>
    <m/>
    <n v="1"/>
    <m/>
    <n v="750000"/>
    <n v="78772.438532967266"/>
    <n v="78772.438532967266"/>
    <n v="5.8884204194324023E-4"/>
    <n v="74.961479476813423"/>
    <n v="2.7655667221894187"/>
    <n v="146.39383839956446"/>
    <n v="26.725472213496797"/>
    <n v="2.2488443843044026"/>
    <n v="0.74961479476813431"/>
    <n v="33.510630542449121"/>
    <n v="287.77958774201966"/>
    <n v="81.342704087077934"/>
    <n v="2.4730191960387811"/>
    <n v="150.41812668929651"/>
    <n v="26.026527669223587"/>
    <n v="2.4402811226123382"/>
    <n v="0.81342704087077933"/>
    <n v="36.751145830399295"/>
    <n v="316.21338229312016"/>
  </r>
  <r>
    <x v="13"/>
    <s v="Huai_x000a_Nan"/>
    <s v="Huai Nan"/>
    <s v="Huainan"/>
    <x v="284"/>
    <s v="t/a"/>
    <s v="grinding"/>
    <n v="200000"/>
    <n v="1"/>
    <m/>
    <n v="1"/>
    <m/>
    <n v="200000"/>
    <n v="21005.98360879127"/>
    <n v="21005.98360879127"/>
    <n v="1.570245445181974E-4"/>
    <n v="19.98972786048358"/>
    <n v="0.73748445925051165"/>
    <n v="39.038356906550526"/>
    <n v="7.1267925902658131"/>
    <n v="0.59969183581450736"/>
    <n v="0.1998972786048358"/>
    <n v="8.9361681446530987"/>
    <n v="76.741223397871906"/>
    <n v="21.691387756554114"/>
    <n v="0.6594717856103417"/>
    <n v="40.11150045047907"/>
    <n v="6.9404073784596232"/>
    <n v="0.65074163269662355"/>
    <n v="0.21691387756554117"/>
    <n v="9.8003055547731464"/>
    <n v="84.323568611498715"/>
  </r>
  <r>
    <x v="13"/>
    <s v="Huai_x000a_Nan"/>
    <s v="Huai Nan"/>
    <s v="Huainan"/>
    <x v="284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Huai_x000a_Nan"/>
    <s v="Huai Nan"/>
    <s v="Huainan"/>
    <x v="284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Huai_x000a_Bei"/>
    <s v="Huai Bei"/>
    <s v="Huaibei"/>
    <x v="286"/>
    <s v="t/a"/>
    <s v="grinding"/>
    <n v="300000"/>
    <n v="1"/>
    <m/>
    <n v="1"/>
    <m/>
    <n v="300000"/>
    <n v="31508.975413186905"/>
    <n v="31508.975413186905"/>
    <n v="2.3553681677729608E-4"/>
    <n v="29.984591790725368"/>
    <n v="1.1062266888757675"/>
    <n v="58.557535359825785"/>
    <n v="10.690188885398719"/>
    <n v="0.89953775372176104"/>
    <n v="0.29984591790725368"/>
    <n v="13.404252216979648"/>
    <n v="115.11183509680785"/>
    <n v="32.537081634831168"/>
    <n v="0.98920767841551249"/>
    <n v="60.167250675718599"/>
    <n v="10.410611067689434"/>
    <n v="0.97611244904493522"/>
    <n v="0.32537081634831172"/>
    <n v="14.700458332159718"/>
    <n v="126.48535291724806"/>
  </r>
  <r>
    <x v="13"/>
    <s v="Bo_x000a_Zhou"/>
    <s v="Bo Zhou"/>
    <s v="Guoyang"/>
    <x v="287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</r>
  <r>
    <x v="13"/>
    <s v="Bo_x000a_Zhou"/>
    <s v="Bo Zhou"/>
    <s v="Guoyang"/>
    <x v="287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</r>
  <r>
    <x v="13"/>
    <s v="Xuan_x000a_Cheng"/>
    <s v="Xuan Cheng"/>
    <s v="Guangde"/>
    <x v="28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Wu_x000a_Hu"/>
    <s v="Wu Hu"/>
    <s v="Fanchang"/>
    <x v="289"/>
    <s v="t/a"/>
    <s v="grinding"/>
    <n v="1400000"/>
    <n v="1"/>
    <m/>
    <n v="1"/>
    <m/>
    <n v="1400000"/>
    <n v="147041.8852615389"/>
    <n v="147041.8852615389"/>
    <n v="1.0991718116273818E-3"/>
    <n v="139.92809502338505"/>
    <n v="5.1623912147535815"/>
    <n v="273.26849834585369"/>
    <n v="49.88754813186069"/>
    <n v="4.1978428507015515"/>
    <n v="1.3992809502338506"/>
    <n v="62.553177012571695"/>
    <n v="537.18856378510338"/>
    <n v="151.83971429587879"/>
    <n v="4.6163024992723916"/>
    <n v="280.78050315335349"/>
    <n v="48.582851649217361"/>
    <n v="4.5551914288763644"/>
    <n v="1.5183971429587881"/>
    <n v="68.602138883412024"/>
    <n v="590.26498028049105"/>
  </r>
  <r>
    <x v="13"/>
    <s v="Xuan_x000a_Cheng"/>
    <s v="Xuan Cheng"/>
    <s v="Guangde"/>
    <x v="288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</r>
  <r>
    <x v="13"/>
    <s v="He_x000a_Fei"/>
    <s v="He Fei"/>
    <s v="Changfeng"/>
    <x v="290"/>
    <s v="t/a"/>
    <s v="grinding"/>
    <n v="1800000"/>
    <n v="1"/>
    <m/>
    <n v="1"/>
    <m/>
    <n v="1800000"/>
    <n v="189053.85247912144"/>
    <n v="189053.85247912144"/>
    <n v="1.4132209006637766E-3"/>
    <n v="179.90755074435222"/>
    <n v="6.6373601332546057"/>
    <n v="351.34521215895472"/>
    <n v="64.141133312392313"/>
    <n v="5.3972265223305662"/>
    <n v="1.7990755074435223"/>
    <n v="80.425513301877899"/>
    <n v="690.67101058084722"/>
    <n v="195.22248980898704"/>
    <n v="5.9352460704930747"/>
    <n v="361.00350405431163"/>
    <n v="62.46366640613661"/>
    <n v="5.8566746942696115"/>
    <n v="1.9522248980898707"/>
    <n v="88.202749992958317"/>
    <n v="758.9121175034885"/>
  </r>
  <r>
    <x v="13"/>
    <s v="Huai_x000a_Bei"/>
    <s v="Huai Bei"/>
    <s v="Suixi"/>
    <x v="291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</r>
  <r>
    <x v="13"/>
    <s v="Chi_x000a_Zhou"/>
    <s v="Chi Zhou"/>
    <s v="Dongzhi"/>
    <x v="292"/>
    <s v="t/a"/>
    <s v="grinding"/>
    <n v="300000"/>
    <n v="1"/>
    <m/>
    <n v="1"/>
    <m/>
    <n v="300000"/>
    <n v="31508.975413186905"/>
    <n v="31508.975413186905"/>
    <n v="2.3553681677729608E-4"/>
    <n v="29.984591790725368"/>
    <n v="1.1062266888757675"/>
    <n v="58.557535359825785"/>
    <n v="10.690188885398719"/>
    <n v="0.89953775372176104"/>
    <n v="0.29984591790725368"/>
    <n v="13.404252216979648"/>
    <n v="115.11183509680785"/>
    <n v="32.537081634831168"/>
    <n v="0.98920767841551249"/>
    <n v="60.167250675718599"/>
    <n v="10.410611067689434"/>
    <n v="0.97611244904493522"/>
    <n v="0.32537081634831172"/>
    <n v="14.700458332159718"/>
    <n v="126.48535291724806"/>
  </r>
  <r>
    <x v="13"/>
    <s v="Huang_x000a_Shan"/>
    <s v="Huang Shan"/>
    <s v="Xiuning"/>
    <x v="293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</r>
  <r>
    <x v="13"/>
    <s v="Wu_x000a_Hu"/>
    <s v="Wu Hu"/>
    <s v="Wuhu"/>
    <x v="294"/>
    <s v="t/a"/>
    <s v="grinding"/>
    <n v="700000"/>
    <n v="1"/>
    <m/>
    <n v="1"/>
    <m/>
    <n v="700000"/>
    <n v="73520.942630769452"/>
    <n v="73520.942630769452"/>
    <n v="5.4958590581369088E-4"/>
    <n v="69.964047511692527"/>
    <n v="2.5811956073767908"/>
    <n v="136.63424917292684"/>
    <n v="24.943774065930345"/>
    <n v="2.0989214253507757"/>
    <n v="0.69964047511692529"/>
    <n v="31.276588506285847"/>
    <n v="268.59428189255169"/>
    <n v="75.919857147939396"/>
    <n v="2.3081512496361958"/>
    <n v="140.39025157667675"/>
    <n v="24.29142582460868"/>
    <n v="2.2775957144381822"/>
    <n v="0.75919857147939407"/>
    <n v="34.301069441706012"/>
    <n v="295.13249014024552"/>
  </r>
  <r>
    <x v="13"/>
    <s v="Huai_x000a_Nan"/>
    <s v="Huai Nan"/>
    <s v="Fengtai"/>
    <x v="283"/>
    <s v="t/a"/>
    <s v="grinding"/>
    <n v="4400000"/>
    <n v="1"/>
    <m/>
    <n v="1"/>
    <m/>
    <n v="4400000"/>
    <n v="462131.63939340797"/>
    <n v="462131.63939340797"/>
    <n v="3.4545399794003429E-3"/>
    <n v="439.77401293063878"/>
    <n v="16.224658103511256"/>
    <n v="858.84385194411163"/>
    <n v="156.78943698584789"/>
    <n v="13.193220387919164"/>
    <n v="4.3977401293063885"/>
    <n v="196.59569918236821"/>
    <n v="1688.3069147531821"/>
    <n v="477.21053064419056"/>
    <n v="14.508379283427518"/>
    <n v="882.45300991053955"/>
    <n v="152.68896232611172"/>
    <n v="14.316315919325717"/>
    <n v="4.7721053064419063"/>
    <n v="215.60672220500922"/>
    <n v="1855.1185094529719"/>
  </r>
  <r>
    <x v="13"/>
    <s v="Lu'an"/>
    <s v="Lu'an"/>
    <s v="Lu An"/>
    <x v="295"/>
    <s v="t/a"/>
    <s v="grinding"/>
    <n v="3300000"/>
    <n v="1"/>
    <m/>
    <n v="1"/>
    <m/>
    <n v="3300000"/>
    <n v="346598.72954505595"/>
    <n v="346598.72954505595"/>
    <n v="2.5909049845502571E-3"/>
    <n v="329.8305096979791"/>
    <n v="12.168493577633443"/>
    <n v="644.13288895808364"/>
    <n v="117.59207773938591"/>
    <n v="9.8949152909393714"/>
    <n v="3.2983050969797909"/>
    <n v="147.44677438677616"/>
    <n v="1266.2301860648865"/>
    <n v="357.9078979831429"/>
    <n v="10.881284462570637"/>
    <n v="661.83975743290466"/>
    <n v="114.51672174458379"/>
    <n v="10.737236939494288"/>
    <n v="3.5790789798314293"/>
    <n v="161.70504165375689"/>
    <n v="1391.3388820897289"/>
  </r>
  <r>
    <x v="13"/>
    <s v="Ma'anshan"/>
    <s v="Ma'anshan"/>
    <s v="Maanshan"/>
    <x v="296"/>
    <s v="t/a"/>
    <s v="grinding"/>
    <n v="3200000"/>
    <n v="1"/>
    <m/>
    <n v="1"/>
    <m/>
    <n v="3200000"/>
    <n v="336095.73774066032"/>
    <n v="336095.73774066032"/>
    <n v="2.5123927122911584E-3"/>
    <n v="319.83564576773728"/>
    <n v="11.799751348008186"/>
    <n v="624.61371050480841"/>
    <n v="114.02868144425301"/>
    <n v="9.5950693730321177"/>
    <n v="3.1983564576773729"/>
    <n v="142.97869031444958"/>
    <n v="1227.8595743659505"/>
    <n v="347.06220410486583"/>
    <n v="10.551548569765467"/>
    <n v="641.78400720766513"/>
    <n v="111.04651805535397"/>
    <n v="10.411866123145977"/>
    <n v="3.4706220410486588"/>
    <n v="156.80488887637034"/>
    <n v="1349.1770977839794"/>
  </r>
  <r>
    <x v="13"/>
    <s v="Beng_x000a_Bu_x000a_"/>
    <s v="Beng Bu "/>
    <s v="Bengbu"/>
    <x v="297"/>
    <s v="t/a"/>
    <s v="grinding"/>
    <n v="2400000"/>
    <n v="1"/>
    <m/>
    <n v="1"/>
    <m/>
    <n v="2400000"/>
    <n v="252071.80330549524"/>
    <n v="252071.80330549524"/>
    <n v="1.8842945342183687E-3"/>
    <n v="239.87673432580294"/>
    <n v="8.8498135110061398"/>
    <n v="468.46028287860628"/>
    <n v="85.52151108318975"/>
    <n v="7.1963020297740883"/>
    <n v="2.3987673432580294"/>
    <n v="107.23401773583718"/>
    <n v="920.89468077446281"/>
    <n v="260.29665307864934"/>
    <n v="7.9136614273240999"/>
    <n v="481.33800540574879"/>
    <n v="83.284888541515471"/>
    <n v="7.8088995923594817"/>
    <n v="2.6029665307864938"/>
    <n v="117.60366665727774"/>
    <n v="1011.8828233379845"/>
  </r>
  <r>
    <x v="13"/>
    <s v="Huang_x000a_Shan"/>
    <s v="Huang Shan"/>
    <s v="She"/>
    <x v="28"/>
    <s v="t/a"/>
    <s v="grinding"/>
    <n v="1100000"/>
    <n v="1"/>
    <m/>
    <n v="1"/>
    <m/>
    <n v="1100000"/>
    <n v="115532.90984835199"/>
    <n v="115532.90984835199"/>
    <n v="8.6363499485008573E-4"/>
    <n v="109.94350323265969"/>
    <n v="4.0561645258778141"/>
    <n v="214.71096298602791"/>
    <n v="39.197359246461971"/>
    <n v="3.2983050969797909"/>
    <n v="1.0994350323265971"/>
    <n v="49.148924795592052"/>
    <n v="422.07672868829553"/>
    <n v="119.30263266104764"/>
    <n v="3.6270948208568794"/>
    <n v="220.61325247763489"/>
    <n v="38.17224058152793"/>
    <n v="3.5790789798314293"/>
    <n v="1.1930263266104766"/>
    <n v="53.901680551252305"/>
    <n v="463.77962736324298"/>
  </r>
  <r>
    <x v="13"/>
    <s v="Huang_x000a_Shan"/>
    <s v="Huang Shan"/>
    <s v="She"/>
    <x v="28"/>
    <s v="t/a"/>
    <s v="grinding"/>
    <n v="1100000"/>
    <n v="1"/>
    <m/>
    <n v="1"/>
    <m/>
    <n v="1100000"/>
    <n v="115532.90984835199"/>
    <n v="115532.90984835199"/>
    <n v="8.6363499485008573E-4"/>
    <n v="109.94350323265969"/>
    <n v="4.0561645258778141"/>
    <n v="214.71096298602791"/>
    <n v="39.197359246461971"/>
    <n v="3.2983050969797909"/>
    <n v="1.0994350323265971"/>
    <n v="49.148924795592052"/>
    <n v="422.07672868829553"/>
    <n v="119.30263266104764"/>
    <n v="3.6270948208568794"/>
    <n v="220.61325247763489"/>
    <n v="38.17224058152793"/>
    <n v="3.5790789798314293"/>
    <n v="1.1930263266104766"/>
    <n v="53.901680551252305"/>
    <n v="463.77962736324298"/>
  </r>
  <r>
    <x v="13"/>
    <s v="Fu_x000a_Yang"/>
    <s v="Fu Yang"/>
    <s v="Fuyang"/>
    <x v="275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</r>
  <r>
    <x v="13"/>
    <s v="He_x000a_Fei"/>
    <s v="He Fei"/>
    <s v="Feidong"/>
    <x v="298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</r>
  <r>
    <x v="13"/>
    <s v="Fu_x000a_Yang"/>
    <s v="Fu Yang"/>
    <s v="Fuyang"/>
    <x v="275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</r>
  <r>
    <x v="13"/>
    <s v="Chu_x000a_Zhou"/>
    <s v="Chu Zhou"/>
    <s v="Chuxian"/>
    <x v="299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</r>
  <r>
    <x v="13"/>
    <s v="Chu_x000a_Zhou"/>
    <s v="Chu Zhou"/>
    <s v="Dingyuan"/>
    <x v="300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</r>
  <r>
    <x v="13"/>
    <s v="He_x000a_Fei"/>
    <s v="He Fei"/>
    <s v="Feidong"/>
    <x v="298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</r>
  <r>
    <x v="13"/>
    <s v="Ma'anshan"/>
    <s v="Ma'anshan"/>
    <s v="Maanshan"/>
    <x v="296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</r>
  <r>
    <x v="13"/>
    <s v="Chu_x000a_Zhou"/>
    <s v="Chu Zhou"/>
    <s v="Lai'an"/>
    <x v="301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</r>
  <r>
    <x v="13"/>
    <s v="Wu_x000a_Hu"/>
    <s v="Wu Hu"/>
    <s v="Fanchang"/>
    <x v="289"/>
    <s v="t/d"/>
    <s v="cement"/>
    <n v="4000"/>
    <n v="310"/>
    <n v="1"/>
    <m/>
    <n v="1240000"/>
    <m/>
    <n v="0"/>
    <n v="1240000"/>
    <n v="9.269284353867438E-3"/>
    <n v="1180.0096110055927"/>
    <n v="43.534297012776527"/>
    <n v="2304.4654068883247"/>
    <n v="420.70026219724929"/>
    <n v="35.400288330167776"/>
    <n v="11.800096110055927"/>
    <n v="527.50914719043999"/>
    <n v="4530.0957472677392"/>
    <n v="1280.4599546040888"/>
    <n v="38.929146541587656"/>
    <n v="2367.8139279218499"/>
    <n v="409.69779418889811"/>
    <n v="38.413798638122671"/>
    <n v="12.804599546040889"/>
    <n v="578.51986911161714"/>
    <n v="4977.6876448907742"/>
  </r>
  <r>
    <x v="13"/>
    <s v="Beng_x000a_Bu_x000a_"/>
    <s v="Beng Bu "/>
    <s v="Wuhe"/>
    <x v="302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</r>
  <r>
    <x v="13"/>
    <s v="Chao_x000a_Hu"/>
    <s v="Chao Hu"/>
    <s v="Chao"/>
    <x v="303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</r>
  <r>
    <x v="13"/>
    <s v="An_x000a_Qing"/>
    <s v="An Qing"/>
    <s v="Anqing"/>
    <x v="304"/>
    <s v="t/a"/>
    <s v="grinding"/>
    <n v="1300000"/>
    <n v="1"/>
    <m/>
    <n v="1"/>
    <m/>
    <n v="1300000"/>
    <n v="136538.89345714325"/>
    <n v="136538.89345714325"/>
    <n v="1.020659539368283E-3"/>
    <n v="129.93323109314326"/>
    <n v="4.7936489851283257"/>
    <n v="253.7493198925784"/>
    <n v="46.324151836727786"/>
    <n v="3.8979969327942978"/>
    <n v="1.2993323109314328"/>
    <n v="58.085092940245147"/>
    <n v="498.8179520861674"/>
    <n v="140.99402041760175"/>
    <n v="4.286566606467221"/>
    <n v="260.72475292811396"/>
    <n v="45.112647959987548"/>
    <n v="4.2298206125280524"/>
    <n v="1.4099402041760176"/>
    <n v="63.701986106025444"/>
    <n v="548.10319597474165"/>
  </r>
  <r>
    <x v="13"/>
    <s v="Wu_x000a_Hu"/>
    <s v="Wu Hu"/>
    <s v="Wuhu"/>
    <x v="294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</r>
  <r>
    <x v="13"/>
    <s v="He_x000a_Fei"/>
    <s v="He Fei"/>
    <s v="Hefei"/>
    <x v="305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</r>
  <r>
    <x v="13"/>
    <s v="Chu_x000a_Zhou"/>
    <s v="Chu Zhou"/>
    <s v="Fengyang"/>
    <x v="282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</r>
  <r>
    <x v="13"/>
    <s v="Chu_x000a_Zhou"/>
    <s v="Chu Zhou"/>
    <s v="Fengyang"/>
    <x v="282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</r>
  <r>
    <x v="13"/>
    <s v="Chu_x000a_Zhou"/>
    <s v="Chu Zhou"/>
    <s v="Fengyang"/>
    <x v="282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</r>
  <r>
    <x v="13"/>
    <s v="Wu_x000a_Hu"/>
    <s v="Wu Hu"/>
    <s v="Fanchang"/>
    <x v="289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</r>
  <r>
    <x v="13"/>
    <s v="Wu_x000a_Hu"/>
    <s v="Wu Hu"/>
    <s v="Fanchang"/>
    <x v="289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</r>
  <r>
    <x v="13"/>
    <s v="Lu'an"/>
    <s v="Lu'an"/>
    <s v="Shucheng"/>
    <x v="306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</r>
  <r>
    <x v="13"/>
    <s v="Xuan_x000a_Cheng"/>
    <s v="Xuan Cheng"/>
    <s v="Xuanzhou"/>
    <x v="307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</r>
  <r>
    <x v="13"/>
    <s v="Lu'an"/>
    <s v="Lu'an"/>
    <s v="Shou"/>
    <x v="308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</r>
  <r>
    <x v="13"/>
    <s v="Lu'an"/>
    <s v="Lu'an"/>
    <s v="Lu An"/>
    <x v="295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</r>
  <r>
    <x v="13"/>
    <s v="Chao_x000a_Hu"/>
    <s v="Chao Hu"/>
    <s v="Lujiang"/>
    <x v="30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ao_x000a_Hu"/>
    <s v="Chao Hu"/>
    <s v="Lujiang"/>
    <x v="30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Bo_x000a_Zhou"/>
    <s v="Bo Zhou"/>
    <s v="Boxian"/>
    <x v="310"/>
    <s v="t/a"/>
    <s v="grinding"/>
    <n v="750000"/>
    <n v="1"/>
    <m/>
    <n v="1"/>
    <m/>
    <n v="750000"/>
    <n v="78772.438532967266"/>
    <n v="78772.438532967266"/>
    <n v="5.8884204194324023E-4"/>
    <n v="74.961479476813423"/>
    <n v="2.7655667221894187"/>
    <n v="146.39383839956446"/>
    <n v="26.725472213496797"/>
    <n v="2.2488443843044026"/>
    <n v="0.74961479476813431"/>
    <n v="33.510630542449121"/>
    <n v="287.77958774201966"/>
    <n v="81.342704087077934"/>
    <n v="2.4730191960387811"/>
    <n v="150.41812668929651"/>
    <n v="26.026527669223587"/>
    <n v="2.4402811226123382"/>
    <n v="0.81342704087077933"/>
    <n v="36.751145830399295"/>
    <n v="316.21338229312016"/>
  </r>
  <r>
    <x v="13"/>
    <s v="Bo_x000a_Zhou"/>
    <s v="Bo Zhou"/>
    <s v="Boxian"/>
    <x v="310"/>
    <s v="t/a"/>
    <s v="grinding"/>
    <n v="750000"/>
    <n v="1"/>
    <m/>
    <n v="1"/>
    <m/>
    <n v="750000"/>
    <n v="78772.438532967266"/>
    <n v="78772.438532967266"/>
    <n v="5.8884204194324023E-4"/>
    <n v="74.961479476813423"/>
    <n v="2.7655667221894187"/>
    <n v="146.39383839956446"/>
    <n v="26.725472213496797"/>
    <n v="2.2488443843044026"/>
    <n v="0.74961479476813431"/>
    <n v="33.510630542449121"/>
    <n v="287.77958774201966"/>
    <n v="81.342704087077934"/>
    <n v="2.4730191960387811"/>
    <n v="150.41812668929651"/>
    <n v="26.026527669223587"/>
    <n v="2.4402811226123382"/>
    <n v="0.81342704087077933"/>
    <n v="36.751145830399295"/>
    <n v="316.21338229312016"/>
  </r>
  <r>
    <x v="13"/>
    <s v="Chi_x000a_Zhou"/>
    <s v="Chi Zhou"/>
    <s v="Guichi"/>
    <x v="311"/>
    <s v="t/a"/>
    <s v="grinding"/>
    <n v="800000"/>
    <n v="1"/>
    <m/>
    <n v="1"/>
    <m/>
    <n v="800000"/>
    <n v="84023.93443516508"/>
    <n v="84023.93443516508"/>
    <n v="6.2809817807278959E-4"/>
    <n v="79.958911441934319"/>
    <n v="2.9499378370020466"/>
    <n v="156.1534276262021"/>
    <n v="28.507170361063253"/>
    <n v="2.3987673432580294"/>
    <n v="0.79958911441934322"/>
    <n v="35.744672578612395"/>
    <n v="306.96489359148762"/>
    <n v="86.765551026216457"/>
    <n v="2.6378871424413668"/>
    <n v="160.44600180191628"/>
    <n v="27.761629513838493"/>
    <n v="2.6029665307864942"/>
    <n v="0.8676555102621647"/>
    <n v="39.201222219092585"/>
    <n v="337.29427444599486"/>
  </r>
  <r>
    <x v="13"/>
    <s v="Chao_x000a_Hu"/>
    <s v="Chao Hu"/>
    <s v="Wuwei"/>
    <x v="31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Huai_x000a_Bei"/>
    <s v="Huai Bei"/>
    <s v="Huaibei"/>
    <x v="286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Xuan_x000a_Cheng"/>
    <s v="Xuan Cheng"/>
    <s v="Langxi"/>
    <x v="313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Xuan_x000a_Cheng"/>
    <s v="Xuan Cheng"/>
    <s v="Ningguo"/>
    <x v="314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Xuan_x000a_Cheng"/>
    <s v="Xuan Cheng"/>
    <s v="Ningguo"/>
    <x v="314"/>
    <s v="t/d"/>
    <s v="cement"/>
    <n v="4000"/>
    <n v="310"/>
    <n v="1"/>
    <m/>
    <n v="1240000"/>
    <m/>
    <n v="0"/>
    <n v="1240000"/>
    <n v="9.269284353867438E-3"/>
    <n v="1180.0096110055927"/>
    <n v="43.534297012776527"/>
    <n v="2304.4654068883247"/>
    <n v="420.70026219724929"/>
    <n v="35.400288330167776"/>
    <n v="11.800096110055927"/>
    <n v="527.50914719043999"/>
    <n v="4530.0957472677392"/>
    <n v="1280.4599546040888"/>
    <n v="38.929146541587656"/>
    <n v="2367.8139279218499"/>
    <n v="409.69779418889811"/>
    <n v="38.413798638122671"/>
    <n v="12.804599546040889"/>
    <n v="578.51986911161714"/>
    <n v="4977.6876448907742"/>
  </r>
  <r>
    <x v="13"/>
    <s v="Xuan_x000a_Cheng"/>
    <s v="Xuan Cheng"/>
    <s v="Ningguo"/>
    <x v="314"/>
    <s v="t/d"/>
    <s v="cement"/>
    <n v="4000"/>
    <n v="310"/>
    <n v="1"/>
    <m/>
    <n v="1240000"/>
    <m/>
    <n v="0"/>
    <n v="1240000"/>
    <n v="9.269284353867438E-3"/>
    <n v="1180.0096110055927"/>
    <n v="43.534297012776527"/>
    <n v="2304.4654068883247"/>
    <n v="420.70026219724929"/>
    <n v="35.400288330167776"/>
    <n v="11.800096110055927"/>
    <n v="527.50914719043999"/>
    <n v="4530.0957472677392"/>
    <n v="1280.4599546040888"/>
    <n v="38.929146541587656"/>
    <n v="2367.8139279218499"/>
    <n v="409.69779418889811"/>
    <n v="38.413798638122671"/>
    <n v="12.804599546040889"/>
    <n v="578.51986911161714"/>
    <n v="4977.6876448907742"/>
  </r>
  <r>
    <x v="13"/>
    <s v="Xuan_x000a_Cheng"/>
    <s v="Xuan Cheng"/>
    <s v="Guangde"/>
    <x v="28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Xuan_x000a_Cheng"/>
    <s v="Xuan Cheng"/>
    <s v="Guangde"/>
    <x v="288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Wu_x000a_Hu"/>
    <s v="Wu Hu"/>
    <s v="Fanchang"/>
    <x v="289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</r>
  <r>
    <x v="13"/>
    <s v="Chu_x000a_Zhou"/>
    <s v="Chu Zhou"/>
    <s v="Fengyang"/>
    <x v="28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u_x000a_Zhou"/>
    <s v="Chu Zhou"/>
    <s v="Fengyang"/>
    <x v="28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u_x000a_Zhou"/>
    <s v="Chu Zhou"/>
    <s v="Fengyang"/>
    <x v="282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Wu_x000a_Hu"/>
    <s v="Wu Hu"/>
    <s v="Wuhu"/>
    <x v="294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Wu_x000a_Hu"/>
    <s v="Wu Hu"/>
    <s v="Wuhu"/>
    <x v="294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Huai_x000a_Nan"/>
    <s v="Huai Nan"/>
    <s v="Huainan"/>
    <x v="284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</r>
  <r>
    <x v="13"/>
    <s v="Chu_x000a_Zhou"/>
    <s v="Chu Zhou"/>
    <s v="Quanjiao"/>
    <x v="315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u_x000a_Zhou"/>
    <s v="Chu Zhou"/>
    <s v="Quanjiao"/>
    <x v="315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ao_x000a_Hu"/>
    <s v="Chao Hu"/>
    <s v="Wuwei"/>
    <x v="312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Su_x000a_Zhou"/>
    <s v="Su Zhou"/>
    <s v="Yongqiao"/>
    <x v="316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Su_x000a_Zhou"/>
    <s v="Su Zhou"/>
    <s v="Yongqiao"/>
    <x v="316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i_x000a_Zhou"/>
    <s v="Chi Zhou"/>
    <s v="Guichi"/>
    <x v="311"/>
    <s v="t/d"/>
    <s v="cement"/>
    <n v="8000"/>
    <n v="310"/>
    <n v="1"/>
    <m/>
    <n v="2480000"/>
    <m/>
    <n v="0"/>
    <n v="2480000"/>
    <n v="1.8538568707734876E-2"/>
    <n v="2360.0192220111853"/>
    <n v="87.068594025553054"/>
    <n v="4608.9308137766493"/>
    <n v="841.40052439449858"/>
    <n v="70.800576660335551"/>
    <n v="23.600192220111854"/>
    <n v="1055.01829438088"/>
    <n v="9060.1914945354783"/>
    <n v="2560.9199092081776"/>
    <n v="77.858293083175312"/>
    <n v="4735.6278558436998"/>
    <n v="819.39558837779623"/>
    <n v="76.827597276245342"/>
    <n v="25.609199092081777"/>
    <n v="1157.0397382232343"/>
    <n v="9955.3752897815484"/>
  </r>
  <r>
    <x v="13"/>
    <s v="Ma'anshan"/>
    <s v="Ma'anshan"/>
    <s v="Maanshan"/>
    <x v="296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Ma'anshan"/>
    <s v="Ma'anshan"/>
    <s v="Maanshan"/>
    <x v="296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Xuan_x000a_Cheng"/>
    <s v="Xuan Cheng"/>
    <s v="Guangde"/>
    <x v="288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Xuan_x000a_Cheng"/>
    <s v="Xuan Cheng"/>
    <s v="Guangde"/>
    <x v="288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Wu_x000a_Hu"/>
    <s v="Wu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Wu_x000a_Hu"/>
    <s v="Wu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Wu_x000a_Hu"/>
    <s v="Wu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Wu_x000a_Hu"/>
    <s v="Wu Hu"/>
    <s v="Fanchang"/>
    <x v="28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Wu_x000a_Hu"/>
    <s v="Wu Hu"/>
    <s v="Fanchang"/>
    <x v="28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An_x000a_Qing"/>
    <s v="An Qing"/>
    <s v="Zongyang"/>
    <x v="317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An_x000a_Qing"/>
    <s v="An Qing"/>
    <s v="Zongyang"/>
    <x v="317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An_x000a_Qing"/>
    <s v="An Qing"/>
    <s v="Zongyang"/>
    <x v="31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An_x000a_Qing"/>
    <s v="An Qing"/>
    <s v="Zongyang"/>
    <x v="31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An_x000a_Qing"/>
    <s v="An Qing"/>
    <s v="Zongyang"/>
    <x v="31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An_x000a_Qing"/>
    <s v="An Qing"/>
    <s v="Zongyang"/>
    <x v="317"/>
    <s v="t/d"/>
    <s v="cement"/>
    <n v="10000"/>
    <n v="310"/>
    <n v="1"/>
    <m/>
    <n v="3100000"/>
    <m/>
    <n v="0"/>
    <n v="3100000"/>
    <n v="2.3173210884668591E-2"/>
    <n v="2950.0240275139813"/>
    <n v="108.83574253194131"/>
    <n v="5761.1635172208107"/>
    <n v="1051.7506554931231"/>
    <n v="88.500720825419421"/>
    <n v="29.500240275139813"/>
    <n v="1318.7728679760999"/>
    <n v="11325.239368169347"/>
    <n v="3201.1498865102217"/>
    <n v="97.322866353969133"/>
    <n v="5919.5348198046231"/>
    <n v="1024.2444854722451"/>
    <n v="96.034496595306649"/>
    <n v="32.011498865102219"/>
    <n v="1446.2996727790428"/>
    <n v="12444.219112226932"/>
  </r>
  <r>
    <x v="13"/>
    <s v="Xuan_x000a_Cheng"/>
    <s v="Xuan Cheng"/>
    <s v="Xuanzhou"/>
    <x v="30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Xuan_x000a_Cheng"/>
    <s v="Xuan Cheng"/>
    <s v="Xuanzhou"/>
    <x v="30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ao_x000a_Hu"/>
    <s v="Chao Hu"/>
    <s v="Chao"/>
    <x v="303"/>
    <s v="t/d"/>
    <s v="cement"/>
    <n v="6000"/>
    <n v="310"/>
    <n v="1"/>
    <m/>
    <n v="1860000"/>
    <m/>
    <n v="0"/>
    <n v="1860000"/>
    <n v="1.3903926530801155E-2"/>
    <n v="1770.0144165083886"/>
    <n v="65.301445519164787"/>
    <n v="3456.6981103324865"/>
    <n v="631.05039329587385"/>
    <n v="53.10043249525166"/>
    <n v="17.700144165083888"/>
    <n v="791.26372078565987"/>
    <n v="6795.1436209016083"/>
    <n v="1920.6899319061329"/>
    <n v="58.393719812381477"/>
    <n v="3551.7208918827741"/>
    <n v="614.54669128334706"/>
    <n v="57.620697957183992"/>
    <n v="19.206899319061332"/>
    <n v="867.77980366742565"/>
    <n v="7466.5314673361599"/>
  </r>
  <r>
    <x v="13"/>
    <s v="Wu_x000a_Hu"/>
    <s v="Wu Hu"/>
    <s v="Fanchang"/>
    <x v="28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Wu_x000a_Hu"/>
    <s v="Wu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An_x000a_Qing"/>
    <s v="An Qing"/>
    <s v="Anqing"/>
    <x v="304"/>
    <s v="t/d"/>
    <s v="cement"/>
    <n v="1300"/>
    <n v="310"/>
    <n v="1"/>
    <m/>
    <n v="403000"/>
    <m/>
    <n v="0"/>
    <n v="403000"/>
    <n v="3.012517415006917E-3"/>
    <n v="383.50312357681759"/>
    <n v="14.148646529152371"/>
    <n v="748.95125723870547"/>
    <n v="136.727585214106"/>
    <n v="11.505093707304527"/>
    <n v="3.8350312357681755"/>
    <n v="171.44047283689298"/>
    <n v="1472.2811178620152"/>
    <n v="416.14948524632882"/>
    <n v="12.651972626015988"/>
    <n v="769.53952657460104"/>
    <n v="133.15178311139186"/>
    <n v="12.484484557389866"/>
    <n v="4.1614948524632887"/>
    <n v="188.01895746127556"/>
    <n v="1617.7484845895012"/>
  </r>
  <r>
    <x v="13"/>
    <s v="An_x000a_Qing"/>
    <s v="An Qing"/>
    <s v="Huaining"/>
    <x v="31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An_x000a_Qing"/>
    <s v="An Qing"/>
    <s v="Huaining"/>
    <x v="31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ao_x000a_Hu"/>
    <s v="Chao Hu"/>
    <s v="Hanshan"/>
    <x v="31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Chu_x000a_Zhou"/>
    <s v="Chu Zhou"/>
    <s v="Fengyang"/>
    <x v="282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Chu_x000a_Zhou"/>
    <s v="Chu Zhou"/>
    <s v="Fengyang"/>
    <x v="282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3"/>
    <s v="Huai_x000a_Bei"/>
    <s v="Huai Bei"/>
    <s v="Huaibei"/>
    <x v="286"/>
    <s v="t/d"/>
    <s v="cement"/>
    <n v="1200"/>
    <n v="310"/>
    <n v="1"/>
    <m/>
    <n v="372000"/>
    <m/>
    <n v="0"/>
    <n v="372000"/>
    <n v="2.7807853061602313E-3"/>
    <n v="354.0028833016778"/>
    <n v="13.060289103832959"/>
    <n v="691.33962206649733"/>
    <n v="126.21007865917478"/>
    <n v="10.620086499050332"/>
    <n v="3.5400288330167777"/>
    <n v="158.25274415713199"/>
    <n v="1359.0287241803217"/>
    <n v="384.13798638122665"/>
    <n v="11.678743962476297"/>
    <n v="710.34417837655485"/>
    <n v="122.90933825666943"/>
    <n v="11.5241395914368"/>
    <n v="3.8413798638122665"/>
    <n v="173.55596073348514"/>
    <n v="1493.3062934672321"/>
  </r>
  <r>
    <x v="13"/>
    <s v="Huai_x000a_Bei"/>
    <s v="Huai Bei"/>
    <s v="Huaibei"/>
    <x v="286"/>
    <s v="t/d"/>
    <s v="cement"/>
    <n v="1200"/>
    <n v="310"/>
    <n v="1"/>
    <m/>
    <n v="372000"/>
    <m/>
    <n v="0"/>
    <n v="372000"/>
    <n v="2.7807853061602313E-3"/>
    <n v="354.0028833016778"/>
    <n v="13.060289103832959"/>
    <n v="691.33962206649733"/>
    <n v="126.21007865917478"/>
    <n v="10.620086499050332"/>
    <n v="3.5400288330167777"/>
    <n v="158.25274415713199"/>
    <n v="1359.0287241803217"/>
    <n v="384.13798638122665"/>
    <n v="11.678743962476297"/>
    <n v="710.34417837655485"/>
    <n v="122.90933825666943"/>
    <n v="11.5241395914368"/>
    <n v="3.8413798638122665"/>
    <n v="173.55596073348514"/>
    <n v="1493.3062934672321"/>
  </r>
  <r>
    <x v="13"/>
    <s v="Su_x000a_Zhou"/>
    <s v="Su Zhou"/>
    <s v="Xiao"/>
    <x v="320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Tong_x000a_Ling"/>
    <s v="Tong Ling"/>
    <s v="Tongling"/>
    <x v="281"/>
    <s v="t/d"/>
    <s v="cement"/>
    <n v="4000"/>
    <n v="310"/>
    <n v="1"/>
    <m/>
    <n v="1240000"/>
    <m/>
    <n v="0"/>
    <n v="1240000"/>
    <n v="9.269284353867438E-3"/>
    <n v="1180.0096110055927"/>
    <n v="43.534297012776527"/>
    <n v="2304.4654068883247"/>
    <n v="420.70026219724929"/>
    <n v="35.400288330167776"/>
    <n v="11.800096110055927"/>
    <n v="527.50914719043999"/>
    <n v="4530.0957472677392"/>
    <n v="1280.4599546040888"/>
    <n v="38.929146541587656"/>
    <n v="2367.8139279218499"/>
    <n v="409.69779418889811"/>
    <n v="38.413798638122671"/>
    <n v="12.804599546040889"/>
    <n v="578.51986911161714"/>
    <n v="4977.6876448907742"/>
  </r>
  <r>
    <x v="13"/>
    <s v="Tong_x000a_Ling"/>
    <s v="Tong Ling"/>
    <s v="Tongling"/>
    <x v="281"/>
    <s v="t/d"/>
    <s v="cement"/>
    <n v="10000"/>
    <n v="310"/>
    <n v="1"/>
    <m/>
    <n v="3100000"/>
    <m/>
    <n v="0"/>
    <n v="3100000"/>
    <n v="2.3173210884668591E-2"/>
    <n v="2950.0240275139813"/>
    <n v="108.83574253194131"/>
    <n v="5761.1635172208107"/>
    <n v="1051.7506554931231"/>
    <n v="88.500720825419421"/>
    <n v="29.500240275139813"/>
    <n v="1318.7728679760999"/>
    <n v="11325.239368169347"/>
    <n v="3201.1498865102217"/>
    <n v="97.322866353969133"/>
    <n v="5919.5348198046231"/>
    <n v="1024.2444854722451"/>
    <n v="96.034496595306649"/>
    <n v="32.011498865102219"/>
    <n v="1446.2996727790428"/>
    <n v="12444.219112226932"/>
  </r>
  <r>
    <x v="13"/>
    <s v="Tong_x000a_Ling"/>
    <s v="Tong Ling"/>
    <s v="Tongling"/>
    <x v="281"/>
    <s v="t/d"/>
    <s v="cement"/>
    <n v="10000"/>
    <n v="310"/>
    <n v="1"/>
    <m/>
    <n v="3100000"/>
    <m/>
    <n v="0"/>
    <n v="3100000"/>
    <n v="2.3173210884668591E-2"/>
    <n v="2950.0240275139813"/>
    <n v="108.83574253194131"/>
    <n v="5761.1635172208107"/>
    <n v="1051.7506554931231"/>
    <n v="88.500720825419421"/>
    <n v="29.500240275139813"/>
    <n v="1318.7728679760999"/>
    <n v="11325.239368169347"/>
    <n v="3201.1498865102217"/>
    <n v="97.322866353969133"/>
    <n v="5919.5348198046231"/>
    <n v="1024.2444854722451"/>
    <n v="96.034496595306649"/>
    <n v="32.011498865102219"/>
    <n v="1446.2996727790428"/>
    <n v="12444.219112226932"/>
  </r>
  <r>
    <x v="13"/>
    <s v="Tong_x000a_Ling"/>
    <s v="Tong Ling"/>
    <s v="Tongling"/>
    <x v="28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Tong_x000a_Ling"/>
    <s v="Tong Ling"/>
    <s v="Tongling"/>
    <x v="281"/>
    <s v="t/d"/>
    <s v="cement"/>
    <n v="12000"/>
    <n v="310"/>
    <n v="1"/>
    <m/>
    <n v="3720000"/>
    <m/>
    <n v="0"/>
    <n v="3720000"/>
    <n v="2.780785306160231E-2"/>
    <n v="3540.0288330167773"/>
    <n v="130.60289103832957"/>
    <n v="6913.396220664973"/>
    <n v="1262.1007865917477"/>
    <n v="106.20086499050332"/>
    <n v="35.400288330167776"/>
    <n v="1582.5274415713197"/>
    <n v="13590.287241803217"/>
    <n v="3841.3798638122657"/>
    <n v="116.78743962476295"/>
    <n v="7103.4417837655483"/>
    <n v="1229.0933825666941"/>
    <n v="115.24139591436798"/>
    <n v="38.413798638122664"/>
    <n v="1735.5596073348513"/>
    <n v="14933.06293467232"/>
  </r>
  <r>
    <x v="13"/>
    <s v="Beng_x000a_Bu_x000a_"/>
    <s v="Beng Bu "/>
    <s v="Huaiyuan"/>
    <x v="321"/>
    <s v="t/d"/>
    <s v="cement"/>
    <n v="4500"/>
    <n v="310"/>
    <n v="1"/>
    <m/>
    <n v="1395000"/>
    <m/>
    <n v="0"/>
    <n v="1395000"/>
    <n v="1.0427944898100868E-2"/>
    <n v="1327.5108123812918"/>
    <n v="48.976084139373597"/>
    <n v="2592.5235827493652"/>
    <n v="473.2877949719055"/>
    <n v="39.825324371438747"/>
    <n v="13.275108123812917"/>
    <n v="593.44779058924496"/>
    <n v="5096.3577156762067"/>
    <n v="1440.5174489295998"/>
    <n v="43.795289859286115"/>
    <n v="2663.7906689120809"/>
    <n v="460.91001846251038"/>
    <n v="43.215523467888005"/>
    <n v="14.405174489296"/>
    <n v="650.83485275056933"/>
    <n v="5599.8986005021206"/>
  </r>
  <r>
    <x v="13"/>
    <s v="Chao_x000a_Hu"/>
    <s v="Chao Hu"/>
    <s v="Hanshan"/>
    <x v="31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ao_x000a_Hu"/>
    <s v="Chao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ao_x000a_Hu"/>
    <s v="Chao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ao_x000a_Hu"/>
    <s v="Chao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ao_x000a_Hu"/>
    <s v="Chao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ao_x000a_Hu"/>
    <s v="Chao Hu"/>
    <s v="Fanchang"/>
    <x v="289"/>
    <s v="t/d"/>
    <s v="cement"/>
    <n v="12000"/>
    <n v="310"/>
    <n v="1"/>
    <m/>
    <n v="3720000"/>
    <m/>
    <n v="0"/>
    <n v="3720000"/>
    <n v="2.780785306160231E-2"/>
    <n v="3540.0288330167773"/>
    <n v="130.60289103832957"/>
    <n v="6913.396220664973"/>
    <n v="1262.1007865917477"/>
    <n v="106.20086499050332"/>
    <n v="35.400288330167776"/>
    <n v="1582.5274415713197"/>
    <n v="13590.287241803217"/>
    <n v="3841.3798638122657"/>
    <n v="116.78743962476295"/>
    <n v="7103.4417837655483"/>
    <n v="1229.0933825666941"/>
    <n v="115.24139591436798"/>
    <n v="38.413798638122664"/>
    <n v="1735.5596073348513"/>
    <n v="14933.06293467232"/>
  </r>
  <r>
    <x v="13"/>
    <s v="Chao_x000a_Hu"/>
    <s v="Chao Hu"/>
    <s v="Fanchang"/>
    <x v="289"/>
    <s v="t/d"/>
    <s v="cement"/>
    <n v="12000"/>
    <n v="310"/>
    <n v="1"/>
    <m/>
    <n v="3720000"/>
    <m/>
    <n v="0"/>
    <n v="3720000"/>
    <n v="2.780785306160231E-2"/>
    <n v="3540.0288330167773"/>
    <n v="130.60289103832957"/>
    <n v="6913.396220664973"/>
    <n v="1262.1007865917477"/>
    <n v="106.20086499050332"/>
    <n v="35.400288330167776"/>
    <n v="1582.5274415713197"/>
    <n v="13590.287241803217"/>
    <n v="3841.3798638122657"/>
    <n v="116.78743962476295"/>
    <n v="7103.4417837655483"/>
    <n v="1229.0933825666941"/>
    <n v="115.24139591436798"/>
    <n v="38.413798638122664"/>
    <n v="1735.5596073348513"/>
    <n v="14933.06293467232"/>
  </r>
  <r>
    <x v="13"/>
    <s v="Huai_x000a_Bei"/>
    <s v="Huai Bei"/>
    <s v="Huaibei"/>
    <x v="286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ao_x000a_Hu"/>
    <s v="Chao Hu"/>
    <s v="Chao"/>
    <x v="303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ao_x000a_Hu"/>
    <s v="Chao Hu"/>
    <s v="Chao"/>
    <x v="303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ao_x000a_Hu"/>
    <s v="Chao Hu"/>
    <s v="Chao"/>
    <x v="303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An_x000a_Qing"/>
    <s v="An Qing"/>
    <s v="Huaining"/>
    <x v="31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An_x000a_Qing"/>
    <s v="An Qing"/>
    <s v="Huaining"/>
    <x v="31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ao_x000a_Hu"/>
    <s v="Chao Hu"/>
    <s v="He"/>
    <x v="32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ao_x000a_Hu"/>
    <s v="Chao Hu"/>
    <s v="He"/>
    <x v="32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</r>
  <r>
    <x v="13"/>
    <s v="Chao_x000a_Hu"/>
    <s v="Chao Hu"/>
    <s v="Chao"/>
    <x v="303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</r>
  <r>
    <x v="1"/>
    <s v=""/>
    <m/>
    <s v=""/>
    <x v="4"/>
    <m/>
    <m/>
    <m/>
    <m/>
    <n v="89"/>
    <m/>
    <n v="127069000"/>
    <m/>
    <n v="0"/>
    <m/>
    <n v="0.99999999999999922"/>
    <n v="127303.20550725746"/>
    <n v="4696.6189999999997"/>
    <n v="248613.08801329727"/>
    <n v="45386.487903105473"/>
    <n v="3819.0961652177234"/>
    <n v="1273.0320550725746"/>
    <n v="56909.371538520827"/>
    <n v="488721.19727103208"/>
    <n v="138140.10938933387"/>
    <n v="4199.8006594052958"/>
    <n v="255447.32878260693"/>
    <n v="44199.50651508056"/>
    <n v="4144.2032816800165"/>
    <n v="1381.4010938933388"/>
    <n v="62412.571135574282"/>
    <n v="537008.84068940289"/>
  </r>
  <r>
    <x v="2"/>
    <s v=""/>
    <m/>
    <s v=""/>
    <x v="4"/>
    <m/>
    <m/>
    <m/>
    <m/>
    <m/>
    <n v="50"/>
    <m/>
    <n v="63850000"/>
    <n v="6706160.2671066131"/>
    <n v="133775160.26710659"/>
    <m/>
    <m/>
    <m/>
    <m/>
    <m/>
    <m/>
    <m/>
    <m/>
    <m/>
    <m/>
    <m/>
    <m/>
    <m/>
    <m/>
    <m/>
    <m/>
    <m/>
  </r>
  <r>
    <x v="14"/>
    <s v="Xia_x000a_Men"/>
    <s v="Xia Men"/>
    <s v="Tong'an"/>
    <x v="323"/>
    <s v="t/a"/>
    <s v="grinding"/>
    <n v="600000"/>
    <n v="1"/>
    <m/>
    <n v="1"/>
    <m/>
    <n v="600000"/>
    <n v="63017.95082637381"/>
    <n v="63017.95082637381"/>
    <n v="1.1173049224477069E-3"/>
    <n v="67.039495203210919"/>
    <n v="2.1951343446804144"/>
    <n v="69.038945363694978"/>
    <n v="31.265890093471459"/>
    <n v="2.0111848560963277"/>
    <n v="0.67039495203210919"/>
    <n v="29.126346730138021"/>
    <n v="247.56834018593145"/>
    <n v="74.280701209720689"/>
    <n v="3.4421438352164708"/>
    <n v="93.53040373394191"/>
    <n v="40.192606331944354"/>
    <n v="2.2284210362916204"/>
    <n v="0.74280701209720679"/>
    <n v="31.932125449096127"/>
    <n v="271.90724310225056"/>
  </r>
  <r>
    <x v="14"/>
    <s v="San_x000a_Mng"/>
    <s v="San Mng"/>
    <s v="Jiangle"/>
    <x v="324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</r>
  <r>
    <x v="14"/>
    <s v="Quan_x000a_Zhou"/>
    <s v="Quan Zhou"/>
    <s v="Dehua"/>
    <x v="325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</r>
  <r>
    <x v="14"/>
    <s v="Fu_x000a_Zhou"/>
    <s v="Fu Zhou"/>
    <s v="Fuzhou"/>
    <x v="326"/>
    <s v="t/a"/>
    <s v="grinding"/>
    <n v="500000"/>
    <n v="1"/>
    <m/>
    <n v="1"/>
    <m/>
    <n v="500000"/>
    <n v="52514.959021978175"/>
    <n v="52514.959021978175"/>
    <n v="9.3108743537308918E-4"/>
    <n v="55.866246002675773"/>
    <n v="1.829278620567012"/>
    <n v="57.532454469745815"/>
    <n v="26.054908411226215"/>
    <n v="1.6759873800802731"/>
    <n v="0.55866246002675768"/>
    <n v="24.271955608448355"/>
    <n v="206.30695015494288"/>
    <n v="61.900584341433913"/>
    <n v="2.8684531960137258"/>
    <n v="77.942003111618263"/>
    <n v="33.493838609953627"/>
    <n v="1.8570175302430172"/>
    <n v="0.61900584341433906"/>
    <n v="26.610104540913444"/>
    <n v="226.5893692518755"/>
  </r>
  <r>
    <x v="14"/>
    <s v="Quan_x000a_Zhou"/>
    <s v="Quan Zhou"/>
    <s v="Nan'an"/>
    <x v="327"/>
    <s v="t/a"/>
    <s v="grinding"/>
    <n v="2000000"/>
    <n v="1"/>
    <m/>
    <n v="1"/>
    <m/>
    <n v="2000000"/>
    <n v="210059.8360879127"/>
    <n v="210059.8360879127"/>
    <n v="3.7243497414923567E-3"/>
    <n v="223.46498401070309"/>
    <n v="7.3171144822680478"/>
    <n v="230.12981787898326"/>
    <n v="104.21963364490486"/>
    <n v="6.7039495203210926"/>
    <n v="2.2346498401070307"/>
    <n v="97.08782243379342"/>
    <n v="825.22780061977153"/>
    <n v="247.60233736573565"/>
    <n v="11.473812784054903"/>
    <n v="311.76801244647305"/>
    <n v="133.97535443981451"/>
    <n v="7.4280701209720688"/>
    <n v="2.4760233736573563"/>
    <n v="106.44041816365377"/>
    <n v="906.35747700750198"/>
  </r>
  <r>
    <x v="14"/>
    <s v="Zhang_x000a_Zhou"/>
    <s v="Zhang Zhou"/>
    <s v="Zhangzhou"/>
    <x v="328"/>
    <s v="t/a"/>
    <s v="grinding"/>
    <n v="1500000"/>
    <n v="1"/>
    <m/>
    <n v="1"/>
    <m/>
    <n v="1500000"/>
    <n v="157544.87706593453"/>
    <n v="157544.87706593453"/>
    <n v="2.7932623061192674E-3"/>
    <n v="167.59873800802731"/>
    <n v="5.4878358617010363"/>
    <n v="172.59736340923743"/>
    <n v="78.164725233678652"/>
    <n v="5.0279621402408194"/>
    <n v="1.6759873800802729"/>
    <n v="72.815866825345054"/>
    <n v="618.92085046482862"/>
    <n v="185.70175302430172"/>
    <n v="8.6053595880411784"/>
    <n v="233.8260093348548"/>
    <n v="100.48151582986088"/>
    <n v="5.5710525907290513"/>
    <n v="1.857017530243017"/>
    <n v="79.83031362274032"/>
    <n v="679.76810775562649"/>
  </r>
  <r>
    <x v="14"/>
    <s v="Zhang_x000a_Zhou"/>
    <s v="Zhang Zhou"/>
    <s v="Longhai"/>
    <x v="329"/>
    <s v="t/a"/>
    <s v="grinding"/>
    <n v="2000000"/>
    <n v="1"/>
    <m/>
    <n v="1"/>
    <m/>
    <n v="2000000"/>
    <n v="210059.8360879127"/>
    <n v="210059.8360879127"/>
    <n v="3.7243497414923567E-3"/>
    <n v="223.46498401070309"/>
    <n v="7.3171144822680478"/>
    <n v="230.12981787898326"/>
    <n v="104.21963364490486"/>
    <n v="6.7039495203210926"/>
    <n v="2.2346498401070307"/>
    <n v="97.08782243379342"/>
    <n v="825.22780061977153"/>
    <n v="247.60233736573565"/>
    <n v="11.473812784054903"/>
    <n v="311.76801244647305"/>
    <n v="133.97535443981451"/>
    <n v="7.4280701209720688"/>
    <n v="2.4760233736573563"/>
    <n v="106.44041816365377"/>
    <n v="906.35747700750198"/>
  </r>
  <r>
    <x v="14"/>
    <s v="Fu_x000a_Zhou"/>
    <s v="Fu Zhou"/>
    <s v="Changle"/>
    <x v="330"/>
    <s v="t/a"/>
    <s v="grinding"/>
    <n v="2250000"/>
    <n v="1"/>
    <m/>
    <n v="1"/>
    <m/>
    <n v="2250000"/>
    <n v="236317.3155989018"/>
    <n v="236317.3155989018"/>
    <n v="4.1898934591789016E-3"/>
    <n v="251.39810701204098"/>
    <n v="8.2317537925515545"/>
    <n v="258.89604511385619"/>
    <n v="117.24708785051799"/>
    <n v="7.5419432103612296"/>
    <n v="2.5139810701204097"/>
    <n v="109.2238002380176"/>
    <n v="928.38127569724304"/>
    <n v="278.55262953645263"/>
    <n v="12.908039382061768"/>
    <n v="350.7390140022822"/>
    <n v="150.72227374479135"/>
    <n v="8.3565788860935779"/>
    <n v="2.7855262953645257"/>
    <n v="119.7454704341105"/>
    <n v="1019.6521616334398"/>
  </r>
  <r>
    <x v="14"/>
    <s v="Nan_x000a_Ping"/>
    <s v="Nan Ping"/>
    <s v="Jianyang"/>
    <x v="331"/>
    <s v="t/a"/>
    <s v="grinding"/>
    <n v="600000"/>
    <n v="1"/>
    <m/>
    <n v="1"/>
    <m/>
    <n v="600000"/>
    <n v="63017.95082637381"/>
    <n v="63017.95082637381"/>
    <n v="1.1173049224477069E-3"/>
    <n v="67.039495203210919"/>
    <n v="2.1951343446804144"/>
    <n v="69.038945363694978"/>
    <n v="31.265890093471459"/>
    <n v="2.0111848560963277"/>
    <n v="0.67039495203210919"/>
    <n v="29.126346730138021"/>
    <n v="247.56834018593145"/>
    <n v="74.280701209720689"/>
    <n v="3.4421438352164708"/>
    <n v="93.53040373394191"/>
    <n v="40.192606331944354"/>
    <n v="2.2284210362916204"/>
    <n v="0.74280701209720679"/>
    <n v="31.932125449096127"/>
    <n v="271.90724310225056"/>
  </r>
  <r>
    <x v="14"/>
    <s v="Fu_x000a_Zhou"/>
    <s v="Fu Zhou"/>
    <s v="Minhou"/>
    <x v="332"/>
    <s v="t/a"/>
    <s v="grinding"/>
    <n v="1200000"/>
    <n v="1"/>
    <m/>
    <n v="1"/>
    <m/>
    <n v="1200000"/>
    <n v="126035.90165274762"/>
    <n v="126035.90165274762"/>
    <n v="2.2346098448954139E-3"/>
    <n v="134.07899040642184"/>
    <n v="4.3902686893608287"/>
    <n v="138.07789072738996"/>
    <n v="62.531780186942918"/>
    <n v="4.0223697121926554"/>
    <n v="1.3407899040642184"/>
    <n v="58.252693460276042"/>
    <n v="495.13668037186289"/>
    <n v="148.56140241944138"/>
    <n v="6.8842876704329417"/>
    <n v="187.06080746788382"/>
    <n v="80.385212663888709"/>
    <n v="4.4568420725832407"/>
    <n v="1.4856140241944136"/>
    <n v="63.864250898192253"/>
    <n v="543.81448620450112"/>
  </r>
  <r>
    <x v="14"/>
    <s v="Nan_x000a_Ping"/>
    <s v="Nan Ping"/>
    <s v="Shunchang"/>
    <x v="333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Nan_x000a_Ping"/>
    <s v="Nan Ping"/>
    <s v="Shunchang"/>
    <x v="333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Nan_x000a_Ping"/>
    <s v="Nan Ping"/>
    <s v="Shunchang"/>
    <x v="333"/>
    <s v="t/d"/>
    <s v="cement"/>
    <n v="2000"/>
    <n v="310"/>
    <n v="1"/>
    <m/>
    <n v="620000"/>
    <m/>
    <n v="0"/>
    <n v="620000"/>
    <n v="1.0992567083404153E-2"/>
    <n v="659.56582975077481"/>
    <n v="21.596755779184559"/>
    <n v="679.23735323327605"/>
    <n v="307.60841321802388"/>
    <n v="19.786974892523247"/>
    <n v="6.5956582975077485"/>
    <n v="286.55858744819631"/>
    <n v="2435.6928288286867"/>
    <n v="730.8081926832923"/>
    <n v="33.86541691452544"/>
    <n v="920.19574668199016"/>
    <n v="395.43361215383106"/>
    <n v="21.924245780498765"/>
    <n v="7.308081926832922"/>
    <n v="314.16314746549835"/>
    <n v="2675.1503105499496"/>
  </r>
  <r>
    <x v="14"/>
    <s v="Long_x000a_Yan"/>
    <s v="Long Yan"/>
    <s v="Shanghang"/>
    <x v="334"/>
    <s v="t/a"/>
    <s v="grinding"/>
    <n v="1200000"/>
    <n v="1"/>
    <m/>
    <n v="1"/>
    <m/>
    <n v="1200000"/>
    <n v="126035.90165274762"/>
    <n v="126035.90165274762"/>
    <n v="2.2346098448954139E-3"/>
    <n v="134.07899040642184"/>
    <n v="4.3902686893608287"/>
    <n v="138.07789072738996"/>
    <n v="62.531780186942918"/>
    <n v="4.0223697121926554"/>
    <n v="1.3407899040642184"/>
    <n v="58.252693460276042"/>
    <n v="495.13668037186289"/>
    <n v="148.56140241944138"/>
    <n v="6.8842876704329417"/>
    <n v="187.06080746788382"/>
    <n v="80.385212663888709"/>
    <n v="4.4568420725832407"/>
    <n v="1.4856140241944136"/>
    <n v="63.864250898192253"/>
    <n v="543.81448620450112"/>
  </r>
  <r>
    <x v="14"/>
    <s v="Long_x000a_Yan"/>
    <s v="Long Yan"/>
    <s v="Zhangping"/>
    <x v="335"/>
    <s v="t/a"/>
    <s v="grinding"/>
    <n v="600000"/>
    <n v="1"/>
    <m/>
    <n v="1"/>
    <m/>
    <n v="600000"/>
    <n v="63017.95082637381"/>
    <n v="63017.95082637381"/>
    <n v="1.1173049224477069E-3"/>
    <n v="67.039495203210919"/>
    <n v="2.1951343446804144"/>
    <n v="69.038945363694978"/>
    <n v="31.265890093471459"/>
    <n v="2.0111848560963277"/>
    <n v="0.67039495203210919"/>
    <n v="29.126346730138021"/>
    <n v="247.56834018593145"/>
    <n v="74.280701209720689"/>
    <n v="3.4421438352164708"/>
    <n v="93.53040373394191"/>
    <n v="40.192606331944354"/>
    <n v="2.2284210362916204"/>
    <n v="0.74280701209720679"/>
    <n v="31.932125449096127"/>
    <n v="271.90724310225056"/>
  </r>
  <r>
    <x v="14"/>
    <s v="Quan_x000a_Zhou"/>
    <s v="Quan Zhou"/>
    <s v="Jinjiang"/>
    <x v="336"/>
    <s v="t/a"/>
    <s v="grinding"/>
    <n v="700000"/>
    <n v="1"/>
    <m/>
    <n v="1"/>
    <m/>
    <n v="700000"/>
    <n v="73520.942630769452"/>
    <n v="73520.942630769452"/>
    <n v="1.303522409522325E-3"/>
    <n v="78.212744403746086"/>
    <n v="2.5609900687938172"/>
    <n v="80.545436257644155"/>
    <n v="36.47687177571671"/>
    <n v="2.3463823321123827"/>
    <n v="0.78212744403746082"/>
    <n v="33.980737851827698"/>
    <n v="288.8297302169201"/>
    <n v="86.660818078007495"/>
    <n v="4.0158344744192167"/>
    <n v="109.11880435626558"/>
    <n v="46.891374053935088"/>
    <n v="2.5998245423402242"/>
    <n v="0.86660818078007473"/>
    <n v="37.25414635727882"/>
    <n v="317.22511695262574"/>
  </r>
  <r>
    <x v="14"/>
    <s v="Nan_x000a_Ping"/>
    <s v="Nan Ping"/>
    <s v="Nanping"/>
    <x v="337"/>
    <s v="t/a"/>
    <s v="grinding"/>
    <n v="1500000"/>
    <n v="1"/>
    <m/>
    <n v="1"/>
    <m/>
    <n v="1500000"/>
    <n v="157544.87706593453"/>
    <n v="157544.87706593453"/>
    <n v="2.7932623061192674E-3"/>
    <n v="167.59873800802731"/>
    <n v="5.4878358617010363"/>
    <n v="172.59736340923743"/>
    <n v="78.164725233678652"/>
    <n v="5.0279621402408194"/>
    <n v="1.6759873800802729"/>
    <n v="72.815866825345054"/>
    <n v="618.92085046482862"/>
    <n v="185.70175302430172"/>
    <n v="8.6053595880411784"/>
    <n v="233.8260093348548"/>
    <n v="100.48151582986088"/>
    <n v="5.5710525907290513"/>
    <n v="1.857017530243017"/>
    <n v="79.83031362274032"/>
    <n v="679.76810775562649"/>
  </r>
  <r>
    <x v="14"/>
    <s v="Fu_x000a_Zhou"/>
    <s v="Fu Zhou"/>
    <s v="Fuzhou"/>
    <x v="326"/>
    <s v="t/a"/>
    <s v="grinding"/>
    <n v="1500000"/>
    <n v="1"/>
    <m/>
    <n v="1"/>
    <m/>
    <n v="1500000"/>
    <n v="157544.87706593453"/>
    <n v="157544.87706593453"/>
    <n v="2.7932623061192674E-3"/>
    <n v="167.59873800802731"/>
    <n v="5.4878358617010363"/>
    <n v="172.59736340923743"/>
    <n v="78.164725233678652"/>
    <n v="5.0279621402408194"/>
    <n v="1.6759873800802729"/>
    <n v="72.815866825345054"/>
    <n v="618.92085046482862"/>
    <n v="185.70175302430172"/>
    <n v="8.6053595880411784"/>
    <n v="233.8260093348548"/>
    <n v="100.48151582986088"/>
    <n v="5.5710525907290513"/>
    <n v="1.857017530243017"/>
    <n v="79.83031362274032"/>
    <n v="679.76810775562649"/>
  </r>
  <r>
    <x v="14"/>
    <s v="Quan_x000a_Zhou"/>
    <s v="Quan Zhou"/>
    <s v="Yongchun"/>
    <x v="338"/>
    <s v="t/d"/>
    <s v="cement"/>
    <n v="3800"/>
    <n v="310"/>
    <n v="1"/>
    <m/>
    <n v="1178000"/>
    <m/>
    <n v="0"/>
    <n v="1178000"/>
    <n v="2.0885877458467893E-2"/>
    <n v="1253.1750765264724"/>
    <n v="41.033835980450661"/>
    <n v="1290.5509711432244"/>
    <n v="584.45598511424544"/>
    <n v="37.595252295794168"/>
    <n v="12.531750765264723"/>
    <n v="544.46131615157299"/>
    <n v="4627.8163747745048"/>
    <n v="1388.5355660982555"/>
    <n v="64.344292137598345"/>
    <n v="1748.3719186957815"/>
    <n v="751.32386309227911"/>
    <n v="41.656066982947657"/>
    <n v="13.885355660982553"/>
    <n v="596.90998018444691"/>
    <n v="5082.7855900449049"/>
  </r>
  <r>
    <x v="14"/>
    <s v="Quan_x000a_Zhou"/>
    <s v="Quan Zhou"/>
    <s v="Yongchun"/>
    <x v="338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San_x000a_Ming"/>
    <s v="San Ming"/>
    <s v="Datian"/>
    <x v="339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Long_x000a_Yan"/>
    <s v="Long Yan"/>
    <s v="Zhangping"/>
    <x v="335"/>
    <s v="t/d"/>
    <s v="cement"/>
    <n v="1000"/>
    <n v="310"/>
    <n v="1"/>
    <m/>
    <n v="310000"/>
    <m/>
    <n v="0"/>
    <n v="310000"/>
    <n v="5.4962835417020767E-3"/>
    <n v="329.78291487538741"/>
    <n v="10.798377889592279"/>
    <n v="339.61867661663803"/>
    <n v="153.80420660901194"/>
    <n v="9.8934874462616236"/>
    <n v="3.2978291487538742"/>
    <n v="143.27929372409815"/>
    <n v="1217.8464144143434"/>
    <n v="365.40409634164615"/>
    <n v="16.93270845726272"/>
    <n v="460.09787334099508"/>
    <n v="197.71680607691553"/>
    <n v="10.962122890249383"/>
    <n v="3.654040963416461"/>
    <n v="157.08157373274918"/>
    <n v="1337.5751552749748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</r>
  <r>
    <x v="14"/>
    <s v="Long_x000a_Yan"/>
    <s v="Long Yan"/>
    <s v="Yongding"/>
    <x v="340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Long_x000a_Yan"/>
    <s v="Long Yan"/>
    <s v="Yongding"/>
    <x v="340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Long_x000a_Yan"/>
    <s v="Long Yan"/>
    <s v="Yongding"/>
    <x v="340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</r>
  <r>
    <x v="14"/>
    <s v="Long_x000a_Yan"/>
    <s v="Long Yan"/>
    <s v="Yongding"/>
    <x v="340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Long_x000a_Yan"/>
    <s v="Long Yan"/>
    <s v="Wuping"/>
    <x v="341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</r>
  <r>
    <x v="14"/>
    <s v="Long_x000a_Yan"/>
    <s v="Long Yan"/>
    <s v="Wuping"/>
    <x v="341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</r>
  <r>
    <x v="14"/>
    <s v="Long_x000a_Yan"/>
    <s v="Long Yan"/>
    <s v="Zhangping"/>
    <x v="335"/>
    <s v="t/a"/>
    <s v="grinding"/>
    <n v="500000"/>
    <n v="1"/>
    <m/>
    <n v="1"/>
    <m/>
    <n v="500000"/>
    <n v="52514.959021978175"/>
    <n v="52514.959021978175"/>
    <n v="9.3108743537308918E-4"/>
    <n v="55.866246002675773"/>
    <n v="1.829278620567012"/>
    <n v="57.532454469745815"/>
    <n v="26.054908411226215"/>
    <n v="1.6759873800802731"/>
    <n v="0.55866246002675768"/>
    <n v="24.271955608448355"/>
    <n v="206.30695015494288"/>
    <n v="61.900584341433913"/>
    <n v="2.8684531960137258"/>
    <n v="77.942003111618263"/>
    <n v="33.493838609953627"/>
    <n v="1.8570175302430172"/>
    <n v="0.61900584341433906"/>
    <n v="26.610104540913444"/>
    <n v="226.5893692518755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</r>
  <r>
    <x v="14"/>
    <s v="Long_x000a_Yan"/>
    <s v="Long Yan"/>
    <s v="Yongding"/>
    <x v="340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Long_x000a_Yan"/>
    <s v="Long Yan"/>
    <s v="Yongding"/>
    <x v="340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San_x000a_Ming"/>
    <s v="San Ming"/>
    <s v="Yong'an"/>
    <x v="342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San_x000a_Ming"/>
    <s v="San Ming"/>
    <s v="Yong'an"/>
    <x v="342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</r>
  <r>
    <x v="14"/>
    <s v="San_x000a_Ming"/>
    <s v="San Ming"/>
    <s v="Mingxi"/>
    <x v="343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San_x000a_Ming"/>
    <s v="San Ming"/>
    <s v="Yong'an"/>
    <x v="342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</r>
  <r>
    <x v="14"/>
    <s v="San_x000a_Ming"/>
    <s v="San Ming"/>
    <s v="Yong'an"/>
    <x v="342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</r>
  <r>
    <x v="14"/>
    <s v="San_x000a_Ming"/>
    <s v="San Ming"/>
    <s v="Mingxi"/>
    <x v="343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</r>
  <r>
    <x v="14"/>
    <s v="San_x000a_Ming"/>
    <s v="San Ming"/>
    <s v="Datian"/>
    <x v="339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</r>
  <r>
    <x v="14"/>
    <s v="San_x000a_Ming"/>
    <s v="San Ming"/>
    <s v="Datian"/>
    <x v="339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</r>
  <r>
    <x v="14"/>
    <s v="Quan_x000a_Zhou"/>
    <s v="Quan Zhou"/>
    <s v="Anxi"/>
    <x v="344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</r>
  <r>
    <x v="14"/>
    <s v="San_x000a_Ming"/>
    <s v="San Ming"/>
    <s v="Jiangle"/>
    <x v="324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San_x000a_Ming"/>
    <s v="San Ming"/>
    <s v="Jiangle"/>
    <x v="324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San_x000a_Ming"/>
    <s v="San Ming"/>
    <s v="Datian"/>
    <x v="339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San_x000a_Ming"/>
    <s v="San Ming"/>
    <s v="Yong'an"/>
    <x v="342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</r>
  <r>
    <x v="14"/>
    <s v="San_x000a_Ming"/>
    <s v="San Ming"/>
    <s v="Qingliu"/>
    <x v="34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</r>
  <r>
    <x v="14"/>
    <s v="San_x000a_Ming"/>
    <s v="San Ming"/>
    <s v="Yong'an"/>
    <x v="342"/>
    <s v="t/d"/>
    <s v="cement"/>
    <n v="2000"/>
    <n v="310"/>
    <n v="1"/>
    <m/>
    <n v="620000"/>
    <m/>
    <n v="0"/>
    <n v="620000"/>
    <n v="1.0992567083404153E-2"/>
    <n v="659.56582975077481"/>
    <n v="21.596755779184559"/>
    <n v="679.23735323327605"/>
    <n v="307.60841321802388"/>
    <n v="19.786974892523247"/>
    <n v="6.5956582975077485"/>
    <n v="286.55858744819631"/>
    <n v="2435.6928288286867"/>
    <n v="730.8081926832923"/>
    <n v="33.86541691452544"/>
    <n v="920.19574668199016"/>
    <n v="395.43361215383106"/>
    <n v="21.924245780498765"/>
    <n v="7.308081926832922"/>
    <n v="314.16314746549835"/>
    <n v="2675.1503105499496"/>
  </r>
  <r>
    <x v="14"/>
    <s v="San_x000a_Ming"/>
    <s v="San Ming"/>
    <s v="Yong'an"/>
    <x v="342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</r>
  <r>
    <x v="14"/>
    <s v="San_x000a_Ming"/>
    <s v="San Ming"/>
    <s v="Yong'an"/>
    <x v="342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</r>
  <r>
    <x v="1"/>
    <s v=""/>
    <m/>
    <s v=""/>
    <x v="4"/>
    <m/>
    <m/>
    <m/>
    <m/>
    <n v="49"/>
    <m/>
    <n v="54653000"/>
    <m/>
    <n v="0"/>
    <m/>
    <n v="1"/>
    <n v="60001.073884419908"/>
    <n v="1964.6690000000003"/>
    <n v="61790.603421355816"/>
    <n v="27983.310075262638"/>
    <n v="1800.0322165325972"/>
    <n v="600.01073884419907"/>
    <n v="26068.395605319834"/>
    <n v="221576.34430140833"/>
    <n v="66482.031643601964"/>
    <n v="3080.7559924426746"/>
    <n v="83710.723773634323"/>
    <n v="35972.817737071666"/>
    <n v="1994.4609493080586"/>
    <n v="664.82031643601954"/>
    <n v="28579.597930296099"/>
    <n v="243359.92587106553"/>
  </r>
  <r>
    <x v="2"/>
    <s v=""/>
    <m/>
    <s v=""/>
    <x v="4"/>
    <m/>
    <m/>
    <m/>
    <m/>
    <m/>
    <n v="14"/>
    <m/>
    <n v="16650000"/>
    <n v="1748748.1354318734"/>
    <n v="56401748.135431871"/>
    <m/>
    <m/>
    <m/>
    <m/>
    <m/>
    <m/>
    <m/>
    <m/>
    <m/>
    <m/>
    <m/>
    <m/>
    <m/>
    <m/>
    <m/>
    <m/>
    <m/>
  </r>
  <r>
    <x v="15"/>
    <s v="Shang_x000a_Rao"/>
    <s v="Shang Rao"/>
    <s v="Yushan"/>
    <x v="346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</r>
  <r>
    <x v="15"/>
    <s v="Ping_x000a_Xiang"/>
    <s v="Ping Xiang"/>
    <s v="Lianhua"/>
    <x v="347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Gan_x000a_Zhou"/>
    <s v="Gan Zhou"/>
    <s v="Shicheng"/>
    <x v="348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</r>
  <r>
    <x v="15"/>
    <s v="Gan_x000a_Zhou"/>
    <s v="Gan Zhou"/>
    <s v="Shicheng"/>
    <x v="348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</r>
  <r>
    <x v="15"/>
    <s v="Gan_x000a_Zhou"/>
    <s v="Gan Zhou"/>
    <s v="Xinfeng"/>
    <x v="349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</r>
  <r>
    <x v="15"/>
    <s v="Gan_x000a_Zhou"/>
    <s v="Gan Zhou"/>
    <s v="Nankang"/>
    <x v="350"/>
    <s v="t/a"/>
    <s v="grinding"/>
    <n v="2000000"/>
    <n v="1"/>
    <m/>
    <n v="1"/>
    <m/>
    <n v="2000000"/>
    <n v="210059.8360879127"/>
    <n v="210059.8360879127"/>
    <n v="3.3196060203921668E-3"/>
    <n v="333.47225988629589"/>
    <n v="6.8862372031857975"/>
    <n v="285.69447498475654"/>
    <n v="117.384970352146"/>
    <n v="10.004167796588876"/>
    <n v="3.334722598862959"/>
    <n v="92.264730996449373"/>
    <n v="783.40546969587206"/>
    <n v="367.5968151463149"/>
    <n v="10.821262126037846"/>
    <n v="369.31502720487998"/>
    <n v="147.30634979381725"/>
    <n v="11.027904454389445"/>
    <n v="3.6759681514631493"/>
    <n v="101.14923286482568"/>
    <n v="860.38374792032755"/>
  </r>
  <r>
    <x v="15"/>
    <s v="Gan_x000a_Zhou"/>
    <s v="Gan Zhou"/>
    <s v="Xinfeng"/>
    <x v="34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Gan_x000a_Zhou"/>
    <s v="Gan Zhou"/>
    <s v="Xinfeng"/>
    <x v="349"/>
    <s v="t/d"/>
    <s v="cement"/>
    <n v="1500"/>
    <n v="310"/>
    <n v="1"/>
    <m/>
    <n v="465000"/>
    <m/>
    <n v="0"/>
    <n v="465000"/>
    <n v="7.3484623630589449E-3"/>
    <n v="738.19252521091698"/>
    <n v="15.243753204402561"/>
    <n v="632.4289942429225"/>
    <n v="259.84982293761186"/>
    <n v="22.145775756327509"/>
    <n v="7.3819252521091698"/>
    <n v="204.24228025862817"/>
    <n v="1734.1894109453806"/>
    <n v="813.73251653637874"/>
    <n v="23.954540679074366"/>
    <n v="817.53604519808061"/>
    <n v="326.08543322607363"/>
    <n v="24.411975496091358"/>
    <n v="8.137325165363789"/>
    <n v="223.90950196904586"/>
    <n v="1904.5927590627768"/>
  </r>
  <r>
    <x v="15"/>
    <s v="Ji'an"/>
    <s v="Ji'an"/>
    <s v="Anfu"/>
    <x v="351"/>
    <s v="t/d"/>
    <s v="cement"/>
    <n v="1200"/>
    <n v="310"/>
    <n v="1"/>
    <m/>
    <n v="372000"/>
    <m/>
    <n v="0"/>
    <n v="372000"/>
    <n v="5.8787698904471559E-3"/>
    <n v="590.55402016873359"/>
    <n v="12.195002563522047"/>
    <n v="505.94319539433803"/>
    <n v="207.87985835008951"/>
    <n v="17.716620605062008"/>
    <n v="5.9055402016873364"/>
    <n v="163.39382420690254"/>
    <n v="1387.3515287563043"/>
    <n v="650.98601322910304"/>
    <n v="19.163632543259496"/>
    <n v="654.0288361584644"/>
    <n v="260.86834658085888"/>
    <n v="19.529580396873087"/>
    <n v="6.5098601322910312"/>
    <n v="179.1276015752367"/>
    <n v="1523.6742072502213"/>
  </r>
  <r>
    <x v="15"/>
    <s v="Gan_x000a_Zhou"/>
    <s v="Gan Zhou"/>
    <s v="Xunwu"/>
    <x v="352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</r>
  <r>
    <x v="15"/>
    <s v="Gan_x000a_Zhou"/>
    <s v="Gan Zhou"/>
    <s v="Xunwu"/>
    <x v="352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</r>
  <r>
    <x v="15"/>
    <s v="Shang_x000a_Rao"/>
    <s v="Shang Rao"/>
    <s v="Yugan"/>
    <x v="353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</r>
  <r>
    <x v="15"/>
    <s v="Shang_x000a_Rao"/>
    <s v="Shang Rao"/>
    <s v="Yugan"/>
    <x v="353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</r>
  <r>
    <x v="15"/>
    <s v="Shang_x000a_Rao"/>
    <s v="Shang Rao"/>
    <s v="Yugan"/>
    <x v="353"/>
    <s v="t/a"/>
    <s v="grinding"/>
    <n v="1500000"/>
    <n v="1"/>
    <m/>
    <n v="1"/>
    <m/>
    <n v="1500000"/>
    <n v="157544.87706593453"/>
    <n v="157544.87706593453"/>
    <n v="2.4897045152941252E-3"/>
    <n v="250.10419491472192"/>
    <n v="5.1646779023893483"/>
    <n v="214.2708562385674"/>
    <n v="88.038727764109495"/>
    <n v="7.503125847441658"/>
    <n v="2.5010419491472193"/>
    <n v="69.19854824733703"/>
    <n v="587.55410227190407"/>
    <n v="275.69761135973619"/>
    <n v="8.1159465945283848"/>
    <n v="276.98627040366"/>
    <n v="110.47976234536294"/>
    <n v="8.2709283407920839"/>
    <n v="2.7569761135973621"/>
    <n v="75.861924648619251"/>
    <n v="645.28781094024566"/>
  </r>
  <r>
    <x v="15"/>
    <s v="Nan_x000a_Chang"/>
    <s v="Nan Chang"/>
    <s v="Nanchang Qu"/>
    <x v="354"/>
    <s v="t/a"/>
    <s v="grinding"/>
    <n v="1200000"/>
    <n v="1"/>
    <m/>
    <n v="1"/>
    <m/>
    <n v="1200000"/>
    <n v="126035.90165274762"/>
    <n v="126035.90165274762"/>
    <n v="1.9917636122352999E-3"/>
    <n v="200.0833559317775"/>
    <n v="4.1317423219114779"/>
    <n v="171.41668499085389"/>
    <n v="70.430982211287585"/>
    <n v="6.002500677953325"/>
    <n v="2.0008335593177753"/>
    <n v="55.358838597869621"/>
    <n v="470.04328181752317"/>
    <n v="220.55808908778891"/>
    <n v="6.492757275622707"/>
    <n v="221.58901632292796"/>
    <n v="88.383809876290343"/>
    <n v="6.6167426726336664"/>
    <n v="2.2055808908778896"/>
    <n v="60.689539718895396"/>
    <n v="516.23024875219642"/>
  </r>
  <r>
    <x v="15"/>
    <s v="Fu_x000a_Zhou"/>
    <s v="Fu Zhou"/>
    <s v="Linchuan"/>
    <x v="355"/>
    <s v="t/a"/>
    <s v="grinding"/>
    <n v="2000000"/>
    <n v="1"/>
    <m/>
    <n v="1"/>
    <m/>
    <n v="2000000"/>
    <n v="210059.8360879127"/>
    <n v="210059.8360879127"/>
    <n v="3.3196060203921668E-3"/>
    <n v="333.47225988629589"/>
    <n v="6.8862372031857975"/>
    <n v="285.69447498475654"/>
    <n v="117.384970352146"/>
    <n v="10.004167796588876"/>
    <n v="3.334722598862959"/>
    <n v="92.264730996449373"/>
    <n v="783.40546969587206"/>
    <n v="367.5968151463149"/>
    <n v="10.821262126037846"/>
    <n v="369.31502720487998"/>
    <n v="147.30634979381725"/>
    <n v="11.027904454389445"/>
    <n v="3.6759681514631493"/>
    <n v="101.14923286482568"/>
    <n v="860.38374792032755"/>
  </r>
  <r>
    <x v="15"/>
    <s v="Ying_x000a_Tan"/>
    <s v="Ying Tan"/>
    <s v="Guixi"/>
    <x v="356"/>
    <s v="t/a"/>
    <s v="grinding"/>
    <n v="800000"/>
    <n v="1"/>
    <m/>
    <n v="1"/>
    <m/>
    <n v="800000"/>
    <n v="84023.93443516508"/>
    <n v="84023.93443516508"/>
    <n v="1.3278424081568667E-3"/>
    <n v="133.38890395451836"/>
    <n v="2.7544948812743186"/>
    <n v="114.2777899939026"/>
    <n v="46.953988140858392"/>
    <n v="4.0016671186355506"/>
    <n v="1.3338890395451835"/>
    <n v="36.905892398579752"/>
    <n v="313.36218787834878"/>
    <n v="147.03872605852595"/>
    <n v="4.328504850415138"/>
    <n v="147.72601088195199"/>
    <n v="58.922539917526905"/>
    <n v="4.4111617817557773"/>
    <n v="1.4703872605852597"/>
    <n v="40.459693145930267"/>
    <n v="344.15349916813096"/>
  </r>
  <r>
    <x v="15"/>
    <s v="Nan_x000a_Chang"/>
    <s v="Nan Chang"/>
    <s v="Xinjian"/>
    <x v="357"/>
    <s v="t/a"/>
    <s v="grinding"/>
    <n v="4400000"/>
    <n v="1"/>
    <m/>
    <n v="1"/>
    <m/>
    <n v="4400000"/>
    <n v="462131.63939340797"/>
    <n v="462131.63939340797"/>
    <n v="7.3031332448627671E-3"/>
    <n v="733.63897174985095"/>
    <n v="15.149721847008754"/>
    <n v="628.52784496646439"/>
    <n v="258.24693477472118"/>
    <n v="22.009169152495527"/>
    <n v="7.3363897174985091"/>
    <n v="202.98240819218861"/>
    <n v="1723.4920333309185"/>
    <n v="808.71299332189278"/>
    <n v="23.806776677283263"/>
    <n v="812.4930598507359"/>
    <n v="324.07396954639796"/>
    <n v="24.261389799656779"/>
    <n v="8.0871299332189288"/>
    <n v="222.52831230261648"/>
    <n v="1892.8442454247206"/>
  </r>
  <r>
    <x v="15"/>
    <s v="Nan_x000a_Chang"/>
    <s v="Nan Chang"/>
    <s v="Xinjian"/>
    <x v="357"/>
    <s v="t/a"/>
    <s v="grinding"/>
    <n v="1200000"/>
    <n v="1"/>
    <m/>
    <n v="1"/>
    <m/>
    <n v="1200000"/>
    <n v="126035.90165274762"/>
    <n v="126035.90165274762"/>
    <n v="1.9917636122352999E-3"/>
    <n v="200.0833559317775"/>
    <n v="4.1317423219114779"/>
    <n v="171.41668499085389"/>
    <n v="70.430982211287585"/>
    <n v="6.002500677953325"/>
    <n v="2.0008335593177753"/>
    <n v="55.358838597869621"/>
    <n v="470.04328181752317"/>
    <n v="220.55808908778891"/>
    <n v="6.492757275622707"/>
    <n v="221.58901632292796"/>
    <n v="88.383809876290343"/>
    <n v="6.6167426726336664"/>
    <n v="2.2055808908778896"/>
    <n v="60.689539718895396"/>
    <n v="516.23024875219642"/>
  </r>
  <r>
    <x v="15"/>
    <s v="Yi_x000a_Chun"/>
    <s v="Yi Chun"/>
    <s v="Shanggao"/>
    <x v="358"/>
    <s v="t/d"/>
    <s v="cement"/>
    <n v="1200"/>
    <n v="310"/>
    <n v="1"/>
    <m/>
    <n v="372000"/>
    <m/>
    <n v="0"/>
    <n v="372000"/>
    <n v="5.8787698904471559E-3"/>
    <n v="590.55402016873359"/>
    <n v="12.195002563522047"/>
    <n v="505.94319539433803"/>
    <n v="207.87985835008951"/>
    <n v="17.716620605062008"/>
    <n v="5.9055402016873364"/>
    <n v="163.39382420690254"/>
    <n v="1387.3515287563043"/>
    <n v="650.98601322910304"/>
    <n v="19.163632543259496"/>
    <n v="654.0288361584644"/>
    <n v="260.86834658085888"/>
    <n v="19.529580396873087"/>
    <n v="6.5098601322910312"/>
    <n v="179.1276015752367"/>
    <n v="1523.6742072502213"/>
  </r>
  <r>
    <x v="15"/>
    <s v="Fu_x000a_Zhou"/>
    <s v="Fu Zhou"/>
    <s v="Linchuan"/>
    <x v="355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</r>
  <r>
    <x v="15"/>
    <s v="Ji'an"/>
    <s v="Ji'an"/>
    <s v="Taihe"/>
    <x v="359"/>
    <s v="t/d"/>
    <s v="cement"/>
    <n v="2000"/>
    <n v="310"/>
    <n v="1"/>
    <m/>
    <n v="620000"/>
    <m/>
    <n v="0"/>
    <n v="620000"/>
    <n v="9.7979498174119266E-3"/>
    <n v="984.25670028122261"/>
    <n v="20.325004272536745"/>
    <n v="843.23865899056341"/>
    <n v="346.46643058348252"/>
    <n v="29.527701008436679"/>
    <n v="9.8425670028122259"/>
    <n v="272.32304034483758"/>
    <n v="2312.252547927174"/>
    <n v="1084.9766887151716"/>
    <n v="31.939387572099157"/>
    <n v="1090.0480602641073"/>
    <n v="434.78057763476482"/>
    <n v="32.549300661455142"/>
    <n v="10.849766887151718"/>
    <n v="298.54600262539446"/>
    <n v="2539.4570120837025"/>
  </r>
  <r>
    <x v="15"/>
    <s v="Ji'an"/>
    <s v="Ji'an"/>
    <s v="Taihe"/>
    <x v="359"/>
    <s v="t/d"/>
    <s v="cement"/>
    <n v="1200"/>
    <n v="310"/>
    <n v="1"/>
    <m/>
    <n v="372000"/>
    <m/>
    <n v="0"/>
    <n v="372000"/>
    <n v="5.8787698904471559E-3"/>
    <n v="590.55402016873359"/>
    <n v="12.195002563522047"/>
    <n v="505.94319539433803"/>
    <n v="207.87985835008951"/>
    <n v="17.716620605062008"/>
    <n v="5.9055402016873364"/>
    <n v="163.39382420690254"/>
    <n v="1387.3515287563043"/>
    <n v="650.98601322910304"/>
    <n v="19.163632543259496"/>
    <n v="654.0288361584644"/>
    <n v="260.86834658085888"/>
    <n v="19.529580396873087"/>
    <n v="6.5098601322910312"/>
    <n v="179.1276015752367"/>
    <n v="1523.6742072502213"/>
  </r>
  <r>
    <x v="15"/>
    <s v="Ji'an"/>
    <s v="Ji'an"/>
    <s v="Xingan"/>
    <x v="360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</r>
  <r>
    <x v="15"/>
    <s v="Ji'an"/>
    <s v="Ji'an"/>
    <s v="Jishui"/>
    <x v="361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</r>
  <r>
    <x v="15"/>
    <s v="Gan_x000a_Zhou"/>
    <s v="Gan Zhou"/>
    <s v="Ganzhou"/>
    <x v="362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</r>
  <r>
    <x v="15"/>
    <s v="Fu_x000a_Zhou"/>
    <s v="Fu Zhou"/>
    <s v="Linchuan"/>
    <x v="355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</r>
  <r>
    <x v="15"/>
    <s v="Nan_x000a_Chang"/>
    <s v="Nan Chang"/>
    <s v="Nanchang Qu"/>
    <x v="354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</r>
  <r>
    <x v="15"/>
    <s v="Jiu_x000a_Jiang"/>
    <s v="Jiu Jiang"/>
    <s v="Xiushui"/>
    <x v="363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</r>
  <r>
    <x v="15"/>
    <s v="Yi_x000a_Chun"/>
    <s v="Yi Chun"/>
    <s v="Fengcheng"/>
    <x v="364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Yi_x000a_Chun"/>
    <s v="Yi Chun"/>
    <s v="Fengcheng"/>
    <x v="364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</r>
  <r>
    <x v="15"/>
    <s v="Nan_x000a_Chang"/>
    <s v="Nan Chang"/>
    <s v="Nanchang Qu"/>
    <x v="354"/>
    <s v="t/a"/>
    <s v="grinding"/>
    <n v="1500000"/>
    <n v="1"/>
    <m/>
    <n v="1"/>
    <m/>
    <n v="1500000"/>
    <n v="157544.87706593453"/>
    <n v="157544.87706593453"/>
    <n v="2.4897045152941252E-3"/>
    <n v="250.10419491472192"/>
    <n v="5.1646779023893483"/>
    <n v="214.2708562385674"/>
    <n v="88.038727764109495"/>
    <n v="7.503125847441658"/>
    <n v="2.5010419491472193"/>
    <n v="69.19854824733703"/>
    <n v="587.55410227190407"/>
    <n v="275.69761135973619"/>
    <n v="8.1159465945283848"/>
    <n v="276.98627040366"/>
    <n v="110.47976234536294"/>
    <n v="8.2709283407920839"/>
    <n v="2.7569761135973621"/>
    <n v="75.861924648619251"/>
    <n v="645.28781094024566"/>
  </r>
  <r>
    <x v="15"/>
    <s v="Jiu_x000a_Jiang"/>
    <s v="Jiu Jiang"/>
    <s v="Jiujiang Qu"/>
    <x v="365"/>
    <s v="t/a"/>
    <s v="grinding"/>
    <n v="1800000"/>
    <n v="1"/>
    <m/>
    <n v="1"/>
    <m/>
    <n v="1800000"/>
    <n v="189053.85247912144"/>
    <n v="189053.85247912144"/>
    <n v="2.9876454183529505E-3"/>
    <n v="300.12503389766636"/>
    <n v="6.1976134828672178"/>
    <n v="257.12502748628089"/>
    <n v="105.64647331693141"/>
    <n v="9.0037510169299892"/>
    <n v="3.0012503389766634"/>
    <n v="83.038257896804453"/>
    <n v="705.06492272628498"/>
    <n v="330.83713363168346"/>
    <n v="9.7391359134340636"/>
    <n v="332.38352448439201"/>
    <n v="132.57571481443554"/>
    <n v="9.9251140089505014"/>
    <n v="3.308371336316835"/>
    <n v="91.034309578343112"/>
    <n v="774.3453731282948"/>
  </r>
  <r>
    <x v="15"/>
    <s v="Shang_x000a_Rao"/>
    <s v="Shang Rao"/>
    <s v="Guangfeng"/>
    <x v="366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</r>
  <r>
    <x v="15"/>
    <s v="Yi_x000a_Chun"/>
    <s v="Yi Chun"/>
    <s v="Yifeng"/>
    <x v="367"/>
    <s v="t/a"/>
    <s v="grinding"/>
    <n v="1200000"/>
    <n v="1"/>
    <m/>
    <n v="1"/>
    <m/>
    <n v="1200000"/>
    <n v="126035.90165274762"/>
    <n v="126035.90165274762"/>
    <n v="1.9917636122352999E-3"/>
    <n v="200.0833559317775"/>
    <n v="4.1317423219114779"/>
    <n v="171.41668499085389"/>
    <n v="70.430982211287585"/>
    <n v="6.002500677953325"/>
    <n v="2.0008335593177753"/>
    <n v="55.358838597869621"/>
    <n v="470.04328181752317"/>
    <n v="220.55808908778891"/>
    <n v="6.492757275622707"/>
    <n v="221.58901632292796"/>
    <n v="88.383809876290343"/>
    <n v="6.6167426726336664"/>
    <n v="2.2055808908778896"/>
    <n v="60.689539718895396"/>
    <n v="516.23024875219642"/>
  </r>
  <r>
    <x v="15"/>
    <s v="Ji'an"/>
    <s v="Ji'an"/>
    <s v="Xingan"/>
    <x v="360"/>
    <s v="t/a"/>
    <s v="grinding"/>
    <n v="1200000"/>
    <n v="1"/>
    <m/>
    <n v="1"/>
    <m/>
    <n v="1200000"/>
    <n v="126035.90165274762"/>
    <n v="126035.90165274762"/>
    <n v="1.9917636122352999E-3"/>
    <n v="200.0833559317775"/>
    <n v="4.1317423219114779"/>
    <n v="171.41668499085389"/>
    <n v="70.430982211287585"/>
    <n v="6.002500677953325"/>
    <n v="2.0008335593177753"/>
    <n v="55.358838597869621"/>
    <n v="470.04328181752317"/>
    <n v="220.55808908778891"/>
    <n v="6.492757275622707"/>
    <n v="221.58901632292796"/>
    <n v="88.383809876290343"/>
    <n v="6.6167426726336664"/>
    <n v="2.2055808908778896"/>
    <n v="60.689539718895396"/>
    <n v="516.23024875219642"/>
  </r>
  <r>
    <x v="15"/>
    <s v="Ji'an"/>
    <s v="Ji'an"/>
    <s v="Anfu"/>
    <x v="351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</r>
  <r>
    <x v="15"/>
    <s v="Fu_x000a_Zhou"/>
    <s v="Fu Zhou"/>
    <s v="Nancheng"/>
    <x v="368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</r>
  <r>
    <x v="15"/>
    <s v="Ping_x000a_Xiang"/>
    <s v="Ping Xiang"/>
    <s v="Pingxiang"/>
    <x v="36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Jiu_x000a_Jiang"/>
    <s v="Jiu Jiang"/>
    <s v="De'an"/>
    <x v="370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Ji'an"/>
    <s v="Ji'an"/>
    <s v="Yongfeng"/>
    <x v="371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</r>
  <r>
    <x v="15"/>
    <s v="Shang_x000a_Rao"/>
    <s v="Shang Rao"/>
    <s v="Shangrao Shì"/>
    <x v="372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Jiu_x000a_Jiang"/>
    <s v="Jiu Jiang"/>
    <s v="Jiujiang Qu"/>
    <x v="365"/>
    <s v="t/a"/>
    <s v="grinding"/>
    <n v="2000000"/>
    <n v="1"/>
    <m/>
    <n v="1"/>
    <m/>
    <n v="2000000"/>
    <n v="210059.8360879127"/>
    <n v="210059.8360879127"/>
    <n v="3.3196060203921668E-3"/>
    <n v="333.47225988629589"/>
    <n v="6.8862372031857975"/>
    <n v="285.69447498475654"/>
    <n v="117.384970352146"/>
    <n v="10.004167796588876"/>
    <n v="3.334722598862959"/>
    <n v="92.264730996449373"/>
    <n v="783.40546969587206"/>
    <n v="367.5968151463149"/>
    <n v="10.821262126037846"/>
    <n v="369.31502720487998"/>
    <n v="147.30634979381725"/>
    <n v="11.027904454389445"/>
    <n v="3.6759681514631493"/>
    <n v="101.14923286482568"/>
    <n v="860.38374792032755"/>
  </r>
  <r>
    <x v="15"/>
    <s v="Gan_x000a_Zhou"/>
    <s v="Gan Zhou"/>
    <s v="Yudu"/>
    <x v="373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</r>
  <r>
    <x v="15"/>
    <s v="Ping_x000a_Xiang"/>
    <s v="Ping Xiang"/>
    <s v="Pingxiang"/>
    <x v="36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Ping_x000a_Xiang"/>
    <s v="Ping Xiang"/>
    <s v="Pingxiang"/>
    <x v="369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</r>
  <r>
    <x v="15"/>
    <s v="Jing_x000a_Dezhen"/>
    <s v="Jing Dezhen"/>
    <s v="Leping"/>
    <x v="374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Jing_x000a_Dezhen"/>
    <s v="Jing Dezhen"/>
    <s v="Leping"/>
    <x v="374"/>
    <s v="t/d"/>
    <s v="cement"/>
    <n v="3200"/>
    <n v="310"/>
    <n v="1"/>
    <m/>
    <n v="992000"/>
    <m/>
    <n v="0"/>
    <n v="992000"/>
    <n v="1.5676719707859083E-2"/>
    <n v="1574.8107204499563"/>
    <n v="32.520006836058798"/>
    <n v="1349.1818543849013"/>
    <n v="554.34628893357194"/>
    <n v="47.244321613498691"/>
    <n v="15.748107204499563"/>
    <n v="435.71686455174006"/>
    <n v="3699.6040766834785"/>
    <n v="1735.9627019442746"/>
    <n v="51.103020115358653"/>
    <n v="1744.076896422572"/>
    <n v="695.64892421562377"/>
    <n v="52.078881058328228"/>
    <n v="17.359627019442748"/>
    <n v="477.67360420063119"/>
    <n v="4063.1312193339236"/>
  </r>
  <r>
    <x v="15"/>
    <s v="Gan_x000a_Zhou"/>
    <s v="Gan Zhou"/>
    <s v="Yudu"/>
    <x v="373"/>
    <s v="t/d"/>
    <s v="cement"/>
    <n v="1500"/>
    <n v="310"/>
    <n v="1"/>
    <m/>
    <n v="465000"/>
    <m/>
    <n v="0"/>
    <n v="465000"/>
    <n v="7.3484623630589449E-3"/>
    <n v="738.19252521091698"/>
    <n v="15.243753204402561"/>
    <n v="632.4289942429225"/>
    <n v="259.84982293761186"/>
    <n v="22.145775756327509"/>
    <n v="7.3819252521091698"/>
    <n v="204.24228025862817"/>
    <n v="1734.1894109453806"/>
    <n v="813.73251653637874"/>
    <n v="23.954540679074366"/>
    <n v="817.53604519808061"/>
    <n v="326.08543322607363"/>
    <n v="24.411975496091358"/>
    <n v="8.137325165363789"/>
    <n v="223.90950196904586"/>
    <n v="1904.5927590627768"/>
  </r>
  <r>
    <x v="15"/>
    <s v="Gan_x000a_Zhou"/>
    <s v="Gan Zhou"/>
    <s v="Yudu"/>
    <x v="373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Yi_x000a_Chun"/>
    <s v="Yi Chun"/>
    <s v="Shanggao"/>
    <x v="358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</r>
  <r>
    <x v="15"/>
    <s v="Xin_x000a_Yu"/>
    <s v="Xin Yu"/>
    <s v="Fenyi"/>
    <x v="375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Xin_x000a_Yu"/>
    <s v="Xin Yu"/>
    <s v="Fenyi"/>
    <x v="375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Ping_x000a_Xiang"/>
    <s v="Ping Xiang"/>
    <s v="Pingxiang"/>
    <x v="369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</r>
  <r>
    <x v="15"/>
    <s v="Ping_x000a_Xiang"/>
    <s v="Ping Xiang"/>
    <s v="Pingxiang"/>
    <x v="36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Gan_x000a_Zhou"/>
    <s v="Gan Zhou"/>
    <s v="Huichang"/>
    <x v="376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</r>
  <r>
    <x v="15"/>
    <s v="Shang_x000a_Rao"/>
    <s v="Shang Rao"/>
    <s v="Yiyang"/>
    <x v="377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</r>
  <r>
    <x v="15"/>
    <s v="Shang_x000a_Rao"/>
    <s v="Shang Rao"/>
    <s v="Yiyang"/>
    <x v="377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</r>
  <r>
    <x v="15"/>
    <s v="Gan_x000a_Zhou"/>
    <s v="Gan Zhou"/>
    <s v="Xingguo"/>
    <x v="378"/>
    <s v="t/a"/>
    <s v="grinding"/>
    <n v="700000"/>
    <n v="1"/>
    <m/>
    <n v="1"/>
    <m/>
    <n v="700000"/>
    <n v="73520.942630769452"/>
    <n v="73520.942630769452"/>
    <n v="1.1618621071372585E-3"/>
    <n v="116.71529096020357"/>
    <n v="2.4101830211150292"/>
    <n v="99.993066244664803"/>
    <n v="41.084739623251103"/>
    <n v="3.5014587288061074"/>
    <n v="1.1671529096020357"/>
    <n v="32.292655848757285"/>
    <n v="274.19191439355524"/>
    <n v="128.65888530121023"/>
    <n v="3.7874417441132469"/>
    <n v="129.26025952170801"/>
    <n v="51.557222427836045"/>
    <n v="3.8597665590363062"/>
    <n v="1.2865888530121026"/>
    <n v="35.402231502688991"/>
    <n v="301.13431177211464"/>
  </r>
  <r>
    <x v="15"/>
    <s v="Jiu_x000a_Jiang"/>
    <s v="Jiu Jiang"/>
    <s v="Pengze"/>
    <x v="37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Jiu_x000a_Jiang"/>
    <s v="Jiu Jiang"/>
    <s v="Pengze"/>
    <x v="37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Ping_x000a_Xiang"/>
    <s v="Ping Xiang"/>
    <s v="Pingxiang"/>
    <x v="369"/>
    <s v="t/d"/>
    <s v="cement"/>
    <n v="1000"/>
    <n v="310"/>
    <n v="1"/>
    <m/>
    <n v="310000"/>
    <m/>
    <n v="0"/>
    <n v="310000"/>
    <n v="4.8989749087059633E-3"/>
    <n v="492.1283501406113"/>
    <n v="10.162502136268373"/>
    <n v="421.6193294952817"/>
    <n v="173.23321529174126"/>
    <n v="14.76385050421834"/>
    <n v="4.9212835014061129"/>
    <n v="136.16152017241879"/>
    <n v="1156.126273963587"/>
    <n v="542.48834435758579"/>
    <n v="15.969693786049579"/>
    <n v="545.02403013205367"/>
    <n v="217.39028881738241"/>
    <n v="16.274650330727571"/>
    <n v="5.4248834435758591"/>
    <n v="149.27300131269723"/>
    <n v="1269.7285060418512"/>
  </r>
  <r>
    <x v="15"/>
    <s v="Jiu_x000a_Jiang"/>
    <s v="Jiu Jiang"/>
    <s v="Ruichang"/>
    <x v="380"/>
    <s v="t/d"/>
    <s v="cement"/>
    <n v="6000"/>
    <n v="310"/>
    <n v="1"/>
    <m/>
    <n v="1860000"/>
    <m/>
    <n v="0"/>
    <n v="1860000"/>
    <n v="2.939384945223578E-2"/>
    <n v="2952.7701008436679"/>
    <n v="60.975012817610242"/>
    <n v="2529.71597697169"/>
    <n v="1039.3992917504474"/>
    <n v="88.583103025310038"/>
    <n v="29.527701008436679"/>
    <n v="816.96912103451268"/>
    <n v="6936.7576437815223"/>
    <n v="3254.930066145515"/>
    <n v="95.818162716297465"/>
    <n v="3270.1441807923225"/>
    <n v="1304.3417329042945"/>
    <n v="97.647901984365433"/>
    <n v="32.549300661455156"/>
    <n v="895.63800787618345"/>
    <n v="7618.3710362511074"/>
  </r>
  <r>
    <x v="15"/>
    <s v="Jiu_x000a_Jiang"/>
    <s v="Jiu Jiang"/>
    <s v="Ruichang"/>
    <x v="380"/>
    <s v="t/d"/>
    <s v="cement"/>
    <n v="6000"/>
    <n v="310"/>
    <n v="1"/>
    <m/>
    <n v="1860000"/>
    <m/>
    <n v="0"/>
    <n v="1860000"/>
    <n v="2.939384945223578E-2"/>
    <n v="2952.7701008436679"/>
    <n v="60.975012817610242"/>
    <n v="2529.71597697169"/>
    <n v="1039.3992917504474"/>
    <n v="88.583103025310038"/>
    <n v="29.527701008436679"/>
    <n v="816.96912103451268"/>
    <n v="6936.7576437815223"/>
    <n v="3254.930066145515"/>
    <n v="95.818162716297465"/>
    <n v="3270.1441807923225"/>
    <n v="1304.3417329042945"/>
    <n v="97.647901984365433"/>
    <n v="32.549300661455156"/>
    <n v="895.63800787618345"/>
    <n v="7618.3710362511074"/>
  </r>
  <r>
    <x v="15"/>
    <s v="Jiu_x000a_Jiang"/>
    <s v="Jiu Jiang"/>
    <s v="Ruichang"/>
    <x v="380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</r>
  <r>
    <x v="15"/>
    <s v="Jiu_x000a_Jiang"/>
    <s v="Jiu Jiang"/>
    <s v="Ruichang"/>
    <x v="380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</r>
  <r>
    <x v="15"/>
    <s v="Jiu_x000a_Jiang"/>
    <s v="Jiu Jiang"/>
    <s v="Ruichang"/>
    <x v="380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</r>
  <r>
    <x v="15"/>
    <s v="Jiu_x000a_Jiang"/>
    <s v="Jiu Jiang"/>
    <s v="Ruichang"/>
    <x v="380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</r>
  <r>
    <x v="15"/>
    <s v="Shang_x000a_Rao"/>
    <s v="Shang Rao"/>
    <s v="Wannian"/>
    <x v="381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Shang_x000a_Rao"/>
    <s v="Shang Rao"/>
    <s v="Wannian"/>
    <x v="381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</r>
  <r>
    <x v="15"/>
    <s v="Shang_x000a_Rao"/>
    <s v="Shang Rao"/>
    <s v="Wannian"/>
    <x v="381"/>
    <s v="t/d"/>
    <s v="cement"/>
    <n v="3000"/>
    <n v="310"/>
    <n v="1"/>
    <m/>
    <n v="930000"/>
    <m/>
    <n v="0"/>
    <n v="930000"/>
    <n v="1.469692472611789E-2"/>
    <n v="1476.385050421834"/>
    <n v="30.487506408805121"/>
    <n v="1264.857988485845"/>
    <n v="519.69964587522372"/>
    <n v="44.291551512655019"/>
    <n v="14.76385050421834"/>
    <n v="408.48456051725634"/>
    <n v="3468.3788218907612"/>
    <n v="1627.4650330727575"/>
    <n v="47.909081358148732"/>
    <n v="1635.0720903961612"/>
    <n v="652.17086645214727"/>
    <n v="48.823950992182716"/>
    <n v="16.274650330727578"/>
    <n v="447.81900393809173"/>
    <n v="3809.1855181255537"/>
  </r>
  <r>
    <x v="15"/>
    <s v="Shang_x000a_Rao"/>
    <s v="Shang Rao"/>
    <s v="Wannian"/>
    <x v="381"/>
    <s v="t/d"/>
    <s v="cement"/>
    <n v="2000"/>
    <n v="310"/>
    <n v="1"/>
    <m/>
    <n v="620000"/>
    <m/>
    <n v="0"/>
    <n v="620000"/>
    <n v="9.7979498174119266E-3"/>
    <n v="984.25670028122261"/>
    <n v="20.325004272536745"/>
    <n v="843.23865899056341"/>
    <n v="346.46643058348252"/>
    <n v="29.527701008436679"/>
    <n v="9.8425670028122259"/>
    <n v="272.32304034483758"/>
    <n v="2312.252547927174"/>
    <n v="1084.9766887151716"/>
    <n v="31.939387572099157"/>
    <n v="1090.0480602641073"/>
    <n v="434.78057763476482"/>
    <n v="32.549300661455142"/>
    <n v="10.849766887151718"/>
    <n v="298.54600262539446"/>
    <n v="2539.4570120837025"/>
  </r>
  <r>
    <x v="15"/>
    <s v="Ying_x000a_Tan"/>
    <s v="Ying Tan"/>
    <s v="Guixi"/>
    <x v="356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</r>
  <r>
    <x v="15"/>
    <s v="Jiu_x000a_Jiang"/>
    <s v="Jiu Jiang"/>
    <s v="Jiujiang Qu"/>
    <x v="365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Jiu_x000a_Jiang"/>
    <s v="Jiu Jiang"/>
    <s v="Jiujiang Qu"/>
    <x v="365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Shang_x000a_Rao"/>
    <s v="Shang Rao"/>
    <s v="Yushan"/>
    <x v="346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Shang_x000a_Rao"/>
    <s v="Shang Rao"/>
    <s v="Yushan"/>
    <x v="346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Gan_x000a_Zhou"/>
    <s v="Gan Zhou"/>
    <s v="Ruijin"/>
    <x v="382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</r>
  <r>
    <x v="15"/>
    <s v="Gan_x000a_Zhou"/>
    <s v="Gan Zhou"/>
    <s v="Ruijin"/>
    <x v="382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</r>
  <r>
    <x v="15"/>
    <s v="Ping_x000a_Xiang"/>
    <s v="Ping Xiang"/>
    <s v="Pingxiang"/>
    <x v="369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</r>
  <r>
    <x v="15"/>
    <s v="Ping_x000a_Xiang"/>
    <s v="Ping Xiang"/>
    <s v="Pingxiang"/>
    <x v="369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</r>
  <r>
    <x v="15"/>
    <s v="Gan_x000a_Zhou"/>
    <s v="Gan Zhou"/>
    <s v="Xinfeng"/>
    <x v="349"/>
    <s v="t/d"/>
    <s v="cement"/>
    <n v="1500"/>
    <n v="310"/>
    <n v="1"/>
    <m/>
    <n v="465000"/>
    <m/>
    <n v="0"/>
    <n v="465000"/>
    <n v="7.3484623630589449E-3"/>
    <n v="738.19252521091698"/>
    <n v="15.243753204402561"/>
    <n v="632.4289942429225"/>
    <n v="259.84982293761186"/>
    <n v="22.145775756327509"/>
    <n v="7.3819252521091698"/>
    <n v="204.24228025862817"/>
    <n v="1734.1894109453806"/>
    <n v="813.73251653637874"/>
    <n v="23.954540679074366"/>
    <n v="817.53604519808061"/>
    <n v="326.08543322607363"/>
    <n v="24.411975496091358"/>
    <n v="8.137325165363789"/>
    <n v="223.90950196904586"/>
    <n v="1904.5927590627768"/>
  </r>
  <r>
    <x v="15"/>
    <s v="Gan_x000a_Zhou"/>
    <s v="Gan Zhou"/>
    <s v="Xinfeng"/>
    <x v="34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Yi_x000a_Chun"/>
    <s v="Yi Chun"/>
    <s v="Gao'an"/>
    <x v="383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</r>
  <r>
    <x v="15"/>
    <s v="Yi_x000a_Chun"/>
    <s v="Yi Chun"/>
    <s v="Gao'an"/>
    <x v="383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</r>
  <r>
    <x v="15"/>
    <s v="Shang_x000a_Rao"/>
    <s v="Shang Rao"/>
    <s v="Yushan"/>
    <x v="346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5"/>
    <s v="Shang_x000a_Rao"/>
    <s v="Shang Rao"/>
    <s v="Yushan"/>
    <x v="346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</r>
  <r>
    <x v="1"/>
    <s v=""/>
    <m/>
    <s v=""/>
    <x v="4"/>
    <m/>
    <m/>
    <m/>
    <m/>
    <n v="57"/>
    <m/>
    <n v="59613000"/>
    <m/>
    <n v="0"/>
    <m/>
    <n v="1.0000000000000004"/>
    <n v="100455.37266705542"/>
    <n v="2074.4140000000002"/>
    <n v="86062.765650426663"/>
    <n v="35361.115033246788"/>
    <n v="3013.6611800116625"/>
    <n v="1004.5537266705542"/>
    <n v="27793.879885044171"/>
    <n v="235993.50792939073"/>
    <n v="110735.07304426694"/>
    <n v="3259.8031391566942"/>
    <n v="111252.66821911908"/>
    <n v="44374.648343484747"/>
    <n v="3322.0521913280077"/>
    <n v="1107.3507304426696"/>
    <n v="30470.252265922885"/>
    <n v="259182.48811305768"/>
  </r>
  <r>
    <x v="2"/>
    <s v=""/>
    <m/>
    <s v=""/>
    <x v="4"/>
    <m/>
    <m/>
    <m/>
    <m/>
    <m/>
    <n v="30"/>
    <m/>
    <n v="34900000"/>
    <n v="3665544.1397340768"/>
    <n v="63278544.139734074"/>
    <m/>
    <m/>
    <m/>
    <m/>
    <m/>
    <m/>
    <m/>
    <m/>
    <m/>
    <m/>
    <m/>
    <m/>
    <m/>
    <m/>
    <m/>
    <m/>
    <m/>
  </r>
  <r>
    <x v="16"/>
    <s v="Yan_x000a_Tai"/>
    <s v="Yan Tai"/>
    <s v="Penglai"/>
    <x v="384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Zibo"/>
    <s v="Zibo"/>
    <s v="Zichuan"/>
    <x v="385"/>
    <s v="t/d"/>
    <s v="cement"/>
    <n v="400"/>
    <n v="310"/>
    <n v="1"/>
    <m/>
    <n v="124000"/>
    <m/>
    <n v="0"/>
    <n v="124000"/>
    <n v="1.062036361852648E-3"/>
    <n v="66.16965752897454"/>
    <n v="4.5173036948130809"/>
    <n v="148.82654179355623"/>
    <n v="57.653186284220183"/>
    <n v="1.9850897258692364"/>
    <n v="0.66169657528974557"/>
    <n v="60.617514432150649"/>
    <n v="514.60890841177468"/>
    <n v="75.587275889956572"/>
    <n v="8.2357938716101575"/>
    <n v="219.83753161047608"/>
    <n v="82.067132912243792"/>
    <n v="2.2676182766986965"/>
    <n v="0.75587275889956573"/>
    <n v="66.454234825331014"/>
    <n v="565.17085221079105"/>
  </r>
  <r>
    <x v="16"/>
    <s v="Wei_x000a_Fang"/>
    <s v="Wei Fang"/>
    <s v="Shouguang"/>
    <x v="386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</r>
  <r>
    <x v="16"/>
    <s v="Zibo"/>
    <s v="Zibo"/>
    <s v="Zichuan"/>
    <x v="385"/>
    <s v="t/a"/>
    <s v="grinding"/>
    <n v="800000"/>
    <n v="1"/>
    <m/>
    <n v="1"/>
    <m/>
    <n v="800000"/>
    <n v="84023.93443516508"/>
    <n v="84023.93443516508"/>
    <n v="7.196489809360335E-4"/>
    <n v="44.837378756547459"/>
    <n v="3.0609808828766392"/>
    <n v="100.84670636995263"/>
    <n v="39.066512454223187"/>
    <n v="1.3451213626964236"/>
    <n v="0.44837378756547458"/>
    <n v="41.075177889271764"/>
    <n v="348.70536435599053"/>
    <n v="51.218873496051977"/>
    <n v="5.5806758410460171"/>
    <n v="148.96463179376752"/>
    <n v="55.609704799196372"/>
    <n v="1.5365662048815589"/>
    <n v="0.51218873496051975"/>
    <n v="45.030211854053846"/>
    <n v="382.96676315182162"/>
  </r>
  <r>
    <x v="16"/>
    <s v="Zibo"/>
    <s v="Zibo"/>
    <s v="Zichuan"/>
    <x v="385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6"/>
    <s v="Lai_x000a_Wu"/>
    <s v="Lai Wu"/>
    <s v="Laiwu"/>
    <x v="387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Ji_x000a_Nan"/>
    <s v="Ji Nan"/>
    <s v="Zhangqiu"/>
    <x v="388"/>
    <s v="t/d"/>
    <s v="cement"/>
    <n v="1200"/>
    <n v="310"/>
    <n v="1"/>
    <m/>
    <n v="372000"/>
    <m/>
    <n v="0"/>
    <n v="372000"/>
    <n v="3.1861090855579443E-3"/>
    <n v="198.50897258692365"/>
    <n v="13.551911084439242"/>
    <n v="446.47962538066878"/>
    <n v="172.95955885266056"/>
    <n v="5.9552691776077094"/>
    <n v="1.9850897258692366"/>
    <n v="181.85254329645196"/>
    <n v="1543.8267252353241"/>
    <n v="226.76182766986972"/>
    <n v="24.707381614830471"/>
    <n v="659.51259483142826"/>
    <n v="246.20139873673136"/>
    <n v="6.8028548300960905"/>
    <n v="2.2676182766986974"/>
    <n v="199.36270447599304"/>
    <n v="1695.5125566323734"/>
  </r>
  <r>
    <x v="16"/>
    <s v="Tai_x000a_An"/>
    <s v="Tai An"/>
    <s v="Tai An"/>
    <x v="389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</r>
  <r>
    <x v="16"/>
    <s v="He_x000a_Ze"/>
    <s v="He Ze"/>
    <s v="Juye"/>
    <x v="390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</r>
  <r>
    <x v="16"/>
    <s v="Tai'an"/>
    <s v="Tai'an"/>
    <s v="Tai An"/>
    <x v="389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</r>
  <r>
    <x v="16"/>
    <s v="Wei_x000a_Fang"/>
    <s v="Wei Fang"/>
    <s v="Qingzhou"/>
    <x v="391"/>
    <s v="t/d"/>
    <s v="cement"/>
    <n v="6000"/>
    <n v="310"/>
    <n v="1"/>
    <m/>
    <n v="1860000"/>
    <m/>
    <n v="0"/>
    <n v="1860000"/>
    <n v="1.5930545427789721E-2"/>
    <n v="992.54486293461821"/>
    <n v="67.759555422196215"/>
    <n v="2232.3981269033438"/>
    <n v="864.79779426330276"/>
    <n v="29.776345888038545"/>
    <n v="9.9254486293461834"/>
    <n v="909.26271648225975"/>
    <n v="7719.133626176621"/>
    <n v="1133.8091383493486"/>
    <n v="123.53690807415235"/>
    <n v="3297.5629741571411"/>
    <n v="1231.0069936836569"/>
    <n v="34.014274150480453"/>
    <n v="11.338091383493486"/>
    <n v="996.81352237996521"/>
    <n v="8477.5627831618658"/>
  </r>
  <r>
    <x v="16"/>
    <s v="Wei_x000a_Fang"/>
    <s v="Wei Fang"/>
    <s v="Weifang Shì"/>
    <x v="392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</r>
  <r>
    <x v="16"/>
    <s v="Wei_x000a_Fang"/>
    <s v="Wei Fang"/>
    <s v="Weifang Shì"/>
    <x v="392"/>
    <s v="t/d"/>
    <s v="cement"/>
    <n v="3500"/>
    <n v="310"/>
    <n v="1"/>
    <m/>
    <n v="1085000"/>
    <m/>
    <n v="0"/>
    <n v="1085000"/>
    <n v="9.2928181662106698E-3"/>
    <n v="578.98450337852728"/>
    <n v="39.52640732961445"/>
    <n v="1302.2322406936171"/>
    <n v="504.46537998692656"/>
    <n v="17.369535101355815"/>
    <n v="5.7898450337852729"/>
    <n v="530.40325128131815"/>
    <n v="4502.8279486030287"/>
    <n v="661.38866403711995"/>
    <n v="72.063196376588863"/>
    <n v="1923.5784015916656"/>
    <n v="718.08741298213306"/>
    <n v="19.841659921113596"/>
    <n v="6.6138866403711996"/>
    <n v="581.47455472164631"/>
    <n v="4945.2449568444217"/>
  </r>
  <r>
    <x v="16"/>
    <s v="Ri_x000a_Zhao"/>
    <s v="Ri Zhao"/>
    <s v="Juxian"/>
    <x v="393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</r>
  <r>
    <x v="16"/>
    <s v="Dong_x000a_Ying"/>
    <s v="Dong Ying"/>
    <s v="Dongying"/>
    <x v="394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6"/>
    <s v="Qing_x000a_Dao"/>
    <s v="Qing Dao"/>
    <s v="Pingdu"/>
    <x v="395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6"/>
    <s v="Wei_x000a_Fang"/>
    <s v="Wei Fang"/>
    <s v="Changle"/>
    <x v="330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</r>
  <r>
    <x v="16"/>
    <s v="Liao_x000a_Cheng"/>
    <s v="Liao Cheng"/>
    <s v="Dong'e"/>
    <x v="39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Zibo"/>
    <s v="Zibo"/>
    <s v="Zichuan"/>
    <x v="385"/>
    <s v="t/d"/>
    <s v="cement"/>
    <n v="3000"/>
    <n v="310"/>
    <n v="1"/>
    <m/>
    <n v="930000"/>
    <m/>
    <n v="0"/>
    <n v="930000"/>
    <n v="7.9652727138948606E-3"/>
    <n v="496.2724314673091"/>
    <n v="33.879777711098107"/>
    <n v="1116.1990634516719"/>
    <n v="432.39889713165138"/>
    <n v="14.888172944019272"/>
    <n v="4.9627243146730917"/>
    <n v="454.63135824112987"/>
    <n v="3859.5668130883105"/>
    <n v="566.90456917467429"/>
    <n v="61.768454037076175"/>
    <n v="1648.7814870785705"/>
    <n v="615.50349684182845"/>
    <n v="17.007137075240227"/>
    <n v="5.6690456917467431"/>
    <n v="498.4067611899826"/>
    <n v="4238.7813915809329"/>
  </r>
  <r>
    <x v="16"/>
    <s v="Qing_x000a_Dao"/>
    <s v="Qing Dao"/>
    <s v="Jiaoxian"/>
    <x v="397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6"/>
    <s v="Qing_x000a_Dao"/>
    <s v="Qing Dao"/>
    <s v="Jiaoxian"/>
    <x v="397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6"/>
    <s v="Ji_x000a_Ning"/>
    <s v="Ji Ning"/>
    <s v="Weishan"/>
    <x v="398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Zao_x000a_Zhuang"/>
    <s v="Zao Zhuang"/>
    <s v="Zhaozhuang"/>
    <x v="399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</r>
  <r>
    <x v="16"/>
    <s v="Wei_x000a_Hai"/>
    <s v="Wei Hai"/>
    <s v="Weihai"/>
    <x v="400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</r>
  <r>
    <x v="16"/>
    <s v="Liao_x000a_Cheng"/>
    <s v="Liao Cheng"/>
    <s v="Weihai"/>
    <x v="400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6"/>
    <s v="De_x000a_Zhou"/>
    <s v="De Zhou"/>
    <s v="Leling"/>
    <x v="401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6"/>
    <s v="Zibo"/>
    <s v="Zibo"/>
    <s v="Zichuan"/>
    <x v="385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</r>
  <r>
    <x v="16"/>
    <s v="Ji_x000a_Ning"/>
    <s v="Ji Ning"/>
    <s v="Sishui"/>
    <x v="402"/>
    <s v="t/d"/>
    <s v="cement"/>
    <n v="7200"/>
    <n v="310"/>
    <n v="1"/>
    <m/>
    <n v="2232000"/>
    <m/>
    <n v="0"/>
    <n v="2232000"/>
    <n v="1.9116654513347667E-2"/>
    <n v="1191.0538355215419"/>
    <n v="81.311466506635455"/>
    <n v="2678.8777522840128"/>
    <n v="1037.7573531159635"/>
    <n v="35.73161506564626"/>
    <n v="11.91053835521542"/>
    <n v="1091.1152597787118"/>
    <n v="9262.9603514119462"/>
    <n v="1360.5709660192183"/>
    <n v="148.24428968898283"/>
    <n v="3957.0755689885696"/>
    <n v="1477.2083924203882"/>
    <n v="40.817128980576548"/>
    <n v="13.605709660192185"/>
    <n v="1196.1762268559582"/>
    <n v="10173.075339794241"/>
  </r>
  <r>
    <x v="16"/>
    <s v="Lin_x000a_Yi"/>
    <s v="Lin Yi"/>
    <s v="Linyi"/>
    <x v="83"/>
    <s v="t/a"/>
    <s v="grinding"/>
    <n v="100000"/>
    <n v="1"/>
    <m/>
    <n v="1"/>
    <m/>
    <n v="100000"/>
    <n v="10502.991804395635"/>
    <n v="10502.991804395635"/>
    <n v="8.9956122617004187E-5"/>
    <n v="5.6046723445684323"/>
    <n v="0.3826226103595799"/>
    <n v="12.605838296244078"/>
    <n v="4.8833140567778983"/>
    <n v="0.16814017033705295"/>
    <n v="5.6046723445684322E-2"/>
    <n v="5.1343972361589705"/>
    <n v="43.588170544498816"/>
    <n v="6.4023591870064971"/>
    <n v="0.69758448013075214"/>
    <n v="18.62057897422094"/>
    <n v="6.9512130998995465"/>
    <n v="0.19207077561019487"/>
    <n v="6.4023591870064969E-2"/>
    <n v="5.6287764817567307"/>
    <n v="47.870845393977703"/>
  </r>
  <r>
    <x v="16"/>
    <s v="He_x000a_Ze"/>
    <s v="He Ze"/>
    <s v="Cao"/>
    <x v="403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</r>
  <r>
    <x v="16"/>
    <s v="He_x000a_Ze"/>
    <s v="He Ze"/>
    <s v="Shan"/>
    <x v="404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6"/>
    <s v="Ji_x000a_Nan"/>
    <s v="Ji Nan"/>
    <s v="Shanghe"/>
    <x v="405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</r>
  <r>
    <x v="16"/>
    <s v="Ji_x000a_Nan"/>
    <s v="Ji Nan"/>
    <s v="Jinan"/>
    <x v="406"/>
    <s v="t/a"/>
    <s v="grinding"/>
    <n v="500000"/>
    <n v="1"/>
    <m/>
    <n v="1"/>
    <m/>
    <n v="500000"/>
    <n v="52514.959021978175"/>
    <n v="52514.959021978175"/>
    <n v="4.4978061308502095E-4"/>
    <n v="28.023361722842161"/>
    <n v="1.9131130517978994"/>
    <n v="63.029191481220394"/>
    <n v="24.416570283889492"/>
    <n v="0.84070085168526476"/>
    <n v="0.28023361722842166"/>
    <n v="25.671986180794853"/>
    <n v="217.9408527224941"/>
    <n v="32.011795935032481"/>
    <n v="3.487922400653761"/>
    <n v="93.102894871104695"/>
    <n v="34.756065499497737"/>
    <n v="0.96035387805097439"/>
    <n v="0.32011795935032483"/>
    <n v="28.143882408783654"/>
    <n v="239.35422696988851"/>
  </r>
  <r>
    <x v="16"/>
    <s v="Yan_x000a_Tai"/>
    <s v="Yan Tai"/>
    <s v="Yantai"/>
    <x v="407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</r>
  <r>
    <x v="16"/>
    <s v="He_x000a_Ze"/>
    <s v="He Ze"/>
    <s v="Juye"/>
    <x v="390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6"/>
    <s v="Dong_x000a_Ying"/>
    <s v="Dong Ying"/>
    <s v="Dongying"/>
    <x v="394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6"/>
    <s v="Bin_x000a_Zhou"/>
    <s v="Bin Zhou"/>
    <s v="Binxian"/>
    <x v="408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</r>
  <r>
    <x v="16"/>
    <s v="Zibo"/>
    <s v="Zibo"/>
    <s v="Zibo"/>
    <x v="409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</r>
  <r>
    <x v="16"/>
    <s v="Liao_x000a_Cheng"/>
    <s v="Liao Cheng"/>
    <s v="Liaocheng"/>
    <x v="410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</r>
  <r>
    <x v="16"/>
    <s v="Ri_x000a_Zhao"/>
    <s v="Ri Zhao"/>
    <s v="Rizhao"/>
    <x v="411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</r>
  <r>
    <x v="16"/>
    <s v="Qing_x000a_Dao"/>
    <s v="Qing Dao"/>
    <s v="Huangdao"/>
    <x v="412"/>
    <s v="t/a"/>
    <s v="grinding"/>
    <n v="3000000"/>
    <n v="1"/>
    <m/>
    <n v="1"/>
    <m/>
    <n v="3000000"/>
    <n v="315089.75413186906"/>
    <n v="315089.75413186906"/>
    <n v="2.698683678510126E-3"/>
    <n v="168.14017033705298"/>
    <n v="11.478678310787398"/>
    <n v="378.17514888732239"/>
    <n v="146.49942170333696"/>
    <n v="5.0442051101115899"/>
    <n v="1.68140170337053"/>
    <n v="154.03191708476913"/>
    <n v="1307.6451163349648"/>
    <n v="192.07077561019491"/>
    <n v="20.927534403922568"/>
    <n v="558.61736922662828"/>
    <n v="208.53639299698642"/>
    <n v="5.7621232683058468"/>
    <n v="1.9207077561019494"/>
    <n v="168.86329445270195"/>
    <n v="1436.1253618193314"/>
  </r>
  <r>
    <x v="16"/>
    <s v="He_x000a_Ze"/>
    <s v="He Ze"/>
    <s v="Cao"/>
    <x v="403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6"/>
    <s v="Zibo"/>
    <s v="Zibo"/>
    <s v="Zibo"/>
    <x v="409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6"/>
    <s v="Zibo"/>
    <s v="Zibo"/>
    <s v="Huantai"/>
    <x v="413"/>
    <s v="t/a"/>
    <s v="grinding"/>
    <n v="1500000"/>
    <n v="1"/>
    <m/>
    <n v="1"/>
    <m/>
    <n v="1500000"/>
    <n v="157544.87706593453"/>
    <n v="157544.87706593453"/>
    <n v="1.349341839255063E-3"/>
    <n v="84.070085168526489"/>
    <n v="5.739339155393699"/>
    <n v="189.0875744436612"/>
    <n v="73.249710851668482"/>
    <n v="2.5221025550557949"/>
    <n v="0.84070085168526498"/>
    <n v="77.015958542384567"/>
    <n v="653.82255816748238"/>
    <n v="96.035387805097457"/>
    <n v="10.463767201961284"/>
    <n v="279.30868461331414"/>
    <n v="104.26819649849321"/>
    <n v="2.8810616341529234"/>
    <n v="0.96035387805097472"/>
    <n v="84.431647226350975"/>
    <n v="718.06268090966569"/>
  </r>
  <r>
    <x v="16"/>
    <s v="Wei_x000a_Fang"/>
    <s v="Wei Fang"/>
    <s v="Zhucheng"/>
    <x v="414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</r>
  <r>
    <x v="16"/>
    <s v="Zibo"/>
    <s v="Zibo"/>
    <s v="Yiyuan"/>
    <x v="415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6"/>
    <s v="Yan_x000a_Tai"/>
    <s v="Yan Tai"/>
    <s v="Penglai"/>
    <x v="384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</r>
  <r>
    <x v="16"/>
    <s v="Zibo"/>
    <s v="Zibo"/>
    <s v="Zichuan"/>
    <x v="385"/>
    <s v="t/a"/>
    <s v="grinding"/>
    <n v="1200000"/>
    <n v="1"/>
    <m/>
    <n v="1"/>
    <m/>
    <n v="1200000"/>
    <n v="126035.90165274762"/>
    <n v="126035.90165274762"/>
    <n v="1.0794734714040502E-3"/>
    <n v="67.256068134821177"/>
    <n v="4.5914713243149583"/>
    <n v="151.27005955492893"/>
    <n v="58.59976868133478"/>
    <n v="2.0176820440446352"/>
    <n v="0.6725606813482119"/>
    <n v="61.612766833907642"/>
    <n v="523.05804653398582"/>
    <n v="76.828310244077954"/>
    <n v="8.3710137615690261"/>
    <n v="223.44694769065126"/>
    <n v="83.414557198794554"/>
    <n v="2.3048493073223382"/>
    <n v="0.76828310244077958"/>
    <n v="67.545317781080755"/>
    <n v="574.45014472773244"/>
  </r>
  <r>
    <x v="16"/>
    <s v="Zao_x000a_Zhuang"/>
    <s v="Zao Zhuang"/>
    <s v="Teng"/>
    <x v="416"/>
    <s v="t/a"/>
    <s v="grinding"/>
    <n v="1200000"/>
    <n v="1"/>
    <m/>
    <n v="1"/>
    <m/>
    <n v="1200000"/>
    <n v="126035.90165274762"/>
    <n v="126035.90165274762"/>
    <n v="1.0794734714040502E-3"/>
    <n v="67.256068134821177"/>
    <n v="4.5914713243149583"/>
    <n v="151.27005955492893"/>
    <n v="58.59976868133478"/>
    <n v="2.0176820440446352"/>
    <n v="0.6725606813482119"/>
    <n v="61.612766833907642"/>
    <n v="523.05804653398582"/>
    <n v="76.828310244077954"/>
    <n v="8.3710137615690261"/>
    <n v="223.44694769065126"/>
    <n v="83.414557198794554"/>
    <n v="2.3048493073223382"/>
    <n v="0.76828310244077958"/>
    <n v="67.545317781080755"/>
    <n v="574.45014472773244"/>
  </r>
  <r>
    <x v="16"/>
    <s v="Lin_x000a_Yi"/>
    <s v="Lin Yi"/>
    <s v="Feixian"/>
    <x v="417"/>
    <s v="t/a"/>
    <s v="grinding"/>
    <n v="700000"/>
    <n v="1"/>
    <m/>
    <n v="1"/>
    <m/>
    <n v="700000"/>
    <n v="73520.942630769452"/>
    <n v="73520.942630769452"/>
    <n v="6.296928583190294E-4"/>
    <n v="39.232706411979031"/>
    <n v="2.6783582725170594"/>
    <n v="88.240868073708555"/>
    <n v="34.183198397445295"/>
    <n v="1.1769811923593709"/>
    <n v="0.39232706411979035"/>
    <n v="35.940780653112803"/>
    <n v="305.1171938114918"/>
    <n v="44.816514309045481"/>
    <n v="4.883091360915266"/>
    <n v="130.34405281954659"/>
    <n v="48.658491699296832"/>
    <n v="1.3444954292713642"/>
    <n v="0.44816514309045485"/>
    <n v="39.401435372297122"/>
    <n v="335.09591775784401"/>
  </r>
  <r>
    <x v="16"/>
    <s v="Qing_x000a_Dao"/>
    <s v="Qing Dao"/>
    <s v="Pingdu"/>
    <x v="395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6"/>
    <s v="Ji_x000a_Nan"/>
    <s v="Ji Nan"/>
    <s v="Zhangqiu"/>
    <x v="388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6"/>
    <s v="Qing_x000a_Dao"/>
    <s v="Qing Dao"/>
    <s v="Huangdao"/>
    <x v="412"/>
    <s v="t/a"/>
    <s v="grinding"/>
    <n v="800000"/>
    <n v="1"/>
    <m/>
    <n v="1"/>
    <m/>
    <n v="800000"/>
    <n v="84023.93443516508"/>
    <n v="84023.93443516508"/>
    <n v="7.196489809360335E-4"/>
    <n v="44.837378756547459"/>
    <n v="3.0609808828766392"/>
    <n v="100.84670636995263"/>
    <n v="39.066512454223187"/>
    <n v="1.3451213626964236"/>
    <n v="0.44837378756547458"/>
    <n v="41.075177889271764"/>
    <n v="348.70536435599053"/>
    <n v="51.218873496051977"/>
    <n v="5.5806758410460171"/>
    <n v="148.96463179376752"/>
    <n v="55.609704799196372"/>
    <n v="1.5365662048815589"/>
    <n v="0.51218873496051975"/>
    <n v="45.030211854053846"/>
    <n v="382.96676315182162"/>
  </r>
  <r>
    <x v="16"/>
    <s v="Lin_x000a_Yi"/>
    <s v="Lin Yi"/>
    <s v="Linyi"/>
    <x v="83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6"/>
    <s v="Lin_x000a_Yi"/>
    <s v="Lin Yi"/>
    <s v="Linyi"/>
    <x v="83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</r>
  <r>
    <x v="16"/>
    <s v="Ri_x000a_Zhao"/>
    <s v="Ri Zhao"/>
    <s v="Rizhao"/>
    <x v="411"/>
    <s v="t/a"/>
    <s v="grinding"/>
    <n v="4800000"/>
    <n v="1"/>
    <m/>
    <n v="1"/>
    <m/>
    <n v="4800000"/>
    <n v="504143.60661099048"/>
    <n v="504143.60661099048"/>
    <n v="4.3178938856162008E-3"/>
    <n v="269.02427253928471"/>
    <n v="18.365885297259833"/>
    <n v="605.08023821971574"/>
    <n v="234.39907472533912"/>
    <n v="8.070728176178541"/>
    <n v="2.6902427253928476"/>
    <n v="246.45106733563057"/>
    <n v="2092.2321861359433"/>
    <n v="307.31324097631182"/>
    <n v="33.484055046276104"/>
    <n v="893.78779076260503"/>
    <n v="333.65822879517822"/>
    <n v="9.2193972292893527"/>
    <n v="3.0731324097631183"/>
    <n v="270.18127112432302"/>
    <n v="2297.8005789109297"/>
  </r>
  <r>
    <x v="16"/>
    <s v="Qing_x000a_Dao"/>
    <s v="Qing Dao"/>
    <s v="Huangdao"/>
    <x v="412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</r>
  <r>
    <x v="16"/>
    <s v="He_x000a_Ze"/>
    <s v="He Ze"/>
    <s v="Chengwu"/>
    <x v="418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</r>
  <r>
    <x v="16"/>
    <s v="Qing_x000a_Dao"/>
    <s v="Qing Dao"/>
    <s v="Jiaonan"/>
    <x v="419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6"/>
    <s v="He_x000a_Ze"/>
    <s v="He Ze"/>
    <s v="Heze"/>
    <x v="420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6"/>
    <s v="He_x000a_Ze"/>
    <s v="He Ze"/>
    <s v="Heze"/>
    <x v="420"/>
    <s v="t/a"/>
    <s v="grinding"/>
    <n v="500000"/>
    <n v="1"/>
    <m/>
    <n v="1"/>
    <m/>
    <n v="500000"/>
    <n v="52514.959021978175"/>
    <n v="52514.959021978175"/>
    <n v="4.4978061308502095E-4"/>
    <n v="28.023361722842161"/>
    <n v="1.9131130517978994"/>
    <n v="63.029191481220394"/>
    <n v="24.416570283889492"/>
    <n v="0.84070085168526476"/>
    <n v="0.28023361722842166"/>
    <n v="25.671986180794853"/>
    <n v="217.9408527224941"/>
    <n v="32.011795935032481"/>
    <n v="3.487922400653761"/>
    <n v="93.102894871104695"/>
    <n v="34.756065499497737"/>
    <n v="0.96035387805097439"/>
    <n v="0.32011795935032483"/>
    <n v="28.143882408783654"/>
    <n v="239.35422696988851"/>
  </r>
  <r>
    <x v="16"/>
    <s v="Qing_x000a_Dao"/>
    <s v="Qing Dao"/>
    <s v="Jimo"/>
    <x v="421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6"/>
    <s v="Ji_x000a_Nan"/>
    <s v="Ji Nan"/>
    <s v="Zhangqiu"/>
    <x v="388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6"/>
    <s v="Ri_x000a_Zhao"/>
    <s v="Ri Zhao"/>
    <s v="Rizhao"/>
    <x v="411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</r>
  <r>
    <x v="16"/>
    <s v="Zao_x000a_Zhuang"/>
    <s v="Zao Zhuang"/>
    <s v="Teng"/>
    <x v="41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Tai_x000a_An"/>
    <s v="Tai An"/>
    <s v="Tai An"/>
    <x v="389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</r>
  <r>
    <x v="16"/>
    <s v="Yan_x000a_Tai"/>
    <s v="Yan Tai"/>
    <s v="Qixia"/>
    <x v="422"/>
    <s v="t/d"/>
    <s v="cement"/>
    <n v="3200"/>
    <n v="310"/>
    <n v="1"/>
    <m/>
    <n v="992000"/>
    <m/>
    <n v="0"/>
    <n v="992000"/>
    <n v="8.4962908948211843E-3"/>
    <n v="529.35726023179632"/>
    <n v="36.138429558504647"/>
    <n v="1190.6123343484498"/>
    <n v="461.22549027376147"/>
    <n v="15.880717806953891"/>
    <n v="5.2935726023179646"/>
    <n v="484.9401154572052"/>
    <n v="4116.8712672941974"/>
    <n v="604.69820711965258"/>
    <n v="65.88635097288126"/>
    <n v="1758.7002528838086"/>
    <n v="656.53706329795034"/>
    <n v="18.140946213589572"/>
    <n v="6.0469820711965259"/>
    <n v="531.63387860264811"/>
    <n v="4521.3668176863284"/>
  </r>
  <r>
    <x v="16"/>
    <s v="Zao_x000a_Zhuang"/>
    <s v="Zao Zhuang"/>
    <s v="Teng"/>
    <x v="416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</r>
  <r>
    <x v="16"/>
    <s v="Wei_x000a_Fang"/>
    <s v="Wei Fang"/>
    <s v="Weifang Shì"/>
    <x v="392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Ji_x000a_Nan"/>
    <s v="Ji Nan"/>
    <s v="Changqing"/>
    <x v="423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Ri_x000a_Zhao"/>
    <s v="Ri Zhao"/>
    <s v="Juxian"/>
    <x v="393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</r>
  <r>
    <x v="16"/>
    <s v="Yan_x000a_Tai"/>
    <s v="Yan Tai"/>
    <s v="Qixia"/>
    <x v="422"/>
    <s v="t/d"/>
    <s v="cement"/>
    <n v="3000"/>
    <n v="310"/>
    <n v="1"/>
    <m/>
    <n v="930000"/>
    <m/>
    <n v="0"/>
    <n v="930000"/>
    <n v="7.9652727138948606E-3"/>
    <n v="496.2724314673091"/>
    <n v="33.879777711098107"/>
    <n v="1116.1990634516719"/>
    <n v="432.39889713165138"/>
    <n v="14.888172944019272"/>
    <n v="4.9627243146730917"/>
    <n v="454.63135824112987"/>
    <n v="3859.5668130883105"/>
    <n v="566.90456917467429"/>
    <n v="61.768454037076175"/>
    <n v="1648.7814870785705"/>
    <n v="615.50349684182845"/>
    <n v="17.007137075240227"/>
    <n v="5.6690456917467431"/>
    <n v="498.4067611899826"/>
    <n v="4238.7813915809329"/>
  </r>
  <r>
    <x v="16"/>
    <s v="Wei_x000a_Fang"/>
    <s v="Wei Fang"/>
    <s v="Changle"/>
    <x v="330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Zibo"/>
    <s v="Zibo"/>
    <s v="Zibo"/>
    <x v="40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Zibo"/>
    <s v="Zibo"/>
    <s v="Zibo"/>
    <x v="409"/>
    <s v="t/d"/>
    <s v="cement"/>
    <n v="3500"/>
    <n v="310"/>
    <n v="1"/>
    <m/>
    <n v="1085000"/>
    <m/>
    <n v="0"/>
    <n v="1085000"/>
    <n v="9.2928181662106698E-3"/>
    <n v="578.98450337852728"/>
    <n v="39.52640732961445"/>
    <n v="1302.2322406936171"/>
    <n v="504.46537998692656"/>
    <n v="17.369535101355815"/>
    <n v="5.7898450337852729"/>
    <n v="530.40325128131815"/>
    <n v="4502.8279486030287"/>
    <n v="661.38866403711995"/>
    <n v="72.063196376588863"/>
    <n v="1923.5784015916656"/>
    <n v="718.08741298213306"/>
    <n v="19.841659921113596"/>
    <n v="6.6138866403711996"/>
    <n v="581.47455472164631"/>
    <n v="4945.2449568444217"/>
  </r>
  <r>
    <x v="16"/>
    <s v="Zibo"/>
    <s v="Zibo"/>
    <s v="Zibo"/>
    <x v="409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</r>
  <r>
    <x v="16"/>
    <s v="Zibo"/>
    <s v="Zibo"/>
    <s v="Zichuan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Lin_x000a_Yi"/>
    <s v="Lin Yi"/>
    <s v="Mengyin"/>
    <x v="424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</r>
  <r>
    <x v="16"/>
    <s v="Ji_x000a_Nan"/>
    <s v="Ji Nan"/>
    <s v="Pingyin"/>
    <x v="42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Ji_x000a_Nan"/>
    <s v="Ji Nan"/>
    <s v="Pingyin"/>
    <x v="42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Lin_x000a_Yi"/>
    <s v="Lin Yi"/>
    <s v="Yishui"/>
    <x v="42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Yan_x000a_Tai"/>
    <s v="Yan Tai"/>
    <s v="Qixia"/>
    <x v="422"/>
    <s v="t/d"/>
    <s v="cement"/>
    <n v="3000"/>
    <n v="310"/>
    <n v="1"/>
    <m/>
    <n v="930000"/>
    <m/>
    <n v="0"/>
    <n v="930000"/>
    <n v="7.9652727138948606E-3"/>
    <n v="496.2724314673091"/>
    <n v="33.879777711098107"/>
    <n v="1116.1990634516719"/>
    <n v="432.39889713165138"/>
    <n v="14.888172944019272"/>
    <n v="4.9627243146730917"/>
    <n v="454.63135824112987"/>
    <n v="3859.5668130883105"/>
    <n v="566.90456917467429"/>
    <n v="61.768454037076175"/>
    <n v="1648.7814870785705"/>
    <n v="615.50349684182845"/>
    <n v="17.007137075240227"/>
    <n v="5.6690456917467431"/>
    <n v="498.4067611899826"/>
    <n v="4238.7813915809329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Zao_x000a_Zhuang"/>
    <s v="Zao Zhuang"/>
    <s v="Zhaozhuang"/>
    <x v="399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Lin_x000a_Fen"/>
    <s v="Lin Fen"/>
    <s v="Linyi"/>
    <x v="83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</r>
  <r>
    <x v="16"/>
    <s v="Lin_x000a_Yi"/>
    <s v="Lin Yi"/>
    <s v="Feixian"/>
    <x v="417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Lin_x000a_Yi"/>
    <s v="Lin Yi"/>
    <s v="Feixian"/>
    <x v="417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Lin_x000a_Yi"/>
    <s v="Lin Yi"/>
    <s v="Linyi"/>
    <x v="83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Zao_x000a_Zhuang"/>
    <s v="Zao Zhuang"/>
    <s v="Teng"/>
    <x v="41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Lin_x000a_Yi"/>
    <s v="Lin Yi"/>
    <s v="Feixian"/>
    <x v="417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</r>
  <r>
    <x v="16"/>
    <s v="Lin_x000a_Yi"/>
    <s v="Lin Yi"/>
    <s v="Feixian"/>
    <x v="417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</r>
  <r>
    <x v="16"/>
    <s v="Jining"/>
    <s v="Jining"/>
    <s v="Qufu"/>
    <x v="427"/>
    <s v="t/d"/>
    <s v="cement"/>
    <n v="1000"/>
    <n v="310"/>
    <n v="1"/>
    <m/>
    <n v="310000"/>
    <m/>
    <n v="0"/>
    <n v="310000"/>
    <n v="2.6550909046316202E-3"/>
    <n v="165.42414382243638"/>
    <n v="11.293259237032702"/>
    <n v="372.06635448389062"/>
    <n v="144.13296571055045"/>
    <n v="4.9627243146730908"/>
    <n v="1.6542414382243638"/>
    <n v="151.54378608037663"/>
    <n v="1286.5222710294368"/>
    <n v="188.96818972489143"/>
    <n v="20.589484679025393"/>
    <n v="549.59382902619018"/>
    <n v="205.16783228060947"/>
    <n v="5.6690456917467422"/>
    <n v="1.8896818972489142"/>
    <n v="166.13558706332753"/>
    <n v="1412.9271305269779"/>
  </r>
  <r>
    <x v="16"/>
    <s v="Jining"/>
    <s v="Jining"/>
    <s v="Qufu"/>
    <x v="427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Jining"/>
    <s v="Jining"/>
    <s v="Qufu"/>
    <x v="427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Zao_x000a_Zhuang"/>
    <s v="Zao Zhuang"/>
    <s v="Zhaozhuang"/>
    <x v="399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</r>
  <r>
    <x v="16"/>
    <s v="Ji_x000a_Ning"/>
    <s v="Ji Ning"/>
    <s v="Jiaxiang"/>
    <x v="428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Ri_x000a_Zhao"/>
    <s v="Ri Zhao"/>
    <s v="Juxian"/>
    <x v="393"/>
    <s v="t/d"/>
    <s v="cement"/>
    <n v="1200"/>
    <n v="310"/>
    <n v="1"/>
    <m/>
    <n v="372000"/>
    <m/>
    <n v="0"/>
    <n v="372000"/>
    <n v="3.1861090855579443E-3"/>
    <n v="198.50897258692365"/>
    <n v="13.551911084439242"/>
    <n v="446.47962538066878"/>
    <n v="172.95955885266056"/>
    <n v="5.9552691776077094"/>
    <n v="1.9850897258692366"/>
    <n v="181.85254329645196"/>
    <n v="1543.8267252353241"/>
    <n v="226.76182766986972"/>
    <n v="24.707381614830471"/>
    <n v="659.51259483142826"/>
    <n v="246.20139873673136"/>
    <n v="6.8028548300960905"/>
    <n v="2.2676182766986974"/>
    <n v="199.36270447599304"/>
    <n v="1695.5125566323734"/>
  </r>
  <r>
    <x v="16"/>
    <s v="Ri_x000a_Zhao"/>
    <s v="Ri Zhao"/>
    <s v="Juxian"/>
    <x v="393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</r>
  <r>
    <x v="16"/>
    <s v="Ri_x000a_Zhao"/>
    <s v="Ri Zhao"/>
    <s v="Rizhao"/>
    <x v="411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</r>
  <r>
    <x v="16"/>
    <s v="Zibo"/>
    <s v="Zibo"/>
    <s v="Zichuan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Zibo"/>
    <s v="Zibo"/>
    <s v="Zichuan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Zibo"/>
    <s v="Zibo"/>
    <s v="Zichuan"/>
    <x v="385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</r>
  <r>
    <x v="16"/>
    <s v="Zibo"/>
    <s v="Zibo"/>
    <s v="Zichuan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Zibo"/>
    <s v="Zibo"/>
    <s v="Zichuan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Zao_x000a_Zhuang"/>
    <s v="Zao Zhuang"/>
    <s v="Zhaozhuang"/>
    <x v="399"/>
    <s v="t/d"/>
    <s v="cement"/>
    <n v="1000"/>
    <n v="310"/>
    <n v="1"/>
    <m/>
    <n v="310000"/>
    <m/>
    <n v="0"/>
    <n v="310000"/>
    <n v="2.6550909046316202E-3"/>
    <n v="165.42414382243638"/>
    <n v="11.293259237032702"/>
    <n v="372.06635448389062"/>
    <n v="144.13296571055045"/>
    <n v="4.9627243146730908"/>
    <n v="1.6542414382243638"/>
    <n v="151.54378608037663"/>
    <n v="1286.5222710294368"/>
    <n v="188.96818972489143"/>
    <n v="20.589484679025393"/>
    <n v="549.59382902619018"/>
    <n v="205.16783228060947"/>
    <n v="5.6690456917467422"/>
    <n v="1.8896818972489142"/>
    <n v="166.13558706332753"/>
    <n v="1412.9271305269779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Tai_x000a_An"/>
    <s v="Tai An"/>
    <s v="Tai An"/>
    <x v="38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Dong_x000a_Ying"/>
    <s v="Dong Ying"/>
    <s v="Guangrao"/>
    <x v="429"/>
    <s v="t/a"/>
    <s v="grinding"/>
    <n v="800000"/>
    <n v="1"/>
    <m/>
    <n v="1"/>
    <m/>
    <n v="800000"/>
    <n v="84023.93443516508"/>
    <n v="84023.93443516508"/>
    <n v="7.196489809360335E-4"/>
    <n v="44.837378756547459"/>
    <n v="3.0609808828766392"/>
    <n v="100.84670636995263"/>
    <n v="39.066512454223187"/>
    <n v="1.3451213626964236"/>
    <n v="0.44837378756547458"/>
    <n v="41.075177889271764"/>
    <n v="348.70536435599053"/>
    <n v="51.218873496051977"/>
    <n v="5.5806758410460171"/>
    <n v="148.96463179376752"/>
    <n v="55.609704799196372"/>
    <n v="1.5365662048815589"/>
    <n v="0.51218873496051975"/>
    <n v="45.030211854053846"/>
    <n v="382.96676315182162"/>
  </r>
  <r>
    <x v="16"/>
    <s v="Zibo"/>
    <s v="Zibo"/>
    <s v="Zibo"/>
    <x v="409"/>
    <s v="t/d"/>
    <s v="cement"/>
    <n v="1500"/>
    <n v="310"/>
    <n v="1"/>
    <m/>
    <n v="465000"/>
    <m/>
    <n v="0"/>
    <n v="465000"/>
    <n v="3.9826363569474303E-3"/>
    <n v="248.13621573365455"/>
    <n v="16.939888855549054"/>
    <n v="558.09953172583596"/>
    <n v="216.19944856582569"/>
    <n v="7.4440864720096362"/>
    <n v="2.4813621573365459"/>
    <n v="227.31567912056494"/>
    <n v="1929.7834065441552"/>
    <n v="283.45228458733715"/>
    <n v="30.884227018538088"/>
    <n v="824.39074353928527"/>
    <n v="307.75174842091423"/>
    <n v="8.5035685376201133"/>
    <n v="2.8345228458733716"/>
    <n v="249.2033805949913"/>
    <n v="2119.3906957904665"/>
  </r>
  <r>
    <x v="16"/>
    <s v="Wei_x000a_Fang"/>
    <s v="Wei Fang"/>
    <s v="Anqiu"/>
    <x v="430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Wei_x000a_Fang"/>
    <s v="Wei Fang"/>
    <s v="Anqiu"/>
    <x v="430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Tai_x000a_An"/>
    <s v="Tai An"/>
    <s v="Ningyang"/>
    <x v="431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</r>
  <r>
    <x v="16"/>
    <s v="Jining"/>
    <s v="Jining"/>
    <s v="Qufu"/>
    <x v="427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Yan_x000a_Tai"/>
    <s v="Yan Tai"/>
    <s v="Longkou"/>
    <x v="432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</r>
  <r>
    <x v="16"/>
    <s v="Yan_x000a_Tai"/>
    <s v="Yan Tai"/>
    <s v="Longkou"/>
    <x v="432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Tai_x000a_An"/>
    <s v="Tai An"/>
    <s v="Ningyang"/>
    <x v="431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Tai_x000a_An"/>
    <s v="Tai An"/>
    <s v="Ningyang"/>
    <x v="431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Yan_x000a_Tai"/>
    <s v="Yan Tai"/>
    <s v="Qixia"/>
    <x v="422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Yan_x000a_Tai"/>
    <s v="Yan Tai"/>
    <s v="Qixia"/>
    <x v="422"/>
    <s v="t/d"/>
    <s v="cement"/>
    <n v="3000"/>
    <n v="310"/>
    <n v="1"/>
    <m/>
    <n v="930000"/>
    <m/>
    <n v="0"/>
    <n v="930000"/>
    <n v="7.9652727138948606E-3"/>
    <n v="496.2724314673091"/>
    <n v="33.879777711098107"/>
    <n v="1116.1990634516719"/>
    <n v="432.39889713165138"/>
    <n v="14.888172944019272"/>
    <n v="4.9627243146730917"/>
    <n v="454.63135824112987"/>
    <n v="3859.5668130883105"/>
    <n v="566.90456917467429"/>
    <n v="61.768454037076175"/>
    <n v="1648.7814870785705"/>
    <n v="615.50349684182845"/>
    <n v="17.007137075240227"/>
    <n v="5.6690456917467431"/>
    <n v="498.4067611899826"/>
    <n v="4238.7813915809329"/>
  </r>
  <r>
    <x v="16"/>
    <s v="Lin_x000a_Yi"/>
    <s v="Lin Yi"/>
    <s v="Cangshan"/>
    <x v="433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Lai_x000a_Wu"/>
    <s v="Lai Wu"/>
    <s v="Laiwu"/>
    <x v="387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Lai_x000a_Wu"/>
    <s v="Lai Wu"/>
    <s v="Laiwu"/>
    <x v="387"/>
    <s v="t/d"/>
    <s v="cement"/>
    <n v="1000"/>
    <n v="310"/>
    <n v="1"/>
    <m/>
    <n v="310000"/>
    <m/>
    <n v="0"/>
    <n v="310000"/>
    <n v="2.6550909046316202E-3"/>
    <n v="165.42414382243638"/>
    <n v="11.293259237032702"/>
    <n v="372.06635448389062"/>
    <n v="144.13296571055045"/>
    <n v="4.9627243146730908"/>
    <n v="1.6542414382243638"/>
    <n v="151.54378608037663"/>
    <n v="1286.5222710294368"/>
    <n v="188.96818972489143"/>
    <n v="20.589484679025393"/>
    <n v="549.59382902619018"/>
    <n v="205.16783228060947"/>
    <n v="5.6690456917467422"/>
    <n v="1.8896818972489142"/>
    <n v="166.13558706332753"/>
    <n v="1412.9271305269779"/>
  </r>
  <r>
    <x v="16"/>
    <s v="Ri_x000a_Zhao"/>
    <s v="Ri Zhao"/>
    <s v="Juxian"/>
    <x v="393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Ri_x000a_Zhao"/>
    <s v="Ri Zhao"/>
    <s v="Juxian"/>
    <x v="393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Lin_x000a_Yi"/>
    <s v="Lin Yi"/>
    <s v="Yinan"/>
    <x v="434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</r>
  <r>
    <x v="16"/>
    <s v="Yan_x000a_Tai"/>
    <s v="Yan Tai"/>
    <s v="Penglai"/>
    <x v="384"/>
    <s v="t/d"/>
    <s v="cement"/>
    <n v="3500"/>
    <n v="310"/>
    <n v="1"/>
    <m/>
    <n v="1085000"/>
    <m/>
    <n v="0"/>
    <n v="1085000"/>
    <n v="9.2928181662106698E-3"/>
    <n v="578.98450337852728"/>
    <n v="39.52640732961445"/>
    <n v="1302.2322406936171"/>
    <n v="504.46537998692656"/>
    <n v="17.369535101355815"/>
    <n v="5.7898450337852729"/>
    <n v="530.40325128131815"/>
    <n v="4502.8279486030287"/>
    <n v="661.38866403711995"/>
    <n v="72.063196376588863"/>
    <n v="1923.5784015916656"/>
    <n v="718.08741298213306"/>
    <n v="19.841659921113596"/>
    <n v="6.6138866403711996"/>
    <n v="581.47455472164631"/>
    <n v="4945.2449568444217"/>
  </r>
  <r>
    <x v="16"/>
    <s v="Zao_x000a_Zhuang"/>
    <s v="Zao Zhuang"/>
    <s v="Teng"/>
    <x v="41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Zao_x000a_Zhuang"/>
    <s v="Zao Zhuang"/>
    <s v="Teng"/>
    <x v="41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Zao_x000a_Zhuang"/>
    <s v="Zao Zhuang"/>
    <s v="Teng"/>
    <x v="41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Yan_x000a_Tai"/>
    <s v="Yan Tai"/>
    <s v="Fushan"/>
    <x v="61"/>
    <s v="t/d"/>
    <s v="cement"/>
    <n v="7200"/>
    <n v="310"/>
    <n v="1"/>
    <m/>
    <n v="2232000"/>
    <m/>
    <n v="0"/>
    <n v="2232000"/>
    <n v="1.9116654513347667E-2"/>
    <n v="1191.0538355215419"/>
    <n v="81.311466506635455"/>
    <n v="2678.8777522840128"/>
    <n v="1037.7573531159635"/>
    <n v="35.73161506564626"/>
    <n v="11.91053835521542"/>
    <n v="1091.1152597787118"/>
    <n v="9262.9603514119462"/>
    <n v="1360.5709660192183"/>
    <n v="148.24428968898283"/>
    <n v="3957.0755689885696"/>
    <n v="1477.2083924203882"/>
    <n v="40.817128980576548"/>
    <n v="13.605709660192185"/>
    <n v="1196.1762268559582"/>
    <n v="10173.075339794241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Wei_x000a_Fang"/>
    <s v="Wei Fang"/>
    <s v="Linqu"/>
    <x v="435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</r>
  <r>
    <x v="16"/>
    <s v="Wei_x000a_Fang"/>
    <s v="Wei Fang"/>
    <s v="Linqu"/>
    <x v="435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</r>
  <r>
    <x v="16"/>
    <s v="Zao_x000a_Zhuang"/>
    <s v="Zao Zhuang"/>
    <s v="Teng"/>
    <x v="41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Zao_x000a_Zhuang"/>
    <s v="Zao Zhuang"/>
    <s v="Teng"/>
    <x v="41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Zao_x000a_Zhuang"/>
    <s v="Zao Zhuang"/>
    <s v="Teng"/>
    <x v="41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</r>
  <r>
    <x v="16"/>
    <s v="Tai_x000a_An"/>
    <s v="Tai An"/>
    <s v="Teng"/>
    <x v="416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</r>
  <r>
    <x v="16"/>
    <s v="Ji_x000a_Nan"/>
    <s v="Ji Nan"/>
    <s v="Teng"/>
    <x v="416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</r>
  <r>
    <x v="16"/>
    <s v="Ji_x000a_Nan"/>
    <s v="Ji Nan"/>
    <s v="Teng"/>
    <x v="416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</r>
  <r>
    <x v="16"/>
    <s v="Ji_x000a_Nan"/>
    <s v="Ji Nan"/>
    <s v="Teng"/>
    <x v="416"/>
    <s v="t/d"/>
    <s v="cement"/>
    <n v="1000"/>
    <n v="310"/>
    <n v="1"/>
    <m/>
    <n v="310000"/>
    <m/>
    <n v="0"/>
    <n v="310000"/>
    <n v="2.6550909046316202E-3"/>
    <n v="165.42414382243638"/>
    <n v="11.293259237032702"/>
    <n v="372.06635448389062"/>
    <n v="144.13296571055045"/>
    <n v="4.9627243146730908"/>
    <n v="1.6542414382243638"/>
    <n v="151.54378608037663"/>
    <n v="1286.5222710294368"/>
    <n v="188.96818972489143"/>
    <n v="20.589484679025393"/>
    <n v="549.59382902619018"/>
    <n v="205.16783228060947"/>
    <n v="5.6690456917467422"/>
    <n v="1.8896818972489142"/>
    <n v="166.13558706332753"/>
    <n v="1412.9271305269779"/>
  </r>
  <r>
    <x v="16"/>
    <s v="De_x000a_Zhou"/>
    <s v="De Zhou"/>
    <s v="Dezhou"/>
    <x v="43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</r>
  <r>
    <x v="16"/>
    <s v="De_x000a_Zhou"/>
    <s v="De Zhou"/>
    <s v="Dezhou"/>
    <x v="436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</r>
  <r>
    <x v="16"/>
    <s v="Lai_x000a_Wu"/>
    <s v="Lai Wu"/>
    <s v="Laiwu"/>
    <x v="387"/>
    <s v="t/a"/>
    <s v="grinding"/>
    <n v="1200000"/>
    <n v="1"/>
    <m/>
    <n v="1"/>
    <m/>
    <n v="1200000"/>
    <n v="126035.90165274762"/>
    <n v="126035.90165274762"/>
    <n v="1.0794734714040502E-3"/>
    <n v="67.256068134821177"/>
    <n v="4.5914713243149583"/>
    <n v="151.27005955492893"/>
    <n v="58.59976868133478"/>
    <n v="2.0176820440446352"/>
    <n v="0.6725606813482119"/>
    <n v="61.612766833907642"/>
    <n v="523.05804653398582"/>
    <n v="76.828310244077954"/>
    <n v="8.3710137615690261"/>
    <n v="223.44694769065126"/>
    <n v="83.414557198794554"/>
    <n v="2.3048493073223382"/>
    <n v="0.76828310244077958"/>
    <n v="67.545317781080755"/>
    <n v="574.45014472773244"/>
  </r>
  <r>
    <x v="16"/>
    <s v="Lin_x000a_Yi"/>
    <s v="Lin Yi"/>
    <s v="Linyi"/>
    <x v="83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</r>
  <r>
    <x v="1"/>
    <s v=""/>
    <m/>
    <s v=""/>
    <x v="4"/>
    <m/>
    <m/>
    <m/>
    <m/>
    <n v="99"/>
    <m/>
    <n v="110329000"/>
    <n v="61200000"/>
    <n v="6427830.9842901286"/>
    <m/>
    <n v="1.0000000000000016"/>
    <n v="62304.512261280972"/>
    <n v="4253.4360000000006"/>
    <n v="140133.18859811802"/>
    <n v="54285.510699132974"/>
    <n v="1869.1353678384291"/>
    <n v="623.04512261280979"/>
    <n v="57076.68457453532"/>
    <n v="484549.23663260974"/>
    <n v="71172.02254553682"/>
    <n v="7754.7192991051561"/>
    <n v="206996.23808264427"/>
    <n v="77273.37392580742"/>
    <n v="2135.1606763661043"/>
    <n v="711.72022545536822"/>
    <n v="62572.466642673375"/>
    <n v="532157.72313566564"/>
  </r>
  <r>
    <x v="2"/>
    <s v=""/>
    <m/>
    <s v=""/>
    <x v="4"/>
    <m/>
    <m/>
    <m/>
    <m/>
    <m/>
    <n v="54"/>
    <m/>
    <m/>
    <n v="0"/>
    <n v="116756830.98429011"/>
    <m/>
    <m/>
    <m/>
    <m/>
    <m/>
    <m/>
    <m/>
    <m/>
    <m/>
    <m/>
    <m/>
    <m/>
    <m/>
    <m/>
    <m/>
    <m/>
    <m/>
  </r>
  <r>
    <x v="17"/>
    <s v="An_x000a_Yang"/>
    <s v="An Yang"/>
    <s v="Anyang Shì"/>
    <x v="437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</r>
  <r>
    <x v="17"/>
    <s v="Jiao_x000a_Zuo"/>
    <s v="Jiao Zuo"/>
    <s v="Jiaozuo"/>
    <x v="438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</r>
  <r>
    <x v="17"/>
    <s v="Jiao_x000a_Zuo"/>
    <s v="Jiao Zuo"/>
    <s v="Jiaozuo"/>
    <x v="438"/>
    <s v="t/d"/>
    <s v="cement"/>
    <n v="3500"/>
    <n v="310"/>
    <n v="1"/>
    <m/>
    <n v="1085000"/>
    <m/>
    <n v="0"/>
    <n v="1085000"/>
    <n v="1.0716445574505766E-2"/>
    <n v="640.61098050953888"/>
    <n v="30.643043850010343"/>
    <n v="1275.6975199315862"/>
    <n v="288.14448722836869"/>
    <n v="19.21832941528616"/>
    <n v="6.4061098050953884"/>
    <n v="422.51755197832273"/>
    <n v="3576.5851295291554"/>
    <n v="731.37315383245129"/>
    <n v="65.01993351260549"/>
    <n v="1940.750003697706"/>
    <n v="497.15626622131452"/>
    <n v="21.94119461497354"/>
    <n v="7.3137315383245136"/>
    <n v="463.15723285198851"/>
    <n v="3927.4973958713103"/>
  </r>
  <r>
    <x v="17"/>
    <s v="Jiao_x000a_Zuo"/>
    <s v="Jiao Zuo"/>
    <s v="Jiaozuo"/>
    <x v="43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</r>
  <r>
    <x v="17"/>
    <s v="Luo_x000a_Yang"/>
    <s v="Luo Yang"/>
    <s v="Luoyang"/>
    <x v="439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</r>
  <r>
    <x v="17"/>
    <s v="Xinxiang"/>
    <s v="Xinxiang"/>
    <s v="Huixian"/>
    <x v="440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</r>
  <r>
    <x v="17"/>
    <s v="Jiao_x000a_Zuo"/>
    <s v="Jiao Zuo"/>
    <s v="Jiaozuo"/>
    <x v="43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</r>
  <r>
    <x v="17"/>
    <s v="Nan_x000a_Yang"/>
    <s v="Nan Yang"/>
    <s v="Deng"/>
    <x v="441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Nan_x000a_Yang"/>
    <s v="Nan Yang"/>
    <s v="Deng"/>
    <x v="441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Shang_x000a_Qiu"/>
    <s v="Shang Qiu"/>
    <s v="Ningling"/>
    <x v="442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</r>
  <r>
    <x v="17"/>
    <s v="Zheng_x000a_Zhou"/>
    <s v="Zheng Zhou"/>
    <s v="Zhongmou"/>
    <x v="443"/>
    <s v="t/a"/>
    <s v="grinding"/>
    <n v="2400000"/>
    <n v="1"/>
    <m/>
    <n v="1"/>
    <m/>
    <n v="2400000"/>
    <n v="252071.80330549524"/>
    <n v="252071.80330549524"/>
    <n v="2.4896901022957254E-3"/>
    <n v="148.82946089801004"/>
    <n v="7.1191219557985921"/>
    <n v="296.3754602041501"/>
    <n v="66.942949777135595"/>
    <n v="4.4648838269403006"/>
    <n v="1.4882946089801004"/>
    <n v="98.16107028147384"/>
    <n v="830.92743159081328"/>
    <n v="169.9157140790538"/>
    <n v="15.105706812281905"/>
    <n v="450.88327483615416"/>
    <n v="115.50145304242729"/>
    <n v="5.0974714223716138"/>
    <n v="1.6991571407905381"/>
    <n v="107.60265336311879"/>
    <n v="912.45285811513145"/>
  </r>
  <r>
    <x v="17"/>
    <s v="Xu_x000a_Chang"/>
    <s v="Xu Chang"/>
    <s v="Xuchang Shì"/>
    <x v="444"/>
    <s v="t/a"/>
    <s v="grinding"/>
    <n v="2600000"/>
    <n v="1"/>
    <m/>
    <n v="1"/>
    <m/>
    <n v="2600000"/>
    <n v="273077.78691428649"/>
    <n v="273077.78691428649"/>
    <n v="2.6971642774870357E-3"/>
    <n v="161.23191597284421"/>
    <n v="7.7123821187818073"/>
    <n v="321.07341522116258"/>
    <n v="72.521528925230228"/>
    <n v="4.8369574791853251"/>
    <n v="1.6123191597284421"/>
    <n v="106.34115947159665"/>
    <n v="900.17138422338098"/>
    <n v="184.07535691897493"/>
    <n v="16.364515713305398"/>
    <n v="488.45688107250032"/>
    <n v="125.12657412929622"/>
    <n v="5.5222607075692487"/>
    <n v="1.8407535691897494"/>
    <n v="116.56954114337869"/>
    <n v="988.49059629139231"/>
  </r>
  <r>
    <x v="17"/>
    <s v="Shang_x000a_Qiu"/>
    <s v="Shang Qiu"/>
    <s v="Shangqiu Shì"/>
    <x v="445"/>
    <s v="t/a"/>
    <s v="grinding"/>
    <n v="2000000"/>
    <n v="1"/>
    <m/>
    <n v="1"/>
    <m/>
    <n v="2000000"/>
    <n v="210059.8360879127"/>
    <n v="210059.8360879127"/>
    <n v="2.0747417519131044E-3"/>
    <n v="124.02455074834171"/>
    <n v="5.9326016298321598"/>
    <n v="246.97955017012507"/>
    <n v="55.78579148094633"/>
    <n v="3.7207365224502502"/>
    <n v="1.2402455074834169"/>
    <n v="81.800891901228198"/>
    <n v="692.43952632567778"/>
    <n v="141.59642839921148"/>
    <n v="12.588089010234921"/>
    <n v="375.73606236346183"/>
    <n v="96.251210868689398"/>
    <n v="4.2478928519763448"/>
    <n v="1.4159642839921149"/>
    <n v="89.668877802598999"/>
    <n v="760.3773817626095"/>
  </r>
  <r>
    <x v="17"/>
    <s v="Zhou_x000a_Kou"/>
    <s v="Zhou Kou"/>
    <s v="Zhoukou"/>
    <x v="446"/>
    <s v="t/a"/>
    <s v="grinding"/>
    <n v="3000000"/>
    <n v="1"/>
    <m/>
    <n v="1"/>
    <m/>
    <n v="3000000"/>
    <n v="315089.75413186906"/>
    <n v="315089.75413186906"/>
    <n v="3.1121126278696571E-3"/>
    <n v="186.03682612251259"/>
    <n v="8.8989024447482414"/>
    <n v="370.46932525518764"/>
    <n v="83.678687221419509"/>
    <n v="5.581104783675376"/>
    <n v="1.8603682612251258"/>
    <n v="122.70133785184231"/>
    <n v="1038.6592894885168"/>
    <n v="212.39464259881726"/>
    <n v="18.882133515352383"/>
    <n v="563.60409354519277"/>
    <n v="144.37681630303413"/>
    <n v="6.3718392779645185"/>
    <n v="2.1239464259881728"/>
    <n v="134.50331670389852"/>
    <n v="1140.5660726439144"/>
  </r>
  <r>
    <x v="17"/>
    <s v="Nan_x000a_Yang"/>
    <s v="Nan Yang"/>
    <s v="Xinye"/>
    <x v="447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</r>
  <r>
    <x v="17"/>
    <s v="Luo_x000a_Yang"/>
    <s v="Luo Yang"/>
    <s v="Mengjin"/>
    <x v="448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</r>
  <r>
    <x v="17"/>
    <s v="Nan_x000a_Yang"/>
    <s v="Nan Yang"/>
    <s v="Xixia"/>
    <x v="449"/>
    <s v="t/a"/>
    <s v="grinding"/>
    <n v="750000"/>
    <n v="1"/>
    <m/>
    <n v="1"/>
    <m/>
    <n v="750000"/>
    <n v="78772.438532967266"/>
    <n v="78772.438532967266"/>
    <n v="7.7802815696741427E-4"/>
    <n v="46.509206530628148"/>
    <n v="2.2247256111870604"/>
    <n v="92.61733131379691"/>
    <n v="20.919671805354877"/>
    <n v="1.395276195918844"/>
    <n v="0.46509206530628144"/>
    <n v="30.675334462960578"/>
    <n v="259.66482237212921"/>
    <n v="53.098660649704314"/>
    <n v="4.7205333788380957"/>
    <n v="140.90102338629819"/>
    <n v="36.094204075758533"/>
    <n v="1.5929598194911296"/>
    <n v="0.53098660649704321"/>
    <n v="33.62582917597463"/>
    <n v="285.14151816097859"/>
  </r>
  <r>
    <x v="17"/>
    <s v="San_x000a_Menxia"/>
    <s v="San Menxia"/>
    <s v="Lingbao"/>
    <x v="450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</r>
  <r>
    <x v="17"/>
    <s v="Xin_x000a_Xiang"/>
    <s v="Xin Xiang"/>
    <s v="Fengqiu"/>
    <x v="451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</r>
  <r>
    <x v="17"/>
    <s v="San_x000a_Menxia"/>
    <s v="San Menxia"/>
    <s v="Sanmenxia"/>
    <x v="452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</r>
  <r>
    <x v="17"/>
    <s v="Luo_x000a_Yang"/>
    <s v="Luo Yang"/>
    <s v="Xin'an"/>
    <x v="453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</r>
  <r>
    <x v="17"/>
    <s v="Ji_x000a_Yuan"/>
    <s v="Ji Yuan"/>
    <s v="Jiyuan"/>
    <x v="454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</r>
  <r>
    <x v="17"/>
    <s v="San_x000a_Menxia"/>
    <s v="San Menxia"/>
    <s v="Lingbao"/>
    <x v="450"/>
    <s v="t/a"/>
    <s v="grinding"/>
    <n v="600000"/>
    <n v="1"/>
    <m/>
    <n v="1"/>
    <m/>
    <n v="600000"/>
    <n v="63017.95082637381"/>
    <n v="63017.95082637381"/>
    <n v="6.2242252557393135E-4"/>
    <n v="37.20736522450251"/>
    <n v="1.779780488949648"/>
    <n v="74.093865051037525"/>
    <n v="16.735737444283899"/>
    <n v="1.1162209567350752"/>
    <n v="0.37207365224502509"/>
    <n v="24.54026757036846"/>
    <n v="207.73185789770332"/>
    <n v="42.47892851976345"/>
    <n v="3.7764267030704763"/>
    <n v="112.72081870903854"/>
    <n v="28.875363260606822"/>
    <n v="1.2743678555929034"/>
    <n v="0.42478928519763454"/>
    <n v="26.900663340779698"/>
    <n v="228.11321452878286"/>
  </r>
  <r>
    <x v="17"/>
    <s v="An_x000a_Yang"/>
    <s v="An Yang"/>
    <s v="Anyang Shì"/>
    <x v="437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</r>
  <r>
    <x v="17"/>
    <s v="An_x000a_Yang"/>
    <s v="An Yang"/>
    <s v="Anyang Shì"/>
    <x v="437"/>
    <s v="t/a"/>
    <s v="grinding"/>
    <n v="700000"/>
    <n v="1"/>
    <m/>
    <n v="1"/>
    <m/>
    <n v="700000"/>
    <n v="73520.942630769452"/>
    <n v="73520.942630769452"/>
    <n v="7.261596131695867E-4"/>
    <n v="43.408592761919607"/>
    <n v="2.0764105704412565"/>
    <n v="86.442842559543791"/>
    <n v="19.525027018331219"/>
    <n v="1.3022577828575879"/>
    <n v="0.43408592761919601"/>
    <n v="28.630312165429874"/>
    <n v="242.35383421398726"/>
    <n v="49.558749939724031"/>
    <n v="4.4058311535822234"/>
    <n v="131.50762182721166"/>
    <n v="33.687923804041297"/>
    <n v="1.4867624981917211"/>
    <n v="0.49558749939724034"/>
    <n v="31.384107230909652"/>
    <n v="266.13208361691341"/>
  </r>
  <r>
    <x v="17"/>
    <s v="An_x000a_Yang"/>
    <s v="An Yang"/>
    <s v="Anyang Shì"/>
    <x v="437"/>
    <s v="t/a"/>
    <s v="grinding"/>
    <n v="1500000"/>
    <n v="1"/>
    <m/>
    <n v="1"/>
    <m/>
    <n v="1500000"/>
    <n v="157544.87706593453"/>
    <n v="157544.87706593453"/>
    <n v="1.5560563139348285E-3"/>
    <n v="93.018413061256297"/>
    <n v="4.4494512223741207"/>
    <n v="185.23466262759382"/>
    <n v="41.839343610709754"/>
    <n v="2.790552391837688"/>
    <n v="0.93018413061256289"/>
    <n v="61.350668925921156"/>
    <n v="519.32964474425842"/>
    <n v="106.19732129940863"/>
    <n v="9.4410667576761913"/>
    <n v="281.80204677259638"/>
    <n v="72.188408151517066"/>
    <n v="3.1859196389822593"/>
    <n v="1.0619732129940864"/>
    <n v="67.25165835194926"/>
    <n v="570.28303632195718"/>
  </r>
  <r>
    <x v="17"/>
    <s v="An_x000a_Yang"/>
    <s v="An Yang"/>
    <s v="Anyang Shì"/>
    <x v="437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</r>
  <r>
    <x v="17"/>
    <s v="Ping_x000a_Dingshan"/>
    <s v="Ping Dingshan"/>
    <s v="Pingdingshan"/>
    <x v="455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</r>
  <r>
    <x v="17"/>
    <s v="Xin_x000a_Yang"/>
    <s v="Xin Yang"/>
    <s v="Xinyang Shì"/>
    <x v="456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</r>
  <r>
    <x v="17"/>
    <s v="Ping_x000a_Dingshan"/>
    <s v="Ping Dingshan"/>
    <s v="Ye"/>
    <x v="457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</r>
  <r>
    <x v="17"/>
    <s v="Xin_x000a_Xiang"/>
    <s v="Xin Xiang"/>
    <s v="Xinxiang Shì"/>
    <x v="458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</r>
  <r>
    <x v="17"/>
    <s v="Zhou_x000a_Kou"/>
    <s v="Zhou Kou"/>
    <s v="Luyi"/>
    <x v="459"/>
    <s v="t/a"/>
    <s v="grinding"/>
    <n v="1500000"/>
    <n v="1"/>
    <m/>
    <n v="1"/>
    <m/>
    <n v="1500000"/>
    <n v="157544.87706593453"/>
    <n v="157544.87706593453"/>
    <n v="1.5560563139348285E-3"/>
    <n v="93.018413061256297"/>
    <n v="4.4494512223741207"/>
    <n v="185.23466262759382"/>
    <n v="41.839343610709754"/>
    <n v="2.790552391837688"/>
    <n v="0.93018413061256289"/>
    <n v="61.350668925921156"/>
    <n v="519.32964474425842"/>
    <n v="106.19732129940863"/>
    <n v="9.4410667576761913"/>
    <n v="281.80204677259638"/>
    <n v="72.188408151517066"/>
    <n v="3.1859196389822593"/>
    <n v="1.0619732129940864"/>
    <n v="67.25165835194926"/>
    <n v="570.28303632195718"/>
  </r>
  <r>
    <x v="17"/>
    <s v="Ping_x000a_Dingshan"/>
    <s v="Ping Dingshan"/>
    <s v="Pingdingshan"/>
    <x v="455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</r>
  <r>
    <x v="17"/>
    <s v="Xu_x000a_Chang"/>
    <s v="Xu Chang"/>
    <s v="Yu"/>
    <x v="460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</r>
  <r>
    <x v="17"/>
    <s v="Xu_x000a_Chang"/>
    <s v="Xu Chang"/>
    <s v="Yu"/>
    <x v="46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Xu_x000a_Chang"/>
    <s v="Xu Chang"/>
    <s v="Yu"/>
    <x v="46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Xu_x000a_Chang"/>
    <s v="Xu Chang"/>
    <s v="Yu"/>
    <x v="460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</r>
  <r>
    <x v="17"/>
    <s v="Nan_x000a_Yang"/>
    <s v="Nan Yang"/>
    <s v="Nanyang Shì"/>
    <x v="461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</r>
  <r>
    <x v="17"/>
    <s v="Nan_x000a_Yang"/>
    <s v="Nan Yang"/>
    <s v="Xichuan"/>
    <x v="462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</r>
  <r>
    <x v="17"/>
    <s v="Xin_x000a_Xiang"/>
    <s v="Xin Xiang"/>
    <s v="Xinxiang Shì"/>
    <x v="458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Ji_x000a_Yuan"/>
    <s v="Ji Yuan"/>
    <s v="Jiyuan"/>
    <x v="454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</r>
  <r>
    <x v="17"/>
    <s v="An_x000a_Yang"/>
    <s v="An Yang"/>
    <s v="Anyang Shì"/>
    <x v="437"/>
    <s v="t/d"/>
    <s v="cement"/>
    <n v="7000"/>
    <n v="310"/>
    <n v="1"/>
    <m/>
    <n v="2170000"/>
    <m/>
    <n v="0"/>
    <n v="2170000"/>
    <n v="2.1432891149011531E-2"/>
    <n v="1281.2219610190778"/>
    <n v="61.286087700020687"/>
    <n v="2551.3950398631723"/>
    <n v="576.28897445673738"/>
    <n v="38.43665883057232"/>
    <n v="12.812219610190777"/>
    <n v="845.03510395664546"/>
    <n v="7153.1702590583109"/>
    <n v="1462.7463076649026"/>
    <n v="130.03986702521098"/>
    <n v="3881.500007395412"/>
    <n v="994.31253244262905"/>
    <n v="43.88238922994708"/>
    <n v="14.627463076649027"/>
    <n v="926.31446570397702"/>
    <n v="7854.9947917426207"/>
  </r>
  <r>
    <x v="17"/>
    <s v="Zheng_x000a_Zhou"/>
    <s v="Zheng Zhou"/>
    <s v="Xinyang Shì"/>
    <x v="456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</r>
  <r>
    <x v="17"/>
    <s v="Jiao_x000a_Zuo"/>
    <s v="Jiao Zuo"/>
    <s v="Bo'ai"/>
    <x v="463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</r>
  <r>
    <x v="17"/>
    <s v="Ping_x000a_Dingshan"/>
    <s v="Ping Dingshan"/>
    <s v="Baofeng"/>
    <x v="464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Ping_x000a_Dingshan"/>
    <s v="Ping Dingshan"/>
    <s v="Baofeng"/>
    <x v="464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Nan_x000a_Yang"/>
    <s v="Nan Yang"/>
    <s v="Fangcheng"/>
    <x v="465"/>
    <s v="t/d"/>
    <s v="cement"/>
    <n v="2000"/>
    <n v="310"/>
    <n v="1"/>
    <m/>
    <n v="620000"/>
    <m/>
    <n v="0"/>
    <n v="620000"/>
    <n v="6.1236831854318656E-3"/>
    <n v="366.06341743402214"/>
    <n v="17.510310771434479"/>
    <n v="728.97001138947769"/>
    <n v="164.65399270192495"/>
    <n v="10.981902523020663"/>
    <n v="3.6606341743402213"/>
    <n v="241.43860113047012"/>
    <n v="2043.7629311595174"/>
    <n v="417.92751647568645"/>
    <n v="37.154247721488844"/>
    <n v="1109.0000021129749"/>
    <n v="284.08929498360828"/>
    <n v="12.537825494270594"/>
    <n v="4.1792751647568647"/>
    <n v="264.66127591542198"/>
    <n v="2244.2842262121771"/>
  </r>
  <r>
    <x v="17"/>
    <s v="Nan_x000a_Yang"/>
    <s v="Nan Yang"/>
    <s v="Nanyang Shì"/>
    <x v="461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</r>
  <r>
    <x v="17"/>
    <s v="Zheng_x000a_Zhou"/>
    <s v="Zheng Zhou"/>
    <s v="Dengfeng"/>
    <x v="46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Ping_x000a_Dingshan"/>
    <s v="Ping Dingshan"/>
    <s v="Jia"/>
    <x v="467"/>
    <s v="t/d"/>
    <s v="cement"/>
    <n v="2000"/>
    <n v="310"/>
    <n v="1"/>
    <m/>
    <n v="620000"/>
    <m/>
    <n v="0"/>
    <n v="620000"/>
    <n v="6.1236831854318656E-3"/>
    <n v="366.06341743402214"/>
    <n v="17.510310771434479"/>
    <n v="728.97001138947769"/>
    <n v="164.65399270192495"/>
    <n v="10.981902523020663"/>
    <n v="3.6606341743402213"/>
    <n v="241.43860113047012"/>
    <n v="2043.7629311595174"/>
    <n v="417.92751647568645"/>
    <n v="37.154247721488844"/>
    <n v="1109.0000021129749"/>
    <n v="284.08929498360828"/>
    <n v="12.537825494270594"/>
    <n v="4.1792751647568647"/>
    <n v="264.66127591542198"/>
    <n v="2244.2842262121771"/>
  </r>
  <r>
    <x v="17"/>
    <s v="Ping_x000a_Dingshan"/>
    <s v="Ping Dingshan"/>
    <s v="Jia"/>
    <x v="467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</r>
  <r>
    <x v="17"/>
    <s v="Jiao_x000a_Zuo"/>
    <s v="Jiao Zuo"/>
    <s v="Qinyang"/>
    <x v="46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</r>
  <r>
    <x v="17"/>
    <s v="Xin_x000a_Xiang"/>
    <s v="Xin Xiang"/>
    <s v="Xinxiang Shì"/>
    <x v="458"/>
    <s v="t/d"/>
    <s v="cement"/>
    <n v="1500"/>
    <n v="310"/>
    <n v="1"/>
    <m/>
    <n v="465000"/>
    <m/>
    <n v="0"/>
    <n v="465000"/>
    <n v="4.5927623890738992E-3"/>
    <n v="274.54756307551662"/>
    <n v="13.13273307857586"/>
    <n v="546.72750854210824"/>
    <n v="123.4904945264437"/>
    <n v="8.2364268922654968"/>
    <n v="2.7454756307551662"/>
    <n v="181.07895084785258"/>
    <n v="1532.822198369638"/>
    <n v="313.44563735676479"/>
    <n v="27.865685791116636"/>
    <n v="831.75000158473108"/>
    <n v="213.06697123770621"/>
    <n v="9.4033691207029459"/>
    <n v="3.1344563735676485"/>
    <n v="198.49595693656647"/>
    <n v="1683.2131696591327"/>
  </r>
  <r>
    <x v="17"/>
    <s v="An_x000a_Yang"/>
    <s v="An Yang"/>
    <s v="Anyang Shì"/>
    <x v="437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</r>
  <r>
    <x v="17"/>
    <s v="Zheng_x000a_Zhou"/>
    <s v="Zheng Zhou"/>
    <s v="Gong"/>
    <x v="469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Xin_x000a_Xiang"/>
    <s v="Xin Xiang"/>
    <s v="Xinyang Shì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Xin_x000a_Xiang"/>
    <s v="Xin Xiang"/>
    <s v="Xinyang Shì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Jiao_x000a_Zuo"/>
    <s v="Jiao Zuo"/>
    <s v="Jiaozuo"/>
    <x v="43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</r>
  <r>
    <x v="17"/>
    <s v="Jiao_x000a_Zuo"/>
    <s v="Jiao Zuo"/>
    <s v="Jiaozuo"/>
    <x v="43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</r>
  <r>
    <x v="17"/>
    <s v="Xin_x000a_Yang"/>
    <s v="Xin Yang"/>
    <s v="Xinyang Shì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San_x000a_Menxia"/>
    <s v="San Menxia"/>
    <s v="Sanmenxia"/>
    <x v="452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Nan_x000a_Yang"/>
    <s v="Nan Yang"/>
    <s v="Nanzhao"/>
    <x v="47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Nan_x000a_Yang"/>
    <s v="Nan Yang"/>
    <s v="Zhenping"/>
    <x v="471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</r>
  <r>
    <x v="17"/>
    <s v="Nan_x000a_Yang"/>
    <s v="Nan Yang"/>
    <s v="Zhenping"/>
    <x v="471"/>
    <s v="t/d"/>
    <s v="cement"/>
    <n v="6000"/>
    <n v="310"/>
    <n v="1"/>
    <m/>
    <n v="1860000"/>
    <m/>
    <n v="0"/>
    <n v="1860000"/>
    <n v="1.8371049556295597E-2"/>
    <n v="1098.1902523020665"/>
    <n v="52.530932314303442"/>
    <n v="2186.910034168433"/>
    <n v="493.96197810577479"/>
    <n v="32.945707569061987"/>
    <n v="10.981902523020665"/>
    <n v="724.31580339141033"/>
    <n v="6131.2887934785522"/>
    <n v="1253.7825494270592"/>
    <n v="111.46274316446654"/>
    <n v="3327.0000063389243"/>
    <n v="852.26788495082485"/>
    <n v="37.613476482811784"/>
    <n v="12.537825494270594"/>
    <n v="793.98382774626589"/>
    <n v="6732.852678636531"/>
  </r>
  <r>
    <x v="17"/>
    <s v="Zheng_x000a_Zhou"/>
    <s v="Zheng Zhou"/>
    <s v="Mi"/>
    <x v="472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</r>
  <r>
    <x v="17"/>
    <s v="Zheng_x000a_Zhou"/>
    <s v="Zheng Zhou"/>
    <s v="Zhengzhou"/>
    <x v="473"/>
    <s v="t/d"/>
    <s v="cement"/>
    <n v="2000"/>
    <n v="310"/>
    <n v="1"/>
    <m/>
    <n v="620000"/>
    <m/>
    <n v="0"/>
    <n v="620000"/>
    <n v="6.1236831854318656E-3"/>
    <n v="366.06341743402214"/>
    <n v="17.510310771434479"/>
    <n v="728.97001138947769"/>
    <n v="164.65399270192495"/>
    <n v="10.981902523020663"/>
    <n v="3.6606341743402213"/>
    <n v="241.43860113047012"/>
    <n v="2043.7629311595174"/>
    <n v="417.92751647568645"/>
    <n v="37.154247721488844"/>
    <n v="1109.0000021129749"/>
    <n v="284.08929498360828"/>
    <n v="12.537825494270594"/>
    <n v="4.1792751647568647"/>
    <n v="264.66127591542198"/>
    <n v="2244.2842262121771"/>
  </r>
  <r>
    <x v="17"/>
    <s v="An_x000a_Yang"/>
    <s v="An Yang"/>
    <s v="Anyang Shì"/>
    <x v="437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Zheng_x000a_Zhou"/>
    <s v="Zheng Zhou"/>
    <s v="Dengfeng"/>
    <x v="46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Zheng_x000a_Zhou"/>
    <s v="Zheng Zhou"/>
    <s v="Mi"/>
    <x v="472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Jiao_x000a_Zuo"/>
    <s v="Jiao Zuo"/>
    <s v="Jiaozuo"/>
    <x v="438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Jiao_x000a_Zuo"/>
    <s v="Jiao Zuo"/>
    <s v="Jiaozuo"/>
    <x v="438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He_x000a_Bi"/>
    <s v="He Bi"/>
    <s v="Hebi"/>
    <x v="474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</r>
  <r>
    <x v="17"/>
    <s v="He_x000a_Bi"/>
    <s v="He Bi"/>
    <s v="Hebi"/>
    <x v="474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</r>
  <r>
    <x v="17"/>
    <s v="He_x000a_Bi"/>
    <s v="He Bi"/>
    <s v="Hebi"/>
    <x v="474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Luo_x000a_Yang"/>
    <s v="Luo Yang"/>
    <s v="Luoyang"/>
    <x v="439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Luo_x000a_Yang"/>
    <s v="Luo Yang"/>
    <s v="Luoyang"/>
    <x v="439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</r>
  <r>
    <x v="17"/>
    <s v="Zhu_x000a_Madian"/>
    <s v="Zhu Madian"/>
    <s v="Queshan"/>
    <x v="475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</r>
  <r>
    <x v="17"/>
    <s v="Xin_x000a_Xiang"/>
    <s v="Xin Xiang"/>
    <s v="Xinyang Shì"/>
    <x v="456"/>
    <s v="t/d"/>
    <s v="cement"/>
    <n v="3200"/>
    <n v="310"/>
    <n v="1"/>
    <m/>
    <n v="992000"/>
    <m/>
    <n v="0"/>
    <n v="992000"/>
    <n v="9.7978930966909853E-3"/>
    <n v="585.7014678944355"/>
    <n v="28.016497234295169"/>
    <n v="1166.3520182231644"/>
    <n v="263.44638832307993"/>
    <n v="17.571044036833062"/>
    <n v="5.8570146789443545"/>
    <n v="386.30176180875219"/>
    <n v="3270.0206898552278"/>
    <n v="668.68402636109829"/>
    <n v="59.446796354382158"/>
    <n v="1774.4000033807597"/>
    <n v="454.54287197377323"/>
    <n v="20.06052079083295"/>
    <n v="6.6868402636109838"/>
    <n v="423.4580414646752"/>
    <n v="3590.8547619394835"/>
  </r>
  <r>
    <x v="17"/>
    <s v="Zhu_x000a_Madian"/>
    <s v="Zhu Madian"/>
    <s v="Zhumadian"/>
    <x v="47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Zhu_x000a_Madian"/>
    <s v="Zhu Madian"/>
    <s v="Zhumadian"/>
    <x v="47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Xin_x000a_Xiang"/>
    <s v="Xin Xiang"/>
    <s v="Huixian"/>
    <x v="440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</r>
  <r>
    <x v="17"/>
    <s v="Ping_x000a_Dingshan"/>
    <s v="Ping Dingshan"/>
    <s v="Pingdingshan"/>
    <x v="455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Ping_x000a_Dingshan"/>
    <s v="Ping Dingshan"/>
    <s v="Pingdingshan"/>
    <x v="455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</r>
  <r>
    <x v="17"/>
    <s v="Zheng_x000a_Zhou"/>
    <s v="Zheng Zhou"/>
    <s v="Xinyang Shì"/>
    <x v="456"/>
    <s v="t/d"/>
    <s v="cement"/>
    <n v="12000"/>
    <n v="310"/>
    <n v="1"/>
    <m/>
    <n v="3720000"/>
    <m/>
    <n v="0"/>
    <n v="3720000"/>
    <n v="3.6742099112591194E-2"/>
    <n v="2196.380504604133"/>
    <n v="105.06186462860688"/>
    <n v="4373.8200683368659"/>
    <n v="987.92395621154958"/>
    <n v="65.891415138123975"/>
    <n v="21.96380504604133"/>
    <n v="1448.6316067828207"/>
    <n v="12262.577586957104"/>
    <n v="2507.5650988541183"/>
    <n v="222.92548632893309"/>
    <n v="6654.0000126778486"/>
    <n v="1704.5357699016497"/>
    <n v="75.226952965623568"/>
    <n v="25.075650988541188"/>
    <n v="1587.9676554925318"/>
    <n v="13465.705357273062"/>
  </r>
  <r>
    <x v="17"/>
    <s v="Zheng_x000a_Zhou"/>
    <s v="Zheng Zhou"/>
    <s v="Dengfeng"/>
    <x v="46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Ping_x000a_Dingshan"/>
    <s v="Ping Dingshan"/>
    <s v="Pingdingshan"/>
    <x v="455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Ping_x000a_Dingshan"/>
    <s v="Ping Dingshan"/>
    <s v="Pingdingshan"/>
    <x v="455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Xin_x000a_Xiang"/>
    <s v="Xin Xiang"/>
    <s v="Huixian"/>
    <x v="440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</r>
  <r>
    <x v="17"/>
    <s v="San_x000a_Menxia"/>
    <s v="San Menxia"/>
    <s v="Shan"/>
    <x v="404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</r>
  <r>
    <x v="17"/>
    <s v="San_x000a_Menxia"/>
    <s v="San Menxia"/>
    <s v="Shan"/>
    <x v="404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</r>
  <r>
    <x v="17"/>
    <s v="Xin_x000a_Xiang"/>
    <s v="Xin Xiang"/>
    <s v="Xinyang Shì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Xin_x000a_Xiang"/>
    <s v="Xin Xiang"/>
    <s v="Xinyang Shì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Ping_x000a_Dingshan"/>
    <s v="Ping Dingshan"/>
    <s v="Pingdingshan"/>
    <x v="455"/>
    <s v="t/d"/>
    <s v="cement"/>
    <n v="4000"/>
    <n v="310"/>
    <n v="1"/>
    <m/>
    <n v="1240000"/>
    <m/>
    <n v="0"/>
    <n v="1240000"/>
    <n v="1.2247366370863731E-2"/>
    <n v="732.12683486804428"/>
    <n v="35.020621542868959"/>
    <n v="1457.9400227789554"/>
    <n v="329.3079854038499"/>
    <n v="21.963805046041326"/>
    <n v="7.3212683486804426"/>
    <n v="482.87720226094024"/>
    <n v="4087.5258623190348"/>
    <n v="835.85503295137289"/>
    <n v="74.308495442977687"/>
    <n v="2218.0000042259499"/>
    <n v="568.17858996721657"/>
    <n v="25.075650988541188"/>
    <n v="8.3585503295137293"/>
    <n v="529.32255183084396"/>
    <n v="4488.5684524243543"/>
  </r>
  <r>
    <x v="17"/>
    <s v="Xin_x000a_Yang"/>
    <s v="Xin Yang"/>
    <s v="Guangshan"/>
    <x v="477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</r>
  <r>
    <x v="17"/>
    <s v="Nan_x000a_Yang"/>
    <s v="Nan Yang"/>
    <s v="Tanghe"/>
    <x v="478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An_x000a_Yang"/>
    <s v="An Yang"/>
    <s v="Anyang Shì"/>
    <x v="437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Luo_x000a_Yang"/>
    <s v="Luo Yang"/>
    <s v="Yiyang"/>
    <x v="377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Luo_x000a_Yang"/>
    <s v="Luo Yang"/>
    <s v="Yiyang"/>
    <x v="377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Xin_x000a_Xiang"/>
    <s v="Xin Xiang"/>
    <s v="Huixian"/>
    <x v="440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</r>
  <r>
    <x v="17"/>
    <s v="Xin_x000a_Xiang"/>
    <s v="Xin Xiang"/>
    <s v="Huixian"/>
    <x v="440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</r>
  <r>
    <x v="17"/>
    <s v="Xin_x000a_Xiang"/>
    <s v="Xin Xiang"/>
    <s v="Huixian"/>
    <x v="44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Xin_x000a_Xiang"/>
    <s v="Xin Xiang"/>
    <s v="Huixian"/>
    <x v="44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</r>
  <r>
    <x v="17"/>
    <s v="Xin_x000a_Xiang"/>
    <s v="Xin Xiang"/>
    <s v="Huixian"/>
    <x v="440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</r>
  <r>
    <x v="17"/>
    <s v="Xin_x000a_Xiang"/>
    <s v="Xin Xiang"/>
    <s v="Huixian"/>
    <x v="440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</r>
  <r>
    <x v="17"/>
    <s v="Luo_x000a_Yang"/>
    <s v="Luo Yang"/>
    <s v="Ruyang"/>
    <x v="479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</r>
  <r>
    <x v="17"/>
    <s v="Ping_x000a_Dingshan"/>
    <s v="Ping Dingshan"/>
    <s v="Lushan"/>
    <x v="480"/>
    <s v="t/a"/>
    <s v="grinding"/>
    <n v="600000"/>
    <n v="1"/>
    <m/>
    <n v="1"/>
    <m/>
    <n v="600000"/>
    <n v="63017.95082637381"/>
    <n v="63017.95082637381"/>
    <n v="6.2242252557393135E-4"/>
    <n v="37.20736522450251"/>
    <n v="1.779780488949648"/>
    <n v="74.093865051037525"/>
    <n v="16.735737444283899"/>
    <n v="1.1162209567350752"/>
    <n v="0.37207365224502509"/>
    <n v="24.54026757036846"/>
    <n v="207.73185789770332"/>
    <n v="42.47892851976345"/>
    <n v="3.7764267030704763"/>
    <n v="112.72081870903854"/>
    <n v="28.875363260606822"/>
    <n v="1.2743678555929034"/>
    <n v="0.42478928519763454"/>
    <n v="26.900663340779698"/>
    <n v="228.11321452878286"/>
  </r>
  <r>
    <x v="1"/>
    <s v=""/>
    <m/>
    <s v=""/>
    <x v="4"/>
    <m/>
    <m/>
    <m/>
    <m/>
    <n v="79"/>
    <m/>
    <n v="97712000"/>
    <m/>
    <n v="0"/>
    <m/>
    <n v="1.0000000000000013"/>
    <n v="59778.307653942742"/>
    <n v="2859.4410000000003"/>
    <n v="119041.10472659404"/>
    <n v="26888.065191490292"/>
    <n v="1793.3492296182819"/>
    <n v="597.78307653942738"/>
    <n v="39427.023544400254"/>
    <n v="333747.33298116946"/>
    <n v="68247.736504384913"/>
    <n v="6067.3040385038448"/>
    <n v="181100.15958227008"/>
    <n v="46391.899512282362"/>
    <n v="2047.4320951315476"/>
    <n v="682.4773650438492"/>
    <n v="43219.295953299232"/>
    <n v="366492.54349919502"/>
  </r>
  <r>
    <x v="2"/>
    <s v=""/>
    <m/>
    <s v=""/>
    <x v="4"/>
    <m/>
    <m/>
    <m/>
    <m/>
    <m/>
    <n v="27"/>
    <m/>
    <n v="33650000"/>
    <n v="3534256.7421791311"/>
    <n v="101246256.74217913"/>
    <m/>
    <m/>
    <m/>
    <m/>
    <m/>
    <m/>
    <m/>
    <m/>
    <m/>
    <m/>
    <m/>
    <m/>
    <m/>
    <m/>
    <m/>
    <m/>
    <m/>
  </r>
  <r>
    <x v="18"/>
    <s v="Jing_x000a_Zhou"/>
    <s v="Jing Zhou"/>
    <s v="Songzi"/>
    <x v="481"/>
    <s v="t/d"/>
    <s v="cement"/>
    <n v="4500"/>
    <n v="310"/>
    <n v="1"/>
    <m/>
    <n v="1395000"/>
    <m/>
    <n v="0"/>
    <n v="1395000"/>
    <n v="1.9676932391071985E-2"/>
    <n v="1285.8143796660204"/>
    <n v="50.751550777280897"/>
    <n v="1546.4092783150509"/>
    <n v="1426.5927300393921"/>
    <n v="38.574431389980617"/>
    <n v="12.858143796660205"/>
    <n v="723.90444573211687"/>
    <n v="6106.3339171629523"/>
    <n v="1441.4467857630086"/>
    <n v="92.215057560342331"/>
    <n v="2327.1610501819955"/>
    <n v="1771.0673004140172"/>
    <n v="43.243403572890259"/>
    <n v="14.414467857630088"/>
    <n v="793.44256531999247"/>
    <n v="6704.4125684087649"/>
  </r>
  <r>
    <x v="18"/>
    <s v="Jing_x000a_Zhou"/>
    <s v="Jing Zhou"/>
    <s v="Songzi"/>
    <x v="481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E_x000a_Zhou"/>
    <s v="E Zhou"/>
    <s v="Echeng Shì"/>
    <x v="482"/>
    <s v="t/d"/>
    <s v="cement"/>
    <n v="1000"/>
    <n v="310"/>
    <n v="1"/>
    <m/>
    <n v="310000"/>
    <m/>
    <n v="0"/>
    <n v="310000"/>
    <n v="4.3726516424604416E-3"/>
    <n v="285.73652881467126"/>
    <n v="11.278122394951312"/>
    <n v="343.6465062922336"/>
    <n v="317.02060667542048"/>
    <n v="8.5720958644401382"/>
    <n v="2.8573652881467124"/>
    <n v="160.8676546071371"/>
    <n v="1356.9630927028784"/>
    <n v="320.32150794733531"/>
    <n v="20.49223501340941"/>
    <n v="517.1469000404436"/>
    <n v="393.57051120311496"/>
    <n v="9.6096452384200575"/>
    <n v="3.2032150794733534"/>
    <n v="176.32057007110944"/>
    <n v="1489.8694596463924"/>
  </r>
  <r>
    <x v="18"/>
    <s v="E_x000a_Zhou"/>
    <s v="E Zhou"/>
    <s v="Echeng Shì"/>
    <x v="482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</r>
  <r>
    <x v="18"/>
    <s v="E_x000a_Zhou"/>
    <s v="E Zhou"/>
    <s v="Echeng Shì"/>
    <x v="482"/>
    <s v="t/d"/>
    <s v="cement"/>
    <n v="6500"/>
    <n v="310"/>
    <n v="1"/>
    <m/>
    <n v="2015000"/>
    <m/>
    <n v="0"/>
    <n v="2015000"/>
    <n v="2.842223567599287E-2"/>
    <n v="1857.2874372953631"/>
    <n v="73.307795567183518"/>
    <n v="2233.7022908995182"/>
    <n v="2060.6339433902331"/>
    <n v="55.718623118860897"/>
    <n v="18.572874372953631"/>
    <n v="1045.6397549463911"/>
    <n v="8820.260102568709"/>
    <n v="2082.0898016576793"/>
    <n v="133.19952758716116"/>
    <n v="3361.4548502628832"/>
    <n v="2558.2083228202473"/>
    <n v="62.462694049730374"/>
    <n v="20.820898016576795"/>
    <n v="1146.0837054622114"/>
    <n v="9684.1514877015506"/>
  </r>
  <r>
    <x v="18"/>
    <s v="E_x000a_Zhou"/>
    <s v="E Zhou"/>
    <s v="Echeng Shì"/>
    <x v="482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Jing_x000a_Men"/>
    <s v="Jing Men"/>
    <s v="Jingmen"/>
    <x v="483"/>
    <s v="t/d"/>
    <s v="cement"/>
    <n v="1000"/>
    <n v="310"/>
    <n v="1"/>
    <m/>
    <n v="310000"/>
    <m/>
    <n v="0"/>
    <n v="310000"/>
    <n v="4.3726516424604416E-3"/>
    <n v="285.73652881467126"/>
    <n v="11.278122394951312"/>
    <n v="343.6465062922336"/>
    <n v="317.02060667542048"/>
    <n v="8.5720958644401382"/>
    <n v="2.8573652881467124"/>
    <n v="160.8676546071371"/>
    <n v="1356.9630927028784"/>
    <n v="320.32150794733531"/>
    <n v="20.49223501340941"/>
    <n v="517.1469000404436"/>
    <n v="393.57051120311496"/>
    <n v="9.6096452384200575"/>
    <n v="3.2032150794733534"/>
    <n v="176.32057007110944"/>
    <n v="1489.8694596463924"/>
  </r>
  <r>
    <x v="18"/>
    <s v="Jing_x000a_Men"/>
    <s v="Jing Men"/>
    <s v="Jingmen"/>
    <x v="483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Jing_x000a_Men"/>
    <s v="Jing Men"/>
    <s v="Jingmen"/>
    <x v="483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</r>
  <r>
    <x v="18"/>
    <s v="Yi_x000a_Chang"/>
    <s v="Yi Chang"/>
    <s v="Dangyang"/>
    <x v="484"/>
    <s v="t/d"/>
    <s v="cement"/>
    <n v="1200"/>
    <n v="310"/>
    <n v="1"/>
    <m/>
    <n v="372000"/>
    <m/>
    <n v="0"/>
    <n v="372000"/>
    <n v="5.2471819709525294E-3"/>
    <n v="342.88383457760546"/>
    <n v="13.533746873941572"/>
    <n v="412.37580755068024"/>
    <n v="380.42472801050457"/>
    <n v="10.286515037328165"/>
    <n v="3.4288383457760547"/>
    <n v="193.04118552856451"/>
    <n v="1628.3557112434539"/>
    <n v="384.38580953680236"/>
    <n v="24.590682016091286"/>
    <n v="620.57628004853223"/>
    <n v="472.2846134437379"/>
    <n v="11.531574286104069"/>
    <n v="3.8438580953680237"/>
    <n v="211.58468408533133"/>
    <n v="1787.8433515756708"/>
  </r>
  <r>
    <x v="18"/>
    <s v="Yi_x000a_Chang"/>
    <s v="Yi Chang"/>
    <s v="Dangyang"/>
    <x v="484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</r>
  <r>
    <x v="18"/>
    <s v="Xiao_x000a_Gan"/>
    <s v="Xiao Gan"/>
    <s v="Yingcheng"/>
    <x v="485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</r>
  <r>
    <x v="18"/>
    <s v="Shi_x000a_Yan"/>
    <s v="Shi Yan"/>
    <s v="Shiyan"/>
    <x v="486"/>
    <s v="t/a"/>
    <s v="grinding"/>
    <n v="200000"/>
    <n v="1"/>
    <m/>
    <n v="1"/>
    <m/>
    <n v="200000"/>
    <n v="21005.98360879127"/>
    <n v="21005.98360879127"/>
    <n v="2.9629628622089761E-4"/>
    <n v="19.361860776496446"/>
    <n v="0.76421952956867412"/>
    <n v="23.285912510945305"/>
    <n v="21.481708604751443"/>
    <n v="0.58085582329489349"/>
    <n v="0.19361860776496448"/>
    <n v="10.900591341491024"/>
    <n v="91.949498332423772"/>
    <n v="21.705381759629123"/>
    <n v="1.3885792025779888"/>
    <n v="35.042513888989596"/>
    <n v="26.668824862052368"/>
    <n v="0.65116145278887361"/>
    <n v="0.21705381759629125"/>
    <n v="11.947700015504703"/>
    <n v="100.95539822119621"/>
  </r>
  <r>
    <x v="18"/>
    <s v="Jing_x000a_Zhou"/>
    <s v="Jing Zhou"/>
    <s v="Shashi"/>
    <x v="487"/>
    <s v="t/a"/>
    <s v="grinding"/>
    <n v="900000"/>
    <n v="1"/>
    <m/>
    <n v="1"/>
    <m/>
    <n v="900000"/>
    <n v="94526.926239560722"/>
    <n v="94526.926239560722"/>
    <n v="1.3333332879940393E-3"/>
    <n v="87.128373494234012"/>
    <n v="3.4389878830590339"/>
    <n v="104.78660629925388"/>
    <n v="96.667688721381495"/>
    <n v="2.6138512048270206"/>
    <n v="0.87128373494234024"/>
    <n v="49.052661036709615"/>
    <n v="413.77274249590704"/>
    <n v="97.674217918331053"/>
    <n v="6.2486064116009503"/>
    <n v="157.69131250045319"/>
    <n v="120.00971187923565"/>
    <n v="2.9302265375499315"/>
    <n v="0.97674217918331063"/>
    <n v="53.764650069771164"/>
    <n v="454.29929199538299"/>
  </r>
  <r>
    <x v="18"/>
    <s v="Jing_x000a_Men"/>
    <s v="Jing Men"/>
    <s v="Jingshan"/>
    <x v="488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</r>
  <r>
    <x v="18"/>
    <s v="Jing_x000a_Zhou"/>
    <s v="Jing Zhou"/>
    <s v="Jingzhou"/>
    <x v="489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</r>
  <r>
    <x v="18"/>
    <s v="Xiangfan"/>
    <s v="Xiangfan"/>
    <s v="Xiangyang"/>
    <x v="490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</r>
  <r>
    <x v="18"/>
    <s v="Sui_x000a_Zhou"/>
    <s v="Sui Zhou"/>
    <s v="Suizhou"/>
    <x v="491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</r>
  <r>
    <x v="18"/>
    <s v="Huang_x000a_Gang"/>
    <s v="Huang Gang"/>
    <s v="Macheng"/>
    <x v="492"/>
    <s v="t/a"/>
    <s v="grinding"/>
    <n v="1100000"/>
    <n v="1"/>
    <m/>
    <n v="1"/>
    <m/>
    <n v="1100000"/>
    <n v="115532.90984835199"/>
    <n v="115532.90984835199"/>
    <n v="1.6296295742149369E-3"/>
    <n v="106.49023427073047"/>
    <n v="4.2032074126277079"/>
    <n v="128.07251881019917"/>
    <n v="118.14939732613294"/>
    <n v="3.1947070281219143"/>
    <n v="1.0649023427073048"/>
    <n v="59.953252378200638"/>
    <n v="505.72224082833083"/>
    <n v="119.37959967796017"/>
    <n v="7.6371856141789394"/>
    <n v="192.73382638944278"/>
    <n v="146.67853674128801"/>
    <n v="3.5813879903388051"/>
    <n v="1.1937959967796019"/>
    <n v="65.712350085275872"/>
    <n v="555.25469021657921"/>
  </r>
  <r>
    <x v="18"/>
    <s v="Xian_x000a_Tao"/>
    <s v="Xian Tao"/>
    <s v="Mianyang"/>
    <x v="493"/>
    <s v="t/a"/>
    <s v="grinding"/>
    <n v="500000"/>
    <n v="1"/>
    <m/>
    <n v="1"/>
    <m/>
    <n v="500000"/>
    <n v="52514.959021978175"/>
    <n v="52514.959021978175"/>
    <n v="7.4074071555224402E-4"/>
    <n v="48.40465194124112"/>
    <n v="1.9105488239216855"/>
    <n v="58.214781277363258"/>
    <n v="53.704271511878609"/>
    <n v="1.4521395582372336"/>
    <n v="0.48404651941241117"/>
    <n v="27.25147835372756"/>
    <n v="229.87374583105944"/>
    <n v="54.263454399072806"/>
    <n v="3.4714480064449722"/>
    <n v="87.606284722473987"/>
    <n v="66.672062155130916"/>
    <n v="1.627903631972184"/>
    <n v="0.54263454399072808"/>
    <n v="29.869250038761756"/>
    <n v="252.38849555299052"/>
  </r>
  <r>
    <x v="18"/>
    <s v="Wu_x000a_Han"/>
    <s v="Wu Han"/>
    <s v="Wuhan"/>
    <x v="494"/>
    <s v="t/a"/>
    <s v="grinding"/>
    <n v="1200000"/>
    <n v="1"/>
    <m/>
    <n v="1"/>
    <m/>
    <n v="1200000"/>
    <n v="126035.90165274762"/>
    <n v="126035.90165274762"/>
    <n v="1.7777777173253856E-3"/>
    <n v="116.17116465897868"/>
    <n v="4.5853171774120449"/>
    <n v="139.71547506567182"/>
    <n v="128.89025162850865"/>
    <n v="3.4851349397693605"/>
    <n v="1.1617116465897868"/>
    <n v="65.403548048946149"/>
    <n v="551.69698999454261"/>
    <n v="130.23229055777475"/>
    <n v="8.3314752154679326"/>
    <n v="210.25508333393756"/>
    <n v="160.01294917231419"/>
    <n v="3.9069687167332416"/>
    <n v="1.3023229055777474"/>
    <n v="71.686200093028219"/>
    <n v="605.7323893271772"/>
  </r>
  <r>
    <x v="18"/>
    <s v="Wu_x000a_Han"/>
    <s v="Wu Han"/>
    <s v="Wuhan"/>
    <x v="494"/>
    <s v="t/a"/>
    <s v="grinding"/>
    <n v="2500000"/>
    <n v="1"/>
    <m/>
    <n v="1"/>
    <m/>
    <n v="2500000"/>
    <n v="262574.79510989087"/>
    <n v="262574.79510989087"/>
    <n v="3.70370357776122E-3"/>
    <n v="242.02325970620558"/>
    <n v="9.5527441196084268"/>
    <n v="291.0739063868163"/>
    <n v="268.52135755939304"/>
    <n v="7.2606977911861676"/>
    <n v="2.4202325970620557"/>
    <n v="136.2573917686378"/>
    <n v="1149.3687291552972"/>
    <n v="271.31727199536402"/>
    <n v="17.357240032224862"/>
    <n v="438.03142361236991"/>
    <n v="333.36031077565457"/>
    <n v="8.1395181598609199"/>
    <n v="2.7131727199536404"/>
    <n v="149.34625019380877"/>
    <n v="1261.9424777649526"/>
  </r>
  <r>
    <x v="18"/>
    <s v="Wu_x000a_Han"/>
    <s v="Wu Han"/>
    <s v="Wuhan"/>
    <x v="494"/>
    <s v="t/a"/>
    <s v="grinding"/>
    <n v="1200000"/>
    <n v="1"/>
    <m/>
    <n v="1"/>
    <m/>
    <n v="1200000"/>
    <n v="126035.90165274762"/>
    <n v="126035.90165274762"/>
    <n v="1.7777777173253856E-3"/>
    <n v="116.17116465897868"/>
    <n v="4.5853171774120449"/>
    <n v="139.71547506567182"/>
    <n v="128.89025162850865"/>
    <n v="3.4851349397693605"/>
    <n v="1.1617116465897868"/>
    <n v="65.403548048946149"/>
    <n v="551.69698999454261"/>
    <n v="130.23229055777475"/>
    <n v="8.3314752154679326"/>
    <n v="210.25508333393756"/>
    <n v="160.01294917231419"/>
    <n v="3.9069687167332416"/>
    <n v="1.3023229055777474"/>
    <n v="71.686200093028219"/>
    <n v="605.7323893271772"/>
  </r>
  <r>
    <x v="18"/>
    <s v="Xian_x000a_Ning"/>
    <s v="Xian Ning"/>
    <s v="Xianning"/>
    <x v="495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</r>
  <r>
    <x v="18"/>
    <s v="Huang_x000a_Gang"/>
    <s v="Huang Gang"/>
    <s v="Xishui"/>
    <x v="496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</r>
  <r>
    <x v="18"/>
    <s v="Yi_x000a_Chang"/>
    <s v="Yi Chang"/>
    <s v="Yidu"/>
    <x v="497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</r>
  <r>
    <x v="18"/>
    <s v="Xiao_x000a_Gan"/>
    <s v="Xiao Gan"/>
    <s v="Xiaochang"/>
    <x v="498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</r>
  <r>
    <x v="18"/>
    <s v="Huang_x000a_Gang"/>
    <s v="Huang Gang"/>
    <s v="Hong'an"/>
    <x v="499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</r>
  <r>
    <x v="18"/>
    <s v="E_x000a_Zhou"/>
    <s v="E Zhou"/>
    <s v="Echeng Shì"/>
    <x v="482"/>
    <s v="t/a"/>
    <s v="grinding"/>
    <n v="1200000"/>
    <n v="1"/>
    <m/>
    <n v="1"/>
    <m/>
    <n v="1200000"/>
    <n v="126035.90165274762"/>
    <n v="126035.90165274762"/>
    <n v="1.7777777173253856E-3"/>
    <n v="116.17116465897868"/>
    <n v="4.5853171774120449"/>
    <n v="139.71547506567182"/>
    <n v="128.89025162850865"/>
    <n v="3.4851349397693605"/>
    <n v="1.1617116465897868"/>
    <n v="65.403548048946149"/>
    <n v="551.69698999454261"/>
    <n v="130.23229055777475"/>
    <n v="8.3314752154679326"/>
    <n v="210.25508333393756"/>
    <n v="160.01294917231419"/>
    <n v="3.9069687167332416"/>
    <n v="1.3023229055777474"/>
    <n v="71.686200093028219"/>
    <n v="605.7323893271772"/>
  </r>
  <r>
    <x v="18"/>
    <s v="Wu_x000a_Han"/>
    <s v="Wu Han"/>
    <s v="Xinzhou"/>
    <x v="500"/>
    <s v="t/a"/>
    <s v="grinding"/>
    <n v="1500000"/>
    <n v="1"/>
    <m/>
    <n v="1"/>
    <m/>
    <n v="1500000"/>
    <n v="157544.87706593453"/>
    <n v="157544.87706593453"/>
    <n v="2.2222221466567322E-3"/>
    <n v="145.21395582372335"/>
    <n v="5.7316464717650568"/>
    <n v="174.64434383208979"/>
    <n v="161.11281453563583"/>
    <n v="4.3564186747117013"/>
    <n v="1.4521395582372336"/>
    <n v="81.75443506118269"/>
    <n v="689.62123749317834"/>
    <n v="162.79036319721843"/>
    <n v="10.414344019334917"/>
    <n v="262.81885416742199"/>
    <n v="200.01618646539276"/>
    <n v="4.8837108959165523"/>
    <n v="1.6279036319721845"/>
    <n v="89.607750116285274"/>
    <n v="757.16548665897164"/>
  </r>
  <r>
    <x v="18"/>
    <s v="Shen_x000a_Nongjia"/>
    <s v="Shen Nongjia"/>
    <s v="Shennongjia"/>
    <x v="501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</r>
  <r>
    <x v="18"/>
    <s v="Huangshi"/>
    <s v="Huangshi"/>
    <s v="Daye"/>
    <x v="502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</r>
  <r>
    <x v="18"/>
    <s v="Xiang_x000a_fan"/>
    <s v="Xiang fan"/>
    <s v="Xiangyang"/>
    <x v="490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</r>
  <r>
    <x v="18"/>
    <s v="Xiao_x000a_Gan"/>
    <s v="Xiao Gan"/>
    <s v="Yingcheng"/>
    <x v="485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</r>
  <r>
    <x v="18"/>
    <s v="Wu_x000a_Han"/>
    <s v="Wu Han"/>
    <s v="Wuhan"/>
    <x v="494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</r>
  <r>
    <x v="18"/>
    <s v="Qian_x000a_Jiang"/>
    <s v="Qian Jiang"/>
    <s v="Qianjiang"/>
    <x v="503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</r>
  <r>
    <x v="18"/>
    <s v="Xiao_x000a_Gan"/>
    <s v="Xiao Gan"/>
    <s v="Hanchuan"/>
    <x v="504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</r>
  <r>
    <x v="18"/>
    <s v="Huang_x000a_Shi"/>
    <s v="Huang Shi"/>
    <s v="Yangxin"/>
    <x v="505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</r>
  <r>
    <x v="18"/>
    <s v="Xiang_x000a_fan"/>
    <s v="Xiang fan"/>
    <s v="Xiangyang"/>
    <x v="490"/>
    <s v="t/d"/>
    <s v="cement"/>
    <n v="1000"/>
    <n v="310"/>
    <n v="1"/>
    <m/>
    <n v="310000"/>
    <m/>
    <n v="0"/>
    <n v="310000"/>
    <n v="4.3726516424604416E-3"/>
    <n v="285.73652881467126"/>
    <n v="11.278122394951312"/>
    <n v="343.6465062922336"/>
    <n v="317.02060667542048"/>
    <n v="8.5720958644401382"/>
    <n v="2.8573652881467124"/>
    <n v="160.8676546071371"/>
    <n v="1356.9630927028784"/>
    <n v="320.32150794733531"/>
    <n v="20.49223501340941"/>
    <n v="517.1469000404436"/>
    <n v="393.57051120311496"/>
    <n v="9.6096452384200575"/>
    <n v="3.2032150794733534"/>
    <n v="176.32057007110944"/>
    <n v="1489.8694596463924"/>
  </r>
  <r>
    <x v="18"/>
    <s v="Xiang_x000a_fan"/>
    <s v="Xiang fan"/>
    <s v="Xiangyang"/>
    <x v="490"/>
    <s v="t/d"/>
    <s v="cement"/>
    <n v="1700"/>
    <n v="310"/>
    <n v="1"/>
    <m/>
    <n v="527000"/>
    <m/>
    <n v="0"/>
    <n v="527000"/>
    <n v="7.4335077921827506E-3"/>
    <n v="485.75209898494114"/>
    <n v="19.172808071417229"/>
    <n v="584.19906069679712"/>
    <n v="538.93503134821481"/>
    <n v="14.572562969548235"/>
    <n v="4.8575209898494114"/>
    <n v="273.47501283213307"/>
    <n v="2306.8372575948933"/>
    <n v="544.54656351047004"/>
    <n v="34.836799522795992"/>
    <n v="879.14973006875402"/>
    <n v="669.06986904529549"/>
    <n v="16.3363969053141"/>
    <n v="5.4454656351047008"/>
    <n v="299.74496912088608"/>
    <n v="2532.778081398867"/>
  </r>
  <r>
    <x v="18"/>
    <s v="Xiang_x000a_fan"/>
    <s v="Xiang fan"/>
    <s v="Xiangyang"/>
    <x v="490"/>
    <s v="t/d"/>
    <s v="cement"/>
    <n v="4800"/>
    <n v="310"/>
    <n v="1"/>
    <m/>
    <n v="1488000"/>
    <m/>
    <n v="0"/>
    <n v="1488000"/>
    <n v="2.0988727883810118E-2"/>
    <n v="1371.5353383104218"/>
    <n v="54.134987495766289"/>
    <n v="1649.5032302027209"/>
    <n v="1521.6989120420183"/>
    <n v="41.14606014931266"/>
    <n v="13.715353383104219"/>
    <n v="772.16474211425805"/>
    <n v="6513.4228449738157"/>
    <n v="1537.5432381472094"/>
    <n v="98.362728064365143"/>
    <n v="2482.3051201941289"/>
    <n v="1889.1384537749516"/>
    <n v="46.126297144416277"/>
    <n v="15.375432381472095"/>
    <n v="846.33873634132533"/>
    <n v="7151.3734063026832"/>
  </r>
  <r>
    <x v="18"/>
    <s v="Jing_x000a_Men"/>
    <s v="Jing Men"/>
    <s v="Jingmen"/>
    <x v="483"/>
    <s v="t/d"/>
    <s v="cement"/>
    <n v="4800"/>
    <n v="310"/>
    <n v="1"/>
    <m/>
    <n v="1488000"/>
    <m/>
    <n v="0"/>
    <n v="1488000"/>
    <n v="2.0988727883810118E-2"/>
    <n v="1371.5353383104218"/>
    <n v="54.134987495766289"/>
    <n v="1649.5032302027209"/>
    <n v="1521.6989120420183"/>
    <n v="41.14606014931266"/>
    <n v="13.715353383104219"/>
    <n v="772.16474211425805"/>
    <n v="6513.4228449738157"/>
    <n v="1537.5432381472094"/>
    <n v="98.362728064365143"/>
    <n v="2482.3051201941289"/>
    <n v="1889.1384537749516"/>
    <n v="46.126297144416277"/>
    <n v="15.375432381472095"/>
    <n v="846.33873634132533"/>
    <n v="7151.3734063026832"/>
  </r>
  <r>
    <x v="18"/>
    <s v="Shi_x000a_Yan"/>
    <s v="Shi Yan"/>
    <s v="Zhuxi"/>
    <x v="506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Wu_x000a_Han"/>
    <s v="Wu Han"/>
    <s v="Wuhan"/>
    <x v="494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</r>
  <r>
    <x v="18"/>
    <s v="Shi_x000a_Yan"/>
    <s v="Shi Yan"/>
    <s v="Yunxi"/>
    <x v="507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Jing_x000a_Men"/>
    <s v="Jing Men"/>
    <s v="Jingshan"/>
    <x v="488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</r>
  <r>
    <x v="18"/>
    <s v="Jing_x000a_Men"/>
    <s v="Jing Men"/>
    <s v="Jingshan"/>
    <x v="488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</r>
  <r>
    <x v="18"/>
    <s v="Jing_x000a_Men"/>
    <s v="Jing Men"/>
    <s v="Jingshan"/>
    <x v="488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Huang_x000a_Shi"/>
    <s v="Huang Shi"/>
    <s v="Yangxin"/>
    <x v="505"/>
    <s v="t/d"/>
    <s v="cement"/>
    <n v="6000"/>
    <n v="310"/>
    <n v="1"/>
    <m/>
    <n v="1860000"/>
    <m/>
    <n v="0"/>
    <n v="1860000"/>
    <n v="2.6235909854762648E-2"/>
    <n v="1714.4191728880273"/>
    <n v="67.668734369707863"/>
    <n v="2061.8790377534015"/>
    <n v="1902.1236400525229"/>
    <n v="51.432575186640825"/>
    <n v="17.144191728880273"/>
    <n v="965.20592764282264"/>
    <n v="8141.7785562172694"/>
    <n v="1921.9290476840117"/>
    <n v="122.95341008045644"/>
    <n v="3102.8814002426611"/>
    <n v="2361.4230672186895"/>
    <n v="57.657871430520345"/>
    <n v="19.219290476840118"/>
    <n v="1057.9234204266565"/>
    <n v="8939.2167578783537"/>
  </r>
  <r>
    <x v="18"/>
    <s v="Huang_x000a_Shi"/>
    <s v="Huang Shi"/>
    <s v="Yangxin"/>
    <x v="505"/>
    <s v="t/d"/>
    <s v="cement"/>
    <n v="6000"/>
    <n v="310"/>
    <n v="1"/>
    <m/>
    <n v="1860000"/>
    <m/>
    <n v="0"/>
    <n v="1860000"/>
    <n v="2.6235909854762648E-2"/>
    <n v="1714.4191728880273"/>
    <n v="67.668734369707863"/>
    <n v="2061.8790377534015"/>
    <n v="1902.1236400525229"/>
    <n v="51.432575186640825"/>
    <n v="17.144191728880273"/>
    <n v="965.20592764282264"/>
    <n v="8141.7785562172694"/>
    <n v="1921.9290476840117"/>
    <n v="122.95341008045644"/>
    <n v="3102.8814002426611"/>
    <n v="2361.4230672186895"/>
    <n v="57.657871430520345"/>
    <n v="19.219290476840118"/>
    <n v="1057.9234204266565"/>
    <n v="8939.2167578783537"/>
  </r>
  <r>
    <x v="18"/>
    <s v="Huang_x000a_Shi"/>
    <s v="Huang Shi"/>
    <s v="Daye"/>
    <x v="502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</r>
  <r>
    <x v="18"/>
    <s v="Huang_x000a_Gang"/>
    <s v="Huang Gang"/>
    <s v="Huanggang"/>
    <x v="508"/>
    <s v="t/d"/>
    <s v="cement"/>
    <n v="6000"/>
    <n v="310"/>
    <n v="1"/>
    <m/>
    <n v="1860000"/>
    <m/>
    <n v="0"/>
    <n v="1860000"/>
    <n v="2.6235909854762648E-2"/>
    <n v="1714.4191728880273"/>
    <n v="67.668734369707863"/>
    <n v="2061.8790377534015"/>
    <n v="1902.1236400525229"/>
    <n v="51.432575186640825"/>
    <n v="17.144191728880273"/>
    <n v="965.20592764282264"/>
    <n v="8141.7785562172694"/>
    <n v="1921.9290476840117"/>
    <n v="122.95341008045644"/>
    <n v="3102.8814002426611"/>
    <n v="2361.4230672186895"/>
    <n v="57.657871430520345"/>
    <n v="19.219290476840118"/>
    <n v="1057.9234204266565"/>
    <n v="8939.2167578783537"/>
  </r>
  <r>
    <x v="18"/>
    <s v="Huang_x000a_Gang"/>
    <s v="Huang Gang"/>
    <s v="Huanggang"/>
    <x v="508"/>
    <s v="t/d"/>
    <s v="cement"/>
    <n v="6000"/>
    <n v="310"/>
    <n v="1"/>
    <m/>
    <n v="1860000"/>
    <m/>
    <n v="0"/>
    <n v="1860000"/>
    <n v="2.6235909854762648E-2"/>
    <n v="1714.4191728880273"/>
    <n v="67.668734369707863"/>
    <n v="2061.8790377534015"/>
    <n v="1902.1236400525229"/>
    <n v="51.432575186640825"/>
    <n v="17.144191728880273"/>
    <n v="965.20592764282264"/>
    <n v="8141.7785562172694"/>
    <n v="1921.9290476840117"/>
    <n v="122.95341008045644"/>
    <n v="3102.8814002426611"/>
    <n v="2361.4230672186895"/>
    <n v="57.657871430520345"/>
    <n v="19.219290476840118"/>
    <n v="1057.9234204266565"/>
    <n v="8939.2167578783537"/>
  </r>
  <r>
    <x v="18"/>
    <s v="Yi_x000a_Chang"/>
    <s v="Yi Chang"/>
    <s v="Changyang Tujia"/>
    <x v="509"/>
    <s v="t/d"/>
    <s v="cement"/>
    <n v="1500"/>
    <n v="310"/>
    <n v="1"/>
    <m/>
    <n v="465000"/>
    <m/>
    <n v="0"/>
    <n v="465000"/>
    <n v="6.5589774636906619E-3"/>
    <n v="428.60479322200683"/>
    <n v="16.917183592426966"/>
    <n v="515.46975943835037"/>
    <n v="475.53091001313072"/>
    <n v="12.858143796660206"/>
    <n v="4.2860479322200682"/>
    <n v="241.30148191070566"/>
    <n v="2035.4446390543173"/>
    <n v="480.48226192100293"/>
    <n v="30.738352520114109"/>
    <n v="775.72035006066528"/>
    <n v="590.35576680467238"/>
    <n v="14.414467857630086"/>
    <n v="4.8048226192100296"/>
    <n v="264.48085510666414"/>
    <n v="2234.8041894695884"/>
  </r>
  <r>
    <x v="18"/>
    <s v="Yi_x000a_Chang"/>
    <s v="Yi Chang"/>
    <s v="Changyang Tujia"/>
    <x v="509"/>
    <s v="t/d"/>
    <s v="cement"/>
    <n v="3500"/>
    <n v="310"/>
    <n v="1"/>
    <m/>
    <n v="1085000"/>
    <m/>
    <n v="0"/>
    <n v="1085000"/>
    <n v="1.5304280748611544E-2"/>
    <n v="1000.0778508513494"/>
    <n v="39.473428382329587"/>
    <n v="1202.7627720228174"/>
    <n v="1109.5721233639717"/>
    <n v="30.002335525540481"/>
    <n v="10.000778508513493"/>
    <n v="563.0367911249798"/>
    <n v="4749.3708244600739"/>
    <n v="1121.1252778156736"/>
    <n v="71.722822546932917"/>
    <n v="1810.0141501415524"/>
    <n v="1377.4967892109023"/>
    <n v="33.633758334470201"/>
    <n v="11.211252778156735"/>
    <n v="617.12199524888308"/>
    <n v="5214.5431087623729"/>
  </r>
  <r>
    <x v="18"/>
    <s v="Huang_x000a_Shi"/>
    <s v="Huang Shi"/>
    <s v="Daye"/>
    <x v="502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</r>
  <r>
    <x v="18"/>
    <s v="Yi_x000a_Chang"/>
    <s v="Yi Chang"/>
    <s v="Xingshan"/>
    <x v="510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Yi_x000a_Chang"/>
    <s v="Yi Chang"/>
    <s v="Yiling"/>
    <x v="511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</r>
  <r>
    <x v="18"/>
    <s v="Shi_x000a_Yan"/>
    <s v="Shi Yan"/>
    <s v="Fang"/>
    <x v="512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Shi_x000a_Yan"/>
    <s v="Shi Yan"/>
    <s v="Shiyan"/>
    <x v="486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</r>
  <r>
    <x v="18"/>
    <s v="Shi_x000a_Yan"/>
    <s v="Shi Yan"/>
    <s v="Shiyan"/>
    <x v="486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Yi_x000a_Chang"/>
    <s v="Yi Chang"/>
    <s v="Yidu"/>
    <x v="497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Xian_x000a_Ning"/>
    <s v="Xian Ning"/>
    <s v="Jiayu"/>
    <x v="513"/>
    <s v="t/d"/>
    <s v="cement"/>
    <n v="4800"/>
    <n v="310"/>
    <n v="1"/>
    <m/>
    <n v="1488000"/>
    <m/>
    <n v="0"/>
    <n v="1488000"/>
    <n v="2.0988727883810118E-2"/>
    <n v="1371.5353383104218"/>
    <n v="54.134987495766289"/>
    <n v="1649.5032302027209"/>
    <n v="1521.6989120420183"/>
    <n v="41.14606014931266"/>
    <n v="13.715353383104219"/>
    <n v="772.16474211425805"/>
    <n v="6513.4228449738157"/>
    <n v="1537.5432381472094"/>
    <n v="98.362728064365143"/>
    <n v="2482.3051201941289"/>
    <n v="1889.1384537749516"/>
    <n v="46.126297144416277"/>
    <n v="15.375432381472095"/>
    <n v="846.33873634132533"/>
    <n v="7151.3734063026832"/>
  </r>
  <r>
    <x v="18"/>
    <s v="Huang_x000a_Shi"/>
    <s v="Huang Shi"/>
    <s v="Huangshi"/>
    <x v="514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</r>
  <r>
    <x v="18"/>
    <s v="Huang_x000a_Shi"/>
    <s v="Huang Shi"/>
    <s v="Huangshi"/>
    <x v="514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Huang_x000a_Shi"/>
    <s v="Huang Shi"/>
    <s v="Daye"/>
    <x v="502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</r>
  <r>
    <x v="18"/>
    <s v="Xian_x000a_Ning"/>
    <s v="Xian Ning"/>
    <s v="Xianning"/>
    <x v="495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</r>
  <r>
    <x v="18"/>
    <s v="Xian_x000a_Ning"/>
    <s v="Xian Ning"/>
    <s v="Xianning"/>
    <x v="495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</r>
  <r>
    <x v="18"/>
    <s v="Yi_x000a_Chang"/>
    <s v="Yi Chang"/>
    <s v="Yidu"/>
    <x v="497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Yi_x000a_Chang"/>
    <s v="Yi Chang"/>
    <s v="Yidu"/>
    <x v="497"/>
    <s v="t/d"/>
    <s v="cement"/>
    <n v="3500"/>
    <n v="310"/>
    <n v="1"/>
    <m/>
    <n v="1085000"/>
    <m/>
    <n v="0"/>
    <n v="1085000"/>
    <n v="1.5304280748611544E-2"/>
    <n v="1000.0778508513494"/>
    <n v="39.473428382329587"/>
    <n v="1202.7627720228174"/>
    <n v="1109.5721233639717"/>
    <n v="30.002335525540481"/>
    <n v="10.000778508513493"/>
    <n v="563.0367911249798"/>
    <n v="4749.3708244600739"/>
    <n v="1121.1252778156736"/>
    <n v="71.722822546932917"/>
    <n v="1810.0141501415524"/>
    <n v="1377.4967892109023"/>
    <n v="33.633758334470201"/>
    <n v="11.211252778156735"/>
    <n v="617.12199524888308"/>
    <n v="5214.5431087623729"/>
  </r>
  <r>
    <x v="18"/>
    <s v="Yi_x000a_Chang"/>
    <s v="Yi Chang"/>
    <s v="Yuan'an"/>
    <x v="515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Xiang_x000a_fan"/>
    <s v="Xiang fan"/>
    <s v="Xiangyang"/>
    <x v="490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</r>
  <r>
    <x v="18"/>
    <s v="Xiang_x000a_fan"/>
    <s v="Xiang fan"/>
    <s v="Xiangyang"/>
    <x v="490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</r>
  <r>
    <x v="18"/>
    <s v="Xiang_x000a_fan"/>
    <s v="Xiang fan"/>
    <s v="Xiangyang"/>
    <x v="490"/>
    <s v="t/d"/>
    <s v="cement"/>
    <n v="4800"/>
    <n v="310"/>
    <n v="1"/>
    <m/>
    <n v="1488000"/>
    <m/>
    <n v="0"/>
    <n v="1488000"/>
    <n v="2.0988727883810118E-2"/>
    <n v="1371.5353383104218"/>
    <n v="54.134987495766289"/>
    <n v="1649.5032302027209"/>
    <n v="1521.6989120420183"/>
    <n v="41.14606014931266"/>
    <n v="13.715353383104219"/>
    <n v="772.16474211425805"/>
    <n v="6513.4228449738157"/>
    <n v="1537.5432381472094"/>
    <n v="98.362728064365143"/>
    <n v="2482.3051201941289"/>
    <n v="1889.1384537749516"/>
    <n v="46.126297144416277"/>
    <n v="15.375432381472095"/>
    <n v="846.33873634132533"/>
    <n v="7151.3734063026832"/>
  </r>
  <r>
    <x v="18"/>
    <s v="Yi_x000a_Chang"/>
    <s v="Yi Chang"/>
    <s v="Xingshan"/>
    <x v="510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Yi_x000a_Chang"/>
    <s v="Yi Chang"/>
    <s v="Zigui"/>
    <x v="516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</r>
  <r>
    <x v="18"/>
    <s v="Enshi_x000a_Tujia_x000a_and_x000a_Miao "/>
    <s v="Enshi Tujia and Miao "/>
    <s v="Enshi Tujia and Miao"/>
    <x v="517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</r>
  <r>
    <x v="18"/>
    <s v="Wu_x000a_Han"/>
    <s v="Wu Han"/>
    <s v="Wuhan"/>
    <x v="494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</r>
  <r>
    <x v="18"/>
    <s v="Wu_x000a_Han"/>
    <s v="Wu Han"/>
    <s v="Wuhan"/>
    <x v="494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</r>
  <r>
    <x v="18"/>
    <s v="Huang_x000a_Gang"/>
    <s v="Huang Gang"/>
    <s v="Huanggang"/>
    <x v="508"/>
    <s v="t/d"/>
    <s v="cement"/>
    <n v="4200"/>
    <n v="310"/>
    <n v="1"/>
    <m/>
    <n v="1302000"/>
    <m/>
    <n v="0"/>
    <n v="1302000"/>
    <n v="1.8365136898333852E-2"/>
    <n v="1200.0934210216192"/>
    <n v="47.368114058795506"/>
    <n v="1443.3153264273808"/>
    <n v="1331.486548036766"/>
    <n v="36.002802630648574"/>
    <n v="12.000934210216192"/>
    <n v="675.64414934997581"/>
    <n v="5699.2449893520879"/>
    <n v="1345.350333378808"/>
    <n v="86.067387056319504"/>
    <n v="2172.0169801698626"/>
    <n v="1652.9961470530827"/>
    <n v="40.36051000136424"/>
    <n v="13.453503333788083"/>
    <n v="740.54639429865961"/>
    <n v="6257.4517305148474"/>
  </r>
  <r>
    <x v="18"/>
    <s v="Xiao_x000a_Gan"/>
    <s v="Xiao Gan"/>
    <s v="Anlu"/>
    <x v="518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Xian_x000a_Ning"/>
    <s v="Xian Ning"/>
    <s v="Chongyang"/>
    <x v="519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Enshi_x000a_Tujia_x000a_and_x000a_Miao "/>
    <s v="Enshi Tujia and Miao "/>
    <s v="Enshi Tujia and Miao"/>
    <x v="517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Jing_x000a_Men"/>
    <s v="Jing Men"/>
    <s v="Zhongxiang"/>
    <x v="520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</r>
  <r>
    <x v="18"/>
    <s v="Jing_x000a_Men"/>
    <s v="Jing Men"/>
    <s v="Zhongxiang"/>
    <x v="520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Enshi_x000a_Tujia_x000a_and_x000a_Miao "/>
    <s v="Enshi Tujia and Miao "/>
    <s v="Jianshi"/>
    <x v="521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Enshi_x000a_Tujia_x000a_and_x000a_Miao "/>
    <s v="Enshi Tujia and Miao "/>
    <s v="Laifeng"/>
    <x v="522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Enshi_x000a_Tujia_x000a_and_x000a_Miao "/>
    <s v="Enshi Tujia and Miao "/>
    <s v="Hefeng"/>
    <x v="523"/>
    <s v="t/d"/>
    <s v="cement"/>
    <n v="1500"/>
    <n v="310"/>
    <n v="1"/>
    <m/>
    <n v="465000"/>
    <m/>
    <n v="0"/>
    <n v="465000"/>
    <n v="6.5589774636906619E-3"/>
    <n v="428.60479322200683"/>
    <n v="16.917183592426966"/>
    <n v="515.46975943835037"/>
    <n v="475.53091001313072"/>
    <n v="12.858143796660206"/>
    <n v="4.2860479322200682"/>
    <n v="241.30148191070566"/>
    <n v="2035.4446390543173"/>
    <n v="480.48226192100293"/>
    <n v="30.738352520114109"/>
    <n v="775.72035006066528"/>
    <n v="590.35576680467238"/>
    <n v="14.414467857630086"/>
    <n v="4.8048226192100296"/>
    <n v="264.48085510666414"/>
    <n v="2234.8041894695884"/>
  </r>
  <r>
    <x v="18"/>
    <s v="Jing_x000a_Men"/>
    <s v="Jing Men"/>
    <s v="Jingshan"/>
    <x v="488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</r>
  <r>
    <x v="18"/>
    <s v="Huang_x000a_Shi"/>
    <s v="Huang Shi"/>
    <s v="Huangshi"/>
    <x v="514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</r>
  <r>
    <x v="18"/>
    <s v="Shi_x000a_Yan"/>
    <s v="Shi Yan"/>
    <s v="Fang"/>
    <x v="512"/>
    <s v="t/a"/>
    <s v="grinding"/>
    <n v="200000"/>
    <n v="1"/>
    <m/>
    <n v="1"/>
    <m/>
    <n v="200000"/>
    <n v="21005.98360879127"/>
    <n v="21005.98360879127"/>
    <n v="2.9629628622089761E-4"/>
    <n v="19.361860776496446"/>
    <n v="0.76421952956867412"/>
    <n v="23.285912510945305"/>
    <n v="21.481708604751443"/>
    <n v="0.58085582329489349"/>
    <n v="0.19361860776496448"/>
    <n v="10.900591341491024"/>
    <n v="91.949498332423772"/>
    <n v="21.705381759629123"/>
    <n v="1.3885792025779888"/>
    <n v="35.042513888989596"/>
    <n v="26.668824862052368"/>
    <n v="0.65116145278887361"/>
    <n v="0.21705381759629125"/>
    <n v="11.947700015504703"/>
    <n v="100.95539822119621"/>
  </r>
  <r>
    <x v="1"/>
    <s v=""/>
    <m/>
    <s v=""/>
    <x v="4"/>
    <m/>
    <m/>
    <m/>
    <m/>
    <n v="65"/>
    <m/>
    <n v="68448000"/>
    <m/>
    <n v="0"/>
    <m/>
    <n v="0.99999999999999967"/>
    <n v="65346.282342741244"/>
    <n v="2579.241"/>
    <n v="78589.957396850295"/>
    <n v="72500.769006386385"/>
    <n v="1960.3884702822374"/>
    <n v="653.46282342741245"/>
    <n v="36789.497028539576"/>
    <n v="310329.56742452289"/>
    <n v="73255.665929768424"/>
    <n v="4686.4549680611326"/>
    <n v="118268.48839699721"/>
    <n v="90007.286970076879"/>
    <n v="2197.6699778930524"/>
    <n v="732.55665929768429"/>
    <n v="40323.488923507262"/>
    <n v="340724.48058269278"/>
  </r>
  <r>
    <x v="2"/>
    <s v=""/>
    <m/>
    <s v=""/>
    <x v="4"/>
    <m/>
    <m/>
    <m/>
    <m/>
    <m/>
    <n v="26"/>
    <m/>
    <n v="23300000"/>
    <n v="2447197.0904241828"/>
    <n v="70895197.09042418"/>
    <m/>
    <m/>
    <m/>
    <m/>
    <m/>
    <m/>
    <m/>
    <m/>
    <m/>
    <m/>
    <m/>
    <m/>
    <m/>
    <m/>
    <m/>
    <m/>
    <m/>
  </r>
  <r>
    <x v="19"/>
    <s v="Lou_x000a_Di"/>
    <s v="Lou Di"/>
    <s v="Xinhua"/>
    <x v="524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Lou_x000a_Di"/>
    <s v="Lou Di"/>
    <s v="Xinhua"/>
    <x v="524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Chang_x000a_De"/>
    <s v="Chang De"/>
    <s v="Li"/>
    <x v="525"/>
    <s v="t/a"/>
    <s v="grinding"/>
    <n v="1000000"/>
    <n v="1"/>
    <m/>
    <n v="1"/>
    <m/>
    <n v="1000000"/>
    <n v="105029.91804395635"/>
    <n v="105029.91804395635"/>
    <n v="1.2977050158551186E-3"/>
    <n v="290.66239620251139"/>
    <n v="3.5367808226717306"/>
    <n v="78.224492248055043"/>
    <n v="130.30173886513501"/>
    <n v="8.7198718860753424"/>
    <n v="2.9066239620251144"/>
    <n v="52.370450706271697"/>
    <n v="440.10463714709567"/>
    <n v="319.62614208226108"/>
    <n v="5.958706556927158"/>
    <n v="121.79257142487943"/>
    <n v="154.4591412685229"/>
    <n v="9.5887842624678328"/>
    <n v="3.1962614208226108"/>
    <n v="57.394184958942176"/>
    <n v="483.13006466021329"/>
  </r>
  <r>
    <x v="19"/>
    <s v="Heng_x000a_Yang"/>
    <s v="Heng Yang"/>
    <s v="Hengyang Shì"/>
    <x v="526"/>
    <s v="t/d"/>
    <s v="cement"/>
    <n v="2000"/>
    <n v="310"/>
    <n v="1"/>
    <m/>
    <n v="620000"/>
    <m/>
    <n v="0"/>
    <n v="620000"/>
    <n v="7.6604564186506154E-3"/>
    <n v="1715.8033539561236"/>
    <n v="20.877899848867415"/>
    <n v="461.76542928936311"/>
    <n v="769.18157798212587"/>
    <n v="51.474100618683707"/>
    <n v="17.158033539561238"/>
    <n v="309.14695586356146"/>
    <n v="2597.9728453848925"/>
    <n v="1886.7786606104555"/>
    <n v="35.174721013765677"/>
    <n v="718.95128254620522"/>
    <n v="911.78465498188314"/>
    <n v="56.60335981831367"/>
    <n v="18.867786606104556"/>
    <n v="338.8024606441341"/>
    <n v="2851.955382503209"/>
  </r>
  <r>
    <x v="19"/>
    <s v="Heng_x000a_Yang"/>
    <s v="Heng Yang"/>
    <s v="Hengyang Shì"/>
    <x v="526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Yong_x000a_Zhou"/>
    <s v="Yong Zhou"/>
    <s v="Lengshuitan"/>
    <x v="527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Yong_x000a_Zhou"/>
    <s v="Yong Zhou"/>
    <s v="Ningyuan"/>
    <x v="528"/>
    <s v="t/d"/>
    <s v="cement"/>
    <n v="4000"/>
    <n v="310"/>
    <n v="1"/>
    <m/>
    <n v="1240000"/>
    <m/>
    <n v="0"/>
    <n v="1240000"/>
    <n v="1.5320912837301231E-2"/>
    <n v="3431.6067079122472"/>
    <n v="41.75579969773483"/>
    <n v="923.53085857872622"/>
    <n v="1538.3631559642517"/>
    <n v="102.94820123736741"/>
    <n v="34.316067079122476"/>
    <n v="618.29391172712292"/>
    <n v="5195.945690769785"/>
    <n v="3773.557321220911"/>
    <n v="70.349442027531353"/>
    <n v="1437.9025650924104"/>
    <n v="1823.5693099637663"/>
    <n v="113.20671963662734"/>
    <n v="37.735573212209111"/>
    <n v="677.6049212882682"/>
    <n v="5703.9107650064179"/>
  </r>
  <r>
    <x v="19"/>
    <s v="Yong_x000a_Zhou"/>
    <s v="Yong Zhou"/>
    <s v="Ningyuan"/>
    <x v="528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Shao_x000a_yang"/>
    <s v="Shao yang"/>
    <s v="Wugang"/>
    <x v="529"/>
    <s v="t/d"/>
    <s v="cement"/>
    <n v="4500"/>
    <n v="310"/>
    <n v="1"/>
    <m/>
    <n v="1395000"/>
    <m/>
    <n v="0"/>
    <n v="1395000"/>
    <n v="1.7236026941963887E-2"/>
    <n v="3860.5575464012782"/>
    <n v="46.975274659951687"/>
    <n v="1038.9722159010671"/>
    <n v="1730.6585504597833"/>
    <n v="115.81672639203835"/>
    <n v="38.605575464012787"/>
    <n v="695.58065069301335"/>
    <n v="5845.4389021160086"/>
    <n v="4245.2519863735261"/>
    <n v="79.143122280972776"/>
    <n v="1617.640385728962"/>
    <n v="2051.5154737092375"/>
    <n v="127.35755959120577"/>
    <n v="42.452519863735255"/>
    <n v="762.30553644930183"/>
    <n v="6416.8996106322211"/>
  </r>
  <r>
    <x v="19"/>
    <s v="Shao_x000a_yang"/>
    <s v="Shao yang"/>
    <s v="Wugang"/>
    <x v="529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Yi_x000a_Yang"/>
    <s v="Yi Yang"/>
    <s v="Taojiang"/>
    <x v="53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Shao_x000a_Yang"/>
    <s v="Shao Yang"/>
    <s v="Dongkou"/>
    <x v="53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Huai_x000a_Hua"/>
    <s v="Huai Hua"/>
    <s v="Xupu"/>
    <x v="532"/>
    <s v="t/d"/>
    <s v="cement"/>
    <n v="1200"/>
    <n v="310"/>
    <n v="1"/>
    <m/>
    <n v="372000"/>
    <m/>
    <n v="0"/>
    <n v="372000"/>
    <n v="4.5962738511903696E-3"/>
    <n v="1029.4820123736743"/>
    <n v="12.526739909320449"/>
    <n v="277.05925757361786"/>
    <n v="461.50894678927557"/>
    <n v="30.884460371210224"/>
    <n v="10.294820123736743"/>
    <n v="185.4881735181369"/>
    <n v="1558.7837072309355"/>
    <n v="1132.0671963662735"/>
    <n v="21.104832608259407"/>
    <n v="431.37076952772316"/>
    <n v="547.07079298912993"/>
    <n v="33.962015890988205"/>
    <n v="11.320671963662734"/>
    <n v="203.28147638648048"/>
    <n v="1711.1732295019256"/>
  </r>
  <r>
    <x v="19"/>
    <s v="Shao_x000a_Yang"/>
    <s v="Shao Yang"/>
    <s v="Daxiang"/>
    <x v="533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Chen_x000a_Zhou"/>
    <s v="Chen Zhou"/>
    <s v="Jiahe"/>
    <x v="534"/>
    <s v="t/d"/>
    <s v="cement"/>
    <n v="4000"/>
    <n v="310"/>
    <n v="1"/>
    <m/>
    <n v="1240000"/>
    <m/>
    <n v="0"/>
    <n v="1240000"/>
    <n v="1.5320912837301231E-2"/>
    <n v="3431.6067079122472"/>
    <n v="41.75579969773483"/>
    <n v="923.53085857872622"/>
    <n v="1538.3631559642517"/>
    <n v="102.94820123736741"/>
    <n v="34.316067079122476"/>
    <n v="618.29391172712292"/>
    <n v="5195.945690769785"/>
    <n v="3773.557321220911"/>
    <n v="70.349442027531353"/>
    <n v="1437.9025650924104"/>
    <n v="1823.5693099637663"/>
    <n v="113.20671963662734"/>
    <n v="37.735573212209111"/>
    <n v="677.6049212882682"/>
    <n v="5703.9107650064179"/>
  </r>
  <r>
    <x v="19"/>
    <s v="Chang_x000a_Sha"/>
    <s v="Chang Sha"/>
    <s v="Changsha Shì"/>
    <x v="535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</r>
  <r>
    <x v="19"/>
    <s v="Yue_x000a_Yang"/>
    <s v="Yue Yang"/>
    <s v="Yueyang Qu"/>
    <x v="536"/>
    <s v="t/a"/>
    <s v="grinding"/>
    <n v="1500000"/>
    <n v="1"/>
    <m/>
    <n v="1"/>
    <m/>
    <n v="1500000"/>
    <n v="157544.87706593453"/>
    <n v="157544.87706593453"/>
    <n v="1.9465575237826781E-3"/>
    <n v="435.99359430376717"/>
    <n v="5.3051712340075969"/>
    <n v="117.33673837208258"/>
    <n v="195.45260829770251"/>
    <n v="13.079807829113015"/>
    <n v="4.3599359430376721"/>
    <n v="78.555676059407546"/>
    <n v="660.15695572064362"/>
    <n v="479.43921312339171"/>
    <n v="8.9380598353907388"/>
    <n v="182.68885713731916"/>
    <n v="231.68871190278438"/>
    <n v="14.383176393701751"/>
    <n v="4.7943921312339173"/>
    <n v="86.091277438413272"/>
    <n v="724.69509699031994"/>
  </r>
  <r>
    <x v="19"/>
    <s v="Xiang_x000a_Tan"/>
    <s v="Xiang Tan"/>
    <s v="Xiangtan Shì"/>
    <x v="537"/>
    <s v="t/a"/>
    <s v="grinding"/>
    <n v="2000000"/>
    <n v="1"/>
    <m/>
    <n v="1"/>
    <m/>
    <n v="2000000"/>
    <n v="210059.8360879127"/>
    <n v="210059.8360879127"/>
    <n v="2.5954100317102371E-3"/>
    <n v="581.32479240502278"/>
    <n v="7.0735616453434611"/>
    <n v="156.44898449611009"/>
    <n v="260.60347773027001"/>
    <n v="17.439743772150685"/>
    <n v="5.8132479240502288"/>
    <n v="104.74090141254339"/>
    <n v="880.20927429419135"/>
    <n v="639.25228416452217"/>
    <n v="11.917413113854316"/>
    <n v="243.58514284975885"/>
    <n v="308.9182825370458"/>
    <n v="19.177568524935666"/>
    <n v="6.3925228416452216"/>
    <n v="114.78836991788435"/>
    <n v="966.26012932042659"/>
  </r>
  <r>
    <x v="19"/>
    <s v="Chen_x000a_Zhou"/>
    <s v="Chen Zhou"/>
    <s v="Guiyang"/>
    <x v="538"/>
    <s v="t/a"/>
    <s v="grinding"/>
    <n v="1000000"/>
    <n v="1"/>
    <m/>
    <n v="1"/>
    <m/>
    <n v="1000000"/>
    <n v="105029.91804395635"/>
    <n v="105029.91804395635"/>
    <n v="1.2977050158551186E-3"/>
    <n v="290.66239620251139"/>
    <n v="3.5367808226717306"/>
    <n v="78.224492248055043"/>
    <n v="130.30173886513501"/>
    <n v="8.7198718860753424"/>
    <n v="2.9066239620251144"/>
    <n v="52.370450706271697"/>
    <n v="440.10463714709567"/>
    <n v="319.62614208226108"/>
    <n v="5.958706556927158"/>
    <n v="121.79257142487943"/>
    <n v="154.4591412685229"/>
    <n v="9.5887842624678328"/>
    <n v="3.1962614208226108"/>
    <n v="57.394184958942176"/>
    <n v="483.13006466021329"/>
  </r>
  <r>
    <x v="19"/>
    <s v="Yue_x000a_Yang"/>
    <s v="Yue Yang"/>
    <s v="Linxiang"/>
    <x v="539"/>
    <s v="t/a"/>
    <s v="grinding"/>
    <n v="2200000"/>
    <n v="1"/>
    <m/>
    <n v="1"/>
    <m/>
    <n v="2200000"/>
    <n v="231065.81969670398"/>
    <n v="231065.81969670398"/>
    <n v="2.8549510348812612E-3"/>
    <n v="639.45727164552522"/>
    <n v="7.7809178098778089"/>
    <n v="172.09388294572111"/>
    <n v="286.66382550329701"/>
    <n v="19.183718149365756"/>
    <n v="6.3945727164552526"/>
    <n v="115.21499155379774"/>
    <n v="968.23020172361066"/>
    <n v="703.17751258097451"/>
    <n v="13.109154425239749"/>
    <n v="267.94365713473474"/>
    <n v="339.81011079075046"/>
    <n v="21.095325377429237"/>
    <n v="7.0317751258097445"/>
    <n v="126.26720690967281"/>
    <n v="1062.8861422524694"/>
  </r>
  <r>
    <x v="19"/>
    <s v="Yue_x000a_Yang"/>
    <s v="Yue Yang"/>
    <s v="Linxiang"/>
    <x v="539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Chang_x000a_De"/>
    <s v="Chang De"/>
    <s v="Shimen"/>
    <x v="540"/>
    <s v="t/a"/>
    <s v="grinding"/>
    <n v="3200000"/>
    <n v="1"/>
    <m/>
    <n v="1"/>
    <m/>
    <n v="3200000"/>
    <n v="336095.73774066032"/>
    <n v="336095.73774066032"/>
    <n v="4.1526560507363797E-3"/>
    <n v="930.11966784803656"/>
    <n v="11.31769863254954"/>
    <n v="250.31837519377615"/>
    <n v="416.96556436843201"/>
    <n v="27.903590035441098"/>
    <n v="9.3011966784803661"/>
    <n v="167.58544226006944"/>
    <n v="1408.3348388707063"/>
    <n v="1022.8036546632356"/>
    <n v="19.067860982166909"/>
    <n v="389.73622855961418"/>
    <n v="494.26925205927336"/>
    <n v="30.68410963989707"/>
    <n v="10.228036546632355"/>
    <n v="183.661391868615"/>
    <n v="1546.0162069126827"/>
  </r>
  <r>
    <x v="19"/>
    <s v="Chang_x000a_De"/>
    <s v="Chang De"/>
    <s v="Shimen"/>
    <x v="54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Chang_x000a_De"/>
    <s v="Chang De"/>
    <s v="Shimen"/>
    <x v="54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Lou_x000a_Di"/>
    <s v="Lou Di"/>
    <s v="Shuangfeng"/>
    <x v="541"/>
    <s v="t/a"/>
    <s v="grinding"/>
    <n v="1100000"/>
    <n v="1"/>
    <m/>
    <n v="1"/>
    <m/>
    <n v="1100000"/>
    <n v="115532.90984835199"/>
    <n v="115532.90984835199"/>
    <n v="1.4274755174406306E-3"/>
    <n v="319.72863582276261"/>
    <n v="3.8904589049389044"/>
    <n v="86.046941472860553"/>
    <n v="143.3319127516485"/>
    <n v="9.591859074682878"/>
    <n v="3.1972863582276263"/>
    <n v="57.607495776898872"/>
    <n v="484.11510086180533"/>
    <n v="351.58875629048725"/>
    <n v="6.5545772126198747"/>
    <n v="133.97182856736737"/>
    <n v="169.90505539537523"/>
    <n v="10.547662688714619"/>
    <n v="3.5158875629048723"/>
    <n v="63.133603454836404"/>
    <n v="531.44307112623471"/>
  </r>
  <r>
    <x v="19"/>
    <s v="Lou_x000a_Di"/>
    <s v="Lou Di"/>
    <s v="Shuangfeng"/>
    <x v="541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Lou_x000a_Di"/>
    <s v="Lou Di"/>
    <s v="Shuangfeng"/>
    <x v="541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Yong_x000a_Zhou"/>
    <s v="Yong Zhou"/>
    <s v="Xintian"/>
    <x v="542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</r>
  <r>
    <x v="19"/>
    <s v="Xiang_x000a_Tan"/>
    <s v="Xiang Tan"/>
    <s v="Xiangtan Shì"/>
    <x v="537"/>
    <s v="t/a"/>
    <s v="grinding"/>
    <n v="1000000"/>
    <n v="1"/>
    <m/>
    <n v="1"/>
    <m/>
    <n v="1000000"/>
    <n v="105029.91804395635"/>
    <n v="105029.91804395635"/>
    <n v="1.2977050158551186E-3"/>
    <n v="290.66239620251139"/>
    <n v="3.5367808226717306"/>
    <n v="78.224492248055043"/>
    <n v="130.30173886513501"/>
    <n v="8.7198718860753424"/>
    <n v="2.9066239620251144"/>
    <n v="52.370450706271697"/>
    <n v="440.10463714709567"/>
    <n v="319.62614208226108"/>
    <n v="5.958706556927158"/>
    <n v="121.79257142487943"/>
    <n v="154.4591412685229"/>
    <n v="9.5887842624678328"/>
    <n v="3.1962614208226108"/>
    <n v="57.394184958942176"/>
    <n v="483.13006466021329"/>
  </r>
  <r>
    <x v="19"/>
    <s v="Heng_x000a_Yang"/>
    <s v="Heng Yang"/>
    <s v="Hengnan"/>
    <x v="543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</r>
  <r>
    <x v="19"/>
    <s v="Xiang_x000a_Tan"/>
    <s v="Xiang Tan"/>
    <s v="Xiangxiang"/>
    <x v="544"/>
    <s v="t/a"/>
    <s v="grinding"/>
    <n v="1500000"/>
    <n v="1"/>
    <m/>
    <n v="1"/>
    <m/>
    <n v="1500000"/>
    <n v="157544.87706593453"/>
    <n v="157544.87706593453"/>
    <n v="1.9465575237826781E-3"/>
    <n v="435.99359430376717"/>
    <n v="5.3051712340075969"/>
    <n v="117.33673837208258"/>
    <n v="195.45260829770251"/>
    <n v="13.079807829113015"/>
    <n v="4.3599359430376721"/>
    <n v="78.555676059407546"/>
    <n v="660.15695572064362"/>
    <n v="479.43921312339171"/>
    <n v="8.9380598353907388"/>
    <n v="182.68885713731916"/>
    <n v="231.68871190278438"/>
    <n v="14.383176393701751"/>
    <n v="4.7943921312339173"/>
    <n v="86.091277438413272"/>
    <n v="724.69509699031994"/>
  </r>
  <r>
    <x v="19"/>
    <s v="Chang_x000a_De"/>
    <s v="Chang De"/>
    <s v="Dingcheng"/>
    <x v="545"/>
    <s v="t/a"/>
    <s v="grinding"/>
    <n v="1000000"/>
    <n v="1"/>
    <m/>
    <n v="1"/>
    <m/>
    <n v="1000000"/>
    <n v="105029.91804395635"/>
    <n v="105029.91804395635"/>
    <n v="1.2977050158551186E-3"/>
    <n v="290.66239620251139"/>
    <n v="3.5367808226717306"/>
    <n v="78.224492248055043"/>
    <n v="130.30173886513501"/>
    <n v="8.7198718860753424"/>
    <n v="2.9066239620251144"/>
    <n v="52.370450706271697"/>
    <n v="440.10463714709567"/>
    <n v="319.62614208226108"/>
    <n v="5.958706556927158"/>
    <n v="121.79257142487943"/>
    <n v="154.4591412685229"/>
    <n v="9.5887842624678328"/>
    <n v="3.1962614208226108"/>
    <n v="57.394184958942176"/>
    <n v="483.13006466021329"/>
  </r>
  <r>
    <x v="19"/>
    <s v="Xiang_x000a_Tan"/>
    <s v="Xiang Tan"/>
    <s v="Xiangxiang"/>
    <x v="544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</r>
  <r>
    <x v="19"/>
    <s v="Xiang_x000a_Tan"/>
    <s v="Xiang Tan"/>
    <s v="Xiangtan Shì"/>
    <x v="537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Chang_x000a_De"/>
    <s v="Chang De"/>
    <s v="Jinshi"/>
    <x v="546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</r>
  <r>
    <x v="19"/>
    <s v="Xiang_x000a_Tan"/>
    <s v="Xiang Tan"/>
    <s v="Xiangtan Shì"/>
    <x v="537"/>
    <s v="t/a"/>
    <s v="grinding"/>
    <n v="1200000"/>
    <n v="1"/>
    <m/>
    <n v="1"/>
    <m/>
    <n v="1200000"/>
    <n v="126035.90165274762"/>
    <n v="126035.90165274762"/>
    <n v="1.5572460190261424E-3"/>
    <n v="348.79487544301372"/>
    <n v="4.244136987206077"/>
    <n v="93.869390697666063"/>
    <n v="156.362086638162"/>
    <n v="10.463846263290412"/>
    <n v="3.4879487544301377"/>
    <n v="62.844540847526041"/>
    <n v="528.12556457651488"/>
    <n v="383.55137049871337"/>
    <n v="7.1504478683125905"/>
    <n v="146.15108570985532"/>
    <n v="185.3509695222275"/>
    <n v="11.506541114961401"/>
    <n v="3.8355137049871333"/>
    <n v="68.873021950730617"/>
    <n v="579.75607759225602"/>
  </r>
  <r>
    <x v="19"/>
    <s v="Chang_x000a_De"/>
    <s v="Chang De"/>
    <s v="Hanshou"/>
    <x v="547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</r>
  <r>
    <x v="19"/>
    <s v="Heng_x000a_Yang"/>
    <s v="Heng Yang"/>
    <s v="Changning"/>
    <x v="548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</r>
  <r>
    <x v="19"/>
    <s v="Heng_x000a_Yang"/>
    <s v="Heng Yang"/>
    <s v="Hengdong"/>
    <x v="549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Chen_x000a_Zhou"/>
    <s v="Chen Zhou"/>
    <s v="Yizhang"/>
    <x v="55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Chen_x000a_Zhou"/>
    <s v="Chen Zhou"/>
    <s v="Chenzhou"/>
    <x v="55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Chen_x000a_Zhou"/>
    <s v="Chen Zhou"/>
    <s v="Chenzhou"/>
    <x v="55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Heng_x000a_Yang"/>
    <s v="Heng Yang"/>
    <s v="Hengyang Shì"/>
    <x v="526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Zhu_x000a_Zhou"/>
    <s v="Zhu Zhou"/>
    <s v="Youxian"/>
    <x v="552"/>
    <s v="t/d"/>
    <s v="cement"/>
    <n v="4500"/>
    <n v="310"/>
    <n v="1"/>
    <m/>
    <n v="1395000"/>
    <m/>
    <n v="0"/>
    <n v="1395000"/>
    <n v="1.7236026941963887E-2"/>
    <n v="3860.5575464012782"/>
    <n v="46.975274659951687"/>
    <n v="1038.9722159010671"/>
    <n v="1730.6585504597833"/>
    <n v="115.81672639203835"/>
    <n v="38.605575464012787"/>
    <n v="695.58065069301335"/>
    <n v="5845.4389021160086"/>
    <n v="4245.2519863735261"/>
    <n v="79.143122280972776"/>
    <n v="1617.640385728962"/>
    <n v="2051.5154737092375"/>
    <n v="127.35755959120577"/>
    <n v="42.452519863735255"/>
    <n v="762.30553644930183"/>
    <n v="6416.8996106322211"/>
  </r>
  <r>
    <x v="19"/>
    <s v="Chang_x000a_De"/>
    <s v="Chang De"/>
    <s v="Linli"/>
    <x v="553"/>
    <s v="t/d"/>
    <s v="cement"/>
    <n v="4500"/>
    <n v="310"/>
    <n v="1"/>
    <m/>
    <n v="1395000"/>
    <m/>
    <n v="0"/>
    <n v="1395000"/>
    <n v="1.7236026941963887E-2"/>
    <n v="3860.5575464012782"/>
    <n v="46.975274659951687"/>
    <n v="1038.9722159010671"/>
    <n v="1730.6585504597833"/>
    <n v="115.81672639203835"/>
    <n v="38.605575464012787"/>
    <n v="695.58065069301335"/>
    <n v="5845.4389021160086"/>
    <n v="4245.2519863735261"/>
    <n v="79.143122280972776"/>
    <n v="1617.640385728962"/>
    <n v="2051.5154737092375"/>
    <n v="127.35755959120577"/>
    <n v="42.452519863735255"/>
    <n v="762.30553644930183"/>
    <n v="6416.8996106322211"/>
  </r>
  <r>
    <x v="19"/>
    <s v="Chen_x000a_Zhou"/>
    <s v="Chen Zhou"/>
    <s v="Zixing"/>
    <x v="554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Chen_x000a_Zhou"/>
    <s v="Chen Zhou"/>
    <s v="Zixing"/>
    <x v="554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Chen_x000a_Zhou"/>
    <s v="Chen Zhou"/>
    <s v="Chenzhou"/>
    <x v="55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Heng_x000a_Yang"/>
    <s v="Heng Yang"/>
    <s v="Laiyang"/>
    <x v="555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Heng_x000a_Yang"/>
    <s v="Heng Yang"/>
    <s v="Laiyang"/>
    <x v="55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Shao_x000a_Yang"/>
    <s v="Shao Yang"/>
    <s v="Shaoyang Shì"/>
    <x v="556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Xiang_x000a_Tan"/>
    <s v="Xiang Tan"/>
    <s v="Xiangxiang"/>
    <x v="544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Yong_x000a_Zhou"/>
    <s v="Yong Zhou"/>
    <s v="Jianghua Yao"/>
    <x v="557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Zhu_x000a_Zhou"/>
    <s v="Zhu Zhou"/>
    <s v="Zhuzhou Qu"/>
    <x v="558"/>
    <s v="t/d"/>
    <s v="cement"/>
    <n v="6000"/>
    <n v="310"/>
    <n v="1"/>
    <m/>
    <n v="1860000"/>
    <m/>
    <n v="0"/>
    <n v="1860000"/>
    <n v="2.2981369255951848E-2"/>
    <n v="5147.4100618683706"/>
    <n v="62.633699546602244"/>
    <n v="1385.2962878680894"/>
    <n v="2307.5447339463776"/>
    <n v="154.42230185605112"/>
    <n v="51.474100618683714"/>
    <n v="927.44086759068443"/>
    <n v="7793.9185361546779"/>
    <n v="5660.3359818313675"/>
    <n v="105.52416304129703"/>
    <n v="2156.8538476386157"/>
    <n v="2735.3539649456498"/>
    <n v="169.81007945494102"/>
    <n v="56.60335981831367"/>
    <n v="1016.4073819324024"/>
    <n v="8555.8661475096287"/>
  </r>
  <r>
    <x v="19"/>
    <s v="Lou_x000a_Di"/>
    <s v="Lou Di"/>
    <s v="Lengshuijang"/>
    <x v="559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Chang_x000a_De"/>
    <s v="Chang De"/>
    <s v="Taoyuan"/>
    <x v="560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Chu_x000a_Zhou"/>
    <s v="Chu Zhou"/>
    <s v="Anren"/>
    <x v="56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Xiang_x000a_Tan"/>
    <s v="Xiang Tan"/>
    <s v="Xiangxiang"/>
    <x v="544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Xiang_x000a_Tan"/>
    <s v="Xiang Tan"/>
    <s v="Xiangxiang"/>
    <x v="544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Xiang_x000a_Tan"/>
    <s v="Xiang Tan"/>
    <s v="Xiangxiang"/>
    <x v="544"/>
    <s v="t/d"/>
    <s v="cement"/>
    <n v="2000"/>
    <n v="310"/>
    <n v="1"/>
    <m/>
    <n v="620000"/>
    <m/>
    <n v="0"/>
    <n v="620000"/>
    <n v="7.6604564186506154E-3"/>
    <n v="1715.8033539561236"/>
    <n v="20.877899848867415"/>
    <n v="461.76542928936311"/>
    <n v="769.18157798212587"/>
    <n v="51.474100618683707"/>
    <n v="17.158033539561238"/>
    <n v="309.14695586356146"/>
    <n v="2597.9728453848925"/>
    <n v="1886.7786606104555"/>
    <n v="35.174721013765677"/>
    <n v="718.95128254620522"/>
    <n v="911.78465498188314"/>
    <n v="56.60335981831367"/>
    <n v="18.867786606104556"/>
    <n v="338.8024606441341"/>
    <n v="2851.955382503209"/>
  </r>
  <r>
    <x v="19"/>
    <s v="Zhang_x000a_Jaijie"/>
    <s v="Zhang Jaijie"/>
    <s v="Dayong"/>
    <x v="562"/>
    <s v="t/d"/>
    <s v="cement"/>
    <n v="2000"/>
    <n v="310"/>
    <n v="1"/>
    <m/>
    <n v="620000"/>
    <m/>
    <n v="0"/>
    <n v="620000"/>
    <n v="7.6604564186506154E-3"/>
    <n v="1715.8033539561236"/>
    <n v="20.877899848867415"/>
    <n v="461.76542928936311"/>
    <n v="769.18157798212587"/>
    <n v="51.474100618683707"/>
    <n v="17.158033539561238"/>
    <n v="309.14695586356146"/>
    <n v="2597.9728453848925"/>
    <n v="1886.7786606104555"/>
    <n v="35.174721013765677"/>
    <n v="718.95128254620522"/>
    <n v="911.78465498188314"/>
    <n v="56.60335981831367"/>
    <n v="18.867786606104556"/>
    <n v="338.8024606441341"/>
    <n v="2851.955382503209"/>
  </r>
  <r>
    <x v="19"/>
    <s v="Heng_x000a_Yang"/>
    <s v="Heng Yang"/>
    <s v="Qidong"/>
    <x v="238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Heng_x000a_Yang"/>
    <s v="Heng Yang"/>
    <s v="Qidong"/>
    <x v="238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Chang_x000a_De"/>
    <s v="Chang De"/>
    <s v="Dingcheng"/>
    <x v="545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Huai_x000a_Hua"/>
    <s v="Huai Hua"/>
    <s v="Huaihua"/>
    <x v="563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Huai_x000a_Hua"/>
    <s v="Huai Hua"/>
    <s v="Huaihua"/>
    <x v="563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Huai_x000a_Hua"/>
    <s v="Huai Hua"/>
    <s v="Jing"/>
    <x v="564"/>
    <s v="t/d"/>
    <s v="cement"/>
    <n v="3000"/>
    <n v="310"/>
    <n v="1"/>
    <m/>
    <n v="930000"/>
    <m/>
    <n v="0"/>
    <n v="930000"/>
    <n v="1.1490684627975924E-2"/>
    <n v="2573.7050309341853"/>
    <n v="31.316849773301122"/>
    <n v="692.6481439340447"/>
    <n v="1153.7723669731888"/>
    <n v="77.21115092802556"/>
    <n v="25.737050309341857"/>
    <n v="463.72043379534222"/>
    <n v="3896.9592680773389"/>
    <n v="2830.1679909156837"/>
    <n v="52.762081520648515"/>
    <n v="1078.4269238193078"/>
    <n v="1367.6769824728249"/>
    <n v="84.905039727470509"/>
    <n v="28.301679909156835"/>
    <n v="508.20369096620118"/>
    <n v="4277.9330737548144"/>
  </r>
  <r>
    <x v="19"/>
    <s v="Chang_x000a_De"/>
    <s v="Chang De"/>
    <s v="Shimen"/>
    <x v="540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Chang_x000a_Sha"/>
    <s v="Chang Sha"/>
    <s v="Changsha Shì"/>
    <x v="535"/>
    <s v="t/d"/>
    <s v="cement"/>
    <n v="1000"/>
    <n v="310"/>
    <n v="1"/>
    <m/>
    <n v="310000"/>
    <m/>
    <n v="0"/>
    <n v="310000"/>
    <n v="3.8302282093253077E-3"/>
    <n v="857.9016769780618"/>
    <n v="10.438949924433707"/>
    <n v="230.88271464468156"/>
    <n v="384.59078899106294"/>
    <n v="25.737050309341853"/>
    <n v="8.579016769780619"/>
    <n v="154.57347793178073"/>
    <n v="1298.9864226924462"/>
    <n v="943.38933030522776"/>
    <n v="17.587360506882838"/>
    <n v="359.47564127310261"/>
    <n v="455.89232749094157"/>
    <n v="28.301679909156835"/>
    <n v="9.4338933030522778"/>
    <n v="169.40123032206705"/>
    <n v="1425.9776912516045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Xiangxi_x000a_Tujia_x000a_and_x000a_Miao"/>
    <s v="Xiangxi Tujia and Miao"/>
    <s v="Guzhang"/>
    <x v="56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Yi_x000a_Yang"/>
    <s v="Yi Yang"/>
    <s v="Anhua"/>
    <x v="566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Zhang_x000a_Jiajie"/>
    <s v="Zhang Jiajie"/>
    <s v="Sangzhi"/>
    <x v="567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Yong_x000a_Zhou"/>
    <s v="Yong Zhou"/>
    <s v="Dao"/>
    <x v="568"/>
    <s v="t/d"/>
    <s v="cement"/>
    <n v="4000"/>
    <n v="310"/>
    <n v="1"/>
    <m/>
    <n v="1240000"/>
    <m/>
    <n v="0"/>
    <n v="1240000"/>
    <n v="1.5320912837301231E-2"/>
    <n v="3431.6067079122472"/>
    <n v="41.75579969773483"/>
    <n v="923.53085857872622"/>
    <n v="1538.3631559642517"/>
    <n v="102.94820123736741"/>
    <n v="34.316067079122476"/>
    <n v="618.29391172712292"/>
    <n v="5195.945690769785"/>
    <n v="3773.557321220911"/>
    <n v="70.349442027531353"/>
    <n v="1437.9025650924104"/>
    <n v="1823.5693099637663"/>
    <n v="113.20671963662734"/>
    <n v="37.735573212209111"/>
    <n v="677.6049212882682"/>
    <n v="5703.9107650064179"/>
  </r>
  <r>
    <x v="19"/>
    <s v="Shao_x000a_Yang"/>
    <s v="Shao Yang"/>
    <s v="Longhui"/>
    <x v="569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Chen_x000a_Zhou"/>
    <s v="Chen Zhou"/>
    <s v="Chenzhou"/>
    <x v="551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Chang_x000a_Sha"/>
    <s v="Chang Sha"/>
    <s v="Changsha Shì"/>
    <x v="535"/>
    <s v="t/d"/>
    <s v="cement"/>
    <n v="3200"/>
    <n v="310"/>
    <n v="1"/>
    <m/>
    <n v="992000"/>
    <m/>
    <n v="0"/>
    <n v="992000"/>
    <n v="1.2256730269840985E-2"/>
    <n v="2745.2853663297979"/>
    <n v="33.404639758187862"/>
    <n v="738.82468686298103"/>
    <n v="1230.6905247714014"/>
    <n v="82.358560989893931"/>
    <n v="27.452853663297979"/>
    <n v="494.63512938169833"/>
    <n v="4156.7565526158278"/>
    <n v="3018.845856976729"/>
    <n v="56.279553622025084"/>
    <n v="1150.3220520739285"/>
    <n v="1458.8554479710131"/>
    <n v="90.565375709301875"/>
    <n v="30.188458569767288"/>
    <n v="542.08393703061461"/>
    <n v="4563.1286120051345"/>
  </r>
  <r>
    <x v="19"/>
    <s v="Zhu_x000a_Zhou"/>
    <s v="Zhu Zhou"/>
    <s v="Zhuzhou Qu"/>
    <x v="558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Yong_x000a_Zhou"/>
    <s v="Yong Zhou"/>
    <s v="Qiyang"/>
    <x v="57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Xiangxi_x000a_Tujia_x000a_and_x000a_Miao"/>
    <s v="Xiangxi Tujia and Miao"/>
    <s v="Jishou"/>
    <x v="57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</r>
  <r>
    <x v="19"/>
    <s v="Yi_x000a_Yang"/>
    <s v="Yi Yang"/>
    <s v="Taojiang"/>
    <x v="530"/>
    <s v="t/d"/>
    <s v="cement"/>
    <n v="1200"/>
    <n v="310"/>
    <n v="1"/>
    <m/>
    <n v="372000"/>
    <m/>
    <n v="0"/>
    <n v="372000"/>
    <n v="4.5962738511903696E-3"/>
    <n v="1029.4820123736743"/>
    <n v="12.526739909320449"/>
    <n v="277.05925757361786"/>
    <n v="461.50894678927557"/>
    <n v="30.884460371210224"/>
    <n v="10.294820123736743"/>
    <n v="185.4881735181369"/>
    <n v="1558.7837072309355"/>
    <n v="1132.0671963662735"/>
    <n v="21.104832608259407"/>
    <n v="431.37076952772316"/>
    <n v="547.07079298912993"/>
    <n v="33.962015890988205"/>
    <n v="11.320671963662734"/>
    <n v="203.28147638648048"/>
    <n v="1711.1732295019256"/>
  </r>
  <r>
    <x v="19"/>
    <s v="Yi_x000a_Yang"/>
    <s v="Yi Yang"/>
    <s v="Taojiang"/>
    <x v="530"/>
    <s v="t/d"/>
    <s v="cement"/>
    <n v="2000"/>
    <n v="310"/>
    <n v="1"/>
    <m/>
    <n v="620000"/>
    <m/>
    <n v="0"/>
    <n v="620000"/>
    <n v="7.6604564186506154E-3"/>
    <n v="1715.8033539561236"/>
    <n v="20.877899848867415"/>
    <n v="461.76542928936311"/>
    <n v="769.18157798212587"/>
    <n v="51.474100618683707"/>
    <n v="17.158033539561238"/>
    <n v="309.14695586356146"/>
    <n v="2597.9728453848925"/>
    <n v="1886.7786606104555"/>
    <n v="35.174721013765677"/>
    <n v="718.95128254620522"/>
    <n v="911.78465498188314"/>
    <n v="56.60335981831367"/>
    <n v="18.867786606104556"/>
    <n v="338.8024606441341"/>
    <n v="2851.955382503209"/>
  </r>
  <r>
    <x v="19"/>
    <s v="Lou_x000a_Di"/>
    <s v="Lou Di"/>
    <s v="Lianyuan"/>
    <x v="572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Chang_x000a_Sha"/>
    <s v="Chang Sha"/>
    <s v="Liuyang"/>
    <x v="573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</r>
  <r>
    <x v="19"/>
    <s v="Huai_x000a_Hua"/>
    <s v="Huai Hua"/>
    <s v="Chenxi"/>
    <x v="574"/>
    <s v="t/d"/>
    <s v="cement"/>
    <n v="1200"/>
    <n v="310"/>
    <n v="1"/>
    <m/>
    <n v="372000"/>
    <m/>
    <n v="0"/>
    <n v="372000"/>
    <n v="4.5962738511903696E-3"/>
    <n v="1029.4820123736743"/>
    <n v="12.526739909320449"/>
    <n v="277.05925757361786"/>
    <n v="461.50894678927557"/>
    <n v="30.884460371210224"/>
    <n v="10.294820123736743"/>
    <n v="185.4881735181369"/>
    <n v="1558.7837072309355"/>
    <n v="1132.0671963662735"/>
    <n v="21.104832608259407"/>
    <n v="431.37076952772316"/>
    <n v="547.07079298912993"/>
    <n v="33.962015890988205"/>
    <n v="11.320671963662734"/>
    <n v="203.28147638648048"/>
    <n v="1711.1732295019256"/>
  </r>
  <r>
    <x v="19"/>
    <s v="Huai_x000a_Hua"/>
    <s v="Huai Hua"/>
    <s v="Chenxi"/>
    <x v="574"/>
    <s v="t/d"/>
    <s v="cement"/>
    <n v="1200"/>
    <n v="310"/>
    <n v="1"/>
    <m/>
    <n v="372000"/>
    <m/>
    <n v="0"/>
    <n v="372000"/>
    <n v="4.5962738511903696E-3"/>
    <n v="1029.4820123736743"/>
    <n v="12.526739909320449"/>
    <n v="277.05925757361786"/>
    <n v="461.50894678927557"/>
    <n v="30.884460371210224"/>
    <n v="10.294820123736743"/>
    <n v="185.4881735181369"/>
    <n v="1558.7837072309355"/>
    <n v="1132.0671963662735"/>
    <n v="21.104832608259407"/>
    <n v="431.37076952772316"/>
    <n v="547.07079298912993"/>
    <n v="33.962015890988205"/>
    <n v="11.320671963662734"/>
    <n v="203.28147638648048"/>
    <n v="1711.1732295019256"/>
  </r>
  <r>
    <x v="1"/>
    <s v=""/>
    <m/>
    <s v=""/>
    <x v="4"/>
    <m/>
    <m/>
    <m/>
    <m/>
    <n v="73"/>
    <m/>
    <n v="78740000"/>
    <m/>
    <n v="0"/>
    <m/>
    <n v="0.99999999999999978"/>
    <n v="223981.87003306014"/>
    <n v="2725.4120000000003"/>
    <n v="60279.101407733455"/>
    <n v="100409.36674601129"/>
    <n v="6719.4561009918043"/>
    <n v="2239.8187003306016"/>
    <n v="40356.205814433379"/>
    <n v="339140.73828025558"/>
    <n v="246301.07626704709"/>
    <n v="4591.7265357880178"/>
    <n v="93852.277626148032"/>
    <n v="119024.84723521127"/>
    <n v="7389.0322880114127"/>
    <n v="2463.0107626704707"/>
    <n v="44227.450967446915"/>
    <n v="372295.75192930596"/>
  </r>
  <r>
    <x v="2"/>
    <s v=""/>
    <m/>
    <s v=""/>
    <x v="4"/>
    <m/>
    <m/>
    <m/>
    <m/>
    <m/>
    <n v="18"/>
    <m/>
    <n v="20900000"/>
    <n v="2195125.2871186878"/>
    <n v="80935125.287118673"/>
    <m/>
    <m/>
    <m/>
    <m/>
    <m/>
    <m/>
    <m/>
    <m/>
    <m/>
    <m/>
    <m/>
    <m/>
    <m/>
    <m/>
    <m/>
    <m/>
    <m/>
  </r>
  <r>
    <x v="20"/>
    <s v="Fo_x000a_Shan"/>
    <s v="Fo Shan"/>
    <s v="Gaoming"/>
    <x v="575"/>
    <s v="t/a"/>
    <s v="grinding"/>
    <n v="1000000"/>
    <n v="1"/>
    <m/>
    <n v="1"/>
    <m/>
    <n v="1000000"/>
    <n v="105029.91804395635"/>
    <n v="105029.91804395635"/>
    <n v="1.0683208094782915E-3"/>
    <n v="64.777717092980325"/>
    <n v="4.1818285666969679"/>
    <n v="184.76503092931168"/>
    <n v="79.726737447915667"/>
    <n v="1.94333151278941"/>
    <n v="0.64777717092980336"/>
    <n v="54.197607623922153"/>
    <n v="461.86189376240901"/>
    <n v="72.653606371321985"/>
    <n v="6.4562490499491547"/>
    <n v="234.58901474351799"/>
    <n v="98.011440643971241"/>
    <n v="2.1796081911396596"/>
    <n v="0.72653606371321988"/>
    <n v="59.423551064054095"/>
    <n v="507.32574529423209"/>
  </r>
  <r>
    <x v="20"/>
    <s v="Yang_x000a_Jiang"/>
    <s v="Yang Jiang"/>
    <s v="Yangchun"/>
    <x v="576"/>
    <s v="t/d"/>
    <s v="cement"/>
    <n v="12000"/>
    <n v="310"/>
    <n v="1"/>
    <m/>
    <n v="3720000"/>
    <m/>
    <n v="0"/>
    <n v="3720000"/>
    <n v="3.7838298698814665E-2"/>
    <n v="2294.3282454532296"/>
    <n v="148.11400939684793"/>
    <n v="6544.0964618232392"/>
    <n v="2823.7998165639087"/>
    <n v="68.829847363596883"/>
    <n v="22.943282454532294"/>
    <n v="1919.5968550276498"/>
    <n v="16358.446019896008"/>
    <n v="2573.2802684679405"/>
    <n v="228.67052467621022"/>
    <n v="8308.7862115693842"/>
    <n v="3471.4162020290473"/>
    <n v="77.198408054038225"/>
    <n v="25.732802684679406"/>
    <n v="2104.6918256735826"/>
    <n v="17968.706513745015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Yun_x000a_Fu"/>
    <s v="Yun Fu"/>
    <s v="Yun'an"/>
    <x v="577"/>
    <s v="t/a"/>
    <s v="grinding"/>
    <n v="4000000"/>
    <n v="1"/>
    <m/>
    <n v="1"/>
    <m/>
    <n v="4000000"/>
    <n v="420119.6721758254"/>
    <n v="420119.6721758254"/>
    <n v="4.2732832379131658E-3"/>
    <n v="259.1108683719213"/>
    <n v="16.727314266787872"/>
    <n v="739.06012371724671"/>
    <n v="318.90694979166267"/>
    <n v="7.7733260511576399"/>
    <n v="2.5911086837192134"/>
    <n v="216.79043049568861"/>
    <n v="1847.447575049636"/>
    <n v="290.61442548528794"/>
    <n v="25.824996199796619"/>
    <n v="938.35605897407197"/>
    <n v="392.04576257588496"/>
    <n v="8.7184327645586386"/>
    <n v="2.9061442548528795"/>
    <n v="237.69420425621638"/>
    <n v="2029.3029811769284"/>
  </r>
  <r>
    <x v="20"/>
    <s v="Mei_x000a_Zhou"/>
    <s v="Mei Zhou"/>
    <s v="Jiaoling"/>
    <x v="578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</r>
  <r>
    <x v="20"/>
    <s v="He_x000a_Yuan"/>
    <s v="He Yuan"/>
    <s v="Lungchuan"/>
    <x v="579"/>
    <s v="t/a"/>
    <s v="grinding"/>
    <n v="300000"/>
    <n v="1"/>
    <m/>
    <n v="1"/>
    <m/>
    <n v="300000"/>
    <n v="31508.975413186905"/>
    <n v="31508.975413186905"/>
    <n v="3.2049624284348748E-4"/>
    <n v="19.433315127894101"/>
    <n v="1.2545485700090904"/>
    <n v="55.42950927879351"/>
    <n v="23.918021234374702"/>
    <n v="0.58299945383682306"/>
    <n v="0.19433315127894102"/>
    <n v="16.259282287176646"/>
    <n v="138.55856812872273"/>
    <n v="21.796081911396598"/>
    <n v="1.9368747149847467"/>
    <n v="70.376704423055401"/>
    <n v="29.403432193191378"/>
    <n v="0.65388245734189798"/>
    <n v="0.217960819113966"/>
    <n v="17.827065319216231"/>
    <n v="152.19772358826967"/>
  </r>
  <r>
    <x v="20"/>
    <s v="Jiang_x000a_Men"/>
    <s v="Jiang Men"/>
    <s v="Enping"/>
    <x v="580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</r>
  <r>
    <x v="20"/>
    <s v="He_x000a_Yuan"/>
    <s v="He Yuan"/>
    <s v="Dongyuan"/>
    <x v="581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</r>
  <r>
    <x v="20"/>
    <s v="Mei_x000a_Zhou"/>
    <s v="Mei Zhou"/>
    <s v="Meizhou"/>
    <x v="582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</r>
  <r>
    <x v="20"/>
    <s v="Mao_x000a_Ming"/>
    <s v="Mao Ming"/>
    <s v="Maoming"/>
    <x v="583"/>
    <s v="t/a"/>
    <s v="grinding"/>
    <n v="900000"/>
    <n v="1"/>
    <m/>
    <n v="1"/>
    <m/>
    <n v="900000"/>
    <n v="94526.926239560722"/>
    <n v="94526.926239560722"/>
    <n v="9.6148872853046245E-4"/>
    <n v="58.299945383682306"/>
    <n v="3.7636457100272711"/>
    <n v="166.28852783638052"/>
    <n v="71.754063703124103"/>
    <n v="1.7489983615104692"/>
    <n v="0.58299945383682306"/>
    <n v="48.777846861529945"/>
    <n v="415.67570438616815"/>
    <n v="65.388245734189795"/>
    <n v="5.8106241449542395"/>
    <n v="211.1301132691662"/>
    <n v="88.210296579574134"/>
    <n v="1.9616473720256939"/>
    <n v="0.65388245734189798"/>
    <n v="53.481195957648694"/>
    <n v="456.59317076480897"/>
  </r>
  <r>
    <x v="20"/>
    <s v="Mei_x000a_Zhou"/>
    <s v="Mei Zhou"/>
    <s v="Pingyuan"/>
    <x v="584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</r>
  <r>
    <x v="20"/>
    <s v="Mei_x000a_Zhou"/>
    <s v="Mei Zhou"/>
    <s v="Jiaoling"/>
    <x v="578"/>
    <s v="t/a"/>
    <s v="grinding"/>
    <n v="1000000"/>
    <n v="1"/>
    <m/>
    <n v="1"/>
    <m/>
    <n v="1000000"/>
    <n v="105029.91804395635"/>
    <n v="105029.91804395635"/>
    <n v="1.0683208094782915E-3"/>
    <n v="64.777717092980325"/>
    <n v="4.1818285666969679"/>
    <n v="184.76503092931168"/>
    <n v="79.726737447915667"/>
    <n v="1.94333151278941"/>
    <n v="0.64777717092980336"/>
    <n v="54.197607623922153"/>
    <n v="461.86189376240901"/>
    <n v="72.653606371321985"/>
    <n v="6.4562490499491547"/>
    <n v="234.58901474351799"/>
    <n v="98.011440643971241"/>
    <n v="2.1796081911396596"/>
    <n v="0.72653606371321988"/>
    <n v="59.423551064054095"/>
    <n v="507.32574529423209"/>
  </r>
  <r>
    <x v="20"/>
    <s v="Mei_x000a_Zhou"/>
    <s v="Mei Zhou"/>
    <s v="Jiaoling"/>
    <x v="578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</r>
  <r>
    <x v="20"/>
    <s v="Mei_x000a_Zhou"/>
    <s v="Mei Zhou"/>
    <s v="Meizhou"/>
    <x v="582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</r>
  <r>
    <x v="20"/>
    <s v="Mei_x000a_Zhou"/>
    <s v="Mei Zhou"/>
    <s v="Meizhou"/>
    <x v="582"/>
    <s v="t/d"/>
    <s v="cement"/>
    <n v="2000"/>
    <n v="310"/>
    <n v="1"/>
    <m/>
    <n v="620000"/>
    <m/>
    <n v="0"/>
    <n v="620000"/>
    <n v="6.3063831164691109E-3"/>
    <n v="382.38804090887157"/>
    <n v="24.685668232807991"/>
    <n v="1090.6827436372064"/>
    <n v="470.63330276065142"/>
    <n v="11.471641227266147"/>
    <n v="3.8238804090887157"/>
    <n v="319.93280917127498"/>
    <n v="2726.4076699826678"/>
    <n v="428.88004474465674"/>
    <n v="38.111754112701703"/>
    <n v="1384.7977019282307"/>
    <n v="578.56936700484118"/>
    <n v="12.866401342339703"/>
    <n v="4.288800447446568"/>
    <n v="350.7819709455971"/>
    <n v="2994.7844189575026"/>
  </r>
  <r>
    <x v="20"/>
    <s v="Mei_x000a_Zhou"/>
    <s v="Mei Zhou"/>
    <s v="Jiaoling"/>
    <x v="578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</r>
  <r>
    <x v="20"/>
    <s v="Fo_x000a_Shan"/>
    <s v="Fo Shan"/>
    <s v="Gaoming"/>
    <x v="575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</r>
  <r>
    <x v="20"/>
    <s v="Fo_x000a_Shan"/>
    <s v="Fo Shan"/>
    <s v="Gaoming"/>
    <x v="575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</r>
  <r>
    <x v="20"/>
    <s v="Fo_x000a_Shan"/>
    <s v="Fo Shan"/>
    <s v="Gaoming"/>
    <x v="575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</r>
  <r>
    <x v="20"/>
    <s v="Fo_x000a_Shan"/>
    <s v="Fo Shan"/>
    <s v="Gaoming"/>
    <x v="575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Zhan_x000a_Jiang"/>
    <s v="Zhan Jiang"/>
    <s v="Suixi"/>
    <x v="291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</r>
  <r>
    <x v="20"/>
    <s v="Zhan_x000a_Jiang"/>
    <s v="Zhan Jiang"/>
    <s v="Suixi"/>
    <x v="291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</r>
  <r>
    <x v="20"/>
    <s v="Fo_x000a_Shan"/>
    <s v="Fo Shan"/>
    <s v="Sanshui"/>
    <x v="586"/>
    <s v="t/a"/>
    <s v="grinding"/>
    <n v="500000"/>
    <n v="1"/>
    <m/>
    <n v="1"/>
    <m/>
    <n v="500000"/>
    <n v="52514.959021978175"/>
    <n v="52514.959021978175"/>
    <n v="5.3416040473914573E-4"/>
    <n v="32.388858546490162"/>
    <n v="2.0909142833484839"/>
    <n v="92.382515464655839"/>
    <n v="39.863368723957834"/>
    <n v="0.97166575639470498"/>
    <n v="0.32388858546490168"/>
    <n v="27.098803811961076"/>
    <n v="230.93094688120451"/>
    <n v="36.326803185660992"/>
    <n v="3.2281245249745774"/>
    <n v="117.294507371759"/>
    <n v="49.005720321985621"/>
    <n v="1.0898040955698298"/>
    <n v="0.36326803185660994"/>
    <n v="29.711775532027048"/>
    <n v="253.66287264711605"/>
  </r>
  <r>
    <x v="20"/>
    <s v="Fo_x000a_Shan"/>
    <s v="Fo Shan"/>
    <s v="Sanshui"/>
    <x v="586"/>
    <s v="t/a"/>
    <s v="grinding"/>
    <n v="500000"/>
    <n v="1"/>
    <m/>
    <n v="1"/>
    <m/>
    <n v="500000"/>
    <n v="52514.959021978175"/>
    <n v="52514.959021978175"/>
    <n v="5.3416040473914573E-4"/>
    <n v="32.388858546490162"/>
    <n v="2.0909142833484839"/>
    <n v="92.382515464655839"/>
    <n v="39.863368723957834"/>
    <n v="0.97166575639470498"/>
    <n v="0.32388858546490168"/>
    <n v="27.098803811961076"/>
    <n v="230.93094688120451"/>
    <n v="36.326803185660992"/>
    <n v="3.2281245249745774"/>
    <n v="117.294507371759"/>
    <n v="49.005720321985621"/>
    <n v="1.0898040955698298"/>
    <n v="0.36326803185660994"/>
    <n v="29.711775532027048"/>
    <n v="253.66287264711605"/>
  </r>
  <r>
    <x v="20"/>
    <s v="Zhan_x000a_Jiang"/>
    <s v="Zhan Jiang"/>
    <s v="Lianjiang"/>
    <x v="587"/>
    <s v="t/a"/>
    <s v="grinding"/>
    <n v="800000"/>
    <n v="1"/>
    <m/>
    <n v="1"/>
    <m/>
    <n v="800000"/>
    <n v="84023.93443516508"/>
    <n v="84023.93443516508"/>
    <n v="8.5465664758263321E-4"/>
    <n v="51.822173674384267"/>
    <n v="3.3454628533575743"/>
    <n v="147.81202474344934"/>
    <n v="63.781389958332532"/>
    <n v="1.5546652102315281"/>
    <n v="0.51822173674384264"/>
    <n v="43.358086099137722"/>
    <n v="369.48951500992723"/>
    <n v="58.122885097057591"/>
    <n v="5.1649992399593243"/>
    <n v="187.67121179481441"/>
    <n v="78.409152515176999"/>
    <n v="1.7436865529117278"/>
    <n v="0.58122885097057597"/>
    <n v="47.538840851243279"/>
    <n v="405.86059623538569"/>
  </r>
  <r>
    <x v="20"/>
    <s v="Shao_x000a_Gauan"/>
    <s v="Shao Gauan"/>
    <s v="Qujiang"/>
    <x v="588"/>
    <s v="t/a"/>
    <s v="grinding"/>
    <n v="1200000"/>
    <n v="1"/>
    <m/>
    <n v="1"/>
    <m/>
    <n v="1200000"/>
    <n v="126035.90165274762"/>
    <n v="126035.90165274762"/>
    <n v="1.2819849713739499E-3"/>
    <n v="77.733260511576404"/>
    <n v="5.0181942800363615"/>
    <n v="221.71803711517404"/>
    <n v="95.672084937498809"/>
    <n v="2.3319978153472922"/>
    <n v="0.77733260511576407"/>
    <n v="65.037129148706583"/>
    <n v="554.2342725148909"/>
    <n v="87.184327645586393"/>
    <n v="7.7474988599389869"/>
    <n v="281.5068176922216"/>
    <n v="117.61372877276551"/>
    <n v="2.6155298293675919"/>
    <n v="0.87184327645586401"/>
    <n v="71.308261276864926"/>
    <n v="608.79089435307867"/>
  </r>
  <r>
    <x v="20"/>
    <s v="He_x000a_Yuan"/>
    <s v="He Yuan"/>
    <s v="Dongyuan"/>
    <x v="581"/>
    <s v="t/d"/>
    <s v="cement"/>
    <n v="4000"/>
    <n v="310"/>
    <n v="1"/>
    <m/>
    <n v="1240000"/>
    <m/>
    <n v="0"/>
    <n v="1240000"/>
    <n v="1.2612766232938222E-2"/>
    <n v="764.77608181774315"/>
    <n v="49.371336465615983"/>
    <n v="2181.3654872744128"/>
    <n v="941.26660552130284"/>
    <n v="22.943282454532294"/>
    <n v="7.6477608181774315"/>
    <n v="639.86561834254996"/>
    <n v="5452.8153399653356"/>
    <n v="857.76008948931349"/>
    <n v="76.223508225403407"/>
    <n v="2769.5954038564614"/>
    <n v="1157.1387340096824"/>
    <n v="25.732802684679406"/>
    <n v="8.5776008948931359"/>
    <n v="701.56394189119419"/>
    <n v="5989.5688379150051"/>
  </r>
  <r>
    <x v="20"/>
    <s v="Zhao_x000a_Qing"/>
    <s v="Zhao Qing"/>
    <s v="Deqing"/>
    <x v="263"/>
    <s v="t/d"/>
    <s v="cement"/>
    <n v="3000"/>
    <n v="310"/>
    <n v="1"/>
    <m/>
    <n v="930000"/>
    <m/>
    <n v="0"/>
    <n v="930000"/>
    <n v="9.4595746747036663E-3"/>
    <n v="573.58206136330739"/>
    <n v="37.028502349211983"/>
    <n v="1636.0241154558098"/>
    <n v="705.94995414097718"/>
    <n v="17.207461840899221"/>
    <n v="5.7358206136330736"/>
    <n v="479.89921375691245"/>
    <n v="4089.6115049740019"/>
    <n v="643.32006711698511"/>
    <n v="57.167631169052555"/>
    <n v="2077.1965528923461"/>
    <n v="867.85405050726183"/>
    <n v="19.299602013509556"/>
    <n v="6.4332006711698515"/>
    <n v="526.17295641839564"/>
    <n v="4492.1766284362538"/>
  </r>
  <r>
    <x v="20"/>
    <s v="Zhao_x000a_Qing"/>
    <s v="Zhao Qing"/>
    <s v="Deqing"/>
    <x v="263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</r>
  <r>
    <x v="20"/>
    <s v="Mao_x000a_Ming"/>
    <s v="Mao Ming"/>
    <s v="Maoming"/>
    <x v="583"/>
    <s v="t/d"/>
    <s v="cement"/>
    <n v="4000"/>
    <n v="310"/>
    <n v="1"/>
    <m/>
    <n v="1240000"/>
    <m/>
    <n v="0"/>
    <n v="1240000"/>
    <n v="1.2612766232938222E-2"/>
    <n v="764.77608181774315"/>
    <n v="49.371336465615983"/>
    <n v="2181.3654872744128"/>
    <n v="941.26660552130284"/>
    <n v="22.943282454532294"/>
    <n v="7.6477608181774315"/>
    <n v="639.86561834254996"/>
    <n v="5452.8153399653356"/>
    <n v="857.76008948931349"/>
    <n v="76.223508225403407"/>
    <n v="2769.5954038564614"/>
    <n v="1157.1387340096824"/>
    <n v="25.732802684679406"/>
    <n v="8.5776008948931359"/>
    <n v="701.56394189119419"/>
    <n v="5989.5688379150051"/>
  </r>
  <r>
    <x v="20"/>
    <s v="Qing_x000a_Yuan"/>
    <s v="Qing Yuan"/>
    <s v="Yingde"/>
    <x v="589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Shan_x000a_Tou"/>
    <s v="Shan Tou"/>
    <s v="Shantou"/>
    <x v="590"/>
    <s v="t/a"/>
    <s v="grinding"/>
    <n v="1800000"/>
    <n v="1"/>
    <m/>
    <n v="1"/>
    <m/>
    <n v="1800000"/>
    <n v="189053.85247912144"/>
    <n v="189053.85247912144"/>
    <n v="1.9229774570609249E-3"/>
    <n v="116.59989076736461"/>
    <n v="7.5272914200545422"/>
    <n v="332.57705567276105"/>
    <n v="143.50812740624821"/>
    <n v="3.4979967230209383"/>
    <n v="1.1659989076736461"/>
    <n v="97.555693723059889"/>
    <n v="831.3514087723363"/>
    <n v="130.77649146837959"/>
    <n v="11.621248289908479"/>
    <n v="422.2602265383324"/>
    <n v="176.42059315914827"/>
    <n v="3.9232947440513879"/>
    <n v="1.307764914683796"/>
    <n v="106.96239191529739"/>
    <n v="913.18634152961795"/>
  </r>
  <r>
    <x v="20"/>
    <s v="Dong_x000a_Guan"/>
    <s v="Dong Guan"/>
    <s v="Dongyuan"/>
    <x v="581"/>
    <s v="t/a"/>
    <s v="grinding"/>
    <n v="1860000"/>
    <n v="1"/>
    <m/>
    <n v="1"/>
    <m/>
    <n v="1860000"/>
    <n v="195355.64756175881"/>
    <n v="195355.64756175881"/>
    <n v="1.9870767056296224E-3"/>
    <n v="120.48655379294344"/>
    <n v="7.7782011340563608"/>
    <n v="343.66295752851977"/>
    <n v="148.29173165312315"/>
    <n v="3.614596613788303"/>
    <n v="1.2048655379294344"/>
    <n v="100.80755018049521"/>
    <n v="859.06312239808085"/>
    <n v="135.13570785065892"/>
    <n v="12.00862323290543"/>
    <n v="436.33556742294348"/>
    <n v="182.30127959778653"/>
    <n v="4.0540712355197677"/>
    <n v="1.3513570785065891"/>
    <n v="110.52780497914064"/>
    <n v="943.62588624727186"/>
  </r>
  <r>
    <x v="20"/>
    <s v="Zhan_x000a_Jiang"/>
    <s v="Zhan Jiang"/>
    <s v="Suixi"/>
    <x v="291"/>
    <s v="t/a"/>
    <s v="grinding"/>
    <n v="3200000"/>
    <n v="1"/>
    <m/>
    <n v="1"/>
    <m/>
    <n v="3200000"/>
    <n v="336095.73774066032"/>
    <n v="336095.73774066032"/>
    <n v="3.4186265903305329E-3"/>
    <n v="207.28869469753707"/>
    <n v="13.381851413430297"/>
    <n v="591.24809897379737"/>
    <n v="255.12555983333013"/>
    <n v="6.2186608409261126"/>
    <n v="2.0728869469753706"/>
    <n v="173.43234439655089"/>
    <n v="1477.9580600397089"/>
    <n v="232.49154038823036"/>
    <n v="20.659996959837297"/>
    <n v="750.68484717925764"/>
    <n v="313.63661006070799"/>
    <n v="6.9747462116469112"/>
    <n v="2.3249154038823039"/>
    <n v="190.15536340497312"/>
    <n v="1623.4423849415427"/>
  </r>
  <r>
    <x v="20"/>
    <s v="Jiang_x000a_Men"/>
    <s v="Jiang Men"/>
    <s v="Xinhui"/>
    <x v="591"/>
    <s v="t/a"/>
    <s v="grinding"/>
    <n v="3300000"/>
    <n v="1"/>
    <m/>
    <n v="1"/>
    <m/>
    <n v="3300000"/>
    <n v="346598.72954505595"/>
    <n v="346598.72954505595"/>
    <n v="3.5254586712783623E-3"/>
    <n v="213.76646640683512"/>
    <n v="13.800034270099994"/>
    <n v="609.72460206672861"/>
    <n v="263.09823357812172"/>
    <n v="6.4129939922050534"/>
    <n v="2.1376646640683514"/>
    <n v="178.85210515894312"/>
    <n v="1524.1442494159498"/>
    <n v="239.75690102536257"/>
    <n v="21.305621864832212"/>
    <n v="774.14374865360946"/>
    <n v="323.43775412510513"/>
    <n v="7.1927070307608778"/>
    <n v="2.3975690102536258"/>
    <n v="196.09771851137856"/>
    <n v="1674.1749594709661"/>
  </r>
  <r>
    <x v="20"/>
    <s v="Mao_x000a_Ming"/>
    <s v="Mao Ming"/>
    <s v="Maoming"/>
    <x v="583"/>
    <s v="t/a"/>
    <s v="grinding"/>
    <n v="1200000"/>
    <n v="1"/>
    <m/>
    <n v="1"/>
    <m/>
    <n v="1200000"/>
    <n v="126035.90165274762"/>
    <n v="126035.90165274762"/>
    <n v="1.2819849713739499E-3"/>
    <n v="77.733260511576404"/>
    <n v="5.0181942800363615"/>
    <n v="221.71803711517404"/>
    <n v="95.672084937498809"/>
    <n v="2.3319978153472922"/>
    <n v="0.77733260511576407"/>
    <n v="65.037129148706583"/>
    <n v="554.2342725148909"/>
    <n v="87.184327645586393"/>
    <n v="7.7474988599389869"/>
    <n v="281.5068176922216"/>
    <n v="117.61372877276551"/>
    <n v="2.6155298293675919"/>
    <n v="0.87184327645586401"/>
    <n v="71.308261276864926"/>
    <n v="608.79089435307867"/>
  </r>
  <r>
    <x v="20"/>
    <s v="Mei_x000a_Zhou"/>
    <s v="Mei Zhou"/>
    <s v="Meizhou"/>
    <x v="582"/>
    <s v="t/a"/>
    <s v="grinding"/>
    <n v="900000"/>
    <n v="1"/>
    <m/>
    <n v="1"/>
    <m/>
    <n v="900000"/>
    <n v="94526.926239560722"/>
    <n v="94526.926239560722"/>
    <n v="9.6148872853046245E-4"/>
    <n v="58.299945383682306"/>
    <n v="3.7636457100272711"/>
    <n v="166.28852783638052"/>
    <n v="71.754063703124103"/>
    <n v="1.7489983615104692"/>
    <n v="0.58299945383682306"/>
    <n v="48.777846861529945"/>
    <n v="415.67570438616815"/>
    <n v="65.388245734189795"/>
    <n v="5.8106241449542395"/>
    <n v="211.1301132691662"/>
    <n v="88.210296579574134"/>
    <n v="1.9616473720256939"/>
    <n v="0.65388245734189798"/>
    <n v="53.481195957648694"/>
    <n v="456.59317076480897"/>
  </r>
  <r>
    <x v="20"/>
    <s v="Hui_x000a_Zhou"/>
    <s v="Hui Zhou"/>
    <s v="Huiyang"/>
    <x v="592"/>
    <s v="t/a"/>
    <s v="grinding"/>
    <n v="2000000"/>
    <n v="1"/>
    <m/>
    <n v="1"/>
    <m/>
    <n v="2000000"/>
    <n v="210059.8360879127"/>
    <n v="210059.8360879127"/>
    <n v="2.1366416189565829E-3"/>
    <n v="129.55543418596065"/>
    <n v="8.3636571333939358"/>
    <n v="369.53006185862336"/>
    <n v="159.45347489583133"/>
    <n v="3.8866630255788199"/>
    <n v="1.2955543418596067"/>
    <n v="108.39521524784431"/>
    <n v="923.72378752481802"/>
    <n v="145.30721274264397"/>
    <n v="12.912498099898309"/>
    <n v="469.17802948703599"/>
    <n v="196.02288128794248"/>
    <n v="4.3592163822793193"/>
    <n v="1.4530721274264398"/>
    <n v="118.84710212810819"/>
    <n v="1014.6514905884642"/>
  </r>
  <r>
    <x v="20"/>
    <s v="Guang_x000a_Zhou"/>
    <s v="Guang Zhou"/>
    <s v="Guangzhou"/>
    <x v="593"/>
    <s v="t/a"/>
    <s v="grinding"/>
    <n v="1000000"/>
    <n v="1"/>
    <m/>
    <n v="1"/>
    <m/>
    <n v="1000000"/>
    <n v="105029.91804395635"/>
    <n v="105029.91804395635"/>
    <n v="1.0683208094782915E-3"/>
    <n v="64.777717092980325"/>
    <n v="4.1818285666969679"/>
    <n v="184.76503092931168"/>
    <n v="79.726737447915667"/>
    <n v="1.94333151278941"/>
    <n v="0.64777717092980336"/>
    <n v="54.197607623922153"/>
    <n v="461.86189376240901"/>
    <n v="72.653606371321985"/>
    <n v="6.4562490499491547"/>
    <n v="234.58901474351799"/>
    <n v="98.011440643971241"/>
    <n v="2.1796081911396596"/>
    <n v="0.72653606371321988"/>
    <n v="59.423551064054095"/>
    <n v="507.32574529423209"/>
  </r>
  <r>
    <x v="20"/>
    <s v="Guang_x000a_Zhou"/>
    <s v="Guang Zhou"/>
    <s v="Conghua"/>
    <x v="594"/>
    <s v="t/a"/>
    <s v="grinding"/>
    <n v="1400000"/>
    <n v="1"/>
    <m/>
    <n v="1"/>
    <m/>
    <n v="1400000"/>
    <n v="147041.8852615389"/>
    <n v="147041.8852615389"/>
    <n v="1.4956491332696084E-3"/>
    <n v="90.688803930172483"/>
    <n v="5.8545599933757559"/>
    <n v="258.67104330103643"/>
    <n v="111.61743242708195"/>
    <n v="2.7206641179051747"/>
    <n v="0.9068880393017249"/>
    <n v="75.876650673491028"/>
    <n v="646.60665126737274"/>
    <n v="101.7150489198508"/>
    <n v="9.0387486699288182"/>
    <n v="328.42462064092524"/>
    <n v="137.21601690155978"/>
    <n v="3.0514514675955242"/>
    <n v="1.0171504891985081"/>
    <n v="83.192971489675756"/>
    <n v="710.25604341192513"/>
  </r>
  <r>
    <x v="20"/>
    <s v="Guang_x000a_Zhou"/>
    <s v="Guang Zhou"/>
    <s v="Conghua"/>
    <x v="594"/>
    <s v="t/a"/>
    <s v="grinding"/>
    <n v="1000000"/>
    <n v="1"/>
    <m/>
    <n v="1"/>
    <m/>
    <n v="1000000"/>
    <n v="105029.91804395635"/>
    <n v="105029.91804395635"/>
    <n v="1.0683208094782915E-3"/>
    <n v="64.777717092980325"/>
    <n v="4.1818285666969679"/>
    <n v="184.76503092931168"/>
    <n v="79.726737447915667"/>
    <n v="1.94333151278941"/>
    <n v="0.64777717092980336"/>
    <n v="54.197607623922153"/>
    <n v="461.86189376240901"/>
    <n v="72.653606371321985"/>
    <n v="6.4562490499491547"/>
    <n v="234.58901474351799"/>
    <n v="98.011440643971241"/>
    <n v="2.1796081911396596"/>
    <n v="0.72653606371321988"/>
    <n v="59.423551064054095"/>
    <n v="507.32574529423209"/>
  </r>
  <r>
    <x v="20"/>
    <s v="Mei_x000a_Zhou"/>
    <s v="Mei Zhou"/>
    <s v="Xingning"/>
    <x v="595"/>
    <s v="t/a"/>
    <s v="grinding"/>
    <n v="1200000"/>
    <n v="1"/>
    <m/>
    <n v="1"/>
    <m/>
    <n v="1200000"/>
    <n v="126035.90165274762"/>
    <n v="126035.90165274762"/>
    <n v="1.2819849713739499E-3"/>
    <n v="77.733260511576404"/>
    <n v="5.0181942800363615"/>
    <n v="221.71803711517404"/>
    <n v="95.672084937498809"/>
    <n v="2.3319978153472922"/>
    <n v="0.77733260511576407"/>
    <n v="65.037129148706583"/>
    <n v="554.2342725148909"/>
    <n v="87.184327645586393"/>
    <n v="7.7474988599389869"/>
    <n v="281.5068176922216"/>
    <n v="117.61372877276551"/>
    <n v="2.6155298293675919"/>
    <n v="0.87184327645586401"/>
    <n v="71.308261276864926"/>
    <n v="608.79089435307867"/>
  </r>
  <r>
    <x v="20"/>
    <s v="Yang_x000a_Jiang"/>
    <s v="Yang Jiang"/>
    <s v="Yangchun"/>
    <x v="576"/>
    <s v="t/a"/>
    <s v="grinding"/>
    <n v="1400000"/>
    <n v="1"/>
    <m/>
    <n v="1"/>
    <m/>
    <n v="1400000"/>
    <n v="147041.8852615389"/>
    <n v="147041.8852615389"/>
    <n v="1.4956491332696084E-3"/>
    <n v="90.688803930172483"/>
    <n v="5.8545599933757559"/>
    <n v="258.67104330103643"/>
    <n v="111.61743242708195"/>
    <n v="2.7206641179051747"/>
    <n v="0.9068880393017249"/>
    <n v="75.876650673491028"/>
    <n v="646.60665126737274"/>
    <n v="101.7150489198508"/>
    <n v="9.0387486699288182"/>
    <n v="328.42462064092524"/>
    <n v="137.21601690155978"/>
    <n v="3.0514514675955242"/>
    <n v="1.0171504891985081"/>
    <n v="83.192971489675756"/>
    <n v="710.25604341192513"/>
  </r>
  <r>
    <x v="20"/>
    <s v="Fo_x000a_Shan"/>
    <s v="Fo Shan"/>
    <s v="Sanshui"/>
    <x v="586"/>
    <s v="t/a"/>
    <s v="grinding"/>
    <n v="700000"/>
    <n v="1"/>
    <m/>
    <n v="1"/>
    <m/>
    <n v="700000"/>
    <n v="73520.942630769452"/>
    <n v="73520.942630769452"/>
    <n v="7.478245666348042E-4"/>
    <n v="45.344401965086242"/>
    <n v="2.927279996687878"/>
    <n v="129.33552165051822"/>
    <n v="55.808716213540976"/>
    <n v="1.3603320589525874"/>
    <n v="0.45344401965086245"/>
    <n v="37.938325336745514"/>
    <n v="323.30332563368637"/>
    <n v="50.857524459925401"/>
    <n v="4.5193743349644091"/>
    <n v="164.21231032046262"/>
    <n v="68.608008450779892"/>
    <n v="1.5257257337977621"/>
    <n v="0.50857524459925407"/>
    <n v="41.596485744837878"/>
    <n v="355.12802170596257"/>
  </r>
  <r>
    <x v="20"/>
    <s v="Qing_x000a_Yuan"/>
    <s v="Qing Yuan"/>
    <s v="Yingde"/>
    <x v="589"/>
    <s v="t/d"/>
    <s v="cement"/>
    <n v="3500"/>
    <n v="310"/>
    <n v="1"/>
    <m/>
    <n v="1085000"/>
    <m/>
    <n v="0"/>
    <n v="1085000"/>
    <n v="1.1036170453820944E-2"/>
    <n v="669.17907159052527"/>
    <n v="43.199919407413979"/>
    <n v="1908.6948013651113"/>
    <n v="823.60827983113995"/>
    <n v="20.075372147715758"/>
    <n v="6.6917907159052525"/>
    <n v="559.88241604973121"/>
    <n v="4771.2134224696692"/>
    <n v="750.54007830314936"/>
    <n v="66.695569697227981"/>
    <n v="2423.3959783744035"/>
    <n v="1012.4963922584722"/>
    <n v="22.516202349094481"/>
    <n v="7.5054007830314937"/>
    <n v="613.86844915479492"/>
    <n v="5240.872733175629"/>
  </r>
  <r>
    <x v="20"/>
    <s v="Dong_x000a_Guan"/>
    <s v="Dong Guan"/>
    <s v="Dongyuan"/>
    <x v="581"/>
    <s v="t/a"/>
    <s v="grinding"/>
    <n v="1600000"/>
    <n v="1"/>
    <m/>
    <n v="1"/>
    <m/>
    <n v="1600000"/>
    <n v="168047.86887033016"/>
    <n v="168047.86887033016"/>
    <n v="1.7093132951652664E-3"/>
    <n v="103.64434734876853"/>
    <n v="6.6909257067151486"/>
    <n v="295.62404948689868"/>
    <n v="127.56277991666506"/>
    <n v="3.1093304204630563"/>
    <n v="1.0364434734876853"/>
    <n v="86.716172198275444"/>
    <n v="738.97903001985446"/>
    <n v="116.24577019411518"/>
    <n v="10.329998479918649"/>
    <n v="375.34242358962882"/>
    <n v="156.818305030354"/>
    <n v="3.4873731058234556"/>
    <n v="1.1624577019411519"/>
    <n v="95.077681702486558"/>
    <n v="811.72119247077137"/>
  </r>
  <r>
    <x v="20"/>
    <s v="Yun_x000a_Fu"/>
    <s v="Yun Fu"/>
    <s v="Luoding"/>
    <x v="596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Mei_x000a_Zhou"/>
    <s v="Mei Zhou"/>
    <s v="Jiaoling"/>
    <x v="57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Qing_x000a_Yuan"/>
    <s v="Qing Yuan"/>
    <s v="Qingxin"/>
    <x v="59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Qing_x000a_Yuan"/>
    <s v="Qing Yuan"/>
    <s v="Qingxin"/>
    <x v="597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</r>
  <r>
    <x v="20"/>
    <s v="Qing_x000a_Yuan"/>
    <s v="Qing Yuan"/>
    <s v="Qingxin"/>
    <x v="597"/>
    <s v="t/d"/>
    <s v="cement"/>
    <n v="1000"/>
    <n v="310"/>
    <n v="1"/>
    <m/>
    <n v="310000"/>
    <m/>
    <n v="0"/>
    <n v="310000"/>
    <n v="3.1531915582345554E-3"/>
    <n v="191.19402045443579"/>
    <n v="12.342834116403996"/>
    <n v="545.34137181860319"/>
    <n v="235.31665138032571"/>
    <n v="5.7358206136330736"/>
    <n v="1.9119402045443579"/>
    <n v="159.96640458563749"/>
    <n v="1363.2038349913339"/>
    <n v="214.44002237232837"/>
    <n v="19.055877056350852"/>
    <n v="692.39885096411535"/>
    <n v="289.28468350242059"/>
    <n v="6.4332006711698515"/>
    <n v="2.144400223723284"/>
    <n v="175.39098547279855"/>
    <n v="1497.3922094787513"/>
  </r>
  <r>
    <x v="20"/>
    <s v="Hui_x000a_Zhou"/>
    <s v="Hui Zhou"/>
    <s v="Longmen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Hui_x000a_Zhou"/>
    <s v="Hui Zhou"/>
    <s v="Longmen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Qing_x000a_Yuan"/>
    <s v="Qing Yuan"/>
    <s v="Yingde"/>
    <x v="589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</r>
  <r>
    <x v="20"/>
    <s v="Fo_x000a_Shan"/>
    <s v="Fo Shan"/>
    <s v="Sanshui"/>
    <x v="586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</r>
  <r>
    <x v="20"/>
    <s v="Yang_x000a_Jiang"/>
    <s v="Yang Jiang"/>
    <s v="Yangchun"/>
    <x v="576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</r>
  <r>
    <x v="20"/>
    <s v="Guang_x000a_Zhou"/>
    <s v="Guang Zhou"/>
    <s v="Guangzhou"/>
    <x v="593"/>
    <s v="t/d"/>
    <s v="cement"/>
    <n v="7000"/>
    <n v="310"/>
    <n v="1"/>
    <m/>
    <n v="2170000"/>
    <m/>
    <n v="0"/>
    <n v="2170000"/>
    <n v="2.2072340907641888E-2"/>
    <n v="1338.3581431810505"/>
    <n v="86.399838814827959"/>
    <n v="3817.3896027302226"/>
    <n v="1647.2165596622799"/>
    <n v="40.150744295431515"/>
    <n v="13.383581431810505"/>
    <n v="1119.7648320994624"/>
    <n v="9542.4268449393385"/>
    <n v="1501.0801566062987"/>
    <n v="133.39113939445596"/>
    <n v="4846.791956748807"/>
    <n v="2024.9927845169443"/>
    <n v="45.032404698188962"/>
    <n v="15.010801566062987"/>
    <n v="1227.7368983095898"/>
    <n v="10481.745466351258"/>
  </r>
  <r>
    <x v="20"/>
    <s v="Guang_x000a_Zhou"/>
    <s v="Guang Zhou"/>
    <s v="Guangzhou"/>
    <x v="593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He_x000a_Yuan"/>
    <s v="He Yuan"/>
    <s v="Dongyuan"/>
    <x v="581"/>
    <s v="t/d"/>
    <s v="cement"/>
    <n v="4500"/>
    <n v="310"/>
    <n v="1"/>
    <m/>
    <n v="1395000"/>
    <m/>
    <n v="0"/>
    <n v="1395000"/>
    <n v="1.4189362012055499E-2"/>
    <n v="860.37309204496103"/>
    <n v="55.542753523817979"/>
    <n v="2454.0361731837147"/>
    <n v="1058.9249312114657"/>
    <n v="25.811192761348831"/>
    <n v="8.6037309204496104"/>
    <n v="719.84882063536861"/>
    <n v="6134.4172574610029"/>
    <n v="964.98010067547773"/>
    <n v="85.751446753578833"/>
    <n v="3115.7948293385189"/>
    <n v="1301.7810757608927"/>
    <n v="28.949403020264334"/>
    <n v="9.6498010067547781"/>
    <n v="789.25943462759346"/>
    <n v="6738.2649426543803"/>
  </r>
  <r>
    <x v="20"/>
    <s v="Hui_x000a_Zhou"/>
    <s v="Hui Zhou"/>
    <s v="Longmen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Hui_x000a_Zhou"/>
    <s v="Hui Zhou"/>
    <s v="Longmen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Hui_x000a_Zhou"/>
    <s v="Hui Zhou"/>
    <s v="Boluo"/>
    <x v="599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</r>
  <r>
    <x v="20"/>
    <s v="Hui_x000a_Zhou"/>
    <s v="Hui Zhou"/>
    <s v="Longmen"/>
    <x v="598"/>
    <s v="t/d"/>
    <s v="cement"/>
    <n v="3000"/>
    <n v="310"/>
    <n v="1"/>
    <m/>
    <n v="930000"/>
    <m/>
    <n v="0"/>
    <n v="930000"/>
    <n v="9.4595746747036663E-3"/>
    <n v="573.58206136330739"/>
    <n v="37.028502349211983"/>
    <n v="1636.0241154558098"/>
    <n v="705.94995414097718"/>
    <n v="17.207461840899221"/>
    <n v="5.7358206136330736"/>
    <n v="479.89921375691245"/>
    <n v="4089.6115049740019"/>
    <n v="643.32006711698511"/>
    <n v="57.167631169052555"/>
    <n v="2077.1965528923461"/>
    <n v="867.85405050726183"/>
    <n v="19.299602013509556"/>
    <n v="6.4332006711698515"/>
    <n v="526.17295641839564"/>
    <n v="4492.1766284362538"/>
  </r>
  <r>
    <x v="20"/>
    <s v="Hui_x000a_Zhou"/>
    <s v="Hui Zhou"/>
    <s v="Longmen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Mao_x000a_Ming"/>
    <s v="Mao Ming"/>
    <s v="Huazhou"/>
    <x v="600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Mao_x000a_Ming"/>
    <s v="Mao Ming"/>
    <s v="Huazhou"/>
    <x v="600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Mei_x000a_Zhou"/>
    <s v="Mei Zhou"/>
    <s v="Jiaoling"/>
    <x v="57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Mei_x000a_Zhou"/>
    <s v="Mei Zhou"/>
    <s v="Jiaoling"/>
    <x v="578"/>
    <s v="t/d"/>
    <s v="cement"/>
    <n v="1000"/>
    <n v="310"/>
    <n v="1"/>
    <m/>
    <n v="310000"/>
    <m/>
    <n v="0"/>
    <n v="310000"/>
    <n v="3.1531915582345554E-3"/>
    <n v="191.19402045443579"/>
    <n v="12.342834116403996"/>
    <n v="545.34137181860319"/>
    <n v="235.31665138032571"/>
    <n v="5.7358206136330736"/>
    <n v="1.9119402045443579"/>
    <n v="159.96640458563749"/>
    <n v="1363.2038349913339"/>
    <n v="214.44002237232837"/>
    <n v="19.055877056350852"/>
    <n v="692.39885096411535"/>
    <n v="289.28468350242059"/>
    <n v="6.4332006711698515"/>
    <n v="2.144400223723284"/>
    <n v="175.39098547279855"/>
    <n v="1497.3922094787513"/>
  </r>
  <r>
    <x v="20"/>
    <s v="Mei_x000a_Zhou"/>
    <s v="Mei Zhou"/>
    <s v="Xingning"/>
    <x v="595"/>
    <s v="t/d"/>
    <s v="cement"/>
    <n v="4000"/>
    <n v="310"/>
    <n v="1"/>
    <m/>
    <n v="1240000"/>
    <m/>
    <n v="0"/>
    <n v="1240000"/>
    <n v="1.2612766232938222E-2"/>
    <n v="764.77608181774315"/>
    <n v="49.371336465615983"/>
    <n v="2181.3654872744128"/>
    <n v="941.26660552130284"/>
    <n v="22.943282454532294"/>
    <n v="7.6477608181774315"/>
    <n v="639.86561834254996"/>
    <n v="5452.8153399653356"/>
    <n v="857.76008948931349"/>
    <n v="76.223508225403407"/>
    <n v="2769.5954038564614"/>
    <n v="1157.1387340096824"/>
    <n v="25.732802684679406"/>
    <n v="8.5776008948931359"/>
    <n v="701.56394189119419"/>
    <n v="5989.5688379150051"/>
  </r>
  <r>
    <x v="20"/>
    <s v="Mei_x000a_Zhou"/>
    <s v="Mei Zhou"/>
    <s v="Meizhou"/>
    <x v="582"/>
    <s v="t/d"/>
    <s v="cement"/>
    <n v="2000"/>
    <n v="310"/>
    <n v="1"/>
    <m/>
    <n v="620000"/>
    <m/>
    <n v="0"/>
    <n v="620000"/>
    <n v="6.3063831164691109E-3"/>
    <n v="382.38804090887157"/>
    <n v="24.685668232807991"/>
    <n v="1090.6827436372064"/>
    <n v="470.63330276065142"/>
    <n v="11.471641227266147"/>
    <n v="3.8238804090887157"/>
    <n v="319.93280917127498"/>
    <n v="2726.4076699826678"/>
    <n v="428.88004474465674"/>
    <n v="38.111754112701703"/>
    <n v="1384.7977019282307"/>
    <n v="578.56936700484118"/>
    <n v="12.866401342339703"/>
    <n v="4.288800447446568"/>
    <n v="350.7819709455971"/>
    <n v="2994.7844189575026"/>
  </r>
  <r>
    <x v="20"/>
    <s v="Qing_x000a_Yuan"/>
    <s v="Qing Yuan"/>
    <s v="Yingde"/>
    <x v="589"/>
    <s v="t/d"/>
    <s v="cement"/>
    <n v="6000"/>
    <n v="310"/>
    <n v="1"/>
    <m/>
    <n v="1860000"/>
    <m/>
    <n v="0"/>
    <n v="1860000"/>
    <n v="1.8919149349407333E-2"/>
    <n v="1147.1641227266148"/>
    <n v="74.057004698423967"/>
    <n v="3272.0482309116196"/>
    <n v="1411.8999082819544"/>
    <n v="34.414923681798442"/>
    <n v="11.471641227266147"/>
    <n v="959.79842751382489"/>
    <n v="8179.2230099480039"/>
    <n v="1286.6401342339702"/>
    <n v="114.33526233810511"/>
    <n v="4154.3931057846921"/>
    <n v="1735.7081010145237"/>
    <n v="38.599204027019113"/>
    <n v="12.866401342339703"/>
    <n v="1052.3459128367913"/>
    <n v="8984.3532568725077"/>
  </r>
  <r>
    <x v="20"/>
    <s v="Qing_x000a_Yuan"/>
    <s v="Qing Yuan"/>
    <s v="Yingde"/>
    <x v="589"/>
    <s v="t/d"/>
    <s v="cement"/>
    <n v="6000"/>
    <n v="310"/>
    <n v="1"/>
    <m/>
    <n v="1860000"/>
    <m/>
    <n v="0"/>
    <n v="1860000"/>
    <n v="1.8919149349407333E-2"/>
    <n v="1147.1641227266148"/>
    <n v="74.057004698423967"/>
    <n v="3272.0482309116196"/>
    <n v="1411.8999082819544"/>
    <n v="34.414923681798442"/>
    <n v="11.471641227266147"/>
    <n v="959.79842751382489"/>
    <n v="8179.2230099480039"/>
    <n v="1286.6401342339702"/>
    <n v="114.33526233810511"/>
    <n v="4154.3931057846921"/>
    <n v="1735.7081010145237"/>
    <n v="38.599204027019113"/>
    <n v="12.866401342339703"/>
    <n v="1052.3459128367913"/>
    <n v="8984.3532568725077"/>
  </r>
  <r>
    <x v="20"/>
    <s v="Qing_x000a_Yuan"/>
    <s v="Qing Yuan"/>
    <s v="Yingde"/>
    <x v="589"/>
    <s v="t/d"/>
    <s v="cement"/>
    <n v="6000"/>
    <n v="310"/>
    <n v="1"/>
    <m/>
    <n v="1860000"/>
    <m/>
    <n v="0"/>
    <n v="1860000"/>
    <n v="1.8919149349407333E-2"/>
    <n v="1147.1641227266148"/>
    <n v="74.057004698423967"/>
    <n v="3272.0482309116196"/>
    <n v="1411.8999082819544"/>
    <n v="34.414923681798442"/>
    <n v="11.471641227266147"/>
    <n v="959.79842751382489"/>
    <n v="8179.2230099480039"/>
    <n v="1286.6401342339702"/>
    <n v="114.33526233810511"/>
    <n v="4154.3931057846921"/>
    <n v="1735.7081010145237"/>
    <n v="38.599204027019113"/>
    <n v="12.866401342339703"/>
    <n v="1052.3459128367913"/>
    <n v="8984.3532568725077"/>
  </r>
  <r>
    <x v="20"/>
    <s v="Qing_x000a_Yuan"/>
    <s v="Qing Yuan"/>
    <s v="Yingde"/>
    <x v="589"/>
    <s v="t/d"/>
    <s v="cement"/>
    <n v="6000"/>
    <n v="310"/>
    <n v="1"/>
    <m/>
    <n v="1860000"/>
    <m/>
    <n v="0"/>
    <n v="1860000"/>
    <n v="1.8919149349407333E-2"/>
    <n v="1147.1641227266148"/>
    <n v="74.057004698423967"/>
    <n v="3272.0482309116196"/>
    <n v="1411.8999082819544"/>
    <n v="34.414923681798442"/>
    <n v="11.471641227266147"/>
    <n v="959.79842751382489"/>
    <n v="8179.2230099480039"/>
    <n v="1286.6401342339702"/>
    <n v="114.33526233810511"/>
    <n v="4154.3931057846921"/>
    <n v="1735.7081010145237"/>
    <n v="38.599204027019113"/>
    <n v="12.866401342339703"/>
    <n v="1052.3459128367913"/>
    <n v="8984.3532568725077"/>
  </r>
  <r>
    <x v="20"/>
    <s v="Shao_x000a_Guan"/>
    <s v="Shao Guan"/>
    <s v="Wengyuan"/>
    <x v="601"/>
    <s v="t/d"/>
    <s v="cement"/>
    <n v="3850"/>
    <n v="310"/>
    <n v="1"/>
    <m/>
    <n v="1193500"/>
    <m/>
    <n v="0"/>
    <n v="1193500"/>
    <n v="1.2139787499203039E-2"/>
    <n v="736.09697874957783"/>
    <n v="47.519911348155382"/>
    <n v="2099.5642815016226"/>
    <n v="905.96910781425402"/>
    <n v="22.082909362487335"/>
    <n v="7.3609697874957778"/>
    <n v="615.87065765470436"/>
    <n v="5248.3347647166356"/>
    <n v="825.59408613346432"/>
    <n v="73.365126666950786"/>
    <n v="2665.7355762118441"/>
    <n v="1113.7460314843195"/>
    <n v="24.76782258400393"/>
    <n v="8.2559408613346434"/>
    <n v="675.25529407027443"/>
    <n v="5764.9600064931929"/>
  </r>
  <r>
    <x v="20"/>
    <s v="Qing_x000a_Yuan"/>
    <s v="Qing Yuan"/>
    <s v="Qingxin"/>
    <x v="59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Qing_x000a_Yuan"/>
    <s v="Qing Yuan"/>
    <s v="Qingxin"/>
    <x v="59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Qing_x000a_Yuan"/>
    <s v="Qing Yuan"/>
    <s v="Yingde"/>
    <x v="589"/>
    <s v="t/d"/>
    <s v="cement"/>
    <n v="4000"/>
    <n v="310"/>
    <n v="1"/>
    <m/>
    <n v="1240000"/>
    <m/>
    <n v="0"/>
    <n v="1240000"/>
    <n v="1.2612766232938222E-2"/>
    <n v="764.77608181774315"/>
    <n v="49.371336465615983"/>
    <n v="2181.3654872744128"/>
    <n v="941.26660552130284"/>
    <n v="22.943282454532294"/>
    <n v="7.6477608181774315"/>
    <n v="639.86561834254996"/>
    <n v="5452.8153399653356"/>
    <n v="857.76008948931349"/>
    <n v="76.223508225403407"/>
    <n v="2769.5954038564614"/>
    <n v="1157.1387340096824"/>
    <n v="25.732802684679406"/>
    <n v="8.5776008948931359"/>
    <n v="701.56394189119419"/>
    <n v="5989.5688379150051"/>
  </r>
  <r>
    <x v="20"/>
    <s v="Qing_x000a_Yuan"/>
    <s v="Qing Yuan"/>
    <s v="Yingde"/>
    <x v="589"/>
    <s v="t/d"/>
    <s v="cement"/>
    <n v="2000"/>
    <n v="310"/>
    <n v="1"/>
    <m/>
    <n v="620000"/>
    <m/>
    <n v="0"/>
    <n v="620000"/>
    <n v="6.3063831164691109E-3"/>
    <n v="382.38804090887157"/>
    <n v="24.685668232807991"/>
    <n v="1090.6827436372064"/>
    <n v="470.63330276065142"/>
    <n v="11.471641227266147"/>
    <n v="3.8238804090887157"/>
    <n v="319.93280917127498"/>
    <n v="2726.4076699826678"/>
    <n v="428.88004474465674"/>
    <n v="38.111754112701703"/>
    <n v="1384.7977019282307"/>
    <n v="578.56936700484118"/>
    <n v="12.866401342339703"/>
    <n v="4.288800447446568"/>
    <n v="350.7819709455971"/>
    <n v="2994.7844189575026"/>
  </r>
  <r>
    <x v="20"/>
    <s v="Zhao_x000a_Qing"/>
    <s v="Zhao Qing"/>
    <s v="Gaoyao"/>
    <x v="602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</r>
  <r>
    <x v="20"/>
    <s v="Shao_x000a_Gauan"/>
    <s v="Shao Gauan"/>
    <s v="Lechang"/>
    <x v="603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</r>
  <r>
    <x v="20"/>
    <s v="Yun_x000a_Fu"/>
    <s v="Yun Fu"/>
    <s v="Yuncheng"/>
    <x v="68"/>
    <s v="t/d"/>
    <s v="cement"/>
    <n v="2000"/>
    <n v="310"/>
    <n v="1"/>
    <m/>
    <n v="620000"/>
    <m/>
    <n v="0"/>
    <n v="620000"/>
    <n v="6.3063831164691109E-3"/>
    <n v="382.38804090887157"/>
    <n v="24.685668232807991"/>
    <n v="1090.6827436372064"/>
    <n v="470.63330276065142"/>
    <n v="11.471641227266147"/>
    <n v="3.8238804090887157"/>
    <n v="319.93280917127498"/>
    <n v="2726.4076699826678"/>
    <n v="428.88004474465674"/>
    <n v="38.111754112701703"/>
    <n v="1384.7977019282307"/>
    <n v="578.56936700484118"/>
    <n v="12.866401342339703"/>
    <n v="4.288800447446568"/>
    <n v="350.7819709455971"/>
    <n v="2994.7844189575026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Yun_x000a_Fu"/>
    <s v="Yun Fu"/>
    <s v="Yunan"/>
    <x v="604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</r>
  <r>
    <x v="20"/>
    <s v="Zhao_x000a_Qing"/>
    <s v="Zhao Qing"/>
    <s v="Huaiji"/>
    <x v="60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Yun_x000a_Fu"/>
    <s v="Yun Fu"/>
    <s v="Luoding"/>
    <x v="596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Yun_x000a_Fu"/>
    <s v="Yun Fu"/>
    <s v="Luoding"/>
    <x v="596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20"/>
    <s v="Zhao_x000a_Qing"/>
    <s v="Zhao Qing"/>
    <s v="Sihui"/>
    <x v="606"/>
    <s v="t/d"/>
    <s v="cement"/>
    <n v="3200"/>
    <n v="310"/>
    <n v="1"/>
    <m/>
    <n v="992000"/>
    <m/>
    <n v="0"/>
    <n v="992000"/>
    <n v="1.0090212986350577E-2"/>
    <n v="611.82086545419452"/>
    <n v="39.497069172492786"/>
    <n v="1745.0923898195304"/>
    <n v="753.01328441704231"/>
    <n v="18.354625963625836"/>
    <n v="6.1182086545419452"/>
    <n v="511.89249467403994"/>
    <n v="4362.2522719722683"/>
    <n v="686.20807159145079"/>
    <n v="60.978806580322718"/>
    <n v="2215.6763230851689"/>
    <n v="925.71098720774592"/>
    <n v="20.586242147743526"/>
    <n v="6.8620807159145087"/>
    <n v="561.2511535129554"/>
    <n v="4791.6550703320036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</r>
  <r>
    <x v="1"/>
    <s v=""/>
    <m/>
    <s v=""/>
    <x v="4"/>
    <m/>
    <m/>
    <m/>
    <m/>
    <n v="70"/>
    <m/>
    <n v="93790500"/>
    <m/>
    <n v="0"/>
    <m/>
    <n v="0.99999999999999944"/>
    <n v="60635.07938651328"/>
    <n v="3914.3940000000002"/>
    <n v="172949.01427553457"/>
    <n v="74628.086189624795"/>
    <n v="1819.0523815953984"/>
    <n v="606.3507938651328"/>
    <n v="50731.584691670709"/>
    <n v="432325.09342203743"/>
    <n v="68007.293059097079"/>
    <n v="6043.3616874897607"/>
    <n v="219586.67533404898"/>
    <n v="91743.453627786759"/>
    <n v="2040.2187917729125"/>
    <n v="680.07293059097083"/>
    <n v="55623.320763613374"/>
    <n v="474881.45957016584"/>
  </r>
  <r>
    <x v="2"/>
    <s v=""/>
    <m/>
    <s v=""/>
    <x v="4"/>
    <m/>
    <m/>
    <m/>
    <m/>
    <m/>
    <n v="36"/>
    <m/>
    <n v="43060000"/>
    <n v="4522588.2709727604"/>
    <n v="98313088.270972759"/>
    <m/>
    <m/>
    <m/>
    <m/>
    <m/>
    <m/>
    <m/>
    <m/>
    <m/>
    <m/>
    <m/>
    <m/>
    <m/>
    <m/>
    <m/>
    <m/>
    <m/>
  </r>
  <r>
    <x v="21"/>
    <s v="He_x000a_Chi"/>
    <s v="He Chi"/>
    <s v="Donglan"/>
    <x v="607"/>
    <s v="t/a"/>
    <s v="grinding"/>
    <n v="600000"/>
    <n v="1"/>
    <m/>
    <n v="1"/>
    <m/>
    <n v="600000"/>
    <n v="63017.95082637381"/>
    <n v="63017.95082637381"/>
    <n v="8.2245584761621196E-4"/>
    <n v="121.56474688125009"/>
    <n v="2.179308961867839"/>
    <n v="90.553667411190403"/>
    <n v="102.70923885839589"/>
    <n v="3.6469424064375024"/>
    <n v="1.215647468812501"/>
    <n v="28.001896953562358"/>
    <n v="238.85660855251868"/>
    <n v="133.63925026339905"/>
    <n v="3.2178522919837484"/>
    <n v="113.44352063847673"/>
    <n v="117.04335351496361"/>
    <n v="4.0091775079019714"/>
    <n v="1.3363925026339907"/>
    <n v="30.702914667128759"/>
    <n v="262.37972067163605"/>
  </r>
  <r>
    <x v="21"/>
    <s v="He_x000a_Chi"/>
    <s v="He Chi"/>
    <s v="Donglan"/>
    <x v="607"/>
    <s v="t/a"/>
    <s v="grinding"/>
    <n v="600000"/>
    <n v="1"/>
    <m/>
    <n v="1"/>
    <m/>
    <n v="600000"/>
    <n v="63017.95082637381"/>
    <n v="63017.95082637381"/>
    <n v="8.2245584761621196E-4"/>
    <n v="121.56474688125009"/>
    <n v="2.179308961867839"/>
    <n v="90.553667411190403"/>
    <n v="102.70923885839589"/>
    <n v="3.6469424064375024"/>
    <n v="1.215647468812501"/>
    <n v="28.001896953562358"/>
    <n v="238.85660855251868"/>
    <n v="133.63925026339905"/>
    <n v="3.2178522919837484"/>
    <n v="113.44352063847673"/>
    <n v="117.04335351496361"/>
    <n v="4.0091775079019714"/>
    <n v="1.3363925026339907"/>
    <n v="30.702914667128759"/>
    <n v="262.37972067163605"/>
  </r>
  <r>
    <x v="21"/>
    <s v="He_x000a_Chi"/>
    <s v="He Chi"/>
    <s v="Donglan"/>
    <x v="607"/>
    <s v="t/a"/>
    <s v="grinding"/>
    <n v="600000"/>
    <n v="1"/>
    <m/>
    <n v="1"/>
    <m/>
    <n v="600000"/>
    <n v="63017.95082637381"/>
    <n v="63017.95082637381"/>
    <n v="8.2245584761621196E-4"/>
    <n v="121.56474688125009"/>
    <n v="2.179308961867839"/>
    <n v="90.553667411190403"/>
    <n v="102.70923885839589"/>
    <n v="3.6469424064375024"/>
    <n v="1.215647468812501"/>
    <n v="28.001896953562358"/>
    <n v="238.85660855251868"/>
    <n v="133.63925026339905"/>
    <n v="3.2178522919837484"/>
    <n v="113.44352063847673"/>
    <n v="117.04335351496361"/>
    <n v="4.0091775079019714"/>
    <n v="1.3363925026339907"/>
    <n v="30.702914667128759"/>
    <n v="262.37972067163605"/>
  </r>
  <r>
    <x v="21"/>
    <s v="He_x000a_Chi"/>
    <s v="He Chi"/>
    <s v="Hechi"/>
    <x v="608"/>
    <s v="t/d"/>
    <s v="cement"/>
    <n v="3000"/>
    <n v="310"/>
    <n v="1"/>
    <m/>
    <n v="930000"/>
    <m/>
    <n v="0"/>
    <n v="930000"/>
    <n v="1.2137556493870688E-2"/>
    <n v="1794.0160401446685"/>
    <n v="32.161587420085809"/>
    <n v="1336.363839002554"/>
    <n v="1515.752113258688"/>
    <n v="53.820481204340055"/>
    <n v="17.940160401446686"/>
    <n v="413.24358893488784"/>
    <n v="3524.9741231013713"/>
    <n v="1972.2079362337258"/>
    <n v="47.488098110172828"/>
    <n v="1674.1654212854733"/>
    <n v="1727.2906741893125"/>
    <n v="59.166238087011777"/>
    <n v="19.722079362337261"/>
    <n v="453.10439749303396"/>
    <n v="3872.121150002532"/>
  </r>
  <r>
    <x v="21"/>
    <s v="He_x000a_Chi"/>
    <s v="He Chi"/>
    <s v="Hechi"/>
    <x v="608"/>
    <s v="t/d"/>
    <s v="cement"/>
    <n v="3000"/>
    <n v="310"/>
    <n v="1"/>
    <m/>
    <n v="930000"/>
    <m/>
    <n v="0"/>
    <n v="930000"/>
    <n v="1.2137556493870688E-2"/>
    <n v="1794.0160401446685"/>
    <n v="32.161587420085809"/>
    <n v="1336.363839002554"/>
    <n v="1515.752113258688"/>
    <n v="53.820481204340055"/>
    <n v="17.940160401446686"/>
    <n v="413.24358893488784"/>
    <n v="3524.9741231013713"/>
    <n v="1972.2079362337258"/>
    <n v="47.488098110172828"/>
    <n v="1674.1654212854733"/>
    <n v="1727.2906741893125"/>
    <n v="59.166238087011777"/>
    <n v="19.722079362337261"/>
    <n v="453.10439749303396"/>
    <n v="3872.121150002532"/>
  </r>
  <r>
    <x v="21"/>
    <s v="Bai_x000a_Se"/>
    <s v="Bai Se"/>
    <s v="Jingxi"/>
    <x v="609"/>
    <s v="t/a"/>
    <s v="grinding"/>
    <n v="1000000"/>
    <n v="1"/>
    <m/>
    <n v="1"/>
    <m/>
    <n v="1000000"/>
    <n v="105029.91804395635"/>
    <n v="105029.91804395635"/>
    <n v="1.3707597460270199E-3"/>
    <n v="202.60791146875013"/>
    <n v="3.6321816031130645"/>
    <n v="150.92277901865069"/>
    <n v="171.18206476399317"/>
    <n v="6.0782373440625044"/>
    <n v="2.0260791146875015"/>
    <n v="46.669828255937261"/>
    <n v="398.0943475875311"/>
    <n v="222.73208377233175"/>
    <n v="5.3630871533062479"/>
    <n v="189.0725343974612"/>
    <n v="195.07225585827268"/>
    <n v="6.6819625131699523"/>
    <n v="2.2273208377233176"/>
    <n v="51.171524445214601"/>
    <n v="437.29953445272679"/>
  </r>
  <r>
    <x v="21"/>
    <s v="Gui_x000a_Lin"/>
    <s v="Gui Lin"/>
    <s v="Lipu"/>
    <x v="610"/>
    <s v="t/a"/>
    <s v="grinding"/>
    <n v="600000"/>
    <n v="1"/>
    <m/>
    <n v="1"/>
    <m/>
    <n v="600000"/>
    <n v="63017.95082637381"/>
    <n v="63017.95082637381"/>
    <n v="8.2245584761621196E-4"/>
    <n v="121.56474688125009"/>
    <n v="2.179308961867839"/>
    <n v="90.553667411190403"/>
    <n v="102.70923885839589"/>
    <n v="3.6469424064375024"/>
    <n v="1.215647468812501"/>
    <n v="28.001896953562358"/>
    <n v="238.85660855251868"/>
    <n v="133.63925026339905"/>
    <n v="3.2178522919837484"/>
    <n v="113.44352063847673"/>
    <n v="117.04335351496361"/>
    <n v="4.0091775079019714"/>
    <n v="1.3363925026339907"/>
    <n v="30.702914667128759"/>
    <n v="262.37972067163605"/>
  </r>
  <r>
    <x v="21"/>
    <s v="Nan_x000a_Ning"/>
    <s v="Nan Ning"/>
    <s v="Yongning"/>
    <x v="611"/>
    <s v="t/d"/>
    <s v="cement"/>
    <n v="1000"/>
    <n v="310"/>
    <n v="1"/>
    <m/>
    <n v="310000"/>
    <m/>
    <n v="0"/>
    <n v="310000"/>
    <n v="4.045852164623563E-3"/>
    <n v="598.00534671488947"/>
    <n v="10.720529140028605"/>
    <n v="445.4546130008514"/>
    <n v="505.25070441956268"/>
    <n v="17.940160401446686"/>
    <n v="5.9800534671488963"/>
    <n v="137.74786297829596"/>
    <n v="1174.9913743671239"/>
    <n v="657.40264541124202"/>
    <n v="15.829366036724275"/>
    <n v="558.0551404284912"/>
    <n v="575.76355806310426"/>
    <n v="19.722079362337261"/>
    <n v="6.5740264541124214"/>
    <n v="151.03479916434466"/>
    <n v="1290.707050000844"/>
  </r>
  <r>
    <x v="21"/>
    <s v="Bai_x000a_Se"/>
    <s v="Bai Se"/>
    <s v="Baise"/>
    <x v="612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Bai_x000a_Se"/>
    <s v="Bai Se"/>
    <s v="Baise"/>
    <x v="612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Yu_x000a_Lin"/>
    <s v="Yu Lin"/>
    <s v="Beiliu"/>
    <x v="613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</r>
  <r>
    <x v="21"/>
    <s v="Yu_x000a_Lin"/>
    <s v="Yu Lin"/>
    <s v="Beiliu"/>
    <x v="613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</r>
  <r>
    <x v="21"/>
    <s v="Liu_x000a_Zhou"/>
    <s v="Liu Zhou"/>
    <s v="Rongshui Miao"/>
    <x v="614"/>
    <s v="t/d"/>
    <s v="cement"/>
    <n v="3200"/>
    <n v="310"/>
    <n v="1"/>
    <m/>
    <n v="992000"/>
    <m/>
    <n v="0"/>
    <n v="992000"/>
    <n v="1.2946726926795401E-2"/>
    <n v="1913.6171094876465"/>
    <n v="34.305693248091529"/>
    <n v="1425.4547616027244"/>
    <n v="1616.8022541426005"/>
    <n v="57.408513284629393"/>
    <n v="19.136171094876467"/>
    <n v="440.79316153054702"/>
    <n v="3759.9723979747964"/>
    <n v="2103.6884653159746"/>
    <n v="50.65397131751768"/>
    <n v="1785.7764493711716"/>
    <n v="1842.4433858019336"/>
    <n v="63.11065395947923"/>
    <n v="21.036884653159746"/>
    <n v="483.31135732590292"/>
    <n v="4130.2625600027004"/>
  </r>
  <r>
    <x v="21"/>
    <s v="Chong_x000a_Zuo"/>
    <s v="Chong Zuo"/>
    <s v="Changzhou"/>
    <x v="615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</r>
  <r>
    <x v="21"/>
    <s v="Chong_x000a_Zuo"/>
    <s v="Chong Zuo"/>
    <s v="Changzhou"/>
    <x v="615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</r>
  <r>
    <x v="21"/>
    <s v="Liu_x000a_Zhou"/>
    <s v="Liu Zhou"/>
    <s v="Liuzhou"/>
    <x v="616"/>
    <s v="t/a"/>
    <s v="grinding"/>
    <n v="700000"/>
    <n v="1"/>
    <m/>
    <n v="1"/>
    <m/>
    <n v="700000"/>
    <n v="73520.942630769452"/>
    <n v="73520.942630769452"/>
    <n v="9.5953182221891406E-4"/>
    <n v="141.82553802812512"/>
    <n v="2.5425271221791457"/>
    <n v="105.64594531305548"/>
    <n v="119.82744533479523"/>
    <n v="4.2547661408437536"/>
    <n v="1.4182553802812512"/>
    <n v="32.668879779156086"/>
    <n v="278.66604331127184"/>
    <n v="155.91245864063225"/>
    <n v="3.7541610073143734"/>
    <n v="132.35077407822286"/>
    <n v="136.55057910079091"/>
    <n v="4.677373759218967"/>
    <n v="1.5591245864063226"/>
    <n v="35.820067111650225"/>
    <n v="306.10967411690882"/>
  </r>
  <r>
    <x v="21"/>
    <s v="Qin_x000a_Zhou"/>
    <s v="Qin Zhou"/>
    <s v="Qinzhou"/>
    <x v="617"/>
    <s v="t/a"/>
    <s v="grinding"/>
    <n v="1000000"/>
    <n v="1"/>
    <m/>
    <n v="1"/>
    <m/>
    <n v="1000000"/>
    <n v="105029.91804395635"/>
    <n v="105029.91804395635"/>
    <n v="1.3707597460270199E-3"/>
    <n v="202.60791146875013"/>
    <n v="3.6321816031130645"/>
    <n v="150.92277901865069"/>
    <n v="171.18206476399317"/>
    <n v="6.0782373440625044"/>
    <n v="2.0260791146875015"/>
    <n v="46.669828255937261"/>
    <n v="398.0943475875311"/>
    <n v="222.73208377233175"/>
    <n v="5.3630871533062479"/>
    <n v="189.0725343974612"/>
    <n v="195.07225585827268"/>
    <n v="6.6819625131699523"/>
    <n v="2.2273208377233176"/>
    <n v="51.171524445214601"/>
    <n v="437.29953445272679"/>
  </r>
  <r>
    <x v="21"/>
    <s v="Liu_x000a_Zhou"/>
    <s v="Liu Zhou"/>
    <s v="Rong'an"/>
    <x v="618"/>
    <s v="t/a"/>
    <s v="grinding"/>
    <n v="1000000"/>
    <n v="1"/>
    <m/>
    <n v="1"/>
    <m/>
    <n v="1000000"/>
    <n v="105029.91804395635"/>
    <n v="105029.91804395635"/>
    <n v="1.3707597460270199E-3"/>
    <n v="202.60791146875013"/>
    <n v="3.6321816031130645"/>
    <n v="150.92277901865069"/>
    <n v="171.18206476399317"/>
    <n v="6.0782373440625044"/>
    <n v="2.0260791146875015"/>
    <n v="46.669828255937261"/>
    <n v="398.0943475875311"/>
    <n v="222.73208377233175"/>
    <n v="5.3630871533062479"/>
    <n v="189.0725343974612"/>
    <n v="195.07225585827268"/>
    <n v="6.6819625131699523"/>
    <n v="2.2273208377233176"/>
    <n v="51.171524445214601"/>
    <n v="437.29953445272679"/>
  </r>
  <r>
    <x v="21"/>
    <s v="Nan_x000a_Ning"/>
    <s v="Nan Ning"/>
    <s v="Heng"/>
    <x v="619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Nan_x000a_Ning"/>
    <s v="Nan Ning"/>
    <s v="Heng"/>
    <x v="619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Lai_x000a_Bin"/>
    <s v="Lai Bin"/>
    <s v="Wuxuan"/>
    <x v="620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Bai_x000a_Se"/>
    <s v="Bai Se"/>
    <s v="Lingyun"/>
    <x v="621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</r>
  <r>
    <x v="21"/>
    <s v="Bai_x000a_Se"/>
    <s v="Bai Se"/>
    <s v="Tianyang"/>
    <x v="622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Yu_x000a_Lin"/>
    <s v="Yu Lin"/>
    <s v="Beiliu"/>
    <x v="61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Yu_x000a_Lin"/>
    <s v="Yu Lin"/>
    <s v="Beiliu"/>
    <x v="61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Bei_x000a_Hai"/>
    <s v="Bei Hai"/>
    <s v="Hepu"/>
    <x v="62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Chong_x000a_Zuo"/>
    <s v="Chong Zuo"/>
    <s v="Fusui"/>
    <x v="624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Chong_x000a_Zuo"/>
    <s v="Chong Zuo"/>
    <s v="Fusui"/>
    <x v="624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Chong_x000a_Zuo"/>
    <s v="Chong Zuo"/>
    <s v="Fusui"/>
    <x v="624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Fang_x000a_Chengang"/>
    <s v="Fang Chengang"/>
    <s v="Shangsi"/>
    <x v="625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Fang_x000a_Chengang"/>
    <s v="Fang Chengang"/>
    <s v="Shangsi"/>
    <x v="625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Gui_x000a_Gang"/>
    <s v="Gui Gang"/>
    <s v="Pingnan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Gui_x000a_Gang"/>
    <s v="Gui Gang"/>
    <s v="Pingnan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Gui_x000a_Gang"/>
    <s v="Gui Gang"/>
    <s v="Pingnan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Gui_x000a_Gang"/>
    <s v="Gui Gang"/>
    <s v="Pingnan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Gui_x000a_Gang"/>
    <s v="Gui Gang"/>
    <s v="Pingnan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Gui_x000a_Gang"/>
    <s v="Gui Gang"/>
    <s v="Gui"/>
    <x v="627"/>
    <s v="t/d"/>
    <s v="cement"/>
    <n v="6000"/>
    <n v="310"/>
    <n v="1"/>
    <m/>
    <n v="1860000"/>
    <m/>
    <n v="0"/>
    <n v="1860000"/>
    <n v="2.4275112987741376E-2"/>
    <n v="3588.032080289337"/>
    <n v="64.323174840171617"/>
    <n v="2672.7276780051079"/>
    <n v="3031.5042265173761"/>
    <n v="107.64096240868011"/>
    <n v="35.880320802893372"/>
    <n v="826.48717786977568"/>
    <n v="7049.9482462027427"/>
    <n v="3944.4158724674517"/>
    <n v="94.976196220345656"/>
    <n v="3348.3308425709465"/>
    <n v="3454.5813483786251"/>
    <n v="118.33247617402355"/>
    <n v="39.444158724674523"/>
    <n v="906.20879498606791"/>
    <n v="7744.242300005064"/>
  </r>
  <r>
    <x v="21"/>
    <s v="Gui_x000a_Gang"/>
    <s v="Gui Gang"/>
    <s v="Gui"/>
    <x v="627"/>
    <s v="t/d"/>
    <s v="cement"/>
    <n v="6000"/>
    <n v="310"/>
    <n v="1"/>
    <m/>
    <n v="1860000"/>
    <m/>
    <n v="0"/>
    <n v="1860000"/>
    <n v="2.4275112987741376E-2"/>
    <n v="3588.032080289337"/>
    <n v="64.323174840171617"/>
    <n v="2672.7276780051079"/>
    <n v="3031.5042265173761"/>
    <n v="107.64096240868011"/>
    <n v="35.880320802893372"/>
    <n v="826.48717786977568"/>
    <n v="7049.9482462027427"/>
    <n v="3944.4158724674517"/>
    <n v="94.976196220345656"/>
    <n v="3348.3308425709465"/>
    <n v="3454.5813483786251"/>
    <n v="118.33247617402355"/>
    <n v="39.444158724674523"/>
    <n v="906.20879498606791"/>
    <n v="7744.242300005064"/>
  </r>
  <r>
    <x v="21"/>
    <s v="Gui_x000a_Gang"/>
    <s v="Gui Gang"/>
    <s v="Gui"/>
    <x v="627"/>
    <s v="t/d"/>
    <s v="cement"/>
    <n v="6000"/>
    <n v="310"/>
    <n v="1"/>
    <m/>
    <n v="1860000"/>
    <m/>
    <n v="0"/>
    <n v="1860000"/>
    <n v="2.4275112987741376E-2"/>
    <n v="3588.032080289337"/>
    <n v="64.323174840171617"/>
    <n v="2672.7276780051079"/>
    <n v="3031.5042265173761"/>
    <n v="107.64096240868011"/>
    <n v="35.880320802893372"/>
    <n v="826.48717786977568"/>
    <n v="7049.9482462027427"/>
    <n v="3944.4158724674517"/>
    <n v="94.976196220345656"/>
    <n v="3348.3308425709465"/>
    <n v="3454.5813483786251"/>
    <n v="118.33247617402355"/>
    <n v="39.444158724674523"/>
    <n v="906.20879498606791"/>
    <n v="7744.242300005064"/>
  </r>
  <r>
    <x v="21"/>
    <s v="Gui_x000a_Gang"/>
    <s v="Gui Gang"/>
    <s v="Gui"/>
    <x v="627"/>
    <s v="t/d"/>
    <s v="cement"/>
    <n v="6000"/>
    <n v="310"/>
    <n v="1"/>
    <m/>
    <n v="1860000"/>
    <m/>
    <n v="0"/>
    <n v="1860000"/>
    <n v="2.4275112987741376E-2"/>
    <n v="3588.032080289337"/>
    <n v="64.323174840171617"/>
    <n v="2672.7276780051079"/>
    <n v="3031.5042265173761"/>
    <n v="107.64096240868011"/>
    <n v="35.880320802893372"/>
    <n v="826.48717786977568"/>
    <n v="7049.9482462027427"/>
    <n v="3944.4158724674517"/>
    <n v="94.976196220345656"/>
    <n v="3348.3308425709465"/>
    <n v="3454.5813483786251"/>
    <n v="118.33247617402355"/>
    <n v="39.444158724674523"/>
    <n v="906.20879498606791"/>
    <n v="7744.242300005064"/>
  </r>
  <r>
    <x v="21"/>
    <s v="Gui_x000a_Gang"/>
    <s v="Gui Gang"/>
    <s v="Guiping"/>
    <x v="628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Gui_x000a_Gang"/>
    <s v="Gui Gang"/>
    <s v="Gui"/>
    <x v="627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Gui_x000a_Gang"/>
    <s v="Gui Gang"/>
    <s v="Gui"/>
    <x v="627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Gui_x000a_Lin"/>
    <s v="Gui Lin"/>
    <s v="Xing’an"/>
    <x v="629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Gui_x000a_Lin"/>
    <s v="Gui Lin"/>
    <s v="Xing’an"/>
    <x v="629"/>
    <s v="t/d"/>
    <s v="cement"/>
    <n v="4000"/>
    <n v="310"/>
    <n v="1"/>
    <m/>
    <n v="1240000"/>
    <m/>
    <n v="0"/>
    <n v="1240000"/>
    <n v="1.6183408658494252E-2"/>
    <n v="2392.0213868595579"/>
    <n v="42.882116560114419"/>
    <n v="1781.8184520034056"/>
    <n v="2021.0028176782507"/>
    <n v="71.760641605786745"/>
    <n v="23.920213868595585"/>
    <n v="550.99145191318382"/>
    <n v="4699.9654974684954"/>
    <n v="2629.6105816449681"/>
    <n v="63.317464146897102"/>
    <n v="2232.2205617139648"/>
    <n v="2303.054232252417"/>
    <n v="78.888317449349046"/>
    <n v="26.296105816449685"/>
    <n v="604.13919665737865"/>
    <n v="5162.828200003376"/>
  </r>
  <r>
    <x v="21"/>
    <s v="Gui_x000a_Lin"/>
    <s v="Gui Lin"/>
    <s v="Gongcheng Yao"/>
    <x v="630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He_x000a_Zhou"/>
    <s v="He Zhou"/>
    <s v="Fuchuan Yao"/>
    <x v="631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Liu_x000a_Zhou"/>
    <s v="Liu Zhou"/>
    <s v="Luzhai"/>
    <x v="632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</r>
  <r>
    <x v="21"/>
    <s v="Liu_x000a_Zhou"/>
    <s v="Liu Zhou"/>
    <s v="Luzhai"/>
    <x v="632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Liu_x000a_Zhou"/>
    <s v="Liu Zhou"/>
    <s v="Liuzhou"/>
    <x v="616"/>
    <s v="t/d"/>
    <s v="cement"/>
    <n v="3200"/>
    <n v="310"/>
    <n v="1"/>
    <m/>
    <n v="992000"/>
    <m/>
    <n v="0"/>
    <n v="992000"/>
    <n v="1.2946726926795401E-2"/>
    <n v="1913.6171094876465"/>
    <n v="34.305693248091529"/>
    <n v="1425.4547616027244"/>
    <n v="1616.8022541426005"/>
    <n v="57.408513284629393"/>
    <n v="19.136171094876467"/>
    <n v="440.79316153054702"/>
    <n v="3759.9723979747964"/>
    <n v="2103.6884653159746"/>
    <n v="50.65397131751768"/>
    <n v="1785.7764493711716"/>
    <n v="1842.4433858019336"/>
    <n v="63.11065395947923"/>
    <n v="21.036884653159746"/>
    <n v="483.31135732590292"/>
    <n v="4130.2625600027004"/>
  </r>
  <r>
    <x v="21"/>
    <s v="Liu_x000a_Zhou"/>
    <s v="Liu Zhou"/>
    <s v="Liuzhou"/>
    <x v="616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</r>
  <r>
    <x v="21"/>
    <s v="Liu_x000a_Zhou"/>
    <s v="Liu Zhou"/>
    <s v="Liuzhou"/>
    <x v="616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</r>
  <r>
    <x v="21"/>
    <s v="Liu_x000a_Zhou"/>
    <s v="Liu Zhou"/>
    <s v="Liuzhou"/>
    <x v="616"/>
    <s v="t/d"/>
    <s v="cement"/>
    <n v="2000"/>
    <n v="310"/>
    <n v="1"/>
    <m/>
    <n v="620000"/>
    <m/>
    <n v="0"/>
    <n v="620000"/>
    <n v="8.091704329247126E-3"/>
    <n v="1196.0106934297789"/>
    <n v="21.441058280057209"/>
    <n v="890.90922600170279"/>
    <n v="1010.5014088391254"/>
    <n v="35.880320802893372"/>
    <n v="11.960106934297793"/>
    <n v="275.49572595659191"/>
    <n v="2349.9827487342477"/>
    <n v="1314.805290822484"/>
    <n v="31.658732073448551"/>
    <n v="1116.1102808569824"/>
    <n v="1151.5271161262085"/>
    <n v="39.444158724674523"/>
    <n v="13.148052908224843"/>
    <n v="302.06959832868932"/>
    <n v="2581.414100001688"/>
  </r>
  <r>
    <x v="21"/>
    <s v="Nan_x000a_Ning"/>
    <s v="Nan Ning"/>
    <s v="Nanning"/>
    <x v="63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Nan_x000a_Ning"/>
    <s v="Nan Ning"/>
    <s v="Nanning"/>
    <x v="63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Nan_x000a_Ning"/>
    <s v="Nan Ning"/>
    <s v="Mashan"/>
    <x v="634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</r>
  <r>
    <x v="21"/>
    <s v="Nan_x000a_Ning"/>
    <s v="Nan Ning"/>
    <s v="Wuming"/>
    <x v="635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</r>
  <r>
    <x v="21"/>
    <s v="Nan_x000a_Ning"/>
    <s v="Nan Ning"/>
    <s v="Long'an"/>
    <x v="636"/>
    <s v="t/d"/>
    <s v="cement"/>
    <n v="4000"/>
    <n v="310"/>
    <n v="1"/>
    <m/>
    <n v="1240000"/>
    <m/>
    <n v="0"/>
    <n v="1240000"/>
    <n v="1.6183408658494252E-2"/>
    <n v="2392.0213868595579"/>
    <n v="42.882116560114419"/>
    <n v="1781.8184520034056"/>
    <n v="2021.0028176782507"/>
    <n v="71.760641605786745"/>
    <n v="23.920213868595585"/>
    <n v="550.99145191318382"/>
    <n v="4699.9654974684954"/>
    <n v="2629.6105816449681"/>
    <n v="63.317464146897102"/>
    <n v="2232.2205617139648"/>
    <n v="2303.054232252417"/>
    <n v="78.888317449349046"/>
    <n v="26.296105816449685"/>
    <n v="604.13919665737865"/>
    <n v="5162.828200003376"/>
  </r>
  <r>
    <x v="21"/>
    <s v="Nan_x000a_Ning"/>
    <s v="Nan Ning"/>
    <s v="Binyang"/>
    <x v="637"/>
    <s v="t/d"/>
    <s v="cement"/>
    <n v="3200"/>
    <n v="310"/>
    <n v="1"/>
    <m/>
    <n v="992000"/>
    <m/>
    <n v="0"/>
    <n v="992000"/>
    <n v="1.2946726926795401E-2"/>
    <n v="1913.6171094876465"/>
    <n v="34.305693248091529"/>
    <n v="1425.4547616027244"/>
    <n v="1616.8022541426005"/>
    <n v="57.408513284629393"/>
    <n v="19.136171094876467"/>
    <n v="440.79316153054702"/>
    <n v="3759.9723979747964"/>
    <n v="2103.6884653159746"/>
    <n v="50.65397131751768"/>
    <n v="1785.7764493711716"/>
    <n v="1842.4433858019336"/>
    <n v="63.11065395947923"/>
    <n v="21.036884653159746"/>
    <n v="483.31135732590292"/>
    <n v="4130.2625600027004"/>
  </r>
  <r>
    <x v="21"/>
    <s v="Nan_x000a_Ning"/>
    <s v="Nan Ning"/>
    <s v="Binyang"/>
    <x v="637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</r>
  <r>
    <x v="21"/>
    <s v="Wu_x000a_Zhou"/>
    <s v="Wu Zhou"/>
    <s v="Mengshan"/>
    <x v="638"/>
    <s v="t/d"/>
    <s v="cement"/>
    <n v="2000"/>
    <n v="310"/>
    <n v="1"/>
    <m/>
    <n v="620000"/>
    <m/>
    <n v="0"/>
    <n v="620000"/>
    <n v="8.091704329247126E-3"/>
    <n v="1196.0106934297789"/>
    <n v="21.441058280057209"/>
    <n v="890.90922600170279"/>
    <n v="1010.5014088391254"/>
    <n v="35.880320802893372"/>
    <n v="11.960106934297793"/>
    <n v="275.49572595659191"/>
    <n v="2349.9827487342477"/>
    <n v="1314.805290822484"/>
    <n v="31.658732073448551"/>
    <n v="1116.1102808569824"/>
    <n v="1151.5271161262085"/>
    <n v="39.444158724674523"/>
    <n v="13.148052908224843"/>
    <n v="302.06959832868932"/>
    <n v="2581.414100001688"/>
  </r>
  <r>
    <x v="21"/>
    <s v="Yu_x000a_Lin"/>
    <s v="Yu Lin"/>
    <s v="Luchuan"/>
    <x v="639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Yu_x000a_Lin"/>
    <s v="Yu Lin"/>
    <s v="Beiliu"/>
    <x v="61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21"/>
    <s v="Yu_x000a_Lin"/>
    <s v="Yu Lin"/>
    <s v="Beiliu"/>
    <x v="61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</r>
  <r>
    <x v="1"/>
    <s v=""/>
    <m/>
    <s v=""/>
    <x v="4"/>
    <m/>
    <m/>
    <m/>
    <m/>
    <n v="56"/>
    <m/>
    <n v="75981000"/>
    <m/>
    <n v="0"/>
    <m/>
    <n v="1.0000000000000002"/>
    <n v="147807.01873977878"/>
    <n v="2649.7580000000003"/>
    <n v="110101.55459852243"/>
    <n v="124881.15824829516"/>
    <n v="4434.2105621933633"/>
    <n v="1478.070187397788"/>
    <n v="34046.687168341552"/>
    <n v="290418.76137766597"/>
    <n v="162488.05410130662"/>
    <n v="3912.4924472362877"/>
    <n v="137932.65737884768"/>
    <n v="142309.5888420023"/>
    <n v="4874.6416230391987"/>
    <n v="1624.8805410130665"/>
    <n v="37330.775574296684"/>
    <n v="319019.82511536847"/>
  </r>
  <r>
    <x v="2"/>
    <s v=""/>
    <m/>
    <s v=""/>
    <x v="4"/>
    <m/>
    <m/>
    <m/>
    <m/>
    <m/>
    <n v="8"/>
    <m/>
    <n v="6100000"/>
    <n v="640682.5000681337"/>
    <n v="76621682.500068128"/>
    <m/>
    <m/>
    <m/>
    <m/>
    <m/>
    <m/>
    <m/>
    <m/>
    <m/>
    <m/>
    <m/>
    <m/>
    <m/>
    <m/>
    <m/>
    <m/>
    <m/>
  </r>
  <r>
    <x v="22"/>
    <s v="San_x000a_Ya"/>
    <s v="San Ya"/>
    <s v="Changjiang Li"/>
    <x v="640"/>
    <s v="t/a"/>
    <s v="grinding"/>
    <n v="1000000"/>
    <n v="1"/>
    <m/>
    <n v="1"/>
    <m/>
    <n v="1000000"/>
    <n v="105029.91804395635"/>
    <n v="105029.91804395635"/>
    <n v="7.4727637476685932E-3"/>
    <n v="40.197393601527736"/>
    <n v="2.7150493613854394"/>
    <n v="88.743612497792697"/>
    <n v="37.77804005020139"/>
    <n v="1.205921808045832"/>
    <n v="0.40197393601527731"/>
    <n v="34.395520775805274"/>
    <n v="293.86245393996637"/>
    <n v="45.863490457419594"/>
    <n v="4.9162876809280851"/>
    <n v="130.77382644440203"/>
    <n v="52.545824826846598"/>
    <n v="1.3759047137225879"/>
    <n v="0.45863490457419598"/>
    <n v="37.715226614813098"/>
    <n v="322.82509154732026"/>
  </r>
  <r>
    <x v="22"/>
    <s v="San_x000a_Ya"/>
    <s v="San Ya"/>
    <s v="Changjiang Li"/>
    <x v="640"/>
    <s v="t/d"/>
    <s v="cement"/>
    <n v="5000"/>
    <n v="310"/>
    <n v="1"/>
    <m/>
    <n v="1550000"/>
    <m/>
    <n v="0"/>
    <n v="1550000"/>
    <n v="0.11028080402803682"/>
    <n v="593.2210673180964"/>
    <n v="40.067883404290505"/>
    <n v="1309.6515919779272"/>
    <n v="557.51697390933634"/>
    <n v="17.796632019542891"/>
    <n v="5.9322106731809638"/>
    <n v="507.59876990655152"/>
    <n v="4336.7338763067564"/>
    <n v="676.8396237274884"/>
    <n v="72.553097701641192"/>
    <n v="1929.9208717271479"/>
    <n v="775.45550828218325"/>
    <n v="20.305188711824652"/>
    <n v="6.7683962372748852"/>
    <n v="556.58999208677506"/>
    <n v="4764.1557873912789"/>
  </r>
  <r>
    <x v="22"/>
    <s v="San_x000a_Ya"/>
    <s v="San Ya"/>
    <s v="Changjiang Li"/>
    <x v="640"/>
    <s v="t/d"/>
    <s v="cement"/>
    <n v="5000"/>
    <n v="310"/>
    <n v="1"/>
    <m/>
    <n v="1550000"/>
    <m/>
    <n v="0"/>
    <n v="1550000"/>
    <n v="0.11028080402803682"/>
    <n v="593.2210673180964"/>
    <n v="40.067883404290505"/>
    <n v="1309.6515919779272"/>
    <n v="557.51697390933634"/>
    <n v="17.796632019542891"/>
    <n v="5.9322106731809638"/>
    <n v="507.59876990655152"/>
    <n v="4336.7338763067564"/>
    <n v="676.8396237274884"/>
    <n v="72.553097701641192"/>
    <n v="1929.9208717271479"/>
    <n v="775.45550828218325"/>
    <n v="20.305188711824652"/>
    <n v="6.7683962372748852"/>
    <n v="556.58999208677506"/>
    <n v="4764.1557873912789"/>
  </r>
  <r>
    <x v="22"/>
    <s v="San_x000a_Ya"/>
    <s v="San Ya"/>
    <s v="Changjiang Li"/>
    <x v="640"/>
    <s v="t/d"/>
    <s v="cement"/>
    <n v="5000"/>
    <n v="310"/>
    <n v="1"/>
    <m/>
    <n v="1550000"/>
    <m/>
    <n v="0"/>
    <n v="1550000"/>
    <n v="0.11028080402803682"/>
    <n v="593.2210673180964"/>
    <n v="40.067883404290505"/>
    <n v="1309.6515919779272"/>
    <n v="557.51697390933634"/>
    <n v="17.796632019542891"/>
    <n v="5.9322106731809638"/>
    <n v="507.59876990655152"/>
    <n v="4336.7338763067564"/>
    <n v="676.8396237274884"/>
    <n v="72.553097701641192"/>
    <n v="1929.9208717271479"/>
    <n v="775.45550828218325"/>
    <n v="20.305188711824652"/>
    <n v="6.7683962372748852"/>
    <n v="556.58999208677506"/>
    <n v="4764.1557873912789"/>
  </r>
  <r>
    <x v="22"/>
    <s v="San_x000a_Ya"/>
    <s v="San Ya"/>
    <s v="Changjiang Li"/>
    <x v="640"/>
    <s v="t/d"/>
    <s v="cement"/>
    <n v="12000"/>
    <n v="310"/>
    <n v="1"/>
    <m/>
    <n v="3720000"/>
    <m/>
    <n v="0"/>
    <n v="3720000"/>
    <n v="0.26467392966728837"/>
    <n v="1423.7305615634314"/>
    <n v="96.162920170297213"/>
    <n v="3143.1638207470255"/>
    <n v="1338.0407373824071"/>
    <n v="42.711916846902938"/>
    <n v="14.237305615634313"/>
    <n v="1218.2370477757238"/>
    <n v="10408.161303136216"/>
    <n v="1624.4150969459722"/>
    <n v="174.12743448393886"/>
    <n v="4631.8100921451551"/>
    <n v="1861.0932198772398"/>
    <n v="48.732452908379166"/>
    <n v="16.244150969459724"/>
    <n v="1335.8159810082602"/>
    <n v="11433.973889739069"/>
  </r>
  <r>
    <x v="22"/>
    <s v="San_x000a_Ya"/>
    <s v="San Ya"/>
    <s v="Changjiang Li"/>
    <x v="640"/>
    <s v="t/d"/>
    <s v="cement"/>
    <n v="2500"/>
    <n v="310"/>
    <n v="1"/>
    <m/>
    <n v="775000"/>
    <m/>
    <n v="0"/>
    <n v="775000"/>
    <n v="5.514040201401841E-2"/>
    <n v="296.6105336590482"/>
    <n v="20.033941702145253"/>
    <n v="654.82579598896359"/>
    <n v="278.75848695466817"/>
    <n v="8.8983160097714453"/>
    <n v="2.9661053365904819"/>
    <n v="253.79938495327576"/>
    <n v="2168.3669381533782"/>
    <n v="338.4198118637442"/>
    <n v="36.276548850820596"/>
    <n v="964.96043586357393"/>
    <n v="387.72775414109162"/>
    <n v="10.152594355912326"/>
    <n v="3.3841981186374426"/>
    <n v="278.29499604338753"/>
    <n v="2382.0778936956394"/>
  </r>
  <r>
    <x v="22"/>
    <s v="San_x000a_Ya"/>
    <s v="San Ya"/>
    <s v="Changjiang Li"/>
    <x v="640"/>
    <s v="t/d"/>
    <s v="cement"/>
    <n v="2500"/>
    <n v="310"/>
    <n v="1"/>
    <m/>
    <n v="775000"/>
    <m/>
    <n v="0"/>
    <n v="775000"/>
    <n v="5.514040201401841E-2"/>
    <n v="296.6105336590482"/>
    <n v="20.033941702145253"/>
    <n v="654.82579598896359"/>
    <n v="278.75848695466817"/>
    <n v="8.8983160097714453"/>
    <n v="2.9661053365904819"/>
    <n v="253.79938495327576"/>
    <n v="2168.3669381533782"/>
    <n v="338.4198118637442"/>
    <n v="36.276548850820596"/>
    <n v="964.96043586357393"/>
    <n v="387.72775414109162"/>
    <n v="10.152594355912326"/>
    <n v="3.3841981186374426"/>
    <n v="278.29499604338753"/>
    <n v="2382.0778936956394"/>
  </r>
  <r>
    <x v="22"/>
    <s v="Hai_x000a_Kou"/>
    <s v="Hai Kou"/>
    <s v="Danzhou"/>
    <x v="641"/>
    <s v="t/d"/>
    <s v="cement"/>
    <n v="2500"/>
    <n v="310"/>
    <n v="1"/>
    <m/>
    <n v="775000"/>
    <m/>
    <n v="0"/>
    <n v="775000"/>
    <n v="5.514040201401841E-2"/>
    <n v="296.6105336590482"/>
    <n v="20.033941702145253"/>
    <n v="654.82579598896359"/>
    <n v="278.75848695466817"/>
    <n v="8.8983160097714453"/>
    <n v="2.9661053365904819"/>
    <n v="253.79938495327576"/>
    <n v="2168.3669381533782"/>
    <n v="338.4198118637442"/>
    <n v="36.276548850820596"/>
    <n v="964.96043586357393"/>
    <n v="387.72775414109162"/>
    <n v="10.152594355912326"/>
    <n v="3.3841981186374426"/>
    <n v="278.29499604338753"/>
    <n v="2382.0778936956394"/>
  </r>
  <r>
    <x v="22"/>
    <s v="San_x000a_Ya"/>
    <s v="San Ya"/>
    <s v="Changjiang Li"/>
    <x v="640"/>
    <s v="t/d"/>
    <s v="cement"/>
    <n v="2500"/>
    <n v="310"/>
    <n v="1"/>
    <m/>
    <n v="775000"/>
    <m/>
    <n v="0"/>
    <n v="775000"/>
    <n v="5.514040201401841E-2"/>
    <n v="296.6105336590482"/>
    <n v="20.033941702145253"/>
    <n v="654.82579598896359"/>
    <n v="278.75848695466817"/>
    <n v="8.8983160097714453"/>
    <n v="2.9661053365904819"/>
    <n v="253.79938495327576"/>
    <n v="2168.3669381533782"/>
    <n v="338.4198118637442"/>
    <n v="36.276548850820596"/>
    <n v="964.96043586357393"/>
    <n v="387.72775414109162"/>
    <n v="10.152594355912326"/>
    <n v="3.3841981186374426"/>
    <n v="278.29499604338753"/>
    <n v="2382.0778936956394"/>
  </r>
  <r>
    <x v="22"/>
    <s v="San_x000a_Ya"/>
    <s v="San Ya"/>
    <s v="Changjiang Li"/>
    <x v="640"/>
    <s v="t/d"/>
    <s v="cement"/>
    <n v="2000"/>
    <n v="310"/>
    <n v="1"/>
    <m/>
    <n v="620000"/>
    <m/>
    <n v="0"/>
    <n v="620000"/>
    <n v="4.4112321611214728E-2"/>
    <n v="237.28842692723856"/>
    <n v="16.027153361716202"/>
    <n v="523.86063679117092"/>
    <n v="223.00678956373454"/>
    <n v="7.1186528078171571"/>
    <n v="2.3728842692723857"/>
    <n v="203.0395079626206"/>
    <n v="1734.6935505227027"/>
    <n v="270.73584949099535"/>
    <n v="29.021239080656475"/>
    <n v="771.9683486908591"/>
    <n v="310.1822033128733"/>
    <n v="8.1220754847298622"/>
    <n v="2.7073584949099541"/>
    <n v="222.63599683471003"/>
    <n v="1905.6623149565116"/>
  </r>
  <r>
    <x v="22"/>
    <s v="San_x000a_Ya"/>
    <s v="San Ya"/>
    <s v="Changjiang Li"/>
    <x v="640"/>
    <s v="t/d"/>
    <s v="cement"/>
    <n v="6000"/>
    <n v="310"/>
    <n v="1"/>
    <m/>
    <n v="1860000"/>
    <m/>
    <n v="0"/>
    <n v="1860000"/>
    <n v="0.13233696483364418"/>
    <n v="711.86528078171568"/>
    <n v="48.081460085148606"/>
    <n v="1571.5819103735128"/>
    <n v="669.02036869120354"/>
    <n v="21.355958423451469"/>
    <n v="7.1186528078171563"/>
    <n v="609.1185238878619"/>
    <n v="5204.0806515681079"/>
    <n v="812.2075484729861"/>
    <n v="87.063717241969428"/>
    <n v="2315.9050460725775"/>
    <n v="930.54660993861989"/>
    <n v="24.366226454189583"/>
    <n v="8.1220754847298622"/>
    <n v="667.90799050413011"/>
    <n v="5716.9869448695345"/>
  </r>
  <r>
    <x v="1"/>
    <s v=""/>
    <m/>
    <s v=""/>
    <x v="4"/>
    <m/>
    <m/>
    <m/>
    <m/>
    <n v="10"/>
    <m/>
    <n v="13950000"/>
    <m/>
    <n v="0"/>
    <m/>
    <n v="0.99999999999999989"/>
    <n v="5379.1869994643957"/>
    <n v="363.32600000000002"/>
    <n v="11875.607940299138"/>
    <n v="5055.4308052342285"/>
    <n v="161.37560998393187"/>
    <n v="53.791869994643953"/>
    <n v="4602.7844499347693"/>
    <n v="39324.467340700779"/>
    <n v="6137.4201040048156"/>
    <n v="657.89416699569881"/>
    <n v="17500.061671988733"/>
    <n v="7031.6453993664963"/>
    <n v="184.12260312014448"/>
    <n v="61.374201040048163"/>
    <n v="5047.0251553957887"/>
    <n v="43200.227178068832"/>
  </r>
  <r>
    <x v="2"/>
    <s v=""/>
    <m/>
    <s v=""/>
    <x v="4"/>
    <m/>
    <m/>
    <m/>
    <m/>
    <m/>
    <n v="1"/>
    <m/>
    <n v="1000000"/>
    <n v="105029.91804395635"/>
    <n v="14055029.918043956"/>
    <m/>
    <m/>
    <m/>
    <m/>
    <m/>
    <m/>
    <m/>
    <m/>
    <m/>
    <m/>
    <m/>
    <m/>
    <m/>
    <m/>
    <m/>
    <m/>
    <m/>
  </r>
  <r>
    <x v="23"/>
    <s v="Chong_x000a_Qing"/>
    <s v="Chong Qing"/>
    <s v="Zhong"/>
    <x v="642"/>
    <s v="t/d"/>
    <s v="cement"/>
    <n v="4500"/>
    <n v="310"/>
    <n v="1"/>
    <m/>
    <n v="1395000"/>
    <m/>
    <n v="0"/>
    <n v="1395000"/>
    <n v="2.6170511655135401E-2"/>
    <n v="1867.5193048725571"/>
    <n v="40.832462298390041"/>
    <n v="2254.4072191282708"/>
    <n v="2804.7622009602314"/>
    <n v="56.02557914617671"/>
    <n v="18.675193048725571"/>
    <n v="599.88513060580249"/>
    <n v="5045.1701219527031"/>
    <n v="2058.4897245425245"/>
    <n v="62.944406650490009"/>
    <n v="2780.8617767233432"/>
    <n v="3170.0529572078581"/>
    <n v="61.754691736275745"/>
    <n v="20.584897245425246"/>
    <n v="657.44676020061195"/>
    <n v="5538.5860518067857"/>
  </r>
  <r>
    <x v="23"/>
    <s v="Chong_x000a_Qing"/>
    <s v="Chong Qing"/>
    <s v="Zhong"/>
    <x v="642"/>
    <s v="t/a"/>
    <s v="grinding"/>
    <n v="2000000"/>
    <n v="1"/>
    <m/>
    <n v="1"/>
    <m/>
    <n v="2000000"/>
    <n v="210059.8360879127"/>
    <n v="210059.8360879127"/>
    <n v="3.9407694542039793E-3"/>
    <n v="281.21204234590823"/>
    <n v="6.1485737186133953"/>
    <n v="339.4698286204241"/>
    <n v="422.34257218586339"/>
    <n v="8.4363612703772475"/>
    <n v="2.8121204234590822"/>
    <n v="90.331019502961283"/>
    <n v="759.70437910610701"/>
    <n v="309.96846890756649"/>
    <n v="9.4782019667762398"/>
    <n v="418.74363369293701"/>
    <n v="477.34824701153093"/>
    <n v="9.2990540672269955"/>
    <n v="3.0996846890756653"/>
    <n v="98.998680060408461"/>
    <n v="834.003210180167"/>
  </r>
  <r>
    <x v="23"/>
    <s v="Chong_x000a_Qing"/>
    <s v="Chong Qing"/>
    <s v="Zhong"/>
    <x v="642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</r>
  <r>
    <x v="23"/>
    <s v="Chong_x000a_Qing"/>
    <s v="Chong Qing"/>
    <s v="Zhong"/>
    <x v="642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</r>
  <r>
    <x v="23"/>
    <s v="Chong_x000a_Qing"/>
    <s v="Chong Qing"/>
    <s v="Yongchuan"/>
    <x v="643"/>
    <s v="t/a"/>
    <s v="grinding"/>
    <n v="4000000"/>
    <n v="1"/>
    <m/>
    <n v="1"/>
    <m/>
    <n v="4000000"/>
    <n v="420119.6721758254"/>
    <n v="420119.6721758254"/>
    <n v="7.8815389084079587E-3"/>
    <n v="562.42408469181646"/>
    <n v="12.297147437226791"/>
    <n v="678.93965724084819"/>
    <n v="844.68514437172678"/>
    <n v="16.872722540754495"/>
    <n v="5.6242408469181644"/>
    <n v="180.66203900592257"/>
    <n v="1519.408758212214"/>
    <n v="619.93693781513298"/>
    <n v="18.95640393355248"/>
    <n v="837.48726738587402"/>
    <n v="954.69649402306186"/>
    <n v="18.598108134453991"/>
    <n v="6.1993693781513306"/>
    <n v="197.99736012081692"/>
    <n v="1668.006420360334"/>
  </r>
  <r>
    <x v="23"/>
    <s v="Chong_x000a_Qing"/>
    <s v="Chong Qing"/>
    <s v="Fuling"/>
    <x v="644"/>
    <s v="t/a"/>
    <s v="grinding"/>
    <n v="2000000"/>
    <n v="1"/>
    <m/>
    <n v="1"/>
    <m/>
    <n v="2000000"/>
    <n v="210059.8360879127"/>
    <n v="210059.8360879127"/>
    <n v="3.9407694542039793E-3"/>
    <n v="281.21204234590823"/>
    <n v="6.1485737186133953"/>
    <n v="339.4698286204241"/>
    <n v="422.34257218586339"/>
    <n v="8.4363612703772475"/>
    <n v="2.8121204234590822"/>
    <n v="90.331019502961283"/>
    <n v="759.70437910610701"/>
    <n v="309.96846890756649"/>
    <n v="9.4782019667762398"/>
    <n v="418.74363369293701"/>
    <n v="477.34824701153093"/>
    <n v="9.2990540672269955"/>
    <n v="3.0996846890756653"/>
    <n v="98.998680060408461"/>
    <n v="834.003210180167"/>
  </r>
  <r>
    <x v="23"/>
    <s v="Chong_x000a_Qing"/>
    <s v="Chong Qing"/>
    <s v="Fuling"/>
    <x v="644"/>
    <s v="t/d"/>
    <s v="cement"/>
    <n v="1000"/>
    <n v="310"/>
    <n v="1"/>
    <m/>
    <n v="310000"/>
    <m/>
    <n v="0"/>
    <n v="310000"/>
    <n v="5.8156692566967566E-3"/>
    <n v="415.00428997167938"/>
    <n v="9.0738805107533427"/>
    <n v="500.97938202850469"/>
    <n v="623.28048910227369"/>
    <n v="12.450128699150381"/>
    <n v="4.1500428997167944"/>
    <n v="133.30780680128947"/>
    <n v="1121.1489159894898"/>
    <n v="457.44216100944993"/>
    <n v="13.987645922331115"/>
    <n v="617.96928371629849"/>
    <n v="704.45621271285745"/>
    <n v="13.723264830283501"/>
    <n v="4.5744216100945003"/>
    <n v="146.09928004458047"/>
    <n v="1230.7969004015081"/>
  </r>
  <r>
    <x v="23"/>
    <s v="Chong_x000a_Qing"/>
    <s v="Chong Qing"/>
    <s v="Chongqing"/>
    <x v="645"/>
    <s v="t/a"/>
    <s v="grinding"/>
    <n v="1000000"/>
    <n v="1"/>
    <m/>
    <n v="1"/>
    <m/>
    <n v="1000000"/>
    <n v="105029.91804395635"/>
    <n v="105029.91804395635"/>
    <n v="1.9703847271019897E-3"/>
    <n v="140.60602117295412"/>
    <n v="3.0742868593066977"/>
    <n v="169.73491431021205"/>
    <n v="211.17128609293169"/>
    <n v="4.2181806351886237"/>
    <n v="1.4060602117295411"/>
    <n v="45.165509751480641"/>
    <n v="379.85218955305351"/>
    <n v="154.98423445378324"/>
    <n v="4.7391009833881199"/>
    <n v="209.3718168464685"/>
    <n v="238.67412350576546"/>
    <n v="4.6495270336134977"/>
    <n v="1.5498423445378327"/>
    <n v="49.49934003020423"/>
    <n v="417.0016050900835"/>
  </r>
  <r>
    <x v="23"/>
    <s v="Chong_x000a_Qing"/>
    <s v="Chong Qing"/>
    <s v="Liangping"/>
    <x v="646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</r>
  <r>
    <x v="23"/>
    <s v="Chong_x000a_Qing"/>
    <s v="Chong Qing"/>
    <s v="Youyang"/>
    <x v="647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</r>
  <r>
    <x v="23"/>
    <s v="Chong_x000a_Qing"/>
    <s v="Chong Qing"/>
    <s v="Fuling"/>
    <x v="644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</r>
  <r>
    <x v="23"/>
    <s v="Chong_x000a_Qing"/>
    <s v="Chong Qing"/>
    <s v="Jiangjin"/>
    <x v="648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</r>
  <r>
    <x v="23"/>
    <s v="Chong_x000a_Qing"/>
    <s v="Chong Qing"/>
    <s v="Jiangjin"/>
    <x v="648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</r>
  <r>
    <x v="23"/>
    <s v="Chong_x000a_Qing"/>
    <s v="Chong Qing"/>
    <s v="Jiangjin"/>
    <x v="648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</r>
  <r>
    <x v="23"/>
    <s v="Chong_x000a_Qing"/>
    <s v="Chong Qing"/>
    <s v="Hechuan"/>
    <x v="649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</r>
  <r>
    <x v="23"/>
    <s v="Chong_x000a_Qing"/>
    <s v="Chong Qing"/>
    <s v="Qianjiang"/>
    <x v="503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</r>
  <r>
    <x v="23"/>
    <s v="Chong_x000a_Qing"/>
    <s v="Chong Qing"/>
    <s v="Hechuan"/>
    <x v="649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</r>
  <r>
    <x v="23"/>
    <s v="Chong_x000a_Qing"/>
    <s v="Chong Qing"/>
    <s v="Wan"/>
    <x v="650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</r>
  <r>
    <x v="23"/>
    <s v="Chong_x000a_Qing"/>
    <s v="Chong Qing"/>
    <s v="Wan"/>
    <x v="650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</r>
  <r>
    <x v="23"/>
    <s v="Chong_x000a_Qing"/>
    <s v="Chong Qing"/>
    <s v="Pengshui"/>
    <x v="651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</r>
  <r>
    <x v="23"/>
    <s v="Chong_x000a_Qing"/>
    <s v="Chong Qing"/>
    <s v="Pengshui"/>
    <x v="651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</r>
  <r>
    <x v="23"/>
    <s v="Chong_x000a_Qing"/>
    <s v="Chong Qing"/>
    <s v="Tongliang"/>
    <x v="652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</r>
  <r>
    <x v="23"/>
    <s v="Chong_x000a_Qing"/>
    <s v="Chong Qing"/>
    <s v="Tongliang"/>
    <x v="652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</r>
  <r>
    <x v="23"/>
    <s v="Chong_x000a_Qing"/>
    <s v="Chong Qing"/>
    <s v="Wulong"/>
    <x v="653"/>
    <s v="t/d"/>
    <s v="cement"/>
    <n v="2000"/>
    <n v="310"/>
    <n v="1"/>
    <m/>
    <n v="620000"/>
    <m/>
    <n v="0"/>
    <n v="620000"/>
    <n v="1.1631338513393513E-2"/>
    <n v="830.00857994335877"/>
    <n v="18.147761021506685"/>
    <n v="1001.9587640570094"/>
    <n v="1246.5609782045474"/>
    <n v="24.900257398300763"/>
    <n v="8.3000857994335888"/>
    <n v="266.61561360257895"/>
    <n v="2242.2978319789795"/>
    <n v="914.88432201889987"/>
    <n v="27.97529184466223"/>
    <n v="1235.938567432597"/>
    <n v="1408.9124254257149"/>
    <n v="27.446529660567002"/>
    <n v="9.1488432201890006"/>
    <n v="292.19856008916094"/>
    <n v="2461.5938008030162"/>
  </r>
  <r>
    <x v="23"/>
    <s v="Chong_x000a_Qing"/>
    <s v="Chong Qing"/>
    <s v="Xiushan"/>
    <x v="654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</r>
  <r>
    <x v="23"/>
    <s v="Chong_x000a_Qing"/>
    <s v="Chong Qing"/>
    <s v="Shizhu"/>
    <x v="655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</r>
  <r>
    <x v="23"/>
    <s v="Chong_x000a_Qing"/>
    <s v="Chong Qing"/>
    <s v="Qijiang"/>
    <x v="656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</r>
  <r>
    <x v="23"/>
    <s v="Chong_x000a_Qing"/>
    <s v="Chong Qing"/>
    <s v="Qijiang"/>
    <x v="656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</r>
  <r>
    <x v="23"/>
    <s v="Chong_x000a_Qing"/>
    <s v="Chong Qing"/>
    <s v="Kai"/>
    <x v="657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</r>
  <r>
    <x v="23"/>
    <s v="Chong_x000a_Qing"/>
    <s v="Chong Qing"/>
    <s v="Kai"/>
    <x v="657"/>
    <s v="t/d"/>
    <s v="cement"/>
    <n v="800"/>
    <n v="310"/>
    <n v="1"/>
    <m/>
    <n v="248000"/>
    <m/>
    <n v="0"/>
    <n v="248000"/>
    <n v="4.6525354053574049E-3"/>
    <n v="332.0034319773435"/>
    <n v="7.2591044086026741"/>
    <n v="400.78350562280372"/>
    <n v="498.62439128181893"/>
    <n v="9.9601029593203041"/>
    <n v="3.320034319773435"/>
    <n v="106.64624544103157"/>
    <n v="896.91913279159166"/>
    <n v="365.95372880755997"/>
    <n v="11.190116737864891"/>
    <n v="494.37542697303877"/>
    <n v="563.56497017028596"/>
    <n v="10.978611864226799"/>
    <n v="3.6595372880755996"/>
    <n v="116.87942403566436"/>
    <n v="984.63752032120635"/>
  </r>
  <r>
    <x v="23"/>
    <s v="Chong_x000a_Qing"/>
    <s v="Chong Qing"/>
    <s v="Jiangjin"/>
    <x v="648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</r>
  <r>
    <x v="23"/>
    <s v="Chong_x000a_Qing"/>
    <s v="Chong Qing"/>
    <s v="Jiangjin"/>
    <x v="648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</r>
  <r>
    <x v="23"/>
    <s v="Chong_x000a_Qing"/>
    <s v="Chong Qing"/>
    <s v="Changshou"/>
    <x v="658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</r>
  <r>
    <x v="23"/>
    <s v="Chong_x000a_Qing"/>
    <s v="Chong Qing"/>
    <s v="Changshou"/>
    <x v="658"/>
    <s v="t/d"/>
    <s v="cement"/>
    <n v="4000"/>
    <n v="310"/>
    <n v="1"/>
    <m/>
    <n v="1240000"/>
    <m/>
    <n v="0"/>
    <n v="1240000"/>
    <n v="2.3262677026787026E-2"/>
    <n v="1660.0171598867175"/>
    <n v="36.295522043013371"/>
    <n v="2003.9175281140188"/>
    <n v="2493.1219564090948"/>
    <n v="49.800514796601526"/>
    <n v="16.600171598867178"/>
    <n v="533.23122720515789"/>
    <n v="4484.595663957959"/>
    <n v="1829.7686440377997"/>
    <n v="55.950583689324461"/>
    <n v="2471.877134865194"/>
    <n v="2817.8248508514298"/>
    <n v="54.893059321134004"/>
    <n v="18.297686440378001"/>
    <n v="584.39712017832187"/>
    <n v="4923.1876016060323"/>
  </r>
  <r>
    <x v="23"/>
    <s v="Chong_x000a_Qing"/>
    <s v="Chong Qing"/>
    <s v="Nanchuan"/>
    <x v="659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</r>
  <r>
    <x v="23"/>
    <s v="Chong_x000a_Qing"/>
    <s v="Chong Qing"/>
    <s v="Hechuan"/>
    <x v="649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</r>
  <r>
    <x v="23"/>
    <s v="Chong_x000a_Qing"/>
    <s v="Chong Qing"/>
    <s v="Hechuan"/>
    <x v="649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</r>
  <r>
    <x v="23"/>
    <s v="Chong_x000a_Qing"/>
    <s v="Chong Qing"/>
    <s v="Yongchuan"/>
    <x v="643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</r>
  <r>
    <x v="23"/>
    <s v="Chong_x000a_Qing"/>
    <s v="Chong Qing"/>
    <s v="Hechuan"/>
    <x v="649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</r>
  <r>
    <x v="23"/>
    <s v="Chong_x000a_Qing"/>
    <s v="Chong Qing"/>
    <s v="Hechuan"/>
    <x v="649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</r>
  <r>
    <x v="23"/>
    <s v="Chong_x000a_Qing"/>
    <s v="Chong Qing"/>
    <s v="Chongqing"/>
    <x v="645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</r>
  <r>
    <x v="23"/>
    <s v="Chong_x000a_Qing"/>
    <s v="Chong Qing"/>
    <s v="Chongqing"/>
    <x v="645"/>
    <s v="t/d"/>
    <s v="cement"/>
    <n v="2000"/>
    <n v="310"/>
    <n v="1"/>
    <m/>
    <n v="620000"/>
    <m/>
    <n v="0"/>
    <n v="620000"/>
    <n v="1.1631338513393513E-2"/>
    <n v="830.00857994335877"/>
    <n v="18.147761021506685"/>
    <n v="1001.9587640570094"/>
    <n v="1246.5609782045474"/>
    <n v="24.900257398300763"/>
    <n v="8.3000857994335888"/>
    <n v="266.61561360257895"/>
    <n v="2242.2978319789795"/>
    <n v="914.88432201889987"/>
    <n v="27.97529184466223"/>
    <n v="1235.938567432597"/>
    <n v="1408.9124254257149"/>
    <n v="27.446529660567002"/>
    <n v="9.1488432201890006"/>
    <n v="292.19856008916094"/>
    <n v="2461.5938008030162"/>
  </r>
  <r>
    <x v="23"/>
    <s v="Chong_x000a_Qing"/>
    <s v="Chong Qing"/>
    <s v="Fengdu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</r>
  <r>
    <x v="23"/>
    <s v="Chong_x000a_Qing"/>
    <s v="Chong Qing"/>
    <s v="Fengdu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</r>
  <r>
    <x v="23"/>
    <s v="Chong_x000a_Qing"/>
    <s v="Chong Qing"/>
    <s v="Fengdu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</r>
  <r>
    <x v="23"/>
    <s v="Chong_x000a_Qing"/>
    <s v="Chong Qing"/>
    <s v="Fengdu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</r>
  <r>
    <x v="23"/>
    <s v="Chong_x000a_Qing"/>
    <s v="Chong Qing"/>
    <s v="Fengdu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</r>
  <r>
    <x v="23"/>
    <s v="Chong_x000a_Qing"/>
    <s v="Chong Qing"/>
    <s v="Wan"/>
    <x v="650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</r>
  <r>
    <x v="23"/>
    <s v="Chong_x000a_Qing"/>
    <s v="Chong Qing"/>
    <s v="Chongqing"/>
    <x v="645"/>
    <s v="t/d"/>
    <s v="cement"/>
    <n v="1200"/>
    <n v="310"/>
    <n v="1"/>
    <m/>
    <n v="372000"/>
    <m/>
    <n v="0"/>
    <n v="372000"/>
    <n v="6.9788031080361074E-3"/>
    <n v="498.00514796601522"/>
    <n v="10.888656612904011"/>
    <n v="601.1752584342056"/>
    <n v="747.93658692272845"/>
    <n v="14.940154438980457"/>
    <n v="4.980051479660152"/>
    <n v="159.96936816154735"/>
    <n v="1345.3786991873876"/>
    <n v="548.9305932113399"/>
    <n v="16.785175106797336"/>
    <n v="741.56314045955821"/>
    <n v="845.34745525542894"/>
    <n v="16.467917796340199"/>
    <n v="5.4893059321133997"/>
    <n v="175.31913605349655"/>
    <n v="1476.9562804818095"/>
  </r>
  <r>
    <x v="23"/>
    <s v="Chong_x000a_Qing"/>
    <s v="Chong Qing"/>
    <s v="Chongqing"/>
    <x v="645"/>
    <s v="t/d"/>
    <s v="cement"/>
    <n v="1200"/>
    <n v="310"/>
    <n v="1"/>
    <m/>
    <n v="372000"/>
    <m/>
    <n v="0"/>
    <n v="372000"/>
    <n v="6.9788031080361074E-3"/>
    <n v="498.00514796601522"/>
    <n v="10.888656612904011"/>
    <n v="601.1752584342056"/>
    <n v="747.93658692272845"/>
    <n v="14.940154438980457"/>
    <n v="4.980051479660152"/>
    <n v="159.96936816154735"/>
    <n v="1345.3786991873876"/>
    <n v="548.9305932113399"/>
    <n v="16.785175106797336"/>
    <n v="741.56314045955821"/>
    <n v="845.34745525542894"/>
    <n v="16.467917796340199"/>
    <n v="5.4893059321133997"/>
    <n v="175.31913605349655"/>
    <n v="1476.9562804818095"/>
  </r>
  <r>
    <x v="23"/>
    <s v="Chong_x000a_Qing"/>
    <s v="Chong Qing"/>
    <s v="Chongqing"/>
    <x v="645"/>
    <s v="t/d"/>
    <s v="cement"/>
    <n v="3000"/>
    <n v="310"/>
    <n v="1"/>
    <m/>
    <n v="930000"/>
    <m/>
    <n v="0"/>
    <n v="930000"/>
    <n v="1.744700777009027E-2"/>
    <n v="1245.0128699150382"/>
    <n v="27.22164153226003"/>
    <n v="1502.9381460855141"/>
    <n v="1869.8414673068212"/>
    <n v="37.35038609745115"/>
    <n v="12.450128699150381"/>
    <n v="399.92342040386842"/>
    <n v="3363.446747968469"/>
    <n v="1372.3264830283499"/>
    <n v="41.962937766993349"/>
    <n v="1853.9078511488956"/>
    <n v="2113.3686381385724"/>
    <n v="41.169794490850499"/>
    <n v="13.723264830283501"/>
    <n v="438.29784013374137"/>
    <n v="3692.3907012045242"/>
  </r>
  <r>
    <x v="23"/>
    <s v="Chong_x000a_Qing"/>
    <s v="Chong Qing"/>
    <s v="Chongqing"/>
    <x v="645"/>
    <s v="t/d"/>
    <s v="cement"/>
    <n v="1200"/>
    <n v="310"/>
    <n v="1"/>
    <m/>
    <n v="372000"/>
    <m/>
    <n v="0"/>
    <n v="372000"/>
    <n v="6.9788031080361074E-3"/>
    <n v="498.00514796601522"/>
    <n v="10.888656612904011"/>
    <n v="601.1752584342056"/>
    <n v="747.93658692272845"/>
    <n v="14.940154438980457"/>
    <n v="4.980051479660152"/>
    <n v="159.96936816154735"/>
    <n v="1345.3786991873876"/>
    <n v="548.9305932113399"/>
    <n v="16.785175106797336"/>
    <n v="741.56314045955821"/>
    <n v="845.34745525542894"/>
    <n v="16.467917796340199"/>
    <n v="5.4893059321133997"/>
    <n v="175.31913605349655"/>
    <n v="1476.9562804818095"/>
  </r>
  <r>
    <x v="23"/>
    <s v="Chong_x000a_Qing"/>
    <s v="Chong Qing"/>
    <s v="Chongqing"/>
    <x v="645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</r>
  <r>
    <x v="23"/>
    <s v="Chong_x000a_Qing"/>
    <s v="Chong Qing"/>
    <s v="Hechuan"/>
    <x v="649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</r>
  <r>
    <x v="23"/>
    <s v="Chong_x000a_Qing"/>
    <s v="Chong Qing"/>
    <s v="Bishan"/>
    <x v="661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</r>
  <r>
    <x v="1"/>
    <s v=""/>
    <m/>
    <s v=""/>
    <x v="4"/>
    <m/>
    <m/>
    <m/>
    <m/>
    <n v="51"/>
    <m/>
    <n v="52359000"/>
    <m/>
    <n v="0"/>
    <m/>
    <n v="1.0000000000000004"/>
    <n v="71359.678766773228"/>
    <n v="1560.2469999999998"/>
    <n v="86143.031853406341"/>
    <n v="107172.6161842104"/>
    <n v="2140.7903630031969"/>
    <n v="713.59678766773231"/>
    <n v="22922.178156501115"/>
    <n v="192780.72161660227"/>
    <n v="78656.83910458014"/>
    <n v="2405.1653051322182"/>
    <n v="106259.35837130103"/>
    <n v="121130.72143875351"/>
    <n v="2359.7051731374045"/>
    <n v="786.56839104580149"/>
    <n v="25121.662459801475"/>
    <n v="211634.61092362544"/>
  </r>
  <r>
    <x v="2"/>
    <s v=""/>
    <m/>
    <s v=""/>
    <x v="4"/>
    <m/>
    <m/>
    <m/>
    <m/>
    <m/>
    <n v="4"/>
    <m/>
    <n v="9000000"/>
    <n v="945269.26239560719"/>
    <n v="53304269.262395605"/>
    <m/>
    <m/>
    <m/>
    <m/>
    <m/>
    <m/>
    <m/>
    <m/>
    <m/>
    <m/>
    <m/>
    <m/>
    <m/>
    <m/>
    <m/>
    <m/>
    <m/>
  </r>
  <r>
    <x v="24"/>
    <s v="Sui_x000a_Ning"/>
    <s v="Sui Ning"/>
    <s v="Pengxi"/>
    <x v="662"/>
    <s v="t/a"/>
    <s v="grinding"/>
    <n v="2000000"/>
    <n v="1"/>
    <m/>
    <n v="1"/>
    <m/>
    <n v="2000000"/>
    <n v="210059.8360879127"/>
    <n v="210059.8360879127"/>
    <n v="1.8705185369149598E-3"/>
    <n v="105.9545068768458"/>
    <n v="7.3289347950426125"/>
    <n v="173.58253919861696"/>
    <n v="203.19923954287279"/>
    <n v="3.178635206305374"/>
    <n v="1.0595450687684582"/>
    <n v="109.6323730988115"/>
    <n v="920.39555495139109"/>
    <n v="120.28413366878323"/>
    <n v="12.541638345984172"/>
    <n v="268.29071642019994"/>
    <n v="248.20367669848619"/>
    <n v="3.6085240100634963"/>
    <n v="1.2028413366878323"/>
    <n v="120.14519430365752"/>
    <n v="1010.3303428793905"/>
  </r>
  <r>
    <x v="24"/>
    <s v="Le_x000a_Shan"/>
    <s v="Le Shan"/>
    <s v="Emeishan"/>
    <x v="663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</r>
  <r>
    <x v="24"/>
    <s v="Le_x000a_Shan"/>
    <s v="Le Shan"/>
    <s v="Emeishan"/>
    <x v="663"/>
    <s v="t/d"/>
    <s v="cement"/>
    <n v="1000"/>
    <n v="310"/>
    <n v="1"/>
    <m/>
    <n v="310000"/>
    <m/>
    <n v="0"/>
    <n v="310000"/>
    <n v="2.7604551029020057E-3"/>
    <n v="156.36448044297137"/>
    <n v="10.815821952333437"/>
    <n v="256.16790031698798"/>
    <n v="299.87533757727829"/>
    <n v="4.6909344132891411"/>
    <n v="1.563644804429714"/>
    <n v="161.79216500201389"/>
    <n v="1358.2921292746325"/>
    <n v="177.51171348014032"/>
    <n v="18.508573364914721"/>
    <n v="395.9353850750137"/>
    <n v="366.29153487641986"/>
    <n v="5.3253514044042092"/>
    <n v="1.7751171348014032"/>
    <n v="177.30667093611515"/>
    <n v="1491.0151894126579"/>
  </r>
  <r>
    <x v="24"/>
    <s v="Nan_x000a_Chong"/>
    <s v="Nan Chong"/>
    <s v="Nanbu"/>
    <x v="664"/>
    <s v="t/a"/>
    <s v="grinding"/>
    <n v="2000000"/>
    <n v="1"/>
    <m/>
    <n v="1"/>
    <m/>
    <n v="2000000"/>
    <n v="210059.8360879127"/>
    <n v="210059.8360879127"/>
    <n v="1.8705185369149598E-3"/>
    <n v="105.9545068768458"/>
    <n v="7.3289347950426125"/>
    <n v="173.58253919861696"/>
    <n v="203.19923954287279"/>
    <n v="3.178635206305374"/>
    <n v="1.0595450687684582"/>
    <n v="109.6323730988115"/>
    <n v="920.39555495139109"/>
    <n v="120.28413366878323"/>
    <n v="12.541638345984172"/>
    <n v="268.29071642019994"/>
    <n v="248.20367669848619"/>
    <n v="3.6085240100634963"/>
    <n v="1.2028413366878323"/>
    <n v="120.14519430365752"/>
    <n v="1010.3303428793905"/>
  </r>
  <r>
    <x v="24"/>
    <s v="Garzê_x000a_Tibetan "/>
    <s v="Garzê Tibetan "/>
    <s v="Batang"/>
    <x v="665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Garzê_x000a_Tibetan "/>
    <s v="Garzê Tibetan "/>
    <s v="Luding"/>
    <x v="666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</r>
  <r>
    <x v="24"/>
    <s v="Yi_x000a_Bin"/>
    <s v="Yi Bin"/>
    <s v="Gao"/>
    <x v="667"/>
    <s v="t/a"/>
    <s v="grinding"/>
    <n v="2000000"/>
    <n v="1"/>
    <m/>
    <n v="1"/>
    <m/>
    <n v="2000000"/>
    <n v="210059.8360879127"/>
    <n v="210059.8360879127"/>
    <n v="1.8705185369149598E-3"/>
    <n v="105.9545068768458"/>
    <n v="7.3289347950426125"/>
    <n v="173.58253919861696"/>
    <n v="203.19923954287279"/>
    <n v="3.178635206305374"/>
    <n v="1.0595450687684582"/>
    <n v="109.6323730988115"/>
    <n v="920.39555495139109"/>
    <n v="120.28413366878323"/>
    <n v="12.541638345984172"/>
    <n v="268.29071642019994"/>
    <n v="248.20367669848619"/>
    <n v="3.6085240100634963"/>
    <n v="1.2028413366878323"/>
    <n v="120.14519430365752"/>
    <n v="1010.3303428793905"/>
  </r>
  <r>
    <x v="24"/>
    <s v="Ba_x000a_Zhong"/>
    <s v="Ba Zhong"/>
    <s v="Nanjiang"/>
    <x v="668"/>
    <s v="t/d"/>
    <s v="cement"/>
    <n v="4500"/>
    <n v="310"/>
    <n v="1"/>
    <m/>
    <n v="1395000"/>
    <m/>
    <n v="0"/>
    <n v="1395000"/>
    <n v="1.2422047963059027E-2"/>
    <n v="703.64016199337118"/>
    <n v="48.671198785500472"/>
    <n v="1152.7555514264459"/>
    <n v="1349.4390190977524"/>
    <n v="21.109204859801139"/>
    <n v="7.0364016199337138"/>
    <n v="728.06474250906251"/>
    <n v="6112.3145817358472"/>
    <n v="798.80271066063153"/>
    <n v="83.288580142116245"/>
    <n v="1781.7092328375618"/>
    <n v="1648.3119069438897"/>
    <n v="23.964081319818941"/>
    <n v="7.9880271066063147"/>
    <n v="797.88001921251828"/>
    <n v="6709.5683523569614"/>
  </r>
  <r>
    <x v="24"/>
    <s v="Cheng_x000a_Du"/>
    <s v="Cheng Du"/>
    <s v="Chengdu Shì"/>
    <x v="669"/>
    <s v="t/a"/>
    <s v="grinding"/>
    <n v="1000000"/>
    <n v="1"/>
    <m/>
    <n v="1"/>
    <m/>
    <n v="1000000"/>
    <n v="105029.91804395635"/>
    <n v="105029.91804395635"/>
    <n v="9.352592684574799E-4"/>
    <n v="52.977253438422899"/>
    <n v="3.6644673975213062"/>
    <n v="86.791269599308478"/>
    <n v="101.59961977143639"/>
    <n v="1.589317603152687"/>
    <n v="0.52977253438422911"/>
    <n v="54.816186549405749"/>
    <n v="460.19777747569555"/>
    <n v="60.142066834391613"/>
    <n v="6.2708191729920859"/>
    <n v="134.14535821009997"/>
    <n v="124.1018383492431"/>
    <n v="1.8042620050317482"/>
    <n v="0.60142066834391616"/>
    <n v="60.072597151828759"/>
    <n v="505.16517143969526"/>
  </r>
  <r>
    <x v="24"/>
    <s v="Da_x000a_Zhou"/>
    <s v="Da Zhou"/>
    <s v="Da"/>
    <x v="670"/>
    <s v="t/a"/>
    <s v="grinding"/>
    <n v="800000"/>
    <n v="1"/>
    <m/>
    <n v="1"/>
    <m/>
    <n v="800000"/>
    <n v="84023.93443516508"/>
    <n v="84023.93443516508"/>
    <n v="7.482074147659839E-4"/>
    <n v="42.381802750738316"/>
    <n v="2.9315739180170448"/>
    <n v="69.433015679446783"/>
    <n v="81.279695817149118"/>
    <n v="1.2714540825221496"/>
    <n v="0.42381802750738329"/>
    <n v="43.852949239524598"/>
    <n v="368.15822198055645"/>
    <n v="48.113653467513288"/>
    <n v="5.0166553383936687"/>
    <n v="107.31628656807997"/>
    <n v="99.281470679394474"/>
    <n v="1.4434096040253985"/>
    <n v="0.4811365346751329"/>
    <n v="48.058077721463"/>
    <n v="404.13213715175618"/>
  </r>
  <r>
    <x v="24"/>
    <s v="De_x000a_Yang"/>
    <s v="De Yang"/>
    <s v="Guanghan"/>
    <x v="671"/>
    <s v="t/a"/>
    <s v="grinding"/>
    <n v="1000000"/>
    <n v="1"/>
    <m/>
    <n v="1"/>
    <m/>
    <n v="1000000"/>
    <n v="105029.91804395635"/>
    <n v="105029.91804395635"/>
    <n v="9.352592684574799E-4"/>
    <n v="52.977253438422899"/>
    <n v="3.6644673975213062"/>
    <n v="86.791269599308478"/>
    <n v="101.59961977143639"/>
    <n v="1.589317603152687"/>
    <n v="0.52977253438422911"/>
    <n v="54.816186549405749"/>
    <n v="460.19777747569555"/>
    <n v="60.142066834391613"/>
    <n v="6.2708191729920859"/>
    <n v="134.14535821009997"/>
    <n v="124.1018383492431"/>
    <n v="1.8042620050317482"/>
    <n v="0.60142066834391616"/>
    <n v="60.072597151828759"/>
    <n v="505.16517143969526"/>
  </r>
  <r>
    <x v="24"/>
    <s v="Guang'an"/>
    <s v="Guang'an"/>
    <s v="Yuechi"/>
    <x v="672"/>
    <s v="t/a"/>
    <s v="grinding"/>
    <n v="2000000"/>
    <n v="1"/>
    <m/>
    <n v="1"/>
    <m/>
    <n v="2000000"/>
    <n v="210059.8360879127"/>
    <n v="210059.8360879127"/>
    <n v="1.8705185369149598E-3"/>
    <n v="105.9545068768458"/>
    <n v="7.3289347950426125"/>
    <n v="173.58253919861696"/>
    <n v="203.19923954287279"/>
    <n v="3.178635206305374"/>
    <n v="1.0595450687684582"/>
    <n v="109.6323730988115"/>
    <n v="920.39555495139109"/>
    <n v="120.28413366878323"/>
    <n v="12.541638345984172"/>
    <n v="268.29071642019994"/>
    <n v="248.20367669848619"/>
    <n v="3.6085240100634963"/>
    <n v="1.2028413366878323"/>
    <n v="120.14519430365752"/>
    <n v="1010.3303428793905"/>
  </r>
  <r>
    <x v="24"/>
    <s v="Mei_x000a_Shan"/>
    <s v="Mei Shan"/>
    <s v="Pengshan"/>
    <x v="67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Zi_x000a_Gong"/>
    <s v="Zi Gong"/>
    <s v="Zigong"/>
    <x v="674"/>
    <s v="t/d"/>
    <s v="cement"/>
    <n v="1200"/>
    <n v="310"/>
    <n v="1"/>
    <m/>
    <n v="372000"/>
    <m/>
    <n v="0"/>
    <n v="372000"/>
    <n v="3.312546123482407E-3"/>
    <n v="187.63737653156565"/>
    <n v="12.978986342800125"/>
    <n v="307.40148038038558"/>
    <n v="359.85040509273392"/>
    <n v="5.6291212959469696"/>
    <n v="1.8763737653156569"/>
    <n v="194.15059800241667"/>
    <n v="1629.950555129559"/>
    <n v="213.0140561761684"/>
    <n v="22.210288037897666"/>
    <n v="475.12246209001648"/>
    <n v="439.54984185170389"/>
    <n v="6.3904216852850508"/>
    <n v="2.1301405617616838"/>
    <n v="212.76800512333821"/>
    <n v="1789.2182272951898"/>
  </r>
  <r>
    <x v="24"/>
    <s v="Zi_x000a_Gong"/>
    <s v="Zi Gong"/>
    <s v="Rong"/>
    <x v="675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</r>
  <r>
    <x v="24"/>
    <s v="De_x000a_Yang"/>
    <s v="De Yang"/>
    <s v="Mianzhu"/>
    <x v="67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De_x000a_Yang"/>
    <s v="De Yang"/>
    <s v="Mianzhu"/>
    <x v="67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Da_x000a_Zhou"/>
    <s v="Da Zhou"/>
    <s v="Dazhu"/>
    <x v="677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</r>
  <r>
    <x v="24"/>
    <s v="Guang'an"/>
    <s v="Guang'an"/>
    <s v="Guang'an"/>
    <x v="678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Guang'an"/>
    <s v="Guang'an"/>
    <s v="Linshui"/>
    <x v="679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Guang'an"/>
    <s v="Guang'an"/>
    <s v="Linshui"/>
    <x v="679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Le_x000a_Shan"/>
    <s v="Le Shan"/>
    <s v="Shawan"/>
    <x v="680"/>
    <s v="t/d"/>
    <s v="cement"/>
    <n v="4600"/>
    <n v="310"/>
    <n v="1"/>
    <m/>
    <n v="1426000"/>
    <m/>
    <n v="0"/>
    <n v="1426000"/>
    <n v="1.2698093473349227E-2"/>
    <n v="719.27661003766832"/>
    <n v="49.75278098073381"/>
    <n v="1178.3723414581448"/>
    <n v="1379.4265528554802"/>
    <n v="21.578298301130051"/>
    <n v="7.1927661003766845"/>
    <n v="744.2439590092639"/>
    <n v="6248.1437946633096"/>
    <n v="816.55388200864547"/>
    <n v="85.139437478607718"/>
    <n v="1821.3027713450631"/>
    <n v="1684.9410604315315"/>
    <n v="24.496616460259361"/>
    <n v="8.1655388200864554"/>
    <n v="815.61068630612976"/>
    <n v="6858.669871298227"/>
  </r>
  <r>
    <x v="24"/>
    <s v="Le_x000a_Shan"/>
    <s v="Le Shan"/>
    <s v="Ebian Yi"/>
    <x v="68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Le_x000a_Shan"/>
    <s v="Le Shan"/>
    <s v="Emeishan"/>
    <x v="66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Le_x000a_Shan"/>
    <s v="Le Shan"/>
    <s v="Shawan"/>
    <x v="680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</r>
  <r>
    <x v="24"/>
    <s v="Le_x000a_Shan"/>
    <s v="Le Shan"/>
    <s v="Emeishan"/>
    <x v="663"/>
    <s v="t/d"/>
    <s v="cement"/>
    <n v="4500"/>
    <n v="310"/>
    <n v="1"/>
    <m/>
    <n v="1395000"/>
    <m/>
    <n v="0"/>
    <n v="1395000"/>
    <n v="1.2422047963059027E-2"/>
    <n v="703.64016199337118"/>
    <n v="48.671198785500472"/>
    <n v="1152.7555514264459"/>
    <n v="1349.4390190977524"/>
    <n v="21.109204859801139"/>
    <n v="7.0364016199337138"/>
    <n v="728.06474250906251"/>
    <n v="6112.3145817358472"/>
    <n v="798.80271066063153"/>
    <n v="83.288580142116245"/>
    <n v="1781.7092328375618"/>
    <n v="1648.3119069438897"/>
    <n v="23.964081319818941"/>
    <n v="7.9880271066063147"/>
    <n v="797.88001921251828"/>
    <n v="6709.5683523569614"/>
  </r>
  <r>
    <x v="24"/>
    <s v="Le_x000a_Shan"/>
    <s v="Le Shan"/>
    <s v="Emeishan"/>
    <x v="66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Lu_x000a_Zhou"/>
    <s v="Lu Zhou"/>
    <s v="Xuyong"/>
    <x v="682"/>
    <s v="t/d"/>
    <s v="cement"/>
    <n v="4600"/>
    <n v="310"/>
    <n v="1"/>
    <m/>
    <n v="1426000"/>
    <m/>
    <n v="0"/>
    <n v="1426000"/>
    <n v="1.2698093473349227E-2"/>
    <n v="719.27661003766832"/>
    <n v="49.75278098073381"/>
    <n v="1178.3723414581448"/>
    <n v="1379.4265528554802"/>
    <n v="21.578298301130051"/>
    <n v="7.1927661003766845"/>
    <n v="744.2439590092639"/>
    <n v="6248.1437946633096"/>
    <n v="816.55388200864547"/>
    <n v="85.139437478607718"/>
    <n v="1821.3027713450631"/>
    <n v="1684.9410604315315"/>
    <n v="24.496616460259361"/>
    <n v="8.1655388200864554"/>
    <n v="815.61068630612976"/>
    <n v="6858.669871298227"/>
  </r>
  <r>
    <x v="24"/>
    <s v="Lu_x000a_Zhou"/>
    <s v="Lu Zhou"/>
    <s v="Luzhou"/>
    <x v="68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Mei_x000a_Shan"/>
    <s v="Mei Shan"/>
    <s v="Hongya"/>
    <x v="684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Mei_x000a_Shan"/>
    <s v="Mei Shan"/>
    <s v="Hongya"/>
    <x v="684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Mian_x000a_Yang"/>
    <s v="Mian Yang"/>
    <s v="Jiangyou"/>
    <x v="685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Nei_x000a_Jiang"/>
    <s v="Nei Jiang"/>
    <s v="Zizhong"/>
    <x v="686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</r>
  <r>
    <x v="24"/>
    <s v="Nei_x000a_Jiang"/>
    <s v="Nei Jiang"/>
    <s v="Zizhong"/>
    <x v="686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</r>
  <r>
    <x v="24"/>
    <s v="Nei_x000a_Jiang"/>
    <s v="Nei Jiang"/>
    <s v="Zizhong"/>
    <x v="68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Nei_x000a_Jiang"/>
    <s v="Nei Jiang"/>
    <s v="Zizhong"/>
    <x v="68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Pan_x000a_Zhihua"/>
    <s v="Pan Zhihua"/>
    <s v="Miyi"/>
    <x v="68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Ya'an"/>
    <s v="Ya'an"/>
    <s v="Tianquan"/>
    <x v="688"/>
    <s v="t/d"/>
    <s v="cement"/>
    <n v="1000"/>
    <n v="310"/>
    <n v="1"/>
    <m/>
    <n v="310000"/>
    <m/>
    <n v="0"/>
    <n v="310000"/>
    <n v="2.7604551029020057E-3"/>
    <n v="156.36448044297137"/>
    <n v="10.815821952333437"/>
    <n v="256.16790031698798"/>
    <n v="299.87533757727829"/>
    <n v="4.6909344132891411"/>
    <n v="1.563644804429714"/>
    <n v="161.79216500201389"/>
    <n v="1358.2921292746325"/>
    <n v="177.51171348014032"/>
    <n v="18.508573364914721"/>
    <n v="395.9353850750137"/>
    <n v="366.29153487641986"/>
    <n v="5.3253514044042092"/>
    <n v="1.7751171348014032"/>
    <n v="177.30667093611515"/>
    <n v="1491.0151894126579"/>
  </r>
  <r>
    <x v="24"/>
    <s v="Ya'an"/>
    <s v="Ya'an"/>
    <s v="Tianquan"/>
    <x v="68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Ya'an"/>
    <s v="Ya'an"/>
    <s v="Tianquan"/>
    <x v="68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Zi_x000a_Yang"/>
    <s v="Zi Yang"/>
    <s v="Ziyang"/>
    <x v="68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Cheng_x000a_Du"/>
    <s v="Cheng Du"/>
    <s v="Peng"/>
    <x v="69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Cheng_x000a_Du"/>
    <s v="Cheng Du"/>
    <s v="Peng"/>
    <x v="69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Yi_x000a_Bin"/>
    <s v="Yi Bin"/>
    <s v="Gong"/>
    <x v="46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Yi_x000a_Bin"/>
    <s v="Yi Bin"/>
    <s v="Gong"/>
    <x v="46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Liangshan_x000a_Yi"/>
    <s v="Liangshan Yi"/>
    <s v="Zhaojue"/>
    <x v="69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Yi_x000a_Bin"/>
    <s v="Yi Bin"/>
    <s v="Xingwen"/>
    <x v="692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</r>
  <r>
    <x v="24"/>
    <s v="Yi_x000a_Bin"/>
    <s v="Yi Bin"/>
    <s v="Junlian"/>
    <x v="693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</r>
  <r>
    <x v="24"/>
    <s v="Pan_x000a_Zhihua"/>
    <s v="Pan Zhihua"/>
    <s v="Miyi"/>
    <x v="68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Nei_x000a_Jiang"/>
    <s v="Nei Jiang"/>
    <s v="Weiyuan"/>
    <x v="694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</r>
  <r>
    <x v="24"/>
    <s v="Nei_x000a_Jiang"/>
    <s v="Nei Jiang"/>
    <s v="Zizhong"/>
    <x v="68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Mian_x000a_Yang"/>
    <s v="Mian Yang"/>
    <s v="An"/>
    <x v="695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Mian_x000a_Yang"/>
    <s v="Mian Yang"/>
    <s v="Beichuan Qiang"/>
    <x v="69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Le_x000a_Shan"/>
    <s v="Le Shan"/>
    <s v="Wutongqiao"/>
    <x v="69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Liangshan_x000a_Yi "/>
    <s v="Liangshan Yi "/>
    <s v="Mianning"/>
    <x v="69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Liangshan_x000a_Yi "/>
    <s v="Liangshan Yi "/>
    <s v="Mianning"/>
    <x v="69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Guang_x000a_Yuan"/>
    <s v="Guang Yuan"/>
    <s v="Jiange"/>
    <x v="69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Guang'an"/>
    <s v="Guang'an"/>
    <s v="Guang'an"/>
    <x v="678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Garzê_x000a_Tibetan "/>
    <s v="Garzê Tibetan "/>
    <s v="Luding"/>
    <x v="66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De_x000a_Yang"/>
    <s v="De Yang"/>
    <s v="Shifang"/>
    <x v="700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</r>
  <r>
    <x v="24"/>
    <s v="De_x000a_Yang"/>
    <s v="De Yang"/>
    <s v="Shifang"/>
    <x v="70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Da_x000a_Zhou"/>
    <s v="Da Zhou"/>
    <s v="Qu"/>
    <x v="70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Da_x000a_Zhou"/>
    <s v="Da Zhou"/>
    <s v="Qu"/>
    <x v="70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Da_x000a_Zhou"/>
    <s v="Da Zhou"/>
    <s v="Dazhu"/>
    <x v="67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Cheng_x000a_Du"/>
    <s v="Cheng Du"/>
    <s v="Chengdu Shì"/>
    <x v="669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Ba_x000a_Zhong"/>
    <s v="Ba Zhong"/>
    <s v="Tongjiang"/>
    <x v="190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Guang'an"/>
    <s v="Guang'an"/>
    <s v="Guang'an"/>
    <x v="678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</r>
  <r>
    <x v="24"/>
    <s v="Guang'an"/>
    <s v="Guang'an"/>
    <s v="Guang'an"/>
    <x v="678"/>
    <s v="t/d"/>
    <s v="cement"/>
    <n v="1200"/>
    <n v="310"/>
    <n v="1"/>
    <m/>
    <n v="372000"/>
    <m/>
    <n v="0"/>
    <n v="372000"/>
    <n v="3.312546123482407E-3"/>
    <n v="187.63737653156565"/>
    <n v="12.978986342800125"/>
    <n v="307.40148038038558"/>
    <n v="359.85040509273392"/>
    <n v="5.6291212959469696"/>
    <n v="1.8763737653156569"/>
    <n v="194.15059800241667"/>
    <n v="1629.950555129559"/>
    <n v="213.0140561761684"/>
    <n v="22.210288037897666"/>
    <n v="475.12246209001648"/>
    <n v="439.54984185170389"/>
    <n v="6.3904216852850508"/>
    <n v="2.1301405617616838"/>
    <n v="212.76800512333821"/>
    <n v="1789.2182272951898"/>
  </r>
  <r>
    <x v="24"/>
    <s v="Guang_x000a_Yuan"/>
    <s v="Guang Yuan"/>
    <s v="Wangcang"/>
    <x v="702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De_x000a_Yang"/>
    <s v="De Yang"/>
    <s v="Guanghan"/>
    <x v="67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Cheng_x000a_Du"/>
    <s v="Cheng Du"/>
    <s v="Chengdu Shì"/>
    <x v="669"/>
    <s v="t/d"/>
    <s v="cement"/>
    <n v="4200"/>
    <n v="310"/>
    <n v="1"/>
    <m/>
    <n v="1302000"/>
    <m/>
    <n v="0"/>
    <n v="1302000"/>
    <n v="1.1593911432188424E-2"/>
    <n v="656.73081786047976"/>
    <n v="45.426452199800437"/>
    <n v="1075.9051813313495"/>
    <n v="1259.4764178245687"/>
    <n v="19.701924535814392"/>
    <n v="6.5673081786047991"/>
    <n v="679.52709300845834"/>
    <n v="5704.8269429534566"/>
    <n v="745.54919661658937"/>
    <n v="77.736008132641828"/>
    <n v="1662.9286173150576"/>
    <n v="1538.4244464809635"/>
    <n v="22.366475898497679"/>
    <n v="7.4554919661658934"/>
    <n v="744.6880179316837"/>
    <n v="6262.2637955331638"/>
  </r>
  <r>
    <x v="24"/>
    <s v="Cheng_x000a_Du"/>
    <s v="Cheng Du"/>
    <s v="Chengdu Shì"/>
    <x v="669"/>
    <s v="t/d"/>
    <s v="cement"/>
    <n v="4200"/>
    <n v="310"/>
    <n v="1"/>
    <m/>
    <n v="1302000"/>
    <m/>
    <n v="0"/>
    <n v="1302000"/>
    <n v="1.1593911432188424E-2"/>
    <n v="656.73081786047976"/>
    <n v="45.426452199800437"/>
    <n v="1075.9051813313495"/>
    <n v="1259.4764178245687"/>
    <n v="19.701924535814392"/>
    <n v="6.5673081786047991"/>
    <n v="679.52709300845834"/>
    <n v="5704.8269429534566"/>
    <n v="745.54919661658937"/>
    <n v="77.736008132641828"/>
    <n v="1662.9286173150576"/>
    <n v="1538.4244464809635"/>
    <n v="22.366475898497679"/>
    <n v="7.4554919661658934"/>
    <n v="744.6880179316837"/>
    <n v="6262.2637955331638"/>
  </r>
  <r>
    <x v="24"/>
    <s v="Cheng_x000a_Du"/>
    <s v="Cheng Du"/>
    <s v="Chengdu Shì"/>
    <x v="669"/>
    <s v="t/d"/>
    <s v="cement"/>
    <n v="4200"/>
    <n v="310"/>
    <n v="1"/>
    <m/>
    <n v="1302000"/>
    <m/>
    <n v="0"/>
    <n v="1302000"/>
    <n v="1.1593911432188424E-2"/>
    <n v="656.73081786047976"/>
    <n v="45.426452199800437"/>
    <n v="1075.9051813313495"/>
    <n v="1259.4764178245687"/>
    <n v="19.701924535814392"/>
    <n v="6.5673081786047991"/>
    <n v="679.52709300845834"/>
    <n v="5704.8269429534566"/>
    <n v="745.54919661658937"/>
    <n v="77.736008132641828"/>
    <n v="1662.9286173150576"/>
    <n v="1538.4244464809635"/>
    <n v="22.366475898497679"/>
    <n v="7.4554919661658934"/>
    <n v="744.6880179316837"/>
    <n v="6262.2637955331638"/>
  </r>
  <r>
    <x v="24"/>
    <s v="Cheng_x000a_Du"/>
    <s v="Cheng Du"/>
    <s v="Chengdu Qu"/>
    <x v="70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Cheng_x000a_Du"/>
    <s v="Cheng Du"/>
    <s v="Chengdu Qu"/>
    <x v="703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</r>
  <r>
    <x v="24"/>
    <s v="Cheng_x000a_Du"/>
    <s v="Cheng Du"/>
    <s v="Chengdu Qu"/>
    <x v="703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</r>
  <r>
    <x v="24"/>
    <s v="Mian_x000a_Yang"/>
    <s v="Mian Yang"/>
    <s v="An"/>
    <x v="695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Liangshan_x000a_Yi"/>
    <s v="Liangshan Yi"/>
    <s v="Huidong"/>
    <x v="704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De_x000a_Yang"/>
    <s v="De Yang"/>
    <s v="Deyang"/>
    <x v="705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Liangshan_x000a_Yi"/>
    <s v="Liangshan Yi"/>
    <s v="Yuexi"/>
    <x v="706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</r>
  <r>
    <x v="24"/>
    <s v="Guang_x000a_Yuan"/>
    <s v="Guang Yuan"/>
    <s v="Jiange"/>
    <x v="699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</r>
  <r>
    <x v="24"/>
    <s v="Guang'an"/>
    <s v="Guang'an"/>
    <s v="Linshui"/>
    <x v="67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Ya'an"/>
    <s v="Ya'an"/>
    <s v="Yingjing"/>
    <x v="707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Cheng_x000a_Du"/>
    <s v="Cheng Du"/>
    <s v="Dayi"/>
    <x v="70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Mian_x000a_Yang"/>
    <s v="Mian Yang"/>
    <s v="Beichuan Qiang"/>
    <x v="696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Guang'an"/>
    <s v="Guang'an"/>
    <s v="Guang'an"/>
    <x v="678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</r>
  <r>
    <x v="24"/>
    <s v="Da_x000a_Zhou"/>
    <s v="Da Zhou"/>
    <s v="Qu"/>
    <x v="701"/>
    <s v="t/d"/>
    <s v="cement"/>
    <n v="6000"/>
    <n v="310"/>
    <n v="1"/>
    <m/>
    <n v="1860000"/>
    <m/>
    <n v="0"/>
    <n v="1860000"/>
    <n v="1.6562730617412036E-2"/>
    <n v="938.18688265782828"/>
    <n v="64.894931714000634"/>
    <n v="1537.007401901928"/>
    <n v="1799.2520254636697"/>
    <n v="28.145606479734852"/>
    <n v="9.3818688265782857"/>
    <n v="970.75299001208339"/>
    <n v="8149.7527756477957"/>
    <n v="1065.0702808808419"/>
    <n v="111.05144018948833"/>
    <n v="2375.6123104500825"/>
    <n v="2197.7492092585194"/>
    <n v="31.952108426425255"/>
    <n v="10.65070280880842"/>
    <n v="1063.840025616691"/>
    <n v="8946.0911364759486"/>
  </r>
  <r>
    <x v="24"/>
    <s v="Ya'an"/>
    <s v="Ya'an"/>
    <s v="Hanyuan"/>
    <x v="70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Guang_x000a_Yuan"/>
    <s v="Guang Yuan"/>
    <s v="Chaotian"/>
    <x v="71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Guang_x000a_Yuan"/>
    <s v="Guang Yuan"/>
    <s v="Chaotian"/>
    <x v="71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Da_x000a_Zhou"/>
    <s v="Da Zhou"/>
    <s v="Dazhu"/>
    <x v="677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Da_x000a_Zhou"/>
    <s v="Da Zhou"/>
    <s v="Dazhu"/>
    <x v="677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Guang'an"/>
    <s v="Guang'an"/>
    <s v="Guang'an"/>
    <x v="67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Ba_x000a_Zhong"/>
    <s v="Ba Zhong"/>
    <s v="Bazhong"/>
    <x v="71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Ya'an"/>
    <s v="Ya'an"/>
    <s v="Tianquan"/>
    <x v="688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</r>
  <r>
    <x v="24"/>
    <s v="Liangshan_x000a_Yi "/>
    <s v="Liangshan Yi "/>
    <s v="Yanyuan"/>
    <x v="712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Le_x000a_Shan"/>
    <s v="Le Shan"/>
    <s v="Qianwei"/>
    <x v="71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Yi_x000a_Bin"/>
    <s v="Yi Bin"/>
    <s v="Jiang'an"/>
    <x v="714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</r>
  <r>
    <x v="24"/>
    <s v="Guang_x000a_Yuan"/>
    <s v="Guang Yuan"/>
    <s v="Wangcang"/>
    <x v="702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Mian_x000a_Yang"/>
    <s v="Mian Yang"/>
    <s v="Jiangyou"/>
    <x v="685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Mian_x000a_Yang"/>
    <s v="Mian Yang"/>
    <s v="Jiangyou"/>
    <x v="685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24"/>
    <s v="Liangshan_x000a_Yi "/>
    <s v="Liangshan Yi "/>
    <s v="Xichang"/>
    <x v="715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</r>
  <r>
    <x v="24"/>
    <s v="Ba_x000a_Zhong"/>
    <s v="Ba Zhong"/>
    <s v="Nanjiang"/>
    <x v="66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Mei_x000a_Shan"/>
    <s v="Mei Shan"/>
    <s v="Renshou"/>
    <x v="71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Zi_x000a_Gong"/>
    <s v="Zi Gong"/>
    <s v="Rong"/>
    <x v="675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</r>
  <r>
    <x v="24"/>
    <s v="Mei_x000a_Shan"/>
    <s v="Mei Shan"/>
    <s v="Renshou"/>
    <x v="716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</r>
  <r>
    <x v="24"/>
    <s v="Da_x000a_Zhou"/>
    <s v="Da Zhou"/>
    <s v="Wanyuan"/>
    <x v="71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Da_x000a_Zhou"/>
    <s v="Da Zhou"/>
    <s v="Wanyuan"/>
    <x v="717"/>
    <s v="t/d"/>
    <s v="cement"/>
    <n v="1000"/>
    <n v="310"/>
    <n v="1"/>
    <m/>
    <n v="310000"/>
    <m/>
    <n v="0"/>
    <n v="310000"/>
    <n v="2.7604551029020057E-3"/>
    <n v="156.36448044297137"/>
    <n v="10.815821952333437"/>
    <n v="256.16790031698798"/>
    <n v="299.87533757727829"/>
    <n v="4.6909344132891411"/>
    <n v="1.563644804429714"/>
    <n v="161.79216500201389"/>
    <n v="1358.2921292746325"/>
    <n v="177.51171348014032"/>
    <n v="18.508573364914721"/>
    <n v="395.9353850750137"/>
    <n v="366.29153487641986"/>
    <n v="5.3253514044042092"/>
    <n v="1.7751171348014032"/>
    <n v="177.30667093611515"/>
    <n v="1491.0151894126579"/>
  </r>
  <r>
    <x v="24"/>
    <s v="Garzê_x000a_Tibetan "/>
    <s v="Garzê Tibetan "/>
    <s v="Kangding"/>
    <x v="71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</r>
  <r>
    <x v="24"/>
    <s v="Yi_x000a_Bin"/>
    <s v="Yi Bin"/>
    <s v="Changning"/>
    <x v="548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</r>
  <r>
    <x v="1"/>
    <s v=""/>
    <m/>
    <s v=""/>
    <x v="4"/>
    <m/>
    <m/>
    <m/>
    <m/>
    <n v="109"/>
    <m/>
    <n v="111166000"/>
    <m/>
    <n v="0"/>
    <m/>
    <n v="1.0000000000000009"/>
    <n v="56644.457023984498"/>
    <n v="3918.1300000000006"/>
    <n v="92799.154765344414"/>
    <n v="108632.5719487435"/>
    <n v="1699.333710719535"/>
    <n v="566.44457023984512"/>
    <n v="58610.68518445576"/>
    <n v="492053.69355462072"/>
    <n v="64305.234775789744"/>
    <n v="6704.8992557267329"/>
    <n v="143431.19895656899"/>
    <n v="132692.44426085599"/>
    <n v="1929.1570432736921"/>
    <n v="643.05234775789745"/>
    <n v="64230.956246930647"/>
    <n v="540133.83077492786"/>
  </r>
  <r>
    <x v="2"/>
    <s v=""/>
    <m/>
    <s v=""/>
    <x v="4"/>
    <m/>
    <m/>
    <m/>
    <m/>
    <m/>
    <n v="7"/>
    <m/>
    <n v="10800000"/>
    <n v="1134323.1148747285"/>
    <n v="112300323.11487472"/>
    <m/>
    <m/>
    <m/>
    <m/>
    <m/>
    <m/>
    <m/>
    <m/>
    <m/>
    <m/>
    <m/>
    <m/>
    <m/>
    <m/>
    <m/>
    <m/>
    <m/>
  </r>
  <r>
    <x v="25"/>
    <s v="Gui_x000a_Yang"/>
    <s v="Gui Yang"/>
    <s v="Qingzhen"/>
    <x v="719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</r>
  <r>
    <x v="25"/>
    <s v="Gui_x000a_Yang"/>
    <s v="Gui Yang"/>
    <s v="Qingzhen"/>
    <x v="719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</r>
  <r>
    <x v="25"/>
    <s v="Gui_x000a_Yang"/>
    <s v="Gui Yang"/>
    <s v="Qingzhen"/>
    <x v="719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</r>
  <r>
    <x v="25"/>
    <s v="Qiandongnan_x000a_Miao_x000a_and_x000a_Dong "/>
    <s v="Qiandongnan Miao and Dong "/>
    <s v="Zhenyuan"/>
    <x v="720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Qiandongnan_x000a_Miao_x000a_and_x000a_Dong "/>
    <s v="Qiandongnan Miao and Dong "/>
    <s v="Zhenyuan"/>
    <x v="720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Tong_x000a_Ren"/>
    <s v="Tong Ren"/>
    <s v="Sinan"/>
    <x v="721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Tong_x000a_Ren"/>
    <s v="Tong Ren"/>
    <s v="Sinan"/>
    <x v="721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Tong_x000a_Ren"/>
    <s v="Tong Ren"/>
    <s v="Yuping Dong"/>
    <x v="722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Tong_x000a_Ren"/>
    <s v="Tong Ren"/>
    <s v="Yuping Dong"/>
    <x v="722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Qiandongnan_x000a_Miao_x000a_and_x000a_Dong "/>
    <s v="Qiandongnan Miao and Dong "/>
    <s v="Cengong"/>
    <x v="723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</r>
  <r>
    <x v="25"/>
    <s v="Zun_x000a_Yi"/>
    <s v="Zun Yi"/>
    <s v="Chishui"/>
    <x v="724"/>
    <s v="t/a"/>
    <s v="grinding"/>
    <n v="1000000"/>
    <n v="1"/>
    <m/>
    <n v="1"/>
    <m/>
    <n v="1000000"/>
    <n v="105029.91804395635"/>
    <n v="105029.91804395635"/>
    <n v="1.4482684286564974E-3"/>
    <n v="91.240308175565318"/>
    <n v="1.9823565149711546"/>
    <n v="50.024471565487943"/>
    <n v="63.400059869964039"/>
    <n v="2.7372092452669596"/>
    <n v="0.91240308175565332"/>
    <n v="29.034988235585416"/>
    <n v="244.26482610218221"/>
    <n v="100.3809249239051"/>
    <n v="2.8719905134902595"/>
    <n v="66.900803030473853"/>
    <n v="73.344772834227584"/>
    <n v="3.0114277477171534"/>
    <n v="1.0038092492390511"/>
    <n v="31.821334942901089"/>
    <n v="268.15743897605125"/>
  </r>
  <r>
    <x v="25"/>
    <s v="Qiannan_x000a_Buyei_x000a_and_x000a_Miao "/>
    <s v="Qiannan Buyei and Miao "/>
    <s v="Xingyi"/>
    <x v="725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</r>
  <r>
    <x v="25"/>
    <s v="Qiannan_x000a_Buyei_x000a_and_x000a_Miao "/>
    <s v="Qiannan Buyei and Miao "/>
    <s v="Xingyi"/>
    <x v="725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</r>
  <r>
    <x v="25"/>
    <s v="Qianxinan_x000a_Buyei_x000a_and_x000a_Miao "/>
    <s v="Qianxinan Buyei and Miao "/>
    <s v="Ceheng"/>
    <x v="726"/>
    <s v="t/d"/>
    <s v="cement"/>
    <n v="3000"/>
    <n v="310"/>
    <n v="1"/>
    <m/>
    <n v="930000"/>
    <m/>
    <n v="0"/>
    <n v="930000"/>
    <n v="1.282386641572787E-2"/>
    <n v="807.89824636217918"/>
    <n v="17.553013400920747"/>
    <n v="442.9476802641455"/>
    <n v="561.3834303325857"/>
    <n v="24.236947390865378"/>
    <n v="8.0789824636217933"/>
    <n v="257.09378396157115"/>
    <n v="2162.872184475641"/>
    <n v="888.83493311079042"/>
    <n v="25.430384287533332"/>
    <n v="592.38118030618443"/>
    <n v="649.44008341779943"/>
    <n v="26.665047993323714"/>
    <n v="8.8883493311079036"/>
    <n v="281.76582490060224"/>
    <n v="2374.4321893439569"/>
  </r>
  <r>
    <x v="25"/>
    <s v="Qianxinan_x000a_Buyei_x000a_and_x000a_Miao "/>
    <s v="Qianxinan Buyei and Miao "/>
    <s v="Qinglong"/>
    <x v="727"/>
    <s v="t/d"/>
    <s v="cement"/>
    <n v="6000"/>
    <n v="310"/>
    <n v="1"/>
    <m/>
    <n v="1860000"/>
    <m/>
    <n v="0"/>
    <n v="1860000"/>
    <n v="2.5647732831455741E-2"/>
    <n v="1615.7964927243584"/>
    <n v="35.106026801841494"/>
    <n v="885.89536052829101"/>
    <n v="1122.7668606651714"/>
    <n v="48.473894781730756"/>
    <n v="16.157964927243587"/>
    <n v="514.1875679231423"/>
    <n v="4325.744368951282"/>
    <n v="1777.6698662215808"/>
    <n v="50.860768575066665"/>
    <n v="1184.7623606123689"/>
    <n v="1298.8801668355989"/>
    <n v="53.330095986647429"/>
    <n v="17.776698662215807"/>
    <n v="563.53164980120448"/>
    <n v="4748.8643786879138"/>
  </r>
  <r>
    <x v="25"/>
    <s v="Zun_x000a_Yi"/>
    <s v="Zun Yi"/>
    <s v="Zunyi Shì"/>
    <x v="728"/>
    <s v="t/d"/>
    <s v="cement"/>
    <n v="1000"/>
    <n v="310"/>
    <n v="1"/>
    <m/>
    <n v="310000"/>
    <m/>
    <n v="0"/>
    <n v="310000"/>
    <n v="4.2746221385759568E-3"/>
    <n v="269.29941545405973"/>
    <n v="5.8510044669735821"/>
    <n v="147.64922675471516"/>
    <n v="187.1278101108619"/>
    <n v="8.0789824636217915"/>
    <n v="2.6929941545405978"/>
    <n v="85.697927987190383"/>
    <n v="720.95739482521378"/>
    <n v="296.27831103693012"/>
    <n v="8.4767947625111102"/>
    <n v="197.46039343539479"/>
    <n v="216.48002780593313"/>
    <n v="8.8883493311079054"/>
    <n v="2.9627831103693012"/>
    <n v="93.92194163353409"/>
    <n v="791.47739644798571"/>
  </r>
  <r>
    <x v="25"/>
    <s v="Zun_x000a_Yi"/>
    <s v="Zun Yi"/>
    <s v="Tongzi"/>
    <x v="729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</r>
  <r>
    <x v="25"/>
    <s v="Zun_x000a_Yi"/>
    <s v="Zun Yi"/>
    <s v="Daozhen Gelao and Miao"/>
    <x v="730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</r>
  <r>
    <x v="25"/>
    <s v="Qianxinan_x000a_Buyei_x000a_and_x000a_Miao "/>
    <s v="Qianxinan Buyei and Miao "/>
    <s v="Xingyi"/>
    <x v="725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</r>
  <r>
    <x v="25"/>
    <s v="Qianxinan_x000a_Buyei_x000a_and_x000a_Miao "/>
    <s v="Qianxinan Buyei and Miao "/>
    <s v="Anlong"/>
    <x v="731"/>
    <s v="t/d"/>
    <s v="cement"/>
    <n v="1200"/>
    <n v="310"/>
    <n v="1"/>
    <m/>
    <n v="372000"/>
    <m/>
    <n v="0"/>
    <n v="372000"/>
    <n v="5.1295465662911481E-3"/>
    <n v="323.15929854487166"/>
    <n v="7.0212053603682989"/>
    <n v="177.17907210565821"/>
    <n v="224.55337213303426"/>
    <n v="9.6947789563461502"/>
    <n v="3.2315929854487173"/>
    <n v="102.83751358462845"/>
    <n v="865.14887379025652"/>
    <n v="355.53397324431614"/>
    <n v="10.172153715013332"/>
    <n v="236.95247212247375"/>
    <n v="259.77603336711974"/>
    <n v="10.666019197329485"/>
    <n v="3.5553397324431617"/>
    <n v="112.70632996024091"/>
    <n v="949.77287573758281"/>
  </r>
  <r>
    <x v="25"/>
    <s v="Qianxinan_x000a_Buyei_x000a_and_x000a_Miao "/>
    <s v="Qianxinan Buyei and Miao "/>
    <s v="Xingyi"/>
    <x v="725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</r>
  <r>
    <x v="25"/>
    <s v="Qiannan_x000a_Buyei_x000a_and_x000a_Miao "/>
    <s v="Qiannan Buyei and Miao "/>
    <s v="Longli"/>
    <x v="732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</r>
  <r>
    <x v="25"/>
    <s v="Qiannan_x000a_Buyei_x000a_and_x000a_Miao "/>
    <s v="Qiannan Buyei and Miao "/>
    <s v="Longli"/>
    <x v="732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</r>
  <r>
    <x v="25"/>
    <s v="Qianxinan_x000a_Buyei_x000a_and_x000a_Miao "/>
    <s v="Qianxinan Buyei and Miao "/>
    <s v="Xingyi"/>
    <x v="725"/>
    <s v="t/d"/>
    <s v="cement"/>
    <n v="1200"/>
    <n v="310"/>
    <n v="1"/>
    <m/>
    <n v="372000"/>
    <m/>
    <n v="0"/>
    <n v="372000"/>
    <n v="5.1295465662911481E-3"/>
    <n v="323.15929854487166"/>
    <n v="7.0212053603682989"/>
    <n v="177.17907210565821"/>
    <n v="224.55337213303426"/>
    <n v="9.6947789563461502"/>
    <n v="3.2315929854487173"/>
    <n v="102.83751358462845"/>
    <n v="865.14887379025652"/>
    <n v="355.53397324431614"/>
    <n v="10.172153715013332"/>
    <n v="236.95247212247375"/>
    <n v="259.77603336711974"/>
    <n v="10.666019197329485"/>
    <n v="3.5553397324431617"/>
    <n v="112.70632996024091"/>
    <n v="949.77287573758281"/>
  </r>
  <r>
    <x v="25"/>
    <s v="Qianxinan_x000a_Buyei_x000a_and_x000a_Miao "/>
    <s v="Qianxinan Buyei and Miao "/>
    <s v="Xingyi"/>
    <x v="725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</r>
  <r>
    <x v="25"/>
    <s v="Qiannan_x000a_Buyei_x000a_and_x000a_Miao "/>
    <s v="Qiannan Buyei and Miao "/>
    <s v="Duyun"/>
    <x v="733"/>
    <s v="t/d"/>
    <s v="cement"/>
    <n v="4000"/>
    <n v="310"/>
    <n v="1"/>
    <m/>
    <n v="1240000"/>
    <m/>
    <n v="0"/>
    <n v="1240000"/>
    <n v="1.7098488554303827E-2"/>
    <n v="1077.1976618162389"/>
    <n v="23.404017867894328"/>
    <n v="590.59690701886063"/>
    <n v="748.5112404434476"/>
    <n v="32.315929854487166"/>
    <n v="10.771976618162391"/>
    <n v="342.79171194876153"/>
    <n v="2883.8295793008551"/>
    <n v="1185.1132441477205"/>
    <n v="33.907179050044441"/>
    <n v="789.84157374157917"/>
    <n v="865.92011122373253"/>
    <n v="35.553397324431621"/>
    <n v="11.851132441477205"/>
    <n v="375.68776653413636"/>
    <n v="3165.9095857919428"/>
  </r>
  <r>
    <x v="25"/>
    <s v="Qiannan_x000a_Buyei_x000a_and_x000a_Miao "/>
    <s v="Qiannan Buyei and Miao "/>
    <s v="Fuquan"/>
    <x v="734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</r>
  <r>
    <x v="25"/>
    <s v="Qiandongnan_x000a_Miao_x000a_and_x000a_Dong"/>
    <s v="Qiandongnan Miao and Dong"/>
    <s v="Majiang"/>
    <x v="735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Qiandongnan_x000a_Miao_x000a_and_x000a_Dong"/>
    <s v="Qiandongnan Miao and Dong"/>
    <s v="Liping"/>
    <x v="736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Qiandongnan_x000a_Miao_x000a_and_x000a_Dong"/>
    <s v="Qiandongnan Miao and Dong"/>
    <s v="Kaili"/>
    <x v="737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Liu_x000a_Panshui"/>
    <s v="Liu Panshui"/>
    <s v="Shuicheng"/>
    <x v="73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Liu_x000a_Panshui"/>
    <s v="Liu Panshui"/>
    <s v="Shuicheng"/>
    <x v="738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</r>
  <r>
    <x v="25"/>
    <s v="Liu_x000a_Panshui"/>
    <s v="Liu Panshui"/>
    <s v="Zhongshan"/>
    <x v="73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Liu_x000a_Panshui"/>
    <s v="Liu Panshui"/>
    <s v="Zhongshan"/>
    <x v="739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</r>
  <r>
    <x v="25"/>
    <s v="Liu_x000a_Panshui"/>
    <s v="Liu Panshui"/>
    <s v="Shuicheng"/>
    <x v="738"/>
    <s v="t/d"/>
    <s v="cement"/>
    <n v="4800"/>
    <n v="310"/>
    <n v="1"/>
    <m/>
    <n v="1488000"/>
    <m/>
    <n v="0"/>
    <n v="1488000"/>
    <n v="2.0518186265164592E-2"/>
    <n v="1292.6371941794866"/>
    <n v="28.084821441473196"/>
    <n v="708.71628842263283"/>
    <n v="898.21348853213703"/>
    <n v="38.779115825384601"/>
    <n v="12.926371941794869"/>
    <n v="411.35005433851381"/>
    <n v="3460.5954951610261"/>
    <n v="1422.1358929772646"/>
    <n v="40.688614860053328"/>
    <n v="947.809888489895"/>
    <n v="1039.1041334684789"/>
    <n v="42.664076789317939"/>
    <n v="14.221358929772647"/>
    <n v="450.82531984096363"/>
    <n v="3799.0915029503312"/>
  </r>
  <r>
    <x v="25"/>
    <s v="Liu_x000a_Panshui"/>
    <s v="Liu Panshui"/>
    <s v="Zhongshan"/>
    <x v="73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Gui_x000a_Yang"/>
    <s v="Gui Yang"/>
    <s v="Guiyang"/>
    <x v="538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</r>
  <r>
    <x v="25"/>
    <s v="Qiannan_x000a_Buyei_x000a_and_x000a_Miao "/>
    <s v="Qiannan Buyei and Miao "/>
    <s v="Duyun"/>
    <x v="733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Gui_x000a_Yang"/>
    <s v="Gui Yang"/>
    <s v="Kaiyang"/>
    <x v="740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Gui_x000a_Yang"/>
    <s v="Gui Yang"/>
    <s v="Qingzhen"/>
    <x v="719"/>
    <s v="t/d"/>
    <s v="cement"/>
    <n v="1300"/>
    <n v="310"/>
    <n v="1"/>
    <m/>
    <n v="403000"/>
    <m/>
    <n v="0"/>
    <n v="403000"/>
    <n v="5.5570087801487438E-3"/>
    <n v="350.08924009027766"/>
    <n v="7.6063058070656577"/>
    <n v="191.94399478112973"/>
    <n v="243.26615314412047"/>
    <n v="10.50267720270833"/>
    <n v="3.5008924009027771"/>
    <n v="111.40730638334749"/>
    <n v="937.24461327277788"/>
    <n v="385.16180434800918"/>
    <n v="11.019833191264443"/>
    <n v="256.69851146601326"/>
    <n v="281.42403614771308"/>
    <n v="11.554854130440276"/>
    <n v="3.8516180434800917"/>
    <n v="122.09852412359432"/>
    <n v="1028.9206153823814"/>
  </r>
  <r>
    <x v="25"/>
    <s v="Gui_x000a_Yang"/>
    <s v="Gui Yang"/>
    <s v="Xiuwen"/>
    <x v="741"/>
    <s v="t/d"/>
    <s v="cement"/>
    <n v="4000"/>
    <n v="310"/>
    <n v="1"/>
    <m/>
    <n v="1240000"/>
    <m/>
    <n v="0"/>
    <n v="1240000"/>
    <n v="1.7098488554303827E-2"/>
    <n v="1077.1976618162389"/>
    <n v="23.404017867894328"/>
    <n v="590.59690701886063"/>
    <n v="748.5112404434476"/>
    <n v="32.315929854487166"/>
    <n v="10.771976618162391"/>
    <n v="342.79171194876153"/>
    <n v="2883.8295793008551"/>
    <n v="1185.1132441477205"/>
    <n v="33.907179050044441"/>
    <n v="789.84157374157917"/>
    <n v="865.92011122373253"/>
    <n v="35.553397324431621"/>
    <n v="11.851132441477205"/>
    <n v="375.68776653413636"/>
    <n v="3165.9095857919428"/>
  </r>
  <r>
    <x v="25"/>
    <s v="Gui_x000a_Yang"/>
    <s v="Gui Yang"/>
    <s v="Guiyang"/>
    <x v="538"/>
    <s v="t/d"/>
    <s v="cement"/>
    <n v="7500"/>
    <n v="310"/>
    <n v="1"/>
    <m/>
    <n v="2325000"/>
    <m/>
    <n v="0"/>
    <n v="2325000"/>
    <n v="3.2059666039319673E-2"/>
    <n v="2019.7456159054479"/>
    <n v="43.882533502301868"/>
    <n v="1107.3692006603637"/>
    <n v="1403.458575831464"/>
    <n v="60.59236847716344"/>
    <n v="20.197456159054482"/>
    <n v="642.73445990392781"/>
    <n v="5407.180461189103"/>
    <n v="2222.0873327769759"/>
    <n v="63.575960718833322"/>
    <n v="1480.9529507654609"/>
    <n v="1623.6002085444984"/>
    <n v="66.662619983309284"/>
    <n v="22.220873327769759"/>
    <n v="704.41456225150557"/>
    <n v="5936.0804733598916"/>
  </r>
  <r>
    <x v="25"/>
    <s v="Gui_x000a_Yang"/>
    <s v="Gui Yang"/>
    <s v="Qingzhen"/>
    <x v="71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Bi_x000a_Jie"/>
    <s v="Bi Jie"/>
    <s v="Weining Yi, Hui and Miao"/>
    <x v="742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</r>
  <r>
    <x v="25"/>
    <s v="Bi_x000a_Jie"/>
    <s v="Bi Jie"/>
    <s v="Qianxi"/>
    <x v="743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</r>
  <r>
    <x v="25"/>
    <s v="Bi_x000a_Jie"/>
    <s v="Bi Jie"/>
    <s v="Dafang"/>
    <x v="744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Bi_x000a_Jie"/>
    <s v="Bi Jie"/>
    <s v="Bijie"/>
    <x v="745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An_x000a_Shun"/>
    <s v="An Shun"/>
    <s v="Pingba"/>
    <x v="746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</r>
  <r>
    <x v="25"/>
    <s v="An_x000a_Shun"/>
    <s v="An Shun"/>
    <s v="Pingba"/>
    <x v="746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</r>
  <r>
    <x v="25"/>
    <s v="An_x000a_Shun"/>
    <s v="An Shun"/>
    <s v="Puding"/>
    <x v="747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Zun_x000a_Yi"/>
    <s v="Zun Yi"/>
    <s v="Zunyi Shì"/>
    <x v="72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Zun_x000a_Yi"/>
    <s v="Zun Yi"/>
    <s v="Renhuai"/>
    <x v="74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Liu_x000a_Panshui"/>
    <s v="Liu Panshui"/>
    <s v="Liuzhi"/>
    <x v="749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</r>
  <r>
    <x v="25"/>
    <s v="Liu_x000a_Panshui"/>
    <s v="Liu Panshui"/>
    <s v="Liuzhi"/>
    <x v="74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Bi_x000a_Jie"/>
    <s v="Bi Jie"/>
    <s v="Bijie"/>
    <x v="745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</r>
  <r>
    <x v="25"/>
    <s v="Zun_x000a_Yi"/>
    <s v="Zun Yi"/>
    <s v="Zunyi Shì"/>
    <x v="728"/>
    <s v="t/d"/>
    <s v="cement"/>
    <n v="4600"/>
    <n v="310"/>
    <n v="1"/>
    <m/>
    <n v="1426000"/>
    <m/>
    <n v="0"/>
    <n v="1426000"/>
    <n v="1.9663261837449403E-2"/>
    <n v="1238.7773110886749"/>
    <n v="26.914620548078481"/>
    <n v="679.18644307168984"/>
    <n v="860.78792650996479"/>
    <n v="37.163319332660251"/>
    <n v="12.387773110886751"/>
    <n v="394.21046874107577"/>
    <n v="3316.4040161959833"/>
    <n v="1362.8802307698788"/>
    <n v="38.993255907551109"/>
    <n v="908.3178098028161"/>
    <n v="995.80812790729249"/>
    <n v="40.886406923096366"/>
    <n v="13.628802307698788"/>
    <n v="432.04093151425684"/>
    <n v="3640.7960236607346"/>
  </r>
  <r>
    <x v="25"/>
    <s v="Qiannan_x000a_Buyei_x000a_and_x000a_Miao "/>
    <s v="Qiannan Buyei and Miao "/>
    <s v="Guiding"/>
    <x v="750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</r>
  <r>
    <x v="25"/>
    <s v="Tong_x000a_Ren"/>
    <s v="Tong Ren"/>
    <s v="Songtao Miao"/>
    <x v="751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Zun_x000a_Yi"/>
    <s v="Zun Yi"/>
    <s v="Zunyi Shì"/>
    <x v="72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Gui_x000a_Yang"/>
    <s v="Gui Yang"/>
    <s v="Qingzhen"/>
    <x v="719"/>
    <s v="t/d"/>
    <s v="cement"/>
    <n v="1500"/>
    <n v="310"/>
    <n v="1"/>
    <m/>
    <n v="465000"/>
    <m/>
    <n v="0"/>
    <n v="465000"/>
    <n v="6.4119332078639351E-3"/>
    <n v="403.94912318108959"/>
    <n v="8.7765067004603736"/>
    <n v="221.47384013207275"/>
    <n v="280.69171516629285"/>
    <n v="12.118473695432689"/>
    <n v="4.0394912318108966"/>
    <n v="128.54689198078557"/>
    <n v="1081.4360922378205"/>
    <n v="444.41746655539521"/>
    <n v="12.715192143766666"/>
    <n v="296.19059015309222"/>
    <n v="324.72004170889971"/>
    <n v="13.332523996661857"/>
    <n v="4.4441746655539518"/>
    <n v="140.88291245030112"/>
    <n v="1187.2160946719785"/>
  </r>
  <r>
    <x v="25"/>
    <s v="Gui_x000a_Yang"/>
    <s v="Gui Yang"/>
    <s v="Qingzhen"/>
    <x v="71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Zun_x000a_Yi"/>
    <s v="Zun Yi"/>
    <s v="Xishui"/>
    <x v="496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Bi_x000a_Jie"/>
    <s v="Bi Jie"/>
    <s v="Bijie"/>
    <x v="745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</r>
  <r>
    <x v="25"/>
    <s v="An_x000a_Shun"/>
    <s v="An Shun"/>
    <s v="Guanling Buyei and Miao"/>
    <x v="752"/>
    <s v="t/d"/>
    <s v="cement"/>
    <n v="3000"/>
    <n v="310"/>
    <n v="1"/>
    <m/>
    <n v="930000"/>
    <m/>
    <n v="0"/>
    <n v="930000"/>
    <n v="1.282386641572787E-2"/>
    <n v="807.89824636217918"/>
    <n v="17.553013400920747"/>
    <n v="442.9476802641455"/>
    <n v="561.3834303325857"/>
    <n v="24.236947390865378"/>
    <n v="8.0789824636217933"/>
    <n v="257.09378396157115"/>
    <n v="2162.872184475641"/>
    <n v="888.83493311079042"/>
    <n v="25.430384287533332"/>
    <n v="592.38118030618443"/>
    <n v="649.44008341779943"/>
    <n v="26.665047993323714"/>
    <n v="8.8883493311079036"/>
    <n v="281.76582490060224"/>
    <n v="2374.4321893439569"/>
  </r>
  <r>
    <x v="25"/>
    <s v="Zun_x000a_Yi"/>
    <s v="Zun Yi"/>
    <s v="Zunyi Shì"/>
    <x v="728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</r>
  <r>
    <x v="25"/>
    <s v="Zun_x000a_Yi"/>
    <s v="Zun Yi"/>
    <s v="Zunyi Shì"/>
    <x v="728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</r>
  <r>
    <x v="25"/>
    <s v="Zun_x000a_Yi"/>
    <s v="Zun Yi"/>
    <s v="Meitan"/>
    <x v="753"/>
    <s v="t/d"/>
    <s v="cement"/>
    <n v="3000"/>
    <n v="310"/>
    <n v="1"/>
    <m/>
    <n v="930000"/>
    <m/>
    <n v="0"/>
    <n v="930000"/>
    <n v="1.282386641572787E-2"/>
    <n v="807.89824636217918"/>
    <n v="17.553013400920747"/>
    <n v="442.9476802641455"/>
    <n v="561.3834303325857"/>
    <n v="24.236947390865378"/>
    <n v="8.0789824636217933"/>
    <n v="257.09378396157115"/>
    <n v="2162.872184475641"/>
    <n v="888.83493311079042"/>
    <n v="25.430384287533332"/>
    <n v="592.38118030618443"/>
    <n v="649.44008341779943"/>
    <n v="26.665047993323714"/>
    <n v="8.8883493311079036"/>
    <n v="281.76582490060224"/>
    <n v="2374.4321893439569"/>
  </r>
  <r>
    <x v="25"/>
    <s v="Zun_x000a_Yi"/>
    <s v="Zun Yi"/>
    <s v="Zheng'an"/>
    <x v="754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Zun_x000a_Yi"/>
    <s v="Zun Yi"/>
    <s v="Fenggang"/>
    <x v="755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</r>
  <r>
    <x v="25"/>
    <s v="Tong_x000a_Ren"/>
    <s v="Tong Ren"/>
    <s v="Dejiang"/>
    <x v="756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Tong_x000a_Ren"/>
    <s v="Tong Ren"/>
    <s v="Yinjiang Tujia and Miao"/>
    <x v="757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Qiannan_x000a_Buyei_x000a_and_x000a_Miao"/>
    <s v="Qiannan Buyei and Miao"/>
    <s v="Weng'an"/>
    <x v="75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Qiannan_x000a_Buyei_x000a_and_x000a_Miao"/>
    <s v="Qiannan Buyei and Miao"/>
    <s v="Dushan"/>
    <x v="75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</r>
  <r>
    <x v="25"/>
    <s v="Bi_x000a_Jie"/>
    <s v="Bi Jie"/>
    <s v="Nayong"/>
    <x v="760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</r>
  <r>
    <x v="25"/>
    <s v="An_x000a_Shun"/>
    <s v="An Shun"/>
    <s v="Puding"/>
    <x v="747"/>
    <s v="t/d"/>
    <s v="cement"/>
    <n v="1200"/>
    <n v="310"/>
    <n v="1"/>
    <m/>
    <n v="372000"/>
    <m/>
    <n v="0"/>
    <n v="372000"/>
    <n v="5.1295465662911481E-3"/>
    <n v="323.15929854487166"/>
    <n v="7.0212053603682989"/>
    <n v="177.17907210565821"/>
    <n v="224.55337213303426"/>
    <n v="9.6947789563461502"/>
    <n v="3.2315929854487173"/>
    <n v="102.83751358462845"/>
    <n v="865.14887379025652"/>
    <n v="355.53397324431614"/>
    <n v="10.172153715013332"/>
    <n v="236.95247212247375"/>
    <n v="259.77603336711974"/>
    <n v="10.666019197329485"/>
    <n v="3.5553397324431617"/>
    <n v="112.70632996024091"/>
    <n v="949.77287573758281"/>
  </r>
  <r>
    <x v="1"/>
    <s v=""/>
    <m/>
    <s v=""/>
    <x v="4"/>
    <m/>
    <m/>
    <m/>
    <m/>
    <n v="74"/>
    <m/>
    <n v="72416000"/>
    <m/>
    <n v="0"/>
    <m/>
    <n v="1.0000000000000004"/>
    <n v="62999.58375824392"/>
    <n v="1368.777"/>
    <n v="34540.883841466952"/>
    <n v="43776.456501767301"/>
    <n v="1889.9875127473176"/>
    <n v="629.99583758243932"/>
    <n v="20048.070966043259"/>
    <n v="168659.91225727211"/>
    <n v="69310.994383150784"/>
    <n v="1983.0512470360857"/>
    <n v="46193.648709538698"/>
    <n v="50643.079268300207"/>
    <n v="2079.3298314945237"/>
    <n v="693.10994383150785"/>
    <n v="21971.986900536464"/>
    <n v="185157.2772492255"/>
  </r>
  <r>
    <x v="2"/>
    <s v=""/>
    <m/>
    <s v=""/>
    <x v="4"/>
    <m/>
    <m/>
    <m/>
    <m/>
    <m/>
    <n v="1"/>
    <m/>
    <n v="1000000"/>
    <n v="105029.91804395635"/>
    <n v="72521029.918043956"/>
    <m/>
    <m/>
    <m/>
    <m/>
    <m/>
    <m/>
    <m/>
    <m/>
    <m/>
    <m/>
    <m/>
    <m/>
    <m/>
    <m/>
    <m/>
    <m/>
    <m/>
  </r>
  <r>
    <x v="26"/>
    <s v="Lin_x000a_Cang"/>
    <s v="Lin Cang"/>
    <s v="Fengqing"/>
    <x v="761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</r>
  <r>
    <x v="26"/>
    <s v="Kun_x000a_Ming"/>
    <s v="Kun Ming"/>
    <s v="Kunming"/>
    <x v="762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Li_x000a_Jiang"/>
    <s v="Li Jiang"/>
    <s v="Yongsheng"/>
    <x v="763"/>
    <s v="t/d"/>
    <s v="cement"/>
    <n v="500"/>
    <n v="310"/>
    <n v="1"/>
    <m/>
    <n v="155000"/>
    <m/>
    <n v="0"/>
    <n v="155000"/>
    <n v="1.8556297822670848E-3"/>
    <n v="63.889069395239424"/>
    <n v="3.500113018499345"/>
    <n v="185.50741854507271"/>
    <n v="83.443679705964485"/>
    <n v="1.9166720818571821"/>
    <n v="0.63889069395239417"/>
    <n v="50.953040245238697"/>
    <n v="428.91797615638058"/>
    <n v="71.559583713914463"/>
    <n v="5.5882872982853486"/>
    <n v="233.26265896244698"/>
    <n v="101.3595196081375"/>
    <n v="2.146787511417434"/>
    <n v="0.71559583713914465"/>
    <n v="55.843856074565203"/>
    <n v="470.88502794042074"/>
  </r>
  <r>
    <x v="26"/>
    <s v="Li_x000a_Jiang"/>
    <s v="Li Jiang"/>
    <s v="Yongsheng"/>
    <x v="763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</r>
  <r>
    <x v="26"/>
    <s v="Li_x000a_Jiang"/>
    <s v="Li Jiang"/>
    <s v="Yongsheng"/>
    <x v="763"/>
    <s v="t/d"/>
    <s v="cement"/>
    <n v="1500"/>
    <n v="310"/>
    <n v="1"/>
    <m/>
    <n v="465000"/>
    <m/>
    <n v="0"/>
    <n v="465000"/>
    <n v="5.5668893468012546E-3"/>
    <n v="191.66720818571829"/>
    <n v="10.500339055498037"/>
    <n v="556.52225563521813"/>
    <n v="250.33103911789345"/>
    <n v="5.7500162455715467"/>
    <n v="1.9166720818571827"/>
    <n v="152.85912073571609"/>
    <n v="1286.7539284691418"/>
    <n v="214.67875114174339"/>
    <n v="16.764861894856047"/>
    <n v="699.78797688734096"/>
    <n v="304.07855882441254"/>
    <n v="6.4403625342523014"/>
    <n v="2.146787511417434"/>
    <n v="167.53156822369561"/>
    <n v="1412.6550838212622"/>
  </r>
  <r>
    <x v="26"/>
    <s v="Li_x000a_Jiang"/>
    <s v="Li Jiang"/>
    <s v="Yongsheng"/>
    <x v="763"/>
    <s v="t/d"/>
    <s v="cement"/>
    <n v="1500"/>
    <n v="310"/>
    <n v="1"/>
    <m/>
    <n v="465000"/>
    <m/>
    <n v="0"/>
    <n v="465000"/>
    <n v="5.5668893468012546E-3"/>
    <n v="191.66720818571829"/>
    <n v="10.500339055498037"/>
    <n v="556.52225563521813"/>
    <n v="250.33103911789345"/>
    <n v="5.7500162455715467"/>
    <n v="1.9166720818571827"/>
    <n v="152.85912073571609"/>
    <n v="1286.7539284691418"/>
    <n v="214.67875114174339"/>
    <n v="16.764861894856047"/>
    <n v="699.78797688734096"/>
    <n v="304.07855882441254"/>
    <n v="6.4403625342523014"/>
    <n v="2.146787511417434"/>
    <n v="167.53156822369561"/>
    <n v="1412.6550838212622"/>
  </r>
  <r>
    <x v="26"/>
    <s v="Li_x000a_Jiang"/>
    <s v="Li Jiang"/>
    <s v="Lijiang"/>
    <x v="764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Li_x000a_Jiang"/>
    <s v="Li Jiang"/>
    <s v="Lijiang"/>
    <x v="764"/>
    <s v="t/d"/>
    <s v="cement"/>
    <n v="4500"/>
    <n v="310"/>
    <n v="1"/>
    <m/>
    <n v="1395000"/>
    <m/>
    <n v="0"/>
    <n v="1395000"/>
    <n v="1.6700668040403762E-2"/>
    <n v="575.00162455715474"/>
    <n v="31.501017166494105"/>
    <n v="1669.5667669056543"/>
    <n v="750.9931173536803"/>
    <n v="17.250048736714639"/>
    <n v="5.7500162455715476"/>
    <n v="458.57736220714821"/>
    <n v="3860.2617854074251"/>
    <n v="644.03625342523014"/>
    <n v="50.29458568456814"/>
    <n v="2099.3639306620225"/>
    <n v="912.23567647323739"/>
    <n v="19.321087602756904"/>
    <n v="6.4403625342523014"/>
    <n v="502.59470467108684"/>
    <n v="4237.9652514637864"/>
  </r>
  <r>
    <x v="26"/>
    <s v="Pu'er"/>
    <s v="Pu'er"/>
    <s v="Puer"/>
    <x v="765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</r>
  <r>
    <x v="26"/>
    <s v="Pu'er"/>
    <s v="Pu'er"/>
    <s v="Puer"/>
    <x v="765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</r>
  <r>
    <x v="26"/>
    <s v="Yu_x000a_Xi"/>
    <s v="Yu Xi"/>
    <s v="Tonghai"/>
    <x v="766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</r>
  <r>
    <x v="26"/>
    <s v="Qu_x000a_Jing"/>
    <s v="Qu Jing"/>
    <s v="Zhanyi"/>
    <x v="767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</r>
  <r>
    <x v="26"/>
    <s v="Dali_x000a_Bai "/>
    <s v="Dali Bai "/>
    <s v="Dali"/>
    <x v="768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</r>
  <r>
    <x v="26"/>
    <s v="Yu_x000a_Xi"/>
    <s v="Yu Xi"/>
    <s v="Jiangchuan"/>
    <x v="769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Yu_x000a_Xi"/>
    <s v="Yu Xi"/>
    <s v="Jiangchuan"/>
    <x v="769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</r>
  <r>
    <x v="26"/>
    <s v="Yu_x000a_Xi"/>
    <s v="Yu Xi"/>
    <s v="Yimen"/>
    <x v="77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Yu_x000a_Xi"/>
    <s v="Yu Xi"/>
    <s v="Yimen"/>
    <x v="77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Dêqên_x000a_Tibetan"/>
    <s v="Dêqên Tibetan"/>
    <s v="Dêqên"/>
    <x v="77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Dali_x000a_Bai "/>
    <s v="Dali Bai "/>
    <s v="Midu"/>
    <x v="772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</r>
  <r>
    <x v="26"/>
    <s v="Dali_x000a_Bai "/>
    <s v="Dali Bai "/>
    <s v="Midu"/>
    <x v="772"/>
    <s v="t/d"/>
    <s v="cement"/>
    <n v="2300"/>
    <n v="310"/>
    <n v="1"/>
    <m/>
    <n v="713000"/>
    <m/>
    <n v="0"/>
    <n v="713000"/>
    <n v="8.535896998428591E-3"/>
    <n v="293.88971921810139"/>
    <n v="16.10051988509699"/>
    <n v="853.3341253073346"/>
    <n v="383.84092664743667"/>
    <n v="8.8166915765430396"/>
    <n v="2.9388971921810136"/>
    <n v="234.383985128098"/>
    <n v="1973.0226903193509"/>
    <n v="329.17408508400655"/>
    <n v="25.706121572112608"/>
    <n v="1073.0082312272561"/>
    <n v="466.25379019743258"/>
    <n v="9.8752225525201975"/>
    <n v="3.2917408508400658"/>
    <n v="256.88173794299996"/>
    <n v="2166.0711285259354"/>
  </r>
  <r>
    <x v="26"/>
    <s v="Nujiang_x000a_Lisu"/>
    <s v="Nujiang Lisu"/>
    <s v="Lushui"/>
    <x v="773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Yu_x000a_Xi"/>
    <s v="Yu Xi"/>
    <s v="Eshan Yi"/>
    <x v="774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Dehong_x000a_Dai_x000a_and_x000a_Jingpo "/>
    <s v="Dehong Dai and Jingpo "/>
    <s v="Luxi"/>
    <x v="775"/>
    <s v="t/d"/>
    <s v="cement"/>
    <n v="1500"/>
    <n v="310"/>
    <n v="1"/>
    <m/>
    <n v="465000"/>
    <m/>
    <n v="0"/>
    <n v="465000"/>
    <n v="5.5668893468012546E-3"/>
    <n v="191.66720818571829"/>
    <n v="10.500339055498037"/>
    <n v="556.52225563521813"/>
    <n v="250.33103911789345"/>
    <n v="5.7500162455715467"/>
    <n v="1.9166720818571827"/>
    <n v="152.85912073571609"/>
    <n v="1286.7539284691418"/>
    <n v="214.67875114174339"/>
    <n v="16.764861894856047"/>
    <n v="699.78797688734096"/>
    <n v="304.07855882441254"/>
    <n v="6.4403625342523014"/>
    <n v="2.146787511417434"/>
    <n v="167.53156822369561"/>
    <n v="1412.6550838212622"/>
  </r>
  <r>
    <x v="26"/>
    <s v="Dehong_x000a_Dai_x000a_and_x000a_Jingpo "/>
    <s v="Dehong Dai and Jingpo "/>
    <s v="Luxi"/>
    <x v="775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</r>
  <r>
    <x v="26"/>
    <s v="Qu_x000a_Jing"/>
    <s v="Qu Jing"/>
    <s v="Luoping"/>
    <x v="776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Qu_x000a_Jing"/>
    <s v="Qu Jing"/>
    <s v="Luoping"/>
    <x v="776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</r>
  <r>
    <x v="26"/>
    <s v="Qu_x000a_Jing"/>
    <s v="Qu Jing"/>
    <s v="Luoping"/>
    <x v="776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Qu_x000a_Jing"/>
    <s v="Qu Jing"/>
    <s v="Luoping"/>
    <x v="776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Chuxiong_x000a_Yi "/>
    <s v="Chuxiong Yi "/>
    <s v="Chuxiong"/>
    <x v="777"/>
    <s v="t/a"/>
    <s v="grinding"/>
    <n v="900000"/>
    <n v="1"/>
    <m/>
    <n v="1"/>
    <m/>
    <n v="900000"/>
    <n v="94526.926239560722"/>
    <n v="94526.926239560722"/>
    <n v="1.1316579326212442E-3"/>
    <n v="38.962821614438539"/>
    <n v="2.1345479040633153"/>
    <n v="113.13191012710585"/>
    <n v="50.888222946601516"/>
    <n v="1.1688846484331559"/>
    <n v="0.38962821614438536"/>
    <n v="31.073769528664819"/>
    <n v="261.57611545132812"/>
    <n v="43.640693493282988"/>
    <n v="3.4080233629064081"/>
    <n v="142.25549779475506"/>
    <n v="61.814218281778857"/>
    <n v="1.3092208047984897"/>
    <n v="0.43640693493282989"/>
    <n v="34.0564391231811"/>
    <n v="287.16976969959768"/>
  </r>
  <r>
    <x v="26"/>
    <s v="Qu_x000a_Jing"/>
    <s v="Qu Jing"/>
    <s v="Luliang"/>
    <x v="778"/>
    <s v="t/a"/>
    <s v="grinding"/>
    <n v="800000"/>
    <n v="1"/>
    <m/>
    <n v="1"/>
    <m/>
    <n v="800000"/>
    <n v="84023.93443516508"/>
    <n v="84023.93443516508"/>
    <n v="1.0059181623299947E-3"/>
    <n v="34.633619212834255"/>
    <n v="1.8973759147229465"/>
    <n v="100.56169789076074"/>
    <n v="45.233975952534671"/>
    <n v="1.0390085763850272"/>
    <n v="0.34633619212834249"/>
    <n v="27.62112846992428"/>
    <n v="232.51210262340271"/>
    <n v="38.79172754958487"/>
    <n v="3.029354100361251"/>
    <n v="126.44933137311558"/>
    <n v="54.945971806025639"/>
    <n v="1.1637518264875462"/>
    <n v="0.38791727549584876"/>
    <n v="30.272390331716526"/>
    <n v="255.26201751075345"/>
  </r>
  <r>
    <x v="26"/>
    <s v="Qu_x000a_Jing"/>
    <s v="Qu Jing"/>
    <s v="Zhanyi"/>
    <x v="767"/>
    <s v="t/a"/>
    <s v="grinding"/>
    <n v="800000"/>
    <n v="1"/>
    <m/>
    <n v="1"/>
    <m/>
    <n v="800000"/>
    <n v="84023.93443516508"/>
    <n v="84023.93443516508"/>
    <n v="1.0059181623299947E-3"/>
    <n v="34.633619212834255"/>
    <n v="1.8973759147229465"/>
    <n v="100.56169789076074"/>
    <n v="45.233975952534671"/>
    <n v="1.0390085763850272"/>
    <n v="0.34633619212834249"/>
    <n v="27.62112846992428"/>
    <n v="232.51210262340271"/>
    <n v="38.79172754958487"/>
    <n v="3.029354100361251"/>
    <n v="126.44933137311558"/>
    <n v="54.945971806025639"/>
    <n v="1.1637518264875462"/>
    <n v="0.38791727549584876"/>
    <n v="30.272390331716526"/>
    <n v="255.26201751075345"/>
  </r>
  <r>
    <x v="26"/>
    <s v="Zhao_x000a_Tong"/>
    <s v="Zhao Tong"/>
    <s v="Ludian"/>
    <x v="779"/>
    <s v="t/a"/>
    <s v="grinding"/>
    <n v="600000"/>
    <n v="1"/>
    <m/>
    <n v="1"/>
    <m/>
    <n v="600000"/>
    <n v="63017.95082637381"/>
    <n v="63017.95082637381"/>
    <n v="7.5443862174749611E-4"/>
    <n v="25.975214409625693"/>
    <n v="1.4230319360422101"/>
    <n v="75.42127341807057"/>
    <n v="33.925481964401008"/>
    <n v="0.77925643228877051"/>
    <n v="0.25975214409625691"/>
    <n v="20.715846352443211"/>
    <n v="174.38407696755206"/>
    <n v="29.093795662188658"/>
    <n v="2.2720155752709386"/>
    <n v="94.836998529836691"/>
    <n v="41.209478854519233"/>
    <n v="0.87281386986565979"/>
    <n v="0.2909379566218866"/>
    <n v="22.704292748787399"/>
    <n v="191.44651313306511"/>
  </r>
  <r>
    <x v="26"/>
    <s v="Zhao_x000a_Tong"/>
    <s v="Zhao Tong"/>
    <s v="Ludian"/>
    <x v="779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Yu_x000a_Xi"/>
    <s v="Yu Xi"/>
    <s v="Yimen"/>
    <x v="77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Yu_x000a_Xi"/>
    <s v="Yu Xi"/>
    <s v="Yimen"/>
    <x v="770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</r>
  <r>
    <x v="26"/>
    <s v="Zhao_x000a_Tong"/>
    <s v="Zhao Tong"/>
    <s v="Daguan"/>
    <x v="780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Pu'er"/>
    <s v="Pu'er"/>
    <s v="Puer"/>
    <x v="765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</r>
  <r>
    <x v="26"/>
    <s v="Pu'er"/>
    <s v="Pu'er"/>
    <s v="Puer"/>
    <x v="765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</r>
  <r>
    <x v="26"/>
    <s v="Dali_x000a_Bai "/>
    <s v="Dali Bai "/>
    <s v="Yulong Naxi"/>
    <x v="78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Li_x000a_Jiang"/>
    <s v="Li Jiang"/>
    <s v="Huaping"/>
    <x v="782"/>
    <s v="t/d"/>
    <s v="cement"/>
    <n v="2700"/>
    <n v="310"/>
    <n v="1"/>
    <m/>
    <n v="837000"/>
    <m/>
    <n v="0"/>
    <n v="837000"/>
    <n v="1.0020400824242258E-2"/>
    <n v="345.00097473429292"/>
    <n v="18.900610299896464"/>
    <n v="1001.7400601433927"/>
    <n v="450.59587041220823"/>
    <n v="10.350029242028784"/>
    <n v="3.450009747342929"/>
    <n v="275.14641732428896"/>
    <n v="2316.1570712444554"/>
    <n v="386.42175205513809"/>
    <n v="30.176751410740884"/>
    <n v="1259.6183583972136"/>
    <n v="547.34140588394257"/>
    <n v="11.592652561654143"/>
    <n v="3.8642175205513811"/>
    <n v="301.55682280265211"/>
    <n v="2542.779150878272"/>
  </r>
  <r>
    <x v="26"/>
    <s v="Kun_x000a_Ming"/>
    <s v="Kun Ming"/>
    <s v="Xishan"/>
    <x v="210"/>
    <s v="t/d"/>
    <s v="cement"/>
    <n v="1400"/>
    <n v="310"/>
    <n v="1"/>
    <m/>
    <n v="434000"/>
    <m/>
    <n v="0"/>
    <n v="434000"/>
    <n v="5.1957633903478373E-3"/>
    <n v="178.8893943066704"/>
    <n v="9.8003164517981656"/>
    <n v="519.42077192620354"/>
    <n v="233.64230317670055"/>
    <n v="5.3666818292001102"/>
    <n v="1.7888939430667037"/>
    <n v="142.66851268666835"/>
    <n v="1200.9703332378656"/>
    <n v="200.36683439896049"/>
    <n v="15.647204435198976"/>
    <n v="653.13544509485155"/>
    <n v="283.806654902785"/>
    <n v="6.0110050319688151"/>
    <n v="2.003668343989605"/>
    <n v="156.36279700878256"/>
    <n v="1318.4780782331779"/>
  </r>
  <r>
    <x v="26"/>
    <s v="Kun_x000a_Ming"/>
    <s v="Kun Ming"/>
    <s v="Fumin"/>
    <x v="783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Honghe_x000a_Hani_x000a_and_x000a_Yi "/>
    <s v="Honghe Hani and Yi "/>
    <s v="Kaiyuan"/>
    <x v="152"/>
    <s v="t/d"/>
    <s v="cement"/>
    <n v="2600"/>
    <n v="310"/>
    <n v="1"/>
    <m/>
    <n v="806000"/>
    <m/>
    <n v="0"/>
    <n v="806000"/>
    <n v="9.6492748677888419E-3"/>
    <n v="332.22316085524506"/>
    <n v="18.200587696196596"/>
    <n v="964.63857643437825"/>
    <n v="433.90713447101535"/>
    <n v="9.9666948256573491"/>
    <n v="3.3222316085524501"/>
    <n v="264.95580927524122"/>
    <n v="2230.3734760131792"/>
    <n v="372.10983531235524"/>
    <n v="29.059093951083817"/>
    <n v="1212.9658266047243"/>
    <n v="527.06950196231503"/>
    <n v="11.163295059370657"/>
    <n v="3.7210983531235526"/>
    <n v="290.38805158773908"/>
    <n v="2448.6021452901878"/>
  </r>
  <r>
    <x v="26"/>
    <s v="Honghe_x000a_Hani_x000a_and_x000a_Yi "/>
    <s v="Honghe Hani and Yi "/>
    <s v="Kaiyuan"/>
    <x v="152"/>
    <s v="t/d"/>
    <s v="cement"/>
    <n v="2400"/>
    <n v="310"/>
    <n v="1"/>
    <m/>
    <n v="744000"/>
    <m/>
    <n v="0"/>
    <n v="744000"/>
    <n v="8.9070229548820073E-3"/>
    <n v="306.66753309714926"/>
    <n v="16.800542488796857"/>
    <n v="890.43560901634908"/>
    <n v="400.52966258862955"/>
    <n v="9.2000259929144743"/>
    <n v="3.0666753309714925"/>
    <n v="244.57459317714574"/>
    <n v="2058.8062855506269"/>
    <n v="343.48600182678945"/>
    <n v="26.823779031769675"/>
    <n v="1119.6607630197454"/>
    <n v="486.52569411906001"/>
    <n v="10.304580054803683"/>
    <n v="3.4348600182678943"/>
    <n v="268.05050915791298"/>
    <n v="2260.2481341140196"/>
  </r>
  <r>
    <x v="26"/>
    <s v="Dali_x000a_Bai "/>
    <s v="Dali Bai "/>
    <s v="Jiangchuan"/>
    <x v="769"/>
    <s v="t/d"/>
    <s v="cement"/>
    <n v="1100"/>
    <n v="310"/>
    <n v="1"/>
    <m/>
    <n v="341000"/>
    <m/>
    <n v="0"/>
    <n v="341000"/>
    <n v="4.0823855209875864E-3"/>
    <n v="140.55595266952673"/>
    <n v="7.7002486406985593"/>
    <n v="408.11632079915995"/>
    <n v="183.57609535312184"/>
    <n v="4.2166785800858007"/>
    <n v="1.4055595266952672"/>
    <n v="112.09668853952512"/>
    <n v="943.61954754403723"/>
    <n v="157.4310841706118"/>
    <n v="12.294232056227766"/>
    <n v="513.17784971738331"/>
    <n v="222.99094313790249"/>
    <n v="4.7229325251183543"/>
    <n v="1.5743108417061182"/>
    <n v="122.85648336404346"/>
    <n v="1035.9470614689255"/>
  </r>
  <r>
    <x v="26"/>
    <s v="Dali_x000a_Bai "/>
    <s v="Dali Bai "/>
    <s v="Jiangchuan"/>
    <x v="769"/>
    <s v="t/d"/>
    <s v="cement"/>
    <n v="2700"/>
    <n v="310"/>
    <n v="1"/>
    <m/>
    <n v="837000"/>
    <m/>
    <n v="0"/>
    <n v="837000"/>
    <n v="1.0020400824242258E-2"/>
    <n v="345.00097473429292"/>
    <n v="18.900610299896464"/>
    <n v="1001.7400601433927"/>
    <n v="450.59587041220823"/>
    <n v="10.350029242028784"/>
    <n v="3.450009747342929"/>
    <n v="275.14641732428896"/>
    <n v="2316.1570712444554"/>
    <n v="386.42175205513809"/>
    <n v="30.176751410740884"/>
    <n v="1259.6183583972136"/>
    <n v="547.34140588394257"/>
    <n v="11.592652561654143"/>
    <n v="3.8642175205513811"/>
    <n v="301.55682280265211"/>
    <n v="2542.779150878272"/>
  </r>
  <r>
    <x v="26"/>
    <s v="Pu'er "/>
    <s v="Pu'er "/>
    <s v="Zhenyuan Yi, Hani and Lahu"/>
    <x v="784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</r>
  <r>
    <x v="26"/>
    <s v="Dehong_x000a_Dai_x000a_and_x000a_Jingpo "/>
    <s v="Dehong Dai and Jingpo "/>
    <s v="Yingjiang"/>
    <x v="785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</r>
  <r>
    <x v="26"/>
    <s v="Dali_x000a_Bai "/>
    <s v="Dali Bai "/>
    <s v="Xiangyun"/>
    <x v="786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</r>
  <r>
    <x v="26"/>
    <s v="Bao_x000a_Shan"/>
    <s v="Bao Shan"/>
    <s v="Shidian"/>
    <x v="787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</r>
  <r>
    <x v="26"/>
    <s v="Bao_x000a_Shan"/>
    <s v="Bao Shan"/>
    <s v="Tengchong"/>
    <x v="78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Dali_x000a_Bai "/>
    <s v="Dali Bai "/>
    <s v="Heqing"/>
    <x v="789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Dali_x000a_Bai "/>
    <s v="Dali Bai "/>
    <s v="Heqing"/>
    <x v="789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Dali_x000a_Bai "/>
    <s v="Dali Bai "/>
    <s v="Dali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</r>
  <r>
    <x v="26"/>
    <s v="Dali_x000a_Bai "/>
    <s v="Dali Bai "/>
    <s v="Dali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</r>
  <r>
    <x v="26"/>
    <s v="Dali_x000a_Bai "/>
    <s v="Dali Bai "/>
    <s v="Dali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</r>
  <r>
    <x v="26"/>
    <s v="Dali_x000a_Bai "/>
    <s v="Dali Bai "/>
    <s v="Dali"/>
    <x v="768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</r>
  <r>
    <x v="26"/>
    <s v="Diqing_x000a_Tibetan"/>
    <s v="Diqing Tibetan"/>
    <s v="Dêqên"/>
    <x v="77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Honghe_x000a_Hani_x000a_and_x000a_Yi"/>
    <s v="Honghe Hani and Yi"/>
    <s v="Jianshui"/>
    <x v="79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Honghe_x000a_Hani_x000a_and_x000a_Yi"/>
    <s v="Honghe Hani and Yi"/>
    <s v="Luxi"/>
    <x v="775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Kun_x000a_Ming"/>
    <s v="Kun Ming"/>
    <s v="Kunming"/>
    <x v="762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</r>
  <r>
    <x v="26"/>
    <s v="Kun_x000a_Ming"/>
    <s v="Kun Ming"/>
    <s v="Yiliang"/>
    <x v="791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</r>
  <r>
    <x v="26"/>
    <s v="Lin_x000a_Cang"/>
    <s v="Lin Cang"/>
    <s v="Cangyuan Va"/>
    <x v="792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Lin_x000a_Cang"/>
    <s v="Lin Cang"/>
    <s v="Zhenkang"/>
    <x v="793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Qu_x000a_Jing"/>
    <s v="Qu Jing"/>
    <s v="Huize"/>
    <x v="794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</r>
  <r>
    <x v="26"/>
    <s v="Qu_x000a_Jing"/>
    <s v="Qu Jing"/>
    <s v="Huize"/>
    <x v="794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Qu_x000a_Jing"/>
    <s v="Qu Jing"/>
    <s v="Shizong"/>
    <x v="795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Qu_x000a_Jing"/>
    <s v="Qu Jing"/>
    <s v="Xuanwei"/>
    <x v="796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</r>
  <r>
    <x v="26"/>
    <s v="Yu_x000a_Xi"/>
    <s v="Yu Xi"/>
    <s v="Huaning"/>
    <x v="797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</r>
  <r>
    <x v="26"/>
    <s v="Yu_x000a_Xi"/>
    <s v="Yu Xi"/>
    <s v="Huaning"/>
    <x v="797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</r>
  <r>
    <x v="26"/>
    <s v="Yu_x000a_Xi"/>
    <s v="Yu Xi"/>
    <s v="Yuxi"/>
    <x v="79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Yu_x000a_Xi"/>
    <s v="Yu Xi"/>
    <s v="Xinping Yi and Dai"/>
    <x v="799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Zhao_x000a_Tong"/>
    <s v="Zhao Tong"/>
    <s v="Zhenxiong"/>
    <x v="800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Wenshan_x000a_Zhuang_x000a_and_x000a_Miao"/>
    <s v="Wenshan Zhuang and Miao"/>
    <s v="Wenshan"/>
    <x v="801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</r>
  <r>
    <x v="26"/>
    <s v="Wenshan_x000a_Zhuang_x000a_and_x000a_Miao"/>
    <s v="Wenshan Zhuang and Miao"/>
    <s v="Wenshan"/>
    <x v="801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</r>
  <r>
    <x v="26"/>
    <s v="Wenshan_x000a_Zhuang_x000a_and_x000a_Miao"/>
    <s v="Wenshan Zhuang and Miao"/>
    <s v="Wenshan"/>
    <x v="80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Wenshan_x000a_Zhuang_x000a_and_x000a_Miao"/>
    <s v="Wenshan Zhuang and Miao"/>
    <s v="Yanshan"/>
    <x v="802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Wenshan_x000a_Zhuang_x000a_and_x000a_Miao"/>
    <s v="Wenshan Zhuang and Miao"/>
    <s v="Yanshan"/>
    <x v="802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</r>
  <r>
    <x v="26"/>
    <s v="Qu_x000a_Jing"/>
    <s v="Qu Jing"/>
    <s v="Shizong"/>
    <x v="795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</r>
  <r>
    <x v="26"/>
    <s v="Qu_x000a_Jing"/>
    <s v="Qu Jing"/>
    <s v="Malong"/>
    <x v="803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Lin_x000a_Cang"/>
    <s v="Lin Cang"/>
    <s v="Gengma Dai and Va"/>
    <x v="804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Li_x000a_Jiang"/>
    <s v="Li Jiang"/>
    <s v="Huaping"/>
    <x v="782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Kun_x000a_Ming"/>
    <s v="Kun Ming"/>
    <s v="Fumin"/>
    <x v="783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Kun_x000a_Ming"/>
    <s v="Kun Ming"/>
    <s v="Luquan Yi and Miao"/>
    <x v="805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Bao_x000a_Shan"/>
    <s v="Bao Shan"/>
    <s v="Longling"/>
    <x v="806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Bao_x000a_Shan"/>
    <s v="Bao Shan"/>
    <s v="Changning"/>
    <x v="548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Bao_x000a_Shan"/>
    <s v="Bao Shan"/>
    <s v="Shidian"/>
    <x v="787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</r>
  <r>
    <x v="26"/>
    <s v="Bao_x000a_Shan"/>
    <s v="Bao Shan"/>
    <s v="Shidian"/>
    <x v="787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</r>
  <r>
    <x v="26"/>
    <s v="Yu_x000a_Xi"/>
    <s v="Yu Xi"/>
    <s v="Yuanjiang Hani, Yi and Dai"/>
    <x v="807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Pu'er"/>
    <s v="Pu'er"/>
    <s v="Puer"/>
    <x v="765"/>
    <s v="t/d"/>
    <s v="cement"/>
    <n v="3200"/>
    <n v="310"/>
    <n v="1"/>
    <m/>
    <n v="992000"/>
    <m/>
    <n v="0"/>
    <n v="992000"/>
    <n v="1.1876030606509344E-2"/>
    <n v="408.89004412953233"/>
    <n v="22.400723318395812"/>
    <n v="1187.2474786884654"/>
    <n v="534.03955011817277"/>
    <n v="12.266701323885966"/>
    <n v="4.0889004412953236"/>
    <n v="326.09945756952766"/>
    <n v="2745.075047400836"/>
    <n v="457.98133576905258"/>
    <n v="35.765038709026236"/>
    <n v="1492.8810173596607"/>
    <n v="648.70092549208005"/>
    <n v="13.739440073071577"/>
    <n v="4.5798133576905267"/>
    <n v="357.40067887721733"/>
    <n v="3013.664178818693"/>
  </r>
  <r>
    <x v="26"/>
    <s v="Yu_x000a_Xi"/>
    <s v="Yu Xi"/>
    <s v="Chengjiang"/>
    <x v="80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Yu_x000a_Xi"/>
    <s v="Yu Xi"/>
    <s v="Chengjiang"/>
    <x v="80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Zhao_x000a_Tong"/>
    <s v="Zhao Tong"/>
    <s v="Zhaotong"/>
    <x v="809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</r>
  <r>
    <x v="26"/>
    <s v="Kun_x000a_Ming"/>
    <s v="Kun Ming"/>
    <s v="Dongchuan"/>
    <x v="81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Qu_x000a_Jing"/>
    <s v="Qu Jing"/>
    <s v="Luliang"/>
    <x v="77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Qu_x000a_Jing"/>
    <s v="Qu Jing"/>
    <s v="Luliang"/>
    <x v="77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Qu_x000a_Jing"/>
    <s v="Qu Jing"/>
    <s v="Luliang"/>
    <x v="778"/>
    <s v="t/d"/>
    <s v="cement"/>
    <n v="1500"/>
    <n v="310"/>
    <n v="1"/>
    <m/>
    <n v="465000"/>
    <m/>
    <n v="0"/>
    <n v="465000"/>
    <n v="5.5668893468012546E-3"/>
    <n v="191.66720818571829"/>
    <n v="10.500339055498037"/>
    <n v="556.52225563521813"/>
    <n v="250.33103911789345"/>
    <n v="5.7500162455715467"/>
    <n v="1.9166720818571827"/>
    <n v="152.85912073571609"/>
    <n v="1286.7539284691418"/>
    <n v="214.67875114174339"/>
    <n v="16.764861894856047"/>
    <n v="699.78797688734096"/>
    <n v="304.07855882441254"/>
    <n v="6.4403625342523014"/>
    <n v="2.146787511417434"/>
    <n v="167.53156822369561"/>
    <n v="1412.6550838212622"/>
  </r>
  <r>
    <x v="26"/>
    <s v="Kun_x000a_Ming"/>
    <s v="Kun Ming"/>
    <s v="Yiliang"/>
    <x v="79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Kun_x000a_Ming"/>
    <s v="Kun Ming"/>
    <s v="Yiliang"/>
    <x v="79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Pu'er"/>
    <s v="Pu'er"/>
    <s v="Simao"/>
    <x v="81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Pu'er"/>
    <s v="Pu'er"/>
    <s v="Simao"/>
    <x v="811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</r>
  <r>
    <x v="26"/>
    <s v="Kun_x000a_Ming"/>
    <s v="Kun Ming"/>
    <s v="Yiliang"/>
    <x v="791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</r>
  <r>
    <x v="26"/>
    <s v="Kun_x000a_Ming"/>
    <s v="Kun Ming"/>
    <s v="Yiliang"/>
    <x v="791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</r>
  <r>
    <x v="26"/>
    <s v="Xishuangbanna_x000a_Dai "/>
    <s v="Xishuangbanna Dai "/>
    <s v="Jinghong"/>
    <x v="812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Wenshan_x000a_Zhuang_x000a_and_x000a_Miao"/>
    <s v="Wenshan Zhuang and Miao"/>
    <s v="Guangnan"/>
    <x v="813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Kun_x000a_Ming"/>
    <s v="Kun Ming"/>
    <s v="Xundian Hui and Yi"/>
    <x v="814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Zhao_x000a_Tong"/>
    <s v="Zhao Tong"/>
    <s v="Suijiang"/>
    <x v="815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Zhao_x000a_Tong"/>
    <s v="Zhao Tong"/>
    <s v="Zhaotong"/>
    <x v="809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Dehong_x000a_Dai_x000a_and_x000a_Jingpo"/>
    <s v="Dehong Dai and Jingpo"/>
    <s v="Yingjiang"/>
    <x v="785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Qu_x000a_Jing"/>
    <s v="Qu Jing"/>
    <s v="Xuanwei"/>
    <x v="796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</r>
  <r>
    <x v="26"/>
    <s v="Qu_x000a_Jing"/>
    <s v="Qu Jing"/>
    <s v="Xuanwei"/>
    <x v="796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</r>
  <r>
    <x v="26"/>
    <s v="Honghe_x000a_Hani_x000a_and_x000a_Yi "/>
    <s v="Honghe Hani and Yi "/>
    <s v="Mengzi"/>
    <x v="816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</r>
  <r>
    <x v="26"/>
    <s v="Da_x000a_Li"/>
    <s v="Da Li"/>
    <s v="Dali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</r>
  <r>
    <x v="26"/>
    <s v="Da_x000a_Li"/>
    <s v="Da Li"/>
    <s v="Dali"/>
    <x v="768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26"/>
    <s v="Da_x000a_Li"/>
    <s v="Da Li"/>
    <s v="Dali"/>
    <x v="768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</r>
  <r>
    <x v="26"/>
    <s v="Da_x000a_Li"/>
    <s v="Da Li"/>
    <s v="Dali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</r>
  <r>
    <x v="26"/>
    <s v="Qu_x000a_Jing"/>
    <s v="Qu Jing"/>
    <s v="Luliang"/>
    <x v="778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</r>
  <r>
    <x v="1"/>
    <s v=""/>
    <m/>
    <s v=""/>
    <x v="4"/>
    <m/>
    <m/>
    <m/>
    <m/>
    <n v="113"/>
    <m/>
    <n v="83204000"/>
    <m/>
    <n v="0"/>
    <m/>
    <n v="0.99999999999999933"/>
    <n v="34429.857725814261"/>
    <n v="1886.2130000000002"/>
    <n v="99970.058854321745"/>
    <n v="44967.848922977813"/>
    <n v="1032.8957317744275"/>
    <n v="344.29857725814259"/>
    <n v="27458.623876465092"/>
    <n v="231144.15399841082"/>
    <n v="38563.50248188393"/>
    <n v="3011.5313688584756"/>
    <n v="125705.38649011237"/>
    <n v="54622.705766396568"/>
    <n v="1156.9050744565179"/>
    <n v="385.63502481883933"/>
    <n v="30094.287453362009"/>
    <n v="253760.22331627205"/>
  </r>
  <r>
    <x v="2"/>
    <s v=""/>
    <m/>
    <s v=""/>
    <x v="4"/>
    <m/>
    <m/>
    <m/>
    <m/>
    <m/>
    <n v="4"/>
    <m/>
    <n v="3100000"/>
    <n v="325592.74593626469"/>
    <n v="83529592.745936275"/>
    <m/>
    <m/>
    <m/>
    <m/>
    <m/>
    <m/>
    <m/>
    <m/>
    <m/>
    <m/>
    <m/>
    <m/>
    <m/>
    <m/>
    <m/>
    <m/>
    <m/>
  </r>
  <r>
    <x v="27"/>
    <s v="Lhasa"/>
    <s v="Lhasa"/>
    <s v="Doilungdêqên"/>
    <x v="817"/>
    <s v="t/d"/>
    <s v="cement"/>
    <n v="2000"/>
    <n v="310"/>
    <n v="1"/>
    <m/>
    <n v="620000"/>
    <m/>
    <n v="0"/>
    <n v="620000"/>
    <n v="0.2857142857142857"/>
    <n v="246.8883649026973"/>
    <n v="27.619714285714288"/>
    <n v="1343.4329012683822"/>
    <n v="375.61862369549942"/>
    <n v="7.4066509470809194"/>
    <n v="2.468883649026973"/>
    <n v="377.91244358574448"/>
    <n v="3201.6032930410938"/>
    <n v="272.10533568365048"/>
    <n v="32.567545789344031"/>
    <n v="1509.1544994196713"/>
    <n v="424.18571422698852"/>
    <n v="8.1631600705095142"/>
    <n v="2.7210533568365052"/>
    <n v="414.27272873945338"/>
    <n v="3515.8501049922711"/>
  </r>
  <r>
    <x v="27"/>
    <s v="Lhasa"/>
    <s v="Lhasa"/>
    <s v="Doilungdêqên"/>
    <x v="817"/>
    <s v="t/d"/>
    <s v="cement"/>
    <n v="2000"/>
    <n v="310"/>
    <n v="1"/>
    <m/>
    <n v="620000"/>
    <m/>
    <n v="0"/>
    <n v="620000"/>
    <n v="0.2857142857142857"/>
    <n v="246.8883649026973"/>
    <n v="27.619714285714288"/>
    <n v="1343.4329012683822"/>
    <n v="375.61862369549942"/>
    <n v="7.4066509470809194"/>
    <n v="2.468883649026973"/>
    <n v="377.91244358574448"/>
    <n v="3201.6032930410938"/>
    <n v="272.10533568365048"/>
    <n v="32.567545789344031"/>
    <n v="1509.1544994196713"/>
    <n v="424.18571422698852"/>
    <n v="8.1631600705095142"/>
    <n v="2.7210533568365052"/>
    <n v="414.27272873945338"/>
    <n v="3515.8501049922711"/>
  </r>
  <r>
    <x v="27"/>
    <s v="Shannan"/>
    <s v="Shannan"/>
    <s v="Sangri"/>
    <x v="818"/>
    <s v="t/d"/>
    <s v="cement"/>
    <n v="1000"/>
    <n v="310"/>
    <n v="1"/>
    <m/>
    <n v="310000"/>
    <m/>
    <n v="0"/>
    <n v="310000"/>
    <n v="0.14285714285714285"/>
    <n v="123.44418245134865"/>
    <n v="13.809857142857144"/>
    <n v="671.71645063419112"/>
    <n v="187.80931184774971"/>
    <n v="3.7033254735404597"/>
    <n v="1.2344418245134865"/>
    <n v="188.95622179287224"/>
    <n v="1600.8016465205469"/>
    <n v="136.05266784182524"/>
    <n v="16.283772894672015"/>
    <n v="754.57724970983566"/>
    <n v="212.09285711349426"/>
    <n v="4.0815800352547571"/>
    <n v="1.3605266784182526"/>
    <n v="207.13636436972669"/>
    <n v="1757.9250524961355"/>
  </r>
  <r>
    <x v="27"/>
    <s v="Shannan"/>
    <s v="Shannan"/>
    <s v="Sangri"/>
    <x v="818"/>
    <s v="t/d"/>
    <s v="cement"/>
    <n v="2000"/>
    <n v="310"/>
    <n v="1"/>
    <m/>
    <n v="620000"/>
    <m/>
    <n v="0"/>
    <n v="620000"/>
    <n v="0.2857142857142857"/>
    <n v="246.8883649026973"/>
    <n v="27.619714285714288"/>
    <n v="1343.4329012683822"/>
    <n v="375.61862369549942"/>
    <n v="7.4066509470809194"/>
    <n v="2.468883649026973"/>
    <n v="377.91244358574448"/>
    <n v="3201.6032930410938"/>
    <n v="272.10533568365048"/>
    <n v="32.567545789344031"/>
    <n v="1509.1544994196713"/>
    <n v="424.18571422698852"/>
    <n v="8.1631600705095142"/>
    <n v="2.7210533568365052"/>
    <n v="414.27272873945338"/>
    <n v="3515.8501049922711"/>
  </r>
  <r>
    <x v="1"/>
    <s v=""/>
    <m/>
    <s v=""/>
    <x v="4"/>
    <m/>
    <m/>
    <m/>
    <m/>
    <n v="4"/>
    <m/>
    <n v="2170000"/>
    <m/>
    <n v="0"/>
    <m/>
    <n v="0.99999999999999989"/>
    <n v="864.10927715944058"/>
    <n v="96.669000000000011"/>
    <n v="4702.0151544393384"/>
    <n v="1314.6651829342482"/>
    <n v="25.923278314783218"/>
    <n v="8.6410927715944066"/>
    <n v="1322.6935525501058"/>
    <n v="11205.61152564383"/>
    <n v="952.36867489277677"/>
    <n v="113.98641026270413"/>
    <n v="5282.0407479688502"/>
    <n v="1484.64999979446"/>
    <n v="28.571060246783301"/>
    <n v="9.5236867489277692"/>
    <n v="1449.9545505880869"/>
    <n v="12305.475367472949"/>
  </r>
  <r>
    <x v="2"/>
    <s v=""/>
    <m/>
    <s v=""/>
    <x v="4"/>
    <m/>
    <m/>
    <m/>
    <m/>
    <m/>
    <m/>
    <m/>
    <m/>
    <n v="0"/>
    <n v="2170000"/>
    <m/>
    <m/>
    <m/>
    <m/>
    <m/>
    <m/>
    <m/>
    <m/>
    <m/>
    <m/>
    <m/>
    <m/>
    <m/>
    <m/>
    <m/>
    <m/>
    <m/>
  </r>
  <r>
    <x v="28"/>
    <s v="Yan'an"/>
    <s v="Yan'an"/>
    <s v="Huangling"/>
    <x v="819"/>
    <s v="t/a"/>
    <s v="grinding"/>
    <n v="1000000"/>
    <n v="1"/>
    <m/>
    <n v="1"/>
    <m/>
    <n v="1000000"/>
    <n v="105029.91804395635"/>
    <n v="105029.91804395635"/>
    <n v="1.6258425947934083E-3"/>
    <n v="90.611752487992177"/>
    <n v="2.749311208693817"/>
    <n v="143.14802698826395"/>
    <n v="55.840491554773422"/>
    <n v="2.718352574639765"/>
    <n v="0.90611752487992192"/>
    <n v="37.73196092932492"/>
    <n v="319.55588523955078"/>
    <n v="100.64967909300466"/>
    <n v="4.6652556948551602"/>
    <n v="185.20408658005741"/>
    <n v="70.610203223140857"/>
    <n v="3.0194903727901399"/>
    <n v="1.0064967909300466"/>
    <n v="41.361855584571245"/>
    <n v="350.91630743221197"/>
  </r>
  <r>
    <x v="28"/>
    <s v="Wei_x000a_Nan"/>
    <s v="Wei Nan"/>
    <s v="Fuping"/>
    <x v="820"/>
    <s v="t/d"/>
    <s v="cement"/>
    <n v="4500"/>
    <n v="310"/>
    <n v="1"/>
    <m/>
    <n v="1395000"/>
    <m/>
    <n v="0"/>
    <n v="1395000"/>
    <n v="2.1594327235289253E-2"/>
    <n v="1203.4989370157148"/>
    <n v="36.516158515164776"/>
    <n v="1901.2820477023968"/>
    <n v="741.66948970014278"/>
    <n v="36.10496811047144"/>
    <n v="12.034989370157149"/>
    <n v="501.15325686895613"/>
    <n v="4244.3188399195806"/>
    <n v="1336.821973677821"/>
    <n v="61.963598710981145"/>
    <n v="2459.8676795220699"/>
    <n v="937.83976347632199"/>
    <n v="40.104659210334631"/>
    <n v="13.36821973677821"/>
    <n v="549.36526291802681"/>
    <n v="4660.8457664706739"/>
  </r>
  <r>
    <x v="28"/>
    <s v="Wei_x000a_Nan"/>
    <s v="Wei Nan"/>
    <s v="Fuping"/>
    <x v="820"/>
    <s v="t/d"/>
    <s v="cement"/>
    <n v="4500"/>
    <n v="310"/>
    <n v="1"/>
    <m/>
    <n v="1395000"/>
    <m/>
    <n v="0"/>
    <n v="1395000"/>
    <n v="2.1594327235289253E-2"/>
    <n v="1203.4989370157148"/>
    <n v="36.516158515164776"/>
    <n v="1901.2820477023968"/>
    <n v="741.66948970014278"/>
    <n v="36.10496811047144"/>
    <n v="12.034989370157149"/>
    <n v="501.15325686895613"/>
    <n v="4244.3188399195806"/>
    <n v="1336.821973677821"/>
    <n v="61.963598710981145"/>
    <n v="2459.8676795220699"/>
    <n v="937.83976347632199"/>
    <n v="40.104659210334631"/>
    <n v="13.36821973677821"/>
    <n v="549.36526291802681"/>
    <n v="4660.8457664706739"/>
  </r>
  <r>
    <x v="28"/>
    <s v="Yu_x000a_Lin"/>
    <s v="Yu Lin"/>
    <s v="Yulin"/>
    <x v="821"/>
    <s v="t/a"/>
    <s v="grinding"/>
    <n v="1200000"/>
    <n v="1"/>
    <m/>
    <n v="1"/>
    <m/>
    <n v="1200000"/>
    <n v="126035.90165274762"/>
    <n v="126035.90165274762"/>
    <n v="1.9510111137520901E-3"/>
    <n v="108.73410298559062"/>
    <n v="3.2991734504325807"/>
    <n v="171.77763238591677"/>
    <n v="67.008589865728112"/>
    <n v="3.2620230895677182"/>
    <n v="1.0873410298559065"/>
    <n v="45.278353115189908"/>
    <n v="383.46706228746098"/>
    <n v="120.77961491160561"/>
    <n v="5.5983068338261921"/>
    <n v="222.24490389606891"/>
    <n v="84.732243867769029"/>
    <n v="3.6233884473481681"/>
    <n v="1.207796149116056"/>
    <n v="49.634226701485495"/>
    <n v="421.09956891865443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</r>
  <r>
    <x v="28"/>
    <s v="Shang_x000a_Luo"/>
    <s v="Shang Luo"/>
    <s v="Danfeng"/>
    <x v="823"/>
    <s v="t/d"/>
    <s v="cement"/>
    <n v="4000"/>
    <n v="310"/>
    <n v="1"/>
    <m/>
    <n v="1240000"/>
    <m/>
    <n v="0"/>
    <n v="1240000"/>
    <n v="1.9194957542479334E-2"/>
    <n v="1069.7768329028574"/>
    <n v="32.458807569035351"/>
    <n v="1690.0284868465747"/>
    <n v="659.26176862234911"/>
    <n v="32.093304987085716"/>
    <n v="10.697768329028577"/>
    <n v="445.46956166129434"/>
    <n v="3772.727857706293"/>
    <n v="1188.2861988247296"/>
    <n v="55.078754409761011"/>
    <n v="2186.5490484640623"/>
    <n v="833.63534531228606"/>
    <n v="35.648585964741891"/>
    <n v="11.882861988247296"/>
    <n v="488.32467814935717"/>
    <n v="4142.9740146405984"/>
  </r>
  <r>
    <x v="28"/>
    <s v="Shang_x000a_Luo"/>
    <s v="Shang Luo"/>
    <s v="Danfeng"/>
    <x v="823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28"/>
    <s v="An_x000a_Kang"/>
    <s v="An Kang"/>
    <s v="Ningshan"/>
    <x v="824"/>
    <s v="t/a"/>
    <s v="grinding"/>
    <n v="1000000"/>
    <n v="1"/>
    <m/>
    <n v="1"/>
    <m/>
    <n v="1000000"/>
    <n v="105029.91804395635"/>
    <n v="105029.91804395635"/>
    <n v="1.6258425947934083E-3"/>
    <n v="90.611752487992177"/>
    <n v="2.749311208693817"/>
    <n v="143.14802698826395"/>
    <n v="55.840491554773422"/>
    <n v="2.718352574639765"/>
    <n v="0.90611752487992192"/>
    <n v="37.73196092932492"/>
    <n v="319.55588523955078"/>
    <n v="100.64967909300466"/>
    <n v="4.6652556948551602"/>
    <n v="185.20408658005741"/>
    <n v="70.610203223140857"/>
    <n v="3.0194903727901399"/>
    <n v="1.0064967909300466"/>
    <n v="41.361855584571245"/>
    <n v="350.91630743221197"/>
  </r>
  <r>
    <x v="28"/>
    <s v="Yu_x000a_Lin"/>
    <s v="Yu Lin"/>
    <s v="Shenmu"/>
    <x v="825"/>
    <s v="t/a"/>
    <s v="grinding"/>
    <n v="1200000"/>
    <n v="1"/>
    <m/>
    <n v="1"/>
    <m/>
    <n v="1200000"/>
    <n v="126035.90165274762"/>
    <n v="126035.90165274762"/>
    <n v="1.9510111137520901E-3"/>
    <n v="108.73410298559062"/>
    <n v="3.2991734504325807"/>
    <n v="171.77763238591677"/>
    <n v="67.008589865728112"/>
    <n v="3.2620230895677182"/>
    <n v="1.0873410298559065"/>
    <n v="45.278353115189908"/>
    <n v="383.46706228746098"/>
    <n v="120.77961491160561"/>
    <n v="5.5983068338261921"/>
    <n v="222.24490389606891"/>
    <n v="84.732243867769029"/>
    <n v="3.6233884473481681"/>
    <n v="1.207796149116056"/>
    <n v="49.634226701485495"/>
    <n v="421.09956891865443"/>
  </r>
  <r>
    <x v="28"/>
    <s v="Yu_x000a_Lin"/>
    <s v="Yu Lin"/>
    <s v="Hengshan"/>
    <x v="826"/>
    <s v="t/a"/>
    <s v="grinding"/>
    <n v="2000000"/>
    <n v="1"/>
    <m/>
    <n v="1"/>
    <m/>
    <n v="2000000"/>
    <n v="210059.8360879127"/>
    <n v="210059.8360879127"/>
    <n v="3.2516851895868166E-3"/>
    <n v="181.22350497598435"/>
    <n v="5.4986224173876339"/>
    <n v="286.2960539765279"/>
    <n v="111.68098310954684"/>
    <n v="5.43670514927953"/>
    <n v="1.8122350497598438"/>
    <n v="75.46392185864984"/>
    <n v="639.11177047910155"/>
    <n v="201.29935818600933"/>
    <n v="9.3305113897103205"/>
    <n v="370.40817316011481"/>
    <n v="141.22040644628171"/>
    <n v="6.0389807455802798"/>
    <n v="2.0129935818600933"/>
    <n v="82.72371116914249"/>
    <n v="701.83261486442393"/>
  </r>
  <r>
    <x v="28"/>
    <s v="Yan'an"/>
    <s v="Yan'an"/>
    <s v="Ansai"/>
    <x v="827"/>
    <s v="t/a"/>
    <s v="grinding"/>
    <n v="2000000"/>
    <n v="1"/>
    <m/>
    <n v="1"/>
    <m/>
    <n v="2000000"/>
    <n v="210059.8360879127"/>
    <n v="210059.8360879127"/>
    <n v="3.2516851895868166E-3"/>
    <n v="181.22350497598435"/>
    <n v="5.4986224173876339"/>
    <n v="286.2960539765279"/>
    <n v="111.68098310954684"/>
    <n v="5.43670514927953"/>
    <n v="1.8122350497598438"/>
    <n v="75.46392185864984"/>
    <n v="639.11177047910155"/>
    <n v="201.29935818600933"/>
    <n v="9.3305113897103205"/>
    <n v="370.40817316011481"/>
    <n v="141.22040644628171"/>
    <n v="6.0389807455802798"/>
    <n v="2.0129935818600933"/>
    <n v="82.72371116914249"/>
    <n v="701.83261486442393"/>
  </r>
  <r>
    <x v="28"/>
    <s v="Yu_x000a_Lin"/>
    <s v="Yu Lin"/>
    <s v="Yulin"/>
    <x v="821"/>
    <s v="t/a"/>
    <s v="grinding"/>
    <n v="1000000"/>
    <n v="1"/>
    <m/>
    <n v="1"/>
    <m/>
    <n v="1000000"/>
    <n v="105029.91804395635"/>
    <n v="105029.91804395635"/>
    <n v="1.6258425947934083E-3"/>
    <n v="90.611752487992177"/>
    <n v="2.749311208693817"/>
    <n v="143.14802698826395"/>
    <n v="55.840491554773422"/>
    <n v="2.718352574639765"/>
    <n v="0.90611752487992192"/>
    <n v="37.73196092932492"/>
    <n v="319.55588523955078"/>
    <n v="100.64967909300466"/>
    <n v="4.6652556948551602"/>
    <n v="185.20408658005741"/>
    <n v="70.610203223140857"/>
    <n v="3.0194903727901399"/>
    <n v="1.0064967909300466"/>
    <n v="41.361855584571245"/>
    <n v="350.91630743221197"/>
  </r>
  <r>
    <x v="28"/>
    <s v="An_x000a_Kang"/>
    <s v="An Kang"/>
    <s v="Shiquan"/>
    <x v="828"/>
    <s v="t/a"/>
    <s v="grinding"/>
    <n v="600000"/>
    <n v="1"/>
    <m/>
    <n v="1"/>
    <m/>
    <n v="600000"/>
    <n v="63017.95082637381"/>
    <n v="63017.95082637381"/>
    <n v="9.7550555687604505E-4"/>
    <n v="54.367051492795312"/>
    <n v="1.6495867252162904"/>
    <n v="85.888816192958387"/>
    <n v="33.504294932864056"/>
    <n v="1.6310115447838591"/>
    <n v="0.54367051492795326"/>
    <n v="22.639176557594954"/>
    <n v="191.73353114373049"/>
    <n v="60.389807455802803"/>
    <n v="2.799153416913096"/>
    <n v="111.12245194803445"/>
    <n v="42.366121933884514"/>
    <n v="1.8116942236740841"/>
    <n v="0.60389807455802802"/>
    <n v="24.817113350742748"/>
    <n v="210.54978445932721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</r>
  <r>
    <x v="28"/>
    <s v="Bao_x000a_Ji"/>
    <s v="Bao Ji"/>
    <s v="Qishan"/>
    <x v="829"/>
    <s v="t/d"/>
    <s v="cement"/>
    <n v="4800"/>
    <n v="310"/>
    <n v="1"/>
    <m/>
    <n v="1488000"/>
    <m/>
    <n v="0"/>
    <n v="1488000"/>
    <n v="2.3033949050975201E-2"/>
    <n v="1283.732199483429"/>
    <n v="38.950569082842421"/>
    <n v="2028.0341842158896"/>
    <n v="791.11412234681893"/>
    <n v="38.511965984502865"/>
    <n v="12.837321994834291"/>
    <n v="534.5634739935532"/>
    <n v="4527.2734292475516"/>
    <n v="1425.9434385896757"/>
    <n v="66.094505291713219"/>
    <n v="2623.8588581568747"/>
    <n v="1000.3624143747434"/>
    <n v="42.778303157690267"/>
    <n v="14.259434385896755"/>
    <n v="585.98961377922853"/>
    <n v="4971.5688175687183"/>
  </r>
  <r>
    <x v="28"/>
    <s v="Bao_x000a_Ji"/>
    <s v="Bao Ji"/>
    <s v="Mei"/>
    <x v="830"/>
    <s v="t/d"/>
    <s v="cement"/>
    <n v="3000"/>
    <n v="310"/>
    <n v="1"/>
    <m/>
    <n v="930000"/>
    <m/>
    <n v="0"/>
    <n v="930000"/>
    <n v="1.4396218156859502E-2"/>
    <n v="802.33262467714314"/>
    <n v="24.344105676776515"/>
    <n v="1267.5213651349311"/>
    <n v="494.44632646676183"/>
    <n v="24.069978740314291"/>
    <n v="8.0233262467714326"/>
    <n v="334.10217124597074"/>
    <n v="2829.5458932797201"/>
    <n v="891.2146491185473"/>
    <n v="41.309065807320763"/>
    <n v="1639.9117863480467"/>
    <n v="625.22650898421466"/>
    <n v="26.73643947355642"/>
    <n v="8.9121464911854726"/>
    <n v="366.24350861201788"/>
    <n v="3107.2305109804493"/>
  </r>
  <r>
    <x v="28"/>
    <s v="Bao_x000a_Ji"/>
    <s v="Bao Ji"/>
    <s v="Fengxiang"/>
    <x v="831"/>
    <s v="t/d"/>
    <s v="cement"/>
    <n v="4500"/>
    <n v="310"/>
    <n v="1"/>
    <m/>
    <n v="1395000"/>
    <m/>
    <n v="0"/>
    <n v="1395000"/>
    <n v="2.1594327235289253E-2"/>
    <n v="1203.4989370157148"/>
    <n v="36.516158515164776"/>
    <n v="1901.2820477023968"/>
    <n v="741.66948970014278"/>
    <n v="36.10496811047144"/>
    <n v="12.034989370157149"/>
    <n v="501.15325686895613"/>
    <n v="4244.3188399195806"/>
    <n v="1336.821973677821"/>
    <n v="61.963598710981145"/>
    <n v="2459.8676795220699"/>
    <n v="937.83976347632199"/>
    <n v="40.104659210334631"/>
    <n v="13.36821973677821"/>
    <n v="549.36526291802681"/>
    <n v="4660.8457664706739"/>
  </r>
  <r>
    <x v="28"/>
    <s v="Wei_x000a_Nan"/>
    <s v="Wei Nan"/>
    <s v="Hancheng"/>
    <x v="83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28"/>
    <s v="An_x000a_Kang"/>
    <s v="An Kang"/>
    <s v="Pingli"/>
    <x v="833"/>
    <s v="t/d"/>
    <s v="cement"/>
    <n v="4000"/>
    <n v="310"/>
    <n v="1"/>
    <m/>
    <n v="1240000"/>
    <m/>
    <n v="0"/>
    <n v="1240000"/>
    <n v="1.9194957542479334E-2"/>
    <n v="1069.7768329028574"/>
    <n v="32.458807569035351"/>
    <n v="1690.0284868465747"/>
    <n v="659.26176862234911"/>
    <n v="32.093304987085716"/>
    <n v="10.697768329028577"/>
    <n v="445.46956166129434"/>
    <n v="3772.727857706293"/>
    <n v="1188.2861988247296"/>
    <n v="55.078754409761011"/>
    <n v="2186.5490484640623"/>
    <n v="833.63534531228606"/>
    <n v="35.648585964741891"/>
    <n v="11.882861988247296"/>
    <n v="488.32467814935717"/>
    <n v="4142.9740146405984"/>
  </r>
  <r>
    <x v="28"/>
    <s v="Yu_x000a_Lin"/>
    <s v="Yu Lin"/>
    <s v="Yulin"/>
    <x v="821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28"/>
    <s v="Han_x000a_Zhong"/>
    <s v="Han Zhong"/>
    <s v="Nanzheng"/>
    <x v="834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28"/>
    <s v="Wei_x000a_Nan"/>
    <s v="Wei Nan"/>
    <s v="Fuping"/>
    <x v="820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</r>
  <r>
    <x v="28"/>
    <s v="Wei_x000a_Nan"/>
    <s v="Wei Nan"/>
    <s v="Fuping"/>
    <x v="820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</r>
  <r>
    <x v="28"/>
    <s v="Shang_x000a_Luo"/>
    <s v="Shang Luo"/>
    <s v="Zhen'an"/>
    <x v="835"/>
    <s v="t/d"/>
    <s v="cement"/>
    <n v="1200"/>
    <n v="310"/>
    <n v="1"/>
    <m/>
    <n v="372000"/>
    <m/>
    <n v="0"/>
    <n v="372000"/>
    <n v="5.7584872627438003E-3"/>
    <n v="320.93304987085725"/>
    <n v="9.7376422707106052"/>
    <n v="507.0085460539724"/>
    <n v="197.77853058670473"/>
    <n v="9.6279914961257163"/>
    <n v="3.2093304987085727"/>
    <n v="133.6408684983883"/>
    <n v="1131.8183573118879"/>
    <n v="356.48585964741892"/>
    <n v="16.523626322928305"/>
    <n v="655.96471453921868"/>
    <n v="250.09060359368584"/>
    <n v="10.694575789422567"/>
    <n v="3.5648585964741888"/>
    <n v="146.49740344480713"/>
    <n v="1242.8922043921796"/>
  </r>
  <r>
    <x v="28"/>
    <s v="Han_x000a_Zhong"/>
    <s v="Han Zhong"/>
    <s v="Mian"/>
    <x v="836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28"/>
    <s v="Xian_x000a_Yang"/>
    <s v="Xian Yang"/>
    <s v="Jingyang"/>
    <x v="837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</r>
  <r>
    <x v="28"/>
    <s v="Xian_x000a_Yang"/>
    <s v="Xian Yang"/>
    <s v="Jingyang"/>
    <x v="837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</r>
  <r>
    <x v="28"/>
    <s v="Han_x000a_Zhong"/>
    <s v="Han Zhong"/>
    <s v="Yang"/>
    <x v="838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28"/>
    <s v="Han_x000a_Zhong"/>
    <s v="Han Zhong"/>
    <s v="Hanzhong"/>
    <x v="839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28"/>
    <s v="Bao_x000a_Ji"/>
    <s v="Bao Ji"/>
    <s v="Fufeng"/>
    <x v="840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</r>
  <r>
    <x v="28"/>
    <s v="Bao_x000a_Ji"/>
    <s v="Bao Ji"/>
    <s v="Fufeng"/>
    <x v="840"/>
    <s v="t/d"/>
    <s v="cement"/>
    <n v="4000"/>
    <n v="310"/>
    <n v="1"/>
    <m/>
    <n v="1240000"/>
    <m/>
    <n v="0"/>
    <n v="1240000"/>
    <n v="1.9194957542479334E-2"/>
    <n v="1069.7768329028574"/>
    <n v="32.458807569035351"/>
    <n v="1690.0284868465747"/>
    <n v="659.26176862234911"/>
    <n v="32.093304987085716"/>
    <n v="10.697768329028577"/>
    <n v="445.46956166129434"/>
    <n v="3772.727857706293"/>
    <n v="1188.2861988247296"/>
    <n v="55.078754409761011"/>
    <n v="2186.5490484640623"/>
    <n v="833.63534531228606"/>
    <n v="35.648585964741891"/>
    <n v="11.882861988247296"/>
    <n v="488.32467814935717"/>
    <n v="4142.9740146405984"/>
  </r>
  <r>
    <x v="28"/>
    <s v="Bao_x000a_Ji"/>
    <s v="Bao Ji"/>
    <s v="Qianyang"/>
    <x v="841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</r>
  <r>
    <x v="28"/>
    <s v="Han_x000a_Zhong"/>
    <s v="Han Zhong"/>
    <s v="Xixiang"/>
    <x v="84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28"/>
    <s v="Yu_x000a_Lin"/>
    <s v="Yu Lin"/>
    <s v="Shenmu"/>
    <x v="825"/>
    <s v="t/d"/>
    <s v="cement"/>
    <n v="3000"/>
    <n v="310"/>
    <n v="1"/>
    <m/>
    <n v="930000"/>
    <m/>
    <n v="0"/>
    <n v="930000"/>
    <n v="1.4396218156859502E-2"/>
    <n v="802.33262467714314"/>
    <n v="24.344105676776515"/>
    <n v="1267.5213651349311"/>
    <n v="494.44632646676183"/>
    <n v="24.069978740314291"/>
    <n v="8.0233262467714326"/>
    <n v="334.10217124597074"/>
    <n v="2829.5458932797201"/>
    <n v="891.2146491185473"/>
    <n v="41.309065807320763"/>
    <n v="1639.9117863480467"/>
    <n v="625.22650898421466"/>
    <n v="26.73643947355642"/>
    <n v="8.9121464911854726"/>
    <n v="366.24350861201788"/>
    <n v="3107.2305109804493"/>
  </r>
  <r>
    <x v="28"/>
    <s v="Yu_x000a_Lin"/>
    <s v="Yu Lin"/>
    <s v="Shenmu"/>
    <x v="825"/>
    <s v="t/d"/>
    <s v="cement"/>
    <n v="3000"/>
    <n v="310"/>
    <n v="1"/>
    <m/>
    <n v="930000"/>
    <m/>
    <n v="0"/>
    <n v="930000"/>
    <n v="1.4396218156859502E-2"/>
    <n v="802.33262467714314"/>
    <n v="24.344105676776515"/>
    <n v="1267.5213651349311"/>
    <n v="494.44632646676183"/>
    <n v="24.069978740314291"/>
    <n v="8.0233262467714326"/>
    <n v="334.10217124597074"/>
    <n v="2829.5458932797201"/>
    <n v="891.2146491185473"/>
    <n v="41.309065807320763"/>
    <n v="1639.9117863480467"/>
    <n v="625.22650898421466"/>
    <n v="26.73643947355642"/>
    <n v="8.9121464911854726"/>
    <n v="366.24350861201788"/>
    <n v="3107.2305109804493"/>
  </r>
  <r>
    <x v="28"/>
    <s v="Xian_x000a_Yang"/>
    <s v="Xian Yang"/>
    <s v="Qian"/>
    <x v="843"/>
    <s v="t/d"/>
    <s v="cement"/>
    <n v="4500"/>
    <n v="310"/>
    <n v="1"/>
    <m/>
    <n v="1395000"/>
    <m/>
    <n v="0"/>
    <n v="1395000"/>
    <n v="2.1594327235289253E-2"/>
    <n v="1203.4989370157148"/>
    <n v="36.516158515164776"/>
    <n v="1901.2820477023968"/>
    <n v="741.66948970014278"/>
    <n v="36.10496811047144"/>
    <n v="12.034989370157149"/>
    <n v="501.15325686895613"/>
    <n v="4244.3188399195806"/>
    <n v="1336.821973677821"/>
    <n v="61.963598710981145"/>
    <n v="2459.8676795220699"/>
    <n v="937.83976347632199"/>
    <n v="40.104659210334631"/>
    <n v="13.36821973677821"/>
    <n v="549.36526291802681"/>
    <n v="4660.8457664706739"/>
  </r>
  <r>
    <x v="28"/>
    <s v="Bao_x000a_Ji"/>
    <s v="Bao Ji"/>
    <s v="Qishan"/>
    <x v="829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</r>
  <r>
    <x v="28"/>
    <s v="Bao_x000a_Ji"/>
    <s v="Bao Ji"/>
    <s v="Baoji Qu"/>
    <x v="844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</r>
  <r>
    <x v="28"/>
    <s v="Bao_x000a_Ji"/>
    <s v="Bao Ji"/>
    <s v="Baoji Qu"/>
    <x v="844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28"/>
    <s v="Tong_x000a_Chuan"/>
    <s v="Tong Chuan"/>
    <s v="Tongchuan"/>
    <x v="82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28"/>
    <s v="Tong_x000a_Chuan"/>
    <s v="Tong Chuan"/>
    <s v="Tongchuan"/>
    <x v="82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28"/>
    <s v="Xian_x000a_Yang"/>
    <s v="Xian Yang"/>
    <s v="Liquan"/>
    <x v="845"/>
    <s v="t/d"/>
    <s v="cement"/>
    <n v="12000"/>
    <n v="310"/>
    <n v="1"/>
    <m/>
    <n v="3720000"/>
    <m/>
    <n v="0"/>
    <n v="3720000"/>
    <n v="5.7584872627438007E-2"/>
    <n v="3209.3304987085726"/>
    <n v="97.376422707106059"/>
    <n v="5070.0854605397244"/>
    <n v="1977.7853058670473"/>
    <n v="96.279914961257163"/>
    <n v="32.09330498708573"/>
    <n v="1336.4086849838829"/>
    <n v="11318.18357311888"/>
    <n v="3564.8585964741892"/>
    <n v="165.23626322928305"/>
    <n v="6559.6471453921868"/>
    <n v="2500.9060359368586"/>
    <n v="106.94575789422568"/>
    <n v="35.648585964741891"/>
    <n v="1464.9740344480715"/>
    <n v="12428.922043921797"/>
  </r>
  <r>
    <x v="28"/>
    <s v="Xian_x000a_Yang"/>
    <s v="Xian Yang"/>
    <s v="Liquan"/>
    <x v="845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</r>
  <r>
    <x v="28"/>
    <s v="Xian_x000a_Yang"/>
    <s v="Xian Yang"/>
    <s v="Liquan"/>
    <x v="845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</r>
  <r>
    <x v="28"/>
    <s v="Tong_x000a_Chuan"/>
    <s v="Tong Chuan"/>
    <s v="Tongchuan"/>
    <x v="822"/>
    <s v="t/d"/>
    <s v="cement"/>
    <n v="6500"/>
    <n v="310"/>
    <n v="1"/>
    <m/>
    <n v="2015000"/>
    <m/>
    <n v="0"/>
    <n v="2015000"/>
    <n v="3.1191806006528919E-2"/>
    <n v="1738.3873534671434"/>
    <n v="52.745562299682447"/>
    <n v="2746.2962911256841"/>
    <n v="1071.3003740113172"/>
    <n v="52.151620604014298"/>
    <n v="17.383873534671437"/>
    <n v="723.88803769960327"/>
    <n v="6130.6827687727264"/>
    <n v="1930.9650730901858"/>
    <n v="89.50297591586164"/>
    <n v="3553.142203754101"/>
    <n v="1354.6574361324649"/>
    <n v="57.928952192705573"/>
    <n v="19.309650730901858"/>
    <n v="793.5276019927054"/>
    <n v="6732.3327737909722"/>
  </r>
  <r>
    <x v="28"/>
    <s v="Tong_x000a_Chuan"/>
    <s v="Tong Chuan"/>
    <s v="Tongchuan"/>
    <x v="82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28"/>
    <s v="Tong_x000a_Chuan"/>
    <s v="Tong Chuan"/>
    <s v="Tongchuan"/>
    <x v="82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</r>
  <r>
    <x v="28"/>
    <s v="Wei_x000a_Nan"/>
    <s v="Wei Nan"/>
    <s v="Pucheng"/>
    <x v="846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28"/>
    <s v="Wei_x000a_Nan"/>
    <s v="Wei Nan"/>
    <s v="Pucheng"/>
    <x v="846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28"/>
    <s v="Bao_x000a_Ji"/>
    <s v="Bao Ji"/>
    <s v="Feng"/>
    <x v="847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28"/>
    <s v="Xian_x000a_Yang"/>
    <s v="Xian Yang"/>
    <s v="Jingyang"/>
    <x v="837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28"/>
    <s v="Xian_x000a_Yang"/>
    <s v="Xian Yang"/>
    <s v="Jingyang"/>
    <x v="837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28"/>
    <s v="An_x000a_Kang"/>
    <s v="An Kang"/>
    <s v="Ankang"/>
    <x v="848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28"/>
    <s v="An_x000a_Kang"/>
    <s v="An Kang"/>
    <s v="Xunyang"/>
    <x v="849"/>
    <s v="t/d"/>
    <s v="cement"/>
    <n v="4000"/>
    <n v="310"/>
    <n v="1"/>
    <m/>
    <n v="1240000"/>
    <m/>
    <n v="0"/>
    <n v="1240000"/>
    <n v="1.9194957542479334E-2"/>
    <n v="1069.7768329028574"/>
    <n v="32.458807569035351"/>
    <n v="1690.0284868465747"/>
    <n v="659.26176862234911"/>
    <n v="32.093304987085716"/>
    <n v="10.697768329028577"/>
    <n v="445.46956166129434"/>
    <n v="3772.727857706293"/>
    <n v="1188.2861988247296"/>
    <n v="55.078754409761011"/>
    <n v="2186.5490484640623"/>
    <n v="833.63534531228606"/>
    <n v="35.648585964741891"/>
    <n v="11.882861988247296"/>
    <n v="488.32467814935717"/>
    <n v="4142.9740146405984"/>
  </r>
  <r>
    <x v="28"/>
    <s v="Xi'an"/>
    <s v="Xi'an"/>
    <s v="Lantian"/>
    <x v="850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28"/>
    <s v="Xi'an"/>
    <s v="Xi'an"/>
    <s v="Lantian"/>
    <x v="850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</r>
  <r>
    <x v="1"/>
    <s v=""/>
    <m/>
    <s v=""/>
    <x v="4"/>
    <m/>
    <m/>
    <m/>
    <m/>
    <n v="53"/>
    <m/>
    <n v="63550000"/>
    <m/>
    <n v="0"/>
    <m/>
    <n v="1"/>
    <n v="55732.180211151368"/>
    <n v="1691.0070000000001"/>
    <n v="88045.440220769597"/>
    <n v="34345.570557443127"/>
    <n v="1671.9654063345408"/>
    <n v="557.32180211151376"/>
    <n v="23207.634644434584"/>
    <n v="196547.86155984303"/>
    <n v="61906.164480697444"/>
    <n v="2869.4387204488035"/>
    <n v="113912.67959958376"/>
    <n v="43429.913479486073"/>
    <n v="1857.1849344209234"/>
    <n v="619.06164480697441"/>
    <n v="25440.258311000267"/>
    <n v="215836.5813246528"/>
  </r>
  <r>
    <x v="2"/>
    <s v=""/>
    <m/>
    <s v=""/>
    <x v="4"/>
    <m/>
    <m/>
    <m/>
    <m/>
    <m/>
    <n v="8"/>
    <m/>
    <n v="10000000"/>
    <n v="1050299.1804395635"/>
    <n v="64600299.180439562"/>
    <m/>
    <m/>
    <m/>
    <m/>
    <m/>
    <m/>
    <m/>
    <m/>
    <m/>
    <m/>
    <m/>
    <m/>
    <m/>
    <m/>
    <m/>
    <m/>
    <m/>
  </r>
  <r>
    <x v="29"/>
    <s v="Lan_x000a_Zhou"/>
    <s v="Lan Zhou"/>
    <s v="Yuzhong"/>
    <x v="851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</r>
  <r>
    <x v="29"/>
    <s v="Zhang_x000a_Ye"/>
    <s v="Zhang Ye"/>
    <s v="Shandan"/>
    <x v="852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</r>
  <r>
    <x v="29"/>
    <s v="Ping_x000a_Liang"/>
    <s v="Ping Liang"/>
    <s v="Huating"/>
    <x v="853"/>
    <s v="t/d"/>
    <s v="cement"/>
    <n v="700"/>
    <n v="310"/>
    <n v="1"/>
    <m/>
    <n v="217000"/>
    <m/>
    <n v="0"/>
    <n v="217000"/>
    <n v="5.0248887252099085E-3"/>
    <n v="128.44084925181156"/>
    <n v="4.2192282163421035"/>
    <n v="167.81522160708465"/>
    <n v="63.21573705613153"/>
    <n v="3.8532254775543455"/>
    <n v="1.2844084925181154"/>
    <n v="65.492537470393074"/>
    <n v="547.87794201363567"/>
    <n v="142.04694209073398"/>
    <n v="6.3423054443324958"/>
    <n v="213.38739325858973"/>
    <n v="79.079175493360481"/>
    <n v="4.2614082627220196"/>
    <n v="1.4204694209073401"/>
    <n v="71.764512546984449"/>
    <n v="601.31786380751237"/>
  </r>
  <r>
    <x v="29"/>
    <s v="Lan_x000a_Zhou"/>
    <s v="Lan Zhou"/>
    <s v="Yuzhong"/>
    <x v="851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</r>
  <r>
    <x v="29"/>
    <s v="Lan_x000a_Zhou"/>
    <s v="Lan Zhou"/>
    <s v="Yuzhong"/>
    <x v="851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</r>
  <r>
    <x v="29"/>
    <s v="Lan_x000a_Zhou"/>
    <s v="Lan Zhou"/>
    <s v="Yuzhong"/>
    <x v="851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</r>
  <r>
    <x v="29"/>
    <s v="Lan_x000a_Zhou"/>
    <s v="Lan Zhou"/>
    <s v="Gaolan"/>
    <x v="854"/>
    <s v="t/d"/>
    <s v="cement"/>
    <n v="2000"/>
    <n v="310"/>
    <n v="1"/>
    <m/>
    <n v="620000"/>
    <m/>
    <n v="0"/>
    <n v="620000"/>
    <n v="1.4356824929171168E-2"/>
    <n v="366.97385500517589"/>
    <n v="12.05493776097744"/>
    <n v="479.47206173452764"/>
    <n v="180.61639158894724"/>
    <n v="11.009215650155275"/>
    <n v="3.6697385500517585"/>
    <n v="187.12153562969451"/>
    <n v="1565.3655486103878"/>
    <n v="405.8484059735257"/>
    <n v="18.120872698092846"/>
    <n v="609.67826645311357"/>
    <n v="225.94050140960135"/>
    <n v="12.17545217920577"/>
    <n v="4.0584840597352576"/>
    <n v="205.04146441995556"/>
    <n v="1718.0510394500354"/>
  </r>
  <r>
    <x v="29"/>
    <s v="Lan_x000a_Zhou"/>
    <s v="Lan Zhou"/>
    <s v="Gaolan"/>
    <x v="854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</r>
  <r>
    <x v="29"/>
    <s v="Linxia_x000a_Hui"/>
    <s v="Linxia Hui"/>
    <s v="Hezheng"/>
    <x v="855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</r>
  <r>
    <x v="29"/>
    <s v="Linxia_x000a_Hui"/>
    <s v="Linxia Hui"/>
    <s v="Hezheng"/>
    <x v="855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</r>
  <r>
    <x v="29"/>
    <s v="Wu_x000a_Wei"/>
    <s v="Wu Wei"/>
    <s v="Wuwei"/>
    <x v="312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</r>
  <r>
    <x v="29"/>
    <s v="Tian_x000a_Shui"/>
    <s v="Tian Shui"/>
    <s v="Tianshui"/>
    <x v="856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</r>
  <r>
    <x v="29"/>
    <s v="Jiu_x000a_Quan"/>
    <s v="Jiu Quan"/>
    <s v="Aksai Kazakh"/>
    <x v="857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</r>
  <r>
    <x v="29"/>
    <s v="Jiu_x000a_Quan"/>
    <s v="Jiu Quan"/>
    <s v="Aksai Kazakh"/>
    <x v="857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</r>
  <r>
    <x v="29"/>
    <s v="Long_x000a_Nan"/>
    <s v="Long Nan"/>
    <s v="Cheng"/>
    <x v="858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</r>
  <r>
    <x v="29"/>
    <s v="Long_x000a_Nan"/>
    <s v="Long Nan"/>
    <s v="Cheng"/>
    <x v="858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</r>
  <r>
    <x v="29"/>
    <s v="Wu_x000a_Wei"/>
    <s v="Wu Wei"/>
    <s v="Wuwei"/>
    <x v="312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</r>
  <r>
    <x v="29"/>
    <s v="Ding_x000a_Xi"/>
    <s v="Ding Xi"/>
    <s v="Zhang"/>
    <x v="859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</r>
  <r>
    <x v="29"/>
    <s v="Ding_x000a_Xi"/>
    <s v="Ding Xi"/>
    <s v="Zhang"/>
    <x v="859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</r>
  <r>
    <x v="29"/>
    <s v="Tian_x000a_Shui"/>
    <s v="Tian Shui"/>
    <s v="Zhangjiachuan Hui"/>
    <x v="860"/>
    <s v="t/a"/>
    <s v="grinding"/>
    <n v="1200000"/>
    <n v="1"/>
    <m/>
    <n v="1"/>
    <m/>
    <n v="1200000"/>
    <n v="126035.90165274762"/>
    <n v="126035.90165274762"/>
    <n v="2.9185086690624719E-3"/>
    <n v="74.599807578325823"/>
    <n v="2.4505725001170098"/>
    <n v="97.468860674214611"/>
    <n v="36.716370592223718"/>
    <n v="2.2379942273497742"/>
    <n v="0.74599807578325816"/>
    <n v="38.038760422153686"/>
    <n v="318.21331989557763"/>
    <n v="82.502370614844637"/>
    <n v="3.6836782729657891"/>
    <n v="123.93766133951979"/>
    <n v="45.930023895214518"/>
    <n v="2.4750711184453387"/>
    <n v="0.82502370614844645"/>
    <n v="41.681590071562695"/>
    <n v="349.25179329439595"/>
  </r>
  <r>
    <x v="29"/>
    <s v="Tian_x000a_Shui"/>
    <s v="Tian Shui"/>
    <s v="Qin'an"/>
    <x v="861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</r>
  <r>
    <x v="29"/>
    <s v="Tian_x000a_Shui"/>
    <s v="Tian Shui"/>
    <s v="Qin'an"/>
    <x v="861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</r>
  <r>
    <x v="29"/>
    <s v="Lan_x000a_Zhou"/>
    <s v="Lan Zhou"/>
    <s v="Yongdeng"/>
    <x v="862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</r>
  <r>
    <x v="29"/>
    <s v="Bai_x000a_Yin"/>
    <s v="Bai Yin"/>
    <s v="Jingtai"/>
    <x v="863"/>
    <s v="t/d"/>
    <s v="cement"/>
    <n v="4500"/>
    <n v="310"/>
    <n v="1"/>
    <m/>
    <n v="1395000"/>
    <m/>
    <n v="0"/>
    <n v="1395000"/>
    <n v="3.2302856090635129E-2"/>
    <n v="825.6911737616457"/>
    <n v="27.123609962199243"/>
    <n v="1078.8121389026871"/>
    <n v="406.38688107513133"/>
    <n v="24.770735212849367"/>
    <n v="8.2569117376164574"/>
    <n v="421.02345516681265"/>
    <n v="3522.0724843733724"/>
    <n v="913.1589134404328"/>
    <n v="40.771963570708905"/>
    <n v="1371.7760995195056"/>
    <n v="508.36612817160312"/>
    <n v="27.394767403212985"/>
    <n v="9.1315891344043294"/>
    <n v="461.34329494490004"/>
    <n v="3865.6148387625799"/>
  </r>
  <r>
    <x v="29"/>
    <s v="Bai_x000a_Yin"/>
    <s v="Bai Yin"/>
    <s v="Jingtai"/>
    <x v="863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</r>
  <r>
    <x v="29"/>
    <s v="Bai_x000a_Yin"/>
    <s v="Bai Yin"/>
    <s v="Baiyin"/>
    <x v="864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</r>
  <r>
    <x v="29"/>
    <s v="Bai_x000a_Yin"/>
    <s v="Bai Yin"/>
    <s v="Baiyin"/>
    <x v="864"/>
    <s v="t/d"/>
    <s v="cement"/>
    <n v="2000"/>
    <n v="310"/>
    <n v="1"/>
    <m/>
    <n v="620000"/>
    <m/>
    <n v="0"/>
    <n v="620000"/>
    <n v="1.4356824929171168E-2"/>
    <n v="366.97385500517589"/>
    <n v="12.05493776097744"/>
    <n v="479.47206173452764"/>
    <n v="180.61639158894724"/>
    <n v="11.009215650155275"/>
    <n v="3.6697385500517585"/>
    <n v="187.12153562969451"/>
    <n v="1565.3655486103878"/>
    <n v="405.8484059735257"/>
    <n v="18.120872698092846"/>
    <n v="609.67826645311357"/>
    <n v="225.94050140960135"/>
    <n v="12.17545217920577"/>
    <n v="4.0584840597352576"/>
    <n v="205.04146441995556"/>
    <n v="1718.0510394500354"/>
  </r>
  <r>
    <x v="29"/>
    <s v="Ding_x000a_Xi"/>
    <s v="Ding Xi"/>
    <s v="Lintao"/>
    <x v="865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</r>
  <r>
    <x v="29"/>
    <s v="Gannan_x000a_Tibetan"/>
    <s v="Gannan Tibetan"/>
    <s v="Xiahe"/>
    <x v="866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</r>
  <r>
    <x v="29"/>
    <s v="Gannan_x000a_Tibetan"/>
    <s v="Gannan Tibetan"/>
    <s v="Xiahe"/>
    <x v="866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</r>
  <r>
    <x v="29"/>
    <s v="Jia_x000a_Yuguan"/>
    <s v="Jia Yuguan"/>
    <s v="Jiayuguan"/>
    <x v="867"/>
    <s v="t/d"/>
    <s v="cement"/>
    <n v="2000"/>
    <n v="310"/>
    <n v="1"/>
    <m/>
    <n v="620000"/>
    <m/>
    <n v="0"/>
    <n v="620000"/>
    <n v="1.4356824929171168E-2"/>
    <n v="366.97385500517589"/>
    <n v="12.05493776097744"/>
    <n v="479.47206173452764"/>
    <n v="180.61639158894724"/>
    <n v="11.009215650155275"/>
    <n v="3.6697385500517585"/>
    <n v="187.12153562969451"/>
    <n v="1565.3655486103878"/>
    <n v="405.8484059735257"/>
    <n v="18.120872698092846"/>
    <n v="609.67826645311357"/>
    <n v="225.94050140960135"/>
    <n v="12.17545217920577"/>
    <n v="4.0584840597352576"/>
    <n v="205.04146441995556"/>
    <n v="1718.0510394500354"/>
  </r>
  <r>
    <x v="29"/>
    <s v="Jia_x000a_Yuguan"/>
    <s v="Jia Yuguan"/>
    <s v="Jiayuguan"/>
    <x v="867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</r>
  <r>
    <x v="29"/>
    <s v="Jia_x000a_Yuguan"/>
    <s v="Jia Yuguan"/>
    <s v="Jiayuguan"/>
    <x v="867"/>
    <s v="t/d"/>
    <s v="cement"/>
    <n v="1200"/>
    <n v="310"/>
    <n v="1"/>
    <m/>
    <n v="372000"/>
    <m/>
    <n v="0"/>
    <n v="372000"/>
    <n v="8.6140949575026996E-3"/>
    <n v="220.1843130031055"/>
    <n v="7.2329626565864631"/>
    <n v="287.68323704071656"/>
    <n v="108.36983495336833"/>
    <n v="6.6055293900931638"/>
    <n v="2.201843130031055"/>
    <n v="112.27292137781669"/>
    <n v="939.21932916623257"/>
    <n v="243.50904358411537"/>
    <n v="10.872523618855706"/>
    <n v="365.80695987186806"/>
    <n v="135.56430084576081"/>
    <n v="7.3052713075234612"/>
    <n v="2.435090435841154"/>
    <n v="123.02487865197332"/>
    <n v="1030.8306236700212"/>
  </r>
  <r>
    <x v="29"/>
    <s v="Jin_x000a_Chang"/>
    <s v="Jin Chang"/>
    <s v="Yongchang"/>
    <x v="868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</r>
  <r>
    <x v="29"/>
    <s v="Jin_x000a_Chang"/>
    <s v="Jin Chang"/>
    <s v="Yongchang"/>
    <x v="868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</r>
  <r>
    <x v="29"/>
    <s v="Lan_x000a_Zhou"/>
    <s v="Lan Zhou"/>
    <s v="Yongdeng"/>
    <x v="862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</r>
  <r>
    <x v="29"/>
    <s v="Lan_x000a_Zhou"/>
    <s v="Lan Zhou"/>
    <s v="Yongdeng"/>
    <x v="862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</r>
  <r>
    <x v="29"/>
    <s v="Lan_x000a_Zhou"/>
    <s v="Lan Zhou"/>
    <s v="Yongdeng"/>
    <x v="862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</r>
  <r>
    <x v="29"/>
    <s v="Lan_x000a_Zhou"/>
    <s v="Lan Zhou"/>
    <s v="Gaolan"/>
    <x v="854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</r>
  <r>
    <x v="29"/>
    <s v="Long_x000a_Nan"/>
    <s v="Long Nan"/>
    <s v="Wudu"/>
    <x v="869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</r>
  <r>
    <x v="29"/>
    <s v="Long_x000a_Nan"/>
    <s v="Long Nan"/>
    <s v="Wen"/>
    <x v="870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</r>
  <r>
    <x v="29"/>
    <s v="Ping_x000a_Liang"/>
    <s v="Ping Liang"/>
    <s v="Pingliang"/>
    <x v="871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</r>
  <r>
    <x v="29"/>
    <s v="Ping_x000a_Liang"/>
    <s v="Ping Liang"/>
    <s v="Pingliang"/>
    <x v="871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</r>
  <r>
    <x v="29"/>
    <s v="Ping_x000a_Liang"/>
    <s v="Ping Liang"/>
    <s v="Pingliang"/>
    <x v="871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</r>
  <r>
    <x v="29"/>
    <s v="Tian_x000a_Shui"/>
    <s v="Tian Shui"/>
    <s v="Gangu"/>
    <x v="872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</r>
  <r>
    <x v="29"/>
    <s v="Tian_x000a_Shui"/>
    <s v="Tian Shui"/>
    <s v="Gangu"/>
    <x v="872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</r>
  <r>
    <x v="29"/>
    <s v="Tian_x000a_Shui"/>
    <s v="Tian Shui"/>
    <s v="Wushan"/>
    <x v="873"/>
    <s v="t/d"/>
    <s v="cement"/>
    <n v="1500"/>
    <n v="310"/>
    <n v="1"/>
    <m/>
    <n v="465000"/>
    <m/>
    <n v="0"/>
    <n v="465000"/>
    <n v="1.0767618696878376E-2"/>
    <n v="275.23039125388192"/>
    <n v="9.0412033207330804"/>
    <n v="359.60404630089573"/>
    <n v="135.46229369171044"/>
    <n v="8.2569117376164556"/>
    <n v="2.7523039125388187"/>
    <n v="140.34115172227087"/>
    <n v="1174.0241614577908"/>
    <n v="304.38630448014425"/>
    <n v="13.590654523569633"/>
    <n v="457.25869983983512"/>
    <n v="169.45537605720102"/>
    <n v="9.1315891344043276"/>
    <n v="3.043863044801443"/>
    <n v="153.78109831496667"/>
    <n v="1288.5382795875266"/>
  </r>
  <r>
    <x v="29"/>
    <s v="Tian_x000a_Shui"/>
    <s v="Tian Shui"/>
    <s v="Wushan"/>
    <x v="873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</r>
  <r>
    <x v="29"/>
    <s v="Zhang_x000a_Ye"/>
    <s v="Zhang Ye"/>
    <s v="Zhangye"/>
    <x v="874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</r>
  <r>
    <x v="29"/>
    <s v="Lan_x000a_Zhou"/>
    <s v="Lan Zhou"/>
    <s v="Yuzhong"/>
    <x v="851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</r>
  <r>
    <x v="1"/>
    <s v=""/>
    <m/>
    <s v=""/>
    <x v="4"/>
    <m/>
    <m/>
    <m/>
    <m/>
    <n v="49"/>
    <m/>
    <n v="43059000"/>
    <m/>
    <n v="0"/>
    <m/>
    <n v="1.0000000000000004"/>
    <n v="25560.934037687788"/>
    <n v="839.66600000000017"/>
    <n v="33396.803548137155"/>
    <n v="12580.524766444609"/>
    <n v="766.82802113063349"/>
    <n v="255.60934037687787"/>
    <n v="13033.629409904435"/>
    <n v="109032.850670887"/>
    <n v="28268.674165476201"/>
    <n v="1262.1782871555138"/>
    <n v="42466.093266508251"/>
    <n v="15737.497846792028"/>
    <n v="848.06022496428602"/>
    <n v="282.68674165476205"/>
    <n v="14281.811294037476"/>
    <n v="119667.89648309935"/>
  </r>
  <r>
    <x v="2"/>
    <s v=""/>
    <m/>
    <s v=""/>
    <x v="4"/>
    <m/>
    <m/>
    <m/>
    <m/>
    <m/>
    <n v="1"/>
    <m/>
    <n v="1200000"/>
    <n v="126035.90165274762"/>
    <n v="43185035.901652746"/>
    <m/>
    <m/>
    <m/>
    <m/>
    <m/>
    <m/>
    <m/>
    <m/>
    <m/>
    <m/>
    <m/>
    <m/>
    <m/>
    <m/>
    <m/>
    <m/>
    <m/>
  </r>
  <r>
    <x v="30"/>
    <s v="Haixi_x000a_Mongol_x000a_and_x000a_Tibetan"/>
    <s v="Haixi Mongol and Tibetan"/>
    <s v="Delingha"/>
    <x v="875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</r>
  <r>
    <x v="30"/>
    <s v="Haixi_x000a_Mongol_x000a_and_x000a_Tibetan"/>
    <s v="Haixi Mongol and Tibetan"/>
    <s v="Delingha"/>
    <x v="875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</r>
  <r>
    <x v="30"/>
    <s v="Gyêgu_x000a_Tibetan"/>
    <s v="Gyêgu Tibetan"/>
    <s v="Golmud"/>
    <x v="876"/>
    <s v="t/a"/>
    <s v="grinding"/>
    <n v="1000000"/>
    <n v="1"/>
    <m/>
    <n v="1"/>
    <m/>
    <n v="1000000"/>
    <n v="105029.91804395635"/>
    <n v="105029.91804395635"/>
    <n v="7.7897168863380025E-3"/>
    <n v="169.83830870458098"/>
    <n v="1.8989304442501604"/>
    <n v="142.4816179280395"/>
    <n v="76.788998880695829"/>
    <n v="5.0951492611374301"/>
    <n v="1.6983830870458099"/>
    <n v="30.173332994459326"/>
    <n v="251.86366494022309"/>
    <n v="186.75180143227283"/>
    <n v="3.2881490063121048"/>
    <n v="176.70359688092759"/>
    <n v="90.904359348187967"/>
    <n v="5.6025540429681842"/>
    <n v="1.8675180143227283"/>
    <n v="33.060600273472687"/>
    <n v="276.40346291414659"/>
  </r>
  <r>
    <x v="30"/>
    <s v="Xi_x000a_Ning"/>
    <s v="Xi Ning"/>
    <s v="Huangzhong"/>
    <x v="877"/>
    <s v="t/d"/>
    <s v="cement"/>
    <n v="4600"/>
    <n v="310"/>
    <n v="1"/>
    <m/>
    <n v="1426000"/>
    <m/>
    <n v="0"/>
    <n v="1426000"/>
    <n v="0.10576163903383316"/>
    <n v="2305.9089516891099"/>
    <n v="25.781937793833649"/>
    <n v="1934.4848682101365"/>
    <n v="1042.5706736060163"/>
    <n v="69.17726855067329"/>
    <n v="23.059089516891099"/>
    <n v="409.66587093871277"/>
    <n v="3419.5740879703071"/>
    <n v="2535.5448599985361"/>
    <n v="44.643474643469659"/>
    <n v="2399.1195446496135"/>
    <n v="1234.2161057029905"/>
    <n v="76.066345799956082"/>
    <n v="25.355448599985365"/>
    <n v="448.86654077213996"/>
    <n v="3752.7529817800655"/>
  </r>
  <r>
    <x v="30"/>
    <s v="Hai_x000a_Dong"/>
    <s v="Hai Dong"/>
    <s v="Minhe Hui and Tu"/>
    <x v="878"/>
    <s v="t/a"/>
    <s v="grinding"/>
    <n v="1000000"/>
    <n v="1"/>
    <m/>
    <n v="1"/>
    <m/>
    <n v="1000000"/>
    <n v="105029.91804395635"/>
    <n v="105029.91804395635"/>
    <n v="7.7897168863380025E-3"/>
    <n v="169.83830870458098"/>
    <n v="1.8989304442501604"/>
    <n v="142.4816179280395"/>
    <n v="76.788998880695829"/>
    <n v="5.0951492611374301"/>
    <n v="1.6983830870458099"/>
    <n v="30.173332994459326"/>
    <n v="251.86366494022309"/>
    <n v="186.75180143227283"/>
    <n v="3.2881490063121048"/>
    <n v="176.70359688092759"/>
    <n v="90.904359348187967"/>
    <n v="5.6025540429681842"/>
    <n v="1.8675180143227283"/>
    <n v="33.060600273472687"/>
    <n v="276.40346291414659"/>
  </r>
  <r>
    <x v="30"/>
    <s v="Hai_x000a_Dong"/>
    <s v="Hai Dong"/>
    <s v="Huzhu Tu"/>
    <x v="879"/>
    <s v="t/a"/>
    <s v="grinding"/>
    <n v="1500000"/>
    <n v="1"/>
    <m/>
    <n v="1"/>
    <m/>
    <n v="1500000"/>
    <n v="157544.87706593453"/>
    <n v="157544.87706593453"/>
    <n v="1.1684575329507004E-2"/>
    <n v="254.7574630568715"/>
    <n v="2.8483956663752408"/>
    <n v="213.72242689205927"/>
    <n v="115.18349832104374"/>
    <n v="7.6427238917061455"/>
    <n v="2.547574630568715"/>
    <n v="45.259999491688987"/>
    <n v="377.79549741033463"/>
    <n v="280.12770214840924"/>
    <n v="4.9322235094681579"/>
    <n v="265.05539532139142"/>
    <n v="136.35653902228196"/>
    <n v="8.4038310644522767"/>
    <n v="2.8012770214840925"/>
    <n v="49.590900410209031"/>
    <n v="414.60519437121991"/>
  </r>
  <r>
    <x v="30"/>
    <s v="Hai_x000a_Dong"/>
    <s v="Hai Dong"/>
    <s v="Huzhu Tu"/>
    <x v="879"/>
    <s v="t/d"/>
    <s v="cement"/>
    <n v="3200"/>
    <n v="310"/>
    <n v="1"/>
    <m/>
    <n v="992000"/>
    <m/>
    <n v="0"/>
    <n v="992000"/>
    <n v="7.357331411049263E-2"/>
    <n v="1604.1105750880763"/>
    <n v="17.935261073971233"/>
    <n v="1345.7286039722687"/>
    <n v="725.26655555201125"/>
    <n v="48.123317252642288"/>
    <n v="16.041105750880764"/>
    <n v="284.98495369649584"/>
    <n v="2378.834148153257"/>
    <n v="1763.8572939120252"/>
    <n v="31.0563301867615"/>
    <n v="1668.9527267127744"/>
    <n v="858.58511701077589"/>
    <n v="52.915718817360748"/>
    <n v="17.638572939120252"/>
    <n v="312.25498488496692"/>
    <n v="2610.6107699339582"/>
  </r>
  <r>
    <x v="30"/>
    <s v="Hai_x000a_Dong"/>
    <s v="Hai Dong"/>
    <s v="Huzhu Tu"/>
    <x v="879"/>
    <s v="t/d"/>
    <s v="cement"/>
    <n v="4000"/>
    <n v="310"/>
    <n v="1"/>
    <m/>
    <n v="1240000"/>
    <m/>
    <n v="0"/>
    <n v="1240000"/>
    <n v="9.1966642638115798E-2"/>
    <n v="2005.1382188600955"/>
    <n v="22.419076342464042"/>
    <n v="1682.1607549653363"/>
    <n v="906.58319444001415"/>
    <n v="60.154146565802868"/>
    <n v="20.051382188600954"/>
    <n v="356.23119212061982"/>
    <n v="2973.5426851915713"/>
    <n v="2204.8216173900314"/>
    <n v="38.820412733451882"/>
    <n v="2086.1909083909682"/>
    <n v="1073.2313962634701"/>
    <n v="66.144648521700944"/>
    <n v="22.048216173900318"/>
    <n v="390.3187311062087"/>
    <n v="3263.2634624174484"/>
  </r>
  <r>
    <x v="30"/>
    <s v="Hai_x000a_Dong"/>
    <s v="Hai Dong"/>
    <s v="Huzhu Tu"/>
    <x v="879"/>
    <s v="t/a"/>
    <s v="grinding"/>
    <n v="1500000"/>
    <n v="1"/>
    <m/>
    <n v="1"/>
    <m/>
    <n v="1500000"/>
    <n v="157544.87706593453"/>
    <n v="157544.87706593453"/>
    <n v="1.1684575329507004E-2"/>
    <n v="254.7574630568715"/>
    <n v="2.8483956663752408"/>
    <n v="213.72242689205927"/>
    <n v="115.18349832104374"/>
    <n v="7.6427238917061455"/>
    <n v="2.547574630568715"/>
    <n v="45.259999491688987"/>
    <n v="377.79549741033463"/>
    <n v="280.12770214840924"/>
    <n v="4.9322235094681579"/>
    <n v="265.05539532139142"/>
    <n v="136.35653902228196"/>
    <n v="8.4038310644522767"/>
    <n v="2.8012770214840925"/>
    <n v="49.590900410209031"/>
    <n v="414.60519437121991"/>
  </r>
  <r>
    <x v="30"/>
    <s v="Gyêgu_x000a_Tibetan"/>
    <s v="Gyêgu Tibetan"/>
    <s v="Golmud"/>
    <x v="876"/>
    <s v="t/d"/>
    <s v="cement"/>
    <n v="5000"/>
    <n v="310"/>
    <n v="1"/>
    <m/>
    <n v="1550000"/>
    <m/>
    <n v="0"/>
    <n v="1550000"/>
    <n v="0.11495830329764474"/>
    <n v="2506.4227735751192"/>
    <n v="28.023845428080051"/>
    <n v="2102.7009437066699"/>
    <n v="1133.2289930500176"/>
    <n v="75.19268320725358"/>
    <n v="25.064227735751192"/>
    <n v="445.28899015077474"/>
    <n v="3716.928356489464"/>
    <n v="2756.0270217375391"/>
    <n v="48.525515916814847"/>
    <n v="2607.7386354887103"/>
    <n v="1341.5392453293373"/>
    <n v="82.680810652126169"/>
    <n v="27.560270217375397"/>
    <n v="487.89841388276085"/>
    <n v="4079.0793280218099"/>
  </r>
  <r>
    <x v="30"/>
    <s v="Hai_x000a_Dong"/>
    <s v="Hai Dong"/>
    <s v="Minhe Hui and Tu"/>
    <x v="878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</r>
  <r>
    <x v="30"/>
    <s v="Hai_x000a_Dong"/>
    <s v="Hai Dong"/>
    <s v="Ledu"/>
    <x v="880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</r>
  <r>
    <x v="30"/>
    <s v="Hai_x000a_Dong"/>
    <s v="Hai Dong"/>
    <s v="Ledu"/>
    <x v="880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</r>
  <r>
    <x v="30"/>
    <s v="Xi_x000a_Ning"/>
    <s v="Xi Ning"/>
    <s v="Datong Hui and Tu"/>
    <x v="881"/>
    <s v="t/d"/>
    <s v="cement"/>
    <n v="1000"/>
    <n v="310"/>
    <n v="1"/>
    <m/>
    <n v="310000"/>
    <m/>
    <n v="0"/>
    <n v="310000"/>
    <n v="2.2991660659528949E-2"/>
    <n v="501.28455471502389"/>
    <n v="5.6047690856160104"/>
    <n v="420.54018874133408"/>
    <n v="226.64579861000354"/>
    <n v="15.038536641450717"/>
    <n v="5.0128455471502384"/>
    <n v="89.057798030154956"/>
    <n v="743.38567129789283"/>
    <n v="551.20540434750785"/>
    <n v="9.7051031833629704"/>
    <n v="521.54772709774204"/>
    <n v="268.30784906586752"/>
    <n v="16.536162130425236"/>
    <n v="5.5120540434750795"/>
    <n v="97.579682776552175"/>
    <n v="815.8158656043621"/>
  </r>
  <r>
    <x v="30"/>
    <s v="Xi_x000a_Ning"/>
    <s v="Xi Ning"/>
    <s v="Datong Hui and Tu"/>
    <x v="881"/>
    <s v="t/d"/>
    <s v="cement"/>
    <n v="2000"/>
    <n v="310"/>
    <n v="1"/>
    <m/>
    <n v="620000"/>
    <m/>
    <n v="0"/>
    <n v="620000"/>
    <n v="4.5983321319057899E-2"/>
    <n v="1002.5691094300478"/>
    <n v="11.209538171232021"/>
    <n v="841.08037748266815"/>
    <n v="453.29159722000708"/>
    <n v="30.077073282901434"/>
    <n v="10.025691094300477"/>
    <n v="178.11559606030991"/>
    <n v="1486.7713425957857"/>
    <n v="1102.4108086950157"/>
    <n v="19.410206366725941"/>
    <n v="1043.0954541954841"/>
    <n v="536.61569813173503"/>
    <n v="33.072324260850472"/>
    <n v="11.024108086950159"/>
    <n v="195.15936555310435"/>
    <n v="1631.6317312087242"/>
  </r>
  <r>
    <x v="30"/>
    <s v="Xi_x000a_Ning"/>
    <s v="Xi Ning"/>
    <s v="Huangzhong"/>
    <x v="877"/>
    <s v="t/d"/>
    <s v="cement"/>
    <n v="5000"/>
    <n v="310"/>
    <n v="1"/>
    <m/>
    <n v="1550000"/>
    <m/>
    <n v="0"/>
    <n v="1550000"/>
    <n v="0.11495830329764474"/>
    <n v="2506.4227735751192"/>
    <n v="28.023845428080051"/>
    <n v="2102.7009437066699"/>
    <n v="1133.2289930500176"/>
    <n v="75.19268320725358"/>
    <n v="25.064227735751192"/>
    <n v="445.28899015077474"/>
    <n v="3716.928356489464"/>
    <n v="2756.0270217375391"/>
    <n v="48.525515916814847"/>
    <n v="2607.7386354887103"/>
    <n v="1341.5392453293373"/>
    <n v="82.680810652126169"/>
    <n v="27.560270217375397"/>
    <n v="487.89841388276085"/>
    <n v="4079.0793280218099"/>
  </r>
  <r>
    <x v="30"/>
    <s v="Xi_x000a_Ning"/>
    <s v="Xi Ning"/>
    <s v="Huangzhong"/>
    <x v="877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</r>
  <r>
    <x v="30"/>
    <s v="Xi_x000a_Ning"/>
    <s v="Xi Ning"/>
    <s v="Datong Hui and Tu"/>
    <x v="881"/>
    <s v="t/d"/>
    <s v="cement"/>
    <n v="2000"/>
    <n v="310"/>
    <n v="1"/>
    <m/>
    <n v="620000"/>
    <m/>
    <n v="0"/>
    <n v="620000"/>
    <n v="4.5983321319057899E-2"/>
    <n v="1002.5691094300478"/>
    <n v="11.209538171232021"/>
    <n v="841.08037748266815"/>
    <n v="453.29159722000708"/>
    <n v="30.077073282901434"/>
    <n v="10.025691094300477"/>
    <n v="178.11559606030991"/>
    <n v="1486.7713425957857"/>
    <n v="1102.4108086950157"/>
    <n v="19.410206366725941"/>
    <n v="1043.0954541954841"/>
    <n v="536.61569813173503"/>
    <n v="33.072324260850472"/>
    <n v="11.024108086950159"/>
    <n v="195.15936555310435"/>
    <n v="1631.6317312087242"/>
  </r>
  <r>
    <x v="1"/>
    <s v=""/>
    <m/>
    <s v=""/>
    <x v="4"/>
    <m/>
    <m/>
    <m/>
    <m/>
    <n v="14"/>
    <m/>
    <n v="12958000"/>
    <m/>
    <n v="0"/>
    <m/>
    <n v="1"/>
    <n v="21802.885930610901"/>
    <n v="243.77400000000003"/>
    <n v="18290.987979027959"/>
    <n v="9857.7393763016262"/>
    <n v="654.08657791832707"/>
    <n v="218.02885930610901"/>
    <n v="3873.4826226327732"/>
    <n v="32332.839384953033"/>
    <n v="23974.144908887192"/>
    <n v="422.11405809613262"/>
    <n v="22684.212977090254"/>
    <n v="11669.7898876942"/>
    <n v="719.22434726661572"/>
    <n v="239.74144908887195"/>
    <n v="4244.1337414272439"/>
    <n v="35483.120496833064"/>
  </r>
  <r>
    <x v="2"/>
    <s v=""/>
    <m/>
    <s v=""/>
    <x v="4"/>
    <m/>
    <m/>
    <m/>
    <m/>
    <m/>
    <n v="4"/>
    <m/>
    <n v="5000000"/>
    <n v="525149.59021978173"/>
    <n v="13483149.590219781"/>
    <m/>
    <m/>
    <m/>
    <m/>
    <m/>
    <m/>
    <m/>
    <m/>
    <m/>
    <m/>
    <m/>
    <m/>
    <m/>
    <m/>
    <m/>
    <m/>
    <m/>
  </r>
  <r>
    <x v="31"/>
    <s v="Wu_x000a_Zhong"/>
    <s v="Wu Zhong"/>
    <s v="Yanchi"/>
    <x v="882"/>
    <s v="t/d"/>
    <s v="cement"/>
    <n v="1500"/>
    <n v="310"/>
    <n v="1"/>
    <m/>
    <n v="465000"/>
    <m/>
    <n v="0"/>
    <n v="465000"/>
    <n v="2.3474561746395534E-2"/>
    <n v="181.82749599715635"/>
    <n v="11.697115898049685"/>
    <n v="360.02827636532487"/>
    <n v="215.05450264137059"/>
    <n v="5.4548248799146908"/>
    <n v="1.8182749599715637"/>
    <n v="172.32484765807462"/>
    <n v="1448.8916781716832"/>
    <n v="203.23143932872756"/>
    <n v="17.374249401450733"/>
    <n v="473.02317407224928"/>
    <n v="261.50541173114095"/>
    <n v="6.0969431798618263"/>
    <n v="2.0323143932872756"/>
    <n v="188.85849805632387"/>
    <n v="1590.5733827920062"/>
  </r>
  <r>
    <x v="31"/>
    <s v="Gu_x000a_Yuan"/>
    <s v="Gu Yuan"/>
    <s v="Jingyuan"/>
    <x v="883"/>
    <s v="t/d"/>
    <s v="cement"/>
    <n v="1000"/>
    <n v="310"/>
    <n v="1"/>
    <m/>
    <n v="310000"/>
    <m/>
    <n v="0"/>
    <n v="310000"/>
    <n v="1.5649707830930355E-2"/>
    <n v="121.2183306647709"/>
    <n v="7.7980772653664561"/>
    <n v="240.01885091021657"/>
    <n v="143.36966842758039"/>
    <n v="3.636549919943127"/>
    <n v="1.212183306647709"/>
    <n v="114.88323177204974"/>
    <n v="965.92778544778878"/>
    <n v="135.48762621915171"/>
    <n v="11.582832934300487"/>
    <n v="315.34878271483279"/>
    <n v="174.33694115409395"/>
    <n v="4.0646287865745503"/>
    <n v="1.3548762621915169"/>
    <n v="125.90566537088256"/>
    <n v="1060.3822551946707"/>
  </r>
  <r>
    <x v="31"/>
    <s v="Zhong_x000a_Wei"/>
    <s v="Zhong Wei"/>
    <s v="Zhongning"/>
    <x v="884"/>
    <s v="t/d"/>
    <s v="cement"/>
    <n v="4500"/>
    <n v="310"/>
    <n v="1"/>
    <m/>
    <n v="1395000"/>
    <m/>
    <n v="0"/>
    <n v="1395000"/>
    <n v="7.0423685239186601E-2"/>
    <n v="545.48248799146904"/>
    <n v="35.091347694149057"/>
    <n v="1080.0848290959746"/>
    <n v="645.16350792411185"/>
    <n v="16.364474639744071"/>
    <n v="5.4548248799146917"/>
    <n v="516.97454297422382"/>
    <n v="4346.6750345150494"/>
    <n v="609.69431798618268"/>
    <n v="52.122748204352199"/>
    <n v="1419.0695222167478"/>
    <n v="784.51623519342286"/>
    <n v="18.290829539585481"/>
    <n v="6.0969431798618263"/>
    <n v="566.57549416897155"/>
    <n v="4771.7201483760182"/>
  </r>
  <r>
    <x v="31"/>
    <s v="Zhong_x000a_Wei"/>
    <s v="Zhong Wei"/>
    <s v="Zhongning"/>
    <x v="884"/>
    <s v="t/d"/>
    <s v="cement"/>
    <n v="4500"/>
    <n v="310"/>
    <n v="1"/>
    <m/>
    <n v="1395000"/>
    <m/>
    <n v="0"/>
    <n v="1395000"/>
    <n v="7.0423685239186601E-2"/>
    <n v="545.48248799146904"/>
    <n v="35.091347694149057"/>
    <n v="1080.0848290959746"/>
    <n v="645.16350792411185"/>
    <n v="16.364474639744071"/>
    <n v="5.4548248799146917"/>
    <n v="516.97454297422382"/>
    <n v="4346.6750345150494"/>
    <n v="609.69431798618268"/>
    <n v="52.122748204352199"/>
    <n v="1419.0695222167478"/>
    <n v="784.51623519342286"/>
    <n v="18.290829539585481"/>
    <n v="6.0969431798618263"/>
    <n v="566.57549416897155"/>
    <n v="4771.7201483760182"/>
  </r>
  <r>
    <x v="31"/>
    <s v="Yin_x000a_Chuan"/>
    <s v="Yin Chuan"/>
    <s v="Yinchuan"/>
    <x v="885"/>
    <s v="t/a"/>
    <s v="grinding"/>
    <n v="1000000"/>
    <n v="1"/>
    <m/>
    <n v="1"/>
    <m/>
    <n v="1000000"/>
    <n v="105029.91804395635"/>
    <n v="105029.91804395635"/>
    <n v="5.3022178415950876E-3"/>
    <n v="41.069520435955127"/>
    <n v="2.6420368260705747"/>
    <n v="81.31987174227298"/>
    <n v="48.574530725606344"/>
    <n v="1.2320856130786537"/>
    <n v="0.41069520435955131"/>
    <n v="38.923149734332988"/>
    <n v="327.26231013535971"/>
    <n v="45.904046057315149"/>
    <n v="3.9243354638916736"/>
    <n v="106.84211872193643"/>
    <n v="59.066434327253326"/>
    <n v="1.3771213817194543"/>
    <n v="0.45904046057315145"/>
    <n v="42.65761843604384"/>
    <n v="359.26406889794157"/>
  </r>
  <r>
    <x v="31"/>
    <s v="Yin_x000a_Chuan"/>
    <s v="Yin Chuan"/>
    <s v="Yinchuan"/>
    <x v="885"/>
    <s v="t/a"/>
    <s v="grinding"/>
    <n v="1000000"/>
    <n v="1"/>
    <m/>
    <n v="1"/>
    <m/>
    <n v="1000000"/>
    <n v="105029.91804395635"/>
    <n v="105029.91804395635"/>
    <n v="5.3022178415950876E-3"/>
    <n v="41.069520435955127"/>
    <n v="2.6420368260705747"/>
    <n v="81.31987174227298"/>
    <n v="48.574530725606344"/>
    <n v="1.2320856130786537"/>
    <n v="0.41069520435955131"/>
    <n v="38.923149734332988"/>
    <n v="327.26231013535971"/>
    <n v="45.904046057315149"/>
    <n v="3.9243354638916736"/>
    <n v="106.84211872193643"/>
    <n v="59.066434327253326"/>
    <n v="1.3771213817194543"/>
    <n v="0.45904046057315145"/>
    <n v="42.65761843604384"/>
    <n v="359.26406889794157"/>
  </r>
  <r>
    <x v="31"/>
    <s v="Yin_x000a_Chuan"/>
    <s v="Yin Chuan"/>
    <s v="Yinchuan"/>
    <x v="885"/>
    <s v="t/d"/>
    <s v="cement"/>
    <n v="5000"/>
    <n v="310"/>
    <n v="1"/>
    <m/>
    <n v="1550000"/>
    <m/>
    <n v="0"/>
    <n v="1550000"/>
    <n v="7.8248539154651783E-2"/>
    <n v="606.09165332385453"/>
    <n v="38.990386326832287"/>
    <n v="1200.0942545510829"/>
    <n v="716.84834213790202"/>
    <n v="18.182749599715638"/>
    <n v="6.0609165332385464"/>
    <n v="574.41615886024874"/>
    <n v="4829.6389272389442"/>
    <n v="677.43813109575865"/>
    <n v="57.914164671502448"/>
    <n v="1576.7439135741643"/>
    <n v="871.68470577046992"/>
    <n v="20.323143932872757"/>
    <n v="6.7743813109575859"/>
    <n v="629.52832685441285"/>
    <n v="5301.9112759733543"/>
  </r>
  <r>
    <x v="31"/>
    <s v="Yin_x000a_Chuan"/>
    <s v="Yin Chuan"/>
    <s v="Yinchuan"/>
    <x v="885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</r>
  <r>
    <x v="31"/>
    <s v="Yin_x000a_Chuan"/>
    <s v="Yin Chuan"/>
    <s v="Yinchuan"/>
    <x v="885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</r>
  <r>
    <x v="31"/>
    <s v="Yin_x000a_Chuan"/>
    <s v="Yin Chuan"/>
    <s v="Yinchuan"/>
    <x v="885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</r>
  <r>
    <x v="31"/>
    <s v="Shi_x000a_Zuishan"/>
    <s v="Shi Zuishan"/>
    <s v="Shizuishan Shì"/>
    <x v="886"/>
    <s v="t/a"/>
    <s v="grinding"/>
    <n v="500000"/>
    <n v="1"/>
    <m/>
    <n v="1"/>
    <m/>
    <n v="500000"/>
    <n v="52514.959021978175"/>
    <n v="52514.959021978175"/>
    <n v="2.6511089207975438E-3"/>
    <n v="20.534760217977563"/>
    <n v="1.3210184130352873"/>
    <n v="40.65993587113649"/>
    <n v="24.287265362803172"/>
    <n v="0.61604280653932686"/>
    <n v="0.20534760217977566"/>
    <n v="19.461574867166494"/>
    <n v="163.63115506767986"/>
    <n v="22.952023028657575"/>
    <n v="1.9621677319458368"/>
    <n v="53.421059360968215"/>
    <n v="29.533217163626663"/>
    <n v="0.68856069085972715"/>
    <n v="0.22952023028657573"/>
    <n v="21.32880921802192"/>
    <n v="179.63203444897078"/>
  </r>
  <r>
    <x v="31"/>
    <s v="Shi_x000a_Zuishan"/>
    <s v="Shi Zuishan"/>
    <s v="Huinong"/>
    <x v="887"/>
    <s v="t/a"/>
    <s v="grinding"/>
    <n v="1000000"/>
    <n v="1"/>
    <m/>
    <n v="1"/>
    <m/>
    <n v="1000000"/>
    <n v="105029.91804395635"/>
    <n v="105029.91804395635"/>
    <n v="5.3022178415950876E-3"/>
    <n v="41.069520435955127"/>
    <n v="2.6420368260705747"/>
    <n v="81.31987174227298"/>
    <n v="48.574530725606344"/>
    <n v="1.2320856130786537"/>
    <n v="0.41069520435955131"/>
    <n v="38.923149734332988"/>
    <n v="327.26231013535971"/>
    <n v="45.904046057315149"/>
    <n v="3.9243354638916736"/>
    <n v="106.84211872193643"/>
    <n v="59.066434327253326"/>
    <n v="1.3771213817194543"/>
    <n v="0.45904046057315145"/>
    <n v="42.65761843604384"/>
    <n v="359.26406889794157"/>
  </r>
  <r>
    <x v="31"/>
    <s v="Yin_x000a_Chuan"/>
    <s v="Yin Chuan"/>
    <s v="Lingwu"/>
    <x v="888"/>
    <s v="t/a"/>
    <s v="grinding"/>
    <n v="600000"/>
    <n v="1"/>
    <m/>
    <n v="1"/>
    <m/>
    <n v="600000"/>
    <n v="63017.95082637381"/>
    <n v="63017.95082637381"/>
    <n v="3.1813307049570524E-3"/>
    <n v="24.641712261573073"/>
    <n v="1.5852220956423448"/>
    <n v="48.791923045363788"/>
    <n v="29.144718435363803"/>
    <n v="0.73925136784719225"/>
    <n v="0.24641712261573076"/>
    <n v="23.353889840599791"/>
    <n v="196.35738608121582"/>
    <n v="27.542427634389089"/>
    <n v="2.3546012783350041"/>
    <n v="64.105271233161844"/>
    <n v="35.439860596351991"/>
    <n v="0.82627282903167254"/>
    <n v="0.27542427634389088"/>
    <n v="25.594571061626301"/>
    <n v="215.55844133876491"/>
  </r>
  <r>
    <x v="31"/>
    <s v="Wu_x000a_Zhong"/>
    <s v="Wu Zhong"/>
    <s v="Yanchi"/>
    <x v="882"/>
    <s v="t/a"/>
    <s v="grinding"/>
    <n v="800000"/>
    <n v="1"/>
    <m/>
    <n v="1"/>
    <m/>
    <n v="800000"/>
    <n v="84023.93443516508"/>
    <n v="84023.93443516508"/>
    <n v="4.2417742732760704E-3"/>
    <n v="32.855616348764102"/>
    <n v="2.1136294608564601"/>
    <n v="65.055897393818398"/>
    <n v="38.859624580485075"/>
    <n v="0.98566849046292304"/>
    <n v="0.32855616348764105"/>
    <n v="31.138519787466393"/>
    <n v="261.80984810828778"/>
    <n v="36.723236845852121"/>
    <n v="3.1394683711133391"/>
    <n v="85.473694977549144"/>
    <n v="47.253147461802662"/>
    <n v="1.1016971053755635"/>
    <n v="0.3672323684585212"/>
    <n v="34.126094748835072"/>
    <n v="287.41125511835327"/>
  </r>
  <r>
    <x v="31"/>
    <s v="Wu_x000a_Zhong"/>
    <s v="Wu Zhong"/>
    <s v="Yanchi"/>
    <x v="882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</r>
  <r>
    <x v="31"/>
    <s v="Wu_x000a_Zhong"/>
    <s v="Wu Zhong"/>
    <s v="Yanchi"/>
    <x v="882"/>
    <s v="t/d"/>
    <s v="cement"/>
    <n v="5000"/>
    <n v="310"/>
    <n v="1"/>
    <m/>
    <n v="1550000"/>
    <m/>
    <n v="0"/>
    <n v="1550000"/>
    <n v="7.8248539154651783E-2"/>
    <n v="606.09165332385453"/>
    <n v="38.990386326832287"/>
    <n v="1200.0942545510829"/>
    <n v="716.84834213790202"/>
    <n v="18.182749599715638"/>
    <n v="6.0609165332385464"/>
    <n v="574.41615886024874"/>
    <n v="4829.6389272389442"/>
    <n v="677.43813109575865"/>
    <n v="57.914164671502448"/>
    <n v="1576.7439135741643"/>
    <n v="871.68470577046992"/>
    <n v="20.323143932872757"/>
    <n v="6.7743813109575859"/>
    <n v="629.52832685441285"/>
    <n v="5301.9112759733543"/>
  </r>
  <r>
    <x v="31"/>
    <s v="Gu_x000a_Yuan"/>
    <s v="Gu Yuan"/>
    <s v="Guyuan"/>
    <x v="889"/>
    <s v="t/a"/>
    <s v="grinding"/>
    <n v="1000000"/>
    <n v="1"/>
    <m/>
    <n v="1"/>
    <m/>
    <n v="1000000"/>
    <n v="105029.91804395635"/>
    <n v="105029.91804395635"/>
    <n v="5.3022178415950876E-3"/>
    <n v="41.069520435955127"/>
    <n v="2.6420368260705747"/>
    <n v="81.31987174227298"/>
    <n v="48.574530725606344"/>
    <n v="1.2320856130786537"/>
    <n v="0.41069520435955131"/>
    <n v="38.923149734332988"/>
    <n v="327.26231013535971"/>
    <n v="45.904046057315149"/>
    <n v="3.9243354638916736"/>
    <n v="106.84211872193643"/>
    <n v="59.066434327253326"/>
    <n v="1.3771213817194543"/>
    <n v="0.45904046057315145"/>
    <n v="42.65761843604384"/>
    <n v="359.26406889794157"/>
  </r>
  <r>
    <x v="31"/>
    <s v="Zhong_x000a_Wei"/>
    <s v="Zhong Wei"/>
    <s v="Zhongwei"/>
    <x v="890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</r>
  <r>
    <x v="31"/>
    <s v="Zhong_x000a_Wei"/>
    <s v="Zhong Wei"/>
    <s v="Zhongning"/>
    <x v="884"/>
    <s v="t/d"/>
    <s v="cement"/>
    <n v="3200"/>
    <n v="310"/>
    <n v="1"/>
    <m/>
    <n v="992000"/>
    <m/>
    <n v="0"/>
    <n v="992000"/>
    <n v="5.0079065058977135E-2"/>
    <n v="387.89865812726686"/>
    <n v="24.953847249172661"/>
    <n v="768.06032291269298"/>
    <n v="458.78293896825727"/>
    <n v="11.636959743818005"/>
    <n v="3.8789865812726689"/>
    <n v="367.62634167055916"/>
    <n v="3090.9689134329242"/>
    <n v="433.56040390128544"/>
    <n v="37.065065389761564"/>
    <n v="1009.1161046874651"/>
    <n v="557.87821169310064"/>
    <n v="13.006812117038562"/>
    <n v="4.3356040390128543"/>
    <n v="402.89812918682418"/>
    <n v="3393.2232166229464"/>
  </r>
  <r>
    <x v="31"/>
    <s v="Zhong_x000a_Wei"/>
    <s v="Zhong Wei"/>
    <s v="Zhongning"/>
    <x v="884"/>
    <s v="t/d"/>
    <s v="cement"/>
    <n v="3000"/>
    <n v="310"/>
    <n v="1"/>
    <m/>
    <n v="930000"/>
    <m/>
    <n v="0"/>
    <n v="930000"/>
    <n v="4.6949123492791067E-2"/>
    <n v="363.6549919943127"/>
    <n v="23.394231796099369"/>
    <n v="720.05655273064974"/>
    <n v="430.10900528274118"/>
    <n v="10.909649759829382"/>
    <n v="3.6365499199431275"/>
    <n v="344.64969531614923"/>
    <n v="2897.7833563433664"/>
    <n v="406.46287865745512"/>
    <n v="34.748498802901466"/>
    <n v="946.04634814449855"/>
    <n v="523.01082346228191"/>
    <n v="12.193886359723653"/>
    <n v="4.0646287865745512"/>
    <n v="377.71699611264773"/>
    <n v="3181.1467655840124"/>
  </r>
  <r>
    <x v="31"/>
    <s v="Wu_x000a_Zhong"/>
    <s v="Wu Zhong"/>
    <s v="Wuzhong"/>
    <x v="891"/>
    <s v="t/d"/>
    <s v="cement"/>
    <n v="2000"/>
    <n v="310"/>
    <n v="1"/>
    <m/>
    <n v="620000"/>
    <m/>
    <n v="0"/>
    <n v="620000"/>
    <n v="3.1299415661860709E-2"/>
    <n v="242.43666132954181"/>
    <n v="15.596154530732912"/>
    <n v="480.03770182043314"/>
    <n v="286.73933685516079"/>
    <n v="7.2730998398862541"/>
    <n v="2.424366613295418"/>
    <n v="229.76646354409948"/>
    <n v="1931.8555708955776"/>
    <n v="270.97525243830341"/>
    <n v="23.165665868600975"/>
    <n v="630.69756542966559"/>
    <n v="348.6738823081879"/>
    <n v="8.1292575731491006"/>
    <n v="2.7097525243830338"/>
    <n v="251.81133074176512"/>
    <n v="2120.7645103893415"/>
  </r>
  <r>
    <x v="31"/>
    <s v="Wu_x000a_Zhong"/>
    <s v="Wu Zhong"/>
    <s v="Wuzhong"/>
    <x v="891"/>
    <s v="t/d"/>
    <s v="cement"/>
    <n v="2000"/>
    <n v="310"/>
    <n v="1"/>
    <m/>
    <n v="620000"/>
    <m/>
    <n v="0"/>
    <n v="620000"/>
    <n v="3.1299415661860709E-2"/>
    <n v="242.43666132954181"/>
    <n v="15.596154530732912"/>
    <n v="480.03770182043314"/>
    <n v="286.73933685516079"/>
    <n v="7.2730998398862541"/>
    <n v="2.424366613295418"/>
    <n v="229.76646354409948"/>
    <n v="1931.8555708955776"/>
    <n v="270.97525243830341"/>
    <n v="23.165665868600975"/>
    <n v="630.69756542966559"/>
    <n v="348.6738823081879"/>
    <n v="8.1292575731491006"/>
    <n v="2.7097525243830338"/>
    <n v="251.81133074176512"/>
    <n v="2120.7645103893415"/>
  </r>
  <r>
    <x v="31"/>
    <s v="Wu_x000a_Zhong"/>
    <s v="Wu Zhong"/>
    <s v="Qingtongxia"/>
    <x v="892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</r>
  <r>
    <x v="31"/>
    <s v="Wu_x000a_Zhong"/>
    <s v="Wu Zhong"/>
    <s v="Qingtongxia"/>
    <x v="892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</r>
  <r>
    <x v="31"/>
    <s v="Wu_x000a_Zhong"/>
    <s v="Wu Zhong"/>
    <s v="Qingtongxia"/>
    <x v="892"/>
    <s v="t/d"/>
    <s v="cement"/>
    <n v="1000"/>
    <n v="310"/>
    <n v="1"/>
    <m/>
    <n v="310000"/>
    <m/>
    <n v="0"/>
    <n v="310000"/>
    <n v="1.5649707830930355E-2"/>
    <n v="121.2183306647709"/>
    <n v="7.7980772653664561"/>
    <n v="240.01885091021657"/>
    <n v="143.36966842758039"/>
    <n v="3.636549919943127"/>
    <n v="1.212183306647709"/>
    <n v="114.88323177204974"/>
    <n v="965.92778544778878"/>
    <n v="135.48762621915171"/>
    <n v="11.582832934300487"/>
    <n v="315.34878271483279"/>
    <n v="174.33694115409395"/>
    <n v="4.0646287865745503"/>
    <n v="1.3548762621915169"/>
    <n v="125.90566537088256"/>
    <n v="1060.3822551946707"/>
  </r>
  <r>
    <x v="31"/>
    <s v="Shi_x000a_Zuishan"/>
    <s v="Shi Zuishan"/>
    <s v="Pingluo"/>
    <x v="893"/>
    <s v="t/d"/>
    <s v="cement"/>
    <n v="2000"/>
    <n v="310"/>
    <n v="1"/>
    <m/>
    <n v="620000"/>
    <m/>
    <n v="0"/>
    <n v="620000"/>
    <n v="3.1299415661860709E-2"/>
    <n v="242.43666132954181"/>
    <n v="15.596154530732912"/>
    <n v="480.03770182043314"/>
    <n v="286.73933685516079"/>
    <n v="7.2730998398862541"/>
    <n v="2.424366613295418"/>
    <n v="229.76646354409948"/>
    <n v="1931.8555708955776"/>
    <n v="270.97525243830341"/>
    <n v="23.165665868600975"/>
    <n v="630.69756542966559"/>
    <n v="348.6738823081879"/>
    <n v="8.1292575731491006"/>
    <n v="2.7097525243830338"/>
    <n v="251.81133074176512"/>
    <n v="2120.7645103893415"/>
  </r>
  <r>
    <x v="31"/>
    <s v="Yin_x000a_Chuan"/>
    <s v="Yin Chuan"/>
    <s v="Yongning"/>
    <x v="611"/>
    <s v="t/d"/>
    <s v="cement"/>
    <n v="5000"/>
    <n v="310"/>
    <n v="1"/>
    <m/>
    <n v="1550000"/>
    <m/>
    <n v="0"/>
    <n v="1550000"/>
    <n v="7.8248539154651783E-2"/>
    <n v="606.09165332385453"/>
    <n v="38.990386326832287"/>
    <n v="1200.0942545510829"/>
    <n v="716.84834213790202"/>
    <n v="18.182749599715638"/>
    <n v="6.0609165332385464"/>
    <n v="574.41615886024874"/>
    <n v="4829.6389272389442"/>
    <n v="677.43813109575865"/>
    <n v="57.914164671502448"/>
    <n v="1576.7439135741643"/>
    <n v="871.68470577046992"/>
    <n v="20.323143932872757"/>
    <n v="6.7743813109575859"/>
    <n v="629.52832685441285"/>
    <n v="5301.9112759733543"/>
  </r>
  <r>
    <x v="31"/>
    <s v="Wu_x000a_Zhong"/>
    <s v="Wu Zhong"/>
    <s v="Qingtongxia"/>
    <x v="892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</r>
  <r>
    <x v="31"/>
    <s v="Zhong_x000a_Wei"/>
    <s v="Zhong Wei"/>
    <s v="Zhongning"/>
    <x v="884"/>
    <s v="t/d"/>
    <s v="cement"/>
    <n v="1000"/>
    <n v="310"/>
    <n v="1"/>
    <m/>
    <n v="310000"/>
    <m/>
    <n v="0"/>
    <n v="310000"/>
    <n v="1.5649707830930355E-2"/>
    <n v="121.2183306647709"/>
    <n v="7.7980772653664561"/>
    <n v="240.01885091021657"/>
    <n v="143.36966842758039"/>
    <n v="3.636549919943127"/>
    <n v="1.212183306647709"/>
    <n v="114.88323177204974"/>
    <n v="965.92778544778878"/>
    <n v="135.48762621915171"/>
    <n v="11.582832934300487"/>
    <n v="315.34878271483279"/>
    <n v="174.33694115409395"/>
    <n v="4.0646287865745503"/>
    <n v="1.3548762621915169"/>
    <n v="125.90566537088256"/>
    <n v="1060.3822551946707"/>
  </r>
  <r>
    <x v="31"/>
    <s v="Zhong_x000a_Wei"/>
    <s v="Zhong Wei"/>
    <s v="Zhongning"/>
    <x v="884"/>
    <s v="t/d"/>
    <s v="cement"/>
    <n v="1200"/>
    <n v="310"/>
    <n v="1"/>
    <m/>
    <n v="372000"/>
    <m/>
    <n v="0"/>
    <n v="372000"/>
    <n v="1.8779649397116426E-2"/>
    <n v="145.46199679772508"/>
    <n v="9.3576927184397469"/>
    <n v="288.0226210922599"/>
    <n v="172.04360211309648"/>
    <n v="4.3638599039317523"/>
    <n v="1.4546199679772509"/>
    <n v="137.85987812645968"/>
    <n v="1159.1133425373464"/>
    <n v="162.58515146298205"/>
    <n v="13.899399521160586"/>
    <n v="378.41853925779935"/>
    <n v="209.20432938491274"/>
    <n v="4.8775545438894605"/>
    <n v="1.6258515146298202"/>
    <n v="151.08679844505909"/>
    <n v="1272.4587062336047"/>
  </r>
  <r>
    <x v="1"/>
    <s v=""/>
    <m/>
    <s v=""/>
    <x v="4"/>
    <m/>
    <m/>
    <m/>
    <m/>
    <n v="23"/>
    <m/>
    <n v="19189000"/>
    <m/>
    <n v="0"/>
    <m/>
    <n v="0.99999999999999978"/>
    <n v="7745.724838721454"/>
    <n v="498.28900000000004"/>
    <n v="15336.954114621816"/>
    <n v="9161.1722069483039"/>
    <n v="232.37174516164362"/>
    <n v="77.457248387214548"/>
    <n v="7340.9186301224436"/>
    <n v="61721.777549016748"/>
    <n v="8657.5179347036501"/>
    <n v="740.13093787016112"/>
    <n v="20150.458150507577"/>
    <n v="11139.948619969211"/>
    <n v="259.72553804110947"/>
    <n v="86.575179347036496"/>
    <n v="8045.2406352302896"/>
    <n v="67757.319603047974"/>
  </r>
  <r>
    <x v="2"/>
    <s v=""/>
    <m/>
    <s v=""/>
    <x v="4"/>
    <m/>
    <m/>
    <m/>
    <m/>
    <m/>
    <n v="7"/>
    <m/>
    <n v="5900000"/>
    <n v="619676.51645934244"/>
    <n v="19808676.516459342"/>
    <m/>
    <m/>
    <m/>
    <m/>
    <m/>
    <m/>
    <m/>
    <m/>
    <m/>
    <m/>
    <m/>
    <m/>
    <m/>
    <m/>
    <m/>
    <m/>
    <m/>
  </r>
  <r>
    <x v="32"/>
    <s v="Changji_x000a_Hui "/>
    <s v="Changji Hui "/>
    <s v="Qitai"/>
    <x v="894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</r>
  <r>
    <x v="32"/>
    <s v="Changji_x000a_Hui "/>
    <s v="Changji Hui "/>
    <s v="Qitai"/>
    <x v="894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</r>
  <r>
    <x v="32"/>
    <s v="Kililsu_x000a_Kirghiz"/>
    <s v="Kililsu Kirghiz"/>
    <s v="Wuqia"/>
    <x v="895"/>
    <s v="t/a"/>
    <s v="grinding"/>
    <n v="1500000"/>
    <n v="1"/>
    <m/>
    <n v="1"/>
    <m/>
    <n v="1500000"/>
    <n v="157544.87706593453"/>
    <n v="157544.87706593453"/>
    <n v="1.487748326824872E-3"/>
    <n v="66.526180094034089"/>
    <n v="1.5729784529720157"/>
    <n v="131.37391570957308"/>
    <n v="29.725154486945055"/>
    <n v="1.9957854028210227"/>
    <n v="0.66526180094034093"/>
    <n v="24.38394832138292"/>
    <n v="204.00962078766054"/>
    <n v="72.870883199310185"/>
    <n v="1.9134238275317554"/>
    <n v="146.90100216924827"/>
    <n v="33.600578512732369"/>
    <n v="2.1861264959793054"/>
    <n v="0.72870883199310177"/>
    <n v="26.71921568637411"/>
    <n v="223.90993824735074"/>
  </r>
  <r>
    <x v="32"/>
    <s v="Changji_x000a_Hui"/>
    <s v="Changji Hui"/>
    <s v="Qitai"/>
    <x v="894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Changji_x000a_Hui"/>
    <s v="Changji Hui"/>
    <s v="Qitai"/>
    <x v="894"/>
    <s v="t/d"/>
    <s v="cement"/>
    <n v="1200"/>
    <n v="310"/>
    <n v="1"/>
    <m/>
    <n v="372000"/>
    <m/>
    <n v="0"/>
    <n v="372000"/>
    <n v="3.5129189084785648E-3"/>
    <n v="157.08374309514008"/>
    <n v="3.7141670069074855"/>
    <n v="310.20428943245179"/>
    <n v="70.187985005159831"/>
    <n v="4.7125122928542016"/>
    <n v="1.5708374309514008"/>
    <n v="57.576158263516177"/>
    <n v="481.71403822447451"/>
    <n v="172.06505888984483"/>
    <n v="4.5180375084104982"/>
    <n v="346.86734233884249"/>
    <n v="79.338760101385446"/>
    <n v="5.1619517666953447"/>
    <n v="1.7206505888984482"/>
    <n v="63.090266217741522"/>
    <n v="528.7033039681429"/>
  </r>
  <r>
    <x v="32"/>
    <s v="Shi_x000a_Hezi"/>
    <s v="Shi Hezi"/>
    <s v="Tacheng"/>
    <x v="896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</r>
  <r>
    <x v="32"/>
    <s v="Shi_x000a_Hezi"/>
    <s v="Shi Hezi"/>
    <s v="Shihezi"/>
    <x v="897"/>
    <s v="t/d"/>
    <s v="cement"/>
    <n v="25000"/>
    <n v="310"/>
    <n v="1"/>
    <m/>
    <n v="7750000"/>
    <m/>
    <n v="0"/>
    <n v="7750000"/>
    <n v="7.3185810593303424E-2"/>
    <n v="3272.577981148751"/>
    <n v="77.378479310572615"/>
    <n v="6462.5893631760782"/>
    <n v="1462.2496876074963"/>
    <n v="98.177339434462525"/>
    <n v="32.725779811487513"/>
    <n v="1199.5032971565868"/>
    <n v="10035.709129676552"/>
    <n v="3584.6887268717669"/>
    <n v="94.125781425218705"/>
    <n v="7226.4029653925509"/>
    <n v="1652.89083544553"/>
    <n v="107.54066180615301"/>
    <n v="35.846887268717666"/>
    <n v="1314.3805462029482"/>
    <n v="11014.652166002976"/>
  </r>
  <r>
    <x v="32"/>
    <s v="Shi_x000a_Hezi"/>
    <s v="Shi Hezi"/>
    <s v="Shihezi"/>
    <x v="897"/>
    <s v="t/d"/>
    <s v="cement"/>
    <n v="25000"/>
    <n v="310"/>
    <n v="1"/>
    <m/>
    <n v="7750000"/>
    <m/>
    <n v="0"/>
    <n v="7750000"/>
    <n v="7.3185810593303424E-2"/>
    <n v="3272.577981148751"/>
    <n v="77.378479310572615"/>
    <n v="6462.5893631760782"/>
    <n v="1462.2496876074963"/>
    <n v="98.177339434462525"/>
    <n v="32.725779811487513"/>
    <n v="1199.5032971565868"/>
    <n v="10035.709129676552"/>
    <n v="3584.6887268717669"/>
    <n v="94.125781425218705"/>
    <n v="7226.4029653925509"/>
    <n v="1652.89083544553"/>
    <n v="107.54066180615301"/>
    <n v="35.846887268717666"/>
    <n v="1314.3805462029482"/>
    <n v="11014.652166002976"/>
  </r>
  <r>
    <x v="32"/>
    <s v="Ili_x000a_Kazakh"/>
    <s v="Ili Kazakh"/>
    <s v="Tekes"/>
    <x v="898"/>
    <s v="t/d"/>
    <s v="cement"/>
    <n v="25000"/>
    <n v="310"/>
    <n v="1"/>
    <m/>
    <n v="7750000"/>
    <m/>
    <n v="0"/>
    <n v="7750000"/>
    <n v="7.3185810593303424E-2"/>
    <n v="3272.577981148751"/>
    <n v="77.378479310572615"/>
    <n v="6462.5893631760782"/>
    <n v="1462.2496876074963"/>
    <n v="98.177339434462525"/>
    <n v="32.725779811487513"/>
    <n v="1199.5032971565868"/>
    <n v="10035.709129676552"/>
    <n v="3584.6887268717669"/>
    <n v="94.125781425218705"/>
    <n v="7226.4029653925509"/>
    <n v="1652.89083544553"/>
    <n v="107.54066180615301"/>
    <n v="35.846887268717666"/>
    <n v="1314.3805462029482"/>
    <n v="11014.652166002976"/>
  </r>
  <r>
    <x v="32"/>
    <s v="Changji_x000a_Hui"/>
    <s v="Changji Hui"/>
    <s v="Changji"/>
    <x v="899"/>
    <s v="t/d"/>
    <s v="cement"/>
    <n v="4000"/>
    <n v="310"/>
    <n v="1"/>
    <m/>
    <n v="1240000"/>
    <m/>
    <n v="0"/>
    <n v="1240000"/>
    <n v="1.1709729694928549E-2"/>
    <n v="523.61247698380021"/>
    <n v="12.380556689691618"/>
    <n v="1034.0142981081726"/>
    <n v="233.95995001719942"/>
    <n v="15.708374309514006"/>
    <n v="5.2361247698380025"/>
    <n v="191.92052754505391"/>
    <n v="1605.7134607482483"/>
    <n v="573.55019629948276"/>
    <n v="15.060125028034994"/>
    <n v="1156.2244744628083"/>
    <n v="264.4625336712848"/>
    <n v="17.206505888984484"/>
    <n v="5.7355019629948272"/>
    <n v="210.30088739247174"/>
    <n v="1762.3443465604762"/>
  </r>
  <r>
    <x v="32"/>
    <s v="Bortala_x000a_Mongol"/>
    <s v="Bortala Mongol"/>
    <s v="Jinghe"/>
    <x v="900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</r>
  <r>
    <x v="32"/>
    <s v="Changji_x000a_Hui"/>
    <s v="Changji Hui"/>
    <s v="Jimsar"/>
    <x v="901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Changji_x000a_Hui"/>
    <s v="Changji Hui"/>
    <s v="Fukang"/>
    <x v="902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Aksu"/>
    <s v="Aksu"/>
    <s v="Kuqa"/>
    <x v="90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</r>
  <r>
    <x v="32"/>
    <s v="Aksu"/>
    <s v="Aksu"/>
    <s v="Kuqa"/>
    <x v="90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</r>
  <r>
    <x v="32"/>
    <s v="Altay"/>
    <s v="Altay"/>
    <s v="Fuyun"/>
    <x v="904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</r>
  <r>
    <x v="32"/>
    <s v="Kashgar"/>
    <s v="Kashgar"/>
    <s v="Kashgar"/>
    <x v="90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</r>
  <r>
    <x v="32"/>
    <s v="Kashgar"/>
    <s v="Kashgar"/>
    <s v="Kashgar"/>
    <x v="90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</r>
  <r>
    <x v="32"/>
    <s v="Kashgar"/>
    <s v="Kashgar"/>
    <s v="Kashgar"/>
    <x v="90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</r>
  <r>
    <x v="32"/>
    <s v="Kashgar"/>
    <s v="Kashgar"/>
    <s v="Kashgar"/>
    <x v="90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</r>
  <r>
    <x v="32"/>
    <s v="Turfan"/>
    <s v="Turfan"/>
    <s v="Turfan"/>
    <x v="906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</r>
  <r>
    <x v="32"/>
    <s v="Turfan"/>
    <s v="Turfan"/>
    <s v="Turfan"/>
    <x v="906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</r>
  <r>
    <x v="32"/>
    <s v="Turfan"/>
    <s v="Turfan"/>
    <s v="Turfan"/>
    <x v="906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Ili_x000a_Kazakh"/>
    <s v="Ili Kazakh"/>
    <s v="Nilka"/>
    <x v="907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</r>
  <r>
    <x v="32"/>
    <s v="Ili_x000a_Kazakh"/>
    <s v="Ili Kazakh"/>
    <s v="Qapqal Xibe"/>
    <x v="908"/>
    <s v="t/d"/>
    <s v="cement"/>
    <n v="1600"/>
    <n v="310"/>
    <n v="1"/>
    <m/>
    <n v="496000"/>
    <m/>
    <n v="0"/>
    <n v="496000"/>
    <n v="4.6838918779714194E-3"/>
    <n v="209.44499079352008"/>
    <n v="4.952222675876647"/>
    <n v="413.60571924326899"/>
    <n v="93.58398000687977"/>
    <n v="6.2833497238056024"/>
    <n v="2.0944499079352008"/>
    <n v="76.76821101802156"/>
    <n v="642.28538429929938"/>
    <n v="229.42007851979309"/>
    <n v="6.0240500112139976"/>
    <n v="462.48978978512326"/>
    <n v="105.78501346851392"/>
    <n v="6.882602355593793"/>
    <n v="2.2942007851979307"/>
    <n v="84.120354956988692"/>
    <n v="704.9377386241905"/>
  </r>
  <r>
    <x v="32"/>
    <s v="Ili_x000a_Kazakh"/>
    <s v="Ili Kazakh"/>
    <s v="Qapqal Xibe"/>
    <x v="908"/>
    <s v="t/d"/>
    <s v="cement"/>
    <n v="4000"/>
    <n v="310"/>
    <n v="1"/>
    <m/>
    <n v="1240000"/>
    <m/>
    <n v="0"/>
    <n v="1240000"/>
    <n v="1.1709729694928549E-2"/>
    <n v="523.61247698380021"/>
    <n v="12.380556689691618"/>
    <n v="1034.0142981081726"/>
    <n v="233.95995001719942"/>
    <n v="15.708374309514006"/>
    <n v="5.2361247698380025"/>
    <n v="191.92052754505391"/>
    <n v="1605.7134607482483"/>
    <n v="573.55019629948276"/>
    <n v="15.060125028034994"/>
    <n v="1156.2244744628083"/>
    <n v="264.4625336712848"/>
    <n v="17.206505888984484"/>
    <n v="5.7355019629948272"/>
    <n v="210.30088739247174"/>
    <n v="1762.3443465604762"/>
  </r>
  <r>
    <x v="32"/>
    <s v="Altay"/>
    <s v="Altay"/>
    <s v="Fuhai"/>
    <x v="909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</r>
  <r>
    <x v="32"/>
    <s v="Altay"/>
    <s v="Altay"/>
    <s v="Habahe"/>
    <x v="910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</r>
  <r>
    <x v="32"/>
    <s v="Altay"/>
    <s v="Altay"/>
    <s v="Habahe"/>
    <x v="910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Kililsu_x000a_Kirghiz"/>
    <s v="Kililsu Kirghiz"/>
    <s v="Wuqia"/>
    <x v="89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</r>
  <r>
    <x v="32"/>
    <s v="Ili_x000a_Kazakh"/>
    <s v="Ili Kazakh"/>
    <s v="Huocheng"/>
    <x v="911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Changji_x000a_Hui "/>
    <s v="Changji Hui "/>
    <s v="Fukang"/>
    <x v="902"/>
    <s v="t/d"/>
    <s v="cement"/>
    <n v="4000"/>
    <n v="310"/>
    <n v="1"/>
    <m/>
    <n v="1240000"/>
    <m/>
    <n v="0"/>
    <n v="1240000"/>
    <n v="1.1709729694928549E-2"/>
    <n v="523.61247698380021"/>
    <n v="12.380556689691618"/>
    <n v="1034.0142981081726"/>
    <n v="233.95995001719942"/>
    <n v="15.708374309514006"/>
    <n v="5.2361247698380025"/>
    <n v="191.92052754505391"/>
    <n v="1605.7134607482483"/>
    <n v="573.55019629948276"/>
    <n v="15.060125028034994"/>
    <n v="1156.2244744628083"/>
    <n v="264.4625336712848"/>
    <n v="17.206505888984484"/>
    <n v="5.7355019629948272"/>
    <n v="210.30088739247174"/>
    <n v="1762.3443465604762"/>
  </r>
  <r>
    <x v="32"/>
    <s v="Khotan"/>
    <s v="Khotan"/>
    <s v="Khotan"/>
    <x v="912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</r>
  <r>
    <x v="32"/>
    <s v="Changji_x000a_Hui"/>
    <s v="Changji Hui"/>
    <s v="Qitai"/>
    <x v="894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</r>
  <r>
    <x v="32"/>
    <s v="Changji_x000a_Hui"/>
    <s v="Changji Hui"/>
    <s v="Qitai"/>
    <x v="894"/>
    <s v="t/d"/>
    <s v="cement"/>
    <n v="3500"/>
    <n v="310"/>
    <n v="1"/>
    <m/>
    <n v="1085000"/>
    <m/>
    <n v="0"/>
    <n v="1085000"/>
    <n v="1.0246013483062481E-2"/>
    <n v="458.16091736082518"/>
    <n v="10.832987103480166"/>
    <n v="904.76251084465105"/>
    <n v="204.71495626504949"/>
    <n v="13.744827520824755"/>
    <n v="4.5816091736082525"/>
    <n v="167.93046160192219"/>
    <n v="1404.9992781547173"/>
    <n v="501.85642176204743"/>
    <n v="13.17760939953062"/>
    <n v="1011.6964151549572"/>
    <n v="231.40471696237421"/>
    <n v="15.055692652861422"/>
    <n v="5.0185642176204741"/>
    <n v="184.01327646841276"/>
    <n v="1542.0513032404167"/>
  </r>
  <r>
    <x v="32"/>
    <s v="Turfan"/>
    <s v="Turfan"/>
    <s v="Toksun"/>
    <x v="91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</r>
  <r>
    <x v="32"/>
    <s v="Shi_x000a_Hezi"/>
    <s v="Shi Hezi"/>
    <s v="Shihezi"/>
    <x v="897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Shi_x000a_Hezi"/>
    <s v="Shi Hezi"/>
    <s v="Shihezi"/>
    <x v="897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</r>
  <r>
    <x v="32"/>
    <s v="Aksu"/>
    <s v="Aksu"/>
    <s v="Aksu"/>
    <x v="914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Aksu"/>
    <s v="Aksu"/>
    <s v="Aksu"/>
    <x v="914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</r>
  <r>
    <x v="32"/>
    <s v="Ürümqi"/>
    <s v="Ürümqi"/>
    <s v="Ürümqi Shì"/>
    <x v="915"/>
    <s v="t/d"/>
    <s v="cement"/>
    <n v="7500"/>
    <n v="310"/>
    <n v="1"/>
    <m/>
    <n v="2325000"/>
    <m/>
    <n v="0"/>
    <n v="2325000"/>
    <n v="2.1955743177991028E-2"/>
    <n v="981.77339434462533"/>
    <n v="23.213543793171784"/>
    <n v="1938.7768089528233"/>
    <n v="438.67490628224886"/>
    <n v="29.453201830338759"/>
    <n v="9.8177339434462549"/>
    <n v="359.85098914697608"/>
    <n v="3010.7127389029656"/>
    <n v="1075.40661806153"/>
    <n v="28.237734427565613"/>
    <n v="2167.9208896177652"/>
    <n v="495.86725063365901"/>
    <n v="32.262198541845905"/>
    <n v="10.7540661806153"/>
    <n v="394.31416386088449"/>
    <n v="3304.3956498008924"/>
  </r>
  <r>
    <x v="32"/>
    <s v="Ürümqi"/>
    <s v="Ürümqi"/>
    <s v="Ürümqi Shì"/>
    <x v="915"/>
    <s v="t/d"/>
    <s v="cement"/>
    <n v="7500"/>
    <n v="310"/>
    <n v="1"/>
    <m/>
    <n v="2325000"/>
    <m/>
    <n v="0"/>
    <n v="2325000"/>
    <n v="2.1955743177991028E-2"/>
    <n v="981.77339434462533"/>
    <n v="23.213543793171784"/>
    <n v="1938.7768089528233"/>
    <n v="438.67490628224886"/>
    <n v="29.453201830338759"/>
    <n v="9.8177339434462549"/>
    <n v="359.85098914697608"/>
    <n v="3010.7127389029656"/>
    <n v="1075.40661806153"/>
    <n v="28.237734427565613"/>
    <n v="2167.9208896177652"/>
    <n v="495.86725063365901"/>
    <n v="32.262198541845905"/>
    <n v="10.7540661806153"/>
    <n v="394.31416386088449"/>
    <n v="3304.3956498008924"/>
  </r>
  <r>
    <x v="32"/>
    <s v="Kashgar"/>
    <s v="Kashgar"/>
    <s v="Kashgar"/>
    <x v="90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</r>
  <r>
    <x v="32"/>
    <s v="Hami"/>
    <s v="Hami"/>
    <s v="Hami"/>
    <x v="916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</r>
  <r>
    <x v="32"/>
    <s v="Hami"/>
    <s v="Hami"/>
    <s v="Hami"/>
    <x v="916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Karamay"/>
    <s v="Karamay"/>
    <s v="Karamay"/>
    <x v="917"/>
    <s v="t/d"/>
    <s v="cement"/>
    <n v="1200"/>
    <n v="310"/>
    <n v="1"/>
    <m/>
    <n v="372000"/>
    <m/>
    <n v="0"/>
    <n v="372000"/>
    <n v="3.5129189084785648E-3"/>
    <n v="157.08374309514008"/>
    <n v="3.7141670069074855"/>
    <n v="310.20428943245179"/>
    <n v="70.187985005159831"/>
    <n v="4.7125122928542016"/>
    <n v="1.5708374309514008"/>
    <n v="57.576158263516177"/>
    <n v="481.71403822447451"/>
    <n v="172.06505888984483"/>
    <n v="4.5180375084104982"/>
    <n v="346.86734233884249"/>
    <n v="79.338760101385446"/>
    <n v="5.1619517666953447"/>
    <n v="1.7206505888984482"/>
    <n v="63.090266217741522"/>
    <n v="528.7033039681429"/>
  </r>
  <r>
    <x v="32"/>
    <s v="Aksu"/>
    <s v="Aksu"/>
    <s v="Kuqa"/>
    <x v="903"/>
    <s v="t/d"/>
    <s v="cement"/>
    <n v="1500"/>
    <n v="310"/>
    <n v="1"/>
    <m/>
    <n v="465000"/>
    <m/>
    <n v="0"/>
    <n v="465000"/>
    <n v="4.3911486355982061E-3"/>
    <n v="196.35467886892508"/>
    <n v="4.6427087586343569"/>
    <n v="387.75536179056473"/>
    <n v="87.734981256449785"/>
    <n v="5.8906403660677524"/>
    <n v="1.963546788689251"/>
    <n v="71.970197829395218"/>
    <n v="602.14254778059319"/>
    <n v="215.08132361230605"/>
    <n v="5.6475468855131226"/>
    <n v="433.58417792355311"/>
    <n v="99.173450126731808"/>
    <n v="6.4524397083691811"/>
    <n v="2.1508132361230605"/>
    <n v="78.862832772176901"/>
    <n v="660.8791299601786"/>
  </r>
  <r>
    <x v="32"/>
    <s v="Aksu"/>
    <s v="Aksu"/>
    <s v="Kuqa"/>
    <x v="90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</r>
  <r>
    <x v="32"/>
    <s v="Kashgar"/>
    <s v="Kashgar"/>
    <s v="Kashgar"/>
    <x v="90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</r>
  <r>
    <x v="32"/>
    <s v="Aksu"/>
    <s v="Aksu"/>
    <s v="Kuqa"/>
    <x v="90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</r>
  <r>
    <x v="32"/>
    <s v="Aksu"/>
    <s v="Aksu"/>
    <s v="Aksu"/>
    <x v="914"/>
    <s v="t/d"/>
    <s v="cement"/>
    <n v="3200"/>
    <n v="310"/>
    <n v="1"/>
    <m/>
    <n v="992000"/>
    <m/>
    <n v="0"/>
    <n v="992000"/>
    <n v="9.3677837559428389E-3"/>
    <n v="418.88998158704015"/>
    <n v="9.904445351753294"/>
    <n v="827.21143848653799"/>
    <n v="187.16796001375954"/>
    <n v="12.566699447611205"/>
    <n v="4.1888998158704016"/>
    <n v="153.53642203604312"/>
    <n v="1284.5707685985988"/>
    <n v="458.84015703958619"/>
    <n v="12.048100022427995"/>
    <n v="924.97957957024653"/>
    <n v="211.57002693702785"/>
    <n v="13.765204711187586"/>
    <n v="4.5884015703958614"/>
    <n v="168.24070991397738"/>
    <n v="1409.875477248381"/>
  </r>
  <r>
    <x v="32"/>
    <s v="Aksu"/>
    <s v="Aksu"/>
    <s v="Aksu"/>
    <x v="914"/>
    <s v="t/d"/>
    <s v="cement"/>
    <n v="1500"/>
    <n v="310"/>
    <n v="1"/>
    <m/>
    <n v="465000"/>
    <m/>
    <n v="0"/>
    <n v="465000"/>
    <n v="4.3911486355982061E-3"/>
    <n v="196.35467886892508"/>
    <n v="4.6427087586343569"/>
    <n v="387.75536179056473"/>
    <n v="87.734981256449785"/>
    <n v="5.8906403660677524"/>
    <n v="1.963546788689251"/>
    <n v="71.970197829395218"/>
    <n v="602.14254778059319"/>
    <n v="215.08132361230605"/>
    <n v="5.6475468855131226"/>
    <n v="433.58417792355311"/>
    <n v="99.173450126731808"/>
    <n v="6.4524397083691811"/>
    <n v="2.1508132361230605"/>
    <n v="78.862832772176901"/>
    <n v="660.8791299601786"/>
  </r>
  <r>
    <x v="32"/>
    <s v="Aksu"/>
    <s v="Aksu"/>
    <s v="Wensu"/>
    <x v="918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</r>
  <r>
    <x v="32"/>
    <s v="Aksu"/>
    <s v="Aksu"/>
    <s v="Wensu"/>
    <x v="918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</r>
  <r>
    <x v="32"/>
    <s v="Altay"/>
    <s v="Altay"/>
    <s v="Burqin"/>
    <x v="919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</r>
  <r>
    <x v="32"/>
    <s v="Bayingolin_x000a_Mongol "/>
    <s v="Bayingolin Mongol "/>
    <s v="Korla"/>
    <x v="920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</r>
  <r>
    <x v="32"/>
    <s v="Bayingolin_x000a_Mongol "/>
    <s v="Bayingolin Mongol "/>
    <s v="Korla"/>
    <x v="920"/>
    <s v="t/d"/>
    <s v="cement"/>
    <n v="3200"/>
    <n v="310"/>
    <n v="1"/>
    <m/>
    <n v="992000"/>
    <m/>
    <n v="0"/>
    <n v="992000"/>
    <n v="9.3677837559428389E-3"/>
    <n v="418.88998158704015"/>
    <n v="9.904445351753294"/>
    <n v="827.21143848653799"/>
    <n v="187.16796001375954"/>
    <n v="12.566699447611205"/>
    <n v="4.1888998158704016"/>
    <n v="153.53642203604312"/>
    <n v="1284.5707685985988"/>
    <n v="458.84015703958619"/>
    <n v="12.048100022427995"/>
    <n v="924.97957957024653"/>
    <n v="211.57002693702785"/>
    <n v="13.765204711187586"/>
    <n v="4.5884015703958614"/>
    <n v="168.24070991397738"/>
    <n v="1409.875477248381"/>
  </r>
  <r>
    <x v="32"/>
    <s v="Bayingolin_x000a_Mongol "/>
    <s v="Bayingolin Mongol "/>
    <s v="Yanqi Hui"/>
    <x v="921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Bayingolin_x000a_Mongol "/>
    <s v="Bayingolin Mongol "/>
    <s v="Hejing"/>
    <x v="922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</r>
  <r>
    <x v="32"/>
    <s v="Bayingolin_x000a_Mongol "/>
    <s v="Bayingolin Mongol "/>
    <s v="Korla"/>
    <x v="920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Bortala_x000a_Mongol "/>
    <s v="Bortala Mongol "/>
    <s v="Jinghe"/>
    <x v="900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Bortala_x000a_Mongol "/>
    <s v="Bortala Mongol "/>
    <s v="Bole"/>
    <x v="923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</r>
  <r>
    <x v="32"/>
    <s v="Hami"/>
    <s v="Hami"/>
    <s v="Hami"/>
    <x v="916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Khotan"/>
    <s v="Khotan"/>
    <s v="Lop"/>
    <x v="924"/>
    <s v="t/d"/>
    <s v="cement"/>
    <n v="3200"/>
    <n v="310"/>
    <n v="1"/>
    <m/>
    <n v="992000"/>
    <m/>
    <n v="0"/>
    <n v="992000"/>
    <n v="9.3677837559428389E-3"/>
    <n v="418.88998158704015"/>
    <n v="9.904445351753294"/>
    <n v="827.21143848653799"/>
    <n v="187.16796001375954"/>
    <n v="12.566699447611205"/>
    <n v="4.1888998158704016"/>
    <n v="153.53642203604312"/>
    <n v="1284.5707685985988"/>
    <n v="458.84015703958619"/>
    <n v="12.048100022427995"/>
    <n v="924.97957957024653"/>
    <n v="211.57002693702785"/>
    <n v="13.765204711187586"/>
    <n v="4.5884015703958614"/>
    <n v="168.24070991397738"/>
    <n v="1409.875477248381"/>
  </r>
  <r>
    <x v="32"/>
    <s v="Khotan"/>
    <s v="Khotan"/>
    <s v="Pishan"/>
    <x v="92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</r>
  <r>
    <x v="32"/>
    <s v="Kashgar"/>
    <s v="Kashgar"/>
    <s v="Kashgar"/>
    <x v="905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Kashgar"/>
    <s v="Kashgar"/>
    <s v="Shule"/>
    <x v="926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Kashgar"/>
    <s v="Kashgar"/>
    <s v="Yecheng"/>
    <x v="927"/>
    <s v="t/d"/>
    <s v="cement"/>
    <n v="4000"/>
    <n v="310"/>
    <n v="1"/>
    <m/>
    <n v="1240000"/>
    <m/>
    <n v="0"/>
    <n v="1240000"/>
    <n v="1.1709729694928549E-2"/>
    <n v="523.61247698380021"/>
    <n v="12.380556689691618"/>
    <n v="1034.0142981081726"/>
    <n v="233.95995001719942"/>
    <n v="15.708374309514006"/>
    <n v="5.2361247698380025"/>
    <n v="191.92052754505391"/>
    <n v="1605.7134607482483"/>
    <n v="573.55019629948276"/>
    <n v="15.060125028034994"/>
    <n v="1156.2244744628083"/>
    <n v="264.4625336712848"/>
    <n v="17.206505888984484"/>
    <n v="5.7355019629948272"/>
    <n v="210.30088739247174"/>
    <n v="1762.3443465604762"/>
  </r>
  <r>
    <x v="32"/>
    <s v="Kizilsu_x000a_Kirghiz"/>
    <s v="Kizilsu Kirghiz"/>
    <s v="Artux"/>
    <x v="928"/>
    <s v="t/d"/>
    <s v="cement"/>
    <n v="6000"/>
    <n v="310"/>
    <n v="1"/>
    <m/>
    <n v="1860000"/>
    <m/>
    <n v="0"/>
    <n v="1860000"/>
    <n v="1.7564594542392824E-2"/>
    <n v="785.41871547570031"/>
    <n v="18.570835034537428"/>
    <n v="1551.0214471622589"/>
    <n v="350.93992502579914"/>
    <n v="23.56256146427101"/>
    <n v="7.8541871547570041"/>
    <n v="287.88079131758087"/>
    <n v="2408.5701911223728"/>
    <n v="860.3252944492242"/>
    <n v="22.59018754205249"/>
    <n v="1734.3367116942125"/>
    <n v="396.69380050692723"/>
    <n v="25.809758833476725"/>
    <n v="8.6032529444922421"/>
    <n v="315.4513310887076"/>
    <n v="2643.5165198407144"/>
  </r>
  <r>
    <x v="32"/>
    <s v="Kizilsu_x000a_Kirghiz"/>
    <s v="Kizilsu Kirghiz"/>
    <s v="Artux"/>
    <x v="928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Kizilsu_x000a_Kirghiz"/>
    <s v="Kizilsu Kirghiz"/>
    <s v="Akqi"/>
    <x v="929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Kizilsu_x000a_Kirghiz"/>
    <s v="Kizilsu Kirghiz"/>
    <s v="Akqi"/>
    <x v="929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Kizilsu_x000a_Kirghiz"/>
    <s v="Kizilsu Kirghiz"/>
    <s v="Artux"/>
    <x v="928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</r>
  <r>
    <x v="32"/>
    <s v="Shi_x000a_Hezi"/>
    <s v="Shi Hezi"/>
    <s v="Shihezi"/>
    <x v="897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</r>
  <r>
    <x v="32"/>
    <s v="Shi_x000a_Hezi"/>
    <s v="Shi Hezi"/>
    <s v="Shihezi"/>
    <x v="897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</r>
  <r>
    <x v="32"/>
    <s v="Ili_x000a_Kazakh "/>
    <s v="Ili Kazakh "/>
    <s v="Yining Shì"/>
    <x v="930"/>
    <s v="t/d"/>
    <s v="cement"/>
    <n v="3200"/>
    <n v="310"/>
    <n v="1"/>
    <m/>
    <n v="992000"/>
    <m/>
    <n v="0"/>
    <n v="992000"/>
    <n v="9.3677837559428389E-3"/>
    <n v="418.88998158704015"/>
    <n v="9.904445351753294"/>
    <n v="827.21143848653799"/>
    <n v="187.16796001375954"/>
    <n v="12.566699447611205"/>
    <n v="4.1888998158704016"/>
    <n v="153.53642203604312"/>
    <n v="1284.5707685985988"/>
    <n v="458.84015703958619"/>
    <n v="12.048100022427995"/>
    <n v="924.97957957024653"/>
    <n v="211.57002693702785"/>
    <n v="13.765204711187586"/>
    <n v="4.5884015703958614"/>
    <n v="168.24070991397738"/>
    <n v="1409.875477248381"/>
  </r>
  <r>
    <x v="32"/>
    <s v="Ili_x000a_Kazakh "/>
    <s v="Ili Kazakh "/>
    <s v="Yining Shì"/>
    <x v="930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</r>
  <r>
    <x v="32"/>
    <s v="Ili_x000a_Kazakh "/>
    <s v="Ili Kazakh "/>
    <s v="Yining Shì"/>
    <x v="930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</r>
  <r>
    <x v="32"/>
    <s v="Ili_x000a_Kazakh "/>
    <s v="Ili Kazakh "/>
    <s v="Yining Shì"/>
    <x v="930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</r>
  <r>
    <x v="32"/>
    <s v="Turfan"/>
    <s v="Turfan"/>
    <s v="Toksun"/>
    <x v="913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</r>
  <r>
    <x v="32"/>
    <s v="Turfan"/>
    <s v="Turfan"/>
    <s v="Toksun"/>
    <x v="91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</r>
  <r>
    <x v="32"/>
    <s v="Turfan"/>
    <s v="Turfan"/>
    <s v="Toksun"/>
    <x v="913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Ürümqi"/>
    <s v="Ürümqi"/>
    <s v="Ürümqi Shì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</r>
  <r>
    <x v="32"/>
    <s v="Ürümqi"/>
    <s v="Ürümqi"/>
    <s v="Ürümqi Shì"/>
    <x v="915"/>
    <s v="t/d"/>
    <s v="cement"/>
    <n v="700"/>
    <n v="310"/>
    <n v="1"/>
    <m/>
    <n v="217000"/>
    <m/>
    <n v="0"/>
    <n v="217000"/>
    <n v="2.049202696612496E-3"/>
    <n v="91.632183472165025"/>
    <n v="2.166597420696033"/>
    <n v="180.95250216893018"/>
    <n v="40.942991253009893"/>
    <n v="2.7489655041649508"/>
    <n v="0.91632183472165041"/>
    <n v="33.586092320384431"/>
    <n v="280.99985563094344"/>
    <n v="100.37128435240948"/>
    <n v="2.6355218799061237"/>
    <n v="202.33928303099142"/>
    <n v="46.280943392474839"/>
    <n v="3.0111385305722842"/>
    <n v="1.0037128435240947"/>
    <n v="36.802655293682548"/>
    <n v="308.41026064808329"/>
  </r>
  <r>
    <x v="32"/>
    <s v="Ürümqi"/>
    <s v="Ürümqi"/>
    <s v="Ürümqi Shì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</r>
  <r>
    <x v="32"/>
    <s v="Aksu"/>
    <s v="Aksu"/>
    <s v="Baicheng"/>
    <x v="931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Ürümqi"/>
    <s v="Ürümqi"/>
    <s v="Ürümqi Shì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</r>
  <r>
    <x v="32"/>
    <s v="Ürümqi"/>
    <s v="Ürümqi"/>
    <s v="Ürümqi Shì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</r>
  <r>
    <x v="32"/>
    <s v="Ürümqi"/>
    <s v="Ürümqi"/>
    <s v="Ürümqi Shì"/>
    <x v="915"/>
    <s v="t/d"/>
    <s v="cement"/>
    <n v="1600"/>
    <n v="310"/>
    <n v="1"/>
    <m/>
    <n v="496000"/>
    <m/>
    <n v="0"/>
    <n v="496000"/>
    <n v="4.6838918779714194E-3"/>
    <n v="209.44499079352008"/>
    <n v="4.952222675876647"/>
    <n v="413.60571924326899"/>
    <n v="93.58398000687977"/>
    <n v="6.2833497238056024"/>
    <n v="2.0944499079352008"/>
    <n v="76.76821101802156"/>
    <n v="642.28538429929938"/>
    <n v="229.42007851979309"/>
    <n v="6.0240500112139976"/>
    <n v="462.48978978512326"/>
    <n v="105.78501346851392"/>
    <n v="6.882602355593793"/>
    <n v="2.2942007851979307"/>
    <n v="84.120354956988692"/>
    <n v="704.9377386241905"/>
  </r>
  <r>
    <x v="32"/>
    <s v="Ürümqi"/>
    <s v="Ürümqi"/>
    <s v="Ürümqi Shì"/>
    <x v="915"/>
    <s v="t/d"/>
    <s v="cement"/>
    <n v="6000"/>
    <n v="310"/>
    <n v="1"/>
    <m/>
    <n v="1860000"/>
    <m/>
    <n v="0"/>
    <n v="1860000"/>
    <n v="1.7564594542392824E-2"/>
    <n v="785.41871547570031"/>
    <n v="18.570835034537428"/>
    <n v="1551.0214471622589"/>
    <n v="350.93992502579914"/>
    <n v="23.56256146427101"/>
    <n v="7.8541871547570041"/>
    <n v="287.88079131758087"/>
    <n v="2408.5701911223728"/>
    <n v="860.3252944492242"/>
    <n v="22.59018754205249"/>
    <n v="1734.3367116942125"/>
    <n v="396.69380050692723"/>
    <n v="25.809758833476725"/>
    <n v="8.6032529444922421"/>
    <n v="315.4513310887076"/>
    <n v="2643.5165198407144"/>
  </r>
  <r>
    <x v="32"/>
    <s v="Ürümqi"/>
    <s v="Ürümqi"/>
    <s v="Ürümqi Shì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</r>
  <r>
    <x v="32"/>
    <s v="Ürümqi"/>
    <s v="Ürümqi"/>
    <s v="Ürümqi Shì"/>
    <x v="915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</r>
  <r>
    <x v="32"/>
    <s v="Ürümqi"/>
    <s v="Ürümqi"/>
    <s v="Ürümqi Shì"/>
    <x v="915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</r>
  <r>
    <x v="32"/>
    <s v="Ili_x000a_Kazakh "/>
    <s v="Ili Kazakh "/>
    <s v="Yining Shì"/>
    <x v="930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</r>
  <r>
    <x v="32"/>
    <s v="Ili_x000a_Kazakh "/>
    <s v="Ili Kazakh "/>
    <s v="Yining Shì"/>
    <x v="930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</r>
  <r>
    <x v="32"/>
    <s v="Ili_x000a_Kazakh "/>
    <s v="Ili Kazakh "/>
    <s v="Yining Shì"/>
    <x v="930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</r>
  <r>
    <x v="32"/>
    <s v="Ili_x000a_Kazakh "/>
    <s v="Ili Kazakh "/>
    <s v="Yining Shì"/>
    <x v="930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</r>
  <r>
    <x v="32"/>
    <s v="Ili_x000a_Kazakh "/>
    <s v="Ili Kazakh "/>
    <s v="Yining Shì"/>
    <x v="930"/>
    <s v="t/d"/>
    <s v="cement"/>
    <n v="4500"/>
    <n v="310"/>
    <n v="1"/>
    <m/>
    <n v="1395000"/>
    <m/>
    <n v="0"/>
    <n v="1395000"/>
    <n v="1.3173445906794617E-2"/>
    <n v="589.06403660677518"/>
    <n v="13.92812627590307"/>
    <n v="1163.2660853716941"/>
    <n v="263.20494376934937"/>
    <n v="17.671921098203256"/>
    <n v="5.8906403660677524"/>
    <n v="215.91059348818564"/>
    <n v="1806.4276433417795"/>
    <n v="645.24397083691815"/>
    <n v="16.942640656539368"/>
    <n v="1300.7525337706593"/>
    <n v="297.5203503801954"/>
    <n v="19.357319125107544"/>
    <n v="6.4524397083691811"/>
    <n v="236.58849831653069"/>
    <n v="1982.6373898805357"/>
  </r>
  <r>
    <x v="32"/>
    <s v="Aksu"/>
    <s v="Aksu"/>
    <s v="Kuqa"/>
    <x v="903"/>
    <s v="t/d"/>
    <s v="cement"/>
    <n v="1500"/>
    <n v="310"/>
    <n v="1"/>
    <m/>
    <n v="465000"/>
    <m/>
    <n v="0"/>
    <n v="465000"/>
    <n v="4.3911486355982061E-3"/>
    <n v="196.35467886892508"/>
    <n v="4.6427087586343569"/>
    <n v="387.75536179056473"/>
    <n v="87.734981256449785"/>
    <n v="5.8906403660677524"/>
    <n v="1.963546788689251"/>
    <n v="71.970197829395218"/>
    <n v="602.14254778059319"/>
    <n v="215.08132361230605"/>
    <n v="5.6475468855131226"/>
    <n v="433.58417792355311"/>
    <n v="99.173450126731808"/>
    <n v="6.4524397083691811"/>
    <n v="2.1508132361230605"/>
    <n v="78.862832772176901"/>
    <n v="660.8791299601786"/>
  </r>
  <r>
    <x v="32"/>
    <s v="Ili_x000a_Kazakh "/>
    <s v="Ili Kazakh "/>
    <s v="Huocheng"/>
    <x v="911"/>
    <s v="t/d"/>
    <s v="cement"/>
    <n v="1600"/>
    <n v="310"/>
    <n v="1"/>
    <m/>
    <n v="496000"/>
    <m/>
    <n v="0"/>
    <n v="496000"/>
    <n v="4.6838918779714194E-3"/>
    <n v="209.44499079352008"/>
    <n v="4.952222675876647"/>
    <n v="413.60571924326899"/>
    <n v="93.58398000687977"/>
    <n v="6.2833497238056024"/>
    <n v="2.0944499079352008"/>
    <n v="76.76821101802156"/>
    <n v="642.28538429929938"/>
    <n v="229.42007851979309"/>
    <n v="6.0240500112139976"/>
    <n v="462.48978978512326"/>
    <n v="105.78501346851392"/>
    <n v="6.882602355593793"/>
    <n v="2.2942007851979307"/>
    <n v="84.120354956988692"/>
    <n v="704.9377386241905"/>
  </r>
  <r>
    <x v="1"/>
    <m/>
    <m/>
    <m/>
    <x v="4"/>
    <m/>
    <m/>
    <m/>
    <m/>
    <n v="89"/>
    <m/>
    <n v="104687000"/>
    <m/>
    <n v="0"/>
    <m/>
    <n v="0.99999999999999989"/>
    <n v="44716.017416744922"/>
    <n v="1057.2880000000002"/>
    <n v="88303.85713822252"/>
    <n v="19979.961631268638"/>
    <n v="1341.4805225023476"/>
    <n v="447.16017416744927"/>
    <n v="16389.834141788444"/>
    <n v="137126.43268304292"/>
    <n v="48980.652093778539"/>
    <n v="1286.1206381695977"/>
    <n v="98740.492273153475"/>
    <n v="22584.8538404625"/>
    <n v="1469.4195628133562"/>
    <n v="489.80652093778536"/>
    <n v="17959.499738371625"/>
    <n v="150502.56431826454"/>
  </r>
  <r>
    <x v="2"/>
    <m/>
    <m/>
    <m/>
    <x v="4"/>
    <m/>
    <m/>
    <m/>
    <m/>
    <m/>
    <n v="11"/>
    <m/>
    <n v="11500000"/>
    <n v="1207844.0575054979"/>
    <n v="105894844.05750549"/>
    <m/>
    <m/>
    <m/>
    <m/>
    <m/>
    <m/>
    <m/>
    <m/>
    <m/>
    <m/>
    <m/>
    <m/>
    <m/>
    <m/>
    <m/>
    <m/>
    <m/>
  </r>
  <r>
    <x v="33"/>
    <m/>
    <m/>
    <m/>
    <x v="4"/>
    <m/>
    <m/>
    <m/>
    <m/>
    <n v="1690.5"/>
    <n v="562"/>
    <n v="1811048650"/>
    <n v="654480000"/>
    <n v="68739980.761408553"/>
    <m/>
    <m/>
    <m/>
    <m/>
    <m/>
    <m/>
    <m/>
    <m/>
    <m/>
    <m/>
    <m/>
    <m/>
    <m/>
    <m/>
    <m/>
    <m/>
    <m/>
    <m/>
  </r>
  <r>
    <x v="34"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</r>
  <r>
    <x v="34"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193">
  <r>
    <x v="0"/>
    <s v="Beijing"/>
    <s v="Beijing"/>
    <s v="Fangshan"/>
    <x v="0"/>
    <s v="t/d"/>
    <s v="cement"/>
    <n v="10000"/>
    <n v="310"/>
    <n v="4"/>
    <m/>
    <n v="3100000"/>
    <m/>
    <n v="0"/>
    <n v="3100000"/>
    <n v="0.52910052910052907"/>
    <n v="1999.1891472303475"/>
    <n v="180.37566137566137"/>
    <n v="5055.9565111436013"/>
    <n v="326.33509069056049"/>
    <n v="59.975674416910429"/>
    <n v="19.991891472303479"/>
    <n v="2410.5284897289771"/>
    <n v="20473.121023195923"/>
    <n v="2275.8275893564864"/>
    <n v="288.88343931187131"/>
    <n v="7116.1641945795745"/>
    <n v="887.44686720695086"/>
    <n v="68.274827680694585"/>
    <n v="22.758275893564864"/>
    <n v="2642.6708993401853"/>
    <n v="22485.106614622422"/>
    <n v="2210.7729990200996"/>
    <n v="288.88343931187131"/>
    <n v="6968.2924049515705"/>
    <n v="942.41948223850659"/>
    <n v="66.323189970602982"/>
    <n v="22.107729990200994"/>
    <n v="2490.0779810622607"/>
    <n v="21329.243131744075"/>
    <n v="2181.4305038158373"/>
    <n v="288.88343931187131"/>
    <n v="6882.3911364186488"/>
    <n v="974.3540207847841"/>
    <n v="65.442915114475113"/>
    <n v="21.81430503815837"/>
    <n v="2401.4341276119899"/>
    <n v="20657.78213380856"/>
  </r>
  <r>
    <x v="0"/>
    <s v="Beijing"/>
    <s v="Beijing"/>
    <s v="Shunyi"/>
    <x v="1"/>
    <s v="t/d"/>
    <s v="cement"/>
    <n v="1100"/>
    <n v="310"/>
    <n v="1"/>
    <m/>
    <n v="341000"/>
    <m/>
    <n v="0"/>
    <n v="341000"/>
    <n v="5.8201058201058198E-2"/>
    <n v="219.91080619533824"/>
    <n v="19.841322751322753"/>
    <n v="556.15521622579615"/>
    <n v="35.896859975961654"/>
    <n v="6.5973241858601472"/>
    <n v="2.1991080619533827"/>
    <n v="265.1581338701875"/>
    <n v="2252.0433125515515"/>
    <n v="250.3410348292135"/>
    <n v="31.777178324305844"/>
    <n v="782.77806140375321"/>
    <n v="97.619155392764597"/>
    <n v="7.510231044876404"/>
    <n v="2.5034103482921348"/>
    <n v="290.6937989274204"/>
    <n v="2473.3617276084665"/>
    <n v="243.18502989221096"/>
    <n v="31.777178324305844"/>
    <n v="766.51216454467271"/>
    <n v="103.66614304623572"/>
    <n v="7.2955508967663283"/>
    <n v="2.4318502989221091"/>
    <n v="273.90857791684869"/>
    <n v="2346.2167444918482"/>
    <n v="239.95735541974207"/>
    <n v="31.777178324305844"/>
    <n v="757.06302500605136"/>
    <n v="107.17894228632625"/>
    <n v="7.1987206625922617"/>
    <n v="2.3995735541974206"/>
    <n v="264.15775403731891"/>
    <n v="2272.3560347189414"/>
  </r>
  <r>
    <x v="0"/>
    <s v="Beijing"/>
    <s v="Beijing"/>
    <s v="Huairou"/>
    <x v="2"/>
    <s v="t/d"/>
    <s v="cement"/>
    <n v="1100"/>
    <n v="310"/>
    <n v="1"/>
    <m/>
    <n v="341000"/>
    <m/>
    <n v="0"/>
    <n v="341000"/>
    <n v="5.8201058201058198E-2"/>
    <n v="219.91080619533824"/>
    <n v="19.841322751322753"/>
    <n v="556.15521622579615"/>
    <n v="35.896859975961654"/>
    <n v="6.5973241858601472"/>
    <n v="2.1991080619533827"/>
    <n v="265.1581338701875"/>
    <n v="2252.0433125515515"/>
    <n v="250.3410348292135"/>
    <n v="31.777178324305844"/>
    <n v="782.77806140375321"/>
    <n v="97.619155392764597"/>
    <n v="7.510231044876404"/>
    <n v="2.5034103482921348"/>
    <n v="290.6937989274204"/>
    <n v="2473.3617276084665"/>
    <n v="243.18502989221096"/>
    <n v="31.777178324305844"/>
    <n v="766.51216454467271"/>
    <n v="103.66614304623572"/>
    <n v="7.2955508967663283"/>
    <n v="2.4318502989221091"/>
    <n v="273.90857791684869"/>
    <n v="2346.2167444918482"/>
    <n v="239.95735541974207"/>
    <n v="31.777178324305844"/>
    <n v="757.06302500605136"/>
    <n v="107.17894228632625"/>
    <n v="7.1987206625922617"/>
    <n v="2.3995735541974206"/>
    <n v="264.15775403731891"/>
    <n v="2272.3560347189414"/>
  </r>
  <r>
    <x v="0"/>
    <s v="Beijing"/>
    <s v="Beijing"/>
    <s v="Changping"/>
    <x v="3"/>
    <s v="t/d"/>
    <s v="cement"/>
    <n v="6700"/>
    <n v="310"/>
    <n v="3"/>
    <m/>
    <n v="2077000"/>
    <m/>
    <n v="0"/>
    <n v="2077000"/>
    <n v="0.35449735449735448"/>
    <n v="1339.4567286443328"/>
    <n v="120.85169312169312"/>
    <n v="3387.490862466213"/>
    <n v="218.64451076267551"/>
    <n v="40.183701859329986"/>
    <n v="13.39456728644333"/>
    <n v="1615.0540881184147"/>
    <n v="13716.991085541269"/>
    <n v="1524.8044848688457"/>
    <n v="193.55190433895376"/>
    <n v="4767.830010368315"/>
    <n v="594.58940102865711"/>
    <n v="45.744134546065368"/>
    <n v="15.248044848688458"/>
    <n v="1770.5895025579241"/>
    <n v="15065.021431797024"/>
    <n v="1481.2179093434668"/>
    <n v="193.55190433895376"/>
    <n v="4668.7559113175521"/>
    <n v="631.42105309979945"/>
    <n v="44.436537280304002"/>
    <n v="14.812179093434667"/>
    <n v="1668.3522473117148"/>
    <n v="14290.592898268531"/>
    <n v="1461.5584375566109"/>
    <n v="193.55190433895376"/>
    <n v="4611.2020614004941"/>
    <n v="652.81719392580533"/>
    <n v="43.846753126698324"/>
    <n v="14.615584375566108"/>
    <n v="1608.9608655000334"/>
    <n v="13840.714029651734"/>
  </r>
  <r>
    <x v="1"/>
    <s v=""/>
    <m/>
    <s v=""/>
    <x v="4"/>
    <m/>
    <m/>
    <m/>
    <m/>
    <n v="9"/>
    <m/>
    <n v="5859000"/>
    <m/>
    <m/>
    <m/>
    <n v="1"/>
    <n v="3778.4674882653571"/>
    <n v="340.91"/>
    <n v="9555.7578060614069"/>
    <n v="616.77332140515932"/>
    <n v="113.35402464796071"/>
    <n v="37.784674882653576"/>
    <n v="4555.898845587767"/>
    <n v="38694.198733840298"/>
    <n v="4301.3141438837592"/>
    <n v="545.98970029943678"/>
    <n v="13449.550327755396"/>
    <n v="1677.2745790211372"/>
    <n v="129.03942431651276"/>
    <n v="43.013141438837593"/>
    <n v="4994.6479997529505"/>
    <n v="42496.851501636382"/>
    <n v="4178.3609681479884"/>
    <n v="545.98970029943678"/>
    <n v="13170.072645358468"/>
    <n v="1781.1728214307775"/>
    <n v="125.35082904443965"/>
    <n v="41.783609681479881"/>
    <n v="4706.2473842076733"/>
    <n v="40312.269518996305"/>
    <n v="4122.9036522119322"/>
    <n v="545.98970029943678"/>
    <n v="13007.719247831246"/>
    <n v="1841.529099283242"/>
    <n v="123.68710956635796"/>
    <n v="41.229036522119323"/>
    <n v="4538.7105011866615"/>
    <n v="39043.208232898178"/>
  </r>
  <r>
    <x v="2"/>
    <s v=""/>
    <m/>
    <s v=""/>
    <x v="4"/>
    <m/>
    <m/>
    <m/>
    <m/>
    <m/>
    <m/>
    <m/>
    <m/>
    <m/>
    <n v="5859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Tianjin"/>
    <s v="Tianjin"/>
    <s v="Ji"/>
    <x v="5"/>
    <s v="t/a"/>
    <s v="grinding"/>
    <n v="2000000"/>
    <n v="1"/>
    <m/>
    <n v="2"/>
    <m/>
    <n v="2000000"/>
    <n v="210059.8360879127"/>
    <n v="210059.8360879127"/>
    <n v="6.5449952496706765E-2"/>
    <n v="55.165941369118471"/>
    <n v="6.4798070969839578"/>
    <n v="181.78272318029929"/>
    <n v="112.6090472057183"/>
    <n v="1.6549782410735541"/>
    <n v="0.55165941369118476"/>
    <n v="98.698675528820559"/>
    <n v="827.15317794970349"/>
    <n v="81.529394724788091"/>
    <n v="28.342726365087412"/>
    <n v="567.40425921086489"/>
    <n v="245.95779489976741"/>
    <n v="2.4458818417436423"/>
    <n v="0.81529394724788085"/>
    <n v="108.15694346615265"/>
    <n v="907.90632141172432"/>
    <n v="75.146805064788452"/>
    <n v="28.342726365087412"/>
    <n v="552.9233098234788"/>
    <n v="230.27620212800889"/>
    <n v="2.2544041519436533"/>
    <n v="0.75146805064788447"/>
    <n v="90.720873964834666"/>
    <n v="775.83127986362615"/>
    <n v="72.267975061849214"/>
    <n v="28.342726365087412"/>
    <n v="545.70033586317072"/>
    <n v="222.45435749500243"/>
    <n v="2.1680392518554759"/>
    <n v="0.72267975061849199"/>
    <n v="82.023911313487972"/>
    <n v="709.95337639277545"/>
  </r>
  <r>
    <x v="3"/>
    <s v="Tianjin"/>
    <s v="Tianjin"/>
    <s v="Hangu"/>
    <x v="6"/>
    <s v="t/a"/>
    <s v="grinding"/>
    <n v="600000"/>
    <n v="1"/>
    <m/>
    <n v="1"/>
    <m/>
    <n v="600000"/>
    <n v="63017.95082637381"/>
    <n v="63017.95082637381"/>
    <n v="1.963498574901203E-2"/>
    <n v="16.549782410735542"/>
    <n v="1.9439421290951875"/>
    <n v="54.534816954089791"/>
    <n v="33.782714161715489"/>
    <n v="0.4964934723220662"/>
    <n v="0.16549782410735545"/>
    <n v="29.609602658646168"/>
    <n v="248.14595338491105"/>
    <n v="24.458818417436429"/>
    <n v="8.5028179095262235"/>
    <n v="170.22127776325948"/>
    <n v="73.787338469930219"/>
    <n v="0.73376455252309281"/>
    <n v="0.24458818417436426"/>
    <n v="32.447083039845801"/>
    <n v="272.37189642351734"/>
    <n v="22.544041519436536"/>
    <n v="8.5028179095262235"/>
    <n v="165.87699294704365"/>
    <n v="69.082860638402664"/>
    <n v="0.67632124558309603"/>
    <n v="0.22544041519436536"/>
    <n v="27.216262189450401"/>
    <n v="232.74938395908785"/>
    <n v="21.680392518554765"/>
    <n v="8.5028179095262235"/>
    <n v="163.71010075895123"/>
    <n v="66.736307248500722"/>
    <n v="0.65041177555664276"/>
    <n v="0.21680392518554761"/>
    <n v="24.607173394046395"/>
    <n v="212.98601291783265"/>
  </r>
  <r>
    <x v="3"/>
    <s v="Tianjin"/>
    <s v="Tianjin"/>
    <s v="Tianjin"/>
    <x v="7"/>
    <s v="t/a"/>
    <s v="grinding"/>
    <n v="7000000"/>
    <n v="1"/>
    <m/>
    <n v="3"/>
    <m/>
    <n v="7000000"/>
    <n v="735209.42630769452"/>
    <n v="735209.42630769452"/>
    <n v="0.2290748337384737"/>
    <n v="193.08079479191468"/>
    <n v="22.679324839443854"/>
    <n v="636.23953113104756"/>
    <n v="394.1316652200141"/>
    <n v="5.7924238437574402"/>
    <n v="1.9308079479191469"/>
    <n v="345.44536435087196"/>
    <n v="2895.0361228239626"/>
    <n v="285.35288153675833"/>
    <n v="99.199542277805961"/>
    <n v="1985.9149072380274"/>
    <n v="860.85228214918607"/>
    <n v="8.5605864461027501"/>
    <n v="2.8535288153675835"/>
    <n v="378.54930213153432"/>
    <n v="3177.6721249410357"/>
    <n v="263.01381772675961"/>
    <n v="99.199542277805961"/>
    <n v="1935.2315843821759"/>
    <n v="805.96670744803123"/>
    <n v="7.8904145318027874"/>
    <n v="2.6301381772675962"/>
    <n v="317.52305887692137"/>
    <n v="2715.409479522692"/>
    <n v="252.93791271647225"/>
    <n v="99.199542277805961"/>
    <n v="1909.9511755210976"/>
    <n v="778.59025123250854"/>
    <n v="7.5881373814941657"/>
    <n v="2.5293791271647224"/>
    <n v="287.08368959720798"/>
    <n v="2484.8368173747144"/>
  </r>
  <r>
    <x v="3"/>
    <s v="Tianjin"/>
    <s v="Tianjin"/>
    <s v="Jinghai"/>
    <x v="8"/>
    <s v="t/a"/>
    <s v="grinding"/>
    <n v="2000000"/>
    <n v="1"/>
    <m/>
    <n v="1"/>
    <m/>
    <n v="2000000"/>
    <n v="210059.8360879127"/>
    <n v="210059.8360879127"/>
    <n v="6.5449952496706765E-2"/>
    <n v="55.165941369118471"/>
    <n v="6.4798070969839578"/>
    <n v="181.78272318029929"/>
    <n v="112.6090472057183"/>
    <n v="1.6549782410735541"/>
    <n v="0.55165941369118476"/>
    <n v="98.698675528820559"/>
    <n v="827.15317794970349"/>
    <n v="81.529394724788091"/>
    <n v="28.342726365087412"/>
    <n v="567.40425921086489"/>
    <n v="245.95779489976741"/>
    <n v="2.4458818417436423"/>
    <n v="0.81529394724788085"/>
    <n v="108.15694346615265"/>
    <n v="907.90632141172432"/>
    <n v="75.146805064788452"/>
    <n v="28.342726365087412"/>
    <n v="552.9233098234788"/>
    <n v="230.27620212800889"/>
    <n v="2.2544041519436533"/>
    <n v="0.75146805064788447"/>
    <n v="90.720873964834666"/>
    <n v="775.83127986362615"/>
    <n v="72.267975061849214"/>
    <n v="28.342726365087412"/>
    <n v="545.70033586317072"/>
    <n v="222.45435749500243"/>
    <n v="2.1680392518554759"/>
    <n v="0.72267975061849199"/>
    <n v="82.023911313487972"/>
    <n v="709.95337639277545"/>
  </r>
  <r>
    <x v="3"/>
    <s v="Tianjin"/>
    <s v="Tianjin"/>
    <s v="Xiqing"/>
    <x v="9"/>
    <s v="t/a"/>
    <s v="grinding"/>
    <n v="1600000"/>
    <n v="1"/>
    <m/>
    <n v="1"/>
    <m/>
    <n v="1600000"/>
    <n v="168047.86887033016"/>
    <n v="168047.86887033016"/>
    <n v="5.2359961997365416E-2"/>
    <n v="44.132753095294781"/>
    <n v="5.1838456775871666"/>
    <n v="145.42617854423943"/>
    <n v="90.087237764574652"/>
    <n v="1.3239825928588433"/>
    <n v="0.44132753095294786"/>
    <n v="78.958940423056447"/>
    <n v="661.72254235976288"/>
    <n v="65.223515779830478"/>
    <n v="22.674181092069933"/>
    <n v="453.92340736869193"/>
    <n v="196.76623591981394"/>
    <n v="1.9567054733949141"/>
    <n v="0.65223515779830477"/>
    <n v="86.525554772922135"/>
    <n v="726.3250571293795"/>
    <n v="60.117444051830766"/>
    <n v="22.674181092069933"/>
    <n v="442.33864785878302"/>
    <n v="184.22096170240712"/>
    <n v="1.8035233215549229"/>
    <n v="0.60117444051830771"/>
    <n v="72.576699171867745"/>
    <n v="620.66502389090101"/>
    <n v="57.814380049479375"/>
    <n v="22.674181092069933"/>
    <n v="436.56026869053659"/>
    <n v="177.96348599600196"/>
    <n v="1.7344314014843807"/>
    <n v="0.57814380049479364"/>
    <n v="65.619129050790391"/>
    <n v="567.96270111422041"/>
  </r>
  <r>
    <x v="3"/>
    <s v="Tianjin"/>
    <s v="Tianjin"/>
    <s v="Wuqing"/>
    <x v="10"/>
    <s v="t/a"/>
    <s v="grinding"/>
    <n v="600000"/>
    <n v="1"/>
    <m/>
    <n v="1"/>
    <m/>
    <n v="600000"/>
    <n v="63017.95082637381"/>
    <n v="63017.95082637381"/>
    <n v="1.963498574901203E-2"/>
    <n v="16.549782410735542"/>
    <n v="1.9439421290951875"/>
    <n v="54.534816954089791"/>
    <n v="33.782714161715489"/>
    <n v="0.4964934723220662"/>
    <n v="0.16549782410735545"/>
    <n v="29.609602658646168"/>
    <n v="248.14595338491105"/>
    <n v="24.458818417436429"/>
    <n v="8.5028179095262235"/>
    <n v="170.22127776325948"/>
    <n v="73.787338469930219"/>
    <n v="0.73376455252309281"/>
    <n v="0.24458818417436426"/>
    <n v="32.447083039845801"/>
    <n v="272.37189642351734"/>
    <n v="22.544041519436536"/>
    <n v="8.5028179095262235"/>
    <n v="165.87699294704365"/>
    <n v="69.082860638402664"/>
    <n v="0.67632124558309603"/>
    <n v="0.22544041519436536"/>
    <n v="27.216262189450401"/>
    <n v="232.74938395908785"/>
    <n v="21.680392518554765"/>
    <n v="8.5028179095262235"/>
    <n v="163.71010075895123"/>
    <n v="66.736307248500722"/>
    <n v="0.65041177555664276"/>
    <n v="0.21680392518554761"/>
    <n v="24.607173394046395"/>
    <n v="212.98601291783265"/>
  </r>
  <r>
    <x v="3"/>
    <s v="Tianjin"/>
    <s v="Tianjin"/>
    <s v="Ninghe"/>
    <x v="11"/>
    <s v="t/a"/>
    <s v="grinding"/>
    <n v="2000000"/>
    <n v="1"/>
    <m/>
    <n v="2"/>
    <m/>
    <n v="2000000"/>
    <n v="210059.8360879127"/>
    <n v="210059.8360879127"/>
    <n v="6.5449952496706765E-2"/>
    <n v="55.165941369118471"/>
    <n v="6.4798070969839578"/>
    <n v="181.78272318029929"/>
    <n v="112.6090472057183"/>
    <n v="1.6549782410735541"/>
    <n v="0.55165941369118476"/>
    <n v="98.698675528820559"/>
    <n v="827.15317794970349"/>
    <n v="81.529394724788091"/>
    <n v="28.342726365087412"/>
    <n v="567.40425921086489"/>
    <n v="245.95779489976741"/>
    <n v="2.4458818417436423"/>
    <n v="0.81529394724788085"/>
    <n v="108.15694346615265"/>
    <n v="907.90632141172432"/>
    <n v="75.146805064788452"/>
    <n v="28.342726365087412"/>
    <n v="552.9233098234788"/>
    <n v="230.27620212800889"/>
    <n v="2.2544041519436533"/>
    <n v="0.75146805064788447"/>
    <n v="90.720873964834666"/>
    <n v="775.83127986362615"/>
    <n v="72.267975061849214"/>
    <n v="28.342726365087412"/>
    <n v="545.70033586317072"/>
    <n v="222.45435749500243"/>
    <n v="2.1680392518554759"/>
    <n v="0.72267975061849199"/>
    <n v="82.023911313487972"/>
    <n v="709.95337639277545"/>
  </r>
  <r>
    <x v="3"/>
    <s v="Tianjin"/>
    <s v="Tianjin"/>
    <s v="Beichen"/>
    <x v="12"/>
    <s v="t/d"/>
    <s v="cement"/>
    <n v="5000"/>
    <n v="310"/>
    <n v="2"/>
    <m/>
    <n v="1550000"/>
    <m/>
    <n v="0"/>
    <n v="1550000"/>
    <n v="0.48294537527601639"/>
    <n v="407.06120082064518"/>
    <n v="47.813523933826737"/>
    <n v="1341.3474283181981"/>
    <n v="830.92525643890576"/>
    <n v="12.211836024619354"/>
    <n v="4.0706120082064521"/>
    <n v="728.28271181572552"/>
    <n v="6103.4391423854613"/>
    <n v="601.59316591361073"/>
    <n v="209.136723535763"/>
    <n v="4186.7908599565344"/>
    <n v="1814.8856497016784"/>
    <n v="18.047794977408323"/>
    <n v="6.0159316591361076"/>
    <n v="798.07385121625919"/>
    <n v="6699.3044667483164"/>
    <n v="554.4969948547174"/>
    <n v="209.136723535763"/>
    <n v="4079.9381080527633"/>
    <n v="1699.1735304841181"/>
    <n v="16.63490984564152"/>
    <n v="5.5449699485471742"/>
    <n v="669.41571156250734"/>
    <n v="5724.742559950123"/>
    <n v="533.25454038241958"/>
    <n v="209.136723535763"/>
    <n v="4026.6408673856231"/>
    <n v="1641.457313015082"/>
    <n v="15.997636211472583"/>
    <n v="5.3325454038241951"/>
    <n v="605.24212959348358"/>
    <n v="5238.6393986723815"/>
  </r>
  <r>
    <x v="1"/>
    <s v=""/>
    <m/>
    <s v=""/>
    <x v="4"/>
    <m/>
    <m/>
    <m/>
    <m/>
    <n v="2"/>
    <m/>
    <n v="1550000"/>
    <m/>
    <n v="0"/>
    <m/>
    <n v="0.99999999999999978"/>
    <n v="842.87213763668126"/>
    <n v="99.004000000000019"/>
    <n v="2777.4309414425629"/>
    <n v="1720.5367293640807"/>
    <n v="25.286164129100435"/>
    <n v="8.4287213763668127"/>
    <n v="1508.0022484934082"/>
    <n v="12637.949248188121"/>
    <n v="1245.6753842394369"/>
    <n v="433.04426181995365"/>
    <n v="8669.2845077223683"/>
    <n v="3757.9522294098415"/>
    <n v="37.370261527183104"/>
    <n v="12.456753842394368"/>
    <n v="1652.5137045988654"/>
    <n v="13871.764405900942"/>
    <n v="1148.1567548665464"/>
    <n v="433.04426181995365"/>
    <n v="8448.0322556582469"/>
    <n v="3518.355527295389"/>
    <n v="34.444702645996387"/>
    <n v="11.481567548665463"/>
    <n v="1386.1106158847015"/>
    <n v="11853.809670872772"/>
    <n v="1104.1715433710285"/>
    <n v="433.04426181995365"/>
    <n v="8337.6735207046731"/>
    <n v="3398.8467372256018"/>
    <n v="33.125146301130847"/>
    <n v="11.041715433710284"/>
    <n v="1253.2310289700388"/>
    <n v="10847.27107217531"/>
  </r>
  <r>
    <x v="2"/>
    <s v=""/>
    <m/>
    <s v=""/>
    <x v="4"/>
    <m/>
    <m/>
    <m/>
    <m/>
    <m/>
    <n v="11"/>
    <m/>
    <n v="15800000"/>
    <n v="1659472.7050945105"/>
    <n v="3209472.7050945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s v="Tangshan"/>
    <s v="Tangshan"/>
    <s v="Yutian"/>
    <x v="13"/>
    <s v="t/a"/>
    <s v="-"/>
    <n v="429619.6721758254"/>
    <n v="310"/>
    <n v="3"/>
    <n v="2"/>
    <n v="2945000"/>
    <n v="4000000"/>
    <n v="420119.6721758254"/>
    <n v="3365119.6721758256"/>
    <n v="3.5955124305213623E-2"/>
    <n v="1804.9247757026144"/>
    <n v="78.531708347351085"/>
    <n v="5154.7983932383086"/>
    <n v="1832.9603851788365"/>
    <n v="54.147743271078426"/>
    <n v="18.049247757026144"/>
    <n v="1186.531371758093"/>
    <n v="9951.6031120958014"/>
    <n v="2124.9973425020257"/>
    <n v="239.01693135107274"/>
    <n v="8288.9699432600228"/>
    <n v="2888.2865433779116"/>
    <n v="63.749920275060767"/>
    <n v="21.249973425020254"/>
    <n v="1300.2690466332583"/>
    <n v="10923.535145443464"/>
    <n v="2071.172351393006"/>
    <n v="239.01693135107274"/>
    <n v="7757.8702141636049"/>
    <n v="2695.1923611282291"/>
    <n v="62.135170541790188"/>
    <n v="20.711723513930064"/>
    <n v="1159.8201593844983"/>
    <n v="9859.6604793461538"/>
    <n v="2046.8949017108357"/>
    <n v="239.01693135107274"/>
    <n v="7480.5302694443608"/>
    <n v="2594.3587005239469"/>
    <n v="61.406847051325066"/>
    <n v="20.468949017108354"/>
    <n v="1086.4778387402732"/>
    <n v="9304.1057973928782"/>
  </r>
  <r>
    <x v="4"/>
    <s v="Xingtai"/>
    <s v="Xingtai"/>
    <s v="Shahe"/>
    <x v="14"/>
    <s v="t/d"/>
    <s v="cement"/>
    <n v="12500"/>
    <n v="310"/>
    <n v="4"/>
    <m/>
    <n v="3875000"/>
    <m/>
    <n v="0"/>
    <n v="3875000"/>
    <n v="4.1403016907454307E-2"/>
    <n v="2078.4055805437029"/>
    <n v="90.4307720055685"/>
    <n v="5935.8494555063098"/>
    <n v="2110.6891238656904"/>
    <n v="62.352167416311076"/>
    <n v="20.784055805437028"/>
    <n v="1366.313686725367"/>
    <n v="11459.46231220878"/>
    <n v="2446.9752948997379"/>
    <n v="275.23259176888314"/>
    <n v="9544.9082526579314"/>
    <n v="3325.9174846381588"/>
    <n v="73.409258846992131"/>
    <n v="24.469752948997378"/>
    <n v="1497.2848060544741"/>
    <n v="12578.660734886867"/>
    <n v="2384.9947828032418"/>
    <n v="275.23259176888314"/>
    <n v="8933.3367037275639"/>
    <n v="3103.56582136619"/>
    <n v="71.549843484097266"/>
    <n v="23.849947828032423"/>
    <n v="1335.5552121297951"/>
    <n v="11353.588602916734"/>
    <n v="2357.0388327381484"/>
    <n v="275.23259176888314"/>
    <n v="8613.9744252704077"/>
    <n v="2987.4539225614276"/>
    <n v="70.711164982144453"/>
    <n v="23.570388327381483"/>
    <n v="1251.1001198350796"/>
    <n v="10713.856705602961"/>
  </r>
  <r>
    <x v="4"/>
    <s v="Tangshan"/>
    <s v="Tangshan"/>
    <s v="Fengrun"/>
    <x v="15"/>
    <s v="t/a"/>
    <s v="-"/>
    <n v="907745.32796044205"/>
    <n v="310"/>
    <n v="11"/>
    <n v="8"/>
    <n v="14415000"/>
    <n v="8200000"/>
    <n v="861245.32796044205"/>
    <n v="15276245.327960443"/>
    <n v="0.16322132737960415"/>
    <n v="8193.6086553258447"/>
    <n v="356.50133118810885"/>
    <n v="23400.643228943176"/>
    <n v="8320.8786754142384"/>
    <n v="245.80825965977536"/>
    <n v="81.936086553258448"/>
    <n v="5386.3595028043346"/>
    <n v="45176.143898791779"/>
    <n v="9646.6051397023857"/>
    <n v="1085.0375726740247"/>
    <n v="37628.480025929493"/>
    <n v="13111.621015712419"/>
    <n v="289.39815419107157"/>
    <n v="96.466051397023861"/>
    <n v="5902.681296287953"/>
    <n v="49588.311556984518"/>
    <n v="9402.2620407762715"/>
    <n v="1085.0375726740247"/>
    <n v="35217.507892494388"/>
    <n v="12235.053646106573"/>
    <n v="282.06786122328816"/>
    <n v="94.022620407762744"/>
    <n v="5265.1016953628396"/>
    <n v="44758.762542165598"/>
    <n v="9292.0525048870913"/>
    <n v="1085.0375726740247"/>
    <n v="33958.499759795559"/>
    <n v="11777.310716651898"/>
    <n v="278.7615751466127"/>
    <n v="92.9205250488709"/>
    <n v="4932.1580285010023"/>
    <n v="42236.775082169006"/>
  </r>
  <r>
    <x v="4"/>
    <s v="Shijiazhuang"/>
    <s v="Shijiazhuang"/>
    <s v="lingshou"/>
    <x v="16"/>
    <s v="t/a"/>
    <s v="-"/>
    <n v="25505.98360879127"/>
    <n v="310"/>
    <n v="1"/>
    <n v="1"/>
    <n v="1395000"/>
    <n v="200000"/>
    <n v="21005.98360879127"/>
    <n v="1416005.9836087914"/>
    <n v="1.5129527659460969E-2"/>
    <n v="759.49283572020306"/>
    <n v="33.045294003160613"/>
    <n v="2169.0834443349472"/>
    <n v="771.28991714369408"/>
    <n v="22.784785071606091"/>
    <n v="7.5949283572020301"/>
    <n v="499.27957571347287"/>
    <n v="4187.5270201360172"/>
    <n v="894.17591208281692"/>
    <n v="100.57574111713402"/>
    <n v="3487.9089545188549"/>
    <n v="1215.3597572223828"/>
    <n v="26.825277362484506"/>
    <n v="8.9417591208281682"/>
    <n v="547.13915988120357"/>
    <n v="4596.5055139057449"/>
    <n v="871.52693763229422"/>
    <n v="100.57574111713402"/>
    <n v="3264.427929308456"/>
    <n v="1134.1078125363247"/>
    <n v="26.145808128968827"/>
    <n v="8.7152693763229436"/>
    <n v="488.03978627501897"/>
    <n v="4148.8385541064963"/>
    <n v="861.31124922722563"/>
    <n v="100.57574111713402"/>
    <n v="3147.7262784092895"/>
    <n v="1091.6780980909771"/>
    <n v="25.839337476816766"/>
    <n v="8.6131124922722559"/>
    <n v="457.17813052390932"/>
    <n v="3915.0671490737977"/>
  </r>
  <r>
    <x v="4"/>
    <s v="Shijiazhuang"/>
    <s v="Shijiazhuang"/>
    <s v="Huelu"/>
    <x v="17"/>
    <s v="t/d"/>
    <s v="cement"/>
    <n v="136029.91804395634"/>
    <n v="310"/>
    <n v="9"/>
    <n v="1"/>
    <n v="9610000"/>
    <n v="1000000"/>
    <n v="105029.91804395635"/>
    <n v="9715029.9180439562"/>
    <n v="0.10380168979437376"/>
    <n v="5210.7799733707325"/>
    <n v="226.71939497958962"/>
    <n v="14881.794851419027"/>
    <n v="5291.7181899471398"/>
    <n v="156.32339920112196"/>
    <n v="52.107799733707324"/>
    <n v="3425.491185540614"/>
    <n v="28730.069472982053"/>
    <n v="6134.8227609459054"/>
    <n v="690.03686798851061"/>
    <n v="23930.082384401667"/>
    <n v="8338.4226756658609"/>
    <n v="184.04468282837715"/>
    <n v="61.348227609459052"/>
    <n v="3753.84946752306"/>
    <n v="31536.016869251791"/>
    <n v="5979.4311404676755"/>
    <n v="690.03686798851061"/>
    <n v="22396.808605077022"/>
    <n v="7780.963821210632"/>
    <n v="179.38293421403026"/>
    <n v="59.794311404676762"/>
    <n v="3348.3764756233554"/>
    <n v="28464.633020515859"/>
    <n v="5909.3426523980688"/>
    <n v="690.03686798851061"/>
    <n v="21596.134001230323"/>
    <n v="7489.8591577966554"/>
    <n v="177.28027957194203"/>
    <n v="59.093426523980682"/>
    <n v="3136.6387341074005"/>
    <n v="26860.758305178999"/>
  </r>
  <r>
    <x v="4"/>
    <s v="Langfang"/>
    <s v="Langfang"/>
    <s v="Sanhe"/>
    <x v="18"/>
    <s v="t/d"/>
    <s v="-"/>
    <n v="88523.93443516508"/>
    <n v="310"/>
    <n v="2"/>
    <n v="1"/>
    <n v="1395000"/>
    <n v="800000"/>
    <n v="84023.93443516508"/>
    <n v="1479023.934435165"/>
    <n v="1.5802852377793219E-2"/>
    <n v="793.293315893613"/>
    <n v="34.515942246628462"/>
    <n v="2265.6163653929739"/>
    <n v="805.61541479983077"/>
    <n v="23.798799476808387"/>
    <n v="7.9329331589361294"/>
    <n v="521.49952119049499"/>
    <n v="4373.8887833585859"/>
    <n v="933.97032983955046"/>
    <n v="105.05176535814223"/>
    <n v="3643.1349052048536"/>
    <n v="1269.4481454803192"/>
    <n v="28.019109895186514"/>
    <n v="9.3397032983955039"/>
    <n v="571.48904898598221"/>
    <n v="4801.0684619451613"/>
    <n v="910.31338510167552"/>
    <n v="105.05176535814223"/>
    <n v="3409.708077208054"/>
    <n v="1184.5801630698134"/>
    <n v="27.309401553050265"/>
    <n v="9.1031338510167572"/>
    <n v="509.75951599989702"/>
    <n v="4333.4785252759111"/>
    <n v="899.64305755170199"/>
    <n v="105.05176535814223"/>
    <n v="3287.8127343451165"/>
    <n v="1140.2621559975662"/>
    <n v="26.989291726551055"/>
    <n v="8.9964305755170191"/>
    <n v="477.52439267375115"/>
    <n v="4089.3033542439916"/>
  </r>
  <r>
    <x v="4"/>
    <s v="Tangshan"/>
    <s v="Tangshan"/>
    <s v="Fengnan"/>
    <x v="19"/>
    <s v="t/a"/>
    <s v="grinding"/>
    <n v="70000"/>
    <n v="1"/>
    <m/>
    <n v="1"/>
    <m/>
    <n v="70000"/>
    <n v="7352.094263076945"/>
    <n v="7352.094263076945"/>
    <n v="7.8554550472096136E-5"/>
    <n v="3.9433893535645064"/>
    <n v="0.17157562840458304"/>
    <n v="11.262174123436475"/>
    <n v="4.0046413932159588"/>
    <n v="0.11830168060693519"/>
    <n v="3.9433893535645061E-2"/>
    <n v="2.5923269723192464"/>
    <n v="21.742205709299771"/>
    <n v="4.6426820716189354"/>
    <n v="0.52220282811762697"/>
    <n v="18.10969424669991"/>
    <n v="6.3103119634259377"/>
    <n v="0.13928046214856807"/>
    <n v="4.6426820716189351E-2"/>
    <n v="2.8408203955575155"/>
    <n v="23.86567727126528"/>
    <n v="4.5250855380944923"/>
    <n v="0.52220282811762697"/>
    <n v="16.949350588286482"/>
    <n v="5.88844089557369"/>
    <n v="0.13575256614283476"/>
    <n v="4.5250855380944928E-2"/>
    <n v="2.5339684679024459"/>
    <n v="21.541329969765133"/>
    <n v="4.4720443045222495"/>
    <n v="0.52220282811762697"/>
    <n v="16.343419859179892"/>
    <n v="5.6681400891020859"/>
    <n v="0.13416132913566747"/>
    <n v="4.4720443045222498E-2"/>
    <n v="2.3737305841482232"/>
    <n v="20.327557269855994"/>
  </r>
  <r>
    <x v="4"/>
    <s v="Shijiazhuang"/>
    <s v="Shijiazhuang"/>
    <s v="Zhengding"/>
    <x v="20"/>
    <s v="t/a"/>
    <s v="grinding"/>
    <n v="600000"/>
    <n v="1"/>
    <m/>
    <n v="1"/>
    <m/>
    <n v="600000"/>
    <n v="63017.95082637381"/>
    <n v="63017.95082637381"/>
    <n v="6.7332471833225261E-4"/>
    <n v="33.800480173410051"/>
    <n v="1.4706482434678545"/>
    <n v="96.532921058026943"/>
    <n v="34.325497656136797"/>
    <n v="1.0140144052023017"/>
    <n v="0.33800480173410052"/>
    <n v="22.219945477022115"/>
    <n v="186.36176322256946"/>
    <n v="39.794417756733736"/>
    <n v="4.4760242410082309"/>
    <n v="155.22595068599924"/>
    <n v="54.088388257936614"/>
    <n v="1.1938325327020121"/>
    <n v="0.39794417756733735"/>
    <n v="24.349889104778708"/>
    <n v="204.56294803941668"/>
    <n v="38.786447469381365"/>
    <n v="4.4760242410082309"/>
    <n v="145.28014789959843"/>
    <n v="50.472350533488772"/>
    <n v="1.163593424081441"/>
    <n v="0.38786447469381369"/>
    <n v="21.71972972487811"/>
    <n v="184.63997116941545"/>
    <n v="38.331808324476427"/>
    <n v="4.4760242410082309"/>
    <n v="140.08645593582764"/>
    <n v="48.584057906589308"/>
    <n v="1.1499542497342927"/>
    <n v="0.38331808324476424"/>
    <n v="20.346262149841916"/>
    <n v="174.23620517019424"/>
  </r>
  <r>
    <x v="4"/>
    <s v="Chengde_x000a_Shì"/>
    <s v="Chengde Shì"/>
    <s v="Luanping"/>
    <x v="21"/>
    <s v="t/a"/>
    <s v="grinding"/>
    <n v="250000"/>
    <n v="1"/>
    <m/>
    <n v="1"/>
    <m/>
    <n v="250000"/>
    <n v="26257.479510989087"/>
    <n v="26257.479510989087"/>
    <n v="2.805519659717719E-4"/>
    <n v="14.083533405587522"/>
    <n v="0.61277010144493937"/>
    <n v="40.222050440844555"/>
    <n v="14.302290690056996"/>
    <n v="0.42250600216762563"/>
    <n v="0.1408353340558752"/>
    <n v="9.2583106154258807"/>
    <n v="77.650734676070613"/>
    <n v="16.581007398639056"/>
    <n v="1.8650101004200961"/>
    <n v="64.677479452499668"/>
    <n v="22.536828440806918"/>
    <n v="0.49743022195917164"/>
    <n v="0.16581007398639053"/>
    <n v="10.145787126991127"/>
    <n v="85.234561683090277"/>
    <n v="16.161019778908898"/>
    <n v="1.8650101004200961"/>
    <n v="60.533394958166006"/>
    <n v="21.030146055620317"/>
    <n v="0.48483059336726697"/>
    <n v="0.16161019778908903"/>
    <n v="9.0498873853658779"/>
    <n v="76.933321320589755"/>
    <n v="15.971586801865177"/>
    <n v="1.8650101004200961"/>
    <n v="58.369356639928178"/>
    <n v="20.243357461078876"/>
    <n v="0.47914760405595525"/>
    <n v="0.15971586801865176"/>
    <n v="8.4776092291007963"/>
    <n v="72.598418820914262"/>
  </r>
  <r>
    <x v="4"/>
    <s v="Hengshui"/>
    <s v="Hengshui"/>
    <s v="Hengshui"/>
    <x v="22"/>
    <s v="t/a"/>
    <s v="grinding"/>
    <n v="600000"/>
    <n v="1"/>
    <m/>
    <n v="2"/>
    <m/>
    <n v="1800000"/>
    <n v="189053.85247912144"/>
    <n v="189053.85247912144"/>
    <n v="2.019974154996758E-3"/>
    <n v="101.40144052023017"/>
    <n v="4.4119447304035644"/>
    <n v="289.59876317408083"/>
    <n v="102.97649296841038"/>
    <n v="3.0420432156069048"/>
    <n v="1.0140144052023017"/>
    <n v="66.659836431066353"/>
    <n v="559.08528966770848"/>
    <n v="119.38325327020121"/>
    <n v="13.428072723024695"/>
    <n v="465.67785205799771"/>
    <n v="162.26516477380986"/>
    <n v="3.5814975981060364"/>
    <n v="1.1938325327020121"/>
    <n v="73.049667314336119"/>
    <n v="613.68884411825013"/>
    <n v="116.35934240814409"/>
    <n v="13.428072723024695"/>
    <n v="435.8404436987953"/>
    <n v="151.41705160046632"/>
    <n v="3.4907802722443231"/>
    <n v="1.1635934240814412"/>
    <n v="65.159189174634335"/>
    <n v="553.9199135082464"/>
    <n v="114.99542497342929"/>
    <n v="13.428072723024695"/>
    <n v="420.25936780748293"/>
    <n v="145.75217371976794"/>
    <n v="3.4498627492028784"/>
    <n v="1.1499542497342929"/>
    <n v="61.038786449525752"/>
    <n v="522.70861551058272"/>
  </r>
  <r>
    <x v="4"/>
    <s v="Baoding"/>
    <s v="Baoding"/>
    <s v="Laishui"/>
    <x v="23"/>
    <s v="t/a"/>
    <s v="-"/>
    <n v="600000"/>
    <n v="310"/>
    <n v="1"/>
    <n v="1"/>
    <n v="2232000"/>
    <n v="600000"/>
    <n v="63017.95082637381"/>
    <n v="2295017.9508263739"/>
    <n v="2.4521462457025932E-2"/>
    <n v="1230.9620945665827"/>
    <n v="53.558772918675302"/>
    <n v="3515.5822074296611"/>
    <n v="1250.0824330027742"/>
    <n v="36.928862836997482"/>
    <n v="12.309620945665827"/>
    <n v="809.21662903083347"/>
    <n v="6787.0120550548254"/>
    <n v="1449.2521876189826"/>
    <n v="163.00999709988491"/>
    <n v="5653.0931042169668"/>
    <n v="1969.8168594095162"/>
    <n v="43.477565628569479"/>
    <n v="14.492521876189825"/>
    <n v="886.78593739215569"/>
    <n v="7449.8715313342518"/>
    <n v="1412.5434423640486"/>
    <n v="163.00999709988491"/>
    <n v="5290.8820892466747"/>
    <n v="1838.126263640414"/>
    <n v="42.376303270921461"/>
    <n v="14.125434423640488"/>
    <n v="790.99953191164002"/>
    <n v="6724.3070064494541"/>
    <n v="1395.9861759816499"/>
    <n v="163.00999709988491"/>
    <n v="5101.7357248915823"/>
    <n v="1769.3575173019715"/>
    <n v="41.879585279449493"/>
    <n v="13.959861759816498"/>
    <n v="740.97993117484771"/>
    <n v="6345.4176675974995"/>
  </r>
  <r>
    <x v="4"/>
    <s v="Chengde_x000a_Shì"/>
    <s v="Chengde Shì"/>
    <s v="Xinglong"/>
    <x v="24"/>
    <s v="t/d"/>
    <s v="cement"/>
    <n v="3200"/>
    <n v="310"/>
    <n v="3"/>
    <m/>
    <n v="2542000"/>
    <m/>
    <n v="0"/>
    <n v="2542000"/>
    <n v="2.7160379091290023E-2"/>
    <n v="1363.4340608366688"/>
    <n v="59.32258643565293"/>
    <n v="3893.9172428121392"/>
    <n v="1384.6120652558925"/>
    <n v="40.903021825100062"/>
    <n v="13.634340608366688"/>
    <n v="896.30177849184076"/>
    <n v="7517.4072768089582"/>
    <n v="1605.2157934542279"/>
    <n v="180.55258020038733"/>
    <n v="6261.4598137436024"/>
    <n v="2181.8018699226322"/>
    <n v="48.156473803626831"/>
    <n v="16.052157934542279"/>
    <n v="982.21883277173481"/>
    <n v="8251.6014420857846"/>
    <n v="1564.5565775189266"/>
    <n v="180.55258020038733"/>
    <n v="5860.2688776452815"/>
    <n v="2035.9391788162202"/>
    <n v="46.936697325567799"/>
    <n v="15.645565775189269"/>
    <n v="876.12421915714549"/>
    <n v="7447.9541235133765"/>
    <n v="1546.2174742762252"/>
    <n v="180.55258020038733"/>
    <n v="5650.7672229773871"/>
    <n v="1959.7697732002962"/>
    <n v="46.386524228286753"/>
    <n v="15.462174742762253"/>
    <n v="820.72167861181208"/>
    <n v="7028.2899988755416"/>
  </r>
  <r>
    <x v="4"/>
    <s v="Tangshan"/>
    <s v="Tangshan"/>
    <s v="Luan"/>
    <x v="25"/>
    <s v="t/a"/>
    <s v="-"/>
    <n v="1200000"/>
    <n v="310"/>
    <n v="8"/>
    <n v="1"/>
    <n v="10230000"/>
    <n v="1200000"/>
    <n v="126035.90165274762"/>
    <n v="10356035.901652748"/>
    <n v="0.11065061407234388"/>
    <n v="5554.5916929821951"/>
    <n v="241.67853458163654"/>
    <n v="15863.708404652712"/>
    <n v="5640.8702823176955"/>
    <n v="166.63775078946585"/>
    <n v="55.545916929821949"/>
    <n v="3651.5080239090134"/>
    <n v="30625.704030676316"/>
    <n v="6539.6036140487749"/>
    <n v="735.56609075186805"/>
    <n v="25509.009688388935"/>
    <n v="8888.5989359606137"/>
    <n v="196.18810842146326"/>
    <n v="65.396036140487752"/>
    <n v="4001.5316661933689"/>
    <n v="33616.790236180168"/>
    <n v="6373.9591215393211"/>
    <n v="735.56609075186805"/>
    <n v="23874.569193639967"/>
    <n v="8294.3584694737183"/>
    <n v="191.21877364617964"/>
    <n v="63.739591215393226"/>
    <n v="3569.3052194724155"/>
    <n v="30342.753854039009"/>
    <n v="6299.2461350776648"/>
    <n v="735.56609075186805"/>
    <n v="23021.06539458553"/>
    <n v="7984.0464713753472"/>
    <n v="188.97738405232994"/>
    <n v="62.992461350776644"/>
    <n v="3343.5968406642937"/>
    <n v="28633.054113132206"/>
  </r>
  <r>
    <x v="4"/>
    <s v="Qinhuangdao"/>
    <s v="Qinhuangdao"/>
    <s v="Changli"/>
    <x v="26"/>
    <s v="t/a"/>
    <s v="-"/>
    <n v="600000"/>
    <n v="310"/>
    <n v="1"/>
    <n v="2"/>
    <n v="775000"/>
    <n v="1800000"/>
    <n v="189053.85247912144"/>
    <n v="964053.85247912141"/>
    <n v="1.0300577536487618E-2"/>
    <n v="517.08255662897068"/>
    <n v="22.498099131517261"/>
    <n v="1476.7686542753427"/>
    <n v="525.11431774154835"/>
    <n v="15.512476698869119"/>
    <n v="5.1708255662897065"/>
    <n v="339.92257377613976"/>
    <n v="2850.9777521094638"/>
    <n v="608.7783122501487"/>
    <n v="68.474591076801318"/>
    <n v="2374.6595025895836"/>
    <n v="827.44866170144155"/>
    <n v="18.26334936750446"/>
    <n v="6.0877831225014871"/>
    <n v="372.50662852523089"/>
    <n v="3129.4209910956233"/>
    <n v="593.35829896879238"/>
    <n v="68.474591076801318"/>
    <n v="2222.5077844443081"/>
    <n v="772.13021587370417"/>
    <n v="17.800748969063772"/>
    <n v="5.9335829896879249"/>
    <n v="332.27023160059332"/>
    <n v="2824.6376340915926"/>
    <n v="586.40319152105894"/>
    <n v="68.474591076801318"/>
    <n v="2143.0542528615642"/>
    <n v="743.2429582320533"/>
    <n v="17.592095745631767"/>
    <n v="5.8640319152105889"/>
    <n v="311.25881041654162"/>
    <n v="2665.4799566311749"/>
  </r>
  <r>
    <x v="4"/>
    <s v="Qinhuangdao"/>
    <s v="Qinhuangdao"/>
    <s v="Lulong"/>
    <x v="27"/>
    <s v="t/d"/>
    <s v="cement"/>
    <n v="1000"/>
    <n v="310"/>
    <n v="2"/>
    <m/>
    <n v="930000"/>
    <m/>
    <n v="0"/>
    <n v="930000"/>
    <n v="9.9367240577890332E-3"/>
    <n v="498.81733933048861"/>
    <n v="21.703385281336438"/>
    <n v="1424.6038693215144"/>
    <n v="506.56538972776559"/>
    <n v="14.964520179914658"/>
    <n v="4.9881733933048862"/>
    <n v="327.91528481408807"/>
    <n v="2750.2709549301067"/>
    <n v="587.27407077593705"/>
    <n v="66.055822024531949"/>
    <n v="2290.7779806379031"/>
    <n v="798.22019631315811"/>
    <n v="17.618222123278109"/>
    <n v="5.8727407077593705"/>
    <n v="359.34835345307374"/>
    <n v="3018.8785763728483"/>
    <n v="572.39874787277802"/>
    <n v="66.055822024531949"/>
    <n v="2144.0008088946151"/>
    <n v="744.85579712788547"/>
    <n v="17.171962436183343"/>
    <n v="5.7239874787277811"/>
    <n v="320.53325091115084"/>
    <n v="2724.8612647000159"/>
    <n v="565.68931985715562"/>
    <n v="66.055822024531949"/>
    <n v="2067.3538620648978"/>
    <n v="716.9889414147425"/>
    <n v="16.970679595714667"/>
    <n v="5.6568931985715558"/>
    <n v="300.26402876041908"/>
    <n v="2571.3256093447108"/>
  </r>
  <r>
    <x v="4"/>
    <s v="Handan"/>
    <s v="Handan"/>
    <s v="She"/>
    <x v="28"/>
    <s v="t/d"/>
    <s v="-"/>
    <n v="700"/>
    <n v="310"/>
    <n v="2"/>
    <n v="1"/>
    <n v="1612000"/>
    <n v="1000000"/>
    <n v="105029.91804395635"/>
    <n v="1717029.9180439564"/>
    <n v="1.8345862897388078E-2"/>
    <n v="920.95085512853029"/>
    <n v="40.070281560096248"/>
    <n v="2630.2015752540028"/>
    <n v="935.25583828835499"/>
    <n v="27.62852565385591"/>
    <n v="9.2095085512853032"/>
    <n v="605.41973613945618"/>
    <n v="5077.7392605831337"/>
    <n v="1084.2657522728471"/>
    <n v="121.95679857753576"/>
    <n v="4229.3917509156972"/>
    <n v="1473.7289873727018"/>
    <n v="32.527972568185412"/>
    <n v="10.842657522728469"/>
    <n v="663.45362782662562"/>
    <n v="5573.6611124452975"/>
    <n v="1056.801908761784"/>
    <n v="121.95679857753576"/>
    <n v="3958.4016485833304"/>
    <n v="1375.2039659108161"/>
    <n v="31.704057262853524"/>
    <n v="10.568019087617843"/>
    <n v="591.79051778745827"/>
    <n v="5030.8261440957203"/>
    <n v="1044.4145016265304"/>
    <n v="121.95679857753576"/>
    <n v="3816.8907874722017"/>
    <n v="1323.7542616298692"/>
    <n v="31.332435048795908"/>
    <n v="10.444145016265304"/>
    <n v="554.36808676779629"/>
    <n v="4747.3580648144889"/>
  </r>
  <r>
    <x v="4"/>
    <s v="Zhangjiakou"/>
    <s v="Zhangjiakou"/>
    <s v="Zhangjiakou"/>
    <x v="29"/>
    <s v="t/a"/>
    <s v="-"/>
    <n v="1000000"/>
    <n v="310"/>
    <n v="2"/>
    <n v="1"/>
    <n v="1116000"/>
    <n v="1000000"/>
    <n v="105029.91804395635"/>
    <n v="1221029.9180439564"/>
    <n v="1.3046276733233927E-2"/>
    <n v="654.91494081893643"/>
    <n v="28.495142743383482"/>
    <n v="1870.4128449491955"/>
    <n v="665.08763043354668"/>
    <n v="19.647448224568091"/>
    <n v="6.549149408189364"/>
    <n v="430.53158423860924"/>
    <n v="3610.9280846204106"/>
    <n v="771.05291452568065"/>
    <n v="86.727026831118735"/>
    <n v="3007.6434945754827"/>
    <n v="1048.0115493390174"/>
    <n v="23.13158743577042"/>
    <n v="7.7105291452568068"/>
    <n v="471.80117265165302"/>
    <n v="3963.5925383797789"/>
    <n v="751.52257656296922"/>
    <n v="86.727026831118735"/>
    <n v="2814.9345505062024"/>
    <n v="977.94754077594393"/>
    <n v="22.545677296889078"/>
    <n v="7.5152257656296939"/>
    <n v="420.83945063484452"/>
    <n v="3577.5668029223784"/>
    <n v="742.71353103604747"/>
    <n v="86.727026831118735"/>
    <n v="2714.3020610375897"/>
    <n v="941.36015954200661"/>
    <n v="22.281405931081419"/>
    <n v="7.427135310360474"/>
    <n v="394.22727142890608"/>
    <n v="3375.9844064973099"/>
  </r>
  <r>
    <x v="4"/>
    <s v="Handan"/>
    <s v="Handan"/>
    <s v="Wu'an"/>
    <x v="30"/>
    <s v="t/a"/>
    <s v="-"/>
    <n v="600000"/>
    <n v="310"/>
    <n v="3"/>
    <n v="2"/>
    <n v="4030000"/>
    <n v="1400000"/>
    <n v="147041.8852615389"/>
    <n v="4177041.8852615389"/>
    <n v="4.4630228593194397E-2"/>
    <n v="2240.4095908367408"/>
    <n v="97.479515453882883"/>
    <n v="6398.5269161952911"/>
    <n v="2275.2095166846366"/>
    <n v="67.212287725102215"/>
    <n v="22.404095908367406"/>
    <n v="1472.8127736407666"/>
    <n v="12352.684918883124"/>
    <n v="2637.7079481281057"/>
    <n v="296.68595200199098"/>
    <n v="10288.898467698245"/>
    <n v="3585.1604232922036"/>
    <n v="79.131238443843174"/>
    <n v="26.377079481281058"/>
    <n v="1613.9926062078032"/>
    <n v="13559.120709707648"/>
    <n v="2570.8962848772612"/>
    <n v="296.68595200199098"/>
    <n v="9629.6571836423955"/>
    <n v="3345.4772721323106"/>
    <n v="77.126888546317844"/>
    <n v="25.708962848772615"/>
    <n v="1439.6567899730358"/>
    <n v="12238.558746428705"/>
    <n v="2540.7612721381192"/>
    <n v="296.68595200199098"/>
    <n v="9285.4017994648202"/>
    <n v="3220.3148812459258"/>
    <n v="76.222838164143567"/>
    <n v="25.407612721381192"/>
    <n v="1348.618736311447"/>
    <n v="11548.962119224199"/>
  </r>
  <r>
    <x v="4"/>
    <s v="Tangshan"/>
    <s v="Tangshan"/>
    <s v="Luannan"/>
    <x v="31"/>
    <s v="t/d"/>
    <s v="cement"/>
    <n v="2000"/>
    <n v="310"/>
    <n v="4"/>
    <m/>
    <n v="2480000"/>
    <m/>
    <n v="0"/>
    <n v="2480000"/>
    <n v="2.6497930820770756E-2"/>
    <n v="1330.1795715479698"/>
    <n v="57.875694083563836"/>
    <n v="3798.9436515240386"/>
    <n v="1350.8410392740418"/>
    <n v="39.905387146439089"/>
    <n v="13.301795715479697"/>
    <n v="874.44075950423496"/>
    <n v="7334.055879813618"/>
    <n v="1566.0641887358322"/>
    <n v="176.14885873208522"/>
    <n v="6108.7412817010754"/>
    <n v="2128.5871901684218"/>
    <n v="46.981925662074964"/>
    <n v="15.660641887358322"/>
    <n v="958.26227587486335"/>
    <n v="8050.3428703275958"/>
    <n v="1526.3966609940749"/>
    <n v="176.14885873208522"/>
    <n v="5717.3354903856407"/>
    <n v="1986.2821256743614"/>
    <n v="45.791899829822249"/>
    <n v="15.26396660994075"/>
    <n v="854.75533576306896"/>
    <n v="7266.29670586671"/>
    <n v="1508.5048529524149"/>
    <n v="176.14885873208522"/>
    <n v="5512.9436321730609"/>
    <n v="1911.9705104393136"/>
    <n v="45.255145588572447"/>
    <n v="15.085048529524149"/>
    <n v="800.70407669445092"/>
    <n v="6856.8682915858953"/>
  </r>
  <r>
    <x v="4"/>
    <s v="Shijiazhuang"/>
    <s v="Shijiazhuang"/>
    <s v="Jingjing"/>
    <x v="32"/>
    <s v="t/d"/>
    <s v="cement"/>
    <n v="4000"/>
    <n v="310"/>
    <n v="1"/>
    <m/>
    <n v="1240000"/>
    <m/>
    <n v="0"/>
    <n v="1240000"/>
    <n v="1.3248965410385378E-2"/>
    <n v="665.08978577398489"/>
    <n v="28.937847041781918"/>
    <n v="1899.4718257620193"/>
    <n v="675.4205196370209"/>
    <n v="19.952693573219545"/>
    <n v="6.6508978577398485"/>
    <n v="437.22037975211748"/>
    <n v="3667.027939906809"/>
    <n v="783.0320943679161"/>
    <n v="88.074429366042608"/>
    <n v="3054.3706408505377"/>
    <n v="1064.2935950842109"/>
    <n v="23.490962831037482"/>
    <n v="7.830320943679161"/>
    <n v="479.13113793743167"/>
    <n v="4025.1714351637979"/>
    <n v="763.19833049703743"/>
    <n v="88.074429366042608"/>
    <n v="2858.6677451928203"/>
    <n v="993.1410628371807"/>
    <n v="22.895949914911125"/>
    <n v="7.6319833049703751"/>
    <n v="427.37766788153448"/>
    <n v="3633.148352933355"/>
    <n v="754.25242647620746"/>
    <n v="88.074429366042608"/>
    <n v="2756.4718160865305"/>
    <n v="955.98525521965678"/>
    <n v="22.627572794286223"/>
    <n v="7.5425242647620747"/>
    <n v="400.35203834722546"/>
    <n v="3428.4341457929477"/>
  </r>
  <r>
    <x v="4"/>
    <s v="Zhangjiakou"/>
    <s v="Zhangjiakou"/>
    <s v="Xuanhua"/>
    <x v="33"/>
    <s v="t/a"/>
    <s v="grinding"/>
    <n v="1000000"/>
    <n v="1"/>
    <m/>
    <n v="1"/>
    <m/>
    <n v="1000000"/>
    <n v="105029.91804395635"/>
    <n v="105029.91804395635"/>
    <n v="1.1222078638870876E-3"/>
    <n v="56.334133622350087"/>
    <n v="2.4510804057797575"/>
    <n v="160.88820176337822"/>
    <n v="57.209162760227983"/>
    <n v="1.6900240086705025"/>
    <n v="0.5633413362235008"/>
    <n v="37.033242461703523"/>
    <n v="310.60293870428245"/>
    <n v="66.324029594556222"/>
    <n v="7.4600404016803843"/>
    <n v="258.70991780999867"/>
    <n v="90.147313763227672"/>
    <n v="1.9897208878366865"/>
    <n v="0.66324029594556211"/>
    <n v="40.583148507964509"/>
    <n v="340.93824673236111"/>
    <n v="64.644079115635591"/>
    <n v="7.4600404016803843"/>
    <n v="242.13357983266403"/>
    <n v="84.12058422248127"/>
    <n v="1.9393223734690679"/>
    <n v="0.64644079115635611"/>
    <n v="36.199549541463512"/>
    <n v="307.73328528235902"/>
    <n v="63.886347207460709"/>
    <n v="7.4600404016803843"/>
    <n v="233.47742655971271"/>
    <n v="80.973429844315504"/>
    <n v="1.916590416223821"/>
    <n v="0.63886347207460703"/>
    <n v="33.910436916403185"/>
    <n v="290.39367528365705"/>
  </r>
  <r>
    <x v="4"/>
    <s v="Xingtai"/>
    <s v="Xingtai"/>
    <s v="Xingtai shì"/>
    <x v="34"/>
    <s v="t/d"/>
    <s v="cement"/>
    <n v="2500"/>
    <n v="310"/>
    <n v="1"/>
    <m/>
    <n v="775000"/>
    <m/>
    <n v="0"/>
    <n v="775000"/>
    <n v="8.2806033814908607E-3"/>
    <n v="415.68111610874047"/>
    <n v="18.086154401113699"/>
    <n v="1187.169891101262"/>
    <n v="422.13782477313799"/>
    <n v="12.470433483262214"/>
    <n v="4.156811161087405"/>
    <n v="273.26273734507339"/>
    <n v="2291.8924624417555"/>
    <n v="489.39505897994752"/>
    <n v="55.046518353776626"/>
    <n v="1908.981650531586"/>
    <n v="665.18349692763172"/>
    <n v="14.681851769398424"/>
    <n v="4.8939505897994753"/>
    <n v="299.4569612108948"/>
    <n v="2515.7321469773733"/>
    <n v="476.99895656064831"/>
    <n v="55.046518353776626"/>
    <n v="1786.6673407455125"/>
    <n v="620.71316427323791"/>
    <n v="14.309968696819451"/>
    <n v="4.7699895656064841"/>
    <n v="267.111042425959"/>
    <n v="2270.7177205833468"/>
    <n v="471.40776654762965"/>
    <n v="55.046518353776626"/>
    <n v="1722.7948850540813"/>
    <n v="597.49078451228547"/>
    <n v="14.142232996428888"/>
    <n v="4.7140776654762968"/>
    <n v="250.22002396701589"/>
    <n v="2142.7713411205923"/>
  </r>
  <r>
    <x v="4"/>
    <s v="Hengshui"/>
    <s v="Hengshui"/>
    <s v="Gucheng"/>
    <x v="35"/>
    <s v="t/a"/>
    <s v="grinding"/>
    <n v="1500000"/>
    <n v="1"/>
    <m/>
    <n v="1"/>
    <m/>
    <n v="1500000"/>
    <n v="157544.87706593453"/>
    <n v="157544.87706593453"/>
    <n v="1.6833117958306315E-3"/>
    <n v="84.501200433525128"/>
    <n v="3.6766206086696362"/>
    <n v="241.33230264506733"/>
    <n v="85.813744140341981"/>
    <n v="2.5350360130057541"/>
    <n v="0.84501200433525137"/>
    <n v="55.549863692555284"/>
    <n v="465.90440805642368"/>
    <n v="99.486044391834326"/>
    <n v="11.190060602520576"/>
    <n v="388.06487671499809"/>
    <n v="135.22097064484151"/>
    <n v="2.98458133175503"/>
    <n v="0.99486044391834327"/>
    <n v="60.874722761946764"/>
    <n v="511.40737009854172"/>
    <n v="96.966118673453394"/>
    <n v="11.190060602520576"/>
    <n v="363.20036974899608"/>
    <n v="126.18087633372193"/>
    <n v="2.9089835602036023"/>
    <n v="0.96966118673453416"/>
    <n v="54.299324312195267"/>
    <n v="461.59992792353859"/>
    <n v="95.829520811191074"/>
    <n v="11.190060602520576"/>
    <n v="350.21613983956911"/>
    <n v="121.46014476647328"/>
    <n v="2.8748856243357319"/>
    <n v="0.9582952081119106"/>
    <n v="50.865655374604785"/>
    <n v="435.5905129254856"/>
  </r>
  <r>
    <x v="4"/>
    <s v="Shijiazhuang"/>
    <s v="Shijiazhuang"/>
    <s v="Shijiazhuang"/>
    <x v="36"/>
    <s v="t/a"/>
    <s v="-"/>
    <n v="1000000"/>
    <n v="310"/>
    <n v="1"/>
    <n v="1"/>
    <n v="775000"/>
    <n v="1000000"/>
    <n v="105029.91804395635"/>
    <n v="880029.91804395639"/>
    <n v="9.4028112453779494E-3"/>
    <n v="472.01524973109065"/>
    <n v="20.537234806893458"/>
    <n v="1348.0580928646402"/>
    <n v="479.34698753336602"/>
    <n v="14.16045749193272"/>
    <n v="4.7201524973109059"/>
    <n v="310.29597980677693"/>
    <n v="2602.4954011460381"/>
    <n v="555.71908857450376"/>
    <n v="62.506558755457021"/>
    <n v="2167.691568341585"/>
    <n v="755.33081069085949"/>
    <n v="16.671572657235114"/>
    <n v="5.5571908857450376"/>
    <n v="340.0401097188593"/>
    <n v="2856.670393709735"/>
    <n v="541.64303567628394"/>
    <n v="62.506558755457021"/>
    <n v="2028.8009205781768"/>
    <n v="704.83374849571931"/>
    <n v="16.249291070288521"/>
    <n v="5.4164303567628407"/>
    <n v="303.31059196742257"/>
    <n v="2578.4510058657061"/>
    <n v="535.29411375509039"/>
    <n v="62.506558755457021"/>
    <n v="1956.2723116137943"/>
    <n v="678.46421435660102"/>
    <n v="16.058823412652711"/>
    <n v="5.3529411375509044"/>
    <n v="284.13046088341912"/>
    <n v="2433.1650164042494"/>
  </r>
  <r>
    <x v="4"/>
    <s v="Shijiazhuang"/>
    <s v="Shijiazhuang"/>
    <s v="Zanhuang"/>
    <x v="37"/>
    <s v="t/d"/>
    <s v="cement"/>
    <n v="2500"/>
    <n v="310"/>
    <n v="2"/>
    <m/>
    <n v="2325000"/>
    <m/>
    <n v="0"/>
    <n v="2325000"/>
    <n v="2.4841810144472582E-2"/>
    <n v="1247.0433483262216"/>
    <n v="54.258463203341094"/>
    <n v="3561.5096733037858"/>
    <n v="1266.413474319414"/>
    <n v="37.411300449786644"/>
    <n v="12.470433483262214"/>
    <n v="819.78821203522023"/>
    <n v="6875.6773873252669"/>
    <n v="1468.1851769398424"/>
    <n v="165.13955506132987"/>
    <n v="5726.9449515947581"/>
    <n v="1995.5504907828952"/>
    <n v="44.045555308195276"/>
    <n v="14.681851769398424"/>
    <n v="898.37088363268435"/>
    <n v="7547.1964409321199"/>
    <n v="1430.9968696819451"/>
    <n v="165.13955506132987"/>
    <n v="5360.0020222365383"/>
    <n v="1862.1394928197137"/>
    <n v="42.929906090458353"/>
    <n v="14.309968696819453"/>
    <n v="801.333127277877"/>
    <n v="6812.1531617500395"/>
    <n v="1414.2232996428891"/>
    <n v="165.13955506132987"/>
    <n v="5168.3846551622437"/>
    <n v="1792.4723535368564"/>
    <n v="42.426698989286663"/>
    <n v="14.14223299642889"/>
    <n v="750.66007190104767"/>
    <n v="6428.314023361776"/>
  </r>
  <r>
    <x v="4"/>
    <s v="Handan"/>
    <s v="Handan"/>
    <s v="Handan shì"/>
    <x v="38"/>
    <s v="t/a"/>
    <s v="grinding"/>
    <n v="1000000"/>
    <n v="1"/>
    <m/>
    <n v="1"/>
    <m/>
    <n v="1000000"/>
    <n v="105029.91804395635"/>
    <n v="105029.91804395635"/>
    <n v="1.1222078638870876E-3"/>
    <n v="56.334133622350087"/>
    <n v="2.4510804057797575"/>
    <n v="160.88820176337822"/>
    <n v="57.209162760227983"/>
    <n v="1.6900240086705025"/>
    <n v="0.5633413362235008"/>
    <n v="37.033242461703523"/>
    <n v="310.60293870428245"/>
    <n v="66.324029594556222"/>
    <n v="7.4600404016803843"/>
    <n v="258.70991780999867"/>
    <n v="90.147313763227672"/>
    <n v="1.9897208878366865"/>
    <n v="0.66324029594556211"/>
    <n v="40.583148507964509"/>
    <n v="340.93824673236111"/>
    <n v="64.644079115635591"/>
    <n v="7.4600404016803843"/>
    <n v="242.13357983266403"/>
    <n v="84.12058422248127"/>
    <n v="1.9393223734690679"/>
    <n v="0.64644079115635611"/>
    <n v="36.199549541463512"/>
    <n v="307.73328528235902"/>
    <n v="63.886347207460709"/>
    <n v="7.4600404016803843"/>
    <n v="233.47742655971271"/>
    <n v="80.973429844315504"/>
    <n v="1.916590416223821"/>
    <n v="0.63886347207460703"/>
    <n v="33.910436916403185"/>
    <n v="290.39367528365705"/>
  </r>
  <r>
    <x v="4"/>
    <s v="Handan"/>
    <s v="Handan"/>
    <s v="Fengfengkuang"/>
    <x v="39"/>
    <s v="t/d"/>
    <s v="cement"/>
    <n v="2500"/>
    <n v="310"/>
    <n v="3"/>
    <m/>
    <n v="2945000"/>
    <m/>
    <n v="0"/>
    <n v="2945000"/>
    <n v="3.1466292849665269E-2"/>
    <n v="1579.5882412132137"/>
    <n v="68.727386724232048"/>
    <n v="4511.2455861847948"/>
    <n v="1604.1237341379242"/>
    <n v="47.387647236396411"/>
    <n v="15.795882412132137"/>
    <n v="1038.3984019112788"/>
    <n v="8709.1913572786707"/>
    <n v="1859.7012241238003"/>
    <n v="209.17676974435116"/>
    <n v="7254.1302720200265"/>
    <n v="2527.6972883250005"/>
    <n v="55.791036723714008"/>
    <n v="18.597012241238005"/>
    <n v="1137.9364526014001"/>
    <n v="9559.7821585140191"/>
    <n v="1812.5960349304635"/>
    <n v="209.17676974435116"/>
    <n v="6789.3358948329478"/>
    <n v="2358.710024238304"/>
    <n v="54.37788104791391"/>
    <n v="18.125960349304638"/>
    <n v="1015.0219612186442"/>
    <n v="8628.7273382167168"/>
    <n v="1791.3495128809925"/>
    <n v="209.17676974435116"/>
    <n v="6546.6205632055089"/>
    <n v="2270.4649811466847"/>
    <n v="53.740485386429775"/>
    <n v="17.913495128809924"/>
    <n v="950.83609107466032"/>
    <n v="8142.5310962582498"/>
  </r>
  <r>
    <x v="4"/>
    <s v="Cangzhou"/>
    <s v="Cangzhou"/>
    <s v="Cangzhou"/>
    <x v="40"/>
    <s v="t/a"/>
    <s v="grinding"/>
    <n v="2000000"/>
    <n v="1"/>
    <m/>
    <n v="1"/>
    <m/>
    <n v="2000000"/>
    <n v="210059.8360879127"/>
    <n v="210059.8360879127"/>
    <n v="2.2444157277741752E-3"/>
    <n v="112.66826724470017"/>
    <n v="4.902160811559515"/>
    <n v="321.77640352675644"/>
    <n v="114.41832552045597"/>
    <n v="3.380048017341005"/>
    <n v="1.1266826724470016"/>
    <n v="74.066484923407046"/>
    <n v="621.2058774085649"/>
    <n v="132.64805918911244"/>
    <n v="14.920080803360769"/>
    <n v="517.41983561999734"/>
    <n v="180.29462752645534"/>
    <n v="3.9794417756733731"/>
    <n v="1.3264805918911242"/>
    <n v="81.166297015929018"/>
    <n v="681.87649346472222"/>
    <n v="129.28815823127118"/>
    <n v="14.920080803360769"/>
    <n v="484.26715966532805"/>
    <n v="168.24116844496254"/>
    <n v="3.8786447469381358"/>
    <n v="1.2928815823127122"/>
    <n v="72.399099082927023"/>
    <n v="615.46657056471804"/>
    <n v="127.77269441492142"/>
    <n v="14.920080803360769"/>
    <n v="466.95485311942542"/>
    <n v="161.94685968863101"/>
    <n v="3.833180832447642"/>
    <n v="1.2777269441492141"/>
    <n v="67.82087383280637"/>
    <n v="580.78735056731409"/>
  </r>
  <r>
    <x v="4"/>
    <s v="Baoding"/>
    <s v="Baoding"/>
    <s v="Xushui"/>
    <x v="41"/>
    <s v="t/a"/>
    <s v="grinding"/>
    <n v="600000"/>
    <n v="1"/>
    <m/>
    <n v="1"/>
    <m/>
    <n v="600000"/>
    <n v="63017.95082637381"/>
    <n v="63017.95082637381"/>
    <n v="6.7332471833225261E-4"/>
    <n v="33.800480173410051"/>
    <n v="1.4706482434678545"/>
    <n v="96.532921058026943"/>
    <n v="34.325497656136797"/>
    <n v="1.0140144052023017"/>
    <n v="0.33800480173410052"/>
    <n v="22.219945477022115"/>
    <n v="186.36176322256946"/>
    <n v="39.794417756733736"/>
    <n v="4.4760242410082309"/>
    <n v="155.22595068599924"/>
    <n v="54.088388257936614"/>
    <n v="1.1938325327020121"/>
    <n v="0.39794417756733735"/>
    <n v="24.349889104778708"/>
    <n v="204.56294803941668"/>
    <n v="38.786447469381365"/>
    <n v="4.4760242410082309"/>
    <n v="145.28014789959843"/>
    <n v="50.472350533488772"/>
    <n v="1.163593424081441"/>
    <n v="0.38786447469381369"/>
    <n v="21.71972972487811"/>
    <n v="184.63997116941545"/>
    <n v="38.331808324476427"/>
    <n v="4.4760242410082309"/>
    <n v="140.08645593582764"/>
    <n v="48.584057906589308"/>
    <n v="1.1499542497342927"/>
    <n v="0.38331808324476424"/>
    <n v="20.346262149841916"/>
    <n v="174.23620517019424"/>
  </r>
  <r>
    <x v="4"/>
    <s v="Tangshan"/>
    <s v="Tangshan"/>
    <s v="Tangshan"/>
    <x v="42"/>
    <s v="t/a"/>
    <s v="grinding"/>
    <n v="1200000"/>
    <n v="1"/>
    <m/>
    <n v="2"/>
    <m/>
    <n v="2400000"/>
    <n v="252071.80330549524"/>
    <n v="252071.80330549524"/>
    <n v="2.6932988733290105E-3"/>
    <n v="135.2019206936402"/>
    <n v="5.882592973871418"/>
    <n v="386.13168423210777"/>
    <n v="137.30199062454719"/>
    <n v="4.0560576208092067"/>
    <n v="1.3520192069364021"/>
    <n v="88.879781908088461"/>
    <n v="745.44705289027786"/>
    <n v="159.17767102693495"/>
    <n v="17.904096964032924"/>
    <n v="620.90380274399695"/>
    <n v="216.35355303174646"/>
    <n v="4.7753301308080482"/>
    <n v="1.5917767102693494"/>
    <n v="97.39955641911483"/>
    <n v="818.25179215766673"/>
    <n v="155.14578987752546"/>
    <n v="17.904096964032924"/>
    <n v="581.12059159839373"/>
    <n v="201.88940213395509"/>
    <n v="4.6543736963257638"/>
    <n v="1.5514578987752548"/>
    <n v="86.878918899512442"/>
    <n v="738.55988467766178"/>
    <n v="153.32723329790571"/>
    <n v="17.904096964032924"/>
    <n v="560.34582374331058"/>
    <n v="194.33623162635723"/>
    <n v="4.5998169989371709"/>
    <n v="1.533272332979057"/>
    <n v="81.385048599367664"/>
    <n v="696.94482068077696"/>
  </r>
  <r>
    <x v="4"/>
    <s v="Zhangjiakou"/>
    <s v="Zhangjiakou"/>
    <s v="Chicheng"/>
    <x v="43"/>
    <s v="t/a"/>
    <s v="grinding"/>
    <n v="1000000"/>
    <n v="1"/>
    <m/>
    <n v="1"/>
    <m/>
    <n v="1000000"/>
    <n v="105029.91804395635"/>
    <n v="105029.91804395635"/>
    <n v="1.1222078638870876E-3"/>
    <n v="56.334133622350087"/>
    <n v="2.4510804057797575"/>
    <n v="160.88820176337822"/>
    <n v="57.209162760227983"/>
    <n v="1.6900240086705025"/>
    <n v="0.5633413362235008"/>
    <n v="37.033242461703523"/>
    <n v="310.60293870428245"/>
    <n v="66.324029594556222"/>
    <n v="7.4600404016803843"/>
    <n v="258.70991780999867"/>
    <n v="90.147313763227672"/>
    <n v="1.9897208878366865"/>
    <n v="0.66324029594556211"/>
    <n v="40.583148507964509"/>
    <n v="340.93824673236111"/>
    <n v="64.644079115635591"/>
    <n v="7.4600404016803843"/>
    <n v="242.13357983266403"/>
    <n v="84.12058422248127"/>
    <n v="1.9393223734690679"/>
    <n v="0.64644079115635611"/>
    <n v="36.199549541463512"/>
    <n v="307.73328528235902"/>
    <n v="63.886347207460709"/>
    <n v="7.4600404016803843"/>
    <n v="233.47742655971271"/>
    <n v="80.973429844315504"/>
    <n v="1.916590416223821"/>
    <n v="0.63886347207460703"/>
    <n v="33.910436916403185"/>
    <n v="290.39367528365705"/>
  </r>
  <r>
    <x v="4"/>
    <s v="Baoding"/>
    <s v="Baoding"/>
    <s v="Baoding"/>
    <x v="44"/>
    <s v="t/a"/>
    <s v="grinding"/>
    <n v="1000000"/>
    <n v="1"/>
    <m/>
    <n v="1"/>
    <m/>
    <n v="1000000"/>
    <n v="105029.91804395635"/>
    <n v="105029.91804395635"/>
    <n v="1.1222078638870876E-3"/>
    <n v="56.334133622350087"/>
    <n v="2.4510804057797575"/>
    <n v="160.88820176337822"/>
    <n v="57.209162760227983"/>
    <n v="1.6900240086705025"/>
    <n v="0.5633413362235008"/>
    <n v="37.033242461703523"/>
    <n v="310.60293870428245"/>
    <n v="66.324029594556222"/>
    <n v="7.4600404016803843"/>
    <n v="258.70991780999867"/>
    <n v="90.147313763227672"/>
    <n v="1.9897208878366865"/>
    <n v="0.66324029594556211"/>
    <n v="40.583148507964509"/>
    <n v="340.93824673236111"/>
    <n v="64.644079115635591"/>
    <n v="7.4600404016803843"/>
    <n v="242.13357983266403"/>
    <n v="84.12058422248127"/>
    <n v="1.9393223734690679"/>
    <n v="0.64644079115635611"/>
    <n v="36.199549541463512"/>
    <n v="307.73328528235902"/>
    <n v="63.886347207460709"/>
    <n v="7.4600404016803843"/>
    <n v="233.47742655971271"/>
    <n v="80.973429844315504"/>
    <n v="1.916590416223821"/>
    <n v="0.63886347207460703"/>
    <n v="33.910436916403185"/>
    <n v="290.39367528365705"/>
  </r>
  <r>
    <x v="4"/>
    <s v="Cangzhou"/>
    <s v="Cangzhou"/>
    <s v="Dongguang"/>
    <x v="45"/>
    <s v="t/a"/>
    <s v="grinding"/>
    <n v="600000"/>
    <n v="1"/>
    <m/>
    <n v="1"/>
    <m/>
    <n v="600000"/>
    <n v="63017.95082637381"/>
    <n v="63017.95082637381"/>
    <n v="6.7332471833225261E-4"/>
    <n v="33.800480173410051"/>
    <n v="1.4706482434678545"/>
    <n v="96.532921058026943"/>
    <n v="34.325497656136797"/>
    <n v="1.0140144052023017"/>
    <n v="0.33800480173410052"/>
    <n v="22.219945477022115"/>
    <n v="186.36176322256946"/>
    <n v="39.794417756733736"/>
    <n v="4.4760242410082309"/>
    <n v="155.22595068599924"/>
    <n v="54.088388257936614"/>
    <n v="1.1938325327020121"/>
    <n v="0.39794417756733735"/>
    <n v="24.349889104778708"/>
    <n v="204.56294803941668"/>
    <n v="38.786447469381365"/>
    <n v="4.4760242410082309"/>
    <n v="145.28014789959843"/>
    <n v="50.472350533488772"/>
    <n v="1.163593424081441"/>
    <n v="0.38786447469381369"/>
    <n v="21.71972972487811"/>
    <n v="184.63997116941545"/>
    <n v="38.331808324476427"/>
    <n v="4.4760242410082309"/>
    <n v="140.08645593582764"/>
    <n v="48.584057906589308"/>
    <n v="1.1499542497342927"/>
    <n v="0.38331808324476424"/>
    <n v="20.346262149841916"/>
    <n v="174.23620517019424"/>
  </r>
  <r>
    <x v="4"/>
    <s v="Tangshan"/>
    <s v="Tangshan"/>
    <s v="Zunhua"/>
    <x v="46"/>
    <s v="t/a"/>
    <s v="-"/>
    <n v="1200000"/>
    <n v="310"/>
    <n v="1"/>
    <n v="1"/>
    <n v="1240000"/>
    <n v="1200000"/>
    <n v="126035.90165274762"/>
    <n v="1366035.9016527475"/>
    <n v="1.4595614847049881E-2"/>
    <n v="732.69074612080487"/>
    <n v="31.879143528717623"/>
    <n v="2092.5376678780726"/>
    <n v="744.0715149492944"/>
    <n v="21.980722383624144"/>
    <n v="7.326907461208048"/>
    <n v="481.66027070616161"/>
    <n v="4039.7514663519478"/>
    <n v="862.6209298813834"/>
    <n v="97.026477848059059"/>
    <n v="3364.822542222536"/>
    <n v="1172.470371600084"/>
    <n v="25.878627896441504"/>
    <n v="8.6262092988138335"/>
    <n v="527.83091614698901"/>
    <n v="4434.2973312426302"/>
    <n v="840.77122543580003"/>
    <n v="97.026477848059059"/>
    <n v="3149.2280409920168"/>
    <n v="1094.0857639041581"/>
    <n v="25.223136763074002"/>
    <n v="8.4077122543580014"/>
    <n v="470.81712733129058"/>
    <n v="4002.4282952721851"/>
    <n v="830.91604312516029"/>
    <n v="97.026477848059059"/>
    <n v="3036.6447279581853"/>
    <n v="1053.1533710328354"/>
    <n v="24.927481293754806"/>
    <n v="8.3091604312516019"/>
    <n v="441.04456264690924"/>
    <n v="3776.9065561333355"/>
  </r>
  <r>
    <x v="4"/>
    <s v="Baoding"/>
    <s v="Baoding"/>
    <s v="Yi"/>
    <x v="47"/>
    <s v="t/d"/>
    <s v="cement"/>
    <n v="5000"/>
    <n v="310"/>
    <n v="2"/>
    <m/>
    <n v="2480000"/>
    <m/>
    <n v="0"/>
    <n v="2480000"/>
    <n v="2.6497930820770756E-2"/>
    <n v="1330.1795715479698"/>
    <n v="57.875694083563836"/>
    <n v="3798.9436515240386"/>
    <n v="1350.8410392740418"/>
    <n v="39.905387146439089"/>
    <n v="13.301795715479697"/>
    <n v="874.44075950423496"/>
    <n v="7334.055879813618"/>
    <n v="1566.0641887358322"/>
    <n v="176.14885873208522"/>
    <n v="6108.7412817010754"/>
    <n v="2128.5871901684218"/>
    <n v="46.981925662074964"/>
    <n v="15.660641887358322"/>
    <n v="958.26227587486335"/>
    <n v="8050.3428703275958"/>
    <n v="1526.3966609940749"/>
    <n v="176.14885873208522"/>
    <n v="5717.3354903856407"/>
    <n v="1986.2821256743614"/>
    <n v="45.791899829822249"/>
    <n v="15.26396660994075"/>
    <n v="854.75533576306896"/>
    <n v="7266.29670586671"/>
    <n v="1508.5048529524149"/>
    <n v="176.14885873208522"/>
    <n v="5512.9436321730609"/>
    <n v="1911.9705104393136"/>
    <n v="45.255145588572447"/>
    <n v="15.085048529524149"/>
    <n v="800.70407669445092"/>
    <n v="6856.8682915858953"/>
  </r>
  <r>
    <x v="4"/>
    <s v="Chengde_x000a_Shì"/>
    <s v="Chengde Shì"/>
    <s v="Kuancheng Manchu"/>
    <x v="48"/>
    <s v="t/d"/>
    <s v="cement"/>
    <n v="4500"/>
    <n v="310"/>
    <n v="1"/>
    <m/>
    <n v="1395000"/>
    <m/>
    <n v="0"/>
    <n v="1395000"/>
    <n v="1.4905086086683549E-2"/>
    <n v="748.22600899573285"/>
    <n v="32.555077922004656"/>
    <n v="2136.9058039822712"/>
    <n v="759.84808459164833"/>
    <n v="22.446780269871986"/>
    <n v="7.4822600899573288"/>
    <n v="491.8729272211321"/>
    <n v="4125.4064323951598"/>
    <n v="880.91110616390552"/>
    <n v="99.083733036797923"/>
    <n v="3436.1669709568546"/>
    <n v="1197.3302944697371"/>
    <n v="26.427333184917163"/>
    <n v="8.8091110616390544"/>
    <n v="539.02253017961061"/>
    <n v="4528.3178645592716"/>
    <n v="858.59812180916697"/>
    <n v="99.083733036797923"/>
    <n v="3216.0012133419227"/>
    <n v="1117.2836956918281"/>
    <n v="25.75794365427501"/>
    <n v="8.5859812180916713"/>
    <n v="480.79987636672621"/>
    <n v="4087.2918970500236"/>
    <n v="848.53397978573332"/>
    <n v="99.083733036797923"/>
    <n v="3101.0307930973463"/>
    <n v="1075.4834121221138"/>
    <n v="25.456019393571999"/>
    <n v="8.4853397978573337"/>
    <n v="450.39604314062859"/>
    <n v="3856.9884140170657"/>
  </r>
  <r>
    <x v="4"/>
    <s v="Chengde_x000a_Shì"/>
    <s v="Chengde Shì"/>
    <s v="Pingquan"/>
    <x v="49"/>
    <s v="t/d"/>
    <s v="cement"/>
    <n v="3200"/>
    <n v="310"/>
    <n v="1"/>
    <m/>
    <n v="992000"/>
    <m/>
    <n v="0"/>
    <n v="992000"/>
    <n v="1.0599172328308301E-2"/>
    <n v="532.07182861918784"/>
    <n v="23.150277633425532"/>
    <n v="1519.5774606096152"/>
    <n v="540.33641570961663"/>
    <n v="15.962154858575634"/>
    <n v="5.3207182861918776"/>
    <n v="349.77630380169393"/>
    <n v="2933.6223519254472"/>
    <n v="626.42567549433284"/>
    <n v="70.459543492834072"/>
    <n v="2443.49651268043"/>
    <n v="851.43487606736858"/>
    <n v="18.792770264829983"/>
    <n v="6.2642567549433279"/>
    <n v="383.30491034994532"/>
    <n v="3220.137148131038"/>
    <n v="610.55866439762985"/>
    <n v="70.459543492834072"/>
    <n v="2286.9341961542559"/>
    <n v="794.51285026974449"/>
    <n v="18.316759931928896"/>
    <n v="6.1055866439762996"/>
    <n v="341.90213430522749"/>
    <n v="2906.5186823466834"/>
    <n v="603.40194118096588"/>
    <n v="70.459543492834072"/>
    <n v="2205.177452869224"/>
    <n v="764.78820417572535"/>
    <n v="18.102058235428977"/>
    <n v="6.0340194118096591"/>
    <n v="320.2816306777803"/>
    <n v="2742.7473166343575"/>
  </r>
  <r>
    <x v="4"/>
    <s v="Chengde_x000a_Shì"/>
    <s v="Chengde Shì"/>
    <s v="Longhua"/>
    <x v="50"/>
    <s v="t/d"/>
    <s v="cement"/>
    <n v="2500"/>
    <n v="310"/>
    <n v="1"/>
    <m/>
    <n v="775000"/>
    <m/>
    <n v="0"/>
    <n v="775000"/>
    <n v="8.2806033814908607E-3"/>
    <n v="415.68111610874047"/>
    <n v="18.086154401113699"/>
    <n v="1187.169891101262"/>
    <n v="422.13782477313799"/>
    <n v="12.470433483262214"/>
    <n v="4.156811161087405"/>
    <n v="273.26273734507339"/>
    <n v="2291.8924624417555"/>
    <n v="489.39505897994752"/>
    <n v="55.046518353776626"/>
    <n v="1908.981650531586"/>
    <n v="665.18349692763172"/>
    <n v="14.681851769398424"/>
    <n v="4.8939505897994753"/>
    <n v="299.4569612108948"/>
    <n v="2515.7321469773733"/>
    <n v="476.99895656064831"/>
    <n v="55.046518353776626"/>
    <n v="1786.6673407455125"/>
    <n v="620.71316427323791"/>
    <n v="14.309968696819451"/>
    <n v="4.7699895656064841"/>
    <n v="267.111042425959"/>
    <n v="2270.7177205833468"/>
    <n v="471.40776654762965"/>
    <n v="55.046518353776626"/>
    <n v="1722.7948850540813"/>
    <n v="597.49078451228547"/>
    <n v="14.142232996428888"/>
    <n v="4.7140776654762968"/>
    <n v="250.22002396701589"/>
    <n v="2142.7713411205923"/>
  </r>
  <r>
    <x v="4"/>
    <s v="Chengde_x000a_Shì"/>
    <s v="Chengde Shì"/>
    <s v="Chengde Shì"/>
    <x v="51"/>
    <s v="t/d"/>
    <s v="cement"/>
    <n v="3200"/>
    <n v="310"/>
    <n v="1"/>
    <m/>
    <n v="992000"/>
    <m/>
    <n v="0"/>
    <n v="992000"/>
    <n v="1.0599172328308301E-2"/>
    <n v="532.07182861918784"/>
    <n v="23.150277633425532"/>
    <n v="1519.5774606096152"/>
    <n v="540.33641570961663"/>
    <n v="15.962154858575634"/>
    <n v="5.3207182861918776"/>
    <n v="349.77630380169393"/>
    <n v="2933.6223519254472"/>
    <n v="626.42567549433284"/>
    <n v="70.459543492834072"/>
    <n v="2443.49651268043"/>
    <n v="851.43487606736858"/>
    <n v="18.792770264829983"/>
    <n v="6.2642567549433279"/>
    <n v="383.30491034994532"/>
    <n v="3220.137148131038"/>
    <n v="610.55866439762985"/>
    <n v="70.459543492834072"/>
    <n v="2286.9341961542559"/>
    <n v="794.51285026974449"/>
    <n v="18.316759931928896"/>
    <n v="6.1055866439762996"/>
    <n v="341.90213430522749"/>
    <n v="2906.5186823466834"/>
    <n v="603.40194118096588"/>
    <n v="70.459543492834072"/>
    <n v="2205.177452869224"/>
    <n v="764.78820417572535"/>
    <n v="18.102058235428977"/>
    <n v="6.0340194118096591"/>
    <n v="320.2816306777803"/>
    <n v="2742.7473166343575"/>
  </r>
  <r>
    <x v="4"/>
    <s v="Xingtai"/>
    <s v="Xingtai"/>
    <s v="Neiqiu"/>
    <x v="52"/>
    <s v="t/d"/>
    <s v="cement"/>
    <n v="5000"/>
    <n v="310"/>
    <n v="3"/>
    <m/>
    <n v="2635000"/>
    <m/>
    <n v="0"/>
    <n v="2635000"/>
    <n v="2.8154051497068927E-2"/>
    <n v="1413.3157947697177"/>
    <n v="61.492924963786571"/>
    <n v="4036.3776297442905"/>
    <n v="1435.2686042286693"/>
    <n v="42.399473843091528"/>
    <n v="14.133157947697176"/>
    <n v="929.09330697324958"/>
    <n v="7792.4343723019692"/>
    <n v="1663.9432005318215"/>
    <n v="187.15816240284053"/>
    <n v="6490.5376118073928"/>
    <n v="2261.6238895539482"/>
    <n v="49.918296015954645"/>
    <n v="16.639432005318216"/>
    <n v="1018.1536681170422"/>
    <n v="8553.4892997230691"/>
    <n v="1621.7964523062044"/>
    <n v="187.15816240284053"/>
    <n v="6074.6689585347431"/>
    <n v="2110.4247585290091"/>
    <n v="48.653893569186131"/>
    <n v="16.217964523062047"/>
    <n v="908.17754424826069"/>
    <n v="7720.4402499833786"/>
    <n v="1602.7864062619408"/>
    <n v="187.15816240284053"/>
    <n v="5857.5026091838763"/>
    <n v="2031.4686673417705"/>
    <n v="48.083592187858223"/>
    <n v="16.027864062619408"/>
    <n v="850.74808148785405"/>
    <n v="7285.4225598100129"/>
  </r>
  <r>
    <x v="4"/>
    <s v="Xingtai"/>
    <s v="Xingtai"/>
    <s v="Lincheng"/>
    <x v="53"/>
    <s v="t/d"/>
    <s v="cement"/>
    <n v="5000"/>
    <n v="310"/>
    <n v="3"/>
    <m/>
    <n v="3317000"/>
    <m/>
    <n v="0"/>
    <n v="3317000"/>
    <n v="3.5440982472780887E-2"/>
    <n v="1779.1151769454095"/>
    <n v="77.408740836766626"/>
    <n v="5081.087133913401"/>
    <n v="1806.7498900290309"/>
    <n v="53.373455308362281"/>
    <n v="17.791151769454093"/>
    <n v="1169.5645158369143"/>
    <n v="9809.299739250715"/>
    <n v="2094.6108524341757"/>
    <n v="235.59909855416399"/>
    <n v="8170.441464275189"/>
    <n v="2846.9853668502642"/>
    <n v="62.838325573025266"/>
    <n v="20.946108524341753"/>
    <n v="1281.6757939826298"/>
    <n v="10767.333589063159"/>
    <n v="2041.555534079575"/>
    <n v="235.59909855416399"/>
    <n v="7646.9362183907951"/>
    <n v="2656.6523430894586"/>
    <n v="61.246666022387252"/>
    <n v="20.415555340795756"/>
    <n v="1143.2352615831046"/>
    <n v="9718.6718440967234"/>
    <n v="2017.6252408238552"/>
    <n v="235.59909855416399"/>
    <n v="7373.5621080314686"/>
    <n v="2557.2605577125819"/>
    <n v="60.528757224715648"/>
    <n v="20.17625240823855"/>
    <n v="1070.9417025788282"/>
    <n v="9171.0613399961348"/>
  </r>
  <r>
    <x v="4"/>
    <s v="Qinhuangdao"/>
    <s v="Qinhuangdao"/>
    <s v="Funing"/>
    <x v="54"/>
    <s v="t/d"/>
    <s v="cement"/>
    <n v="4000"/>
    <n v="310"/>
    <n v="3"/>
    <m/>
    <n v="2790000"/>
    <m/>
    <n v="0"/>
    <n v="2790000"/>
    <n v="2.9810172173367098E-2"/>
    <n v="1496.4520179914657"/>
    <n v="65.110155844009313"/>
    <n v="4273.8116079645424"/>
    <n v="1519.6961691832967"/>
    <n v="44.893560539743973"/>
    <n v="14.964520179914658"/>
    <n v="983.7458544422642"/>
    <n v="8250.8128647903195"/>
    <n v="1761.822212327811"/>
    <n v="198.16746607359585"/>
    <n v="6872.3339419137092"/>
    <n v="2394.6605889394741"/>
    <n v="52.854666369834327"/>
    <n v="17.618222123278109"/>
    <n v="1078.0450603592212"/>
    <n v="9056.6357291185432"/>
    <n v="1717.1962436183339"/>
    <n v="198.16746607359585"/>
    <n v="6432.0024266838454"/>
    <n v="2234.5673913836563"/>
    <n v="51.51588730855002"/>
    <n v="17.171962436183343"/>
    <n v="961.59975273345242"/>
    <n v="8174.5837941000473"/>
    <n v="1697.0679595714666"/>
    <n v="198.16746607359585"/>
    <n v="6202.0615861946926"/>
    <n v="2150.9668242442276"/>
    <n v="50.912038787143999"/>
    <n v="16.970679595714667"/>
    <n v="900.79208628125718"/>
    <n v="7713.9768280341314"/>
  </r>
  <r>
    <x v="4"/>
    <s v="Zhangjiakou"/>
    <s v="Zhangjiakou"/>
    <s v="Zhuolu"/>
    <x v="55"/>
    <s v="t/d"/>
    <s v="cement"/>
    <n v="4000"/>
    <n v="310"/>
    <n v="1"/>
    <m/>
    <n v="1240000"/>
    <m/>
    <n v="0"/>
    <n v="1240000"/>
    <n v="1.3248965410385378E-2"/>
    <n v="665.08978577398489"/>
    <n v="28.937847041781918"/>
    <n v="1899.4718257620193"/>
    <n v="675.4205196370209"/>
    <n v="19.952693573219545"/>
    <n v="6.6508978577398485"/>
    <n v="437.22037975211748"/>
    <n v="3667.027939906809"/>
    <n v="783.0320943679161"/>
    <n v="88.074429366042608"/>
    <n v="3054.3706408505377"/>
    <n v="1064.2935950842109"/>
    <n v="23.490962831037482"/>
    <n v="7.830320943679161"/>
    <n v="479.13113793743167"/>
    <n v="4025.1714351637979"/>
    <n v="763.19833049703743"/>
    <n v="88.074429366042608"/>
    <n v="2858.6677451928203"/>
    <n v="993.1410628371807"/>
    <n v="22.895949914911125"/>
    <n v="7.6319833049703751"/>
    <n v="427.37766788153448"/>
    <n v="3633.148352933355"/>
    <n v="754.25242647620746"/>
    <n v="88.074429366042608"/>
    <n v="2756.4718160865305"/>
    <n v="955.98525521965678"/>
    <n v="22.627572794286223"/>
    <n v="7.5425242647620747"/>
    <n v="400.35203834722546"/>
    <n v="3428.4341457929477"/>
  </r>
  <r>
    <x v="4"/>
    <s v="Baoding"/>
    <s v="Baoding"/>
    <s v="Tang"/>
    <x v="56"/>
    <s v="t/d"/>
    <s v="cement"/>
    <n v="5000"/>
    <n v="310"/>
    <n v="1"/>
    <m/>
    <n v="1550000"/>
    <m/>
    <n v="0"/>
    <n v="1550000"/>
    <n v="1.6561206762981721E-2"/>
    <n v="831.36223221748094"/>
    <n v="36.172308802227398"/>
    <n v="2374.339782202524"/>
    <n v="844.27564954627599"/>
    <n v="24.940866966524428"/>
    <n v="8.31362232217481"/>
    <n v="546.52547469014678"/>
    <n v="4583.7849248835109"/>
    <n v="978.79011795989504"/>
    <n v="110.09303670755325"/>
    <n v="3817.9633010631719"/>
    <n v="1330.3669938552634"/>
    <n v="29.363703538796848"/>
    <n v="9.7879011795989506"/>
    <n v="598.91392242178961"/>
    <n v="5031.4642939547466"/>
    <n v="953.99791312129662"/>
    <n v="110.09303670755325"/>
    <n v="3573.3346814910251"/>
    <n v="1241.4263285464758"/>
    <n v="28.619937393638903"/>
    <n v="9.5399791312129683"/>
    <n v="534.222084851918"/>
    <n v="4541.4354411666936"/>
    <n v="942.8155330952593"/>
    <n v="110.09303670755325"/>
    <n v="3445.5897701081626"/>
    <n v="1194.9815690245709"/>
    <n v="28.284465992857776"/>
    <n v="9.4281553309525936"/>
    <n v="500.44004793403178"/>
    <n v="4285.5426822411846"/>
  </r>
  <r>
    <x v="4"/>
    <s v="Baoding"/>
    <s v="Baoding"/>
    <s v="Quyang"/>
    <x v="57"/>
    <s v="t/d"/>
    <s v="cement"/>
    <n v="4000"/>
    <n v="310"/>
    <n v="1"/>
    <m/>
    <n v="1240000"/>
    <m/>
    <n v="0"/>
    <n v="1240000"/>
    <n v="1.3248965410385378E-2"/>
    <n v="665.08978577398489"/>
    <n v="28.937847041781918"/>
    <n v="1899.4718257620193"/>
    <n v="675.4205196370209"/>
    <n v="19.952693573219545"/>
    <n v="6.6508978577398485"/>
    <n v="437.22037975211748"/>
    <n v="3667.027939906809"/>
    <n v="783.0320943679161"/>
    <n v="88.074429366042608"/>
    <n v="3054.3706408505377"/>
    <n v="1064.2935950842109"/>
    <n v="23.490962831037482"/>
    <n v="7.830320943679161"/>
    <n v="479.13113793743167"/>
    <n v="4025.1714351637979"/>
    <n v="763.19833049703743"/>
    <n v="88.074429366042608"/>
    <n v="2858.6677451928203"/>
    <n v="993.1410628371807"/>
    <n v="22.895949914911125"/>
    <n v="7.6319833049703751"/>
    <n v="427.37766788153448"/>
    <n v="3633.148352933355"/>
    <n v="754.25242647620746"/>
    <n v="88.074429366042608"/>
    <n v="2756.4718160865305"/>
    <n v="955.98525521965678"/>
    <n v="22.627572794286223"/>
    <n v="7.5425242647620747"/>
    <n v="400.35203834722546"/>
    <n v="3428.4341457929477"/>
  </r>
  <r>
    <x v="4"/>
    <s v="Tangshan"/>
    <s v="Tangshan"/>
    <s v="Qian'an"/>
    <x v="58"/>
    <s v="t/d"/>
    <s v="cement"/>
    <n v="2000"/>
    <n v="310"/>
    <n v="1"/>
    <m/>
    <n v="620000"/>
    <m/>
    <n v="0"/>
    <n v="620000"/>
    <n v="6.6244827051926891E-3"/>
    <n v="332.54489288699244"/>
    <n v="14.468923520890959"/>
    <n v="949.73591288100965"/>
    <n v="337.71025981851045"/>
    <n v="9.9763467866097724"/>
    <n v="3.3254489288699243"/>
    <n v="218.61018987605874"/>
    <n v="1833.5139699534045"/>
    <n v="391.51604718395805"/>
    <n v="44.037214683021304"/>
    <n v="1527.1853204252689"/>
    <n v="532.14679754210545"/>
    <n v="11.745481415518741"/>
    <n v="3.9151604718395805"/>
    <n v="239.56556896871584"/>
    <n v="2012.585717581899"/>
    <n v="381.59916524851872"/>
    <n v="44.037214683021304"/>
    <n v="1429.3338725964102"/>
    <n v="496.57053141859035"/>
    <n v="11.447974957455562"/>
    <n v="3.8159916524851876"/>
    <n v="213.68883394076724"/>
    <n v="1816.5741764666775"/>
    <n v="377.12621323810373"/>
    <n v="44.037214683021304"/>
    <n v="1378.2359080432652"/>
    <n v="477.99262760982839"/>
    <n v="11.313786397143112"/>
    <n v="3.7712621323810374"/>
    <n v="200.17601917361273"/>
    <n v="1714.2170728964738"/>
  </r>
  <r>
    <x v="4"/>
    <s v="Xingtai"/>
    <s v="Xingtai"/>
    <s v="Longyao"/>
    <x v="59"/>
    <s v="t/d"/>
    <s v="cement"/>
    <n v="2500"/>
    <n v="310"/>
    <n v="1"/>
    <m/>
    <n v="775000"/>
    <m/>
    <n v="0"/>
    <n v="775000"/>
    <n v="8.2806033814908607E-3"/>
    <n v="415.68111610874047"/>
    <n v="18.086154401113699"/>
    <n v="1187.169891101262"/>
    <n v="422.13782477313799"/>
    <n v="12.470433483262214"/>
    <n v="4.156811161087405"/>
    <n v="273.26273734507339"/>
    <n v="2291.8924624417555"/>
    <n v="489.39505897994752"/>
    <n v="55.046518353776626"/>
    <n v="1908.981650531586"/>
    <n v="665.18349692763172"/>
    <n v="14.681851769398424"/>
    <n v="4.8939505897994753"/>
    <n v="299.4569612108948"/>
    <n v="2515.7321469773733"/>
    <n v="476.99895656064831"/>
    <n v="55.046518353776626"/>
    <n v="1786.6673407455125"/>
    <n v="620.71316427323791"/>
    <n v="14.309968696819451"/>
    <n v="4.7699895656064841"/>
    <n v="267.111042425959"/>
    <n v="2270.7177205833468"/>
    <n v="471.40776654762965"/>
    <n v="55.046518353776626"/>
    <n v="1722.7948850540813"/>
    <n v="597.49078451228547"/>
    <n v="14.142232996428888"/>
    <n v="4.7140776654762968"/>
    <n v="250.22002396701589"/>
    <n v="2142.7713411205923"/>
  </r>
  <r>
    <x v="1"/>
    <s v=""/>
    <m/>
    <s v=""/>
    <x v="4"/>
    <m/>
    <m/>
    <m/>
    <m/>
    <n v="82"/>
    <m/>
    <n v="86738000"/>
    <m/>
    <n v="0"/>
    <m/>
    <n v="1"/>
    <n v="50199.37520952733"/>
    <n v="2184.1590000000001"/>
    <n v="143367.558667871"/>
    <n v="50979.114120683225"/>
    <n v="1505.9812562858199"/>
    <n v="501.99375209527329"/>
    <n v="33000.341249996505"/>
    <n v="276778.43713233341"/>
    <n v="59101.37660666892"/>
    <n v="6647.6458076495765"/>
    <n v="230536.53974040333"/>
    <n v="80330.317282732896"/>
    <n v="1773.0412982000676"/>
    <n v="591.01376606668919"/>
    <n v="36163.66433879119"/>
    <n v="303810.24559160019"/>
    <n v="57604.371877882193"/>
    <n v="6647.6458076495765"/>
    <n v="215765.35651244252"/>
    <n v="74959.895514459859"/>
    <n v="1728.1311563364659"/>
    <n v="576.04371877882204"/>
    <n v="32257.437063465255"/>
    <n v="274221.28750411433"/>
    <n v="56929.156587953403"/>
    <n v="6647.6458076495765"/>
    <n v="208051.85391501084"/>
    <n v="72155.464642567109"/>
    <n v="1707.8746976386019"/>
    <n v="569.29156587953401"/>
    <n v="30217.607635491611"/>
    <n v="258769.95218853268"/>
  </r>
  <r>
    <x v="2"/>
    <s v=""/>
    <m/>
    <s v=""/>
    <x v="4"/>
    <m/>
    <m/>
    <m/>
    <m/>
    <m/>
    <n v="36"/>
    <m/>
    <n v="33220000"/>
    <n v="3489093.8774202298"/>
    <n v="93592213.5495960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s v="Jinzhong"/>
    <s v="Jinzhong"/>
    <s v="Yuci"/>
    <x v="60"/>
    <s v="t/d"/>
    <s v="cement"/>
    <n v="4800"/>
    <n v="310"/>
    <n v="3"/>
    <m/>
    <n v="3038000"/>
    <m/>
    <n v="0"/>
    <n v="3038000"/>
    <n v="4.3389451663448868E-2"/>
    <n v="2464.4903345626385"/>
    <n v="48.671423172247152"/>
    <n v="1594.4074282010652"/>
    <n v="888.99718523671004"/>
    <n v="73.934710036879139"/>
    <n v="24.644903345626382"/>
    <n v="729.87282729332014"/>
    <n v="6126.0132476765639"/>
    <n v="2722.0184105395583"/>
    <n v="82.881802588438404"/>
    <n v="2257.127590550961"/>
    <n v="1142.9537089382616"/>
    <n v="81.660552316186752"/>
    <n v="27.220184105395582"/>
    <n v="799.85525448875649"/>
    <n v="6724.5334681566701"/>
    <n v="2703.3539909848214"/>
    <n v="82.881802588438404"/>
    <n v="2205.0422411694194"/>
    <n v="1100.7696971351099"/>
    <n v="81.100619729544633"/>
    <n v="27.033539909848216"/>
    <n v="757.08043555205109"/>
    <n v="6400.5220280869535"/>
    <n v="2694.935512927495"/>
    <n v="82.881802588438404"/>
    <n v="2174.0742830574764"/>
    <n v="1075.6886959317915"/>
    <n v="80.848065387824846"/>
    <n v="26.949355129274949"/>
    <n v="731.64816300695679"/>
    <n v="6207.8772090925131"/>
  </r>
  <r>
    <x v="5"/>
    <s v="Linfen"/>
    <s v="Linfen"/>
    <s v="Fushan"/>
    <x v="61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</r>
  <r>
    <x v="5"/>
    <s v="Taiyuan"/>
    <s v="Taiyuan"/>
    <s v="Qingxu"/>
    <x v="62"/>
    <s v="t/a"/>
    <s v="grinding"/>
    <n v="600000"/>
    <n v="1"/>
    <m/>
    <n v="1"/>
    <m/>
    <n v="600000"/>
    <n v="63017.95082637381"/>
    <n v="63017.95082637381"/>
    <n v="9.000376337427729E-4"/>
    <n v="51.121504514661581"/>
    <n v="1.0096028150488157"/>
    <n v="33.073169488999291"/>
    <n v="18.440678375257313"/>
    <n v="1.5336451354398473"/>
    <n v="0.51121504514661575"/>
    <n v="15.1399242725072"/>
    <n v="127.07333825009751"/>
    <n v="56.46347015927126"/>
    <n v="1.7192367873335854"/>
    <n v="46.820130187686658"/>
    <n v="23.708558468299188"/>
    <n v="1.6939041047781378"/>
    <n v="0.56463470159271256"/>
    <n v="16.591586272412496"/>
    <n v="139.48858440638642"/>
    <n v="56.076309700514436"/>
    <n v="1.7192367873335854"/>
    <n v="45.739711495751017"/>
    <n v="22.833525558006173"/>
    <n v="1.682289291015433"/>
    <n v="0.56076309700514437"/>
    <n v="15.704298110345235"/>
    <n v="132.76753865342528"/>
    <n v="55.901683223802955"/>
    <n v="1.7192367873335854"/>
    <n v="45.097335833640535"/>
    <n v="22.313264432098684"/>
    <n v="1.6770504967140885"/>
    <n v="0.55901683223802956"/>
    <n v="15.176750480111631"/>
    <n v="128.77146171782707"/>
  </r>
  <r>
    <x v="5"/>
    <s v="Jinzhong"/>
    <s v="Jinzhong"/>
    <s v="Shouyang"/>
    <x v="63"/>
    <s v="t/a"/>
    <s v="grinding"/>
    <n v="1000000"/>
    <n v="1"/>
    <m/>
    <n v="1"/>
    <m/>
    <n v="1000000"/>
    <n v="105029.91804395635"/>
    <n v="105029.91804395635"/>
    <n v="1.5000627229046215E-3"/>
    <n v="85.202507524435973"/>
    <n v="1.6826713584146926"/>
    <n v="55.121949148332156"/>
    <n v="30.734463958762191"/>
    <n v="2.5560752257330788"/>
    <n v="0.85202507524435955"/>
    <n v="25.233207120845332"/>
    <n v="211.78889708349584"/>
    <n v="94.105783598785422"/>
    <n v="2.8653946455559756"/>
    <n v="78.033550312811087"/>
    <n v="39.514264113831977"/>
    <n v="2.8231735079635629"/>
    <n v="0.9410578359878542"/>
    <n v="27.652643787354162"/>
    <n v="232.48097401064405"/>
    <n v="93.460516167524062"/>
    <n v="2.8653946455559756"/>
    <n v="76.232852492918354"/>
    <n v="38.055875930010288"/>
    <n v="2.8038154850257215"/>
    <n v="0.93460516167524066"/>
    <n v="26.173830183908724"/>
    <n v="221.27923108904213"/>
    <n v="93.169472039671589"/>
    <n v="2.8653946455559756"/>
    <n v="75.162226389400885"/>
    <n v="37.188774053497809"/>
    <n v="2.7950841611901476"/>
    <n v="0.93169472039671586"/>
    <n v="25.294584133519383"/>
    <n v="214.61910286304513"/>
  </r>
  <r>
    <x v="5"/>
    <s v="Changzhi"/>
    <s v="Changzhi"/>
    <s v="Wuxiang"/>
    <x v="64"/>
    <s v="t/a"/>
    <s v="-"/>
    <n v="1000000"/>
    <n v="310"/>
    <n v="1"/>
    <n v="1"/>
    <n v="930000"/>
    <n v="1000000"/>
    <n v="105029.91804395635"/>
    <n v="1035029.9180439564"/>
    <n v="1.4782547926001213E-2"/>
    <n v="839.63832422728444"/>
    <n v="16.582086615225045"/>
    <n v="543.20585574049494"/>
    <n v="302.8764594393877"/>
    <n v="25.189149726818531"/>
    <n v="8.3963832422728437"/>
    <n v="248.66366445553516"/>
    <n v="2087.0990749436683"/>
    <n v="927.37672560069097"/>
    <n v="28.237375029771812"/>
    <n v="768.99097599167669"/>
    <n v="389.39805256432021"/>
    <n v="27.821301768020728"/>
    <n v="9.2737672560069093"/>
    <n v="272.50629312064694"/>
    <n v="2291.011627527992"/>
    <n v="921.01786034655095"/>
    <n v="28.237375029771812"/>
    <n v="751.24578346314877"/>
    <n v="375.02619137953371"/>
    <n v="27.630535810396527"/>
    <n v="9.2101786034655095"/>
    <n v="257.93314718963865"/>
    <n v="2180.6227090748439"/>
    <n v="918.14973109910886"/>
    <n v="28.237375029771812"/>
    <n v="740.69517018250588"/>
    <n v="366.48123199180128"/>
    <n v="27.544491932973266"/>
    <n v="9.1814973109910873"/>
    <n v="249.26851158462858"/>
    <n v="2114.9896770750388"/>
  </r>
  <r>
    <x v="5"/>
    <s v="Taiyuan"/>
    <s v="Taiyuan"/>
    <s v="Yangqu"/>
    <x v="65"/>
    <s v="t/d"/>
    <s v="-"/>
    <n v="2500"/>
    <n v="310"/>
    <n v="5"/>
    <n v="2"/>
    <n v="3875000"/>
    <n v="2200000"/>
    <n v="231065.81969670398"/>
    <n v="4106065.8196967039"/>
    <n v="5.8643826336625966E-2"/>
    <n v="3330.928086148961"/>
    <n v="65.78277389188878"/>
    <n v="2154.9512322603423"/>
    <n v="1201.5408018785497"/>
    <n v="99.92784258446882"/>
    <n v="33.309280861489604"/>
    <n v="986.47329456040075"/>
    <n v="8279.7279813344103"/>
    <n v="3678.9949822586009"/>
    <n v="112.02045315445579"/>
    <n v="3050.6630843501243"/>
    <n v="1544.7804995941312"/>
    <n v="110.36984946775803"/>
    <n v="36.78994982258601"/>
    <n v="1081.0593552208991"/>
    <n v="9088.6691991456992"/>
    <n v="3653.7687363144983"/>
    <n v="112.02045315445579"/>
    <n v="2980.2661545270471"/>
    <n v="1487.7659080857036"/>
    <n v="109.61306208943495"/>
    <n v="36.537687363144983"/>
    <n v="1023.2462472618072"/>
    <n v="8650.7454666700669"/>
    <n v="3642.3905845682661"/>
    <n v="112.02045315445579"/>
    <n v="2938.4108305279528"/>
    <n v="1453.8672109939598"/>
    <n v="109.27171753704798"/>
    <n v="36.423905845682661"/>
    <n v="988.87278280669773"/>
    <n v="8390.3727521820056"/>
  </r>
  <r>
    <x v="5"/>
    <s v="Linfen"/>
    <s v="Linfen"/>
    <s v="Quwo"/>
    <x v="66"/>
    <s v="t/a"/>
    <s v="-"/>
    <n v="1500000"/>
    <n v="310"/>
    <n v="1"/>
    <n v="1"/>
    <n v="775000"/>
    <n v="1500000"/>
    <n v="157544.87706593453"/>
    <n v="932544.87706593447"/>
    <n v="1.3318831753604092E-2"/>
    <n v="756.50027520569427"/>
    <n v="14.940186418297332"/>
    <n v="489.41951254930052"/>
    <n v="272.88669217199788"/>
    <n v="22.695008256170826"/>
    <n v="7.5650027520569427"/>
    <n v="224.0418584601762"/>
    <n v="1880.4418271753875"/>
    <n v="835.55112706643274"/>
    <n v="25.441408955180492"/>
    <n v="692.84818020160469"/>
    <n v="350.84121987948816"/>
    <n v="25.066533811992983"/>
    <n v="8.3555112706643264"/>
    <n v="245.52367345877522"/>
    <n v="2064.1636722804228"/>
    <n v="829.82189440047523"/>
    <n v="25.441408955180492"/>
    <n v="676.86005454790291"/>
    <n v="337.8924101029516"/>
    <n v="24.894656832014253"/>
    <n v="8.298218944004752"/>
    <n v="232.39350944730469"/>
    <n v="1964.7050782883982"/>
    <n v="827.23775727570512"/>
    <n v="25.441408955180492"/>
    <n v="667.35412607835553"/>
    <n v="330.19354269549962"/>
    <n v="24.817132718271154"/>
    <n v="8.2723775727570512"/>
    <n v="224.58681574287007"/>
    <n v="1905.5707994712291"/>
  </r>
  <r>
    <x v="5"/>
    <s v="Linfen"/>
    <s v="Linfen"/>
    <s v="Linfen"/>
    <x v="67"/>
    <s v="t/a"/>
    <s v="grinding"/>
    <n v="1500000"/>
    <n v="1"/>
    <m/>
    <n v="1"/>
    <m/>
    <n v="1500000"/>
    <n v="157544.87706593453"/>
    <n v="157544.87706593453"/>
    <n v="2.2500940843569323E-3"/>
    <n v="127.80376128665395"/>
    <n v="2.5240070376220389"/>
    <n v="82.682923722498231"/>
    <n v="46.101695938143287"/>
    <n v="3.8341128385996184"/>
    <n v="1.2780376128665394"/>
    <n v="37.849810681268004"/>
    <n v="317.68334562524376"/>
    <n v="141.15867539817813"/>
    <n v="4.2980919683339636"/>
    <n v="117.05032546921665"/>
    <n v="59.27139617074797"/>
    <n v="4.2347602619453442"/>
    <n v="1.4115867539817812"/>
    <n v="41.478965681031241"/>
    <n v="348.7214610159661"/>
    <n v="140.19077425128609"/>
    <n v="4.2980919683339636"/>
    <n v="114.34927873937754"/>
    <n v="57.083813895015432"/>
    <n v="4.2057232275385825"/>
    <n v="1.401907742512861"/>
    <n v="39.260745275863087"/>
    <n v="331.91884663356319"/>
    <n v="139.75420805950739"/>
    <n v="4.2980919683339636"/>
    <n v="112.74333958410134"/>
    <n v="55.783161080246714"/>
    <n v="4.1926262417852209"/>
    <n v="1.3975420805950738"/>
    <n v="37.941876200279076"/>
    <n v="321.92865429456771"/>
  </r>
  <r>
    <x v="5"/>
    <s v="Yuncheng"/>
    <s v="Yuncheng"/>
    <s v="Yuncheng"/>
    <x v="68"/>
    <s v="t/a"/>
    <s v="-"/>
    <n v="1500000"/>
    <n v="310"/>
    <n v="7"/>
    <n v="1"/>
    <n v="5425000"/>
    <n v="1500000"/>
    <n v="157544.87706593453"/>
    <n v="5582544.8770659342"/>
    <n v="7.9731257769087044E-2"/>
    <n v="4528.6793587199363"/>
    <n v="89.437262702349074"/>
    <n v="2929.8390455101144"/>
    <n v="1633.5966695751254"/>
    <n v="135.86038076159807"/>
    <n v="45.286793587199355"/>
    <n v="1341.1941451336252"/>
    <n v="11256.99271647625"/>
    <n v="5001.9058370759603"/>
    <n v="152.30131087625966"/>
    <n v="4147.6353085959327"/>
    <n v="2100.2601621319291"/>
    <n v="150.0571751122788"/>
    <n v="50.019058370759595"/>
    <n v="1469.7919201252389"/>
    <n v="12356.816939867162"/>
    <n v="4967.6086152956095"/>
    <n v="152.30131087625966"/>
    <n v="4051.9247093990548"/>
    <n v="2022.7439873505687"/>
    <n v="149.02825845886827"/>
    <n v="49.676086152956096"/>
    <n v="1391.1900944759543"/>
    <n v="11761.422468217406"/>
    <n v="4952.1390525728912"/>
    <n v="152.30131087625966"/>
    <n v="3995.0188450438804"/>
    <n v="1976.655832387017"/>
    <n v="148.56417157718673"/>
    <n v="49.521390525728904"/>
    <n v="1344.4564529984159"/>
    <n v="11407.423670531196"/>
  </r>
  <r>
    <x v="5"/>
    <s v="Changzhi"/>
    <s v="Changzhi"/>
    <s v="Lucheng"/>
    <x v="69"/>
    <s v="t/d"/>
    <s v="cement"/>
    <n v="2000"/>
    <n v="310"/>
    <n v="4"/>
    <m/>
    <n v="3410000"/>
    <m/>
    <n v="0"/>
    <n v="3410000"/>
    <n v="4.8702445744687503E-2"/>
    <n v="2766.2646612437775"/>
    <n v="54.631189274971291"/>
    <n v="1789.6409908379301"/>
    <n v="997.85398342896019"/>
    <n v="82.98793983731332"/>
    <n v="27.662646612437776"/>
    <n v="819.24501022719608"/>
    <n v="6876.1373188206326"/>
    <n v="3055.3267873403202"/>
    <n v="93.030594742124734"/>
    <n v="2533.5105608225072"/>
    <n v="1282.9072243184569"/>
    <n v="91.659803620209615"/>
    <n v="30.5532678734032"/>
    <n v="897.79671422207355"/>
    <n v="7547.9457295636093"/>
    <n v="3034.376928656432"/>
    <n v="93.030594742124734"/>
    <n v="2475.0474135575118"/>
    <n v="1235.5578233149192"/>
    <n v="91.031307859692959"/>
    <n v="30.343769286564321"/>
    <n v="849.78416235434304"/>
    <n v="7184.2594192812739"/>
    <n v="3024.9276165512697"/>
    <n v="93.030594742124734"/>
    <n v="2440.2874605747184"/>
    <n v="1207.4056791071127"/>
    <n v="90.747828496538091"/>
    <n v="30.249276165512697"/>
    <n v="821.23773398740047"/>
    <n v="6968.0254387773102"/>
  </r>
  <r>
    <x v="5"/>
    <s v="Datong"/>
    <s v="Datong"/>
    <s v="Hunyuan"/>
    <x v="70"/>
    <s v="t/a"/>
    <s v="grinding"/>
    <n v="800000"/>
    <n v="1"/>
    <m/>
    <n v="1"/>
    <m/>
    <n v="800000"/>
    <n v="84023.93443516508"/>
    <n v="84023.93443516508"/>
    <n v="1.2000501783236972E-3"/>
    <n v="68.16200601954877"/>
    <n v="1.3461370867317541"/>
    <n v="44.097559318665724"/>
    <n v="24.587571167009752"/>
    <n v="2.044860180586463"/>
    <n v="0.68162006019548771"/>
    <n v="20.186565696676265"/>
    <n v="169.43111766679667"/>
    <n v="75.284626879028337"/>
    <n v="2.2923157164447807"/>
    <n v="62.426840250248873"/>
    <n v="31.611411291065583"/>
    <n v="2.2585388063708502"/>
    <n v="0.75284626879028338"/>
    <n v="22.122115029883329"/>
    <n v="185.98477920851525"/>
    <n v="74.768412934019253"/>
    <n v="2.2923157164447807"/>
    <n v="60.986281994334682"/>
    <n v="30.44470074400823"/>
    <n v="2.2430523880205775"/>
    <n v="0.74768412934019257"/>
    <n v="20.939064147126981"/>
    <n v="177.0233848712337"/>
    <n v="74.535577631737269"/>
    <n v="2.2923157164447807"/>
    <n v="60.129781111520714"/>
    <n v="29.751019242798247"/>
    <n v="2.2360673289521182"/>
    <n v="0.74535577631737271"/>
    <n v="20.235667306815508"/>
    <n v="171.6952822904361"/>
  </r>
  <r>
    <x v="5"/>
    <s v="Luliang"/>
    <s v="Luliang"/>
    <s v="Jiaocheng"/>
    <x v="71"/>
    <s v="t/d"/>
    <s v="cement"/>
    <n v="2500"/>
    <n v="310"/>
    <n v="2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</r>
  <r>
    <x v="5"/>
    <s v="Luliang"/>
    <s v="Luliang"/>
    <s v="Jiaokou"/>
    <x v="72"/>
    <s v="t/d"/>
    <s v="cement"/>
    <n v="4000"/>
    <n v="310"/>
    <n v="2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</r>
  <r>
    <x v="5"/>
    <s v="Changzhi"/>
    <s v="Changzhi"/>
    <s v="Xiangyuan"/>
    <x v="73"/>
    <s v="t/d"/>
    <s v="cement"/>
    <n v="4000"/>
    <n v="310"/>
    <n v="1"/>
    <m/>
    <n v="1240000"/>
    <m/>
    <n v="0"/>
    <n v="1240000"/>
    <n v="1.7709980270795456E-2"/>
    <n v="1005.9144222704646"/>
    <n v="19.865887009080467"/>
    <n v="650.77854212288366"/>
    <n v="362.85599397416735"/>
    <n v="30.177432668113934"/>
    <n v="10.059144222704646"/>
    <n v="297.90727644625309"/>
    <n v="2500.4135704802302"/>
    <n v="1111.0279226692073"/>
    <n v="33.829307178954444"/>
    <n v="921.27656757182081"/>
    <n v="466.5117179339843"/>
    <n v="33.330837680076222"/>
    <n v="11.110279226692073"/>
    <n v="326.47153244439039"/>
    <n v="2744.7075380231304"/>
    <n v="1103.4097922387025"/>
    <n v="33.829307178954444"/>
    <n v="900.01724129364061"/>
    <n v="449.29375393269788"/>
    <n v="33.102293767161072"/>
    <n v="11.034097922387026"/>
    <n v="309.01242267430655"/>
    <n v="2612.4579706477361"/>
    <n v="1099.9736787459162"/>
    <n v="33.829307178954444"/>
    <n v="887.37725839080667"/>
    <n v="439.05661058440467"/>
    <n v="32.99921036237749"/>
    <n v="10.999736787459163"/>
    <n v="298.63190326814561"/>
    <n v="2533.8274322826583"/>
  </r>
  <r>
    <x v="5"/>
    <s v="Shuozhou"/>
    <s v="Shuozhou"/>
    <s v="Shanyin"/>
    <x v="74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</r>
  <r>
    <x v="5"/>
    <s v="Datong"/>
    <s v="Datong"/>
    <s v="Datong Shì"/>
    <x v="75"/>
    <s v="t/d"/>
    <s v="cement"/>
    <n v="1200"/>
    <n v="310"/>
    <n v="5"/>
    <m/>
    <n v="6417000"/>
    <m/>
    <n v="0"/>
    <n v="6417000"/>
    <n v="9.1649147901366482E-2"/>
    <n v="5205.6071352496538"/>
    <n v="102.80596527199143"/>
    <n v="3367.7789554859232"/>
    <n v="1877.7797688163159"/>
    <n v="156.16821405748962"/>
    <n v="52.056071352496538"/>
    <n v="1541.6701556093599"/>
    <n v="12939.64022723519"/>
    <n v="5749.5694998131485"/>
    <n v="175.06666465108927"/>
    <n v="4767.6062371841726"/>
    <n v="2414.1981403083687"/>
    <n v="172.48708499439445"/>
    <n v="57.495694998131476"/>
    <n v="1689.4901803997202"/>
    <n v="14203.8615092697"/>
    <n v="5710.1456748352857"/>
    <n v="175.06666465108927"/>
    <n v="4657.5892236945901"/>
    <n v="2325.0951766017115"/>
    <n v="171.30437024505855"/>
    <n v="57.101456748352859"/>
    <n v="1599.1392873395364"/>
    <n v="13519.469998102033"/>
    <n v="5692.3637875101167"/>
    <n v="175.06666465108927"/>
    <n v="4592.1773121724245"/>
    <n v="2272.1179597742939"/>
    <n v="170.77091362530351"/>
    <n v="56.923637875101164"/>
    <n v="1545.4200994126536"/>
    <n v="13112.556962062756"/>
  </r>
  <r>
    <x v="5"/>
    <s v="Shuozhou"/>
    <s v="Shuozhou"/>
    <s v="Shuo"/>
    <x v="76"/>
    <s v="t/d"/>
    <s v="cement"/>
    <n v="1500"/>
    <n v="310"/>
    <n v="3"/>
    <m/>
    <n v="3100000"/>
    <m/>
    <n v="0"/>
    <n v="3100000"/>
    <n v="4.4274950676988639E-2"/>
    <n v="2514.7860556761616"/>
    <n v="49.664717522701167"/>
    <n v="1626.9463553072092"/>
    <n v="907.1399849354184"/>
    <n v="75.443581670284843"/>
    <n v="25.147860556761614"/>
    <n v="744.76819111563282"/>
    <n v="6251.0339262005755"/>
    <n v="2777.5698066730183"/>
    <n v="84.573267947386114"/>
    <n v="2303.1914189295521"/>
    <n v="1166.2792948349606"/>
    <n v="83.327094200190558"/>
    <n v="27.775698066730182"/>
    <n v="816.17883111097592"/>
    <n v="6861.7688450578262"/>
    <n v="2758.5244805967563"/>
    <n v="84.573267947386114"/>
    <n v="2250.0431032341016"/>
    <n v="1123.2343848317448"/>
    <n v="82.755734417902687"/>
    <n v="27.585244805967566"/>
    <n v="772.53105668576643"/>
    <n v="6531.1449266193395"/>
    <n v="2749.9341968647909"/>
    <n v="84.573267947386114"/>
    <n v="2218.4431459770167"/>
    <n v="1097.6415264610116"/>
    <n v="82.49802590594372"/>
    <n v="27.499341968647908"/>
    <n v="746.57975817036402"/>
    <n v="6334.5685807066457"/>
  </r>
  <r>
    <x v="5"/>
    <s v="Luliang"/>
    <s v="Luliang"/>
    <s v="Fenyang"/>
    <x v="77"/>
    <s v="t/d"/>
    <s v="cement"/>
    <n v="1500"/>
    <n v="310"/>
    <n v="4"/>
    <m/>
    <n v="4805000"/>
    <m/>
    <n v="0"/>
    <n v="4805000"/>
    <n v="6.8626173549332398E-2"/>
    <n v="3897.9183862980508"/>
    <n v="76.980312160186827"/>
    <n v="2521.7668507261747"/>
    <n v="1406.0669766498986"/>
    <n v="116.93755158894152"/>
    <n v="38.979183862980506"/>
    <n v="1154.390696229231"/>
    <n v="9689.1025856108918"/>
    <n v="4305.2332003431793"/>
    <n v="131.0885653184485"/>
    <n v="3569.9466993408059"/>
    <n v="1807.7329069941893"/>
    <n v="129.15699601029539"/>
    <n v="43.052332003431786"/>
    <n v="1265.0771882220129"/>
    <n v="10635.741709839633"/>
    <n v="4275.7129449249724"/>
    <n v="131.0885653184485"/>
    <n v="3487.5668100128578"/>
    <n v="1741.0132964892045"/>
    <n v="128.27138834774917"/>
    <n v="42.757129449249732"/>
    <n v="1197.4231378629381"/>
    <n v="10123.274636259977"/>
    <n v="4262.398005140426"/>
    <n v="131.0885653184485"/>
    <n v="3438.5868762643763"/>
    <n v="1701.3443660145683"/>
    <n v="127.87194015421278"/>
    <n v="42.62398005140426"/>
    <n v="1157.1986251640644"/>
    <n v="9818.5813000953021"/>
  </r>
  <r>
    <x v="5"/>
    <s v="Jinzhong"/>
    <s v="Jinzhong"/>
    <s v="Lingshi"/>
    <x v="78"/>
    <s v="t/d"/>
    <s v="cement"/>
    <n v="1000"/>
    <n v="310"/>
    <n v="2"/>
    <m/>
    <n v="1860000"/>
    <m/>
    <n v="0"/>
    <n v="1860000"/>
    <n v="2.6564970406193184E-2"/>
    <n v="1508.8716334056969"/>
    <n v="29.798830513620704"/>
    <n v="976.1678131843255"/>
    <n v="544.28399096125099"/>
    <n v="45.266149002170906"/>
    <n v="15.088716334056967"/>
    <n v="446.86091466937967"/>
    <n v="3750.6203557203453"/>
    <n v="1666.541884003811"/>
    <n v="50.74396076843167"/>
    <n v="1381.9148513577311"/>
    <n v="699.76757690097645"/>
    <n v="49.996256520114336"/>
    <n v="16.665418840038111"/>
    <n v="489.70729866658553"/>
    <n v="4117.0613070346963"/>
    <n v="1655.1146883580539"/>
    <n v="50.74396076843167"/>
    <n v="1350.0258619404608"/>
    <n v="673.94063089904682"/>
    <n v="49.653440650741608"/>
    <n v="16.55114688358054"/>
    <n v="463.51863401145988"/>
    <n v="3918.6869559716038"/>
    <n v="1649.9605181188745"/>
    <n v="50.74396076843167"/>
    <n v="1331.06588758621"/>
    <n v="658.58491587660694"/>
    <n v="49.498815543566231"/>
    <n v="16.499605181188745"/>
    <n v="447.94785490221841"/>
    <n v="3800.7411484239874"/>
  </r>
  <r>
    <x v="5"/>
    <s v="Jinzhong"/>
    <s v="Jinzhong"/>
    <s v="Jiexiu"/>
    <x v="79"/>
    <s v="t/d"/>
    <s v="cement"/>
    <n v="1600"/>
    <n v="310"/>
    <n v="1"/>
    <m/>
    <n v="496000"/>
    <m/>
    <n v="0"/>
    <n v="496000"/>
    <n v="7.0839921083181824E-3"/>
    <n v="402.36576890818583"/>
    <n v="7.9463548036321878"/>
    <n v="260.31141684915349"/>
    <n v="145.14239758966696"/>
    <n v="12.070973067245575"/>
    <n v="4.0236576890818583"/>
    <n v="119.16291057850125"/>
    <n v="1000.165428192092"/>
    <n v="444.41116906768298"/>
    <n v="13.531722871581779"/>
    <n v="368.51062702872832"/>
    <n v="186.60468717359373"/>
    <n v="13.332335072030489"/>
    <n v="4.4441116906768299"/>
    <n v="130.58861297775616"/>
    <n v="1097.8830152092523"/>
    <n v="441.363916895481"/>
    <n v="13.531722871581779"/>
    <n v="360.00689651745625"/>
    <n v="179.71750157307918"/>
    <n v="13.240917506864429"/>
    <n v="4.41363916895481"/>
    <n v="123.60496906972263"/>
    <n v="1044.9831882590945"/>
    <n v="439.98947149836653"/>
    <n v="13.531722871581779"/>
    <n v="354.95090335632267"/>
    <n v="175.62264423376186"/>
    <n v="13.199684144950997"/>
    <n v="4.3998947149836649"/>
    <n v="119.45276130725824"/>
    <n v="1013.5309729130634"/>
  </r>
  <r>
    <x v="5"/>
    <s v="Linfen"/>
    <s v="Linfen"/>
    <s v="Xiangfen"/>
    <x v="80"/>
    <s v="t/d"/>
    <s v="cement"/>
    <n v="1200"/>
    <n v="310"/>
    <n v="1"/>
    <m/>
    <n v="372000"/>
    <m/>
    <n v="0"/>
    <n v="372000"/>
    <n v="5.312994081238637E-3"/>
    <n v="301.77432668113937"/>
    <n v="5.9597661027241413"/>
    <n v="195.23356263686512"/>
    <n v="108.85679819225021"/>
    <n v="9.0532298004341811"/>
    <n v="3.0177432668113937"/>
    <n v="89.372182933875933"/>
    <n v="750.12407114406903"/>
    <n v="333.30837680076223"/>
    <n v="10.148792153686335"/>
    <n v="276.38297027154624"/>
    <n v="139.95351538019528"/>
    <n v="9.9992513040228665"/>
    <n v="3.3330837680076222"/>
    <n v="97.941459733317117"/>
    <n v="823.41226140693925"/>
    <n v="331.0229376716108"/>
    <n v="10.148792153686335"/>
    <n v="270.00517238809221"/>
    <n v="134.78812617980938"/>
    <n v="9.9306881301483223"/>
    <n v="3.3102293767161082"/>
    <n v="92.703726802291982"/>
    <n v="783.73739119432082"/>
    <n v="329.99210362377494"/>
    <n v="10.148792153686335"/>
    <n v="266.213177517242"/>
    <n v="131.71698317532142"/>
    <n v="9.8997631087132465"/>
    <n v="3.2999210362377491"/>
    <n v="89.589570980443682"/>
    <n v="760.14822968479746"/>
  </r>
  <r>
    <x v="5"/>
    <s v="Jincheng"/>
    <s v="Jincheng"/>
    <s v="Yangcheng"/>
    <x v="81"/>
    <s v="t/d"/>
    <s v="cement"/>
    <n v="1600"/>
    <n v="310"/>
    <n v="2"/>
    <m/>
    <n v="1488000"/>
    <m/>
    <n v="0"/>
    <n v="1488000"/>
    <n v="2.1251976324954548E-2"/>
    <n v="1207.0973067245575"/>
    <n v="23.839064410896565"/>
    <n v="780.93425054746046"/>
    <n v="435.42719276900084"/>
    <n v="36.212919201736725"/>
    <n v="12.070973067245575"/>
    <n v="357.48873173550373"/>
    <n v="3000.4962845762761"/>
    <n v="1333.2335072030489"/>
    <n v="40.59516861474534"/>
    <n v="1105.531881086185"/>
    <n v="559.81406152078114"/>
    <n v="39.997005216091466"/>
    <n v="13.332335072030489"/>
    <n v="391.76583893326847"/>
    <n v="3293.649045627757"/>
    <n v="1324.0917506864432"/>
    <n v="40.59516861474534"/>
    <n v="1080.0206895523688"/>
    <n v="539.15250471923753"/>
    <n v="39.722752520593289"/>
    <n v="13.240917506864433"/>
    <n v="370.81490720916793"/>
    <n v="3134.9495647772833"/>
    <n v="1319.9684144950998"/>
    <n v="40.59516861474534"/>
    <n v="1064.852710068968"/>
    <n v="526.86793270128567"/>
    <n v="39.599052434852986"/>
    <n v="13.199684144950997"/>
    <n v="358.35828392177473"/>
    <n v="3040.5929187391898"/>
  </r>
  <r>
    <x v="5"/>
    <s v="Changzhi"/>
    <s v="Changzhi"/>
    <s v="Changzhi Shì"/>
    <x v="82"/>
    <s v="t/d"/>
    <s v="-"/>
    <n v="1500"/>
    <n v="310"/>
    <n v="1"/>
    <n v="1"/>
    <n v="465000"/>
    <n v="1000000"/>
    <n v="105029.91804395635"/>
    <n v="570029.91804395639"/>
    <n v="8.1413053244529174E-3"/>
    <n v="462.42041587586021"/>
    <n v="9.1323789868198677"/>
    <n v="299.16390244441357"/>
    <n v="166.80546169907495"/>
    <n v="13.872612476275805"/>
    <n v="4.6242041587586016"/>
    <n v="136.94843578819024"/>
    <n v="1149.4439860135822"/>
    <n v="510.74125459973823"/>
    <n v="15.551384837663893"/>
    <n v="423.51226315224392"/>
    <n v="214.4561583390761"/>
    <n v="15.322237637992146"/>
    <n v="5.1074125459973816"/>
    <n v="150.07946845400056"/>
    <n v="1261.7463007693179"/>
    <n v="507.23918825703754"/>
    <n v="15.551384837663893"/>
    <n v="413.73931797803357"/>
    <n v="206.54103365477201"/>
    <n v="15.217175647711125"/>
    <n v="5.0723918825703755"/>
    <n v="142.05348868677368"/>
    <n v="1200.9509700819431"/>
    <n v="505.65960156939019"/>
    <n v="15.551384837663893"/>
    <n v="407.92869828595337"/>
    <n v="201.83500302264954"/>
    <n v="15.169788047081706"/>
    <n v="5.056596015693902"/>
    <n v="137.28154785907398"/>
    <n v="1164.8043899690419"/>
  </r>
  <r>
    <x v="5"/>
    <s v="Yuncheng"/>
    <s v="Yuncheng"/>
    <s v="Linyi"/>
    <x v="83"/>
    <s v="t/d"/>
    <s v="cement"/>
    <n v="1500"/>
    <n v="310"/>
    <n v="1"/>
    <m/>
    <n v="465000"/>
    <m/>
    <n v="0"/>
    <n v="465000"/>
    <n v="6.6412426015482959E-3"/>
    <n v="377.21790835142423"/>
    <n v="7.449707628405176"/>
    <n v="244.04195329608137"/>
    <n v="136.07099774031275"/>
    <n v="11.316537250542726"/>
    <n v="3.7721790835142417"/>
    <n v="111.71522866734492"/>
    <n v="937.65508893008632"/>
    <n v="416.63547100095275"/>
    <n v="12.685990192107917"/>
    <n v="345.47871283943277"/>
    <n v="174.94189422524411"/>
    <n v="12.499064130028584"/>
    <n v="4.1663547100095277"/>
    <n v="122.42682466664638"/>
    <n v="1029.2653267586741"/>
    <n v="413.77867208951346"/>
    <n v="12.685990192107917"/>
    <n v="337.5064654851152"/>
    <n v="168.48515772476171"/>
    <n v="12.413360162685402"/>
    <n v="4.1377867208951349"/>
    <n v="115.87965850286497"/>
    <n v="979.67173899290094"/>
    <n v="412.49012952971862"/>
    <n v="12.685990192107917"/>
    <n v="332.7664718965525"/>
    <n v="164.64622896915174"/>
    <n v="12.374703885891558"/>
    <n v="4.1249012952971862"/>
    <n v="111.9869637255546"/>
    <n v="950.18528710599685"/>
  </r>
  <r>
    <x v="5"/>
    <s v="Yuncheng"/>
    <s v="Yuncheng"/>
    <s v="Hejin"/>
    <x v="84"/>
    <s v="t/d"/>
    <s v="cement"/>
    <n v="2000"/>
    <n v="310"/>
    <n v="2"/>
    <m/>
    <n v="1395000"/>
    <m/>
    <n v="0"/>
    <n v="1395000"/>
    <n v="1.9923727804644888E-2"/>
    <n v="1131.6537250542726"/>
    <n v="22.349122885215525"/>
    <n v="732.12585988824412"/>
    <n v="408.2129932209383"/>
    <n v="33.949611751628176"/>
    <n v="11.316537250542726"/>
    <n v="335.14568600203472"/>
    <n v="2812.9652667902587"/>
    <n v="1249.9064130028582"/>
    <n v="38.057970576323754"/>
    <n v="1036.4361385182983"/>
    <n v="524.82568267573231"/>
    <n v="37.49719239008575"/>
    <n v="12.499064130028582"/>
    <n v="367.28047399993915"/>
    <n v="3087.795980276022"/>
    <n v="1241.3360162685403"/>
    <n v="38.057970576323754"/>
    <n v="1012.5193964553457"/>
    <n v="505.45547317428515"/>
    <n v="37.240080488056208"/>
    <n v="12.413360162685404"/>
    <n v="347.63897550859491"/>
    <n v="2939.0152169787029"/>
    <n v="1237.4703885891558"/>
    <n v="38.057970576323754"/>
    <n v="998.29941568965751"/>
    <n v="493.93868690745524"/>
    <n v="37.124111657674675"/>
    <n v="12.374703885891558"/>
    <n v="335.96089117666384"/>
    <n v="2850.5558613179905"/>
  </r>
  <r>
    <x v="5"/>
    <s v="Linfen"/>
    <s v="Linfen"/>
    <s v="Houma"/>
    <x v="85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</r>
  <r>
    <x v="5"/>
    <s v="Jincheng"/>
    <s v="Jincheng"/>
    <s v="Jiaocheng"/>
    <x v="71"/>
    <s v="t/d"/>
    <s v="cement"/>
    <n v="5000"/>
    <n v="310"/>
    <n v="1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</r>
  <r>
    <x v="5"/>
    <s v="Xinzhou"/>
    <s v="Xinzhou"/>
    <s v="Dai"/>
    <x v="86"/>
    <s v="t/d"/>
    <s v="cement"/>
    <n v="5000"/>
    <n v="310"/>
    <n v="1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</r>
  <r>
    <x v="5"/>
    <s v="Luliang"/>
    <s v="Luliang"/>
    <s v="Fangshan"/>
    <x v="0"/>
    <s v="t/a"/>
    <s v="-"/>
    <n v="4000000"/>
    <n v="310"/>
    <n v="2"/>
    <n v="1"/>
    <n v="1705000"/>
    <n v="4000000"/>
    <n v="420119.6721758254"/>
    <n v="2125119.6721758256"/>
    <n v="3.0351473763962241E-2"/>
    <n v="1723.9423607196329"/>
    <n v="34.046280071144416"/>
    <n v="1115.3082920122938"/>
    <n v="621.86484754952892"/>
    <n v="51.71827082158898"/>
    <n v="17.239423607196326"/>
    <n v="510.55533359697944"/>
    <n v="4285.2242477443006"/>
    <n v="1904.086528065302"/>
    <n v="57.976875953286275"/>
    <n v="1578.8894816624982"/>
    <n v="799.51066861455638"/>
    <n v="57.122595841959061"/>
    <n v="19.040865280653019"/>
    <n v="559.50893226045343"/>
    <n v="4703.8967608243811"/>
    <n v="1891.0305289983125"/>
    <n v="57.976875953286275"/>
    <n v="1542.4551167504294"/>
    <n v="770.00241537750082"/>
    <n v="56.730915869949371"/>
    <n v="18.910305289983125"/>
    <n v="529.58740191280651"/>
    <n v="4477.2466339968059"/>
    <n v="1885.1416964343216"/>
    <n v="57.976875953286275"/>
    <n v="1520.7926358449629"/>
    <n v="752.45793576754772"/>
    <n v="56.554250893029646"/>
    <n v="18.851416964343215"/>
    <n v="511.79720352777781"/>
    <n v="4342.489130840836"/>
  </r>
  <r>
    <x v="5"/>
    <s v="Changzhi"/>
    <s v="Changzhi"/>
    <s v="Tunliu"/>
    <x v="87"/>
    <s v="t/a"/>
    <s v="grinding"/>
    <n v="1000000"/>
    <n v="1"/>
    <m/>
    <n v="1"/>
    <m/>
    <n v="1000000"/>
    <n v="105029.91804395635"/>
    <n v="105029.91804395635"/>
    <n v="1.5000627229046215E-3"/>
    <n v="85.202507524435973"/>
    <n v="1.6826713584146926"/>
    <n v="55.121949148332156"/>
    <n v="30.734463958762191"/>
    <n v="2.5560752257330788"/>
    <n v="0.85202507524435955"/>
    <n v="25.233207120845332"/>
    <n v="211.78889708349584"/>
    <n v="94.105783598785422"/>
    <n v="2.8653946455559756"/>
    <n v="78.033550312811087"/>
    <n v="39.514264113831977"/>
    <n v="2.8231735079635629"/>
    <n v="0.9410578359878542"/>
    <n v="27.652643787354162"/>
    <n v="232.48097401064405"/>
    <n v="93.460516167524062"/>
    <n v="2.8653946455559756"/>
    <n v="76.232852492918354"/>
    <n v="38.055875930010288"/>
    <n v="2.8038154850257215"/>
    <n v="0.93460516167524066"/>
    <n v="26.173830183908724"/>
    <n v="221.27923108904213"/>
    <n v="93.169472039671589"/>
    <n v="2.8653946455559756"/>
    <n v="75.162226389400885"/>
    <n v="37.188774053497809"/>
    <n v="2.7950841611901476"/>
    <n v="0.93169472039671586"/>
    <n v="25.294584133519383"/>
    <n v="214.61910286304513"/>
  </r>
  <r>
    <x v="5"/>
    <s v="Yuncheng"/>
    <s v="Yuncheng"/>
    <s v="Jiang"/>
    <x v="88"/>
    <s v="t/a"/>
    <s v="grinding"/>
    <n v="1200000"/>
    <n v="1"/>
    <m/>
    <n v="1"/>
    <m/>
    <n v="1200000"/>
    <n v="126035.90165274762"/>
    <n v="126035.90165274762"/>
    <n v="1.8000752674855458E-3"/>
    <n v="102.24300902932316"/>
    <n v="2.0192056300976313"/>
    <n v="66.146338977998582"/>
    <n v="36.881356750514627"/>
    <n v="3.0672902708796945"/>
    <n v="1.0224300902932315"/>
    <n v="30.279848545014399"/>
    <n v="254.14667650019501"/>
    <n v="112.92694031854252"/>
    <n v="3.4384735746671709"/>
    <n v="93.640260375373316"/>
    <n v="47.417116936598376"/>
    <n v="3.3878082095562756"/>
    <n v="1.1292694031854251"/>
    <n v="33.183172544824991"/>
    <n v="278.97716881277285"/>
    <n v="112.15261940102887"/>
    <n v="3.4384735746671709"/>
    <n v="91.479422991502034"/>
    <n v="45.667051116012345"/>
    <n v="3.364578582030866"/>
    <n v="1.1215261940102887"/>
    <n v="31.40859622069047"/>
    <n v="265.53507730685055"/>
    <n v="111.80336644760591"/>
    <n v="3.4384735746671709"/>
    <n v="90.194671667281071"/>
    <n v="44.626528864197368"/>
    <n v="3.3541009934281769"/>
    <n v="1.1180336644760591"/>
    <n v="30.353500960223261"/>
    <n v="257.54292343565413"/>
  </r>
  <r>
    <x v="5"/>
    <s v="Jinzhong"/>
    <s v="Jinzhong"/>
    <s v="Zuoquan"/>
    <x v="89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</r>
  <r>
    <x v="5"/>
    <s v="Datong"/>
    <s v="Datong"/>
    <s v="Guangling"/>
    <x v="90"/>
    <s v="t/d"/>
    <s v="cement"/>
    <n v="4000"/>
    <n v="310"/>
    <n v="1"/>
    <m/>
    <n v="1240000"/>
    <m/>
    <n v="0"/>
    <n v="1240000"/>
    <n v="1.7709980270795456E-2"/>
    <n v="1005.9144222704646"/>
    <n v="19.865887009080467"/>
    <n v="650.77854212288366"/>
    <n v="362.85599397416735"/>
    <n v="30.177432668113934"/>
    <n v="10.059144222704646"/>
    <n v="297.90727644625309"/>
    <n v="2500.4135704802302"/>
    <n v="1111.0279226692073"/>
    <n v="33.829307178954444"/>
    <n v="921.27656757182081"/>
    <n v="466.5117179339843"/>
    <n v="33.330837680076222"/>
    <n v="11.110279226692073"/>
    <n v="326.47153244439039"/>
    <n v="2744.7075380231304"/>
    <n v="1103.4097922387025"/>
    <n v="33.829307178954444"/>
    <n v="900.01724129364061"/>
    <n v="449.29375393269788"/>
    <n v="33.102293767161072"/>
    <n v="11.034097922387026"/>
    <n v="309.01242267430655"/>
    <n v="2612.4579706477361"/>
    <n v="1099.9736787459162"/>
    <n v="33.829307178954444"/>
    <n v="887.37725839080667"/>
    <n v="439.05661058440467"/>
    <n v="32.99921036237749"/>
    <n v="10.999736787459163"/>
    <n v="298.63190326814561"/>
    <n v="2533.8274322826583"/>
  </r>
  <r>
    <x v="5"/>
    <s v="Xinzhou"/>
    <s v="Xinzhou"/>
    <s v="Baode"/>
    <x v="91"/>
    <s v="t/d"/>
    <s v="cement"/>
    <n v="2500"/>
    <n v="310"/>
    <n v="2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</r>
  <r>
    <x v="5"/>
    <s v="Xinzhou"/>
    <s v="Xinzhou"/>
    <s v="Hequ"/>
    <x v="92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</r>
  <r>
    <x v="5"/>
    <s v="Luliang"/>
    <s v="Luliang"/>
    <s v="Lan"/>
    <x v="93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</r>
  <r>
    <x v="5"/>
    <s v="Yangquan"/>
    <s v="Yangquan"/>
    <s v="Yangquan"/>
    <x v="94"/>
    <s v="t/d"/>
    <s v="cement"/>
    <n v="2500"/>
    <n v="310"/>
    <n v="2"/>
    <m/>
    <n v="2325000"/>
    <m/>
    <n v="0"/>
    <n v="2325000"/>
    <n v="3.3206213007741479E-2"/>
    <n v="1886.0895417571212"/>
    <n v="37.248538142025879"/>
    <n v="1220.2097664804069"/>
    <n v="680.3549887015638"/>
    <n v="56.582686252713629"/>
    <n v="18.860895417571211"/>
    <n v="558.57614333672461"/>
    <n v="4688.2754446504314"/>
    <n v="2083.1773550047637"/>
    <n v="63.429950960539585"/>
    <n v="1727.3935641971641"/>
    <n v="874.70947112622059"/>
    <n v="62.495320650142915"/>
    <n v="20.831773550047636"/>
    <n v="612.13412333323197"/>
    <n v="5146.3266337933701"/>
    <n v="2068.8933604475674"/>
    <n v="63.429950960539585"/>
    <n v="1687.5323274255761"/>
    <n v="842.42578862380856"/>
    <n v="62.066800813427015"/>
    <n v="20.688933604475672"/>
    <n v="579.39829251432479"/>
    <n v="4898.358694964505"/>
    <n v="2062.4506476485931"/>
    <n v="63.429950960539585"/>
    <n v="1663.8323594827625"/>
    <n v="823.23114484575876"/>
    <n v="61.873519429457794"/>
    <n v="20.62450647648593"/>
    <n v="559.93481862777298"/>
    <n v="4750.9264355299838"/>
  </r>
  <r>
    <x v="5"/>
    <s v="Jincheng"/>
    <s v="Jincheng"/>
    <s v="Gaoping"/>
    <x v="95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</r>
  <r>
    <x v="5"/>
    <s v="Taiyuan"/>
    <s v="Taiyuan"/>
    <s v="Taiyuan"/>
    <x v="96"/>
    <s v="t/d"/>
    <s v="cement"/>
    <n v="4500"/>
    <n v="310"/>
    <n v="3"/>
    <m/>
    <n v="3565000"/>
    <m/>
    <n v="0"/>
    <n v="3565000"/>
    <n v="5.0916193278536935E-2"/>
    <n v="2892.0039640275859"/>
    <n v="57.114425151106346"/>
    <n v="1870.9883086032905"/>
    <n v="1043.2109826757312"/>
    <n v="86.760118920827566"/>
    <n v="28.920039640275853"/>
    <n v="856.48341978297765"/>
    <n v="7188.6890151306616"/>
    <n v="3194.2052776739711"/>
    <n v="97.259258139494037"/>
    <n v="2648.6701317689849"/>
    <n v="1341.2211890602048"/>
    <n v="95.826158330219144"/>
    <n v="31.942052776739711"/>
    <n v="938.60565577762236"/>
    <n v="7891.0341718165009"/>
    <n v="3172.3031526862696"/>
    <n v="97.259258139494037"/>
    <n v="2587.5495687192169"/>
    <n v="1291.7195425565064"/>
    <n v="95.16909458058808"/>
    <n v="31.723031526862698"/>
    <n v="888.41071518863134"/>
    <n v="7510.8166656122412"/>
    <n v="3162.4243263945095"/>
    <n v="97.259258139494037"/>
    <n v="2551.2096178735692"/>
    <n v="1262.2877554301633"/>
    <n v="94.872729791835283"/>
    <n v="31.624243263945093"/>
    <n v="858.56672189591859"/>
    <n v="7284.7538678126421"/>
  </r>
  <r>
    <x v="5"/>
    <s v="Jincheng"/>
    <s v="Jincheng"/>
    <s v="Lingchuan"/>
    <x v="97"/>
    <s v="t/d"/>
    <s v="cement"/>
    <n v="3200"/>
    <n v="310"/>
    <n v="1"/>
    <m/>
    <n v="992000"/>
    <m/>
    <n v="0"/>
    <n v="992000"/>
    <n v="1.4167984216636365E-2"/>
    <n v="804.73153781637166"/>
    <n v="15.892709607264376"/>
    <n v="520.62283369830698"/>
    <n v="290.28479517933391"/>
    <n v="24.14194613449115"/>
    <n v="8.0473153781637166"/>
    <n v="238.32582115700251"/>
    <n v="2000.330856384184"/>
    <n v="888.82233813536595"/>
    <n v="27.063445743163559"/>
    <n v="737.02125405745664"/>
    <n v="373.20937434718746"/>
    <n v="26.664670144060977"/>
    <n v="8.8882233813536597"/>
    <n v="261.17722595551231"/>
    <n v="2195.7660304185047"/>
    <n v="882.72783379096199"/>
    <n v="27.063445743163559"/>
    <n v="720.01379303491251"/>
    <n v="359.43500314615835"/>
    <n v="26.481835013728858"/>
    <n v="8.82727833790962"/>
    <n v="247.20993813944526"/>
    <n v="2089.966376518189"/>
    <n v="879.97894299673305"/>
    <n v="27.063445743163559"/>
    <n v="709.90180671264534"/>
    <n v="351.24528846752372"/>
    <n v="26.399368289901993"/>
    <n v="8.7997894299673298"/>
    <n v="238.90552261451649"/>
    <n v="2027.0619458261267"/>
  </r>
  <r>
    <x v="5"/>
    <s v="Yangquan"/>
    <s v="Yangquan"/>
    <s v="Yangquan"/>
    <x v="94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</r>
  <r>
    <x v="5"/>
    <s v="Xinzhou"/>
    <s v="Xinzhou"/>
    <s v="Shenchi"/>
    <x v="98"/>
    <s v="t/d"/>
    <s v="cement"/>
    <n v="4500"/>
    <n v="310"/>
    <n v="1"/>
    <m/>
    <n v="1395000"/>
    <m/>
    <n v="0"/>
    <n v="1395000"/>
    <n v="1.9923727804644888E-2"/>
    <n v="1131.6537250542726"/>
    <n v="22.349122885215525"/>
    <n v="732.12585988824412"/>
    <n v="408.2129932209383"/>
    <n v="33.949611751628176"/>
    <n v="11.316537250542726"/>
    <n v="335.14568600203472"/>
    <n v="2812.9652667902587"/>
    <n v="1249.9064130028582"/>
    <n v="38.057970576323754"/>
    <n v="1036.4361385182983"/>
    <n v="524.82568267573231"/>
    <n v="37.49719239008575"/>
    <n v="12.499064130028582"/>
    <n v="367.28047399993915"/>
    <n v="3087.795980276022"/>
    <n v="1241.3360162685403"/>
    <n v="38.057970576323754"/>
    <n v="1012.5193964553457"/>
    <n v="505.45547317428515"/>
    <n v="37.240080488056208"/>
    <n v="12.413360162685404"/>
    <n v="347.63897550859491"/>
    <n v="2939.0152169787029"/>
    <n v="1237.4703885891558"/>
    <n v="38.057970576323754"/>
    <n v="998.29941568965751"/>
    <n v="493.93868690745524"/>
    <n v="37.124111657674675"/>
    <n v="12.374703885891558"/>
    <n v="335.96089117666384"/>
    <n v="2850.5558613179905"/>
  </r>
  <r>
    <x v="5"/>
    <s v="Xinzhou"/>
    <s v="Xinzhou"/>
    <s v="Kelan"/>
    <x v="99"/>
    <s v="t/d"/>
    <s v="cement"/>
    <n v="5000"/>
    <n v="310"/>
    <n v="1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</r>
  <r>
    <x v="5"/>
    <s v="Datong"/>
    <s v="Datong"/>
    <s v="Guangling"/>
    <x v="90"/>
    <s v="t/d"/>
    <s v="cement"/>
    <n v="1200"/>
    <n v="310"/>
    <n v="1"/>
    <m/>
    <n v="372000"/>
    <m/>
    <n v="0"/>
    <n v="372000"/>
    <n v="5.312994081238637E-3"/>
    <n v="301.77432668113937"/>
    <n v="5.9597661027241413"/>
    <n v="195.23356263686512"/>
    <n v="108.85679819225021"/>
    <n v="9.0532298004341811"/>
    <n v="3.0177432668113937"/>
    <n v="89.372182933875933"/>
    <n v="750.12407114406903"/>
    <n v="333.30837680076223"/>
    <n v="10.148792153686335"/>
    <n v="276.38297027154624"/>
    <n v="139.95351538019528"/>
    <n v="9.9992513040228665"/>
    <n v="3.3330837680076222"/>
    <n v="97.941459733317117"/>
    <n v="823.41226140693925"/>
    <n v="331.0229376716108"/>
    <n v="10.148792153686335"/>
    <n v="270.00517238809221"/>
    <n v="134.78812617980938"/>
    <n v="9.9306881301483223"/>
    <n v="3.3102293767161082"/>
    <n v="92.703726802291982"/>
    <n v="783.73739119432082"/>
    <n v="329.99210362377494"/>
    <n v="10.148792153686335"/>
    <n v="266.213177517242"/>
    <n v="131.71698317532142"/>
    <n v="9.8997631087132465"/>
    <n v="3.2999210362377491"/>
    <n v="89.589570980443682"/>
    <n v="760.14822968479746"/>
  </r>
  <r>
    <x v="5"/>
    <s v="Xinzhou"/>
    <s v="Xinzhou"/>
    <s v="Xinfu"/>
    <x v="100"/>
    <s v="t/d"/>
    <s v="cement"/>
    <n v="5000"/>
    <n v="310"/>
    <n v="1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</r>
  <r>
    <x v="1"/>
    <s v=""/>
    <m/>
    <s v=""/>
    <x v="4"/>
    <m/>
    <m/>
    <m/>
    <m/>
    <n v="73"/>
    <m/>
    <n v="68200000"/>
    <m/>
    <n v="0"/>
    <m/>
    <n v="1"/>
    <n v="56799.296605048294"/>
    <n v="1121.7339999999999"/>
    <n v="36746.429537024749"/>
    <n v="20488.78589506579"/>
    <n v="1703.9788981514487"/>
    <n v="567.99296605048289"/>
    <n v="16821.434687734545"/>
    <n v="141186.69429595713"/>
    <n v="62734.565803065394"/>
    <n v="1910.1832222106129"/>
    <n v="52020.191636861775"/>
    <n v="26341.741255538429"/>
    <n v="1882.0369740919618"/>
    <n v="627.34565803065391"/>
    <n v="18434.325021962697"/>
    <n v="154980.83544165632"/>
    <n v="62304.405502826805"/>
    <n v="1910.1832222106129"/>
    <n v="50819.77661927772"/>
    <n v="25369.523119887563"/>
    <n v="1869.132165084804"/>
    <n v="623.04405502826808"/>
    <n v="17448.490509268482"/>
    <n v="147513.3190834659"/>
    <n v="62110.384197311716"/>
    <n v="1910.1832222106129"/>
    <n v="50106.055728031002"/>
    <n v="24791.479373267768"/>
    <n v="1863.3115259193514"/>
    <n v="621.10384197311714"/>
    <n v="16862.350985257894"/>
    <n v="143073.41925507688"/>
  </r>
  <r>
    <x v="2"/>
    <s v=""/>
    <m/>
    <s v=""/>
    <x v="4"/>
    <m/>
    <m/>
    <m/>
    <m/>
    <m/>
    <n v="13"/>
    <m/>
    <n v="17300000"/>
    <n v="1817017.5821604449"/>
    <n v="70017017.582160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s v="Ulaan Chab"/>
    <s v="Ulaan Chab"/>
    <s v="Qahar Youyi Zhongqi"/>
    <x v="101"/>
    <s v="t/a"/>
    <s v="grinding"/>
    <n v="1200000"/>
    <n v="1"/>
    <m/>
    <n v="1"/>
    <m/>
    <n v="1200000"/>
    <n v="126035.90165274762"/>
    <n v="126035.90165274762"/>
    <n v="1.7768746850763035E-3"/>
    <n v="101.75708507682015"/>
    <n v="2.5781900849304797"/>
    <n v="101.13655558800143"/>
    <n v="63.791220171853382"/>
    <n v="3.0527125523046044"/>
    <n v="1.0175708507682015"/>
    <n v="39.183505243061653"/>
    <n v="328.45084413699061"/>
    <n v="113.40583224438188"/>
    <n v="5.0588649799393082"/>
    <n v="149.37856128278756"/>
    <n v="82.652387214505765"/>
    <n v="3.4021749673314563"/>
    <n v="1.1340583224438188"/>
    <n v="42.9387443948659"/>
    <n v="360.52018760881157"/>
    <n v="112.26661017744382"/>
    <n v="5.0588649799393082"/>
    <n v="144.76888690415851"/>
    <n v="78.658220368943091"/>
    <n v="3.3679983053233142"/>
    <n v="1.1226661017744382"/>
    <n v="40.229627441868317"/>
    <n v="339.99912154522616"/>
    <n v="111.75277067952567"/>
    <n v="5.0588649799393082"/>
    <n v="142.1275635950754"/>
    <n v="76.369580191133096"/>
    <n v="3.3525831203857699"/>
    <n v="1.1175277067952567"/>
    <n v="38.677315246421465"/>
    <n v="328.2406402146853"/>
  </r>
  <r>
    <x v="6"/>
    <s v="Alxa"/>
    <s v="Alxa"/>
    <s v="Alxa Left"/>
    <x v="102"/>
    <s v="t/a"/>
    <s v="grinding"/>
    <n v="600000"/>
    <n v="1"/>
    <m/>
    <n v="1"/>
    <m/>
    <n v="600000"/>
    <n v="63017.95082637381"/>
    <n v="63017.95082637381"/>
    <n v="8.8843734253815177E-4"/>
    <n v="50.878542538410073"/>
    <n v="1.2890950424652399"/>
    <n v="50.568277794000714"/>
    <n v="31.895610085926691"/>
    <n v="1.5263562761523022"/>
    <n v="0.50878542538410076"/>
    <n v="19.591752621530826"/>
    <n v="164.22542206849531"/>
    <n v="56.702916122190942"/>
    <n v="2.5294324899696541"/>
    <n v="74.689280641393779"/>
    <n v="41.326193607252883"/>
    <n v="1.7010874836657282"/>
    <n v="0.56702916122190938"/>
    <n v="21.46937219743295"/>
    <n v="180.26009380440578"/>
    <n v="56.133305088721912"/>
    <n v="2.5294324899696541"/>
    <n v="72.384443452079253"/>
    <n v="39.329110184471546"/>
    <n v="1.6839991526616571"/>
    <n v="0.56133305088721908"/>
    <n v="20.114813720934158"/>
    <n v="169.99956077261308"/>
    <n v="55.876385339762834"/>
    <n v="2.5294324899696541"/>
    <n v="71.0637817975377"/>
    <n v="38.184790095566548"/>
    <n v="1.6762915601928849"/>
    <n v="0.55876385339762835"/>
    <n v="19.338657623210732"/>
    <n v="164.12032010734265"/>
  </r>
  <r>
    <x v="6"/>
    <s v="Tongliao"/>
    <s v="Tongliao"/>
    <s v="Huolin Gol"/>
    <x v="103"/>
    <s v="t/a"/>
    <s v="grinding"/>
    <n v="600000"/>
    <n v="1"/>
    <m/>
    <n v="1"/>
    <m/>
    <n v="600000"/>
    <n v="63017.95082637381"/>
    <n v="63017.95082637381"/>
    <n v="8.8843734253815177E-4"/>
    <n v="50.878542538410073"/>
    <n v="1.2890950424652399"/>
    <n v="50.568277794000714"/>
    <n v="31.895610085926691"/>
    <n v="1.5263562761523022"/>
    <n v="0.50878542538410076"/>
    <n v="19.591752621530826"/>
    <n v="164.22542206849531"/>
    <n v="56.702916122190942"/>
    <n v="2.5294324899696541"/>
    <n v="74.689280641393779"/>
    <n v="41.326193607252883"/>
    <n v="1.7010874836657282"/>
    <n v="0.56702916122190938"/>
    <n v="21.46937219743295"/>
    <n v="180.26009380440578"/>
    <n v="56.133305088721912"/>
    <n v="2.5294324899696541"/>
    <n v="72.384443452079253"/>
    <n v="39.329110184471546"/>
    <n v="1.6839991526616571"/>
    <n v="0.56133305088721908"/>
    <n v="20.114813720934158"/>
    <n v="169.99956077261308"/>
    <n v="55.876385339762834"/>
    <n v="2.5294324899696541"/>
    <n v="71.0637817975377"/>
    <n v="38.184790095566548"/>
    <n v="1.6762915601928849"/>
    <n v="0.55876385339762835"/>
    <n v="19.338657623210732"/>
    <n v="164.12032010734265"/>
  </r>
  <r>
    <x v="6"/>
    <s v="Tongliao"/>
    <s v="Tongliao"/>
    <s v="Tongliao"/>
    <x v="104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</r>
  <r>
    <x v="6"/>
    <s v="Chifeng"/>
    <s v="Chifeng"/>
    <s v="Bairin Right"/>
    <x v="105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</r>
  <r>
    <x v="6"/>
    <s v="Alxa"/>
    <s v="Alxa"/>
    <s v="Ejin"/>
    <x v="106"/>
    <s v="t/a"/>
    <s v="grinding"/>
    <n v="1200000"/>
    <n v="1"/>
    <m/>
    <n v="1"/>
    <m/>
    <n v="1200000"/>
    <n v="126035.90165274762"/>
    <n v="126035.90165274762"/>
    <n v="1.7768746850763035E-3"/>
    <n v="101.75708507682015"/>
    <n v="2.5781900849304797"/>
    <n v="101.13655558800143"/>
    <n v="63.791220171853382"/>
    <n v="3.0527125523046044"/>
    <n v="1.0175708507682015"/>
    <n v="39.183505243061653"/>
    <n v="328.45084413699061"/>
    <n v="113.40583224438188"/>
    <n v="5.0588649799393082"/>
    <n v="149.37856128278756"/>
    <n v="82.652387214505765"/>
    <n v="3.4021749673314563"/>
    <n v="1.1340583224438188"/>
    <n v="42.9387443948659"/>
    <n v="360.52018760881157"/>
    <n v="112.26661017744382"/>
    <n v="5.0588649799393082"/>
    <n v="144.76888690415851"/>
    <n v="78.658220368943091"/>
    <n v="3.3679983053233142"/>
    <n v="1.1226661017744382"/>
    <n v="40.229627441868317"/>
    <n v="339.99912154522616"/>
    <n v="111.75277067952567"/>
    <n v="5.0588649799393082"/>
    <n v="142.1275635950754"/>
    <n v="76.369580191133096"/>
    <n v="3.3525831203857699"/>
    <n v="1.1175277067952567"/>
    <n v="38.677315246421465"/>
    <n v="328.2406402146853"/>
  </r>
  <r>
    <x v="6"/>
    <s v="Ordos"/>
    <s v="Ordos"/>
    <s v="Dalad"/>
    <x v="107"/>
    <s v="t/a"/>
    <s v="grinding"/>
    <n v="2000000"/>
    <n v="1"/>
    <m/>
    <n v="1"/>
    <m/>
    <n v="2000000"/>
    <n v="210059.8360879127"/>
    <n v="210059.8360879127"/>
    <n v="2.9614578084605058E-3"/>
    <n v="169.59514179470023"/>
    <n v="4.2969834748841329"/>
    <n v="168.56092598000237"/>
    <n v="106.3187002864223"/>
    <n v="5.087854253841007"/>
    <n v="1.6959514179470025"/>
    <n v="65.305842071769419"/>
    <n v="547.418073561651"/>
    <n v="189.00972040730315"/>
    <n v="8.4314416332321809"/>
    <n v="248.96426880464591"/>
    <n v="137.75397869084293"/>
    <n v="5.6702916122190938"/>
    <n v="1.8900972040730313"/>
    <n v="71.564573991443154"/>
    <n v="600.8669793480193"/>
    <n v="187.11101696240635"/>
    <n v="8.4314416332321809"/>
    <n v="241.28147817359752"/>
    <n v="131.09703394823848"/>
    <n v="5.6133305088721901"/>
    <n v="1.8711101696240635"/>
    <n v="67.049379069780528"/>
    <n v="566.66520257537695"/>
    <n v="186.25461779920946"/>
    <n v="8.4314416332321809"/>
    <n v="236.879272658459"/>
    <n v="127.2826336518885"/>
    <n v="5.5876385339762829"/>
    <n v="1.8625461779920947"/>
    <n v="64.46219207736911"/>
    <n v="547.06773369114217"/>
  </r>
  <r>
    <x v="6"/>
    <s v="Hulunbuir"/>
    <s v="Hulunbuir"/>
    <s v="Hailar"/>
    <x v="108"/>
    <s v="t/d"/>
    <s v="cement"/>
    <n v="1200"/>
    <n v="310"/>
    <n v="1"/>
    <m/>
    <n v="372000"/>
    <m/>
    <n v="0"/>
    <n v="372000"/>
    <n v="5.244516635185075E-3"/>
    <n v="300.34010271827873"/>
    <n v="7.6096310576378547"/>
    <n v="298.50858513627611"/>
    <n v="188.28233537227311"/>
    <n v="9.0102030815483616"/>
    <n v="3.0034010271827878"/>
    <n v="115.65168145961503"/>
    <n v="969.43579104626394"/>
    <n v="334.72184545593228"/>
    <n v="14.931442135609913"/>
    <n v="440.89679264801418"/>
    <n v="243.95182357253253"/>
    <n v="10.041655363677966"/>
    <n v="3.3472184545593224"/>
    <n v="126.73541987186549"/>
    <n v="1064.0897397630845"/>
    <n v="331.35938600315995"/>
    <n v="14.931442135609913"/>
    <n v="427.29115452139064"/>
    <n v="232.16288052483603"/>
    <n v="9.9407815800947983"/>
    <n v="3.3135938600315993"/>
    <n v="118.73935293141741"/>
    <n v="1003.5209932745926"/>
    <n v="329.84276819252852"/>
    <n v="14.931442135609913"/>
    <n v="419.49518322992412"/>
    <n v="225.40786758819669"/>
    <n v="9.8952830457758552"/>
    <n v="3.2984276819252853"/>
    <n v="114.15764145767211"/>
    <n v="968.8153657700359"/>
  </r>
  <r>
    <x v="6"/>
    <s v="Xing'an"/>
    <s v="Xing'an"/>
    <s v="Jalaid"/>
    <x v="109"/>
    <s v="t/d"/>
    <s v="cement"/>
    <n v="4000"/>
    <n v="310"/>
    <n v="1"/>
    <m/>
    <n v="1240000"/>
    <m/>
    <n v="0"/>
    <n v="1240000"/>
    <n v="1.7481722117283584E-2"/>
    <n v="1001.1336757275958"/>
    <n v="25.365436858792847"/>
    <n v="995.02861712092033"/>
    <n v="627.60778457424374"/>
    <n v="30.034010271827874"/>
    <n v="10.011336757275959"/>
    <n v="385.50560486538342"/>
    <n v="3231.4526368208799"/>
    <n v="1115.7394848531076"/>
    <n v="49.771473785366382"/>
    <n v="1469.6559754933808"/>
    <n v="813.17274524177515"/>
    <n v="33.472184545593223"/>
    <n v="11.157394848531075"/>
    <n v="422.45139957288495"/>
    <n v="3546.9657992102816"/>
    <n v="1104.5312866771999"/>
    <n v="49.771473785366382"/>
    <n v="1424.3038484046353"/>
    <n v="773.87626841612018"/>
    <n v="33.135938600315995"/>
    <n v="11.045312866771999"/>
    <n v="395.79784310472473"/>
    <n v="3345.0699775819753"/>
    <n v="1099.475893975095"/>
    <n v="49.771473785366382"/>
    <n v="1398.3172774330803"/>
    <n v="751.35955862732237"/>
    <n v="32.984276819252848"/>
    <n v="10.994758939750952"/>
    <n v="380.52547152557372"/>
    <n v="3229.3845525667862"/>
  </r>
  <r>
    <x v="6"/>
    <s v="Xing'an"/>
    <s v="Xing'an"/>
    <s v="Jalaid"/>
    <x v="109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Chifeng"/>
    <s v="Chifeng"/>
    <s v="Ar Horqin"/>
    <x v="110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Chifeng"/>
    <s v="Chifeng"/>
    <s v="Ar Horqin"/>
    <x v="110"/>
    <s v="t/d"/>
    <s v="cement"/>
    <n v="1500"/>
    <n v="310"/>
    <n v="1"/>
    <m/>
    <n v="465000"/>
    <m/>
    <n v="0"/>
    <n v="465000"/>
    <n v="6.555645793981343E-3"/>
    <n v="375.42512839784837"/>
    <n v="9.5120388220473178"/>
    <n v="373.13573142034505"/>
    <n v="235.35291921534139"/>
    <n v="11.262753851935452"/>
    <n v="3.7542512839784843"/>
    <n v="144.56460182451877"/>
    <n v="1211.7947388078298"/>
    <n v="418.40230681991528"/>
    <n v="18.664302669512391"/>
    <n v="551.1209908100177"/>
    <n v="304.93977946566559"/>
    <n v="12.552069204597457"/>
    <n v="4.1840230681991528"/>
    <n v="158.41927483983184"/>
    <n v="1330.1121747038553"/>
    <n v="414.19923250394993"/>
    <n v="18.664302669512391"/>
    <n v="534.11394315173823"/>
    <n v="290.20360065604501"/>
    <n v="12.425976975118497"/>
    <n v="4.1419923250394985"/>
    <n v="148.42419116427175"/>
    <n v="1254.4012415932405"/>
    <n v="412.30346024066057"/>
    <n v="18.664302669512391"/>
    <n v="524.3689790374051"/>
    <n v="281.75983448524585"/>
    <n v="12.369103807219817"/>
    <n v="4.123034602406606"/>
    <n v="142.69705182209012"/>
    <n v="1211.0192072125446"/>
  </r>
  <r>
    <x v="6"/>
    <s v="Ordos"/>
    <s v="Ordos"/>
    <s v="Jungar"/>
    <x v="111"/>
    <s v="t/d"/>
    <s v="cement"/>
    <n v="3200"/>
    <n v="310"/>
    <n v="1"/>
    <m/>
    <n v="992000"/>
    <m/>
    <n v="0"/>
    <n v="992000"/>
    <n v="1.3985377693826866E-2"/>
    <n v="800.90694058207657"/>
    <n v="20.292349487034279"/>
    <n v="796.02289369673622"/>
    <n v="502.08622765939498"/>
    <n v="24.027208217462299"/>
    <n v="8.0090694058207674"/>
    <n v="308.40448389230676"/>
    <n v="2585.1621094567035"/>
    <n v="892.59158788248601"/>
    <n v="39.817179028293097"/>
    <n v="1175.7247803947043"/>
    <n v="650.53819619342005"/>
    <n v="26.777747636474576"/>
    <n v="8.9259158788248598"/>
    <n v="337.96111965830795"/>
    <n v="2837.5726393682253"/>
    <n v="883.62502934175984"/>
    <n v="39.817179028293097"/>
    <n v="1139.4430787237084"/>
    <n v="619.10101473289603"/>
    <n v="26.508750880252791"/>
    <n v="8.8362502934175975"/>
    <n v="316.63827448377975"/>
    <n v="2676.0559820655799"/>
    <n v="879.58071518007603"/>
    <n v="39.817179028293097"/>
    <n v="1118.6538219464642"/>
    <n v="601.08764690185785"/>
    <n v="26.387421455402279"/>
    <n v="8.7958071518007603"/>
    <n v="304.42037722045899"/>
    <n v="2583.5076420534288"/>
  </r>
  <r>
    <x v="6"/>
    <s v="Hulunbuir"/>
    <s v="Hulunbuir"/>
    <s v="Hailar"/>
    <x v="108"/>
    <s v="t/a"/>
    <s v="grinding"/>
    <n v="800000"/>
    <n v="1"/>
    <m/>
    <n v="1"/>
    <m/>
    <n v="800000"/>
    <n v="84023.93443516508"/>
    <n v="84023.93443516508"/>
    <n v="1.1845831233842025E-3"/>
    <n v="67.838056717880107"/>
    <n v="1.7187933899536532"/>
    <n v="67.424370392000952"/>
    <n v="42.527480114568924"/>
    <n v="2.0351417015364031"/>
    <n v="0.67838056717880113"/>
    <n v="26.12233682870777"/>
    <n v="218.96722942466042"/>
    <n v="75.603888162921265"/>
    <n v="3.3725766532928727"/>
    <n v="99.585707521858382"/>
    <n v="55.101591476337184"/>
    <n v="2.2681166448876375"/>
    <n v="0.75603888162921262"/>
    <n v="28.625829596577269"/>
    <n v="240.34679173920776"/>
    <n v="74.844406784962558"/>
    <n v="3.3725766532928727"/>
    <n v="96.512591269439028"/>
    <n v="52.438813579295399"/>
    <n v="2.2453322035488763"/>
    <n v="0.74844406784962547"/>
    <n v="26.819751627912215"/>
    <n v="226.66608103015082"/>
    <n v="74.501847119683788"/>
    <n v="3.3725766532928727"/>
    <n v="94.751709063383615"/>
    <n v="50.913053460755407"/>
    <n v="2.2350554135905134"/>
    <n v="0.74501847119683795"/>
    <n v="25.784876830947649"/>
    <n v="218.82709347645689"/>
  </r>
  <r>
    <x v="6"/>
    <s v="Hulunbuir"/>
    <s v="Hulunbuir"/>
    <s v="Morin Dawa Daur"/>
    <x v="112"/>
    <s v="t/a"/>
    <s v="grinding"/>
    <n v="800000"/>
    <n v="1"/>
    <m/>
    <n v="1"/>
    <m/>
    <n v="800000"/>
    <n v="84023.93443516508"/>
    <n v="84023.93443516508"/>
    <n v="1.1845831233842025E-3"/>
    <n v="67.838056717880107"/>
    <n v="1.7187933899536532"/>
    <n v="67.424370392000952"/>
    <n v="42.527480114568924"/>
    <n v="2.0351417015364031"/>
    <n v="0.67838056717880113"/>
    <n v="26.12233682870777"/>
    <n v="218.96722942466042"/>
    <n v="75.603888162921265"/>
    <n v="3.3725766532928727"/>
    <n v="99.585707521858382"/>
    <n v="55.101591476337184"/>
    <n v="2.2681166448876375"/>
    <n v="0.75603888162921262"/>
    <n v="28.625829596577269"/>
    <n v="240.34679173920776"/>
    <n v="74.844406784962558"/>
    <n v="3.3725766532928727"/>
    <n v="96.512591269439028"/>
    <n v="52.438813579295399"/>
    <n v="2.2453322035488763"/>
    <n v="0.74844406784962547"/>
    <n v="26.819751627912215"/>
    <n v="226.66608103015082"/>
    <n v="74.501847119683788"/>
    <n v="3.3725766532928727"/>
    <n v="94.751709063383615"/>
    <n v="50.913053460755407"/>
    <n v="2.2350554135905134"/>
    <n v="0.74501847119683795"/>
    <n v="25.784876830947649"/>
    <n v="218.82709347645689"/>
  </r>
  <r>
    <x v="6"/>
    <s v="Hulunbuir"/>
    <s v="Hulunbuir"/>
    <s v="Morin Dawa Daur"/>
    <x v="112"/>
    <s v="t/d"/>
    <s v="cement"/>
    <n v="4000"/>
    <n v="310"/>
    <n v="1"/>
    <m/>
    <n v="1240000"/>
    <m/>
    <n v="0"/>
    <n v="1240000"/>
    <n v="1.7481722117283584E-2"/>
    <n v="1001.1336757275958"/>
    <n v="25.365436858792847"/>
    <n v="995.02861712092033"/>
    <n v="627.60778457424374"/>
    <n v="30.034010271827874"/>
    <n v="10.011336757275959"/>
    <n v="385.50560486538342"/>
    <n v="3231.4526368208799"/>
    <n v="1115.7394848531076"/>
    <n v="49.771473785366382"/>
    <n v="1469.6559754933808"/>
    <n v="813.17274524177515"/>
    <n v="33.472184545593223"/>
    <n v="11.157394848531075"/>
    <n v="422.45139957288495"/>
    <n v="3546.9657992102816"/>
    <n v="1104.5312866771999"/>
    <n v="49.771473785366382"/>
    <n v="1424.3038484046353"/>
    <n v="773.87626841612018"/>
    <n v="33.135938600315995"/>
    <n v="11.045312866771999"/>
    <n v="395.79784310472473"/>
    <n v="3345.0699775819753"/>
    <n v="1099.475893975095"/>
    <n v="49.771473785366382"/>
    <n v="1398.3172774330803"/>
    <n v="751.35955862732237"/>
    <n v="32.984276819252848"/>
    <n v="10.994758939750952"/>
    <n v="380.52547152557372"/>
    <n v="3229.3845525667862"/>
  </r>
  <r>
    <x v="6"/>
    <s v="Chifeng"/>
    <s v="Chifeng"/>
    <s v="Ar Horqin"/>
    <x v="110"/>
    <s v="t/a"/>
    <s v="grinding"/>
    <n v="500000"/>
    <n v="1"/>
    <m/>
    <n v="1"/>
    <m/>
    <n v="500000"/>
    <n v="52514.959021978175"/>
    <n v="52514.959021978175"/>
    <n v="7.4036445211512645E-4"/>
    <n v="42.398785448675056"/>
    <n v="1.0742458687210332"/>
    <n v="42.140231495000592"/>
    <n v="26.579675071605575"/>
    <n v="1.2719635634602517"/>
    <n v="0.42398785448675064"/>
    <n v="16.326460517942355"/>
    <n v="136.85451839041275"/>
    <n v="47.252430101825787"/>
    <n v="2.1078604083080452"/>
    <n v="62.241067201161478"/>
    <n v="34.438494672710732"/>
    <n v="1.4175729030547735"/>
    <n v="0.47252430101825782"/>
    <n v="17.891143497860789"/>
    <n v="150.21674483700482"/>
    <n v="46.777754240601588"/>
    <n v="2.1078604083080452"/>
    <n v="60.32036954339938"/>
    <n v="32.774258487059619"/>
    <n v="1.4033326272180475"/>
    <n v="0.46777754240601588"/>
    <n v="16.762344767445132"/>
    <n v="141.66630064384424"/>
    <n v="46.563654449802364"/>
    <n v="2.1078604083080452"/>
    <n v="59.21981816461475"/>
    <n v="31.820658412972126"/>
    <n v="1.3969096334940707"/>
    <n v="0.46563654449802366"/>
    <n v="16.115548019342278"/>
    <n v="136.76693342278554"/>
  </r>
  <r>
    <x v="6"/>
    <s v="Chifeng"/>
    <s v="Chifeng"/>
    <s v="Ar Horqin"/>
    <x v="110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Chifeng"/>
    <s v="Chifeng"/>
    <s v="Ar Horqin"/>
    <x v="110"/>
    <s v="t/d"/>
    <s v="cement"/>
    <n v="3200"/>
    <n v="310"/>
    <n v="1"/>
    <m/>
    <n v="992000"/>
    <m/>
    <n v="0"/>
    <n v="992000"/>
    <n v="1.3985377693826866E-2"/>
    <n v="800.90694058207657"/>
    <n v="20.292349487034279"/>
    <n v="796.02289369673622"/>
    <n v="502.08622765939498"/>
    <n v="24.027208217462299"/>
    <n v="8.0090694058207674"/>
    <n v="308.40448389230676"/>
    <n v="2585.1621094567035"/>
    <n v="892.59158788248601"/>
    <n v="39.817179028293097"/>
    <n v="1175.7247803947043"/>
    <n v="650.53819619342005"/>
    <n v="26.777747636474576"/>
    <n v="8.9259158788248598"/>
    <n v="337.96111965830795"/>
    <n v="2837.5726393682253"/>
    <n v="883.62502934175984"/>
    <n v="39.817179028293097"/>
    <n v="1139.4430787237084"/>
    <n v="619.10101473289603"/>
    <n v="26.508750880252791"/>
    <n v="8.8362502934175975"/>
    <n v="316.63827448377975"/>
    <n v="2676.0559820655799"/>
    <n v="879.58071518007603"/>
    <n v="39.817179028293097"/>
    <n v="1118.6538219464642"/>
    <n v="601.08764690185785"/>
    <n v="26.387421455402279"/>
    <n v="8.7958071518007603"/>
    <n v="304.42037722045899"/>
    <n v="2583.5076420534288"/>
  </r>
  <r>
    <x v="6"/>
    <s v="Baotou"/>
    <s v="Baotou"/>
    <s v="Baotou"/>
    <x v="113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</r>
  <r>
    <x v="6"/>
    <s v="Ulaan_x000a_Chab"/>
    <s v="Ulaan Chab"/>
    <s v="Jining"/>
    <x v="114"/>
    <s v="t/a"/>
    <s v="grinding"/>
    <n v="1500000"/>
    <n v="1"/>
    <m/>
    <n v="1"/>
    <m/>
    <n v="1500000"/>
    <n v="157544.87706593453"/>
    <n v="157544.87706593453"/>
    <n v="2.2210933563453798E-3"/>
    <n v="127.1963563460252"/>
    <n v="3.2227376061631001"/>
    <n v="126.4206944850018"/>
    <n v="79.739025214816735"/>
    <n v="3.8158906903807561"/>
    <n v="1.2719635634602522"/>
    <n v="48.979381553827068"/>
    <n v="410.56355517123831"/>
    <n v="141.7572903054774"/>
    <n v="6.323581224924137"/>
    <n v="186.72320160348448"/>
    <n v="103.31548401813222"/>
    <n v="4.2527187091643208"/>
    <n v="1.4175729030547739"/>
    <n v="53.67343049358238"/>
    <n v="450.65023451101456"/>
    <n v="140.3332627218048"/>
    <n v="6.323581224924137"/>
    <n v="180.96110863019817"/>
    <n v="98.322775461178878"/>
    <n v="4.209997881654143"/>
    <n v="1.403332627218048"/>
    <n v="50.287034302335407"/>
    <n v="424.99890193153277"/>
    <n v="139.69096334940713"/>
    <n v="6.323581224924137"/>
    <n v="177.65945449384429"/>
    <n v="95.461975238916395"/>
    <n v="4.1907289004822132"/>
    <n v="1.3969096334940712"/>
    <n v="48.34664405802684"/>
    <n v="410.30080026835674"/>
  </r>
  <r>
    <x v="6"/>
    <s v="Baotou"/>
    <s v="Baotou"/>
    <s v="Baotou"/>
    <x v="113"/>
    <s v="t/a"/>
    <s v="grinding"/>
    <n v="1500000"/>
    <n v="1"/>
    <m/>
    <n v="1"/>
    <m/>
    <n v="1500000"/>
    <n v="157544.87706593453"/>
    <n v="157544.87706593453"/>
    <n v="2.2210933563453798E-3"/>
    <n v="127.1963563460252"/>
    <n v="3.2227376061631001"/>
    <n v="126.4206944850018"/>
    <n v="79.739025214816735"/>
    <n v="3.8158906903807561"/>
    <n v="1.2719635634602522"/>
    <n v="48.979381553827068"/>
    <n v="410.56355517123831"/>
    <n v="141.7572903054774"/>
    <n v="6.323581224924137"/>
    <n v="186.72320160348448"/>
    <n v="103.31548401813222"/>
    <n v="4.2527187091643208"/>
    <n v="1.4175729030547739"/>
    <n v="53.67343049358238"/>
    <n v="450.65023451101456"/>
    <n v="140.3332627218048"/>
    <n v="6.323581224924137"/>
    <n v="180.96110863019817"/>
    <n v="98.322775461178878"/>
    <n v="4.209997881654143"/>
    <n v="1.403332627218048"/>
    <n v="50.287034302335407"/>
    <n v="424.99890193153277"/>
    <n v="139.69096334940713"/>
    <n v="6.323581224924137"/>
    <n v="177.65945449384429"/>
    <n v="95.461975238916395"/>
    <n v="4.1907289004822132"/>
    <n v="1.3969096334940712"/>
    <n v="48.34664405802684"/>
    <n v="410.30080026835674"/>
  </r>
  <r>
    <x v="6"/>
    <s v="Hohhot"/>
    <s v="Hohhot"/>
    <s v="Tumed Left "/>
    <x v="115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</r>
  <r>
    <x v="6"/>
    <s v="Baotou"/>
    <s v="Baotou"/>
    <s v="Baotou"/>
    <x v="113"/>
    <s v="t/a"/>
    <s v="grinding"/>
    <n v="3000000"/>
    <n v="1"/>
    <m/>
    <n v="1"/>
    <m/>
    <n v="3000000"/>
    <n v="315089.75413186906"/>
    <n v="315089.75413186906"/>
    <n v="4.4421867126907596E-3"/>
    <n v="254.3927126920504"/>
    <n v="6.4454752123262002"/>
    <n v="252.84138897000361"/>
    <n v="159.47805042963347"/>
    <n v="7.6317813807615122"/>
    <n v="2.5439271269205044"/>
    <n v="97.958763107654136"/>
    <n v="821.12711034247661"/>
    <n v="283.51458061095479"/>
    <n v="12.647162449848274"/>
    <n v="373.44640320696897"/>
    <n v="206.63096803626445"/>
    <n v="8.5054374183286416"/>
    <n v="2.8351458061095478"/>
    <n v="107.34686098716476"/>
    <n v="901.30046902202912"/>
    <n v="280.6665254436096"/>
    <n v="12.647162449848274"/>
    <n v="361.92221726039634"/>
    <n v="196.64555092235776"/>
    <n v="8.419995763308286"/>
    <n v="2.8066652544360959"/>
    <n v="100.57406860467081"/>
    <n v="849.99780386306554"/>
    <n v="279.38192669881425"/>
    <n v="12.647162449848274"/>
    <n v="355.31890898768859"/>
    <n v="190.92395047783279"/>
    <n v="8.3814578009644265"/>
    <n v="2.7938192669881423"/>
    <n v="96.693288116053679"/>
    <n v="820.60160053671348"/>
  </r>
  <r>
    <x v="6"/>
    <s v="Wuhai"/>
    <s v="Wuhai"/>
    <s v="Wuhai"/>
    <x v="116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  <n v="1325.4375440126398"/>
    <n v="59.725768542439653"/>
    <n v="1709.1646180855626"/>
    <n v="928.65152209934411"/>
    <n v="39.763126320379193"/>
    <n v="13.254375440126397"/>
    <n v="474.95741172566966"/>
    <n v="4014.0839730983703"/>
    <n v="1319.3710727701141"/>
    <n v="59.725768542439653"/>
    <n v="1677.9807329196965"/>
    <n v="901.63147035278678"/>
    <n v="39.581132183103421"/>
    <n v="13.193710727701141"/>
    <n v="456.63056583068845"/>
    <n v="3875.2614630801436"/>
  </r>
  <r>
    <x v="6"/>
    <s v="Wuhai"/>
    <s v="Wuhai"/>
    <s v="Wuhai"/>
    <x v="116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  <n v="1325.4375440126398"/>
    <n v="59.725768542439653"/>
    <n v="1709.1646180855626"/>
    <n v="928.65152209934411"/>
    <n v="39.763126320379193"/>
    <n v="13.254375440126397"/>
    <n v="474.95741172566966"/>
    <n v="4014.0839730983703"/>
    <n v="1319.3710727701141"/>
    <n v="59.725768542439653"/>
    <n v="1677.9807329196965"/>
    <n v="901.63147035278678"/>
    <n v="39.581132183103421"/>
    <n v="13.193710727701141"/>
    <n v="456.63056583068845"/>
    <n v="3875.2614630801436"/>
  </r>
  <r>
    <x v="6"/>
    <s v="Baotou"/>
    <s v="Baotou"/>
    <s v="Baotou"/>
    <x v="113"/>
    <s v="t/a"/>
    <s v="grinding"/>
    <n v="2000000"/>
    <n v="1"/>
    <m/>
    <n v="1"/>
    <n v="2000000"/>
    <m/>
    <n v="0"/>
    <n v="2000000"/>
    <n v="2.8196325995618682E-2"/>
    <n v="1614.7317350445094"/>
    <n v="40.911994933536853"/>
    <n v="1604.8848663240649"/>
    <n v="1012.2706202810383"/>
    <n v="48.441952051335278"/>
    <n v="16.147317350445096"/>
    <n v="621.78323365384426"/>
    <n v="5212.0203819691606"/>
    <n v="1799.5798142792057"/>
    <n v="80.276570621558676"/>
    <n v="2370.4128636990008"/>
    <n v="1311.5689439383468"/>
    <n v="53.987394428376163"/>
    <n v="17.995798142792058"/>
    <n v="681.37322511755644"/>
    <n v="5720.912579371422"/>
    <n v="1781.5020752858063"/>
    <n v="80.276570621558676"/>
    <n v="2297.2642716203795"/>
    <n v="1248.1875297034196"/>
    <n v="53.445062258574183"/>
    <n v="17.815020752858061"/>
    <n v="638.38361791084628"/>
    <n v="5395.2741573902822"/>
    <n v="1773.348216088863"/>
    <n v="80.276570621558676"/>
    <n v="2255.3504474727101"/>
    <n v="1211.8702558505199"/>
    <n v="53.200446482665889"/>
    <n v="17.733482160888631"/>
    <n v="613.75076052511895"/>
    <n v="5208.6847622044934"/>
  </r>
  <r>
    <x v="6"/>
    <s v="Wuhai"/>
    <s v="Wuhai"/>
    <s v="Wuhai"/>
    <x v="11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Wuhai"/>
    <s v="Wuhai"/>
    <s v="Wuhai"/>
    <x v="116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</r>
  <r>
    <x v="6"/>
    <s v="Ordos"/>
    <s v="Ordos"/>
    <s v="Ejin Horo"/>
    <x v="117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</r>
  <r>
    <x v="6"/>
    <s v="Ordos"/>
    <s v="Ordos"/>
    <s v="Dongsheng"/>
    <x v="118"/>
    <s v="t/a"/>
    <s v="grinding"/>
    <n v="600000"/>
    <n v="1"/>
    <m/>
    <n v="1"/>
    <m/>
    <n v="600000"/>
    <n v="63017.95082637381"/>
    <n v="63017.95082637381"/>
    <n v="8.8843734253815177E-4"/>
    <n v="50.878542538410073"/>
    <n v="1.2890950424652399"/>
    <n v="50.568277794000714"/>
    <n v="31.895610085926691"/>
    <n v="1.5263562761523022"/>
    <n v="0.50878542538410076"/>
    <n v="19.591752621530826"/>
    <n v="164.22542206849531"/>
    <n v="56.702916122190942"/>
    <n v="2.5294324899696541"/>
    <n v="74.689280641393779"/>
    <n v="41.326193607252883"/>
    <n v="1.7010874836657282"/>
    <n v="0.56702916122190938"/>
    <n v="21.46937219743295"/>
    <n v="180.26009380440578"/>
    <n v="56.133305088721912"/>
    <n v="2.5294324899696541"/>
    <n v="72.384443452079253"/>
    <n v="39.329110184471546"/>
    <n v="1.6839991526616571"/>
    <n v="0.56133305088721908"/>
    <n v="20.114813720934158"/>
    <n v="169.99956077261308"/>
    <n v="55.876385339762834"/>
    <n v="2.5294324899696541"/>
    <n v="71.0637817975377"/>
    <n v="38.184790095566548"/>
    <n v="1.6762915601928849"/>
    <n v="0.55876385339762835"/>
    <n v="19.338657623210732"/>
    <n v="164.12032010734265"/>
  </r>
  <r>
    <x v="6"/>
    <s v="Hulunbuir"/>
    <s v="Hulunbuir"/>
    <s v="Manzhouli"/>
    <x v="119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</r>
  <r>
    <x v="6"/>
    <s v="Hohhot"/>
    <s v="Hohhot"/>
    <s v="Qingshuihe"/>
    <x v="120"/>
    <s v="t/a"/>
    <s v="grinding"/>
    <n v="2000000"/>
    <n v="1"/>
    <m/>
    <n v="1"/>
    <m/>
    <n v="2000000"/>
    <n v="210059.8360879127"/>
    <n v="210059.8360879127"/>
    <n v="2.9614578084605058E-3"/>
    <n v="169.59514179470023"/>
    <n v="4.2969834748841329"/>
    <n v="168.56092598000237"/>
    <n v="106.3187002864223"/>
    <n v="5.087854253841007"/>
    <n v="1.6959514179470025"/>
    <n v="65.305842071769419"/>
    <n v="547.418073561651"/>
    <n v="189.00972040730315"/>
    <n v="8.4314416332321809"/>
    <n v="248.96426880464591"/>
    <n v="137.75397869084293"/>
    <n v="5.6702916122190938"/>
    <n v="1.8900972040730313"/>
    <n v="71.564573991443154"/>
    <n v="600.8669793480193"/>
    <n v="187.11101696240635"/>
    <n v="8.4314416332321809"/>
    <n v="241.28147817359752"/>
    <n v="131.09703394823848"/>
    <n v="5.6133305088721901"/>
    <n v="1.8711101696240635"/>
    <n v="67.049379069780528"/>
    <n v="566.66520257537695"/>
    <n v="186.25461779920946"/>
    <n v="8.4314416332321809"/>
    <n v="236.879272658459"/>
    <n v="127.2826336518885"/>
    <n v="5.5876385339762829"/>
    <n v="1.8625461779920947"/>
    <n v="64.46219207736911"/>
    <n v="547.06773369114217"/>
  </r>
  <r>
    <x v="6"/>
    <s v="Hulunbuir"/>
    <s v="Hulunbuir"/>
    <s v="Arun"/>
    <x v="121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</r>
  <r>
    <x v="6"/>
    <s v="Hulunbuir"/>
    <s v="Hulunbuir"/>
    <s v="Arun"/>
    <x v="121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</r>
  <r>
    <x v="6"/>
    <s v="Hulunbuir"/>
    <s v="Hulunbuir"/>
    <s v="Arun"/>
    <x v="121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</r>
  <r>
    <x v="6"/>
    <s v="Hulunbuir"/>
    <s v="Hulunbuir"/>
    <s v="Arun"/>
    <x v="121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</r>
  <r>
    <x v="6"/>
    <s v="Ordos"/>
    <s v="Ordos"/>
    <s v="Otog"/>
    <x v="12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Ordos"/>
    <s v="Ordos"/>
    <s v="Otog"/>
    <x v="12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</r>
  <r>
    <x v="6"/>
    <s v="Wuhai"/>
    <s v="Wuhai"/>
    <s v="Wuhai"/>
    <x v="11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Alxa"/>
    <s v="Alxa"/>
    <s v="Alxa Left"/>
    <x v="10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Baotou"/>
    <s v="Baotou"/>
    <s v="Darhan Muminggan Lia"/>
    <x v="123"/>
    <s v="t/d"/>
    <s v="cement"/>
    <n v="4500"/>
    <n v="310"/>
    <n v="1"/>
    <m/>
    <n v="1395000"/>
    <m/>
    <n v="0"/>
    <n v="1395000"/>
    <n v="1.9666937381944031E-2"/>
    <n v="1126.2753851935452"/>
    <n v="28.536116466141955"/>
    <n v="1119.4071942610353"/>
    <n v="706.05875764602422"/>
    <n v="33.788261555806358"/>
    <n v="11.262753851935454"/>
    <n v="433.69380547355632"/>
    <n v="3635.3842164234898"/>
    <n v="1255.206920459746"/>
    <n v="55.992908008537171"/>
    <n v="1653.3629724300531"/>
    <n v="914.81933839699695"/>
    <n v="37.656207613792375"/>
    <n v="12.552069204597458"/>
    <n v="475.25782451949556"/>
    <n v="3990.3365241115666"/>
    <n v="1242.5976975118499"/>
    <n v="55.992908008537171"/>
    <n v="1602.3418294552148"/>
    <n v="870.61080196813509"/>
    <n v="37.277930925355491"/>
    <n v="12.425976975118498"/>
    <n v="445.2725734928153"/>
    <n v="3763.2037247797221"/>
    <n v="1236.9103807219819"/>
    <n v="55.992908008537171"/>
    <n v="1573.1069371122155"/>
    <n v="845.27950345573754"/>
    <n v="37.107311421659453"/>
    <n v="12.369103807219821"/>
    <n v="428.09115546627044"/>
    <n v="3633.0576216376344"/>
  </r>
  <r>
    <x v="6"/>
    <s v="Ordos"/>
    <s v="Ordos"/>
    <s v="Otog"/>
    <x v="12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</r>
  <r>
    <x v="6"/>
    <s v="Ordos"/>
    <s v="Ordos"/>
    <s v="Otog"/>
    <x v="12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</r>
  <r>
    <x v="6"/>
    <s v="Ulaan_x000a_Chab"/>
    <s v="Ulaan Chab"/>
    <s v="Shangdu"/>
    <x v="124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Ulaan_x000a_Chab"/>
    <s v="Ulaan Chab"/>
    <s v="Shangdu"/>
    <x v="124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Baynnur"/>
    <s v="Baynnur"/>
    <s v="Urad Front"/>
    <x v="125"/>
    <s v="t/d"/>
    <s v="cement"/>
    <n v="4500"/>
    <n v="310"/>
    <n v="1"/>
    <m/>
    <n v="1395000"/>
    <m/>
    <n v="0"/>
    <n v="1395000"/>
    <n v="1.9666937381944031E-2"/>
    <n v="1126.2753851935452"/>
    <n v="28.536116466141955"/>
    <n v="1119.4071942610353"/>
    <n v="706.05875764602422"/>
    <n v="33.788261555806358"/>
    <n v="11.262753851935454"/>
    <n v="433.69380547355632"/>
    <n v="3635.3842164234898"/>
    <n v="1255.206920459746"/>
    <n v="55.992908008537171"/>
    <n v="1653.3629724300531"/>
    <n v="914.81933839699695"/>
    <n v="37.656207613792375"/>
    <n v="12.552069204597458"/>
    <n v="475.25782451949556"/>
    <n v="3990.3365241115666"/>
    <n v="1242.5976975118499"/>
    <n v="55.992908008537171"/>
    <n v="1602.3418294552148"/>
    <n v="870.61080196813509"/>
    <n v="37.277930925355491"/>
    <n v="12.425976975118498"/>
    <n v="445.2725734928153"/>
    <n v="3763.2037247797221"/>
    <n v="1236.9103807219819"/>
    <n v="55.992908008537171"/>
    <n v="1573.1069371122155"/>
    <n v="845.27950345573754"/>
    <n v="37.107311421659453"/>
    <n v="12.369103807219821"/>
    <n v="428.09115546627044"/>
    <n v="3633.0576216376344"/>
  </r>
  <r>
    <x v="6"/>
    <s v="Ordos"/>
    <s v="Ordos"/>
    <s v="Dalad"/>
    <x v="107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Baotou"/>
    <s v="Baotou"/>
    <s v="Baotou"/>
    <x v="113"/>
    <s v="t/d"/>
    <s v="cement"/>
    <n v="6000"/>
    <n v="310"/>
    <n v="1"/>
    <m/>
    <n v="1860000"/>
    <m/>
    <n v="0"/>
    <n v="1860000"/>
    <n v="2.6222583175925372E-2"/>
    <n v="1501.7005135913935"/>
    <n v="38.048155288189271"/>
    <n v="1492.5429256813802"/>
    <n v="941.41167686136555"/>
    <n v="45.051015407741808"/>
    <n v="15.017005135913937"/>
    <n v="578.2584072980751"/>
    <n v="4847.1789552313194"/>
    <n v="1673.6092272796611"/>
    <n v="74.657210678049566"/>
    <n v="2204.4839632400708"/>
    <n v="1219.7591178626624"/>
    <n v="50.208276818389827"/>
    <n v="16.736092272796611"/>
    <n v="633.67709935932737"/>
    <n v="5320.4486988154213"/>
    <n v="1656.7969300157997"/>
    <n v="74.657210678049566"/>
    <n v="2136.4557726069529"/>
    <n v="1160.81440262418"/>
    <n v="49.703907900473986"/>
    <n v="16.567969300157994"/>
    <n v="593.69676465708699"/>
    <n v="5017.6049663729618"/>
    <n v="1649.2138409626423"/>
    <n v="74.657210678049566"/>
    <n v="2097.4759161496204"/>
    <n v="1127.0393379409834"/>
    <n v="49.476415228879269"/>
    <n v="16.492138409626424"/>
    <n v="570.78820728836047"/>
    <n v="4844.0768288501786"/>
  </r>
  <r>
    <x v="6"/>
    <s v="Tongliao"/>
    <s v="Tongliao"/>
    <s v="Naiman"/>
    <x v="12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Tongliao"/>
    <s v="Tongliao"/>
    <s v="Naiman"/>
    <x v="12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Baynnur"/>
    <s v="Baynnur"/>
    <s v="Urad Middle"/>
    <x v="127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Hohhot"/>
    <s v="Hohhot"/>
    <s v="Hohhot"/>
    <x v="128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</r>
  <r>
    <x v="6"/>
    <s v="Hohhot"/>
    <s v="Hohhot"/>
    <s v="Hohhot"/>
    <x v="128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</r>
  <r>
    <x v="6"/>
    <s v="Xilin_x000a_Gol"/>
    <s v="Xilin Gol"/>
    <s v="Abag"/>
    <x v="129"/>
    <s v="t/d"/>
    <s v="cement"/>
    <n v="3200"/>
    <n v="310"/>
    <n v="1"/>
    <m/>
    <n v="992000"/>
    <m/>
    <n v="0"/>
    <n v="992000"/>
    <n v="1.3985377693826866E-2"/>
    <n v="800.90694058207657"/>
    <n v="20.292349487034279"/>
    <n v="796.02289369673622"/>
    <n v="502.08622765939498"/>
    <n v="24.027208217462299"/>
    <n v="8.0090694058207674"/>
    <n v="308.40448389230676"/>
    <n v="2585.1621094567035"/>
    <n v="892.59158788248601"/>
    <n v="39.817179028293097"/>
    <n v="1175.7247803947043"/>
    <n v="650.53819619342005"/>
    <n v="26.777747636474576"/>
    <n v="8.9259158788248598"/>
    <n v="337.96111965830795"/>
    <n v="2837.5726393682253"/>
    <n v="883.62502934175984"/>
    <n v="39.817179028293097"/>
    <n v="1139.4430787237084"/>
    <n v="619.10101473289603"/>
    <n v="26.508750880252791"/>
    <n v="8.8362502934175975"/>
    <n v="316.63827448377975"/>
    <n v="2676.0559820655799"/>
    <n v="879.58071518007603"/>
    <n v="39.817179028293097"/>
    <n v="1118.6538219464642"/>
    <n v="601.08764690185785"/>
    <n v="26.387421455402279"/>
    <n v="8.7958071518007603"/>
    <n v="304.42037722045899"/>
    <n v="2583.5076420534288"/>
  </r>
  <r>
    <x v="6"/>
    <s v="Alxa"/>
    <s v="Alxa"/>
    <s v="Alxa Left"/>
    <x v="102"/>
    <s v="t/d"/>
    <s v="cement"/>
    <n v="2300"/>
    <n v="310"/>
    <n v="1"/>
    <m/>
    <n v="713000"/>
    <m/>
    <n v="0"/>
    <n v="713000"/>
    <n v="1.0051990217438059E-2"/>
    <n v="575.65186354336754"/>
    <n v="14.585126193805886"/>
    <n v="572.14145484452911"/>
    <n v="360.87447613019009"/>
    <n v="17.269555906301026"/>
    <n v="5.7565186354336753"/>
    <n v="221.66572279759544"/>
    <n v="1858.0852661720057"/>
    <n v="641.55020379053678"/>
    <n v="28.618597426585662"/>
    <n v="845.05218590869379"/>
    <n v="467.57432851402064"/>
    <n v="19.246506113716102"/>
    <n v="6.4155020379053678"/>
    <n v="242.90955475440882"/>
    <n v="2039.5053345459116"/>
    <n v="635.10548983938986"/>
    <n v="28.618597426585662"/>
    <n v="818.9747128326652"/>
    <n v="444.97885433926905"/>
    <n v="19.053164695181692"/>
    <n v="6.3510548983938984"/>
    <n v="227.58375978521667"/>
    <n v="1923.4152371096354"/>
    <n v="632.19863903567955"/>
    <n v="28.618597426585662"/>
    <n v="804.03243452402114"/>
    <n v="432.03174621071025"/>
    <n v="18.965959171070388"/>
    <n v="6.3219863903567965"/>
    <n v="218.80214612720485"/>
    <n v="1856.8961177259018"/>
  </r>
  <r>
    <x v="6"/>
    <s v="Alxa"/>
    <s v="Alxa"/>
    <s v="Alxa Right"/>
    <x v="130"/>
    <s v="t/d"/>
    <s v="cement"/>
    <n v="2300"/>
    <n v="310"/>
    <n v="1"/>
    <m/>
    <n v="713000"/>
    <m/>
    <n v="0"/>
    <n v="713000"/>
    <n v="1.0051990217438059E-2"/>
    <n v="575.65186354336754"/>
    <n v="14.585126193805886"/>
    <n v="572.14145484452911"/>
    <n v="360.87447613019009"/>
    <n v="17.269555906301026"/>
    <n v="5.7565186354336753"/>
    <n v="221.66572279759544"/>
    <n v="1858.0852661720057"/>
    <n v="641.55020379053678"/>
    <n v="28.618597426585662"/>
    <n v="845.05218590869379"/>
    <n v="467.57432851402064"/>
    <n v="19.246506113716102"/>
    <n v="6.4155020379053678"/>
    <n v="242.90955475440882"/>
    <n v="2039.5053345459116"/>
    <n v="635.10548983938986"/>
    <n v="28.618597426585662"/>
    <n v="818.9747128326652"/>
    <n v="444.97885433926905"/>
    <n v="19.053164695181692"/>
    <n v="6.3510548983938984"/>
    <n v="227.58375978521667"/>
    <n v="1923.4152371096354"/>
    <n v="632.19863903567955"/>
    <n v="28.618597426585662"/>
    <n v="804.03243452402114"/>
    <n v="432.03174621071025"/>
    <n v="18.965959171070388"/>
    <n v="6.3219863903567965"/>
    <n v="218.80214612720485"/>
    <n v="1856.8961177259018"/>
  </r>
  <r>
    <x v="6"/>
    <s v="Chifeng"/>
    <s v="Chifeng"/>
    <s v="Hexigten"/>
    <x v="131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Ulaan Chab"/>
    <s v="Ulaan Chab"/>
    <s v="Qahar Youyi Houqi"/>
    <x v="13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Ulaan Chab"/>
    <s v="Ulaan Chab"/>
    <s v="Qahar Youyi Houqi"/>
    <x v="13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Ulaan Chab"/>
    <s v="Ulaan Chab"/>
    <s v="Qahar Youyi Houqi"/>
    <x v="13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Ulaan Chab"/>
    <s v="Ulaan Chab"/>
    <s v="Qahar Youyi Houqi"/>
    <x v="13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</r>
  <r>
    <x v="6"/>
    <s v="Hohhot"/>
    <s v="Hohhot"/>
    <s v="Qingshuihe"/>
    <x v="120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</r>
  <r>
    <x v="6"/>
    <s v="Tongliao"/>
    <s v="Tongliao"/>
    <s v="Hure"/>
    <x v="133"/>
    <s v="t/d"/>
    <s v="cement"/>
    <n v="4500"/>
    <n v="310"/>
    <n v="1"/>
    <m/>
    <n v="1395000"/>
    <m/>
    <n v="0"/>
    <n v="1395000"/>
    <n v="1.9666937381944031E-2"/>
    <n v="1126.2753851935452"/>
    <n v="28.536116466141955"/>
    <n v="1119.4071942610353"/>
    <n v="706.05875764602422"/>
    <n v="33.788261555806358"/>
    <n v="11.262753851935454"/>
    <n v="433.69380547355632"/>
    <n v="3635.3842164234898"/>
    <n v="1255.206920459746"/>
    <n v="55.992908008537171"/>
    <n v="1653.3629724300531"/>
    <n v="914.81933839699695"/>
    <n v="37.656207613792375"/>
    <n v="12.552069204597458"/>
    <n v="475.25782451949556"/>
    <n v="3990.3365241115666"/>
    <n v="1242.5976975118499"/>
    <n v="55.992908008537171"/>
    <n v="1602.3418294552148"/>
    <n v="870.61080196813509"/>
    <n v="37.277930925355491"/>
    <n v="12.425976975118498"/>
    <n v="445.2725734928153"/>
    <n v="3763.2037247797221"/>
    <n v="1236.9103807219819"/>
    <n v="55.992908008537171"/>
    <n v="1573.1069371122155"/>
    <n v="845.27950345573754"/>
    <n v="37.107311421659453"/>
    <n v="12.369103807219821"/>
    <n v="428.09115546627044"/>
    <n v="3633.0576216376344"/>
  </r>
  <r>
    <x v="6"/>
    <s v="Tongliao"/>
    <s v="Tongliao"/>
    <s v="Hure"/>
    <x v="133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  <n v="1325.4375440126398"/>
    <n v="59.725768542439653"/>
    <n v="1709.1646180855626"/>
    <n v="928.65152209934411"/>
    <n v="39.763126320379193"/>
    <n v="13.254375440126397"/>
    <n v="474.95741172566966"/>
    <n v="4014.0839730983703"/>
    <n v="1319.3710727701141"/>
    <n v="59.725768542439653"/>
    <n v="1677.9807329196965"/>
    <n v="901.63147035278678"/>
    <n v="39.581132183103421"/>
    <n v="13.193710727701141"/>
    <n v="456.63056583068845"/>
    <n v="3875.2614630801436"/>
  </r>
  <r>
    <x v="6"/>
    <s v="Tongliao"/>
    <s v="Tongliao"/>
    <s v="Hure"/>
    <x v="133"/>
    <s v="t/d"/>
    <s v="cement"/>
    <n v="1500"/>
    <n v="310"/>
    <n v="1"/>
    <m/>
    <n v="465000"/>
    <m/>
    <n v="0"/>
    <n v="465000"/>
    <n v="6.555645793981343E-3"/>
    <n v="375.42512839784837"/>
    <n v="9.5120388220473178"/>
    <n v="373.13573142034505"/>
    <n v="235.35291921534139"/>
    <n v="11.262753851935452"/>
    <n v="3.7542512839784843"/>
    <n v="144.56460182451877"/>
    <n v="1211.7947388078298"/>
    <n v="418.40230681991528"/>
    <n v="18.664302669512391"/>
    <n v="551.1209908100177"/>
    <n v="304.93977946566559"/>
    <n v="12.552069204597457"/>
    <n v="4.1840230681991528"/>
    <n v="158.41927483983184"/>
    <n v="1330.1121747038553"/>
    <n v="414.19923250394993"/>
    <n v="18.664302669512391"/>
    <n v="534.11394315173823"/>
    <n v="290.20360065604501"/>
    <n v="12.425976975118497"/>
    <n v="4.1419923250394985"/>
    <n v="148.42419116427175"/>
    <n v="1254.4012415932405"/>
    <n v="412.30346024066057"/>
    <n v="18.664302669512391"/>
    <n v="524.3689790374051"/>
    <n v="281.75983448524585"/>
    <n v="12.369103807219817"/>
    <n v="4.123034602406606"/>
    <n v="142.69705182209012"/>
    <n v="1211.0192072125446"/>
  </r>
  <r>
    <x v="6"/>
    <s v="Ordos"/>
    <s v="Ordos"/>
    <s v="Otog"/>
    <x v="12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Ordos"/>
    <s v="Ordos"/>
    <s v="Otog"/>
    <x v="12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Wuhai"/>
    <s v="Wuhai"/>
    <s v="Wuhai"/>
    <x v="11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Tongliao"/>
    <s v="Tongliao"/>
    <s v="Naiman"/>
    <x v="12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Hohhot"/>
    <s v="Hohhot"/>
    <s v="Qingshuihe"/>
    <x v="120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</r>
  <r>
    <x v="6"/>
    <s v="Hohhot"/>
    <s v="Hohhot"/>
    <s v="Qingshuihe"/>
    <x v="120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Xing'an"/>
    <s v="Xing'an"/>
    <s v="Ulan Hot"/>
    <x v="134"/>
    <s v="t/a"/>
    <s v="grinding"/>
    <n v="1000000"/>
    <n v="1"/>
    <n v="1"/>
    <m/>
    <n v="1000000"/>
    <m/>
    <n v="0"/>
    <n v="1000000"/>
    <n v="1.4098162997809341E-2"/>
    <n v="807.36586752225469"/>
    <n v="20.455997466768427"/>
    <n v="802.44243316203244"/>
    <n v="506.13531014051915"/>
    <n v="24.220976025667639"/>
    <n v="8.0736586752225481"/>
    <n v="310.89161682692213"/>
    <n v="2606.0101909845803"/>
    <n v="899.78990713960286"/>
    <n v="40.138285310779338"/>
    <n v="1185.2064318495004"/>
    <n v="655.78447196917341"/>
    <n v="26.993697214188082"/>
    <n v="8.997899071396029"/>
    <n v="340.68661255877822"/>
    <n v="2860.456289685711"/>
    <n v="890.75103764290316"/>
    <n v="40.138285310779338"/>
    <n v="1148.6321358101898"/>
    <n v="624.09376485170981"/>
    <n v="26.722531129287091"/>
    <n v="8.9075103764290304"/>
    <n v="319.19180895542314"/>
    <n v="2697.6370786951411"/>
    <n v="886.67410804443148"/>
    <n v="40.138285310779338"/>
    <n v="1127.6752237363551"/>
    <n v="605.93512792525996"/>
    <n v="26.600223241332944"/>
    <n v="8.8667410804443154"/>
    <n v="306.87538026255947"/>
    <n v="2604.3423811022467"/>
  </r>
  <r>
    <x v="6"/>
    <s v="Ordos"/>
    <s v="Ordos"/>
    <s v="Jungar"/>
    <x v="111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  <n v="1325.4375440126398"/>
    <n v="59.725768542439653"/>
    <n v="1709.1646180855626"/>
    <n v="928.65152209934411"/>
    <n v="39.763126320379193"/>
    <n v="13.254375440126397"/>
    <n v="474.95741172566966"/>
    <n v="4014.0839730983703"/>
    <n v="1319.3710727701141"/>
    <n v="59.725768542439653"/>
    <n v="1677.9807329196965"/>
    <n v="901.63147035278678"/>
    <n v="39.581132183103421"/>
    <n v="13.193710727701141"/>
    <n v="456.63056583068845"/>
    <n v="3875.2614630801436"/>
  </r>
  <r>
    <x v="6"/>
    <s v="Ordos"/>
    <s v="Ordos"/>
    <s v="Jungar"/>
    <x v="111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  <n v="1325.4375440126398"/>
    <n v="59.725768542439653"/>
    <n v="1709.1646180855626"/>
    <n v="928.65152209934411"/>
    <n v="39.763126320379193"/>
    <n v="13.254375440126397"/>
    <n v="474.95741172566966"/>
    <n v="4014.0839730983703"/>
    <n v="1319.3710727701141"/>
    <n v="59.725768542439653"/>
    <n v="1677.9807329196965"/>
    <n v="901.63147035278678"/>
    <n v="39.581132183103421"/>
    <n v="13.193710727701141"/>
    <n v="456.63056583068845"/>
    <n v="3875.2614630801436"/>
  </r>
  <r>
    <x v="6"/>
    <s v="Chifeng"/>
    <s v="Chifeng"/>
    <s v="Chifeng"/>
    <x v="135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Chifeng"/>
    <s v="Chifeng"/>
    <s v="Chifeng"/>
    <x v="135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Xilin_x000a_Gol"/>
    <s v="Xilin Gol"/>
    <s v="Dong Ujimqin"/>
    <x v="13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Xilin_x000a_Gol"/>
    <s v="Xilin Gol"/>
    <s v="Dong Ujimqin"/>
    <x v="13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Ulaan_x000a_Chab"/>
    <s v="Ulaan Chab"/>
    <s v="Zhuozi"/>
    <x v="137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Wuhai"/>
    <s v="Wuhai"/>
    <s v="Wuhai"/>
    <x v="116"/>
    <s v="t/d"/>
    <s v="cement"/>
    <n v="2000"/>
    <n v="310"/>
    <n v="1"/>
    <m/>
    <n v="620000"/>
    <m/>
    <n v="0"/>
    <n v="620000"/>
    <n v="8.7408610586417919E-3"/>
    <n v="500.5668378637979"/>
    <n v="12.682718429396424"/>
    <n v="497.51430856046017"/>
    <n v="313.80389228712187"/>
    <n v="15.017005135913937"/>
    <n v="5.0056683786379796"/>
    <n v="192.75280243269171"/>
    <n v="1615.7263184104399"/>
    <n v="557.86974242655378"/>
    <n v="24.885736892683191"/>
    <n v="734.82798774669038"/>
    <n v="406.58637262088757"/>
    <n v="16.736092272796611"/>
    <n v="5.5786974242655374"/>
    <n v="211.22569978644248"/>
    <n v="1773.4828996051408"/>
    <n v="552.26564333859994"/>
    <n v="24.885736892683191"/>
    <n v="712.15192420231767"/>
    <n v="386.93813420806009"/>
    <n v="16.567969300157998"/>
    <n v="5.5226564333859995"/>
    <n v="197.89892155236237"/>
    <n v="1672.5349887909877"/>
    <n v="549.7379469875475"/>
    <n v="24.885736892683191"/>
    <n v="699.15863871654017"/>
    <n v="375.67977931366119"/>
    <n v="16.492138409626424"/>
    <n v="5.4973794698754759"/>
    <n v="190.26273576278686"/>
    <n v="1614.6922762833931"/>
  </r>
  <r>
    <x v="6"/>
    <s v="Ordos"/>
    <s v="Ordos"/>
    <s v="Otog"/>
    <x v="122"/>
    <s v="t/d"/>
    <s v="cement"/>
    <n v="1000"/>
    <n v="310"/>
    <n v="1"/>
    <m/>
    <n v="310000"/>
    <m/>
    <n v="0"/>
    <n v="310000"/>
    <n v="4.3704305293208959E-3"/>
    <n v="250.28341893189895"/>
    <n v="6.3413592146982118"/>
    <n v="248.75715428023008"/>
    <n v="156.90194614356093"/>
    <n v="7.5085025679569686"/>
    <n v="2.5028341893189898"/>
    <n v="96.376401216345855"/>
    <n v="807.86315920521997"/>
    <n v="278.93487121327689"/>
    <n v="12.442868446341596"/>
    <n v="367.41399387334519"/>
    <n v="203.29318631044379"/>
    <n v="8.3680461363983056"/>
    <n v="2.7893487121327687"/>
    <n v="105.61284989322124"/>
    <n v="886.7414498025704"/>
    <n v="276.13282166929997"/>
    <n v="12.442868446341596"/>
    <n v="356.07596210115884"/>
    <n v="193.46906710403005"/>
    <n v="8.2839846500789989"/>
    <n v="2.7613282166929998"/>
    <n v="98.949460776181184"/>
    <n v="836.26749439549383"/>
    <n v="274.86897349377375"/>
    <n v="12.442868446341596"/>
    <n v="349.57931935827008"/>
    <n v="187.83988965683059"/>
    <n v="8.246069204813212"/>
    <n v="2.7486897349377379"/>
    <n v="95.13136788139343"/>
    <n v="807.34613814169654"/>
  </r>
  <r>
    <x v="6"/>
    <s v="Ordos"/>
    <s v="Ordos"/>
    <s v="Otog"/>
    <x v="12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</r>
  <r>
    <x v="6"/>
    <s v="Xilin_x000a_Gol"/>
    <s v="Xilin Gol"/>
    <s v="Plain and Bordered White"/>
    <x v="138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Xilin_x000a_Gol"/>
    <s v="Xilin Gol"/>
    <s v="Plain and Bordered White"/>
    <x v="138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Alxa"/>
    <s v="Alxa"/>
    <s v="Alxa Left"/>
    <x v="10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</r>
  <r>
    <x v="6"/>
    <s v="Hulunbuir"/>
    <s v="Hulunbuir"/>
    <s v="Hailar"/>
    <x v="108"/>
    <s v="t/d"/>
    <s v="cement"/>
    <n v="2000"/>
    <n v="310"/>
    <n v="1"/>
    <m/>
    <n v="620000"/>
    <m/>
    <n v="0"/>
    <n v="620000"/>
    <n v="8.7408610586417919E-3"/>
    <n v="500.5668378637979"/>
    <n v="12.682718429396424"/>
    <n v="497.51430856046017"/>
    <n v="313.80389228712187"/>
    <n v="15.017005135913937"/>
    <n v="5.0056683786379796"/>
    <n v="192.75280243269171"/>
    <n v="1615.7263184104399"/>
    <n v="557.86974242655378"/>
    <n v="24.885736892683191"/>
    <n v="734.82798774669038"/>
    <n v="406.58637262088757"/>
    <n v="16.736092272796611"/>
    <n v="5.5786974242655374"/>
    <n v="211.22569978644248"/>
    <n v="1773.4828996051408"/>
    <n v="552.26564333859994"/>
    <n v="24.885736892683191"/>
    <n v="712.15192420231767"/>
    <n v="386.93813420806009"/>
    <n v="16.567969300157998"/>
    <n v="5.5226564333859995"/>
    <n v="197.89892155236237"/>
    <n v="1672.5349887909877"/>
    <n v="549.7379469875475"/>
    <n v="24.885736892683191"/>
    <n v="699.15863871654017"/>
    <n v="375.67977931366119"/>
    <n v="16.492138409626424"/>
    <n v="5.4973794698754759"/>
    <n v="190.26273576278686"/>
    <n v="1614.6922762833931"/>
  </r>
  <r>
    <x v="6"/>
    <s v="Hulunbuir"/>
    <s v="Hulunbuir"/>
    <s v="Hailar"/>
    <x v="108"/>
    <s v="t/d"/>
    <s v="cement"/>
    <n v="1000"/>
    <n v="310"/>
    <n v="1"/>
    <m/>
    <n v="310000"/>
    <m/>
    <n v="0"/>
    <n v="310000"/>
    <n v="4.3704305293208959E-3"/>
    <n v="250.28341893189895"/>
    <n v="6.3413592146982118"/>
    <n v="248.75715428023008"/>
    <n v="156.90194614356093"/>
    <n v="7.5085025679569686"/>
    <n v="2.5028341893189898"/>
    <n v="96.376401216345855"/>
    <n v="807.86315920521997"/>
    <n v="278.93487121327689"/>
    <n v="12.442868446341596"/>
    <n v="367.41399387334519"/>
    <n v="203.29318631044379"/>
    <n v="8.3680461363983056"/>
    <n v="2.7893487121327687"/>
    <n v="105.61284989322124"/>
    <n v="886.7414498025704"/>
    <n v="276.13282166929997"/>
    <n v="12.442868446341596"/>
    <n v="356.07596210115884"/>
    <n v="193.46906710403005"/>
    <n v="8.2839846500789989"/>
    <n v="2.7613282166929998"/>
    <n v="98.949460776181184"/>
    <n v="836.26749439549383"/>
    <n v="274.86897349377375"/>
    <n v="12.442868446341596"/>
    <n v="349.57931935827008"/>
    <n v="187.83988965683059"/>
    <n v="8.246069204813212"/>
    <n v="2.7486897349377379"/>
    <n v="95.13136788139343"/>
    <n v="807.34613814169654"/>
  </r>
  <r>
    <x v="1"/>
    <s v=""/>
    <m/>
    <s v=""/>
    <x v="4"/>
    <m/>
    <m/>
    <m/>
    <m/>
    <n v="66"/>
    <m/>
    <n v="68379000"/>
    <m/>
    <n v="0"/>
    <m/>
    <n v="0.99999999999999956"/>
    <n v="57267.451628109855"/>
    <n v="1450.9690000000003"/>
    <n v="56918.226387843642"/>
    <n v="35900.798580578587"/>
    <n v="1718.0235488432957"/>
    <n v="572.67451628109859"/>
    <n v="22051.923848180104"/>
    <n v="184847.50044310867"/>
    <n v="63823.202163247632"/>
    <n v="2847.057827109551"/>
    <n v="84068.146469413434"/>
    <n v="46515.597249873848"/>
    <n v="1914.6960648974286"/>
    <n v="638.23202163247629"/>
    <n v="24165.319454152726"/>
    <n v="202895.67443149764"/>
    <n v="63182.064059077304"/>
    <n v="2847.057827109551"/>
    <n v="81473.886774374172"/>
    <n v="44267.736509266157"/>
    <n v="1895.4619217723189"/>
    <n v="631.820640590773"/>
    <n v="22640.666660260711"/>
    <n v="191346.70801538587"/>
    <n v="62892.882440230569"/>
    <n v="2847.057827109551"/>
    <n v="79987.387286668498"/>
    <n v="42979.722111271789"/>
    <n v="1886.786473206917"/>
    <n v="628.92882440230574"/>
    <n v="21767.047260713585"/>
    <n v="184729.2006417379"/>
  </r>
  <r>
    <x v="2"/>
    <s v=""/>
    <m/>
    <s v=""/>
    <x v="4"/>
    <m/>
    <m/>
    <m/>
    <m/>
    <m/>
    <n v="22"/>
    <m/>
    <n v="24300000"/>
    <n v="2552227.0084681395"/>
    <n v="70931227.008468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"/>
    <s v="Chaoyang"/>
    <s v="Chaoyang"/>
    <s v="Harqin Left Mongol"/>
    <x v="139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</r>
  <r>
    <x v="7"/>
    <s v="Chaoyang"/>
    <s v="Chaoyang"/>
    <s v="Chaoyang Shì"/>
    <x v="140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</r>
  <r>
    <x v="7"/>
    <s v="Tie_x000a_Ling"/>
    <s v="Tie Ling"/>
    <s v="Tieling Shì"/>
    <x v="141"/>
    <s v="t/a"/>
    <s v="grinding"/>
    <n v="1500000"/>
    <n v="1"/>
    <m/>
    <n v="1"/>
    <m/>
    <n v="1500000"/>
    <n v="157544.87706593453"/>
    <n v="157544.87706593453"/>
    <n v="2.9360831767336676E-3"/>
    <n v="120.2920647087532"/>
    <n v="4.3300943638823384"/>
    <n v="175.44518655981491"/>
    <n v="74.165272485562028"/>
    <n v="3.6087619412625962"/>
    <n v="1.202920647087532"/>
    <n v="62.19230526721784"/>
    <n v="524.23998149737702"/>
    <n v="133.9953826279181"/>
    <n v="7.3139167182262099"/>
    <n v="236.47432587059572"/>
    <n v="95.9581017772217"/>
    <n v="4.0198614788375435"/>
    <n v="1.339953826279181"/>
    <n v="68.164932314573278"/>
    <n v="575.56823822770548"/>
    <n v="132.3483382110002"/>
    <n v="7.3139167182262099"/>
    <n v="229.10276951044384"/>
    <n v="92.348721355751309"/>
    <n v="3.9704501463300055"/>
    <n v="1.323483382110002"/>
    <n v="64.339509778955758"/>
    <n v="546.59136128347677"/>
    <n v="131.60544839100868"/>
    <n v="7.3139167182262099"/>
    <n v="224.77807166113229"/>
    <n v="90.231192982712003"/>
    <n v="3.94816345173026"/>
    <n v="1.3160544839100869"/>
    <n v="62.095235191037958"/>
    <n v="529.59139122587976"/>
  </r>
  <r>
    <x v="7"/>
    <s v="Fu_x000a_Shun"/>
    <s v="Fu Shun"/>
    <s v="Fushun"/>
    <x v="142"/>
    <s v="t/d"/>
    <s v="cement"/>
    <n v="2000"/>
    <n v="310"/>
    <n v="1"/>
    <m/>
    <n v="620000"/>
    <m/>
    <n v="0"/>
    <n v="620000"/>
    <n v="1.1554622425539266E-2"/>
    <n v="473.39578098889154"/>
    <n v="17.040595388471353"/>
    <n v="690.44463833350221"/>
    <n v="291.86902041761863"/>
    <n v="14.201873429666747"/>
    <n v="4.7339578098889152"/>
    <n v="244.7507655202113"/>
    <n v="2063.0870046783243"/>
    <n v="527.32363486843428"/>
    <n v="28.783089934447382"/>
    <n v="930.61789612117627"/>
    <n v="377.63222905038322"/>
    <n v="15.819709046053028"/>
    <n v="5.2732363486843425"/>
    <n v="268.25536204105282"/>
    <n v="2265.0835390339616"/>
    <n v="520.84187832066834"/>
    <n v="28.783089934447382"/>
    <n v="901.60797191157201"/>
    <n v="363.42792166198689"/>
    <n v="15.625256349620049"/>
    <n v="5.2084187832066835"/>
    <n v="253.20084540900618"/>
    <n v="2151.0483254490541"/>
    <n v="517.91831966885661"/>
    <n v="28.783089934447382"/>
    <n v="884.58861389429433"/>
    <n v="355.09462885212349"/>
    <n v="15.537549590065694"/>
    <n v="5.179183196688566"/>
    <n v="244.36875724198379"/>
    <n v="2084.1468708793891"/>
  </r>
  <r>
    <x v="7"/>
    <s v="Liao_x000a_Yang"/>
    <s v="Liao Yang"/>
    <s v="Dengta"/>
    <x v="143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</r>
  <r>
    <x v="7"/>
    <s v="Liao_x000a_Yang"/>
    <s v="Liao Yang"/>
    <s v="Dengta"/>
    <x v="143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</r>
  <r>
    <x v="7"/>
    <s v="Tie_x000a_Ling"/>
    <s v="Tie Ling"/>
    <s v="Yingkou"/>
    <x v="144"/>
    <s v="t/a"/>
    <s v="grinding"/>
    <n v="1200000"/>
    <n v="1"/>
    <m/>
    <n v="1"/>
    <m/>
    <n v="1200000"/>
    <n v="126035.90165274762"/>
    <n v="126035.90165274762"/>
    <n v="2.3488665413869338E-3"/>
    <n v="96.233651767002556"/>
    <n v="3.4640754911058709"/>
    <n v="140.3561492478519"/>
    <n v="59.332217988449621"/>
    <n v="2.8870095530100768"/>
    <n v="0.96233651767002559"/>
    <n v="49.753844213774265"/>
    <n v="419.39198519790153"/>
    <n v="107.19630610233447"/>
    <n v="5.8511333745809671"/>
    <n v="189.17946069647655"/>
    <n v="76.766481421777343"/>
    <n v="3.215889183070034"/>
    <n v="1.0719630610233446"/>
    <n v="54.531945851658612"/>
    <n v="460.45459058216437"/>
    <n v="105.87867056880015"/>
    <n v="5.8511333745809671"/>
    <n v="183.28221560835505"/>
    <n v="73.878977084601033"/>
    <n v="3.1763601170640041"/>
    <n v="1.0587867056880016"/>
    <n v="51.471607823164604"/>
    <n v="437.27308902678135"/>
    <n v="105.28435871280693"/>
    <n v="5.8511333745809671"/>
    <n v="179.82245732890581"/>
    <n v="72.184954386169593"/>
    <n v="3.158530761384208"/>
    <n v="1.0528435871280695"/>
    <n v="49.676188152830363"/>
    <n v="423.67311298070376"/>
  </r>
  <r>
    <x v="7"/>
    <s v="Tie_x000a_Ling"/>
    <s v="Tie Ling"/>
    <s v="Yingkou"/>
    <x v="144"/>
    <s v="t/a"/>
    <s v="grinding"/>
    <n v="1200000"/>
    <n v="1"/>
    <m/>
    <n v="1"/>
    <m/>
    <n v="1200000"/>
    <n v="126035.90165274762"/>
    <n v="126035.90165274762"/>
    <n v="2.3488665413869338E-3"/>
    <n v="96.233651767002556"/>
    <n v="3.4640754911058709"/>
    <n v="140.3561492478519"/>
    <n v="59.332217988449621"/>
    <n v="2.8870095530100768"/>
    <n v="0.96233651767002559"/>
    <n v="49.753844213774265"/>
    <n v="419.39198519790153"/>
    <n v="107.19630610233447"/>
    <n v="5.8511333745809671"/>
    <n v="189.17946069647655"/>
    <n v="76.766481421777343"/>
    <n v="3.215889183070034"/>
    <n v="1.0719630610233446"/>
    <n v="54.531945851658612"/>
    <n v="460.45459058216437"/>
    <n v="105.87867056880015"/>
    <n v="5.8511333745809671"/>
    <n v="183.28221560835505"/>
    <n v="73.878977084601033"/>
    <n v="3.1763601170640041"/>
    <n v="1.0587867056880016"/>
    <n v="51.471607823164604"/>
    <n v="437.27308902678135"/>
    <n v="105.28435871280693"/>
    <n v="5.8511333745809671"/>
    <n v="179.82245732890581"/>
    <n v="72.184954386169593"/>
    <n v="3.158530761384208"/>
    <n v="1.0528435871280695"/>
    <n v="49.676188152830363"/>
    <n v="423.67311298070376"/>
  </r>
  <r>
    <x v="7"/>
    <s v="Tie_x000a_Ling"/>
    <s v="Tie Ling"/>
    <s v="Yingkou"/>
    <x v="144"/>
    <s v="t/a"/>
    <s v="grinding"/>
    <n v="1200000"/>
    <n v="1"/>
    <m/>
    <n v="1"/>
    <m/>
    <n v="1200000"/>
    <n v="126035.90165274762"/>
    <n v="126035.90165274762"/>
    <n v="2.3488665413869338E-3"/>
    <n v="96.233651767002556"/>
    <n v="3.4640754911058709"/>
    <n v="140.3561492478519"/>
    <n v="59.332217988449621"/>
    <n v="2.8870095530100768"/>
    <n v="0.96233651767002559"/>
    <n v="49.753844213774265"/>
    <n v="419.39198519790153"/>
    <n v="107.19630610233447"/>
    <n v="5.8511333745809671"/>
    <n v="189.17946069647655"/>
    <n v="76.766481421777343"/>
    <n v="3.215889183070034"/>
    <n v="1.0719630610233446"/>
    <n v="54.531945851658612"/>
    <n v="460.45459058216437"/>
    <n v="105.87867056880015"/>
    <n v="5.8511333745809671"/>
    <n v="183.28221560835505"/>
    <n v="73.878977084601033"/>
    <n v="3.1763601170640041"/>
    <n v="1.0587867056880016"/>
    <n v="51.471607823164604"/>
    <n v="437.27308902678135"/>
    <n v="105.28435871280693"/>
    <n v="5.8511333745809671"/>
    <n v="179.82245732890581"/>
    <n v="72.184954386169593"/>
    <n v="3.158530761384208"/>
    <n v="1.0528435871280695"/>
    <n v="49.676188152830363"/>
    <n v="423.67311298070376"/>
  </r>
  <r>
    <x v="7"/>
    <s v="Shen_x000a_Yang"/>
    <s v="Shen Yang"/>
    <s v="Shenyang Shì"/>
    <x v="145"/>
    <s v="t/a"/>
    <s v="grinding"/>
    <n v="1600000"/>
    <n v="1"/>
    <m/>
    <n v="1"/>
    <m/>
    <n v="1600000"/>
    <n v="168047.86887033016"/>
    <n v="168047.86887033016"/>
    <n v="3.1318220551825788E-3"/>
    <n v="128.31153568933675"/>
    <n v="4.6187673214744951"/>
    <n v="187.14153233046923"/>
    <n v="79.109623984599509"/>
    <n v="3.8493460706801028"/>
    <n v="1.2831153568933675"/>
    <n v="66.338458951699025"/>
    <n v="559.18931359720216"/>
    <n v="142.928408136446"/>
    <n v="7.8015111661079573"/>
    <n v="252.23928092863545"/>
    <n v="102.35530856236981"/>
    <n v="4.2878522440933793"/>
    <n v="1.4292840813644596"/>
    <n v="72.709261135544821"/>
    <n v="613.93945410955257"/>
    <n v="141.1715607584002"/>
    <n v="7.8015111661079573"/>
    <n v="244.37628747780676"/>
    <n v="98.505302779468067"/>
    <n v="4.2351468227520064"/>
    <n v="1.4117156075840023"/>
    <n v="68.628810430886148"/>
    <n v="583.03078536904184"/>
    <n v="140.37914495040928"/>
    <n v="7.8015111661079573"/>
    <n v="239.76327643854111"/>
    <n v="96.246605848226139"/>
    <n v="4.2113743485122779"/>
    <n v="1.4037914495040928"/>
    <n v="66.234917537107165"/>
    <n v="564.89748397427172"/>
  </r>
  <r>
    <x v="7"/>
    <s v="Tie_x000a_Ling"/>
    <s v="Tie Ling"/>
    <s v="Yingkou"/>
    <x v="144"/>
    <s v="t/a"/>
    <s v="grinding"/>
    <n v="600000"/>
    <n v="1"/>
    <m/>
    <n v="1"/>
    <m/>
    <n v="600000"/>
    <n v="63017.95082637381"/>
    <n v="63017.95082637381"/>
    <n v="1.1744332706934669E-3"/>
    <n v="48.116825883501278"/>
    <n v="1.7320377455529354"/>
    <n v="70.178074623925951"/>
    <n v="29.66610899422481"/>
    <n v="1.4435047765050384"/>
    <n v="0.4811682588350128"/>
    <n v="24.876922106887132"/>
    <n v="209.69599259895077"/>
    <n v="53.598153051167237"/>
    <n v="2.9255666872904835"/>
    <n v="94.589730348238277"/>
    <n v="38.383240710888671"/>
    <n v="1.607944591535017"/>
    <n v="0.5359815305116723"/>
    <n v="27.265972925829306"/>
    <n v="230.22729529108219"/>
    <n v="52.939335284400073"/>
    <n v="2.9255666872904835"/>
    <n v="91.641107804177523"/>
    <n v="36.939488542300516"/>
    <n v="1.5881800585320021"/>
    <n v="0.5293933528440008"/>
    <n v="25.735803911582302"/>
    <n v="218.63654451339067"/>
    <n v="52.642179356403467"/>
    <n v="2.9255666872904835"/>
    <n v="89.911228664452906"/>
    <n v="36.092477193084797"/>
    <n v="1.579265380692104"/>
    <n v="0.52642179356403473"/>
    <n v="24.838094076415182"/>
    <n v="211.83655649035188"/>
  </r>
  <r>
    <x v="7"/>
    <s v="Hu_x000a_Ludao"/>
    <s v="Hu Ludao"/>
    <s v="Xingcheng"/>
    <x v="146"/>
    <s v="t/a"/>
    <s v="grinding"/>
    <n v="2000000"/>
    <n v="1"/>
    <m/>
    <n v="1"/>
    <m/>
    <n v="2000000"/>
    <n v="210059.8360879127"/>
    <n v="210059.8360879127"/>
    <n v="3.9147775689782234E-3"/>
    <n v="160.38941961167095"/>
    <n v="5.7734591518431184"/>
    <n v="233.92691541308653"/>
    <n v="98.887029980749375"/>
    <n v="4.8116825883501289"/>
    <n v="1.6038941961167095"/>
    <n v="82.923073689623777"/>
    <n v="698.98664199650261"/>
    <n v="178.66051017055747"/>
    <n v="9.7518889576349466"/>
    <n v="315.29910116079429"/>
    <n v="127.94413570296226"/>
    <n v="5.3598153051167241"/>
    <n v="1.7866051017055746"/>
    <n v="90.886576419431023"/>
    <n v="767.42431763694071"/>
    <n v="176.46445094800026"/>
    <n v="9.7518889576349466"/>
    <n v="305.47035934725841"/>
    <n v="123.13162847433507"/>
    <n v="5.2939335284400073"/>
    <n v="1.7646445094800027"/>
    <n v="85.786013038607678"/>
    <n v="728.78848171130232"/>
    <n v="175.47393118801159"/>
    <n v="9.7518889576349466"/>
    <n v="299.70409554817638"/>
    <n v="120.30825731028267"/>
    <n v="5.2642179356403469"/>
    <n v="1.754739311880116"/>
    <n v="82.793646921383953"/>
    <n v="706.12185496783968"/>
  </r>
  <r>
    <x v="7"/>
    <s v="Hu_x000a_Ludao"/>
    <s v="Hu Ludao"/>
    <s v="Xingcheng"/>
    <x v="146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</r>
  <r>
    <x v="7"/>
    <s v="Dan_x000a_Dong"/>
    <s v="Dan Dong"/>
    <s v="Dadong"/>
    <x v="147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</r>
  <r>
    <x v="7"/>
    <s v="Ben_x000a_Xi"/>
    <s v="Ben Xi"/>
    <s v="Benxi"/>
    <x v="148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</r>
  <r>
    <x v="7"/>
    <s v="Ben_x000a_Xi"/>
    <s v="Ben Xi"/>
    <s v="Benxi"/>
    <x v="148"/>
    <s v="t/d"/>
    <s v="cement"/>
    <n v="1200"/>
    <n v="310"/>
    <n v="1"/>
    <m/>
    <n v="372000"/>
    <m/>
    <n v="0"/>
    <n v="372000"/>
    <n v="6.9327734553235598E-3"/>
    <n v="284.03746859333495"/>
    <n v="10.224357233082811"/>
    <n v="414.26678300010138"/>
    <n v="175.12141225057118"/>
    <n v="8.5211240578000496"/>
    <n v="2.8403746859333494"/>
    <n v="146.85045931212679"/>
    <n v="1237.8522028069947"/>
    <n v="316.39418092106058"/>
    <n v="17.269853960668428"/>
    <n v="558.37073767270579"/>
    <n v="226.57933743022994"/>
    <n v="9.4918254276318184"/>
    <n v="3.1639418092106055"/>
    <n v="160.95321722463171"/>
    <n v="1359.0501234203771"/>
    <n v="312.50512699240102"/>
    <n v="17.269853960668428"/>
    <n v="540.9647831469432"/>
    <n v="218.05675299719215"/>
    <n v="9.3751538097720299"/>
    <n v="3.1250512699240103"/>
    <n v="151.92050724540371"/>
    <n v="1290.6289952694326"/>
    <n v="310.75099180131394"/>
    <n v="17.269853960668428"/>
    <n v="530.75316833657666"/>
    <n v="213.05677731127412"/>
    <n v="9.322529754039417"/>
    <n v="3.1075099180131396"/>
    <n v="146.62125434519029"/>
    <n v="1250.4881225276333"/>
  </r>
  <r>
    <x v="7"/>
    <s v="Ben_x000a_Xi"/>
    <s v="Ben Xi"/>
    <s v="Benxi"/>
    <x v="148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</r>
  <r>
    <x v="7"/>
    <s v="Da_x000a_Lian"/>
    <s v="Da Lian"/>
    <s v="Wafangdian"/>
    <x v="149"/>
    <s v="t/a"/>
    <s v="grinding"/>
    <n v="2000000"/>
    <n v="1"/>
    <m/>
    <n v="1"/>
    <m/>
    <n v="2000000"/>
    <n v="210059.8360879127"/>
    <n v="210059.8360879127"/>
    <n v="3.9147775689782234E-3"/>
    <n v="160.38941961167095"/>
    <n v="5.7734591518431184"/>
    <n v="233.92691541308653"/>
    <n v="98.887029980749375"/>
    <n v="4.8116825883501289"/>
    <n v="1.6038941961167095"/>
    <n v="82.923073689623777"/>
    <n v="698.98664199650261"/>
    <n v="178.66051017055747"/>
    <n v="9.7518889576349466"/>
    <n v="315.29910116079429"/>
    <n v="127.94413570296226"/>
    <n v="5.3598153051167241"/>
    <n v="1.7866051017055746"/>
    <n v="90.886576419431023"/>
    <n v="767.42431763694071"/>
    <n v="176.46445094800026"/>
    <n v="9.7518889576349466"/>
    <n v="305.47035934725841"/>
    <n v="123.13162847433507"/>
    <n v="5.2939335284400073"/>
    <n v="1.7646445094800027"/>
    <n v="85.786013038607678"/>
    <n v="728.78848171130232"/>
    <n v="175.47393118801159"/>
    <n v="9.7518889576349466"/>
    <n v="299.70409554817638"/>
    <n v="120.30825731028267"/>
    <n v="5.2642179356403469"/>
    <n v="1.754739311880116"/>
    <n v="82.793646921383953"/>
    <n v="706.12185496783968"/>
  </r>
  <r>
    <x v="7"/>
    <s v="Da_x000a_Lian"/>
    <s v="Da Lian"/>
    <s v="Wafangdian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</r>
  <r>
    <x v="7"/>
    <s v="An_x000a_Shan"/>
    <s v="An Shan"/>
    <s v="Anshan"/>
    <x v="150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</r>
  <r>
    <x v="7"/>
    <s v="An_x000a_Shan"/>
    <s v="An Shan"/>
    <s v="Anshan"/>
    <x v="150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</r>
  <r>
    <x v="7"/>
    <s v="Tie_x000a_Ling"/>
    <s v="Tie Ling"/>
    <s v="Yingkou"/>
    <x v="144"/>
    <s v="t/a"/>
    <s v="grinding"/>
    <n v="1800000"/>
    <n v="1"/>
    <m/>
    <n v="1"/>
    <m/>
    <n v="1800000"/>
    <n v="189053.85247912144"/>
    <n v="189053.85247912144"/>
    <n v="3.5232998120804013E-3"/>
    <n v="144.35047765050385"/>
    <n v="5.1961132366588068"/>
    <n v="210.5342238717779"/>
    <n v="88.998326982674442"/>
    <n v="4.3305143295151156"/>
    <n v="1.4435047765050386"/>
    <n v="74.630766320661408"/>
    <n v="629.08797779685244"/>
    <n v="160.79445915350175"/>
    <n v="8.7767000618714519"/>
    <n v="283.76919104471489"/>
    <n v="115.14972213266604"/>
    <n v="4.8238337746050526"/>
    <n v="1.6079445915350172"/>
    <n v="81.797918777487936"/>
    <n v="690.68188587324664"/>
    <n v="158.81800585320025"/>
    <n v="8.7767000618714519"/>
    <n v="274.92332341253262"/>
    <n v="110.81846562690158"/>
    <n v="4.7645401755960073"/>
    <n v="1.5881800585320025"/>
    <n v="77.207411734746927"/>
    <n v="655.90963354017208"/>
    <n v="157.92653806921044"/>
    <n v="8.7767000618714519"/>
    <n v="269.73368599335879"/>
    <n v="108.27743157925441"/>
    <n v="4.7377961420763128"/>
    <n v="1.5792653806921044"/>
    <n v="74.514282229245552"/>
    <n v="635.50966947105576"/>
  </r>
  <r>
    <x v="7"/>
    <s v="Da_x000a_Lian"/>
    <s v="Da Lian"/>
    <s v="Wafangdian"/>
    <x v="149"/>
    <s v="t/a"/>
    <s v="grinding"/>
    <n v="800000"/>
    <n v="1"/>
    <m/>
    <n v="1"/>
    <m/>
    <n v="800000"/>
    <n v="84023.93443516508"/>
    <n v="84023.93443516508"/>
    <n v="1.5659110275912894E-3"/>
    <n v="64.155767844668375"/>
    <n v="2.3093836607372475"/>
    <n v="93.570766165234616"/>
    <n v="39.554811992299754"/>
    <n v="1.9246730353400514"/>
    <n v="0.64155767844668377"/>
    <n v="33.169229475849512"/>
    <n v="279.59465679860108"/>
    <n v="71.464204068222998"/>
    <n v="3.9007555830539786"/>
    <n v="126.11964046431773"/>
    <n v="51.177654281184907"/>
    <n v="2.1439261220466896"/>
    <n v="0.71464204068222981"/>
    <n v="36.354630567772411"/>
    <n v="306.96972705477629"/>
    <n v="70.585780379200102"/>
    <n v="3.9007555830539786"/>
    <n v="122.18814373890338"/>
    <n v="49.252651389734034"/>
    <n v="2.1175734113760032"/>
    <n v="0.70585780379200114"/>
    <n v="34.314405215443074"/>
    <n v="291.51539268452092"/>
    <n v="70.189572475204642"/>
    <n v="3.9007555830539786"/>
    <n v="119.88163821927056"/>
    <n v="48.123302924113069"/>
    <n v="2.1056871742561389"/>
    <n v="0.70189572475204642"/>
    <n v="33.117458768553583"/>
    <n v="282.44874198713586"/>
  </r>
  <r>
    <x v="7"/>
    <s v="Da_x000a_Lian"/>
    <s v="Da Lian"/>
    <s v="Dalian"/>
    <x v="151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</r>
  <r>
    <x v="7"/>
    <s v="Liao_x000a_Yang"/>
    <s v="Liao Yang"/>
    <s v="Dengta"/>
    <x v="143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</r>
  <r>
    <x v="7"/>
    <s v="Tie_x000a_Ling"/>
    <s v="Tie Ling"/>
    <s v="Kaiyuan"/>
    <x v="152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</r>
  <r>
    <x v="7"/>
    <s v="Tie_x000a_Ling"/>
    <s v="Tie Ling"/>
    <s v="Yingkou"/>
    <x v="144"/>
    <s v="t/a"/>
    <s v="grinding"/>
    <n v="2000000"/>
    <n v="1"/>
    <m/>
    <n v="1"/>
    <m/>
    <n v="2000000"/>
    <n v="210059.8360879127"/>
    <n v="210059.8360879127"/>
    <n v="3.9147775689782234E-3"/>
    <n v="160.38941961167095"/>
    <n v="5.7734591518431184"/>
    <n v="233.92691541308653"/>
    <n v="98.887029980749375"/>
    <n v="4.8116825883501289"/>
    <n v="1.6038941961167095"/>
    <n v="82.923073689623777"/>
    <n v="698.98664199650261"/>
    <n v="178.66051017055747"/>
    <n v="9.7518889576349466"/>
    <n v="315.29910116079429"/>
    <n v="127.94413570296226"/>
    <n v="5.3598153051167241"/>
    <n v="1.7866051017055746"/>
    <n v="90.886576419431023"/>
    <n v="767.42431763694071"/>
    <n v="176.46445094800026"/>
    <n v="9.7518889576349466"/>
    <n v="305.47035934725841"/>
    <n v="123.13162847433507"/>
    <n v="5.2939335284400073"/>
    <n v="1.7646445094800027"/>
    <n v="85.786013038607678"/>
    <n v="728.78848171130232"/>
    <n v="175.47393118801159"/>
    <n v="9.7518889576349466"/>
    <n v="299.70409554817638"/>
    <n v="120.30825731028267"/>
    <n v="5.2642179356403469"/>
    <n v="1.754739311880116"/>
    <n v="82.793646921383953"/>
    <n v="706.12185496783968"/>
  </r>
  <r>
    <x v="7"/>
    <s v="An_x000a_Shan"/>
    <s v="An Shan"/>
    <s v="Tai'an"/>
    <x v="153"/>
    <s v="t/a"/>
    <s v="grinding"/>
    <n v="600000"/>
    <n v="1"/>
    <m/>
    <n v="1"/>
    <m/>
    <n v="600000"/>
    <n v="63017.95082637381"/>
    <n v="63017.95082637381"/>
    <n v="1.1744332706934669E-3"/>
    <n v="48.116825883501278"/>
    <n v="1.7320377455529354"/>
    <n v="70.178074623925951"/>
    <n v="29.66610899422481"/>
    <n v="1.4435047765050384"/>
    <n v="0.4811682588350128"/>
    <n v="24.876922106887132"/>
    <n v="209.69599259895077"/>
    <n v="53.598153051167237"/>
    <n v="2.9255666872904835"/>
    <n v="94.589730348238277"/>
    <n v="38.383240710888671"/>
    <n v="1.607944591535017"/>
    <n v="0.5359815305116723"/>
    <n v="27.265972925829306"/>
    <n v="230.22729529108219"/>
    <n v="52.939335284400073"/>
    <n v="2.9255666872904835"/>
    <n v="91.641107804177523"/>
    <n v="36.939488542300516"/>
    <n v="1.5881800585320021"/>
    <n v="0.5293933528440008"/>
    <n v="25.735803911582302"/>
    <n v="218.63654451339067"/>
    <n v="52.642179356403467"/>
    <n v="2.9255666872904835"/>
    <n v="89.911228664452906"/>
    <n v="36.092477193084797"/>
    <n v="1.579265380692104"/>
    <n v="0.52642179356403473"/>
    <n v="24.838094076415182"/>
    <n v="211.83655649035188"/>
  </r>
  <r>
    <x v="7"/>
    <s v="Da_x000a_Lian"/>
    <s v="Da Lian"/>
    <s v="Jinzhou"/>
    <x v="154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</r>
  <r>
    <x v="7"/>
    <s v="Fu_x000a_Shun"/>
    <s v="Fu Shun"/>
    <s v="Fushun"/>
    <x v="142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</r>
  <r>
    <x v="7"/>
    <s v="Fu_x000a_Shun"/>
    <s v="Fu Shun"/>
    <s v="Fushun"/>
    <x v="142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</r>
  <r>
    <x v="7"/>
    <s v="Chao_x000a_Yang"/>
    <s v="Chao Yang"/>
    <s v="Chaoyang Shì"/>
    <x v="140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</r>
  <r>
    <x v="7"/>
    <s v="Chao_x000a_Yang"/>
    <s v="Chao Yang"/>
    <s v="Chaoyang Shì"/>
    <x v="140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</r>
  <r>
    <x v="7"/>
    <s v="Liao_x000a_Yang"/>
    <s v="Liao Yang"/>
    <s v="Dengta"/>
    <x v="143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</r>
  <r>
    <x v="7"/>
    <s v="Ben_x000a_Xi"/>
    <s v="Ben Xi"/>
    <s v="Benxi"/>
    <x v="148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</r>
  <r>
    <x v="7"/>
    <s v="Tie_x000a_Ling"/>
    <s v="Tie Ling"/>
    <s v="Xifeng"/>
    <x v="155"/>
    <s v="t/a"/>
    <s v="grinding"/>
    <n v="200000"/>
    <n v="1"/>
    <m/>
    <n v="1"/>
    <m/>
    <n v="200000"/>
    <n v="21005.98360879127"/>
    <n v="21005.98360879127"/>
    <n v="3.9147775689782235E-4"/>
    <n v="16.038941961167094"/>
    <n v="0.57734591518431189"/>
    <n v="23.392691541308654"/>
    <n v="9.8887029980749386"/>
    <n v="0.48116825883501285"/>
    <n v="0.16038941961167094"/>
    <n v="8.2923073689623781"/>
    <n v="69.89866419965027"/>
    <n v="17.866051017055749"/>
    <n v="0.97518889576349466"/>
    <n v="31.529910116079432"/>
    <n v="12.794413570296227"/>
    <n v="0.53598153051167241"/>
    <n v="0.17866051017055745"/>
    <n v="9.0886576419431027"/>
    <n v="76.742431763694071"/>
    <n v="17.646445094800026"/>
    <n v="0.97518889576349466"/>
    <n v="30.547035934725844"/>
    <n v="12.313162847433508"/>
    <n v="0.5293933528440008"/>
    <n v="0.17646445094800028"/>
    <n v="8.5786013038607685"/>
    <n v="72.87884817113023"/>
    <n v="17.54739311880116"/>
    <n v="0.97518889576349466"/>
    <n v="29.970409554817639"/>
    <n v="12.030825731028267"/>
    <n v="0.52642179356403473"/>
    <n v="0.17547393118801161"/>
    <n v="8.2793646921383957"/>
    <n v="70.612185496783965"/>
  </r>
  <r>
    <x v="7"/>
    <s v="An_x000a_Shan"/>
    <s v="An Shan"/>
    <s v="Haicheng"/>
    <x v="156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</r>
  <r>
    <x v="7"/>
    <s v="Da_x000a_Lian"/>
    <s v="Da Lian"/>
    <s v="Wafangdian"/>
    <x v="149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</r>
  <r>
    <x v="7"/>
    <s v="Jin_x000a_Zhou"/>
    <s v="Jin Zhou"/>
    <s v="Jin"/>
    <x v="157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</r>
  <r>
    <x v="7"/>
    <s v="Da_x000a_Lian"/>
    <s v="Da Lian"/>
    <s v="Dalian"/>
    <x v="151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</r>
  <r>
    <x v="7"/>
    <s v="Liao_x000a_Yang"/>
    <s v="Liao Yang"/>
    <s v="Dengta"/>
    <x v="143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</r>
  <r>
    <x v="7"/>
    <s v="Liao_x000a_Yang"/>
    <s v="Liao Yang"/>
    <s v="Dengta"/>
    <x v="143"/>
    <s v="t/d"/>
    <s v="cement"/>
    <n v="3200"/>
    <n v="310"/>
    <n v="1"/>
    <m/>
    <n v="992000"/>
    <m/>
    <n v="0"/>
    <n v="992000"/>
    <n v="1.8487395880862824E-2"/>
    <n v="757.43324958222638"/>
    <n v="27.264952621554162"/>
    <n v="1104.7114213336035"/>
    <n v="466.99043266818978"/>
    <n v="22.722997487466795"/>
    <n v="7.5743324958222642"/>
    <n v="391.60122483233806"/>
    <n v="3300.939207485319"/>
    <n v="843.71781578949481"/>
    <n v="46.052943895115803"/>
    <n v="1488.9886337938819"/>
    <n v="604.2115664806131"/>
    <n v="25.311534473684844"/>
    <n v="8.4371781578949463"/>
    <n v="429.20857926568448"/>
    <n v="3624.1336624543383"/>
    <n v="833.34700531306919"/>
    <n v="46.052943895115803"/>
    <n v="1442.5727550585152"/>
    <n v="581.48467465917895"/>
    <n v="25.000410159392075"/>
    <n v="8.3334700531306929"/>
    <n v="405.12135265440986"/>
    <n v="3441.6773207184865"/>
    <n v="828.66931147017044"/>
    <n v="46.052943895115803"/>
    <n v="1415.3417822308709"/>
    <n v="568.1514061633975"/>
    <n v="24.86007934410511"/>
    <n v="8.2866931147017038"/>
    <n v="390.99001158717402"/>
    <n v="3334.6349934070222"/>
  </r>
  <r>
    <x v="7"/>
    <s v="Da_x000a_Lian"/>
    <s v="Da Lian"/>
    <s v="Jinzhou"/>
    <x v="154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</r>
  <r>
    <x v="7"/>
    <s v="Liao_x000a_Yang"/>
    <s v="Liao Yang"/>
    <s v="Dengta"/>
    <x v="143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</r>
  <r>
    <x v="7"/>
    <s v="Da_x000a_Lian"/>
    <s v="Da Lian"/>
    <s v="Wafangdian"/>
    <x v="149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</r>
  <r>
    <x v="7"/>
    <s v="Chao_x000a_Yang"/>
    <s v="Chao Yang"/>
    <s v="Lingyuan"/>
    <x v="158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</r>
  <r>
    <x v="7"/>
    <s v="Liao_x000a_Yang"/>
    <s v="Liao Yang"/>
    <s v="Lingyuan"/>
    <x v="158"/>
    <s v="t/d"/>
    <s v="cement"/>
    <n v="2000"/>
    <n v="310"/>
    <n v="1"/>
    <m/>
    <n v="620000"/>
    <m/>
    <n v="0"/>
    <n v="620000"/>
    <n v="1.1554622425539266E-2"/>
    <n v="473.39578098889154"/>
    <n v="17.040595388471353"/>
    <n v="690.44463833350221"/>
    <n v="291.86902041761863"/>
    <n v="14.201873429666747"/>
    <n v="4.7339578098889152"/>
    <n v="244.7507655202113"/>
    <n v="2063.0870046783243"/>
    <n v="527.32363486843428"/>
    <n v="28.783089934447382"/>
    <n v="930.61789612117627"/>
    <n v="377.63222905038322"/>
    <n v="15.819709046053028"/>
    <n v="5.2732363486843425"/>
    <n v="268.25536204105282"/>
    <n v="2265.0835390339616"/>
    <n v="520.84187832066834"/>
    <n v="28.783089934447382"/>
    <n v="901.60797191157201"/>
    <n v="363.42792166198689"/>
    <n v="15.625256349620049"/>
    <n v="5.2084187832066835"/>
    <n v="253.20084540900618"/>
    <n v="2151.0483254490541"/>
    <n v="517.91831966885661"/>
    <n v="28.783089934447382"/>
    <n v="884.58861389429433"/>
    <n v="355.09462885212349"/>
    <n v="15.537549590065694"/>
    <n v="5.179183196688566"/>
    <n v="244.36875724198379"/>
    <n v="2084.1468708793891"/>
  </r>
  <r>
    <x v="7"/>
    <s v="Da_x000a_Lian"/>
    <s v="Da Lian"/>
    <s v="Wafangdian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</r>
  <r>
    <x v="7"/>
    <s v="Da_x000a_Lian"/>
    <s v="Da Lian"/>
    <s v="Wafangdian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</r>
  <r>
    <x v="7"/>
    <s v="Da_x000a_Lian"/>
    <s v="Da Lian"/>
    <s v="Wafangdian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</r>
  <r>
    <x v="7"/>
    <s v="Da_x000a_Lian"/>
    <s v="Da Lian"/>
    <s v="Wafangdian"/>
    <x v="149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</r>
  <r>
    <x v="7"/>
    <s v="Da_x000a_Lian"/>
    <s v="Da Lian"/>
    <s v="Jinzhou"/>
    <x v="154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</r>
  <r>
    <x v="7"/>
    <s v="Da_x000a_Lian"/>
    <s v="Da Lian"/>
    <s v="Jinzhou"/>
    <x v="154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</r>
  <r>
    <x v="7"/>
    <s v="Da_x000a_Lian"/>
    <s v="Da Lian"/>
    <s v="Wafangdian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</r>
  <r>
    <x v="7"/>
    <s v="Liao_x000a_Yang"/>
    <s v="Liao Yang"/>
    <s v="Liaoyang"/>
    <x v="15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</r>
  <r>
    <x v="7"/>
    <s v="Liao_x000a_Yang"/>
    <s v="Liao Yang"/>
    <s v="Liaoyang"/>
    <x v="15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</r>
  <r>
    <x v="7"/>
    <s v="Tie_x000a_Ling"/>
    <s v="Tie Ling"/>
    <s v="Kaiyuan"/>
    <x v="152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</r>
  <r>
    <x v="7"/>
    <s v="Liao_x000a_Yang"/>
    <s v="Liao Yang"/>
    <s v="Liaoyang"/>
    <x v="159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</r>
  <r>
    <x v="7"/>
    <s v="Liao_x000a_Yang"/>
    <s v="Liao Yang"/>
    <s v="Liaoyang"/>
    <x v="15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</r>
  <r>
    <x v="7"/>
    <s v="Liao_x000a_Yang"/>
    <s v="Liao Yang"/>
    <s v="Liaoyang"/>
    <x v="159"/>
    <s v="t/d"/>
    <s v="cement"/>
    <n v="1500"/>
    <n v="310"/>
    <n v="1"/>
    <m/>
    <n v="465000"/>
    <m/>
    <n v="0"/>
    <n v="465000"/>
    <n v="8.6659668191544498E-3"/>
    <n v="355.0468357416687"/>
    <n v="12.780446541353514"/>
    <n v="517.83347875012669"/>
    <n v="218.90176531321399"/>
    <n v="10.651405072250061"/>
    <n v="3.5504683574166869"/>
    <n v="183.56307414015851"/>
    <n v="1547.3152535087436"/>
    <n v="395.49272615132577"/>
    <n v="21.587317450835538"/>
    <n v="697.96342209088232"/>
    <n v="283.22417178778744"/>
    <n v="11.864781784539773"/>
    <n v="3.9549272615132569"/>
    <n v="201.19152153078963"/>
    <n v="1698.8126542754715"/>
    <n v="390.63140874050123"/>
    <n v="21.587317450835538"/>
    <n v="676.20597893367903"/>
    <n v="272.57094124649018"/>
    <n v="11.718942262215037"/>
    <n v="3.9063140874050126"/>
    <n v="189.90063405675465"/>
    <n v="1613.2862440867907"/>
    <n v="388.43873975164246"/>
    <n v="21.587317450835538"/>
    <n v="663.44146042072077"/>
    <n v="266.32097163909265"/>
    <n v="11.653162192549271"/>
    <n v="3.8843873975164245"/>
    <n v="183.27656793148785"/>
    <n v="1563.1101531595418"/>
  </r>
  <r>
    <x v="7"/>
    <s v="Tie_x000a_Ling"/>
    <s v="Tie Ling"/>
    <s v="Tieling Shì"/>
    <x v="141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</r>
  <r>
    <x v="7"/>
    <s v="Tie_x000a_Ling"/>
    <s v="Tie Ling"/>
    <s v="Tieling Shì"/>
    <x v="141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</r>
  <r>
    <x v="7"/>
    <s v="Tie_x000a_Ling"/>
    <s v="Tie Ling"/>
    <s v="Tieling Shì"/>
    <x v="141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</r>
  <r>
    <x v="7"/>
    <s v="Fu_x000a_Xin"/>
    <s v="Fu Xin"/>
    <s v="Fuxin Mongol"/>
    <x v="160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</r>
  <r>
    <x v="7"/>
    <s v="Fu_x000a_Xin"/>
    <s v="Fu Xin"/>
    <s v="Fuxin Mongol"/>
    <x v="160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</r>
  <r>
    <x v="7"/>
    <s v="Da_x000a_Lian"/>
    <s v="Da Lian"/>
    <s v="Wafangdian"/>
    <x v="149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</r>
  <r>
    <x v="7"/>
    <s v="Da_x000a_Lian"/>
    <s v="Da Lian"/>
    <s v="Wafangdian"/>
    <x v="149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</r>
  <r>
    <x v="1"/>
    <s v=""/>
    <m/>
    <s v=""/>
    <x v="4"/>
    <m/>
    <m/>
    <m/>
    <m/>
    <n v="48"/>
    <m/>
    <n v="51274000"/>
    <m/>
    <n v="0"/>
    <m/>
    <n v="0.99999999999999978"/>
    <n v="40970.251000373792"/>
    <n v="1474.7860000000001"/>
    <n v="59754.842080119161"/>
    <n v="25259.935778818563"/>
    <n v="1229.1075300112138"/>
    <n v="409.70251000373793"/>
    <n v="21182.065194898703"/>
    <n v="178550.79367355772"/>
    <n v="45637.461394055339"/>
    <n v="2491.0454772479548"/>
    <n v="80540.744807396288"/>
    <n v="32682.351282695308"/>
    <n v="1369.1238418216601"/>
    <n v="456.37461394055333"/>
    <n v="23216.281083155609"/>
    <n v="196032.67468328789"/>
    <n v="45076.494855379067"/>
    <n v="2491.0454772479548"/>
    <n v="78030.067855678382"/>
    <n v="31453.033104630016"/>
    <n v="1352.2948456613719"/>
    <n v="450.7649485537907"/>
    <n v="21913.381163313006"/>
    <n v="186163.44578206004"/>
    <n v="44823.474155598364"/>
    <n v="2491.0454772479548"/>
    <n v="76557.119853529934"/>
    <n v="30731.824526542317"/>
    <n v="1344.7042246679507"/>
    <n v="448.23474155598365"/>
    <n v="21149.004116469765"/>
    <n v="180373.42927561043"/>
  </r>
  <r>
    <x v="2"/>
    <s v=""/>
    <m/>
    <s v=""/>
    <x v="4"/>
    <m/>
    <m/>
    <m/>
    <m/>
    <m/>
    <n v="19"/>
    <m/>
    <n v="22700000"/>
    <n v="2384179.1395978094"/>
    <n v="53658179.1395978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s v="Si_x000a_Ping"/>
    <s v="Si Ping"/>
    <s v="Lishu"/>
    <x v="161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  <n v="93.89548116036535"/>
    <n v="6.7248745663882401"/>
    <n v="262.77428602461777"/>
    <n v="48.889340138587457"/>
    <n v="2.8168644348109604"/>
    <n v="0.93895481160365346"/>
    <n v="75.865845818408289"/>
    <n v="645.41552188099411"/>
    <n v="93.212421583867837"/>
    <n v="6.7248745663882401"/>
    <n v="257.94120148226648"/>
    <n v="48.558313567430218"/>
    <n v="2.7963726475160349"/>
    <n v="0.93212421583867833"/>
    <n v="73.802318753809701"/>
    <n v="629.7846812966593"/>
  </r>
  <r>
    <x v="8"/>
    <s v="Tong_x000a_Hua"/>
    <s v="Tong Hua"/>
    <s v="Huinan"/>
    <x v="162"/>
    <s v="t/a"/>
    <s v="grinding"/>
    <n v="600000"/>
    <n v="1"/>
    <m/>
    <n v="1"/>
    <m/>
    <n v="600000"/>
    <n v="63017.95082637381"/>
    <n v="63017.95082637381"/>
    <n v="2.5169567918395417E-3"/>
    <n v="51.811514205539098"/>
    <n v="3.1031056895231339"/>
    <n v="138.26081642077747"/>
    <n v="23.724191617523552"/>
    <n v="1.5543454261661727"/>
    <n v="0.518115142055391"/>
    <n v="43.30477595620529"/>
    <n v="366.11117363681984"/>
    <n v="57.245926368954088"/>
    <n v="4.0349247398329444"/>
    <n v="162.22843564080907"/>
    <n v="29.64619126149146"/>
    <n v="1.7173777910686228"/>
    <n v="0.57245926368954092"/>
    <n v="47.468088537859536"/>
    <n v="402.00945862459918"/>
    <n v="56.337288696219211"/>
    <n v="4.0349247398329444"/>
    <n v="157.66457161477067"/>
    <n v="29.333604083152476"/>
    <n v="1.6901186608865764"/>
    <n v="0.56337288696219212"/>
    <n v="45.519507491044976"/>
    <n v="387.2493131285965"/>
    <n v="55.927452950320706"/>
    <n v="4.0349247398329444"/>
    <n v="154.76472088935989"/>
    <n v="29.134988140458134"/>
    <n v="1.6778235885096211"/>
    <n v="0.559274529503207"/>
    <n v="44.281391252285829"/>
    <n v="377.87080877799559"/>
  </r>
  <r>
    <x v="8"/>
    <s v="Ji_x000a_Lin"/>
    <s v="Ji Lin"/>
    <s v="Huadian"/>
    <x v="163"/>
    <s v="t/a"/>
    <s v="grinding"/>
    <n v="600000"/>
    <n v="1"/>
    <m/>
    <n v="1"/>
    <m/>
    <n v="600000"/>
    <n v="63017.95082637381"/>
    <n v="63017.95082637381"/>
    <n v="2.5169567918395417E-3"/>
    <n v="51.811514205539098"/>
    <n v="3.1031056895231339"/>
    <n v="138.26081642077747"/>
    <n v="23.724191617523552"/>
    <n v="1.5543454261661727"/>
    <n v="0.518115142055391"/>
    <n v="43.30477595620529"/>
    <n v="366.11117363681984"/>
    <n v="57.245926368954088"/>
    <n v="4.0349247398329444"/>
    <n v="162.22843564080907"/>
    <n v="29.64619126149146"/>
    <n v="1.7173777910686228"/>
    <n v="0.57245926368954092"/>
    <n v="47.468088537859536"/>
    <n v="402.00945862459918"/>
    <n v="56.337288696219211"/>
    <n v="4.0349247398329444"/>
    <n v="157.66457161477067"/>
    <n v="29.333604083152476"/>
    <n v="1.6901186608865764"/>
    <n v="0.56337288696219212"/>
    <n v="45.519507491044976"/>
    <n v="387.2493131285965"/>
    <n v="55.927452950320706"/>
    <n v="4.0349247398329444"/>
    <n v="154.76472088935989"/>
    <n v="29.134988140458134"/>
    <n v="1.6778235885096211"/>
    <n v="0.559274529503207"/>
    <n v="44.281391252285829"/>
    <n v="377.87080877799559"/>
  </r>
  <r>
    <x v="8"/>
    <s v="Bai_x000a_Shan"/>
    <s v="Bai Shan"/>
    <s v="Jiangyuan"/>
    <x v="164"/>
    <s v="t/d"/>
    <s v="cement"/>
    <n v="4000"/>
    <n v="310"/>
    <n v="1"/>
    <m/>
    <n v="1240000"/>
    <m/>
    <n v="0"/>
    <n v="1240000"/>
    <n v="4.9525990308381188E-2"/>
    <n v="1019.491696768734"/>
    <n v="61.059602931396995"/>
    <n v="2720.5488295568766"/>
    <n v="466.81933036479182"/>
    <n v="30.584750903062016"/>
    <n v="10.194916967687339"/>
    <n v="852.10517767615659"/>
    <n v="7203.9450562340571"/>
    <n v="1126.4242611296552"/>
    <n v="79.394944008539596"/>
    <n v="3192.158068561218"/>
    <n v="583.34612094153249"/>
    <n v="33.792727833889657"/>
    <n v="11.264242611296552"/>
    <n v="934.0264006539544"/>
    <n v="7910.3132069137018"/>
    <n v="1108.5450584672972"/>
    <n v="79.394944008539596"/>
    <n v="3102.3552216251164"/>
    <n v="577.19536395788714"/>
    <n v="33.256351754018915"/>
    <n v="11.085450584672973"/>
    <n v="895.68430183345731"/>
    <n v="7619.8788120304025"/>
    <n v="1100.4807479295853"/>
    <n v="79.394944008539596"/>
    <n v="3045.2950530167068"/>
    <n v="573.28721134880686"/>
    <n v="33.014422437887553"/>
    <n v="11.004807479295852"/>
    <n v="871.32197148267699"/>
    <n v="7435.3386097190632"/>
  </r>
  <r>
    <x v="8"/>
    <s v="Bai_x000a_Shan"/>
    <s v="Bai Shan"/>
    <s v="Badaojiang"/>
    <x v="165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  <n v="93.89548116036535"/>
    <n v="6.7248745663882401"/>
    <n v="262.77428602461777"/>
    <n v="48.889340138587457"/>
    <n v="2.8168644348109604"/>
    <n v="0.93895481160365346"/>
    <n v="75.865845818408289"/>
    <n v="645.41552188099411"/>
    <n v="93.212421583867837"/>
    <n v="6.7248745663882401"/>
    <n v="257.94120148226648"/>
    <n v="48.558313567430218"/>
    <n v="2.7963726475160349"/>
    <n v="0.93212421583867833"/>
    <n v="73.802318753809701"/>
    <n v="629.7846812966593"/>
  </r>
  <r>
    <x v="8"/>
    <s v="Bai_x000a_Shan"/>
    <s v="Bai Shan"/>
    <s v="Badaojiang"/>
    <x v="165"/>
    <s v="t/d"/>
    <s v="cement"/>
    <n v="4000"/>
    <n v="310"/>
    <n v="1"/>
    <m/>
    <n v="1240000"/>
    <m/>
    <n v="0"/>
    <n v="1240000"/>
    <n v="4.9525990308381188E-2"/>
    <n v="1019.491696768734"/>
    <n v="61.059602931396995"/>
    <n v="2720.5488295568766"/>
    <n v="466.81933036479182"/>
    <n v="30.584750903062016"/>
    <n v="10.194916967687339"/>
    <n v="852.10517767615659"/>
    <n v="7203.9450562340571"/>
    <n v="1126.4242611296552"/>
    <n v="79.394944008539596"/>
    <n v="3192.158068561218"/>
    <n v="583.34612094153249"/>
    <n v="33.792727833889657"/>
    <n v="11.264242611296552"/>
    <n v="934.0264006539544"/>
    <n v="7910.3132069137018"/>
    <n v="1108.5450584672972"/>
    <n v="79.394944008539596"/>
    <n v="3102.3552216251164"/>
    <n v="577.19536395788714"/>
    <n v="33.256351754018915"/>
    <n v="11.085450584672973"/>
    <n v="895.68430183345731"/>
    <n v="7619.8788120304025"/>
    <n v="1100.4807479295853"/>
    <n v="79.394944008539596"/>
    <n v="3045.2950530167068"/>
    <n v="573.28721134880686"/>
    <n v="33.014422437887553"/>
    <n v="11.004807479295852"/>
    <n v="871.32197148267699"/>
    <n v="7435.3386097190632"/>
  </r>
  <r>
    <x v="8"/>
    <s v="Song_x000a_Yuan"/>
    <s v="Song Yuan"/>
    <s v="Fuyu"/>
    <x v="166"/>
    <s v="t/a"/>
    <s v="grinding"/>
    <n v="800000"/>
    <n v="1"/>
    <m/>
    <n v="1"/>
    <m/>
    <n v="800000"/>
    <n v="84023.93443516508"/>
    <n v="84023.93443516508"/>
    <n v="3.3559423891193888E-3"/>
    <n v="69.082018940718797"/>
    <n v="4.1374742526975119"/>
    <n v="184.34775522770329"/>
    <n v="31.632255490031401"/>
    <n v="2.0724605682215635"/>
    <n v="0.69082018940718792"/>
    <n v="57.73970127494038"/>
    <n v="488.14823151575973"/>
    <n v="76.327901825272107"/>
    <n v="5.3798996531105923"/>
    <n v="216.30458085441208"/>
    <n v="39.528255015321946"/>
    <n v="2.2898370547581637"/>
    <n v="0.76327901825272115"/>
    <n v="63.290784717146046"/>
    <n v="536.01261149946561"/>
    <n v="75.116384928292277"/>
    <n v="5.3798996531105923"/>
    <n v="210.2194288196942"/>
    <n v="39.111472110869968"/>
    <n v="2.2534915478487685"/>
    <n v="0.75116384928292279"/>
    <n v="60.692676654726633"/>
    <n v="516.33241750479533"/>
    <n v="74.569937267094275"/>
    <n v="5.3798996531105923"/>
    <n v="206.35296118581317"/>
    <n v="38.846650853944176"/>
    <n v="2.237098118012828"/>
    <n v="0.74569937267094266"/>
    <n v="59.041855003047765"/>
    <n v="503.82774503732747"/>
  </r>
  <r>
    <x v="8"/>
    <s v="Ji_x000a_Lin"/>
    <s v="Ji Lin"/>
    <s v="Panshi"/>
    <x v="167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  <n v="93.89548116036535"/>
    <n v="6.7248745663882401"/>
    <n v="262.77428602461777"/>
    <n v="48.889340138587457"/>
    <n v="2.8168644348109604"/>
    <n v="0.93895481160365346"/>
    <n v="75.865845818408289"/>
    <n v="645.41552188099411"/>
    <n v="93.212421583867837"/>
    <n v="6.7248745663882401"/>
    <n v="257.94120148226648"/>
    <n v="48.558313567430218"/>
    <n v="2.7963726475160349"/>
    <n v="0.93212421583867833"/>
    <n v="73.802318753809701"/>
    <n v="629.7846812966593"/>
  </r>
  <r>
    <x v="8"/>
    <s v="Ji_x000a_Lin"/>
    <s v="Ji Lin"/>
    <s v="Panshi"/>
    <x v="167"/>
    <s v="t/d"/>
    <s v="cement"/>
    <n v="3500"/>
    <n v="310"/>
    <n v="1"/>
    <m/>
    <n v="1085000"/>
    <m/>
    <n v="0"/>
    <n v="1085000"/>
    <n v="4.3335241519833541E-2"/>
    <n v="892.0552346726422"/>
    <n v="53.427152564972374"/>
    <n v="2380.4802258622672"/>
    <n v="408.46691406919285"/>
    <n v="26.761657040179266"/>
    <n v="8.9205523467264225"/>
    <n v="745.59203046663708"/>
    <n v="6303.4519242048009"/>
    <n v="985.62122848844831"/>
    <n v="69.470576007472147"/>
    <n v="2793.1383099910659"/>
    <n v="510.42785582384101"/>
    <n v="29.568636854653452"/>
    <n v="9.8562122848844833"/>
    <n v="817.27310057221018"/>
    <n v="6921.5240560494894"/>
    <n v="969.97692615888514"/>
    <n v="69.470576007472147"/>
    <n v="2714.560818921977"/>
    <n v="505.04594346315127"/>
    <n v="29.099307784766555"/>
    <n v="9.6997692615888518"/>
    <n v="783.72376410427512"/>
    <n v="6667.3939605266023"/>
    <n v="962.92065443838703"/>
    <n v="69.470576007472147"/>
    <n v="2664.6331713896184"/>
    <n v="501.62630993020605"/>
    <n v="28.887619633151608"/>
    <n v="9.6292065443838712"/>
    <n v="762.40672504734243"/>
    <n v="6505.9212835041808"/>
  </r>
  <r>
    <x v="8"/>
    <s v="Ji_x000a_Lin"/>
    <s v="Ji Lin"/>
    <s v="Panshi"/>
    <x v="167"/>
    <s v="t/d"/>
    <s v="cement"/>
    <n v="4000"/>
    <n v="310"/>
    <n v="1"/>
    <m/>
    <n v="1240000"/>
    <m/>
    <n v="0"/>
    <n v="1240000"/>
    <n v="4.9525990308381188E-2"/>
    <n v="1019.491696768734"/>
    <n v="61.059602931396995"/>
    <n v="2720.5488295568766"/>
    <n v="466.81933036479182"/>
    <n v="30.584750903062016"/>
    <n v="10.194916967687339"/>
    <n v="852.10517767615659"/>
    <n v="7203.9450562340571"/>
    <n v="1126.4242611296552"/>
    <n v="79.394944008539596"/>
    <n v="3192.158068561218"/>
    <n v="583.34612094153249"/>
    <n v="33.792727833889657"/>
    <n v="11.264242611296552"/>
    <n v="934.0264006539544"/>
    <n v="7910.3132069137018"/>
    <n v="1108.5450584672972"/>
    <n v="79.394944008539596"/>
    <n v="3102.3552216251164"/>
    <n v="577.19536395788714"/>
    <n v="33.256351754018915"/>
    <n v="11.085450584672973"/>
    <n v="895.68430183345731"/>
    <n v="7619.8788120304025"/>
    <n v="1100.4807479295853"/>
    <n v="79.394944008539596"/>
    <n v="3045.2950530167068"/>
    <n v="573.28721134880686"/>
    <n v="33.014422437887553"/>
    <n v="11.004807479295852"/>
    <n v="871.32197148267699"/>
    <n v="7435.3386097190632"/>
  </r>
  <r>
    <x v="8"/>
    <s v="Ji_x000a_Lin"/>
    <s v="Ji Lin"/>
    <s v="Jilin"/>
    <x v="168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  <n v="93.89548116036535"/>
    <n v="6.7248745663882401"/>
    <n v="262.77428602461777"/>
    <n v="48.889340138587457"/>
    <n v="2.8168644348109604"/>
    <n v="0.93895481160365346"/>
    <n v="75.865845818408289"/>
    <n v="645.41552188099411"/>
    <n v="93.212421583867837"/>
    <n v="6.7248745663882401"/>
    <n v="257.94120148226648"/>
    <n v="48.558313567430218"/>
    <n v="2.7963726475160349"/>
    <n v="0.93212421583867833"/>
    <n v="73.802318753809701"/>
    <n v="629.7846812966593"/>
  </r>
  <r>
    <x v="8"/>
    <s v="Chang_x000a_Chun"/>
    <s v="Chang Chun"/>
    <s v="Changchun"/>
    <x v="169"/>
    <s v="t/a"/>
    <s v="grinding"/>
    <n v="800000"/>
    <n v="1"/>
    <m/>
    <n v="1"/>
    <m/>
    <n v="800000"/>
    <n v="84023.93443516508"/>
    <n v="84023.93443516508"/>
    <n v="3.3559423891193888E-3"/>
    <n v="69.082018940718797"/>
    <n v="4.1374742526975119"/>
    <n v="184.34775522770329"/>
    <n v="31.632255490031401"/>
    <n v="2.0724605682215635"/>
    <n v="0.69082018940718792"/>
    <n v="57.73970127494038"/>
    <n v="488.14823151575973"/>
    <n v="76.327901825272107"/>
    <n v="5.3798996531105923"/>
    <n v="216.30458085441208"/>
    <n v="39.528255015321946"/>
    <n v="2.2898370547581637"/>
    <n v="0.76327901825272115"/>
    <n v="63.290784717146046"/>
    <n v="536.01261149946561"/>
    <n v="75.116384928292277"/>
    <n v="5.3798996531105923"/>
    <n v="210.2194288196942"/>
    <n v="39.111472110869968"/>
    <n v="2.2534915478487685"/>
    <n v="0.75116384928292279"/>
    <n v="60.692676654726633"/>
    <n v="516.33241750479533"/>
    <n v="74.569937267094275"/>
    <n v="5.3798996531105923"/>
    <n v="206.35296118581317"/>
    <n v="38.846650853944176"/>
    <n v="2.237098118012828"/>
    <n v="0.74569937267094266"/>
    <n v="59.041855003047765"/>
    <n v="503.82774503732747"/>
  </r>
  <r>
    <x v="8"/>
    <s v="Bai_x000a_Cheng"/>
    <s v="Bai Cheng"/>
    <s v="Taonan"/>
    <x v="170"/>
    <s v="t/a"/>
    <s v="grinding"/>
    <n v="1200000"/>
    <n v="1"/>
    <m/>
    <n v="1"/>
    <m/>
    <n v="1200000"/>
    <n v="126035.90165274762"/>
    <n v="126035.90165274762"/>
    <n v="5.0339135836790835E-3"/>
    <n v="103.6230284110782"/>
    <n v="6.2062113790462679"/>
    <n v="276.52163284155495"/>
    <n v="47.448383235047103"/>
    <n v="3.1086908523323453"/>
    <n v="1.036230284110782"/>
    <n v="86.609551912410581"/>
    <n v="732.22234727363968"/>
    <n v="114.49185273790818"/>
    <n v="8.0698494796658888"/>
    <n v="324.45687128161813"/>
    <n v="59.292382522982919"/>
    <n v="3.4347555821372455"/>
    <n v="1.1449185273790818"/>
    <n v="94.936177075719073"/>
    <n v="804.01891724919835"/>
    <n v="112.67457739243842"/>
    <n v="8.0698494796658888"/>
    <n v="315.32914322954133"/>
    <n v="58.667208166304952"/>
    <n v="3.3802373217731527"/>
    <n v="1.1267457739243842"/>
    <n v="91.039014982089952"/>
    <n v="774.498626257193"/>
    <n v="111.85490590064141"/>
    <n v="8.0698494796658888"/>
    <n v="309.52944177871979"/>
    <n v="58.269976280916268"/>
    <n v="3.3556471770192422"/>
    <n v="1.118549059006414"/>
    <n v="88.562782504571658"/>
    <n v="755.74161755599118"/>
  </r>
  <r>
    <x v="8"/>
    <s v="Ji_x000a_Lin"/>
    <s v="Ji Lin"/>
    <s v="Jilin"/>
    <x v="168"/>
    <s v="t/a"/>
    <s v="grinding"/>
    <n v="1200000"/>
    <n v="1"/>
    <m/>
    <n v="1"/>
    <m/>
    <n v="1200000"/>
    <n v="126035.90165274762"/>
    <n v="126035.90165274762"/>
    <n v="5.0339135836790835E-3"/>
    <n v="103.6230284110782"/>
    <n v="6.2062113790462679"/>
    <n v="276.52163284155495"/>
    <n v="47.448383235047103"/>
    <n v="3.1086908523323453"/>
    <n v="1.036230284110782"/>
    <n v="86.609551912410581"/>
    <n v="732.22234727363968"/>
    <n v="114.49185273790818"/>
    <n v="8.0698494796658888"/>
    <n v="324.45687128161813"/>
    <n v="59.292382522982919"/>
    <n v="3.4347555821372455"/>
    <n v="1.1449185273790818"/>
    <n v="94.936177075719073"/>
    <n v="804.01891724919835"/>
    <n v="112.67457739243842"/>
    <n v="8.0698494796658888"/>
    <n v="315.32914322954133"/>
    <n v="58.667208166304952"/>
    <n v="3.3802373217731527"/>
    <n v="1.1267457739243842"/>
    <n v="91.039014982089952"/>
    <n v="774.498626257193"/>
    <n v="111.85490590064141"/>
    <n v="8.0698494796658888"/>
    <n v="309.52944177871979"/>
    <n v="58.269976280916268"/>
    <n v="3.3556471770192422"/>
    <n v="1.118549059006414"/>
    <n v="88.562782504571658"/>
    <n v="755.74161755599118"/>
  </r>
  <r>
    <x v="8"/>
    <s v="Chang_x000a_Chun"/>
    <s v="Chang Chun"/>
    <s v="Changchun"/>
    <x v="169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  <n v="93.89548116036535"/>
    <n v="6.7248745663882401"/>
    <n v="262.77428602461777"/>
    <n v="48.889340138587457"/>
    <n v="2.8168644348109604"/>
    <n v="0.93895481160365346"/>
    <n v="75.865845818408289"/>
    <n v="645.41552188099411"/>
    <n v="93.212421583867837"/>
    <n v="6.7248745663882401"/>
    <n v="257.94120148226648"/>
    <n v="48.558313567430218"/>
    <n v="2.7963726475160349"/>
    <n v="0.93212421583867833"/>
    <n v="73.802318753809701"/>
    <n v="629.7846812966593"/>
  </r>
  <r>
    <x v="8"/>
    <s v="Ji_x000a_Lin"/>
    <s v="Ji Lin"/>
    <s v="Shulan"/>
    <x v="171"/>
    <s v="t/a"/>
    <s v="grinding"/>
    <n v="600000"/>
    <n v="1"/>
    <m/>
    <n v="1"/>
    <m/>
    <n v="600000"/>
    <n v="63017.95082637381"/>
    <n v="63017.95082637381"/>
    <n v="2.5169567918395417E-3"/>
    <n v="51.811514205539098"/>
    <n v="3.1031056895231339"/>
    <n v="138.26081642077747"/>
    <n v="23.724191617523552"/>
    <n v="1.5543454261661727"/>
    <n v="0.518115142055391"/>
    <n v="43.30477595620529"/>
    <n v="366.11117363681984"/>
    <n v="57.245926368954088"/>
    <n v="4.0349247398329444"/>
    <n v="162.22843564080907"/>
    <n v="29.64619126149146"/>
    <n v="1.7173777910686228"/>
    <n v="0.57245926368954092"/>
    <n v="47.468088537859536"/>
    <n v="402.00945862459918"/>
    <n v="56.337288696219211"/>
    <n v="4.0349247398329444"/>
    <n v="157.66457161477067"/>
    <n v="29.333604083152476"/>
    <n v="1.6901186608865764"/>
    <n v="0.56337288696219212"/>
    <n v="45.519507491044976"/>
    <n v="387.2493131285965"/>
    <n v="55.927452950320706"/>
    <n v="4.0349247398329444"/>
    <n v="154.76472088935989"/>
    <n v="29.134988140458134"/>
    <n v="1.6778235885096211"/>
    <n v="0.559274529503207"/>
    <n v="44.281391252285829"/>
    <n v="377.87080877799559"/>
  </r>
  <r>
    <x v="8"/>
    <s v="Yan_x000a_Bian_x000a_Korean"/>
    <s v="Yan Bian Korean"/>
    <s v="Tumen"/>
    <x v="172"/>
    <s v="t/a"/>
    <s v="grinding"/>
    <n v="1200000"/>
    <n v="1"/>
    <m/>
    <n v="1"/>
    <m/>
    <n v="1200000"/>
    <n v="126035.90165274762"/>
    <n v="126035.90165274762"/>
    <n v="5.0339135836790835E-3"/>
    <n v="103.6230284110782"/>
    <n v="6.2062113790462679"/>
    <n v="276.52163284155495"/>
    <n v="47.448383235047103"/>
    <n v="3.1086908523323453"/>
    <n v="1.036230284110782"/>
    <n v="86.609551912410581"/>
    <n v="732.22234727363968"/>
    <n v="114.49185273790818"/>
    <n v="8.0698494796658888"/>
    <n v="324.45687128161813"/>
    <n v="59.292382522982919"/>
    <n v="3.4347555821372455"/>
    <n v="1.1449185273790818"/>
    <n v="94.936177075719073"/>
    <n v="804.01891724919835"/>
    <n v="112.67457739243842"/>
    <n v="8.0698494796658888"/>
    <n v="315.32914322954133"/>
    <n v="58.667208166304952"/>
    <n v="3.3802373217731527"/>
    <n v="1.1267457739243842"/>
    <n v="91.039014982089952"/>
    <n v="774.498626257193"/>
    <n v="111.85490590064141"/>
    <n v="8.0698494796658888"/>
    <n v="309.52944177871979"/>
    <n v="58.269976280916268"/>
    <n v="3.3556471770192422"/>
    <n v="1.118549059006414"/>
    <n v="88.562782504571658"/>
    <n v="755.74161755599118"/>
  </r>
  <r>
    <x v="8"/>
    <s v="Ji_x000a_Lin"/>
    <s v="Ji Lin"/>
    <s v="Siping"/>
    <x v="173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</r>
  <r>
    <x v="8"/>
    <s v="Ji_x000a_Lin"/>
    <s v="Ji Lin"/>
    <s v="Jilin"/>
    <x v="168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</r>
  <r>
    <x v="8"/>
    <s v="Ji_x000a_Lin"/>
    <s v="Ji Lin"/>
    <s v="Panshi"/>
    <x v="167"/>
    <s v="t/d"/>
    <s v="cement"/>
    <n v="5000"/>
    <n v="310"/>
    <n v="1"/>
    <m/>
    <n v="1550000"/>
    <m/>
    <n v="0"/>
    <n v="1550000"/>
    <n v="6.1907487885476481E-2"/>
    <n v="1274.3646209609174"/>
    <n v="76.324503664246237"/>
    <n v="3400.6860369460956"/>
    <n v="583.52416295598971"/>
    <n v="38.230938628827516"/>
    <n v="12.743646209609174"/>
    <n v="1065.1314720951957"/>
    <n v="9004.9313202925714"/>
    <n v="1408.0303264120689"/>
    <n v="99.243680010674495"/>
    <n v="3990.1975857015223"/>
    <n v="729.18265117691567"/>
    <n v="42.240909792362068"/>
    <n v="14.080303264120689"/>
    <n v="1167.5330008174431"/>
    <n v="9887.8915086421257"/>
    <n v="1385.6813230841215"/>
    <n v="99.243680010674495"/>
    <n v="3877.9440270313953"/>
    <n v="721.49420494735887"/>
    <n v="41.570439692523642"/>
    <n v="13.856813230841215"/>
    <n v="1119.6053772918215"/>
    <n v="9524.848515038002"/>
    <n v="1375.6009349119813"/>
    <n v="99.243680010674495"/>
    <n v="3806.6188162708831"/>
    <n v="716.60901418600861"/>
    <n v="41.268028047359437"/>
    <n v="13.756009349119815"/>
    <n v="1089.1524643533462"/>
    <n v="9294.1732621488281"/>
  </r>
  <r>
    <x v="8"/>
    <s v="Ji_x000a_Lin"/>
    <s v="Ji Lin"/>
    <s v="Panshi"/>
    <x v="167"/>
    <s v="t/d"/>
    <s v="cement"/>
    <n v="5000"/>
    <n v="310"/>
    <n v="1"/>
    <m/>
    <n v="1550000"/>
    <m/>
    <n v="0"/>
    <n v="1550000"/>
    <n v="6.1907487885476481E-2"/>
    <n v="1274.3646209609174"/>
    <n v="76.324503664246237"/>
    <n v="3400.6860369460956"/>
    <n v="583.52416295598971"/>
    <n v="38.230938628827516"/>
    <n v="12.743646209609174"/>
    <n v="1065.1314720951957"/>
    <n v="9004.9313202925714"/>
    <n v="1408.0303264120689"/>
    <n v="99.243680010674495"/>
    <n v="3990.1975857015223"/>
    <n v="729.18265117691567"/>
    <n v="42.240909792362068"/>
    <n v="14.080303264120689"/>
    <n v="1167.5330008174431"/>
    <n v="9887.8915086421257"/>
    <n v="1385.6813230841215"/>
    <n v="99.243680010674495"/>
    <n v="3877.9440270313953"/>
    <n v="721.49420494735887"/>
    <n v="41.570439692523642"/>
    <n v="13.856813230841215"/>
    <n v="1119.6053772918215"/>
    <n v="9524.848515038002"/>
    <n v="1375.6009349119813"/>
    <n v="99.243680010674495"/>
    <n v="3806.6188162708831"/>
    <n v="716.60901418600861"/>
    <n v="41.268028047359437"/>
    <n v="13.756009349119815"/>
    <n v="1089.1524643533462"/>
    <n v="9294.1732621488281"/>
  </r>
  <r>
    <x v="8"/>
    <s v="Ji_x000a_Lin"/>
    <s v="Ji Lin"/>
    <s v="Siping"/>
    <x v="173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  <n v="554.27252923364858"/>
    <n v="39.697472004269798"/>
    <n v="1551.1776108125582"/>
    <n v="288.59768197894357"/>
    <n v="16.628175877009458"/>
    <n v="5.5427252923364865"/>
    <n v="447.84215091672866"/>
    <n v="3809.9394060152013"/>
    <n v="550.24037396479264"/>
    <n v="39.697472004269798"/>
    <n v="1522.6475265083534"/>
    <n v="286.64360567440343"/>
    <n v="16.507211218943777"/>
    <n v="5.5024037396479262"/>
    <n v="435.66098574133849"/>
    <n v="3717.6693048595316"/>
  </r>
  <r>
    <x v="8"/>
    <s v="Chang_x000a_Chun"/>
    <s v="Chang Chun"/>
    <s v="Shuangyang"/>
    <x v="174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  <n v="554.27252923364858"/>
    <n v="39.697472004269798"/>
    <n v="1551.1776108125582"/>
    <n v="288.59768197894357"/>
    <n v="16.628175877009458"/>
    <n v="5.5427252923364865"/>
    <n v="447.84215091672866"/>
    <n v="3809.9394060152013"/>
    <n v="550.24037396479264"/>
    <n v="39.697472004269798"/>
    <n v="1522.6475265083534"/>
    <n v="286.64360567440343"/>
    <n v="16.507211218943777"/>
    <n v="5.5024037396479262"/>
    <n v="435.66098574133849"/>
    <n v="3717.6693048595316"/>
  </r>
  <r>
    <x v="8"/>
    <s v="Chang_x000a_Chun"/>
    <s v="Chang Chun"/>
    <s v="Shuangyang"/>
    <x v="174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  <n v="554.27252923364858"/>
    <n v="39.697472004269798"/>
    <n v="1551.1776108125582"/>
    <n v="288.59768197894357"/>
    <n v="16.628175877009458"/>
    <n v="5.5427252923364865"/>
    <n v="447.84215091672866"/>
    <n v="3809.9394060152013"/>
    <n v="550.24037396479264"/>
    <n v="39.697472004269798"/>
    <n v="1522.6475265083534"/>
    <n v="286.64360567440343"/>
    <n v="16.507211218943777"/>
    <n v="5.5024037396479262"/>
    <n v="435.66098574133849"/>
    <n v="3717.6693048595316"/>
  </r>
  <r>
    <x v="8"/>
    <s v="Chang_x000a_Chun"/>
    <s v="Chang Chun"/>
    <s v="Shuangyang"/>
    <x v="174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</r>
  <r>
    <x v="8"/>
    <s v="Chang_x000a_Chun"/>
    <s v="Chang Chun"/>
    <s v="Shuangyang"/>
    <x v="174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</r>
  <r>
    <x v="8"/>
    <s v="Chang_x000a_Chun"/>
    <s v="Chang Chun"/>
    <s v="Shuangyang"/>
    <x v="174"/>
    <s v="t/d"/>
    <s v="cement"/>
    <n v="5000"/>
    <n v="310"/>
    <n v="1"/>
    <m/>
    <n v="1550000"/>
    <m/>
    <n v="0"/>
    <n v="1550000"/>
    <n v="6.1907487885476481E-2"/>
    <n v="1274.3646209609174"/>
    <n v="76.324503664246237"/>
    <n v="3400.6860369460956"/>
    <n v="583.52416295598971"/>
    <n v="38.230938628827516"/>
    <n v="12.743646209609174"/>
    <n v="1065.1314720951957"/>
    <n v="9004.9313202925714"/>
    <n v="1408.0303264120689"/>
    <n v="99.243680010674495"/>
    <n v="3990.1975857015223"/>
    <n v="729.18265117691567"/>
    <n v="42.240909792362068"/>
    <n v="14.080303264120689"/>
    <n v="1167.5330008174431"/>
    <n v="9887.8915086421257"/>
    <n v="1385.6813230841215"/>
    <n v="99.243680010674495"/>
    <n v="3877.9440270313953"/>
    <n v="721.49420494735887"/>
    <n v="41.570439692523642"/>
    <n v="13.856813230841215"/>
    <n v="1119.6053772918215"/>
    <n v="9524.848515038002"/>
    <n v="1375.6009349119813"/>
    <n v="99.243680010674495"/>
    <n v="3806.6188162708831"/>
    <n v="716.60901418600861"/>
    <n v="41.268028047359437"/>
    <n v="13.756009349119815"/>
    <n v="1089.1524643533462"/>
    <n v="9294.1732621488281"/>
  </r>
  <r>
    <x v="8"/>
    <s v="Chang_x000a_Chun"/>
    <s v="Chang Chun"/>
    <s v="Shuangyang"/>
    <x v="174"/>
    <s v="t/d"/>
    <s v="cement"/>
    <n v="5000"/>
    <n v="310"/>
    <n v="1"/>
    <m/>
    <n v="1550000"/>
    <m/>
    <n v="0"/>
    <n v="1550000"/>
    <n v="6.1907487885476481E-2"/>
    <n v="1274.3646209609174"/>
    <n v="76.324503664246237"/>
    <n v="3400.6860369460956"/>
    <n v="583.52416295598971"/>
    <n v="38.230938628827516"/>
    <n v="12.743646209609174"/>
    <n v="1065.1314720951957"/>
    <n v="9004.9313202925714"/>
    <n v="1408.0303264120689"/>
    <n v="99.243680010674495"/>
    <n v="3990.1975857015223"/>
    <n v="729.18265117691567"/>
    <n v="42.240909792362068"/>
    <n v="14.080303264120689"/>
    <n v="1167.5330008174431"/>
    <n v="9887.8915086421257"/>
    <n v="1385.6813230841215"/>
    <n v="99.243680010674495"/>
    <n v="3877.9440270313953"/>
    <n v="721.49420494735887"/>
    <n v="41.570439692523642"/>
    <n v="13.856813230841215"/>
    <n v="1119.6053772918215"/>
    <n v="9524.848515038002"/>
    <n v="1375.6009349119813"/>
    <n v="99.243680010674495"/>
    <n v="3806.6188162708831"/>
    <n v="716.60901418600861"/>
    <n v="41.268028047359437"/>
    <n v="13.756009349119815"/>
    <n v="1089.1524643533462"/>
    <n v="9294.1732621488281"/>
  </r>
  <r>
    <x v="8"/>
    <s v="Ji_x000a_Lin"/>
    <s v="Ji Lin"/>
    <s v="Siping"/>
    <x v="173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</r>
  <r>
    <x v="8"/>
    <s v="Ji_x000a_Lin"/>
    <s v="Ji Lin"/>
    <s v="Siping"/>
    <x v="173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</r>
  <r>
    <x v="8"/>
    <s v="Ji_x000a_Lin"/>
    <s v="Ji Lin"/>
    <s v="Siping"/>
    <x v="173"/>
    <s v="t/d"/>
    <s v="cement"/>
    <n v="700"/>
    <n v="310"/>
    <n v="1"/>
    <m/>
    <n v="217000"/>
    <m/>
    <n v="0"/>
    <n v="217000"/>
    <n v="8.6670483039667078E-3"/>
    <n v="178.41104693452843"/>
    <n v="10.685430512994474"/>
    <n v="476.09604517245339"/>
    <n v="81.693382813838568"/>
    <n v="5.3523314080358526"/>
    <n v="1.7841104693452845"/>
    <n v="149.11840609332739"/>
    <n v="1260.69038484096"/>
    <n v="197.12424569768967"/>
    <n v="13.894115201494429"/>
    <n v="558.62766199821317"/>
    <n v="102.0855711647682"/>
    <n v="5.9137273709306903"/>
    <n v="1.9712424569768967"/>
    <n v="163.45462011444204"/>
    <n v="1384.3048112098977"/>
    <n v="193.99538523177702"/>
    <n v="13.894115201494429"/>
    <n v="542.91216378439537"/>
    <n v="101.00918869263026"/>
    <n v="5.8198615569533105"/>
    <n v="1.9399538523177702"/>
    <n v="156.74475282085501"/>
    <n v="1333.4787921053205"/>
    <n v="192.58413088767742"/>
    <n v="13.894115201494429"/>
    <n v="532.92663427792365"/>
    <n v="100.32526198604121"/>
    <n v="5.7775239266303213"/>
    <n v="1.9258413088767741"/>
    <n v="152.48134500946847"/>
    <n v="1301.1842567008359"/>
  </r>
  <r>
    <x v="8"/>
    <s v="Ji_x000a_Lin"/>
    <s v="Ji Lin"/>
    <s v="Siping"/>
    <x v="173"/>
    <s v="t/d"/>
    <s v="cement"/>
    <n v="3000"/>
    <n v="310"/>
    <n v="1"/>
    <m/>
    <n v="930000"/>
    <m/>
    <n v="0"/>
    <n v="930000"/>
    <n v="3.7144492731285887E-2"/>
    <n v="764.61877257655033"/>
    <n v="45.794702198547739"/>
    <n v="2040.4116221676572"/>
    <n v="350.11449777359383"/>
    <n v="22.938563177296508"/>
    <n v="7.646187725765504"/>
    <n v="639.07888325711735"/>
    <n v="5402.9587921755428"/>
    <n v="844.81819584724133"/>
    <n v="59.546208006404697"/>
    <n v="2394.1185514209133"/>
    <n v="437.50959070614937"/>
    <n v="25.344545875417239"/>
    <n v="8.4481819584724125"/>
    <n v="700.51980049046574"/>
    <n v="5932.7349051852752"/>
    <n v="831.40879385047288"/>
    <n v="59.546208006404697"/>
    <n v="2326.7664162188371"/>
    <n v="432.89652296841535"/>
    <n v="24.942263815514185"/>
    <n v="8.3140879385047288"/>
    <n v="671.76322637509293"/>
    <n v="5714.9091090228012"/>
    <n v="825.36056094718879"/>
    <n v="59.546208006404697"/>
    <n v="2283.97128976253"/>
    <n v="429.96540851160512"/>
    <n v="24.760816828415663"/>
    <n v="8.2536056094718884"/>
    <n v="653.49147861200765"/>
    <n v="5576.5039572892965"/>
  </r>
  <r>
    <x v="8"/>
    <s v="Tong_x000a_Hua"/>
    <s v="Tong Hua"/>
    <s v="Erdaojiang"/>
    <x v="175"/>
    <s v="t/d"/>
    <s v="cement"/>
    <n v="1500"/>
    <n v="310"/>
    <n v="1"/>
    <m/>
    <n v="465000"/>
    <m/>
    <n v="0"/>
    <n v="465000"/>
    <n v="1.8572246365642944E-2"/>
    <n v="382.30938628827516"/>
    <n v="22.89735109927387"/>
    <n v="1020.2058110838286"/>
    <n v="175.05724888679691"/>
    <n v="11.469281588648254"/>
    <n v="3.823093862882752"/>
    <n v="319.53944162855868"/>
    <n v="2701.4793960877714"/>
    <n v="422.40909792362066"/>
    <n v="29.773104003202349"/>
    <n v="1197.0592757104566"/>
    <n v="218.75479535307468"/>
    <n v="12.67227293770862"/>
    <n v="4.2240909792362062"/>
    <n v="350.25990024523287"/>
    <n v="2966.3674525926376"/>
    <n v="415.70439692523644"/>
    <n v="29.773104003202349"/>
    <n v="1163.3832081094185"/>
    <n v="216.44826148420768"/>
    <n v="12.471131907757092"/>
    <n v="4.1570439692523644"/>
    <n v="335.88161318754646"/>
    <n v="2857.4545545114006"/>
    <n v="412.68028047359439"/>
    <n v="29.773104003202349"/>
    <n v="1141.985644881265"/>
    <n v="214.98270425580256"/>
    <n v="12.380408414207832"/>
    <n v="4.1268028047359442"/>
    <n v="326.74573930600383"/>
    <n v="2788.2519786446483"/>
  </r>
  <r>
    <x v="8"/>
    <s v="Tong_x000a_Hua"/>
    <s v="Tong Hua"/>
    <s v="Erdaojiang"/>
    <x v="175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</r>
  <r>
    <x v="8"/>
    <s v="Ji_x000a_Lin"/>
    <s v="Ji Lin"/>
    <s v="Jilin"/>
    <x v="168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  <n v="554.27252923364858"/>
    <n v="39.697472004269798"/>
    <n v="1551.1776108125582"/>
    <n v="288.59768197894357"/>
    <n v="16.628175877009458"/>
    <n v="5.5427252923364865"/>
    <n v="447.84215091672866"/>
    <n v="3809.9394060152013"/>
    <n v="550.24037396479264"/>
    <n v="39.697472004269798"/>
    <n v="1522.6475265083534"/>
    <n v="286.64360567440343"/>
    <n v="16.507211218943777"/>
    <n v="5.5024037396479262"/>
    <n v="435.66098574133849"/>
    <n v="3717.6693048595316"/>
  </r>
  <r>
    <x v="8"/>
    <s v="Ji_x000a_Lin"/>
    <s v="Ji Lin"/>
    <s v="Jilin"/>
    <x v="168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  <n v="554.27252923364858"/>
    <n v="39.697472004269798"/>
    <n v="1551.1776108125582"/>
    <n v="288.59768197894357"/>
    <n v="16.628175877009458"/>
    <n v="5.5427252923364865"/>
    <n v="447.84215091672866"/>
    <n v="3809.9394060152013"/>
    <n v="550.24037396479264"/>
    <n v="39.697472004269798"/>
    <n v="1522.6475265083534"/>
    <n v="286.64360567440343"/>
    <n v="16.507211218943777"/>
    <n v="5.5024037396479262"/>
    <n v="435.66098574133849"/>
    <n v="3717.6693048595316"/>
  </r>
  <r>
    <x v="8"/>
    <s v="Ji_x000a_Lin"/>
    <s v="Ji Lin"/>
    <s v="Yongji"/>
    <x v="176"/>
    <s v="t/d"/>
    <s v="cement"/>
    <n v="4500"/>
    <n v="310"/>
    <n v="1"/>
    <m/>
    <n v="1395000"/>
    <m/>
    <n v="0"/>
    <n v="1395000"/>
    <n v="5.5716739096928834E-2"/>
    <n v="1146.9281588648257"/>
    <n v="68.692053297821616"/>
    <n v="3060.6174332514861"/>
    <n v="525.1717466603908"/>
    <n v="34.407844765944766"/>
    <n v="11.469281588648258"/>
    <n v="958.61832488567609"/>
    <n v="8104.4381882633143"/>
    <n v="1267.2272937708622"/>
    <n v="89.319312009607046"/>
    <n v="3591.1778271313701"/>
    <n v="656.26438605922408"/>
    <n v="38.016818813125866"/>
    <n v="12.672272937708621"/>
    <n v="1050.7797007356987"/>
    <n v="8899.1023577779142"/>
    <n v="1247.1131907757094"/>
    <n v="89.319312009607046"/>
    <n v="3490.1496243282559"/>
    <n v="649.344784452623"/>
    <n v="37.413395723271279"/>
    <n v="12.471131907757094"/>
    <n v="1007.6448395626394"/>
    <n v="8572.3636635342027"/>
    <n v="1238.0408414207832"/>
    <n v="89.319312009607046"/>
    <n v="3425.9569346437952"/>
    <n v="644.94811276740779"/>
    <n v="37.141225242623499"/>
    <n v="12.380408414207833"/>
    <n v="980.23721791801154"/>
    <n v="8364.7559359339466"/>
  </r>
  <r>
    <x v="8"/>
    <s v="Yan_x000a_Bian_x000a_Korean"/>
    <s v="Yan Bian Korean"/>
    <s v="Yongji"/>
    <x v="176"/>
    <s v="t/d"/>
    <s v="cement"/>
    <n v="4000"/>
    <n v="310"/>
    <n v="1"/>
    <m/>
    <n v="1240000"/>
    <m/>
    <n v="0"/>
    <n v="1240000"/>
    <n v="4.9525990308381188E-2"/>
    <n v="1019.491696768734"/>
    <n v="61.059602931396995"/>
    <n v="2720.5488295568766"/>
    <n v="466.81933036479182"/>
    <n v="30.584750903062016"/>
    <n v="10.194916967687339"/>
    <n v="852.10517767615659"/>
    <n v="7203.9450562340571"/>
    <n v="1126.4242611296552"/>
    <n v="79.394944008539596"/>
    <n v="3192.158068561218"/>
    <n v="583.34612094153249"/>
    <n v="33.792727833889657"/>
    <n v="11.264242611296552"/>
    <n v="934.0264006539544"/>
    <n v="7910.3132069137018"/>
    <n v="1108.5450584672972"/>
    <n v="79.394944008539596"/>
    <n v="3102.3552216251164"/>
    <n v="577.19536395788714"/>
    <n v="33.256351754018915"/>
    <n v="11.085450584672973"/>
    <n v="895.68430183345731"/>
    <n v="7619.8788120304025"/>
    <n v="1100.4807479295853"/>
    <n v="79.394944008539596"/>
    <n v="3045.2950530167068"/>
    <n v="573.28721134880686"/>
    <n v="33.014422437887553"/>
    <n v="11.004807479295852"/>
    <n v="871.32197148267699"/>
    <n v="7435.3386097190632"/>
  </r>
  <r>
    <x v="1"/>
    <s v=""/>
    <m/>
    <s v=""/>
    <x v="4"/>
    <m/>
    <m/>
    <m/>
    <m/>
    <n v="25"/>
    <m/>
    <n v="23777000"/>
    <m/>
    <n v="0"/>
    <m/>
    <n v="0.99999999999999989"/>
    <n v="20584.983569651253"/>
    <n v="1232.8799999999999"/>
    <n v="54931.740135168649"/>
    <n v="9425.7444920953531"/>
    <n v="617.54950708953754"/>
    <n v="205.84983569651254"/>
    <n v="17205.212301064406"/>
    <n v="145457.86992602443"/>
    <n v="22744.103734540218"/>
    <n v="1603.0965461604055"/>
    <n v="64454.199677477533"/>
    <n v="11778.585694283714"/>
    <n v="682.32311203620657"/>
    <n v="227.44103734540218"/>
    <n v="18859.318003296765"/>
    <n v="159720.44491506219"/>
    <n v="22383.097270034807"/>
    <n v="1603.0965461604055"/>
    <n v="62640.952806957015"/>
    <n v="11654.393185555535"/>
    <n v="671.49291810104421"/>
    <n v="223.83097270034807"/>
    <n v="18085.136637477441"/>
    <n v="153856.16248325488"/>
    <n v="22220.267400556208"/>
    <n v="1603.0965461604055"/>
    <n v="61488.827059382544"/>
    <n v="11575.482040422534"/>
    <n v="666.60802201668616"/>
    <n v="222.20267400556207"/>
    <n v="17593.226628226046"/>
    <n v="150130.03401692293"/>
  </r>
  <r>
    <x v="2"/>
    <s v=""/>
    <m/>
    <s v=""/>
    <x v="4"/>
    <m/>
    <m/>
    <m/>
    <m/>
    <m/>
    <n v="13"/>
    <m/>
    <n v="12000000"/>
    <n v="1260359.0165274763"/>
    <n v="25037359.016527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s v="Harbin"/>
    <s v="Harbin"/>
    <s v="Harbin"/>
    <x v="177"/>
    <s v="t/a"/>
    <s v="grinding"/>
    <n v="600000"/>
    <n v="1"/>
    <m/>
    <n v="1"/>
    <m/>
    <n v="600000"/>
    <n v="63017.95082637381"/>
    <n v="63017.95082637381"/>
    <n v="2.9498031499198309E-3"/>
    <n v="156.62524073944573"/>
    <n v="2.0374083870275776"/>
    <n v="127.33586159175182"/>
    <n v="54.37493194908847"/>
    <n v="4.6987572221833718"/>
    <n v="1.566252407394457"/>
    <n v="33.979757527895117"/>
    <n v="282.39621945119023"/>
    <n v="174.39280162413297"/>
    <n v="5.5149086738410782"/>
    <n v="196.1564750080382"/>
    <n v="78.417909801343839"/>
    <n v="5.2317840487239886"/>
    <n v="1.74392801624133"/>
    <n v="37.226040095149841"/>
    <n v="309.85014739484694"/>
    <n v="173.15088161177809"/>
    <n v="5.5149086738410782"/>
    <n v="186.37532705905684"/>
    <n v="73.889170930273607"/>
    <n v="5.1945264483533427"/>
    <n v="1.731508816117781"/>
    <n v="34.11963914149176"/>
    <n v="286.3197275953371"/>
    <n v="172.59072080193869"/>
    <n v="5.5149086738410782"/>
    <n v="181.04692946791633"/>
    <n v="71.422086144583574"/>
    <n v="5.1777216240581607"/>
    <n v="1.7259072080193867"/>
    <n v="32.427389985776642"/>
    <n v="273.50124935206588"/>
  </r>
  <r>
    <x v="9"/>
    <s v="Harbin"/>
    <s v="Harbin"/>
    <s v="Acheng"/>
    <x v="178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</r>
  <r>
    <x v="9"/>
    <s v="He_x000a_Gang"/>
    <s v="He Gang"/>
    <s v="Hegang"/>
    <x v="179"/>
    <s v="t/d"/>
    <s v="cement"/>
    <n v="500"/>
    <n v="310"/>
    <n v="1"/>
    <m/>
    <n v="155000"/>
    <m/>
    <n v="0"/>
    <n v="155000"/>
    <n v="7.2553848902084835E-3"/>
    <n v="385.23804719549668"/>
    <n v="5.0112435559727677"/>
    <n v="313.19740308758696"/>
    <n v="133.74148701422769"/>
    <n v="11.557141415864901"/>
    <n v="3.8523804719549668"/>
    <n v="83.577176784674094"/>
    <n v="694.58643832346888"/>
    <n v="428.93943546682004"/>
    <n v="13.564561101019137"/>
    <n v="482.46972850664883"/>
    <n v="192.87799523499208"/>
    <n v="12.868183064004601"/>
    <n v="4.2893943546682012"/>
    <n v="91.561787380959913"/>
    <n v="762.1125761217462"/>
    <n v="425.8847883481701"/>
    <n v="13.564561101019137"/>
    <n v="458.41185432617624"/>
    <n v="181.73903378335902"/>
    <n v="12.776543650445104"/>
    <n v="4.2588478834817014"/>
    <n v="83.921231928060408"/>
    <n v="704.2367642126477"/>
    <n v="424.50700750340218"/>
    <n v="13.564561101019137"/>
    <n v="445.30603898631705"/>
    <n v="175.67095101063396"/>
    <n v="12.735210225102065"/>
    <n v="4.2450700750340209"/>
    <n v="79.758947758292251"/>
    <n v="672.70822192187711"/>
  </r>
  <r>
    <x v="9"/>
    <s v="Hei_x000a_He"/>
    <s v="Hei He"/>
    <s v="Heihe"/>
    <x v="180"/>
    <s v="t/d"/>
    <s v="cement"/>
    <n v="1200"/>
    <n v="310"/>
    <n v="1"/>
    <m/>
    <n v="372000"/>
    <m/>
    <n v="0"/>
    <n v="372000"/>
    <n v="1.7412923736500361E-2"/>
    <n v="924.57131326919216"/>
    <n v="12.026984534334643"/>
    <n v="751.67376741020871"/>
    <n v="320.97956883414651"/>
    <n v="27.737139398075765"/>
    <n v="9.24571313269192"/>
    <n v="200.58522428321785"/>
    <n v="1667.0074519763255"/>
    <n v="1029.4546451203682"/>
    <n v="32.554946642445934"/>
    <n v="1157.9273484159571"/>
    <n v="462.90718856398104"/>
    <n v="30.883639353611041"/>
    <n v="10.294546451203683"/>
    <n v="219.74828971430378"/>
    <n v="1829.0701826921909"/>
    <n v="1022.1234920356084"/>
    <n v="32.554946642445934"/>
    <n v="1100.188450382823"/>
    <n v="436.17368108006167"/>
    <n v="30.663704761068249"/>
    <n v="10.221234920356084"/>
    <n v="201.41095662734497"/>
    <n v="1690.1682341103547"/>
    <n v="1018.8168180081652"/>
    <n v="32.554946642445934"/>
    <n v="1068.7344935671611"/>
    <n v="421.61028242552152"/>
    <n v="30.564504540244958"/>
    <n v="10.188168180081652"/>
    <n v="191.42147461990143"/>
    <n v="1614.4997326125051"/>
  </r>
  <r>
    <x v="9"/>
    <s v="Hei_x000a_He"/>
    <s v="Hei He"/>
    <s v="Nenjiang"/>
    <x v="181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</r>
  <r>
    <x v="9"/>
    <s v="Harbin"/>
    <s v="Harbin"/>
    <s v="Acheng"/>
    <x v="178"/>
    <s v="t/d"/>
    <s v="cement"/>
    <n v="1200"/>
    <n v="310"/>
    <n v="1"/>
    <m/>
    <n v="372000"/>
    <m/>
    <n v="0"/>
    <n v="372000"/>
    <n v="1.7412923736500361E-2"/>
    <n v="924.57131326919216"/>
    <n v="12.026984534334643"/>
    <n v="751.67376741020871"/>
    <n v="320.97956883414651"/>
    <n v="27.737139398075765"/>
    <n v="9.24571313269192"/>
    <n v="200.58522428321785"/>
    <n v="1667.0074519763255"/>
    <n v="1029.4546451203682"/>
    <n v="32.554946642445934"/>
    <n v="1157.9273484159571"/>
    <n v="462.90718856398104"/>
    <n v="30.883639353611041"/>
    <n v="10.294546451203683"/>
    <n v="219.74828971430378"/>
    <n v="1829.0701826921909"/>
    <n v="1022.1234920356084"/>
    <n v="32.554946642445934"/>
    <n v="1100.188450382823"/>
    <n v="436.17368108006167"/>
    <n v="30.663704761068249"/>
    <n v="10.221234920356084"/>
    <n v="201.41095662734497"/>
    <n v="1690.1682341103547"/>
    <n v="1018.8168180081652"/>
    <n v="32.554946642445934"/>
    <n v="1068.7344935671611"/>
    <n v="421.61028242552152"/>
    <n v="30.564504540244958"/>
    <n v="10.188168180081652"/>
    <n v="191.42147461990143"/>
    <n v="1614.4997326125051"/>
  </r>
  <r>
    <x v="9"/>
    <s v="Mu_x000a_Danjiang"/>
    <s v="Mu Danjiang"/>
    <s v="Mudanjiang"/>
    <x v="182"/>
    <s v="t/d"/>
    <s v="cement"/>
    <n v="2000"/>
    <n v="310"/>
    <n v="1"/>
    <m/>
    <n v="620000"/>
    <m/>
    <n v="0"/>
    <n v="620000"/>
    <n v="2.9021539560833934E-2"/>
    <n v="1540.9521887819867"/>
    <n v="20.044974223891071"/>
    <n v="1252.7896123503479"/>
    <n v="534.96594805691075"/>
    <n v="46.228565663459605"/>
    <n v="15.409521887819867"/>
    <n v="334.30870713869638"/>
    <n v="2778.3457532938755"/>
    <n v="1715.7577418672802"/>
    <n v="54.258244404076549"/>
    <n v="1929.8789140265953"/>
    <n v="771.51198093996834"/>
    <n v="51.472732256018404"/>
    <n v="17.157577418672805"/>
    <n v="366.24714952383965"/>
    <n v="3048.4503044869848"/>
    <n v="1703.5391533926804"/>
    <n v="54.258244404076549"/>
    <n v="1833.647417304705"/>
    <n v="726.95613513343608"/>
    <n v="51.106174601780417"/>
    <n v="17.035391533926806"/>
    <n v="335.68492771224163"/>
    <n v="2816.9470568505908"/>
    <n v="1698.0280300136087"/>
    <n v="54.258244404076549"/>
    <n v="1781.2241559452682"/>
    <n v="702.68380404253583"/>
    <n v="50.940840900408261"/>
    <n v="16.980280300136084"/>
    <n v="319.03579103316901"/>
    <n v="2690.8328876875084"/>
  </r>
  <r>
    <x v="9"/>
    <s v="Mu_x000a_Danjiang"/>
    <s v="Mu Danjiang"/>
    <s v="Mudanjiang"/>
    <x v="182"/>
    <s v="t/d"/>
    <s v="cement"/>
    <n v="2000"/>
    <n v="310"/>
    <n v="1"/>
    <m/>
    <n v="620000"/>
    <m/>
    <n v="0"/>
    <n v="620000"/>
    <n v="2.9021539560833934E-2"/>
    <n v="1540.9521887819867"/>
    <n v="20.044974223891071"/>
    <n v="1252.7896123503479"/>
    <n v="534.96594805691075"/>
    <n v="46.228565663459605"/>
    <n v="15.409521887819867"/>
    <n v="334.30870713869638"/>
    <n v="2778.3457532938755"/>
    <n v="1715.7577418672802"/>
    <n v="54.258244404076549"/>
    <n v="1929.8789140265953"/>
    <n v="771.51198093996834"/>
    <n v="51.472732256018404"/>
    <n v="17.157577418672805"/>
    <n v="366.24714952383965"/>
    <n v="3048.4503044869848"/>
    <n v="1703.5391533926804"/>
    <n v="54.258244404076549"/>
    <n v="1833.647417304705"/>
    <n v="726.95613513343608"/>
    <n v="51.106174601780417"/>
    <n v="17.035391533926806"/>
    <n v="335.68492771224163"/>
    <n v="2816.9470568505908"/>
    <n v="1698.0280300136087"/>
    <n v="54.258244404076549"/>
    <n v="1781.2241559452682"/>
    <n v="702.68380404253583"/>
    <n v="50.940840900408261"/>
    <n v="16.980280300136084"/>
    <n v="319.03579103316901"/>
    <n v="2690.8328876875084"/>
  </r>
  <r>
    <x v="9"/>
    <s v="Qiqihar"/>
    <s v="Qiqihar"/>
    <s v="Tailai"/>
    <x v="183"/>
    <s v="t/a"/>
    <s v="grinding"/>
    <n v="1200000"/>
    <n v="1"/>
    <m/>
    <n v="1"/>
    <m/>
    <n v="1200000"/>
    <n v="126035.90165274762"/>
    <n v="126035.90165274762"/>
    <n v="5.8996062998396617E-3"/>
    <n v="313.25048147889146"/>
    <n v="4.0748167740551553"/>
    <n v="254.67172318350364"/>
    <n v="108.74986389817694"/>
    <n v="9.3975144443667435"/>
    <n v="3.1325048147889141"/>
    <n v="67.959515055790234"/>
    <n v="564.79243890238047"/>
    <n v="348.78560324826594"/>
    <n v="11.029817347682156"/>
    <n v="392.3129500160764"/>
    <n v="156.83581960268768"/>
    <n v="10.463568097447977"/>
    <n v="3.48785603248266"/>
    <n v="74.452080190299682"/>
    <n v="619.70029478969388"/>
    <n v="346.30176322355618"/>
    <n v="11.029817347682156"/>
    <n v="372.75065411811369"/>
    <n v="147.77834186054721"/>
    <n v="10.389052896706685"/>
    <n v="3.4630176322355619"/>
    <n v="68.23927828298352"/>
    <n v="572.6394551906742"/>
    <n v="345.18144160387737"/>
    <n v="11.029817347682156"/>
    <n v="362.09385893583266"/>
    <n v="142.84417228916715"/>
    <n v="10.355443248116321"/>
    <n v="3.4518144160387734"/>
    <n v="64.854779971553285"/>
    <n v="547.00249870413177"/>
  </r>
  <r>
    <x v="9"/>
    <s v="Ji_x000a_Xi"/>
    <s v="Ji Xi"/>
    <s v="Hulin"/>
    <x v="184"/>
    <s v="t/a"/>
    <s v="grinding"/>
    <n v="800000"/>
    <n v="1"/>
    <m/>
    <n v="1"/>
    <m/>
    <n v="800000"/>
    <n v="84023.93443516508"/>
    <n v="84023.93443516508"/>
    <n v="3.9330708665597748E-3"/>
    <n v="208.83365431926097"/>
    <n v="2.7165445160367705"/>
    <n v="169.78114878900243"/>
    <n v="72.499909265451294"/>
    <n v="6.265009629577829"/>
    <n v="2.0883365431926095"/>
    <n v="45.306343370526832"/>
    <n v="376.52829260158705"/>
    <n v="232.52373549884396"/>
    <n v="7.3532115651214376"/>
    <n v="261.54196667738427"/>
    <n v="104.55721306845845"/>
    <n v="6.975712064965319"/>
    <n v="2.32523735498844"/>
    <n v="49.634720126866462"/>
    <n v="413.13352985979594"/>
    <n v="230.86784214903747"/>
    <n v="7.3532115651214376"/>
    <n v="248.50043607874247"/>
    <n v="98.518894573698148"/>
    <n v="6.9260352644711238"/>
    <n v="2.3086784214903751"/>
    <n v="45.492852188655682"/>
    <n v="381.75963679378282"/>
    <n v="230.12096106925162"/>
    <n v="7.3532115651214376"/>
    <n v="241.39590595722177"/>
    <n v="95.229448192778108"/>
    <n v="6.9036288320775485"/>
    <n v="2.3012096106925157"/>
    <n v="43.236519981035528"/>
    <n v="364.66833246942122"/>
  </r>
  <r>
    <x v="9"/>
    <s v="Qiqihar"/>
    <s v="Qiqihar"/>
    <s v="Nehe"/>
    <x v="185"/>
    <s v="t/a"/>
    <s v="grinding"/>
    <n v="600000"/>
    <n v="1"/>
    <m/>
    <n v="1"/>
    <m/>
    <n v="600000"/>
    <n v="63017.95082637381"/>
    <n v="63017.95082637381"/>
    <n v="2.9498031499198309E-3"/>
    <n v="156.62524073944573"/>
    <n v="2.0374083870275776"/>
    <n v="127.33586159175182"/>
    <n v="54.37493194908847"/>
    <n v="4.6987572221833718"/>
    <n v="1.566252407394457"/>
    <n v="33.979757527895117"/>
    <n v="282.39621945119023"/>
    <n v="174.39280162413297"/>
    <n v="5.5149086738410782"/>
    <n v="196.1564750080382"/>
    <n v="78.417909801343839"/>
    <n v="5.2317840487239886"/>
    <n v="1.74392801624133"/>
    <n v="37.226040095149841"/>
    <n v="309.85014739484694"/>
    <n v="173.15088161177809"/>
    <n v="5.5149086738410782"/>
    <n v="186.37532705905684"/>
    <n v="73.889170930273607"/>
    <n v="5.1945264483533427"/>
    <n v="1.731508816117781"/>
    <n v="34.11963914149176"/>
    <n v="286.3197275953371"/>
    <n v="172.59072080193869"/>
    <n v="5.5149086738410782"/>
    <n v="181.04692946791633"/>
    <n v="71.422086144583574"/>
    <n v="5.1777216240581607"/>
    <n v="1.7259072080193867"/>
    <n v="32.427389985776642"/>
    <n v="273.50124935206588"/>
  </r>
  <r>
    <x v="9"/>
    <s v="Da_x000a_Qing"/>
    <s v="Da Qing"/>
    <s v="Daqina"/>
    <x v="186"/>
    <s v="t/a"/>
    <s v="grinding"/>
    <n v="600000"/>
    <n v="1"/>
    <m/>
    <n v="1"/>
    <m/>
    <n v="600000"/>
    <n v="63017.95082637381"/>
    <n v="63017.95082637381"/>
    <n v="2.9498031499198309E-3"/>
    <n v="156.62524073944573"/>
    <n v="2.0374083870275776"/>
    <n v="127.33586159175182"/>
    <n v="54.37493194908847"/>
    <n v="4.6987572221833718"/>
    <n v="1.566252407394457"/>
    <n v="33.979757527895117"/>
    <n v="282.39621945119023"/>
    <n v="174.39280162413297"/>
    <n v="5.5149086738410782"/>
    <n v="196.1564750080382"/>
    <n v="78.417909801343839"/>
    <n v="5.2317840487239886"/>
    <n v="1.74392801624133"/>
    <n v="37.226040095149841"/>
    <n v="309.85014739484694"/>
    <n v="173.15088161177809"/>
    <n v="5.5149086738410782"/>
    <n v="186.37532705905684"/>
    <n v="73.889170930273607"/>
    <n v="5.1945264483533427"/>
    <n v="1.731508816117781"/>
    <n v="34.11963914149176"/>
    <n v="286.3197275953371"/>
    <n v="172.59072080193869"/>
    <n v="5.5149086738410782"/>
    <n v="181.04692946791633"/>
    <n v="71.422086144583574"/>
    <n v="5.1777216240581607"/>
    <n v="1.7259072080193867"/>
    <n v="32.427389985776642"/>
    <n v="273.50124935206588"/>
  </r>
  <r>
    <x v="9"/>
    <s v="He_x000a_Gang"/>
    <s v="He Gang"/>
    <s v="Hegang"/>
    <x v="179"/>
    <s v="t/a"/>
    <s v="grinding"/>
    <n v="400000"/>
    <n v="1"/>
    <m/>
    <n v="1"/>
    <m/>
    <n v="400000"/>
    <n v="42011.96721758254"/>
    <n v="42011.96721758254"/>
    <n v="1.9665354332798874E-3"/>
    <n v="104.41682715963049"/>
    <n v="1.3582722580183852"/>
    <n v="84.890574394501215"/>
    <n v="36.249954632725647"/>
    <n v="3.1325048147889145"/>
    <n v="1.0441682715963048"/>
    <n v="22.653171685263416"/>
    <n v="188.26414630079353"/>
    <n v="116.26186774942198"/>
    <n v="3.6766057825607188"/>
    <n v="130.77098333869213"/>
    <n v="52.278606534229226"/>
    <n v="3.4878560324826595"/>
    <n v="1.16261867749422"/>
    <n v="24.817360063433231"/>
    <n v="206.56676492989797"/>
    <n v="115.43392107451874"/>
    <n v="3.6766057825607188"/>
    <n v="124.25021803937123"/>
    <n v="49.259447286849074"/>
    <n v="3.4630176322355619"/>
    <n v="1.1543392107451875"/>
    <n v="22.746426094327841"/>
    <n v="190.87981839689141"/>
    <n v="115.06048053462581"/>
    <n v="3.6766057825607188"/>
    <n v="120.69795297861089"/>
    <n v="47.614724096389054"/>
    <n v="3.4518144160387743"/>
    <n v="1.1506048053462579"/>
    <n v="21.618259990517764"/>
    <n v="182.33416623471061"/>
  </r>
  <r>
    <x v="9"/>
    <s v="Sui_x000a_Hua"/>
    <s v="Sui Hua"/>
    <s v="Suihua"/>
    <x v="187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</r>
  <r>
    <x v="9"/>
    <s v="Jiamusi"/>
    <s v="Jiamusi"/>
    <s v="Fujin"/>
    <x v="188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</r>
  <r>
    <x v="9"/>
    <s v="Qi_x000a_Taihe"/>
    <s v="Qi Taihe"/>
    <s v="Qitaihe"/>
    <x v="189"/>
    <s v="t/a"/>
    <s v="grinding"/>
    <n v="2000000"/>
    <n v="1"/>
    <m/>
    <n v="1"/>
    <m/>
    <n v="2000000"/>
    <n v="210059.8360879127"/>
    <n v="210059.8360879127"/>
    <n v="9.8326771663994356E-3"/>
    <n v="522.08413579815237"/>
    <n v="6.7913612900919249"/>
    <n v="424.45287197250605"/>
    <n v="181.24977316362822"/>
    <n v="15.662524073944571"/>
    <n v="5.2208413579815227"/>
    <n v="113.26585842631705"/>
    <n v="941.32073150396741"/>
    <n v="581.3093387471099"/>
    <n v="18.383028912803592"/>
    <n v="653.85491669346061"/>
    <n v="261.3930326711461"/>
    <n v="17.439280162413294"/>
    <n v="5.813093387471099"/>
    <n v="124.08680031716614"/>
    <n v="1032.8338246494898"/>
    <n v="577.16960537259365"/>
    <n v="18.383028912803592"/>
    <n v="621.25109019685613"/>
    <n v="246.29723643424532"/>
    <n v="17.315088161177808"/>
    <n v="5.7716960537259361"/>
    <n v="113.73213047163918"/>
    <n v="954.39909198445685"/>
    <n v="575.302402673129"/>
    <n v="18.383028912803592"/>
    <n v="603.48976489305437"/>
    <n v="238.07362048194523"/>
    <n v="17.259072080193867"/>
    <n v="5.7530240267312891"/>
    <n v="108.0912999525888"/>
    <n v="911.67083117355287"/>
  </r>
  <r>
    <x v="9"/>
    <s v="Jiamusi"/>
    <s v="Jiamusi"/>
    <s v="Tongjiang"/>
    <x v="190"/>
    <s v="t/a"/>
    <s v="grinding"/>
    <n v="600000"/>
    <n v="1"/>
    <m/>
    <n v="1"/>
    <m/>
    <n v="600000"/>
    <n v="63017.95082637381"/>
    <n v="63017.95082637381"/>
    <n v="2.9498031499198309E-3"/>
    <n v="156.62524073944573"/>
    <n v="2.0374083870275776"/>
    <n v="127.33586159175182"/>
    <n v="54.37493194908847"/>
    <n v="4.6987572221833718"/>
    <n v="1.566252407394457"/>
    <n v="33.979757527895117"/>
    <n v="282.39621945119023"/>
    <n v="174.39280162413297"/>
    <n v="5.5149086738410782"/>
    <n v="196.1564750080382"/>
    <n v="78.417909801343839"/>
    <n v="5.2317840487239886"/>
    <n v="1.74392801624133"/>
    <n v="37.226040095149841"/>
    <n v="309.85014739484694"/>
    <n v="173.15088161177809"/>
    <n v="5.5149086738410782"/>
    <n v="186.37532705905684"/>
    <n v="73.889170930273607"/>
    <n v="5.1945264483533427"/>
    <n v="1.731508816117781"/>
    <n v="34.11963914149176"/>
    <n v="286.3197275953371"/>
    <n v="172.59072080193869"/>
    <n v="5.5149086738410782"/>
    <n v="181.04692946791633"/>
    <n v="71.422086144583574"/>
    <n v="5.1777216240581607"/>
    <n v="1.7259072080193867"/>
    <n v="32.427389985776642"/>
    <n v="273.50124935206588"/>
  </r>
  <r>
    <x v="9"/>
    <s v="Jiamusi"/>
    <s v="Jiamusi"/>
    <s v="Jiamusi"/>
    <x v="191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</r>
  <r>
    <x v="9"/>
    <s v="Sui_x000a_Hua"/>
    <s v="Sui Hua"/>
    <s v="Anda"/>
    <x v="192"/>
    <s v="t/a"/>
    <s v="grinding"/>
    <n v="1500000"/>
    <n v="1"/>
    <m/>
    <n v="1"/>
    <m/>
    <n v="1500000"/>
    <n v="157544.87706593453"/>
    <n v="157544.87706593453"/>
    <n v="7.3745078747995772E-3"/>
    <n v="391.56310184861428"/>
    <n v="5.0935209675689439"/>
    <n v="318.33965397937953"/>
    <n v="135.93732987272116"/>
    <n v="11.746893055458429"/>
    <n v="3.9156310184861423"/>
    <n v="84.949393819737793"/>
    <n v="705.99054862797561"/>
    <n v="435.98200406033243"/>
    <n v="13.787271684602695"/>
    <n v="490.39118752009546"/>
    <n v="196.0447745033596"/>
    <n v="13.079460121809971"/>
    <n v="4.3598200406033252"/>
    <n v="93.065100237874617"/>
    <n v="774.62536848711727"/>
    <n v="432.87720402944524"/>
    <n v="13.787271684602695"/>
    <n v="465.93831764764212"/>
    <n v="184.722927325684"/>
    <n v="12.986316120883357"/>
    <n v="4.3287720402944521"/>
    <n v="85.299097853729393"/>
    <n v="715.79931898834263"/>
    <n v="431.47680200484677"/>
    <n v="13.787271684602695"/>
    <n v="452.61732366979078"/>
    <n v="178.55521536145892"/>
    <n v="12.944304060145402"/>
    <n v="4.3147680200484668"/>
    <n v="81.068474964441606"/>
    <n v="683.75312338016477"/>
  </r>
  <r>
    <x v="9"/>
    <s v="Sui_x000a_Hua"/>
    <s v="Sui Hua"/>
    <s v="Hailun"/>
    <x v="193"/>
    <s v="t/a"/>
    <s v="grinding"/>
    <n v="500000"/>
    <n v="1"/>
    <m/>
    <n v="1"/>
    <m/>
    <n v="500000"/>
    <n v="52514.959021978175"/>
    <n v="52514.959021978175"/>
    <n v="2.4581692915998589E-3"/>
    <n v="130.52103394953809"/>
    <n v="1.6978403225229812"/>
    <n v="106.11321799312651"/>
    <n v="45.312443290907055"/>
    <n v="3.9156310184861427"/>
    <n v="1.3052103394953807"/>
    <n v="28.316464606579263"/>
    <n v="235.33018287599185"/>
    <n v="145.32733468677748"/>
    <n v="4.595757228200898"/>
    <n v="163.46372917336515"/>
    <n v="65.348258167786526"/>
    <n v="4.3598200406033234"/>
    <n v="1.4532733468677748"/>
    <n v="31.021700079291534"/>
    <n v="258.20845616237244"/>
    <n v="144.29240134314841"/>
    <n v="4.595757228200898"/>
    <n v="155.31277254921403"/>
    <n v="61.57430910856133"/>
    <n v="4.3287720402944521"/>
    <n v="1.442924013431484"/>
    <n v="28.433032617909795"/>
    <n v="238.59977299611421"/>
    <n v="143.82560066828225"/>
    <n v="4.595757228200898"/>
    <n v="150.87244122326359"/>
    <n v="59.518405120486307"/>
    <n v="4.3147680200484668"/>
    <n v="1.4382560066828223"/>
    <n v="27.0228249881472"/>
    <n v="227.91770779338822"/>
  </r>
  <r>
    <x v="9"/>
    <s v="Da_x000a_Qing"/>
    <s v="Da Qing"/>
    <s v="Daqina"/>
    <x v="186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</r>
  <r>
    <x v="9"/>
    <s v="Da_x000a_Qing"/>
    <s v="Da Qing"/>
    <s v="Daqina"/>
    <x v="186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</r>
  <r>
    <x v="9"/>
    <s v="Yi_x000a_Chun"/>
    <s v="Yi Chun"/>
    <s v="Yichun"/>
    <x v="194"/>
    <s v="t/d"/>
    <s v="cement"/>
    <n v="2000"/>
    <n v="310"/>
    <n v="1"/>
    <m/>
    <n v="620000"/>
    <m/>
    <n v="0"/>
    <n v="620000"/>
    <n v="2.9021539560833934E-2"/>
    <n v="1540.9521887819867"/>
    <n v="20.044974223891071"/>
    <n v="1252.7896123503479"/>
    <n v="534.96594805691075"/>
    <n v="46.228565663459605"/>
    <n v="15.409521887819867"/>
    <n v="334.30870713869638"/>
    <n v="2778.3457532938755"/>
    <n v="1715.7577418672802"/>
    <n v="54.258244404076549"/>
    <n v="1929.8789140265953"/>
    <n v="771.51198093996834"/>
    <n v="51.472732256018404"/>
    <n v="17.157577418672805"/>
    <n v="366.24714952383965"/>
    <n v="3048.4503044869848"/>
    <n v="1703.5391533926804"/>
    <n v="54.258244404076549"/>
    <n v="1833.647417304705"/>
    <n v="726.95613513343608"/>
    <n v="51.106174601780417"/>
    <n v="17.035391533926806"/>
    <n v="335.68492771224163"/>
    <n v="2816.9470568505908"/>
    <n v="1698.0280300136087"/>
    <n v="54.258244404076549"/>
    <n v="1781.2241559452682"/>
    <n v="702.68380404253583"/>
    <n v="50.940840900408261"/>
    <n v="16.980280300136084"/>
    <n v="319.03579103316901"/>
    <n v="2690.8328876875084"/>
  </r>
  <r>
    <x v="9"/>
    <s v="Yi_x000a_Chun"/>
    <s v="Yi Chun"/>
    <s v="Yichun"/>
    <x v="194"/>
    <s v="t/d"/>
    <s v="cement"/>
    <n v="4000"/>
    <n v="310"/>
    <n v="1"/>
    <m/>
    <n v="1240000"/>
    <m/>
    <n v="0"/>
    <n v="1240000"/>
    <n v="5.8043079121667868E-2"/>
    <n v="3081.9043775639734"/>
    <n v="40.089948447782142"/>
    <n v="2505.5792247006957"/>
    <n v="1069.9318961138215"/>
    <n v="92.45713132691921"/>
    <n v="30.819043775639734"/>
    <n v="668.61741427739275"/>
    <n v="5556.6915065877511"/>
    <n v="3431.5154837345603"/>
    <n v="108.5164888081531"/>
    <n v="3859.7578280531907"/>
    <n v="1543.0239618799367"/>
    <n v="102.94546451203681"/>
    <n v="34.315154837345609"/>
    <n v="732.49429904767931"/>
    <n v="6096.9006089739696"/>
    <n v="3407.0783067853608"/>
    <n v="108.5164888081531"/>
    <n v="3667.2948346094099"/>
    <n v="1453.9122702668722"/>
    <n v="102.21234920356083"/>
    <n v="34.070783067853611"/>
    <n v="671.36985542448326"/>
    <n v="5633.8941137011816"/>
    <n v="3396.0560600272174"/>
    <n v="108.5164888081531"/>
    <n v="3562.4483118905364"/>
    <n v="1405.3676080850717"/>
    <n v="101.88168180081652"/>
    <n v="33.960560600272167"/>
    <n v="638.07158206633801"/>
    <n v="5381.6657753750169"/>
  </r>
  <r>
    <x v="9"/>
    <s v="Mu_x000a_Danjiang"/>
    <s v="Mu Danjiang"/>
    <s v="Ning'an"/>
    <x v="195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</r>
  <r>
    <x v="9"/>
    <s v="Qiqihar"/>
    <s v="Qiqihar"/>
    <s v="Qiqihar"/>
    <x v="196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</r>
  <r>
    <x v="9"/>
    <s v="Harbin"/>
    <s v="Harbin"/>
    <s v="Harbin"/>
    <x v="177"/>
    <s v="t/d"/>
    <s v="cement"/>
    <n v="5000"/>
    <n v="310"/>
    <n v="1"/>
    <m/>
    <n v="1550000"/>
    <m/>
    <n v="0"/>
    <n v="1550000"/>
    <n v="7.2553848902084841E-2"/>
    <n v="3852.3804719549676"/>
    <n v="50.112435559727686"/>
    <n v="3131.9740308758696"/>
    <n v="1337.4148701422771"/>
    <n v="115.57141415864902"/>
    <n v="38.523804719549666"/>
    <n v="835.77176784674111"/>
    <n v="6945.8643832346897"/>
    <n v="4289.3943546682012"/>
    <n v="135.6456110101914"/>
    <n v="4824.6972850664888"/>
    <n v="1928.7799523499211"/>
    <n v="128.68183064004603"/>
    <n v="42.893943546682017"/>
    <n v="915.61787380959913"/>
    <n v="7621.1257612174632"/>
    <n v="4258.8478834817015"/>
    <n v="135.6456110101914"/>
    <n v="4584.1185432617631"/>
    <n v="1817.3903378335904"/>
    <n v="127.76543650445105"/>
    <n v="42.588478834817018"/>
    <n v="839.21231928060411"/>
    <n v="7042.3676421264781"/>
    <n v="4245.070075034022"/>
    <n v="135.6456110101914"/>
    <n v="4453.0603898631707"/>
    <n v="1756.7095101063396"/>
    <n v="127.35210225102067"/>
    <n v="42.450700750340218"/>
    <n v="797.58947758292265"/>
    <n v="6727.0822192187716"/>
  </r>
  <r>
    <x v="9"/>
    <s v="Harbin"/>
    <s v="Harbin"/>
    <s v="Harbin"/>
    <x v="177"/>
    <s v="t/d"/>
    <s v="cement"/>
    <n v="5000"/>
    <n v="310"/>
    <n v="1"/>
    <m/>
    <n v="1550000"/>
    <m/>
    <n v="0"/>
    <n v="1550000"/>
    <n v="7.2553848902084841E-2"/>
    <n v="3852.3804719549676"/>
    <n v="50.112435559727686"/>
    <n v="3131.9740308758696"/>
    <n v="1337.4148701422771"/>
    <n v="115.57141415864902"/>
    <n v="38.523804719549666"/>
    <n v="835.77176784674111"/>
    <n v="6945.8643832346897"/>
    <n v="4289.3943546682012"/>
    <n v="135.6456110101914"/>
    <n v="4824.6972850664888"/>
    <n v="1928.7799523499211"/>
    <n v="128.68183064004603"/>
    <n v="42.893943546682017"/>
    <n v="915.61787380959913"/>
    <n v="7621.1257612174632"/>
    <n v="4258.8478834817015"/>
    <n v="135.6456110101914"/>
    <n v="4584.1185432617631"/>
    <n v="1817.3903378335904"/>
    <n v="127.76543650445105"/>
    <n v="42.588478834817018"/>
    <n v="839.21231928060411"/>
    <n v="7042.3676421264781"/>
    <n v="4245.070075034022"/>
    <n v="135.6456110101914"/>
    <n v="4453.0603898631707"/>
    <n v="1756.7095101063396"/>
    <n v="127.35210225102067"/>
    <n v="42.450700750340218"/>
    <n v="797.58947758292265"/>
    <n v="6727.0822192187716"/>
  </r>
  <r>
    <x v="9"/>
    <s v="Ji_x000a_Xi"/>
    <s v="Ji Xi"/>
    <s v="Jixi"/>
    <x v="197"/>
    <s v="t/d"/>
    <s v="cement"/>
    <n v="1000"/>
    <n v="310"/>
    <n v="1"/>
    <m/>
    <n v="310000"/>
    <m/>
    <n v="0"/>
    <n v="310000"/>
    <n v="1.4510769780416967E-2"/>
    <n v="770.47609439099335"/>
    <n v="10.022487111945535"/>
    <n v="626.39480617517393"/>
    <n v="267.48297402845537"/>
    <n v="23.114282831729803"/>
    <n v="7.7047609439099336"/>
    <n v="167.15435356934819"/>
    <n v="1389.1728766469378"/>
    <n v="857.87887093364009"/>
    <n v="27.129122202038275"/>
    <n v="964.93945701329767"/>
    <n v="385.75599046998417"/>
    <n v="25.736366128009202"/>
    <n v="8.5787887093364024"/>
    <n v="183.12357476191983"/>
    <n v="1524.2251522434924"/>
    <n v="851.76957669634021"/>
    <n v="27.129122202038275"/>
    <n v="916.82370865235248"/>
    <n v="363.47806756671804"/>
    <n v="25.553087300890208"/>
    <n v="8.5176957669634028"/>
    <n v="167.84246385612082"/>
    <n v="1408.4735284252954"/>
    <n v="849.01401500680436"/>
    <n v="27.129122202038275"/>
    <n v="890.6120779726341"/>
    <n v="351.34190202126791"/>
    <n v="25.470420450204131"/>
    <n v="8.4901401500680418"/>
    <n v="159.5178955165845"/>
    <n v="1345.4164438437542"/>
  </r>
  <r>
    <x v="9"/>
    <s v="Ji_x000a_Xi"/>
    <s v="Ji Xi"/>
    <s v="Jixi"/>
    <x v="197"/>
    <s v="t/d"/>
    <s v="cement"/>
    <n v="3000"/>
    <n v="310"/>
    <n v="1"/>
    <m/>
    <n v="930000"/>
    <m/>
    <n v="0"/>
    <n v="930000"/>
    <n v="4.3532309341250901E-2"/>
    <n v="2311.4282831729802"/>
    <n v="30.067461335836608"/>
    <n v="1879.1844185255216"/>
    <n v="802.44892208536623"/>
    <n v="69.342848495189415"/>
    <n v="23.114282831729799"/>
    <n v="501.46306070804462"/>
    <n v="4167.5186299408133"/>
    <n v="2573.6366128009204"/>
    <n v="81.387366606114824"/>
    <n v="2894.818371039893"/>
    <n v="1157.2679714099527"/>
    <n v="77.209098384027598"/>
    <n v="25.736366128009205"/>
    <n v="549.37072428575948"/>
    <n v="4572.675456730477"/>
    <n v="2555.3087300890206"/>
    <n v="81.387366606114824"/>
    <n v="2750.4711259570572"/>
    <n v="1090.4342027001542"/>
    <n v="76.659261902670622"/>
    <n v="25.553087300890208"/>
    <n v="503.52739156836242"/>
    <n v="4225.4205852758869"/>
    <n v="2547.0420450204133"/>
    <n v="81.387366606114824"/>
    <n v="2671.8362339179025"/>
    <n v="1054.0257060638037"/>
    <n v="76.411261350612392"/>
    <n v="25.470420450204127"/>
    <n v="478.55368654975354"/>
    <n v="4036.2493315312627"/>
  </r>
  <r>
    <x v="9"/>
    <s v="Harbin"/>
    <s v="Harbin"/>
    <s v="Acheng"/>
    <x v="178"/>
    <s v="t/d"/>
    <s v="cement"/>
    <n v="5000"/>
    <n v="310"/>
    <n v="1"/>
    <m/>
    <n v="1550000"/>
    <m/>
    <n v="0"/>
    <n v="1550000"/>
    <n v="7.2553848902084841E-2"/>
    <n v="3852.3804719549676"/>
    <n v="50.112435559727686"/>
    <n v="3131.9740308758696"/>
    <n v="1337.4148701422771"/>
    <n v="115.57141415864902"/>
    <n v="38.523804719549666"/>
    <n v="835.77176784674111"/>
    <n v="6945.8643832346897"/>
    <n v="4289.3943546682012"/>
    <n v="135.6456110101914"/>
    <n v="4824.6972850664888"/>
    <n v="1928.7799523499211"/>
    <n v="128.68183064004603"/>
    <n v="42.893943546682017"/>
    <n v="915.61787380959913"/>
    <n v="7621.1257612174632"/>
    <n v="4258.8478834817015"/>
    <n v="135.6456110101914"/>
    <n v="4584.1185432617631"/>
    <n v="1817.3903378335904"/>
    <n v="127.76543650445105"/>
    <n v="42.588478834817018"/>
    <n v="839.21231928060411"/>
    <n v="7042.3676421264781"/>
    <n v="4245.070075034022"/>
    <n v="135.6456110101914"/>
    <n v="4453.0603898631707"/>
    <n v="1756.7095101063396"/>
    <n v="127.35210225102067"/>
    <n v="42.450700750340218"/>
    <n v="797.58947758292265"/>
    <n v="6727.0822192187716"/>
  </r>
  <r>
    <x v="9"/>
    <s v="Harbin"/>
    <s v="Harbin"/>
    <s v="Harbin"/>
    <x v="177"/>
    <s v="t/d"/>
    <s v="cement"/>
    <n v="1000"/>
    <n v="310"/>
    <n v="1"/>
    <m/>
    <n v="310000"/>
    <m/>
    <n v="0"/>
    <n v="310000"/>
    <n v="1.4510769780416967E-2"/>
    <n v="770.47609439099335"/>
    <n v="10.022487111945535"/>
    <n v="626.39480617517393"/>
    <n v="267.48297402845537"/>
    <n v="23.114282831729803"/>
    <n v="7.7047609439099336"/>
    <n v="167.15435356934819"/>
    <n v="1389.1728766469378"/>
    <n v="857.87887093364009"/>
    <n v="27.129122202038275"/>
    <n v="964.93945701329767"/>
    <n v="385.75599046998417"/>
    <n v="25.736366128009202"/>
    <n v="8.5787887093364024"/>
    <n v="183.12357476191983"/>
    <n v="1524.2251522434924"/>
    <n v="851.76957669634021"/>
    <n v="27.129122202038275"/>
    <n v="916.82370865235248"/>
    <n v="363.47806756671804"/>
    <n v="25.553087300890208"/>
    <n v="8.5176957669634028"/>
    <n v="167.84246385612082"/>
    <n v="1408.4735284252954"/>
    <n v="849.01401500680436"/>
    <n v="27.129122202038275"/>
    <n v="890.6120779726341"/>
    <n v="351.34190202126791"/>
    <n v="25.470420450204131"/>
    <n v="8.4901401500680418"/>
    <n v="159.5178955165845"/>
    <n v="1345.4164438437542"/>
  </r>
  <r>
    <x v="9"/>
    <s v="Harbin"/>
    <s v="Harbin"/>
    <s v="Harbin"/>
    <x v="177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</r>
  <r>
    <x v="9"/>
    <s v="Jiamusi"/>
    <s v="Jiamusi"/>
    <s v="Huanan"/>
    <x v="198"/>
    <s v="t/d"/>
    <s v="cement"/>
    <n v="1000"/>
    <n v="310"/>
    <n v="1"/>
    <m/>
    <n v="310000"/>
    <m/>
    <n v="0"/>
    <n v="310000"/>
    <n v="1.4510769780416967E-2"/>
    <n v="770.47609439099335"/>
    <n v="10.022487111945535"/>
    <n v="626.39480617517393"/>
    <n v="267.48297402845537"/>
    <n v="23.114282831729803"/>
    <n v="7.7047609439099336"/>
    <n v="167.15435356934819"/>
    <n v="1389.1728766469378"/>
    <n v="857.87887093364009"/>
    <n v="27.129122202038275"/>
    <n v="964.93945701329767"/>
    <n v="385.75599046998417"/>
    <n v="25.736366128009202"/>
    <n v="8.5787887093364024"/>
    <n v="183.12357476191983"/>
    <n v="1524.2251522434924"/>
    <n v="851.76957669634021"/>
    <n v="27.129122202038275"/>
    <n v="916.82370865235248"/>
    <n v="363.47806756671804"/>
    <n v="25.553087300890208"/>
    <n v="8.5176957669634028"/>
    <n v="167.84246385612082"/>
    <n v="1408.4735284252954"/>
    <n v="849.01401500680436"/>
    <n v="27.129122202038275"/>
    <n v="890.6120779726341"/>
    <n v="351.34190202126791"/>
    <n v="25.470420450204131"/>
    <n v="8.4901401500680418"/>
    <n v="159.5178955165845"/>
    <n v="1345.4164438437542"/>
  </r>
  <r>
    <x v="9"/>
    <s v="Jiamusi"/>
    <s v="Jiamusi"/>
    <s v="Huanan"/>
    <x v="198"/>
    <s v="t/d"/>
    <s v="cement"/>
    <n v="4500"/>
    <n v="310"/>
    <n v="1"/>
    <m/>
    <n v="1395000"/>
    <m/>
    <n v="0"/>
    <n v="1395000"/>
    <n v="6.5298464011876348E-2"/>
    <n v="3467.14242475947"/>
    <n v="45.10119200375491"/>
    <n v="2818.7766277882824"/>
    <n v="1203.6733831280492"/>
    <n v="104.0142727427841"/>
    <n v="34.6714242475947"/>
    <n v="752.19459106206682"/>
    <n v="6251.2779449112195"/>
    <n v="3860.4549192013801"/>
    <n v="122.08104990917224"/>
    <n v="4342.2275565598393"/>
    <n v="1735.9019571149288"/>
    <n v="115.8136475760414"/>
    <n v="38.604549192013806"/>
    <n v="824.05608642863911"/>
    <n v="6859.013185095715"/>
    <n v="3832.9630951335307"/>
    <n v="122.08104990917224"/>
    <n v="4125.7066889355856"/>
    <n v="1635.6513040502311"/>
    <n v="114.98889285400593"/>
    <n v="38.329630951335311"/>
    <n v="755.29108735254363"/>
    <n v="6338.1308779138299"/>
    <n v="3820.5630675306193"/>
    <n v="122.08104990917224"/>
    <n v="4007.7543508768536"/>
    <n v="1581.0385590957055"/>
    <n v="114.61689202591859"/>
    <n v="38.205630675306189"/>
    <n v="717.83052982463028"/>
    <n v="6054.3739972968933"/>
  </r>
  <r>
    <x v="9"/>
    <s v="Jiamusi"/>
    <s v="Jiamusi"/>
    <s v="Huanan"/>
    <x v="198"/>
    <s v="t/d"/>
    <s v="cement"/>
    <n v="1000"/>
    <n v="310"/>
    <n v="1"/>
    <m/>
    <n v="310000"/>
    <m/>
    <n v="0"/>
    <n v="310000"/>
    <n v="1.4510769780416967E-2"/>
    <n v="770.47609439099335"/>
    <n v="10.022487111945535"/>
    <n v="626.39480617517393"/>
    <n v="267.48297402845537"/>
    <n v="23.114282831729803"/>
    <n v="7.7047609439099336"/>
    <n v="167.15435356934819"/>
    <n v="1389.1728766469378"/>
    <n v="857.87887093364009"/>
    <n v="27.129122202038275"/>
    <n v="964.93945701329767"/>
    <n v="385.75599046998417"/>
    <n v="25.736366128009202"/>
    <n v="8.5787887093364024"/>
    <n v="183.12357476191983"/>
    <n v="1524.2251522434924"/>
    <n v="851.76957669634021"/>
    <n v="27.129122202038275"/>
    <n v="916.82370865235248"/>
    <n v="363.47806756671804"/>
    <n v="25.553087300890208"/>
    <n v="8.5176957669634028"/>
    <n v="167.84246385612082"/>
    <n v="1408.4735284252954"/>
    <n v="849.01401500680436"/>
    <n v="27.129122202038275"/>
    <n v="890.6120779726341"/>
    <n v="351.34190202126791"/>
    <n v="25.470420450204131"/>
    <n v="8.4901401500680418"/>
    <n v="159.5178955165845"/>
    <n v="1345.4164438437542"/>
  </r>
  <r>
    <x v="9"/>
    <s v="Jiamusi"/>
    <s v="Jiamusi"/>
    <s v="Huanan"/>
    <x v="198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</r>
  <r>
    <x v="9"/>
    <s v="Harbin"/>
    <s v="Harbin"/>
    <s v="Acheng"/>
    <x v="178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</r>
  <r>
    <x v="9"/>
    <s v="He_x000a_Gang"/>
    <s v="He Gang"/>
    <s v="Hegang"/>
    <x v="179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</r>
  <r>
    <x v="9"/>
    <s v="Hei_x000a_He"/>
    <s v="Hei He"/>
    <s v="Nenjiang"/>
    <x v="181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</r>
  <r>
    <x v="9"/>
    <s v="Qiqihar"/>
    <s v="Qiqihar"/>
    <s v="Qiqihar"/>
    <x v="196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</r>
  <r>
    <x v="9"/>
    <s v="Ji_x000a_Xi"/>
    <s v="Ji Xi"/>
    <s v="Jixi"/>
    <x v="197"/>
    <s v="t/d"/>
    <s v="cement"/>
    <n v="2000"/>
    <n v="310"/>
    <n v="1"/>
    <m/>
    <n v="620000"/>
    <m/>
    <n v="0"/>
    <n v="620000"/>
    <n v="2.9021539560833934E-2"/>
    <n v="1540.9521887819867"/>
    <n v="20.044974223891071"/>
    <n v="1252.7896123503479"/>
    <n v="534.96594805691075"/>
    <n v="46.228565663459605"/>
    <n v="15.409521887819867"/>
    <n v="334.30870713869638"/>
    <n v="2778.3457532938755"/>
    <n v="1715.7577418672802"/>
    <n v="54.258244404076549"/>
    <n v="1929.8789140265953"/>
    <n v="771.51198093996834"/>
    <n v="51.472732256018404"/>
    <n v="17.157577418672805"/>
    <n v="366.24714952383965"/>
    <n v="3048.4503044869848"/>
    <n v="1703.5391533926804"/>
    <n v="54.258244404076549"/>
    <n v="1833.647417304705"/>
    <n v="726.95613513343608"/>
    <n v="51.106174601780417"/>
    <n v="17.035391533926806"/>
    <n v="335.68492771224163"/>
    <n v="2816.9470568505908"/>
    <n v="1698.0280300136087"/>
    <n v="54.258244404076549"/>
    <n v="1781.2241559452682"/>
    <n v="702.68380404253583"/>
    <n v="50.940840900408261"/>
    <n v="16.980280300136084"/>
    <n v="319.03579103316901"/>
    <n v="2690.8328876875084"/>
  </r>
  <r>
    <x v="9"/>
    <s v="Shuang_x000a_Yashan"/>
    <s v="Shuang Yashan"/>
    <s v="Shuangyashan"/>
    <x v="199"/>
    <s v="t/d"/>
    <s v="cement"/>
    <n v="4000"/>
    <n v="310"/>
    <n v="1"/>
    <m/>
    <n v="1240000"/>
    <m/>
    <n v="0"/>
    <m/>
    <n v="1.0000000000000002"/>
    <n v="53096.845036490806"/>
    <n v="690.69299999999998"/>
    <n v="43167.579367190156"/>
    <n v="18433.410361829148"/>
    <n v="1592.9053510947242"/>
    <n v="530.96845036490799"/>
    <n v="11519.330545436096"/>
    <n v="95733.92023086868"/>
    <n v="59120.148959388214"/>
    <n v="1869.5853226649924"/>
    <n v="66498.157686681327"/>
    <n v="26584.116232798471"/>
    <n v="1773.6044687816463"/>
    <n v="591.20148959388223"/>
    <n v="12619.838749633705"/>
    <n v="105040.95753076539"/>
    <n v="58699.131030653334"/>
    <n v="1869.5853226649924"/>
    <n v="63182.293050342058"/>
    <n v="25048.848067126699"/>
    <n v="1760.9739309196"/>
    <n v="586.99131030653336"/>
    <n v="11566.751205896249"/>
    <n v="97064.011747061362"/>
    <n v="58509.233338715952"/>
    <n v="1869.5853226649924"/>
    <n v="61375.936042659923"/>
    <n v="24212.492330725414"/>
    <n v="1755.2770001614786"/>
    <n v="585.09233338715944"/>
    <n v="10993.069143158908"/>
    <n v="92718.474912300182"/>
  </r>
  <r>
    <x v="1"/>
    <s v=""/>
    <m/>
    <s v=""/>
    <x v="4"/>
    <m/>
    <m/>
    <m/>
    <m/>
    <n v="27"/>
    <m/>
    <n v="2104900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s v=""/>
    <m/>
    <s v=""/>
    <x v="4"/>
    <m/>
    <m/>
    <m/>
    <m/>
    <m/>
    <n v="16"/>
    <m/>
    <n v="14800000"/>
    <n v="1554442.7870505541"/>
    <n v="21363442.7870505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"/>
    <s v="Shanghai"/>
    <s v="Shanghai"/>
    <s v="Baoshan"/>
    <x v="200"/>
    <s v="t/a"/>
    <s v="grinding"/>
    <n v="1100000"/>
    <n v="1"/>
    <m/>
    <n v="1"/>
    <m/>
    <n v="1100000"/>
    <n v="115532.90984835199"/>
    <n v="115532.90984835199"/>
    <n v="0.15492957746478875"/>
    <n v="12.597919607877214"/>
    <n v="4.1240704225352118"/>
    <n v="183.53818497688187"/>
    <n v="20.219022809709131"/>
    <n v="0.3779375882363164"/>
    <n v="0.12597919607877214"/>
    <n v="92.947642082894902"/>
    <n v="754.67744246558595"/>
    <n v="63.365710052665079"/>
    <n v="54.108540365876863"/>
    <n v="1060.8604248301294"/>
    <n v="308.8734028571177"/>
    <n v="1.9009713015799525"/>
    <n v="0.63365710052665092"/>
    <n v="101.75264666514718"/>
    <n v="827.17083930868932"/>
    <n v="51.180833911662489"/>
    <n v="54.108540365876863"/>
    <n v="1013.8431927946018"/>
    <n v="310.3949166701463"/>
    <n v="1.5354250173498747"/>
    <n v="0.51180833911662493"/>
    <n v="66.782427808006858"/>
    <n v="562.27781923018108"/>
    <n v="45.684916284894847"/>
    <n v="54.108540365876863"/>
    <n v="991.52029825932607"/>
    <n v="311.11730271695865"/>
    <n v="1.3705474885468452"/>
    <n v="0.45684916284894844"/>
    <n v="50.179227797559825"/>
    <n v="436.51161194100865"/>
  </r>
  <r>
    <x v="10"/>
    <s v="Shanghai"/>
    <s v="Shanghai"/>
    <s v="Jinshan"/>
    <x v="201"/>
    <s v="t/a"/>
    <s v="grinding"/>
    <n v="2000000"/>
    <n v="1"/>
    <m/>
    <n v="1"/>
    <m/>
    <n v="2000000"/>
    <n v="210059.8360879127"/>
    <n v="210059.8360879127"/>
    <n v="0.28169014084507044"/>
    <n v="22.905308377958569"/>
    <n v="7.4983098591549302"/>
    <n v="333.70579086705794"/>
    <n v="36.761859654016604"/>
    <n v="0.6871592513387571"/>
    <n v="0.22905308377958569"/>
    <n v="168.99571287799074"/>
    <n v="1372.1408044828836"/>
    <n v="115.2103819139365"/>
    <n v="98.379164301594287"/>
    <n v="1928.8371360547806"/>
    <n v="561.58800519475949"/>
    <n v="3.4563114574180953"/>
    <n v="1.1521038191393651"/>
    <n v="185.00481211844942"/>
    <n v="1503.9469805612532"/>
    <n v="93.056061657568165"/>
    <n v="98.379164301594287"/>
    <n v="1843.3512596265487"/>
    <n v="564.35439394572052"/>
    <n v="2.7916818497270448"/>
    <n v="0.93056061657568168"/>
    <n v="121.42259601455793"/>
    <n v="1022.3233076912381"/>
    <n v="83.063484154354271"/>
    <n v="98.379164301594287"/>
    <n v="1802.76417865332"/>
    <n v="565.66782312174291"/>
    <n v="2.4919045246306273"/>
    <n v="0.8306348415435425"/>
    <n v="91.234959631926941"/>
    <n v="793.65747625637937"/>
  </r>
  <r>
    <x v="10"/>
    <s v="Shanghai"/>
    <s v="Shanghai"/>
    <s v="Pudong"/>
    <x v="202"/>
    <s v="t/a"/>
    <s v="grinding"/>
    <n v="1000000"/>
    <n v="1"/>
    <m/>
    <n v="1"/>
    <m/>
    <n v="1000000"/>
    <n v="105029.91804395635"/>
    <n v="105029.91804395635"/>
    <n v="0.14084507042253522"/>
    <n v="11.452654188979285"/>
    <n v="3.7491549295774651"/>
    <n v="166.85289543352897"/>
    <n v="18.380929827008302"/>
    <n v="0.34357962566937855"/>
    <n v="0.11452654188979285"/>
    <n v="84.49785643899537"/>
    <n v="686.0704022414418"/>
    <n v="57.605190956968251"/>
    <n v="49.189582150797143"/>
    <n v="964.41856802739028"/>
    <n v="280.79400259737974"/>
    <n v="1.7281557287090477"/>
    <n v="0.57605190956968255"/>
    <n v="92.502406059224711"/>
    <n v="751.97349028062661"/>
    <n v="46.528030828784082"/>
    <n v="49.189582150797143"/>
    <n v="921.67562981327433"/>
    <n v="282.17719697286026"/>
    <n v="1.3958409248635224"/>
    <n v="0.46528030828784084"/>
    <n v="60.711298007278963"/>
    <n v="511.16165384561907"/>
    <n v="41.531742077177135"/>
    <n v="49.189582150797143"/>
    <n v="901.38208932665998"/>
    <n v="282.83391156087146"/>
    <n v="1.2459522623153136"/>
    <n v="0.41531742077177125"/>
    <n v="45.61747981596347"/>
    <n v="396.82873812818968"/>
  </r>
  <r>
    <x v="10"/>
    <s v="Shanghai"/>
    <s v="Shanghai"/>
    <s v="Fengxian"/>
    <x v="203"/>
    <s v="t/a"/>
    <s v="grinding"/>
    <n v="2000000"/>
    <n v="1"/>
    <m/>
    <n v="1"/>
    <m/>
    <n v="2000000"/>
    <n v="210059.8360879127"/>
    <n v="210059.8360879127"/>
    <n v="0.28169014084507044"/>
    <n v="22.905308377958569"/>
    <n v="7.4983098591549302"/>
    <n v="333.70579086705794"/>
    <n v="36.761859654016604"/>
    <n v="0.6871592513387571"/>
    <n v="0.22905308377958569"/>
    <n v="168.99571287799074"/>
    <n v="1372.1408044828836"/>
    <n v="115.2103819139365"/>
    <n v="98.379164301594287"/>
    <n v="1928.8371360547806"/>
    <n v="561.58800519475949"/>
    <n v="3.4563114574180953"/>
    <n v="1.1521038191393651"/>
    <n v="185.00481211844942"/>
    <n v="1503.9469805612532"/>
    <n v="93.056061657568165"/>
    <n v="98.379164301594287"/>
    <n v="1843.3512596265487"/>
    <n v="564.35439394572052"/>
    <n v="2.7916818497270448"/>
    <n v="0.93056061657568168"/>
    <n v="121.42259601455793"/>
    <n v="1022.3233076912381"/>
    <n v="83.063484154354271"/>
    <n v="98.379164301594287"/>
    <n v="1802.76417865332"/>
    <n v="565.66782312174291"/>
    <n v="2.4919045246306273"/>
    <n v="0.8306348415435425"/>
    <n v="91.234959631926941"/>
    <n v="793.65747625637937"/>
  </r>
  <r>
    <x v="10"/>
    <s v="Shanghai"/>
    <s v="Shanghai"/>
    <s v="Jinshan"/>
    <x v="201"/>
    <s v="t/a"/>
    <s v="grinding"/>
    <n v="1000000"/>
    <n v="1"/>
    <m/>
    <n v="1"/>
    <m/>
    <n v="1000000"/>
    <n v="105029.91804395635"/>
    <n v="105029.91804395635"/>
    <n v="0.14084507042253522"/>
    <n v="11.452654188979285"/>
    <n v="3.7491549295774651"/>
    <n v="166.85289543352897"/>
    <n v="18.380929827008302"/>
    <n v="0.34357962566937855"/>
    <n v="0.11452654188979285"/>
    <n v="84.49785643899537"/>
    <n v="686.0704022414418"/>
    <n v="57.605190956968251"/>
    <n v="49.189582150797143"/>
    <n v="964.41856802739028"/>
    <n v="280.79400259737974"/>
    <n v="1.7281557287090477"/>
    <n v="0.57605190956968255"/>
    <n v="92.502406059224711"/>
    <n v="751.97349028062661"/>
    <n v="46.528030828784082"/>
    <n v="49.189582150797143"/>
    <n v="921.67562981327433"/>
    <n v="282.17719697286026"/>
    <n v="1.3958409248635224"/>
    <n v="0.46528030828784084"/>
    <n v="60.711298007278963"/>
    <n v="511.16165384561907"/>
    <n v="41.531742077177135"/>
    <n v="49.189582150797143"/>
    <n v="901.38208932665998"/>
    <n v="282.83391156087146"/>
    <n v="1.2459522623153136"/>
    <n v="0.41531742077177125"/>
    <n v="45.61747981596347"/>
    <n v="396.82873812818968"/>
  </r>
  <r>
    <x v="1"/>
    <s v=""/>
    <m/>
    <s v=""/>
    <x v="4"/>
    <m/>
    <m/>
    <m/>
    <m/>
    <m/>
    <m/>
    <m/>
    <m/>
    <n v="0"/>
    <m/>
    <n v="1"/>
    <n v="81.313844741752916"/>
    <n v="26.619"/>
    <n v="1184.6555575780556"/>
    <n v="130.50460177175893"/>
    <n v="2.4394153422525875"/>
    <n v="0.81313844741752916"/>
    <n v="599.93478071686707"/>
    <n v="4871.0998559142363"/>
    <n v="408.99685579447458"/>
    <n v="349.24603327065972"/>
    <n v="6847.3718329944704"/>
    <n v="1993.637418441396"/>
    <n v="12.269905673834238"/>
    <n v="4.0899685579447462"/>
    <n v="656.76708302049542"/>
    <n v="5339.0117809924486"/>
    <n v="330.34901888436696"/>
    <n v="349.24603327065972"/>
    <n v="6543.8969716742477"/>
    <n v="2003.4580985073078"/>
    <n v="9.9104705665310089"/>
    <n v="3.3034901888436696"/>
    <n v="431.0502158516806"/>
    <n v="3629.2477423038954"/>
    <n v="294.87536874795762"/>
    <n v="349.24603327065972"/>
    <n v="6399.8128342192858"/>
    <n v="2008.1207720821874"/>
    <n v="8.8462610624387263"/>
    <n v="2.9487536874795759"/>
    <n v="323.88410669334064"/>
    <n v="2817.4840407101465"/>
  </r>
  <r>
    <x v="2"/>
    <s v=""/>
    <m/>
    <s v=""/>
    <x v="4"/>
    <m/>
    <m/>
    <m/>
    <m/>
    <m/>
    <n v="5"/>
    <m/>
    <n v="7100000"/>
    <n v="745712.41811209009"/>
    <n v="745712.41811209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"/>
    <s v="Yan_x000a_Cheng"/>
    <s v="Yan Cheng"/>
    <s v="Sheyang"/>
    <x v="204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</r>
  <r>
    <x v="11"/>
    <s v="Huai'an"/>
    <s v="Huai'an"/>
    <s v="Huanan"/>
    <x v="198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</r>
  <r>
    <x v="11"/>
    <s v="Wu_x000a_Xi"/>
    <s v="Wu Xi"/>
    <s v="Yixing"/>
    <x v="205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</r>
  <r>
    <x v="11"/>
    <s v="Chang_x000a_Zhou"/>
    <s v="Chang Zhou"/>
    <s v="Liyang"/>
    <x v="206"/>
    <s v="t/a"/>
    <s v="grinding"/>
    <n v="100000"/>
    <n v="1"/>
    <m/>
    <n v="1"/>
    <m/>
    <n v="100000"/>
    <n v="10502.991804395635"/>
    <n v="10502.991804395635"/>
    <n v="1.3014424500819901E-4"/>
    <n v="6.856138835951195"/>
    <n v="0.37839985841962903"/>
    <n v="9.854311070580005"/>
    <n v="6.0626459849588166"/>
    <n v="0.20568416507853585"/>
    <n v="6.8561388359511963E-2"/>
    <n v="5.1019208280344168"/>
    <n v="43.290340503671551"/>
    <n v="8.1390138978548094"/>
    <n v="1.0624743477457923"/>
    <n v="22.023639277468103"/>
    <n v="10.375874849579194"/>
    <n v="0.24417041693564426"/>
    <n v="8.1390138978548091E-2"/>
    <n v="5.5930799193543557"/>
    <n v="47.542687463248548"/>
    <n v="7.899751884081482"/>
    <n v="1.0624743477457923"/>
    <n v="21.532301422140275"/>
    <n v="9.7973732594414553"/>
    <n v="0.23699255652244447"/>
    <n v="7.8997518840814823E-2"/>
    <n v="4.9634360153678445"/>
    <n v="42.773249903181522"/>
    <n v="7.7918341421449986"/>
    <n v="1.0624743477457923"/>
    <n v="21.277894070382036"/>
    <n v="9.4978338367428492"/>
    <n v="0.23375502426434994"/>
    <n v="7.7918341421450002E-2"/>
    <n v="4.6374158717396963"/>
    <n v="40.303706867008735"/>
  </r>
  <r>
    <x v="11"/>
    <s v="Xu_x000a_Zhou"/>
    <s v="Xu Zhou"/>
    <s v="Tongshan"/>
    <x v="207"/>
    <s v="t/a"/>
    <s v="grinding"/>
    <n v="2000000"/>
    <n v="1"/>
    <m/>
    <n v="1"/>
    <m/>
    <n v="2000000"/>
    <n v="210059.8360879127"/>
    <n v="210059.8360879127"/>
    <n v="2.60288490016398E-3"/>
    <n v="137.1227767190239"/>
    <n v="7.56799716839258"/>
    <n v="197.08622141160009"/>
    <n v="121.25291969917632"/>
    <n v="4.1136833015707168"/>
    <n v="1.3712277671902391"/>
    <n v="102.03841656068833"/>
    <n v="865.80681007343094"/>
    <n v="162.78027795709616"/>
    <n v="21.249486954915842"/>
    <n v="440.47278554936202"/>
    <n v="207.51749699158387"/>
    <n v="4.8834083387128846"/>
    <n v="1.6278027795709615"/>
    <n v="111.86159838708711"/>
    <n v="950.85374926497093"/>
    <n v="157.99503768162964"/>
    <n v="21.249486954915842"/>
    <n v="430.64602844280546"/>
    <n v="195.94746518882911"/>
    <n v="4.7398511304488888"/>
    <n v="1.5799503768162964"/>
    <n v="99.268720307356887"/>
    <n v="855.46499806363033"/>
    <n v="155.83668284289996"/>
    <n v="21.249486954915842"/>
    <n v="425.55788140764071"/>
    <n v="189.95667673485696"/>
    <n v="4.6751004852869986"/>
    <n v="1.5583668284289998"/>
    <n v="92.748317434793918"/>
    <n v="806.07413734017462"/>
  </r>
  <r>
    <x v="11"/>
    <s v="Zhen_x000a_Jiang"/>
    <s v="Zhen Jiang"/>
    <s v="Zhenjiang"/>
    <x v="208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</r>
  <r>
    <x v="11"/>
    <s v="Wu_x000a_Xi"/>
    <s v="Wu Xi"/>
    <s v="Jiangyin"/>
    <x v="209"/>
    <s v="t/a"/>
    <s v="grinding"/>
    <n v="400000"/>
    <n v="1"/>
    <m/>
    <n v="1"/>
    <m/>
    <n v="400000"/>
    <n v="42011.96721758254"/>
    <n v="42011.96721758254"/>
    <n v="5.2057698003279604E-4"/>
    <n v="27.42455534380478"/>
    <n v="1.5135994336785161"/>
    <n v="39.41724428232002"/>
    <n v="24.250583939835266"/>
    <n v="0.82273666031414339"/>
    <n v="0.27424555343804785"/>
    <n v="20.407683312137667"/>
    <n v="173.1613620146862"/>
    <n v="32.556055591419238"/>
    <n v="4.2498973909831692"/>
    <n v="88.094557109872412"/>
    <n v="41.503499398316777"/>
    <n v="0.97668166774257703"/>
    <n v="0.32556055591419236"/>
    <n v="22.372319677417423"/>
    <n v="190.17074985299419"/>
    <n v="31.599007536325928"/>
    <n v="4.2498973909831692"/>
    <n v="86.1292056885611"/>
    <n v="39.189493037765821"/>
    <n v="0.94797022608977788"/>
    <n v="0.31599007536325929"/>
    <n v="19.853744061471378"/>
    <n v="171.09299961272609"/>
    <n v="31.167336568579994"/>
    <n v="4.2498973909831692"/>
    <n v="85.111576281528144"/>
    <n v="37.991335346971397"/>
    <n v="0.93502009705739975"/>
    <n v="0.31167336568580001"/>
    <n v="18.549663486958785"/>
    <n v="161.21482746803494"/>
  </r>
  <r>
    <x v="11"/>
    <s v="Wu_x000a_Xi"/>
    <s v="Wu Xi"/>
    <s v="Xishan"/>
    <x v="210"/>
    <s v="t/a"/>
    <s v="grinding"/>
    <n v="200000"/>
    <n v="1"/>
    <m/>
    <n v="1"/>
    <m/>
    <n v="200000"/>
    <n v="21005.98360879127"/>
    <n v="21005.98360879127"/>
    <n v="2.6028849001639802E-4"/>
    <n v="13.71227767190239"/>
    <n v="0.75679971683925806"/>
    <n v="19.70862214116001"/>
    <n v="12.125291969917633"/>
    <n v="0.41136833015707169"/>
    <n v="0.13712277671902393"/>
    <n v="10.203841656068834"/>
    <n v="86.580681007343102"/>
    <n v="16.278027795709619"/>
    <n v="2.1249486954915846"/>
    <n v="44.047278554936206"/>
    <n v="20.751749699158388"/>
    <n v="0.48834083387128852"/>
    <n v="0.16278027795709618"/>
    <n v="11.186159838708711"/>
    <n v="95.085374926497096"/>
    <n v="15.799503768162964"/>
    <n v="2.1249486954915846"/>
    <n v="43.06460284428055"/>
    <n v="19.594746518882911"/>
    <n v="0.47398511304488894"/>
    <n v="0.15799503768162965"/>
    <n v="9.926872030735689"/>
    <n v="85.546499806363045"/>
    <n v="15.583668284289997"/>
    <n v="2.1249486954915846"/>
    <n v="42.555788140764072"/>
    <n v="18.995667673485698"/>
    <n v="0.46751004852869987"/>
    <n v="0.1558366828429"/>
    <n v="9.2748317434793925"/>
    <n v="80.60741373401747"/>
  </r>
  <r>
    <x v="11"/>
    <s v="Tai_x000a_Zhou"/>
    <s v="Tai Zhou"/>
    <s v="Taixing"/>
    <x v="211"/>
    <s v="t/a"/>
    <s v="grinding"/>
    <n v="1200000"/>
    <n v="1"/>
    <m/>
    <n v="1"/>
    <m/>
    <n v="1200000"/>
    <n v="126035.90165274762"/>
    <n v="126035.90165274762"/>
    <n v="1.5617309400983879E-3"/>
    <n v="82.273666031414336"/>
    <n v="4.5407983010355473"/>
    <n v="118.25173284696004"/>
    <n v="72.751751819505785"/>
    <n v="2.4682099809424298"/>
    <n v="0.82273666031414339"/>
    <n v="61.223049936412998"/>
    <n v="519.48408604405859"/>
    <n v="97.668166774257685"/>
    <n v="12.749692172949505"/>
    <n v="264.28367132961722"/>
    <n v="124.51049819495032"/>
    <n v="2.9300450032277308"/>
    <n v="0.97668166774257692"/>
    <n v="67.116959032252268"/>
    <n v="570.51224955898249"/>
    <n v="94.79702260897777"/>
    <n v="12.749692172949505"/>
    <n v="258.38761706568323"/>
    <n v="117.56847911329746"/>
    <n v="2.8439106782693333"/>
    <n v="0.94797022608977777"/>
    <n v="59.561232184414131"/>
    <n v="513.27899883817815"/>
    <n v="93.502009705739965"/>
    <n v="12.749692172949505"/>
    <n v="255.33472884458442"/>
    <n v="113.97400604091416"/>
    <n v="2.8050602911721989"/>
    <n v="0.93502009705739986"/>
    <n v="55.648990460876348"/>
    <n v="483.64448240410479"/>
  </r>
  <r>
    <x v="11"/>
    <s v="Lian_x000a_Yungang"/>
    <s v="Lian Yungang"/>
    <s v="Lianyungang"/>
    <x v="212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</r>
  <r>
    <x v="11"/>
    <s v="Xu_x000a_Zhou"/>
    <s v="Xu Zhou"/>
    <s v="Pizhou"/>
    <x v="213"/>
    <s v="t/a"/>
    <s v="grinding"/>
    <n v="800000"/>
    <n v="1"/>
    <m/>
    <n v="1"/>
    <m/>
    <n v="800000"/>
    <n v="84023.93443516508"/>
    <n v="84023.93443516508"/>
    <n v="1.0411539600655921E-3"/>
    <n v="54.84911068760956"/>
    <n v="3.0271988673570323"/>
    <n v="78.83448856464004"/>
    <n v="48.501167879670533"/>
    <n v="1.6454733206282868"/>
    <n v="0.5484911068760957"/>
    <n v="40.815366624275335"/>
    <n v="346.32272402937241"/>
    <n v="65.112111182838476"/>
    <n v="8.4997947819663384"/>
    <n v="176.18911421974482"/>
    <n v="83.006998796633553"/>
    <n v="1.9533633354851541"/>
    <n v="0.65112111182838472"/>
    <n v="44.744639354834845"/>
    <n v="380.34149970598838"/>
    <n v="63.198015072651856"/>
    <n v="8.4997947819663384"/>
    <n v="172.2584113771222"/>
    <n v="78.378986075531643"/>
    <n v="1.8959404521795558"/>
    <n v="0.63198015072651859"/>
    <n v="39.707488122942756"/>
    <n v="342.18599922545218"/>
    <n v="62.334673137159989"/>
    <n v="8.4997947819663384"/>
    <n v="170.22315256305629"/>
    <n v="75.982670693942794"/>
    <n v="1.8700401941147995"/>
    <n v="0.62334673137160002"/>
    <n v="37.09932697391757"/>
    <n v="322.42965493606988"/>
  </r>
  <r>
    <x v="11"/>
    <s v="Xu_x000a_Zhou"/>
    <s v="Xu Zhou"/>
    <s v="Pizhou"/>
    <x v="213"/>
    <s v="t/d"/>
    <s v="cement"/>
    <n v="4500"/>
    <n v="310"/>
    <n v="1"/>
    <m/>
    <n v="1395000"/>
    <m/>
    <n v="0"/>
    <n v="1395000"/>
    <n v="1.7285667281055683E-2"/>
    <n v="910.62754825240665"/>
    <n v="50.258803617695207"/>
    <n v="1308.8426802071683"/>
    <n v="805.23638469164791"/>
    <n v="27.318826447572199"/>
    <n v="9.106275482524067"/>
    <n v="677.63354362795769"/>
    <n v="5749.7926426399599"/>
    <n v="1081.0181135965181"/>
    <n v="141.11709717654745"/>
    <n v="2925.1643116783212"/>
    <n v="1378.1164152775289"/>
    <n v="32.430543407895541"/>
    <n v="10.81018113596518"/>
    <n v="742.86894942010201"/>
    <n v="6314.5863813275664"/>
    <n v="1049.2395008517092"/>
    <n v="141.11709717654745"/>
    <n v="2859.9051625761131"/>
    <n v="1301.2802400931969"/>
    <n v="31.477185025551275"/>
    <n v="10.492395008517093"/>
    <n v="659.24008800429272"/>
    <n v="5681.1130319997128"/>
    <n v="1034.9059421091049"/>
    <n v="141.11709717654745"/>
    <n v="2826.11495666981"/>
    <n v="1261.4956242002588"/>
    <n v="31.047178263273146"/>
    <n v="10.34905942109105"/>
    <n v="615.9383213428232"/>
    <n v="5353.1100591687473"/>
  </r>
  <r>
    <x v="11"/>
    <s v="Yang_x000a_Zhou"/>
    <s v="Yang Zhou"/>
    <s v="Hanjiang"/>
    <x v="214"/>
    <s v="t/d"/>
    <s v="cement"/>
    <n v="1200"/>
    <n v="310"/>
    <n v="1"/>
    <m/>
    <n v="372000"/>
    <m/>
    <n v="0"/>
    <n v="372000"/>
    <n v="4.6095112749481816E-3"/>
    <n v="242.83401286730839"/>
    <n v="13.402347631385387"/>
    <n v="349.02471472191155"/>
    <n v="214.72970258443942"/>
    <n v="7.2850203860192524"/>
    <n v="2.4283401286730841"/>
    <n v="180.70227830078869"/>
    <n v="1533.2780380373224"/>
    <n v="288.27149695907144"/>
    <n v="37.631225913745979"/>
    <n v="780.0438164475521"/>
    <n v="367.49771074067428"/>
    <n v="8.6481449087721423"/>
    <n v="2.8827149695907144"/>
    <n v="198.09838651202716"/>
    <n v="1683.8897016873509"/>
    <n v="279.7972002271224"/>
    <n v="37.631225913745979"/>
    <n v="762.64137668696344"/>
    <n v="347.00806402485244"/>
    <n v="8.3939160068136722"/>
    <n v="2.7979720022712242"/>
    <n v="175.7973568011447"/>
    <n v="1514.9634751999233"/>
    <n v="275.97491789576128"/>
    <n v="37.631225913745979"/>
    <n v="753.6306551119493"/>
    <n v="336.39883312006896"/>
    <n v="8.2792475368728375"/>
    <n v="2.7597491789576134"/>
    <n v="164.25021902475282"/>
    <n v="1427.4960157783325"/>
  </r>
  <r>
    <x v="11"/>
    <s v="Su_x000a_Zhou"/>
    <s v="Su Zhou"/>
    <s v="Suzhou"/>
    <x v="215"/>
    <s v="t/a"/>
    <s v="grinding"/>
    <n v="800000"/>
    <n v="1"/>
    <m/>
    <n v="1"/>
    <m/>
    <n v="800000"/>
    <n v="84023.93443516508"/>
    <n v="84023.93443516508"/>
    <n v="1.0411539600655921E-3"/>
    <n v="54.84911068760956"/>
    <n v="3.0271988673570323"/>
    <n v="78.83448856464004"/>
    <n v="48.501167879670533"/>
    <n v="1.6454733206282868"/>
    <n v="0.5484911068760957"/>
    <n v="40.815366624275335"/>
    <n v="346.32272402937241"/>
    <n v="65.112111182838476"/>
    <n v="8.4997947819663384"/>
    <n v="176.18911421974482"/>
    <n v="83.006998796633553"/>
    <n v="1.9533633354851541"/>
    <n v="0.65112111182838472"/>
    <n v="44.744639354834845"/>
    <n v="380.34149970598838"/>
    <n v="63.198015072651856"/>
    <n v="8.4997947819663384"/>
    <n v="172.2584113771222"/>
    <n v="78.378986075531643"/>
    <n v="1.8959404521795558"/>
    <n v="0.63198015072651859"/>
    <n v="39.707488122942756"/>
    <n v="342.18599922545218"/>
    <n v="62.334673137159989"/>
    <n v="8.4997947819663384"/>
    <n v="170.22315256305629"/>
    <n v="75.982670693942794"/>
    <n v="1.8700401941147995"/>
    <n v="0.62334673137160002"/>
    <n v="37.09932697391757"/>
    <n v="322.42965493606988"/>
  </r>
  <r>
    <x v="11"/>
    <s v="Wu_x000a_Xi"/>
    <s v="Wu Xi"/>
    <s v="Yixing"/>
    <x v="205"/>
    <s v="t/d"/>
    <s v="cement"/>
    <n v="1000"/>
    <n v="310"/>
    <n v="1"/>
    <m/>
    <n v="310000"/>
    <m/>
    <n v="0"/>
    <n v="310000"/>
    <n v="3.8412593957901516E-3"/>
    <n v="202.36167738942368"/>
    <n v="11.16862302615449"/>
    <n v="290.85392893492627"/>
    <n v="178.94141882036621"/>
    <n v="6.0708503216827108"/>
    <n v="2.0236167738942368"/>
    <n v="150.58523191732394"/>
    <n v="1277.7316983644355"/>
    <n v="240.22624746589287"/>
    <n v="31.359354928121654"/>
    <n v="650.03651370629348"/>
    <n v="306.24809228389529"/>
    <n v="7.2067874239767864"/>
    <n v="2.4022624746589285"/>
    <n v="165.08198876002265"/>
    <n v="1403.2414180727926"/>
    <n v="233.16433352260202"/>
    <n v="31.359354928121654"/>
    <n v="635.53448057246953"/>
    <n v="289.17338668737705"/>
    <n v="6.9949300056780608"/>
    <n v="2.3316433352260204"/>
    <n v="146.49779733428727"/>
    <n v="1262.4695626666028"/>
    <n v="229.97909824646777"/>
    <n v="31.359354928121654"/>
    <n v="628.02554592662443"/>
    <n v="280.33236093339082"/>
    <n v="6.8993729473940322"/>
    <n v="2.2997909824646778"/>
    <n v="136.87518252062736"/>
    <n v="1189.5800131486105"/>
  </r>
  <r>
    <x v="11"/>
    <s v="Wu_x000a_Xi"/>
    <s v="Wu Xi"/>
    <s v="Yixing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</r>
  <r>
    <x v="11"/>
    <s v="Wu_x000a_Xi"/>
    <s v="Wu Xi"/>
    <s v="Yixing"/>
    <x v="205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Nan_x000a_Tong"/>
    <s v="Nan Tong"/>
    <s v="Rudong"/>
    <x v="216"/>
    <s v="t/a"/>
    <s v="grinding"/>
    <n v="700000"/>
    <n v="1"/>
    <m/>
    <n v="1"/>
    <m/>
    <n v="700000"/>
    <n v="73520.942630769452"/>
    <n v="73520.942630769452"/>
    <n v="9.1100971505739313E-4"/>
    <n v="47.992971851658368"/>
    <n v="2.6487990089374032"/>
    <n v="68.980177494060044"/>
    <n v="42.43852189471172"/>
    <n v="1.4397891555497511"/>
    <n v="0.47992971851658373"/>
    <n v="35.713445796240919"/>
    <n v="303.03238352570088"/>
    <n v="56.973097284983666"/>
    <n v="7.4373204342205463"/>
    <n v="154.16547494227672"/>
    <n v="72.631123947054363"/>
    <n v="1.7091929185495098"/>
    <n v="0.56973097284983665"/>
    <n v="39.151559435480493"/>
    <n v="332.79881224273987"/>
    <n v="55.298263188570381"/>
    <n v="7.4373204342205463"/>
    <n v="150.72610995498192"/>
    <n v="68.5816128160902"/>
    <n v="1.6589478956571113"/>
    <n v="0.55298263188570385"/>
    <n v="34.744052107574916"/>
    <n v="299.41274932227066"/>
    <n v="54.542838995014996"/>
    <n v="7.4373204342205463"/>
    <n v="148.94525849267427"/>
    <n v="66.484836857199937"/>
    <n v="1.6362851698504497"/>
    <n v="0.54542838995014997"/>
    <n v="32.461911102177879"/>
    <n v="282.12594806906117"/>
  </r>
  <r>
    <x v="11"/>
    <s v="Nan_x000a_Tong"/>
    <s v="Nan Tong"/>
    <s v="Rudong"/>
    <x v="216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</r>
  <r>
    <x v="11"/>
    <s v="Su_x000a_Zhou"/>
    <s v="Su Zhou"/>
    <s v="Kunshan"/>
    <x v="217"/>
    <s v="t/a"/>
    <s v="grinding"/>
    <n v="1200000"/>
    <n v="1"/>
    <m/>
    <n v="1"/>
    <m/>
    <n v="1200000"/>
    <n v="126035.90165274762"/>
    <n v="126035.90165274762"/>
    <n v="1.5617309400983879E-3"/>
    <n v="82.273666031414336"/>
    <n v="4.5407983010355473"/>
    <n v="118.25173284696004"/>
    <n v="72.751751819505785"/>
    <n v="2.4682099809424298"/>
    <n v="0.82273666031414339"/>
    <n v="61.223049936412998"/>
    <n v="519.48408604405859"/>
    <n v="97.668166774257685"/>
    <n v="12.749692172949505"/>
    <n v="264.28367132961722"/>
    <n v="124.51049819495032"/>
    <n v="2.9300450032277308"/>
    <n v="0.97668166774257692"/>
    <n v="67.116959032252268"/>
    <n v="570.51224955898249"/>
    <n v="94.79702260897777"/>
    <n v="12.749692172949505"/>
    <n v="258.38761706568323"/>
    <n v="117.56847911329746"/>
    <n v="2.8439106782693333"/>
    <n v="0.94797022608977777"/>
    <n v="59.561232184414131"/>
    <n v="513.27899883817815"/>
    <n v="93.502009705739965"/>
    <n v="12.749692172949505"/>
    <n v="255.33472884458442"/>
    <n v="113.97400604091416"/>
    <n v="2.8050602911721989"/>
    <n v="0.93502009705739986"/>
    <n v="55.648990460876348"/>
    <n v="483.64448240410479"/>
  </r>
  <r>
    <x v="11"/>
    <s v="Yang_x000a_Zhou"/>
    <s v="Yang Zhou"/>
    <s v="Hanjiang"/>
    <x v="214"/>
    <s v="t/a"/>
    <s v="grinding"/>
    <n v="2300000"/>
    <n v="1"/>
    <m/>
    <n v="1"/>
    <m/>
    <n v="2300000"/>
    <n v="241568.81150109961"/>
    <n v="241568.81150109961"/>
    <n v="2.9933176351885772E-3"/>
    <n v="157.69119322687749"/>
    <n v="8.7031967436514677"/>
    <n v="226.64915462334011"/>
    <n v="139.44085765405276"/>
    <n v="4.7307357968063251"/>
    <n v="1.576911932268775"/>
    <n v="117.34417904479159"/>
    <n v="995.6778315844457"/>
    <n v="187.1973196506606"/>
    <n v="24.436909998153222"/>
    <n v="506.54370338176636"/>
    <n v="238.64512154032147"/>
    <n v="5.6159195895198177"/>
    <n v="1.871973196506606"/>
    <n v="128.64083814515018"/>
    <n v="1093.4818116547167"/>
    <n v="181.6942933338741"/>
    <n v="24.436909998153222"/>
    <n v="495.2429327092263"/>
    <n v="225.33958496715348"/>
    <n v="5.4508288000162226"/>
    <n v="1.816942933338741"/>
    <n v="114.15902835346043"/>
    <n v="983.78474777317501"/>
    <n v="179.21218526933498"/>
    <n v="24.436909998153222"/>
    <n v="489.39156361878685"/>
    <n v="218.45017824508551"/>
    <n v="5.3763655580800487"/>
    <n v="1.79212185269335"/>
    <n v="106.66056505001302"/>
    <n v="926.98525794120087"/>
  </r>
  <r>
    <x v="11"/>
    <s v="Chang_x000a_Zhou"/>
    <s v="Chang Zhou"/>
    <s v="Liyang"/>
    <x v="206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</r>
  <r>
    <x v="11"/>
    <s v="Chang_x000a_Zhou"/>
    <s v="Chang Zhou"/>
    <s v="Liyang"/>
    <x v="206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</r>
  <r>
    <x v="11"/>
    <s v="Xu_x000a_Zhou"/>
    <s v="Xu Zhou"/>
    <s v="Xuzhou"/>
    <x v="218"/>
    <s v="t/d"/>
    <s v="cement"/>
    <n v="5500"/>
    <n v="310"/>
    <n v="1"/>
    <m/>
    <n v="1705000"/>
    <m/>
    <n v="0"/>
    <n v="1705000"/>
    <n v="2.1126926676845834E-2"/>
    <n v="1112.9892256418302"/>
    <n v="61.427426643849699"/>
    <n v="1599.6966091420945"/>
    <n v="984.17780351201407"/>
    <n v="33.389676769254905"/>
    <n v="11.129892256418303"/>
    <n v="828.21877554528157"/>
    <n v="7027.524341004395"/>
    <n v="1321.2443610624107"/>
    <n v="172.47645210466908"/>
    <n v="3575.2008253846143"/>
    <n v="1684.364507561424"/>
    <n v="39.637330831872326"/>
    <n v="13.212443610624108"/>
    <n v="907.95093818012458"/>
    <n v="7717.8277994003593"/>
    <n v="1282.4038343743111"/>
    <n v="172.47645210466908"/>
    <n v="3495.4396431485825"/>
    <n v="1590.4536267805738"/>
    <n v="38.472115031229336"/>
    <n v="12.824038343743112"/>
    <n v="805.73788533857987"/>
    <n v="6943.5825946663153"/>
    <n v="1264.8850403555728"/>
    <n v="172.47645210466908"/>
    <n v="3454.1405025964345"/>
    <n v="1541.8279851336495"/>
    <n v="37.946551210667174"/>
    <n v="12.648850403555729"/>
    <n v="752.81350386345048"/>
    <n v="6542.6900723173576"/>
  </r>
  <r>
    <x v="11"/>
    <s v="Xu_x000a_Zhou"/>
    <s v="Xu Zhou"/>
    <s v="Xuzhou"/>
    <x v="218"/>
    <s v="t/d"/>
    <s v="cement"/>
    <n v="5500"/>
    <n v="310"/>
    <n v="1"/>
    <m/>
    <n v="1705000"/>
    <m/>
    <n v="0"/>
    <n v="1705000"/>
    <n v="2.1126926676845834E-2"/>
    <n v="1112.9892256418302"/>
    <n v="61.427426643849699"/>
    <n v="1599.6966091420945"/>
    <n v="984.17780351201407"/>
    <n v="33.389676769254905"/>
    <n v="11.129892256418303"/>
    <n v="828.21877554528157"/>
    <n v="7027.524341004395"/>
    <n v="1321.2443610624107"/>
    <n v="172.47645210466908"/>
    <n v="3575.2008253846143"/>
    <n v="1684.364507561424"/>
    <n v="39.637330831872326"/>
    <n v="13.212443610624108"/>
    <n v="907.95093818012458"/>
    <n v="7717.8277994003593"/>
    <n v="1282.4038343743111"/>
    <n v="172.47645210466908"/>
    <n v="3495.4396431485825"/>
    <n v="1590.4536267805738"/>
    <n v="38.472115031229336"/>
    <n v="12.824038343743112"/>
    <n v="805.73788533857987"/>
    <n v="6943.5825946663153"/>
    <n v="1264.8850403555728"/>
    <n v="172.47645210466908"/>
    <n v="3454.1405025964345"/>
    <n v="1541.8279851336495"/>
    <n v="37.946551210667174"/>
    <n v="12.648850403555729"/>
    <n v="752.81350386345048"/>
    <n v="6542.6900723173576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Lian_x000a_Yungang"/>
    <s v="Lian Yungang"/>
    <s v="Donghai"/>
    <x v="219"/>
    <s v="t/a"/>
    <s v="grinding"/>
    <n v="1600000"/>
    <n v="1"/>
    <m/>
    <n v="1"/>
    <m/>
    <n v="1600000"/>
    <n v="168047.86887033016"/>
    <n v="168047.86887033016"/>
    <n v="2.0823079201311842E-3"/>
    <n v="109.69822137521912"/>
    <n v="6.0543977347140645"/>
    <n v="157.66897712928008"/>
    <n v="97.002335759341065"/>
    <n v="3.2909466412565735"/>
    <n v="1.0969822137521914"/>
    <n v="81.630733248550669"/>
    <n v="692.64544805874482"/>
    <n v="130.22422236567695"/>
    <n v="16.999589563932677"/>
    <n v="352.37822843948965"/>
    <n v="166.01399759326711"/>
    <n v="3.9067266709703081"/>
    <n v="1.3022422236567694"/>
    <n v="89.489278709669691"/>
    <n v="760.68299941197677"/>
    <n v="126.39603014530371"/>
    <n v="16.999589563932677"/>
    <n v="344.5168227542444"/>
    <n v="156.75797215106329"/>
    <n v="3.7918809043591115"/>
    <n v="1.2639603014530372"/>
    <n v="79.414976245885512"/>
    <n v="684.37199845090436"/>
    <n v="124.66934627431998"/>
    <n v="16.999589563932677"/>
    <n v="340.44630512611258"/>
    <n v="151.96534138788559"/>
    <n v="3.740080388229599"/>
    <n v="1.2466934627432"/>
    <n v="74.19865394783514"/>
    <n v="644.85930987213976"/>
  </r>
  <r>
    <x v="11"/>
    <s v="Lian_x000a_Yungang"/>
    <s v="Lian Yungang"/>
    <s v="Donghai"/>
    <x v="219"/>
    <s v="t/a"/>
    <s v="grinding"/>
    <n v="750000"/>
    <n v="1"/>
    <m/>
    <n v="1"/>
    <m/>
    <n v="750000"/>
    <n v="78772.438532967266"/>
    <n v="78772.438532967266"/>
    <n v="9.7608183756149255E-4"/>
    <n v="51.42104126963396"/>
    <n v="2.8379989381472175"/>
    <n v="73.907333029350028"/>
    <n v="45.469844887191122"/>
    <n v="1.5426312380890188"/>
    <n v="0.51421041269633971"/>
    <n v="38.26440621025813"/>
    <n v="324.67755377753662"/>
    <n v="61.042604233911064"/>
    <n v="7.9685576080934419"/>
    <n v="165.17729458101076"/>
    <n v="77.819061371843958"/>
    <n v="1.8312781270173319"/>
    <n v="0.61042604233911057"/>
    <n v="41.948099395157669"/>
    <n v="356.57015597436413"/>
    <n v="59.248139130611115"/>
    <n v="7.9685576080934419"/>
    <n v="161.49226066605206"/>
    <n v="73.480299445810914"/>
    <n v="1.7774441739183335"/>
    <n v="0.59248139130611122"/>
    <n v="37.225770115258833"/>
    <n v="320.79937427386142"/>
    <n v="58.438756066087485"/>
    <n v="7.9685576080934419"/>
    <n v="159.58420552786527"/>
    <n v="71.233753775571358"/>
    <n v="1.7531626819826245"/>
    <n v="0.58438756066087494"/>
    <n v="34.780619038047725"/>
    <n v="302.27780150256552"/>
  </r>
  <r>
    <x v="11"/>
    <s v="Huai'an"/>
    <s v="Huai'an"/>
    <s v="Suqian"/>
    <x v="220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</r>
  <r>
    <x v="11"/>
    <s v="Huai'an"/>
    <s v="Huai'an"/>
    <s v="Suqian"/>
    <x v="220"/>
    <s v="t/a"/>
    <s v="grinding"/>
    <n v="750000"/>
    <n v="1"/>
    <m/>
    <n v="1"/>
    <m/>
    <n v="750000"/>
    <n v="78772.438532967266"/>
    <n v="78772.438532967266"/>
    <n v="9.7608183756149255E-4"/>
    <n v="51.42104126963396"/>
    <n v="2.8379989381472175"/>
    <n v="73.907333029350028"/>
    <n v="45.469844887191122"/>
    <n v="1.5426312380890188"/>
    <n v="0.51421041269633971"/>
    <n v="38.26440621025813"/>
    <n v="324.67755377753662"/>
    <n v="61.042604233911064"/>
    <n v="7.9685576080934419"/>
    <n v="165.17729458101076"/>
    <n v="77.819061371843958"/>
    <n v="1.8312781270173319"/>
    <n v="0.61042604233911057"/>
    <n v="41.948099395157669"/>
    <n v="356.57015597436413"/>
    <n v="59.248139130611115"/>
    <n v="7.9685576080934419"/>
    <n v="161.49226066605206"/>
    <n v="73.480299445810914"/>
    <n v="1.7774441739183335"/>
    <n v="0.59248139130611122"/>
    <n v="37.225770115258833"/>
    <n v="320.79937427386142"/>
    <n v="58.438756066087485"/>
    <n v="7.9685576080934419"/>
    <n v="159.58420552786527"/>
    <n v="71.233753775571358"/>
    <n v="1.7531626819826245"/>
    <n v="0.58438756066087494"/>
    <n v="34.780619038047725"/>
    <n v="302.27780150256552"/>
  </r>
  <r>
    <x v="11"/>
    <s v="Chang_x000a_Zhou"/>
    <s v="Chang Zhou"/>
    <s v="Liyang"/>
    <x v="206"/>
    <s v="t/d"/>
    <s v="cement"/>
    <n v="1200"/>
    <n v="310"/>
    <n v="1"/>
    <m/>
    <n v="372000"/>
    <m/>
    <n v="0"/>
    <n v="372000"/>
    <n v="4.6095112749481816E-3"/>
    <n v="242.83401286730839"/>
    <n v="13.402347631385387"/>
    <n v="349.02471472191155"/>
    <n v="214.72970258443942"/>
    <n v="7.2850203860192524"/>
    <n v="2.4283401286730841"/>
    <n v="180.70227830078869"/>
    <n v="1533.2780380373224"/>
    <n v="288.27149695907144"/>
    <n v="37.631225913745979"/>
    <n v="780.0438164475521"/>
    <n v="367.49771074067428"/>
    <n v="8.6481449087721423"/>
    <n v="2.8827149695907144"/>
    <n v="198.09838651202716"/>
    <n v="1683.8897016873509"/>
    <n v="279.7972002271224"/>
    <n v="37.631225913745979"/>
    <n v="762.64137668696344"/>
    <n v="347.00806402485244"/>
    <n v="8.3939160068136722"/>
    <n v="2.7979720022712242"/>
    <n v="175.7973568011447"/>
    <n v="1514.9634751999233"/>
    <n v="275.97491789576128"/>
    <n v="37.631225913745979"/>
    <n v="753.6306551119493"/>
    <n v="336.39883312006896"/>
    <n v="8.2792475368728375"/>
    <n v="2.7597491789576134"/>
    <n v="164.25021902475282"/>
    <n v="1427.4960157783325"/>
  </r>
  <r>
    <x v="11"/>
    <s v="Zhen_x000a_Jiang"/>
    <s v="Zhen Jiang"/>
    <s v="Dantu"/>
    <x v="221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</r>
  <r>
    <x v="11"/>
    <s v="Wu_x000a_Xi"/>
    <s v="Wu Xi"/>
    <s v="Jiangyin"/>
    <x v="209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</r>
  <r>
    <x v="11"/>
    <s v="Chang_x000a_Zhou"/>
    <s v="Chang Zhou"/>
    <s v="Liyang"/>
    <x v="206"/>
    <s v="t/a"/>
    <s v="grinding"/>
    <n v="300000"/>
    <n v="1"/>
    <m/>
    <n v="1"/>
    <m/>
    <n v="300000"/>
    <n v="31508.975413186905"/>
    <n v="31508.975413186905"/>
    <n v="3.9043273502459698E-4"/>
    <n v="20.568416507853584"/>
    <n v="1.1351995752588868"/>
    <n v="29.56293321174001"/>
    <n v="18.187937954876446"/>
    <n v="0.61705249523560746"/>
    <n v="0.20568416507853585"/>
    <n v="15.30576248410325"/>
    <n v="129.87102151101465"/>
    <n v="24.417041693564421"/>
    <n v="3.1874230432373762"/>
    <n v="66.070917832404305"/>
    <n v="31.127624548737579"/>
    <n v="0.73251125080693269"/>
    <n v="0.24417041693564423"/>
    <n v="16.779239758063067"/>
    <n v="142.62806238974562"/>
    <n v="23.699255652244442"/>
    <n v="3.1874230432373762"/>
    <n v="64.596904266420808"/>
    <n v="29.392119778324364"/>
    <n v="0.71097766956733333"/>
    <n v="0.23699255652244444"/>
    <n v="14.890308046103533"/>
    <n v="128.31974970954454"/>
    <n v="23.375502426434991"/>
    <n v="3.1874230432373762"/>
    <n v="63.833682211146105"/>
    <n v="28.49350151022854"/>
    <n v="0.70126507279304973"/>
    <n v="0.23375502426434996"/>
    <n v="13.912247615219087"/>
    <n v="120.9111206010262"/>
  </r>
  <r>
    <x v="11"/>
    <s v="Wu_x000a_Xi"/>
    <s v="Wu Xi"/>
    <s v="Yixing"/>
    <x v="205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</r>
  <r>
    <x v="11"/>
    <s v="Wu_x000a_Xi"/>
    <s v="Wu Xi"/>
    <s v="Yixing"/>
    <x v="205"/>
    <s v="t/a"/>
    <s v="grinding"/>
    <n v="800000"/>
    <n v="1"/>
    <m/>
    <n v="1"/>
    <m/>
    <n v="800000"/>
    <n v="84023.93443516508"/>
    <n v="84023.93443516508"/>
    <n v="1.0411539600655921E-3"/>
    <n v="54.84911068760956"/>
    <n v="3.0271988673570323"/>
    <n v="78.83448856464004"/>
    <n v="48.501167879670533"/>
    <n v="1.6454733206282868"/>
    <n v="0.5484911068760957"/>
    <n v="40.815366624275335"/>
    <n v="346.32272402937241"/>
    <n v="65.112111182838476"/>
    <n v="8.4997947819663384"/>
    <n v="176.18911421974482"/>
    <n v="83.006998796633553"/>
    <n v="1.9533633354851541"/>
    <n v="0.65112111182838472"/>
    <n v="44.744639354834845"/>
    <n v="380.34149970598838"/>
    <n v="63.198015072651856"/>
    <n v="8.4997947819663384"/>
    <n v="172.2584113771222"/>
    <n v="78.378986075531643"/>
    <n v="1.8959404521795558"/>
    <n v="0.63198015072651859"/>
    <n v="39.707488122942756"/>
    <n v="342.18599922545218"/>
    <n v="62.334673137159989"/>
    <n v="8.4997947819663384"/>
    <n v="170.22315256305629"/>
    <n v="75.982670693942794"/>
    <n v="1.8700401941147995"/>
    <n v="0.62334673137160002"/>
    <n v="37.09932697391757"/>
    <n v="322.42965493606988"/>
  </r>
  <r>
    <x v="11"/>
    <s v="Su_x000a_Zhou"/>
    <s v="Su Zhou"/>
    <s v="Kunshan"/>
    <x v="217"/>
    <s v="t/a"/>
    <s v="grinding"/>
    <n v="300000"/>
    <n v="1"/>
    <m/>
    <n v="1"/>
    <m/>
    <n v="300000"/>
    <n v="31508.975413186905"/>
    <n v="31508.975413186905"/>
    <n v="3.9043273502459698E-4"/>
    <n v="20.568416507853584"/>
    <n v="1.1351995752588868"/>
    <n v="29.56293321174001"/>
    <n v="18.187937954876446"/>
    <n v="0.61705249523560746"/>
    <n v="0.20568416507853585"/>
    <n v="15.30576248410325"/>
    <n v="129.87102151101465"/>
    <n v="24.417041693564421"/>
    <n v="3.1874230432373762"/>
    <n v="66.070917832404305"/>
    <n v="31.127624548737579"/>
    <n v="0.73251125080693269"/>
    <n v="0.24417041693564423"/>
    <n v="16.779239758063067"/>
    <n v="142.62806238974562"/>
    <n v="23.699255652244442"/>
    <n v="3.1874230432373762"/>
    <n v="64.596904266420808"/>
    <n v="29.392119778324364"/>
    <n v="0.71097766956733333"/>
    <n v="0.23699255652244444"/>
    <n v="14.890308046103533"/>
    <n v="128.31974970954454"/>
    <n v="23.375502426434991"/>
    <n v="3.1874230432373762"/>
    <n v="63.833682211146105"/>
    <n v="28.49350151022854"/>
    <n v="0.70126507279304973"/>
    <n v="0.23375502426434996"/>
    <n v="13.912247615219087"/>
    <n v="120.9111206010262"/>
  </r>
  <r>
    <x v="11"/>
    <s v="Wu_x000a_Xi"/>
    <s v="Wu Xi"/>
    <s v="Yixing"/>
    <x v="205"/>
    <s v="t/a"/>
    <s v="grinding"/>
    <n v="500000"/>
    <n v="1"/>
    <m/>
    <n v="1"/>
    <m/>
    <n v="500000"/>
    <n v="52514.959021978175"/>
    <n v="52514.959021978175"/>
    <n v="6.50721225040995E-4"/>
    <n v="34.280694179755976"/>
    <n v="1.891999292098145"/>
    <n v="49.271555352900023"/>
    <n v="30.313229924794079"/>
    <n v="1.0284208253926792"/>
    <n v="0.34280694179755977"/>
    <n v="25.509604140172083"/>
    <n v="216.45170251835773"/>
    <n v="40.69506948927404"/>
    <n v="5.3123717387289604"/>
    <n v="110.1181963873405"/>
    <n v="51.879374247895967"/>
    <n v="1.2208520846782211"/>
    <n v="0.40695069489274038"/>
    <n v="27.965399596771778"/>
    <n v="237.71343731624273"/>
    <n v="39.49875942040741"/>
    <n v="5.3123717387289604"/>
    <n v="107.66150711070136"/>
    <n v="48.986866297207278"/>
    <n v="1.1849627826122222"/>
    <n v="0.39498759420407409"/>
    <n v="24.817180076839222"/>
    <n v="213.86624951590758"/>
    <n v="38.95917071072499"/>
    <n v="5.3123717387289604"/>
    <n v="106.38947035191018"/>
    <n v="47.489169183714239"/>
    <n v="1.1687751213217497"/>
    <n v="0.38959170710724994"/>
    <n v="23.18707935869848"/>
    <n v="201.51853433504365"/>
  </r>
  <r>
    <x v="11"/>
    <s v="Tai_x000a_Zhou"/>
    <s v="Tai Zhou"/>
    <s v="Taizhou"/>
    <x v="222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</r>
  <r>
    <x v="11"/>
    <s v="Zhen_x000a_Jiang"/>
    <s v="Zhen Jiang"/>
    <s v="Dantu"/>
    <x v="221"/>
    <s v="t/d"/>
    <s v="cement"/>
    <n v="4500"/>
    <n v="310"/>
    <n v="1"/>
    <m/>
    <n v="1395000"/>
    <m/>
    <n v="0"/>
    <n v="1395000"/>
    <n v="1.7285667281055683E-2"/>
    <n v="910.62754825240665"/>
    <n v="50.258803617695207"/>
    <n v="1308.8426802071683"/>
    <n v="805.23638469164791"/>
    <n v="27.318826447572199"/>
    <n v="9.106275482524067"/>
    <n v="677.63354362795769"/>
    <n v="5749.7926426399599"/>
    <n v="1081.0181135965181"/>
    <n v="141.11709717654745"/>
    <n v="2925.1643116783212"/>
    <n v="1378.1164152775289"/>
    <n v="32.430543407895541"/>
    <n v="10.81018113596518"/>
    <n v="742.86894942010201"/>
    <n v="6314.5863813275664"/>
    <n v="1049.2395008517092"/>
    <n v="141.11709717654745"/>
    <n v="2859.9051625761131"/>
    <n v="1301.2802400931969"/>
    <n v="31.477185025551275"/>
    <n v="10.492395008517093"/>
    <n v="659.24008800429272"/>
    <n v="5681.1130319997128"/>
    <n v="1034.9059421091049"/>
    <n v="141.11709717654745"/>
    <n v="2826.11495666981"/>
    <n v="1261.4956242002588"/>
    <n v="31.047178263273146"/>
    <n v="10.34905942109105"/>
    <n v="615.9383213428232"/>
    <n v="5353.1100591687473"/>
  </r>
  <r>
    <x v="11"/>
    <s v="Zhen_x000a_Jiang"/>
    <s v="Zhen Jiang"/>
    <s v="Dantu"/>
    <x v="221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</r>
  <r>
    <x v="11"/>
    <s v="Zhen_x000a_Jiang"/>
    <s v="Zhen Jiang"/>
    <s v="Dantu"/>
    <x v="221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Chang_x000a_Zhou"/>
    <s v="Chang Zhou"/>
    <s v="Liyang"/>
    <x v="206"/>
    <s v="t/d"/>
    <s v="cement"/>
    <n v="1500"/>
    <n v="310"/>
    <n v="1"/>
    <m/>
    <n v="465000"/>
    <m/>
    <n v="0"/>
    <n v="465000"/>
    <n v="5.7618890936852272E-3"/>
    <n v="303.54251608413551"/>
    <n v="16.752934539231735"/>
    <n v="436.28089340238944"/>
    <n v="268.41212823054929"/>
    <n v="9.1062754825240653"/>
    <n v="3.0354251608413554"/>
    <n v="225.87784787598588"/>
    <n v="1916.597547546653"/>
    <n v="360.33937119883927"/>
    <n v="47.039032392182477"/>
    <n v="975.05477055944027"/>
    <n v="459.37213842584288"/>
    <n v="10.810181135965179"/>
    <n v="3.6033937119883928"/>
    <n v="247.62298314003397"/>
    <n v="2104.8621271091888"/>
    <n v="349.746500283903"/>
    <n v="47.039032392182477"/>
    <n v="953.30172085870436"/>
    <n v="433.76008003106557"/>
    <n v="10.492395008517091"/>
    <n v="3.4974650028390304"/>
    <n v="219.74669600143088"/>
    <n v="1893.704343999904"/>
    <n v="344.96864736970161"/>
    <n v="47.039032392182477"/>
    <n v="942.03831888993659"/>
    <n v="420.4985414000862"/>
    <n v="10.349059421091047"/>
    <n v="3.4496864736970165"/>
    <n v="205.31277378094103"/>
    <n v="1784.3700197229157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Yan_x000a_Cheng"/>
    <s v="Yan Cheng"/>
    <s v="Binhai"/>
    <x v="223"/>
    <s v="t/a"/>
    <s v="grinding"/>
    <n v="800000"/>
    <n v="1"/>
    <m/>
    <n v="1"/>
    <m/>
    <n v="800000"/>
    <n v="84023.93443516508"/>
    <n v="84023.93443516508"/>
    <n v="1.0411539600655921E-3"/>
    <n v="54.84911068760956"/>
    <n v="3.0271988673570323"/>
    <n v="78.83448856464004"/>
    <n v="48.501167879670533"/>
    <n v="1.6454733206282868"/>
    <n v="0.5484911068760957"/>
    <n v="40.815366624275335"/>
    <n v="346.32272402937241"/>
    <n v="65.112111182838476"/>
    <n v="8.4997947819663384"/>
    <n v="176.18911421974482"/>
    <n v="83.006998796633553"/>
    <n v="1.9533633354851541"/>
    <n v="0.65112111182838472"/>
    <n v="44.744639354834845"/>
    <n v="380.34149970598838"/>
    <n v="63.198015072651856"/>
    <n v="8.4997947819663384"/>
    <n v="172.2584113771222"/>
    <n v="78.378986075531643"/>
    <n v="1.8959404521795558"/>
    <n v="0.63198015072651859"/>
    <n v="39.707488122942756"/>
    <n v="342.18599922545218"/>
    <n v="62.334673137159989"/>
    <n v="8.4997947819663384"/>
    <n v="170.22315256305629"/>
    <n v="75.982670693942794"/>
    <n v="1.8700401941147995"/>
    <n v="0.62334673137160002"/>
    <n v="37.09932697391757"/>
    <n v="322.42965493606988"/>
  </r>
  <r>
    <x v="11"/>
    <s v="Su_x000a_Zhou"/>
    <s v="Su Zhou"/>
    <s v="Wujiang"/>
    <x v="224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</r>
  <r>
    <x v="11"/>
    <s v="Wu_x000a_Xi"/>
    <s v="Wu Xi"/>
    <s v="Wuxi"/>
    <x v="225"/>
    <s v="t/a"/>
    <s v="grinding"/>
    <n v="2000000"/>
    <n v="1"/>
    <m/>
    <n v="1"/>
    <m/>
    <n v="2000000"/>
    <n v="210059.8360879127"/>
    <n v="210059.8360879127"/>
    <n v="2.60288490016398E-3"/>
    <n v="137.1227767190239"/>
    <n v="7.56799716839258"/>
    <n v="197.08622141160009"/>
    <n v="121.25291969917632"/>
    <n v="4.1136833015707168"/>
    <n v="1.3712277671902391"/>
    <n v="102.03841656068833"/>
    <n v="865.80681007343094"/>
    <n v="162.78027795709616"/>
    <n v="21.249486954915842"/>
    <n v="440.47278554936202"/>
    <n v="207.51749699158387"/>
    <n v="4.8834083387128846"/>
    <n v="1.6278027795709615"/>
    <n v="111.86159838708711"/>
    <n v="950.85374926497093"/>
    <n v="157.99503768162964"/>
    <n v="21.249486954915842"/>
    <n v="430.64602844280546"/>
    <n v="195.94746518882911"/>
    <n v="4.7398511304488888"/>
    <n v="1.5799503768162964"/>
    <n v="99.268720307356887"/>
    <n v="855.46499806363033"/>
    <n v="155.83668284289996"/>
    <n v="21.249486954915842"/>
    <n v="425.55788140764071"/>
    <n v="189.95667673485696"/>
    <n v="4.6751004852869986"/>
    <n v="1.5583668284289998"/>
    <n v="92.748317434793918"/>
    <n v="806.07413734017462"/>
  </r>
  <r>
    <x v="11"/>
    <s v="Yang_x000a_Zhou"/>
    <s v="Yang Zhou"/>
    <s v="Jiangdu"/>
    <x v="226"/>
    <s v="t/a"/>
    <s v="grinding"/>
    <n v="6000000"/>
    <n v="1"/>
    <m/>
    <n v="1"/>
    <m/>
    <n v="6000000"/>
    <n v="630179.50826373813"/>
    <n v="630179.50826373813"/>
    <n v="7.8086547004919404E-3"/>
    <n v="411.36833015707168"/>
    <n v="22.70399150517774"/>
    <n v="591.25866423480022"/>
    <n v="363.75875909752898"/>
    <n v="12.34104990471215"/>
    <n v="4.1136833015707177"/>
    <n v="306.11524968206504"/>
    <n v="2597.4204302202929"/>
    <n v="488.34083387128851"/>
    <n v="63.748460864747535"/>
    <n v="1321.418356648086"/>
    <n v="622.55249097475166"/>
    <n v="14.650225016138656"/>
    <n v="4.8834083387128846"/>
    <n v="335.58479516126135"/>
    <n v="2852.561247794913"/>
    <n v="473.98511304488892"/>
    <n v="63.748460864747535"/>
    <n v="1291.9380853284165"/>
    <n v="587.84239556648731"/>
    <n v="14.219553391346668"/>
    <n v="4.7398511304488897"/>
    <n v="297.80616092207066"/>
    <n v="2566.3949941908913"/>
    <n v="467.51004852869988"/>
    <n v="63.748460864747535"/>
    <n v="1276.6736442229221"/>
    <n v="569.87003020457087"/>
    <n v="14.025301455860996"/>
    <n v="4.6751004852869995"/>
    <n v="278.2449523043818"/>
    <n v="2418.2224120205242"/>
  </r>
  <r>
    <x v="11"/>
    <s v="Su_x000a_Zhou"/>
    <s v="Su Zhou"/>
    <s v="Suzhou"/>
    <x v="215"/>
    <s v="t/a"/>
    <s v="grinding"/>
    <n v="3200000"/>
    <n v="1"/>
    <m/>
    <n v="1"/>
    <m/>
    <n v="3200000"/>
    <n v="336095.73774066032"/>
    <n v="336095.73774066032"/>
    <n v="4.1646158402623683E-3"/>
    <n v="219.39644275043824"/>
    <n v="12.108795469428129"/>
    <n v="315.33795425856016"/>
    <n v="194.00467151868213"/>
    <n v="6.5818932825131471"/>
    <n v="2.1939644275043828"/>
    <n v="163.26146649710134"/>
    <n v="1385.2908961174896"/>
    <n v="260.4484447313539"/>
    <n v="33.999179127865354"/>
    <n v="704.75645687897929"/>
    <n v="332.02799518653421"/>
    <n v="7.8134533419406162"/>
    <n v="2.6044844473135389"/>
    <n v="178.97855741933938"/>
    <n v="1521.3659988239535"/>
    <n v="252.79206029060742"/>
    <n v="33.999179127865354"/>
    <n v="689.0336455084888"/>
    <n v="313.51594430212657"/>
    <n v="7.583761808718223"/>
    <n v="2.5279206029060743"/>
    <n v="158.82995249177102"/>
    <n v="1368.7439969018087"/>
    <n v="249.33869254863995"/>
    <n v="33.999179127865354"/>
    <n v="680.89261025222515"/>
    <n v="303.93068277577117"/>
    <n v="7.480160776459198"/>
    <n v="2.4933869254864001"/>
    <n v="148.39730789567028"/>
    <n v="1289.7186197442795"/>
  </r>
  <r>
    <x v="11"/>
    <s v="Wu_x000a_Xi"/>
    <s v="Wu Xi"/>
    <s v="Yixing"/>
    <x v="205"/>
    <s v="t/a"/>
    <s v="grinding"/>
    <n v="500000"/>
    <n v="1"/>
    <m/>
    <n v="1"/>
    <m/>
    <n v="500000"/>
    <n v="52514.959021978175"/>
    <n v="52514.959021978175"/>
    <n v="6.50721225040995E-4"/>
    <n v="34.280694179755976"/>
    <n v="1.891999292098145"/>
    <n v="49.271555352900023"/>
    <n v="30.313229924794079"/>
    <n v="1.0284208253926792"/>
    <n v="0.34280694179755977"/>
    <n v="25.509604140172083"/>
    <n v="216.45170251835773"/>
    <n v="40.69506948927404"/>
    <n v="5.3123717387289604"/>
    <n v="110.1181963873405"/>
    <n v="51.879374247895967"/>
    <n v="1.2208520846782211"/>
    <n v="0.40695069489274038"/>
    <n v="27.965399596771778"/>
    <n v="237.71343731624273"/>
    <n v="39.49875942040741"/>
    <n v="5.3123717387289604"/>
    <n v="107.66150711070136"/>
    <n v="48.986866297207278"/>
    <n v="1.1849627826122222"/>
    <n v="0.39498759420407409"/>
    <n v="24.817180076839222"/>
    <n v="213.86624951590758"/>
    <n v="38.95917071072499"/>
    <n v="5.3123717387289604"/>
    <n v="106.38947035191018"/>
    <n v="47.489169183714239"/>
    <n v="1.1687751213217497"/>
    <n v="0.38959170710724994"/>
    <n v="23.18707935869848"/>
    <n v="201.51853433504365"/>
  </r>
  <r>
    <x v="11"/>
    <s v="Huai'an"/>
    <s v="Huai'an"/>
    <s v="huaian"/>
    <x v="227"/>
    <s v="t/a"/>
    <s v="grinding"/>
    <n v="2200000"/>
    <n v="1"/>
    <m/>
    <n v="1"/>
    <m/>
    <n v="2200000"/>
    <n v="231065.81969670398"/>
    <n v="231065.81969670398"/>
    <n v="2.8631733901803781E-3"/>
    <n v="150.8350543909263"/>
    <n v="8.3247968852318373"/>
    <n v="216.79484355276009"/>
    <n v="133.37821166909396"/>
    <n v="4.5250516317277887"/>
    <n v="1.508350543909263"/>
    <n v="112.24225821675716"/>
    <n v="952.38749108077411"/>
    <n v="179.05830575280578"/>
    <n v="23.374435650407428"/>
    <n v="484.52006410429823"/>
    <n v="228.26924669074228"/>
    <n v="5.3717491725841731"/>
    <n v="1.7905830575280579"/>
    <n v="123.04775822579583"/>
    <n v="1045.939124191468"/>
    <n v="173.7945414497926"/>
    <n v="23.374435650407428"/>
    <n v="473.71063128708602"/>
    <n v="215.54221170771203"/>
    <n v="5.2138362434937786"/>
    <n v="1.7379454144979263"/>
    <n v="109.19559233809258"/>
    <n v="941.01149786999349"/>
    <n v="171.42035112718997"/>
    <n v="23.374435650407428"/>
    <n v="468.1136695484048"/>
    <n v="208.95234440834267"/>
    <n v="5.1426105338156987"/>
    <n v="1.7142035112718998"/>
    <n v="102.02314917827333"/>
    <n v="886.68155107419216"/>
  </r>
  <r>
    <x v="11"/>
    <s v="Huai'an"/>
    <s v="Huai'an"/>
    <s v="huaian"/>
    <x v="227"/>
    <s v="t/a"/>
    <s v="grinding"/>
    <n v="2200000"/>
    <n v="1"/>
    <m/>
    <n v="1"/>
    <m/>
    <n v="2200000"/>
    <n v="231065.81969670398"/>
    <n v="231065.81969670398"/>
    <n v="2.8631733901803781E-3"/>
    <n v="150.8350543909263"/>
    <n v="8.3247968852318373"/>
    <n v="216.79484355276009"/>
    <n v="133.37821166909396"/>
    <n v="4.5250516317277887"/>
    <n v="1.508350543909263"/>
    <n v="112.24225821675716"/>
    <n v="952.38749108077411"/>
    <n v="179.05830575280578"/>
    <n v="23.374435650407428"/>
    <n v="484.52006410429823"/>
    <n v="228.26924669074228"/>
    <n v="5.3717491725841731"/>
    <n v="1.7905830575280579"/>
    <n v="123.04775822579583"/>
    <n v="1045.939124191468"/>
    <n v="173.7945414497926"/>
    <n v="23.374435650407428"/>
    <n v="473.71063128708602"/>
    <n v="215.54221170771203"/>
    <n v="5.2138362434937786"/>
    <n v="1.7379454144979263"/>
    <n v="109.19559233809258"/>
    <n v="941.01149786999349"/>
    <n v="171.42035112718997"/>
    <n v="23.374435650407428"/>
    <n v="468.1136695484048"/>
    <n v="208.95234440834267"/>
    <n v="5.1426105338156987"/>
    <n v="1.7142035112718998"/>
    <n v="102.02314917827333"/>
    <n v="886.68155107419216"/>
  </r>
  <r>
    <x v="11"/>
    <s v="Yan_x000a_Cheng"/>
    <s v="Yan Cheng"/>
    <s v="Yiancheng"/>
    <x v="228"/>
    <s v="t/a"/>
    <s v="grinding"/>
    <n v="3200000"/>
    <n v="1"/>
    <m/>
    <n v="1"/>
    <m/>
    <n v="3200000"/>
    <n v="336095.73774066032"/>
    <n v="336095.73774066032"/>
    <n v="4.1646158402623683E-3"/>
    <n v="219.39644275043824"/>
    <n v="12.108795469428129"/>
    <n v="315.33795425856016"/>
    <n v="194.00467151868213"/>
    <n v="6.5818932825131471"/>
    <n v="2.1939644275043828"/>
    <n v="163.26146649710134"/>
    <n v="1385.2908961174896"/>
    <n v="260.4484447313539"/>
    <n v="33.999179127865354"/>
    <n v="704.75645687897929"/>
    <n v="332.02799518653421"/>
    <n v="7.8134533419406162"/>
    <n v="2.6044844473135389"/>
    <n v="178.97855741933938"/>
    <n v="1521.3659988239535"/>
    <n v="252.79206029060742"/>
    <n v="33.999179127865354"/>
    <n v="689.0336455084888"/>
    <n v="313.51594430212657"/>
    <n v="7.583761808718223"/>
    <n v="2.5279206029060743"/>
    <n v="158.82995249177102"/>
    <n v="1368.7439969018087"/>
    <n v="249.33869254863995"/>
    <n v="33.999179127865354"/>
    <n v="680.89261025222515"/>
    <n v="303.93068277577117"/>
    <n v="7.480160776459198"/>
    <n v="2.4933869254864001"/>
    <n v="148.39730789567028"/>
    <n v="1289.7186197442795"/>
  </r>
  <r>
    <x v="11"/>
    <s v="Nan_x000a_Tong"/>
    <s v="Nan Tong"/>
    <s v="Haimen"/>
    <x v="229"/>
    <s v="t/a"/>
    <s v="grinding"/>
    <n v="3400000"/>
    <n v="1"/>
    <m/>
    <n v="1"/>
    <m/>
    <n v="3400000"/>
    <n v="357101.72134945157"/>
    <n v="357101.72134945157"/>
    <n v="4.4249043302787656E-3"/>
    <n v="233.10872042234061"/>
    <n v="12.865595186267385"/>
    <n v="335.0465763997201"/>
    <n v="206.12996348859971"/>
    <n v="6.9932616126702181"/>
    <n v="2.3310872042234063"/>
    <n v="173.46530815317016"/>
    <n v="1471.8715771248326"/>
    <n v="276.72647252706344"/>
    <n v="36.124127823356929"/>
    <n v="748.80373543391534"/>
    <n v="352.77974488569254"/>
    <n v="8.3017941758119029"/>
    <n v="2.7672647252706346"/>
    <n v="190.16471725804806"/>
    <n v="1616.4513737504503"/>
    <n v="268.59156405877036"/>
    <n v="36.124127823356929"/>
    <n v="732.09824835276925"/>
    <n v="333.11069082100943"/>
    <n v="8.0577469217631101"/>
    <n v="2.6859156405877038"/>
    <n v="168.75682452250669"/>
    <n v="1454.2904967081715"/>
    <n v="264.92236083292994"/>
    <n v="36.124127823356929"/>
    <n v="723.44839839298913"/>
    <n v="322.9263504492568"/>
    <n v="7.9476708249878962"/>
    <n v="2.6492236083292995"/>
    <n v="157.67213963914966"/>
    <n v="1370.3260334782967"/>
  </r>
  <r>
    <x v="11"/>
    <s v="Huai'an"/>
    <s v="Huai'an"/>
    <s v="Huaian"/>
    <x v="227"/>
    <s v="t/a"/>
    <s v="grinding"/>
    <n v="1650000"/>
    <n v="1"/>
    <m/>
    <n v="1"/>
    <m/>
    <n v="1650000"/>
    <n v="173299.36477252797"/>
    <n v="173299.36477252797"/>
    <n v="2.1473800426352833E-3"/>
    <n v="113.1262907931947"/>
    <n v="6.2435976639238779"/>
    <n v="162.59613266457004"/>
    <n v="100.03365875182045"/>
    <n v="3.3937887237958408"/>
    <n v="1.1312629079319472"/>
    <n v="84.181693662567866"/>
    <n v="714.2906183105805"/>
    <n v="134.29372931460432"/>
    <n v="17.530826737805569"/>
    <n v="363.39004807822363"/>
    <n v="171.20193501805667"/>
    <n v="4.0288118794381296"/>
    <n v="1.3429372931460433"/>
    <n v="92.285818669346853"/>
    <n v="784.45434314360091"/>
    <n v="130.34590608734445"/>
    <n v="17.530826737805569"/>
    <n v="355.28297346531446"/>
    <n v="161.656658780784"/>
    <n v="3.9103771826203331"/>
    <n v="1.3034590608734444"/>
    <n v="81.896694253569422"/>
    <n v="705.758623402495"/>
    <n v="128.56526334539245"/>
    <n v="17.530826737805569"/>
    <n v="351.08525216130352"/>
    <n v="156.71425830625697"/>
    <n v="3.8569579003617731"/>
    <n v="1.2856526334539247"/>
    <n v="76.517361883704979"/>
    <n v="665.011163305644"/>
  </r>
  <r>
    <x v="11"/>
    <s v="Su_x000a_Zhou"/>
    <s v="Su Zhou"/>
    <s v="Taicang"/>
    <x v="230"/>
    <s v="t/a"/>
    <s v="grinding"/>
    <n v="1500000"/>
    <n v="1"/>
    <m/>
    <n v="1"/>
    <m/>
    <n v="1500000"/>
    <n v="157544.87706593453"/>
    <n v="157544.87706593453"/>
    <n v="1.9521636751229851E-3"/>
    <n v="102.84208253926792"/>
    <n v="5.675997876294435"/>
    <n v="147.81466605870006"/>
    <n v="90.939689774382245"/>
    <n v="3.0852624761780376"/>
    <n v="1.0284208253926794"/>
    <n v="76.52881242051626"/>
    <n v="649.35510755507323"/>
    <n v="122.08520846782213"/>
    <n v="15.937115216186884"/>
    <n v="330.35458916202151"/>
    <n v="155.63812274368792"/>
    <n v="3.6625562540346639"/>
    <n v="1.2208520846782211"/>
    <n v="83.896198790315339"/>
    <n v="713.14031194872825"/>
    <n v="118.49627826122223"/>
    <n v="15.937115216186884"/>
    <n v="322.98452133210412"/>
    <n v="146.96059889162183"/>
    <n v="3.5548883478366671"/>
    <n v="1.1849627826122224"/>
    <n v="74.451540230517665"/>
    <n v="641.59874854772283"/>
    <n v="116.87751213217497"/>
    <n v="15.937115216186884"/>
    <n v="319.16841105573053"/>
    <n v="142.46750755114272"/>
    <n v="3.506325363965249"/>
    <n v="1.1687751213217499"/>
    <n v="69.561238076095449"/>
    <n v="604.55560300513105"/>
  </r>
  <r>
    <x v="11"/>
    <s v="Tai_x000a_Zhou"/>
    <s v="Tai Zhou"/>
    <s v="Taizhou"/>
    <x v="222"/>
    <s v="t/a"/>
    <s v="grinding"/>
    <n v="6000000"/>
    <n v="1"/>
    <m/>
    <n v="1"/>
    <m/>
    <n v="6000000"/>
    <n v="630179.50826373813"/>
    <n v="630179.50826373813"/>
    <n v="7.8086547004919404E-3"/>
    <n v="411.36833015707168"/>
    <n v="22.70399150517774"/>
    <n v="591.25866423480022"/>
    <n v="363.75875909752898"/>
    <n v="12.34104990471215"/>
    <n v="4.1136833015707177"/>
    <n v="306.11524968206504"/>
    <n v="2597.4204302202929"/>
    <n v="488.34083387128851"/>
    <n v="63.748460864747535"/>
    <n v="1321.418356648086"/>
    <n v="622.55249097475166"/>
    <n v="14.650225016138656"/>
    <n v="4.8834083387128846"/>
    <n v="335.58479516126135"/>
    <n v="2852.561247794913"/>
    <n v="473.98511304488892"/>
    <n v="63.748460864747535"/>
    <n v="1291.9380853284165"/>
    <n v="587.84239556648731"/>
    <n v="14.219553391346668"/>
    <n v="4.7398511304488897"/>
    <n v="297.80616092207066"/>
    <n v="2566.3949941908913"/>
    <n v="467.51004852869988"/>
    <n v="63.748460864747535"/>
    <n v="1276.6736442229221"/>
    <n v="569.87003020457087"/>
    <n v="14.025301455860996"/>
    <n v="4.6751004852869995"/>
    <n v="278.2449523043818"/>
    <n v="2418.2224120205242"/>
  </r>
  <r>
    <x v="11"/>
    <s v="Nan_x000a_Jing"/>
    <s v="Nan Jing"/>
    <s v="Nanjing"/>
    <x v="231"/>
    <s v="t/a"/>
    <s v="grinding"/>
    <n v="2000000"/>
    <n v="1"/>
    <m/>
    <n v="1"/>
    <m/>
    <n v="2000000"/>
    <n v="210059.8360879127"/>
    <n v="210059.8360879127"/>
    <n v="2.60288490016398E-3"/>
    <n v="137.1227767190239"/>
    <n v="7.56799716839258"/>
    <n v="197.08622141160009"/>
    <n v="121.25291969917632"/>
    <n v="4.1136833015707168"/>
    <n v="1.3712277671902391"/>
    <n v="102.03841656068833"/>
    <n v="865.80681007343094"/>
    <n v="162.78027795709616"/>
    <n v="21.249486954915842"/>
    <n v="440.47278554936202"/>
    <n v="207.51749699158387"/>
    <n v="4.8834083387128846"/>
    <n v="1.6278027795709615"/>
    <n v="111.86159838708711"/>
    <n v="950.85374926497093"/>
    <n v="157.99503768162964"/>
    <n v="21.249486954915842"/>
    <n v="430.64602844280546"/>
    <n v="195.94746518882911"/>
    <n v="4.7398511304488888"/>
    <n v="1.5799503768162964"/>
    <n v="99.268720307356887"/>
    <n v="855.46499806363033"/>
    <n v="155.83668284289996"/>
    <n v="21.249486954915842"/>
    <n v="425.55788140764071"/>
    <n v="189.95667673485696"/>
    <n v="4.6751004852869986"/>
    <n v="1.5583668284289998"/>
    <n v="92.748317434793918"/>
    <n v="806.07413734017462"/>
  </r>
  <r>
    <x v="11"/>
    <s v="Nan_x000a_Tong"/>
    <s v="Nan Tong"/>
    <s v="Nantong"/>
    <x v="232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</r>
  <r>
    <x v="11"/>
    <s v="Lian_x000a_Yungang"/>
    <s v="Lian Yungang"/>
    <s v="Donghai"/>
    <x v="219"/>
    <s v="t/a"/>
    <s v="grinding"/>
    <n v="1400000"/>
    <n v="1"/>
    <m/>
    <n v="1"/>
    <m/>
    <n v="1400000"/>
    <n v="147041.8852615389"/>
    <n v="147041.8852615389"/>
    <n v="1.8220194301147863E-3"/>
    <n v="95.985943703316735"/>
    <n v="5.2975980178748063"/>
    <n v="137.96035498812009"/>
    <n v="84.877043789423439"/>
    <n v="2.8795783110995021"/>
    <n v="0.95985943703316745"/>
    <n v="71.426891592481837"/>
    <n v="606.06476705140176"/>
    <n v="113.94619456996733"/>
    <n v="14.874640868441093"/>
    <n v="308.33094988455343"/>
    <n v="145.26224789410873"/>
    <n v="3.4183858370990197"/>
    <n v="1.1394619456996733"/>
    <n v="78.303118870960986"/>
    <n v="665.59762448547974"/>
    <n v="110.59652637714076"/>
    <n v="14.874640868441093"/>
    <n v="301.45221990996384"/>
    <n v="137.1632256321804"/>
    <n v="3.3178957913142226"/>
    <n v="1.1059652637714077"/>
    <n v="69.488104215149832"/>
    <n v="598.82549864454131"/>
    <n v="109.08567799002999"/>
    <n v="14.874640868441093"/>
    <n v="297.89051698534854"/>
    <n v="132.96967371439987"/>
    <n v="3.2725703397008994"/>
    <n v="1.0908567799002999"/>
    <n v="64.923822204355758"/>
    <n v="564.25189613812233"/>
  </r>
  <r>
    <x v="11"/>
    <s v="Nan_x000a_Tong"/>
    <s v="Nan Tong"/>
    <s v="Nantong"/>
    <x v="232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</r>
  <r>
    <x v="11"/>
    <s v="Lian_x000a_Yungang"/>
    <s v="Lian Yungang"/>
    <s v="Ganyu"/>
    <x v="233"/>
    <s v="t/a"/>
    <s v="grinding"/>
    <n v="1200000"/>
    <n v="1"/>
    <m/>
    <n v="1"/>
    <m/>
    <n v="1200000"/>
    <n v="126035.90165274762"/>
    <n v="126035.90165274762"/>
    <n v="1.5617309400983879E-3"/>
    <n v="82.273666031414336"/>
    <n v="4.5407983010355473"/>
    <n v="118.25173284696004"/>
    <n v="72.751751819505785"/>
    <n v="2.4682099809424298"/>
    <n v="0.82273666031414339"/>
    <n v="61.223049936412998"/>
    <n v="519.48408604405859"/>
    <n v="97.668166774257685"/>
    <n v="12.749692172949505"/>
    <n v="264.28367132961722"/>
    <n v="124.51049819495032"/>
    <n v="2.9300450032277308"/>
    <n v="0.97668166774257692"/>
    <n v="67.116959032252268"/>
    <n v="570.51224955898249"/>
    <n v="94.79702260897777"/>
    <n v="12.749692172949505"/>
    <n v="258.38761706568323"/>
    <n v="117.56847911329746"/>
    <n v="2.8439106782693333"/>
    <n v="0.94797022608977777"/>
    <n v="59.561232184414131"/>
    <n v="513.27899883817815"/>
    <n v="93.502009705739965"/>
    <n v="12.749692172949505"/>
    <n v="255.33472884458442"/>
    <n v="113.97400604091416"/>
    <n v="2.8050602911721989"/>
    <n v="0.93502009705739986"/>
    <n v="55.648990460876348"/>
    <n v="483.64448240410479"/>
  </r>
  <r>
    <x v="11"/>
    <s v="Wu_x000a_Xi"/>
    <s v="Wu Xi"/>
    <s v="Yixing"/>
    <x v="205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</r>
  <r>
    <x v="11"/>
    <s v="Yan_x000a_Cheng"/>
    <s v="Yan Cheng"/>
    <s v="Funing"/>
    <x v="54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</r>
  <r>
    <x v="11"/>
    <s v="Wu_x000a_Xi"/>
    <s v="Wu Xi"/>
    <s v="Yixing"/>
    <x v="205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</r>
  <r>
    <x v="11"/>
    <s v="Su_x000a_Zhou"/>
    <s v="Su Zhou"/>
    <s v="Suzhou"/>
    <x v="215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</r>
  <r>
    <x v="11"/>
    <s v="Huai'an"/>
    <s v="Huai'an"/>
    <s v="Huaian"/>
    <x v="227"/>
    <s v="t/a"/>
    <s v="grinding"/>
    <n v="2200000"/>
    <n v="1"/>
    <m/>
    <n v="1"/>
    <m/>
    <n v="2200000"/>
    <n v="231065.81969670398"/>
    <n v="231065.81969670398"/>
    <n v="2.8631733901803781E-3"/>
    <n v="150.8350543909263"/>
    <n v="8.3247968852318373"/>
    <n v="216.79484355276009"/>
    <n v="133.37821166909396"/>
    <n v="4.5250516317277887"/>
    <n v="1.508350543909263"/>
    <n v="112.24225821675716"/>
    <n v="952.38749108077411"/>
    <n v="179.05830575280578"/>
    <n v="23.374435650407428"/>
    <n v="484.52006410429823"/>
    <n v="228.26924669074228"/>
    <n v="5.3717491725841731"/>
    <n v="1.7905830575280579"/>
    <n v="123.04775822579583"/>
    <n v="1045.939124191468"/>
    <n v="173.7945414497926"/>
    <n v="23.374435650407428"/>
    <n v="473.71063128708602"/>
    <n v="215.54221170771203"/>
    <n v="5.2138362434937786"/>
    <n v="1.7379454144979263"/>
    <n v="109.19559233809258"/>
    <n v="941.01149786999349"/>
    <n v="171.42035112718997"/>
    <n v="23.374435650407428"/>
    <n v="468.1136695484048"/>
    <n v="208.95234440834267"/>
    <n v="5.1426105338156987"/>
    <n v="1.7142035112718998"/>
    <n v="102.02314917827333"/>
    <n v="886.68155107419216"/>
  </r>
  <r>
    <x v="11"/>
    <s v="Huai'an"/>
    <s v="Huai'an"/>
    <s v="Huaian"/>
    <x v="227"/>
    <s v="t/a"/>
    <s v="grinding"/>
    <n v="1500000"/>
    <n v="1"/>
    <m/>
    <n v="1"/>
    <m/>
    <n v="1500000"/>
    <n v="157544.87706593453"/>
    <n v="157544.87706593453"/>
    <n v="1.9521636751229851E-3"/>
    <n v="102.84208253926792"/>
    <n v="5.675997876294435"/>
    <n v="147.81466605870006"/>
    <n v="90.939689774382245"/>
    <n v="3.0852624761780376"/>
    <n v="1.0284208253926794"/>
    <n v="76.52881242051626"/>
    <n v="649.35510755507323"/>
    <n v="122.08520846782213"/>
    <n v="15.937115216186884"/>
    <n v="330.35458916202151"/>
    <n v="155.63812274368792"/>
    <n v="3.6625562540346639"/>
    <n v="1.2208520846782211"/>
    <n v="83.896198790315339"/>
    <n v="713.14031194872825"/>
    <n v="118.49627826122223"/>
    <n v="15.937115216186884"/>
    <n v="322.98452133210412"/>
    <n v="146.96059889162183"/>
    <n v="3.5548883478366671"/>
    <n v="1.1849627826122224"/>
    <n v="74.451540230517665"/>
    <n v="641.59874854772283"/>
    <n v="116.87751213217497"/>
    <n v="15.937115216186884"/>
    <n v="319.16841105573053"/>
    <n v="142.46750755114272"/>
    <n v="3.506325363965249"/>
    <n v="1.1687751213217499"/>
    <n v="69.561238076095449"/>
    <n v="604.55560300513105"/>
  </r>
  <r>
    <x v="11"/>
    <s v="Yan_x000a_Cheng"/>
    <s v="Yan Cheng"/>
    <s v="Dafeng"/>
    <x v="234"/>
    <s v="t/a"/>
    <s v="grinding"/>
    <n v="1200000"/>
    <n v="1"/>
    <m/>
    <n v="1"/>
    <m/>
    <n v="1200000"/>
    <n v="126035.90165274762"/>
    <n v="126035.90165274762"/>
    <n v="1.5617309400983879E-3"/>
    <n v="82.273666031414336"/>
    <n v="4.5407983010355473"/>
    <n v="118.25173284696004"/>
    <n v="72.751751819505785"/>
    <n v="2.4682099809424298"/>
    <n v="0.82273666031414339"/>
    <n v="61.223049936412998"/>
    <n v="519.48408604405859"/>
    <n v="97.668166774257685"/>
    <n v="12.749692172949505"/>
    <n v="264.28367132961722"/>
    <n v="124.51049819495032"/>
    <n v="2.9300450032277308"/>
    <n v="0.97668166774257692"/>
    <n v="67.116959032252268"/>
    <n v="570.51224955898249"/>
    <n v="94.79702260897777"/>
    <n v="12.749692172949505"/>
    <n v="258.38761706568323"/>
    <n v="117.56847911329746"/>
    <n v="2.8439106782693333"/>
    <n v="0.94797022608977777"/>
    <n v="59.561232184414131"/>
    <n v="513.27899883817815"/>
    <n v="93.502009705739965"/>
    <n v="12.749692172949505"/>
    <n v="255.33472884458442"/>
    <n v="113.97400604091416"/>
    <n v="2.8050602911721989"/>
    <n v="0.93502009705739986"/>
    <n v="55.648990460876348"/>
    <n v="483.64448240410479"/>
  </r>
  <r>
    <x v="11"/>
    <s v="Chang_x000a_Zhou"/>
    <s v="Chang Zhou"/>
    <s v="Wujin"/>
    <x v="235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</r>
  <r>
    <x v="11"/>
    <s v="Xu_x000a_Zhou"/>
    <s v="Xu Zhou"/>
    <s v="Tongshan"/>
    <x v="207"/>
    <s v="t/a"/>
    <s v="grinding"/>
    <n v="1500000"/>
    <n v="1"/>
    <m/>
    <n v="1"/>
    <m/>
    <n v="1500000"/>
    <n v="157544.87706593453"/>
    <n v="157544.87706593453"/>
    <n v="1.9521636751229851E-3"/>
    <n v="102.84208253926792"/>
    <n v="5.675997876294435"/>
    <n v="147.81466605870006"/>
    <n v="90.939689774382245"/>
    <n v="3.0852624761780376"/>
    <n v="1.0284208253926794"/>
    <n v="76.52881242051626"/>
    <n v="649.35510755507323"/>
    <n v="122.08520846782213"/>
    <n v="15.937115216186884"/>
    <n v="330.35458916202151"/>
    <n v="155.63812274368792"/>
    <n v="3.6625562540346639"/>
    <n v="1.2208520846782211"/>
    <n v="83.896198790315339"/>
    <n v="713.14031194872825"/>
    <n v="118.49627826122223"/>
    <n v="15.937115216186884"/>
    <n v="322.98452133210412"/>
    <n v="146.96059889162183"/>
    <n v="3.5548883478366671"/>
    <n v="1.1849627826122224"/>
    <n v="74.451540230517665"/>
    <n v="641.59874854772283"/>
    <n v="116.87751213217497"/>
    <n v="15.937115216186884"/>
    <n v="319.16841105573053"/>
    <n v="142.46750755114272"/>
    <n v="3.506325363965249"/>
    <n v="1.1687751213217499"/>
    <n v="69.561238076095449"/>
    <n v="604.55560300513105"/>
  </r>
  <r>
    <x v="11"/>
    <s v="Tai_x000a_Zhou"/>
    <s v="Tai Zhou"/>
    <s v="Jingjiang"/>
    <x v="236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</r>
  <r>
    <x v="11"/>
    <s v="Huai'an"/>
    <s v="Huai'an"/>
    <s v="Huaian"/>
    <x v="227"/>
    <s v="t/a"/>
    <s v="grinding"/>
    <n v="1500000"/>
    <n v="1"/>
    <m/>
    <n v="1"/>
    <m/>
    <n v="1500000"/>
    <n v="157544.87706593453"/>
    <n v="157544.87706593453"/>
    <n v="1.9521636751229851E-3"/>
    <n v="102.84208253926792"/>
    <n v="5.675997876294435"/>
    <n v="147.81466605870006"/>
    <n v="90.939689774382245"/>
    <n v="3.0852624761780376"/>
    <n v="1.0284208253926794"/>
    <n v="76.52881242051626"/>
    <n v="649.35510755507323"/>
    <n v="122.08520846782213"/>
    <n v="15.937115216186884"/>
    <n v="330.35458916202151"/>
    <n v="155.63812274368792"/>
    <n v="3.6625562540346639"/>
    <n v="1.2208520846782211"/>
    <n v="83.896198790315339"/>
    <n v="713.14031194872825"/>
    <n v="118.49627826122223"/>
    <n v="15.937115216186884"/>
    <n v="322.98452133210412"/>
    <n v="146.96059889162183"/>
    <n v="3.5548883478366671"/>
    <n v="1.1849627826122224"/>
    <n v="74.451540230517665"/>
    <n v="641.59874854772283"/>
    <n v="116.87751213217497"/>
    <n v="15.937115216186884"/>
    <n v="319.16841105573053"/>
    <n v="142.46750755114272"/>
    <n v="3.506325363965249"/>
    <n v="1.1687751213217499"/>
    <n v="69.561238076095449"/>
    <n v="604.55560300513105"/>
  </r>
  <r>
    <x v="11"/>
    <s v="Yan_x000a_Cheng"/>
    <s v="Yan Cheng"/>
    <s v="Xiangshui"/>
    <x v="237"/>
    <s v="t/a"/>
    <s v="grinding"/>
    <n v="2200000"/>
    <n v="1"/>
    <m/>
    <n v="1"/>
    <m/>
    <n v="2200000"/>
    <n v="231065.81969670398"/>
    <n v="231065.81969670398"/>
    <n v="2.8631733901803781E-3"/>
    <n v="150.8350543909263"/>
    <n v="8.3247968852318373"/>
    <n v="216.79484355276009"/>
    <n v="133.37821166909396"/>
    <n v="4.5250516317277887"/>
    <n v="1.508350543909263"/>
    <n v="112.24225821675716"/>
    <n v="952.38749108077411"/>
    <n v="179.05830575280578"/>
    <n v="23.374435650407428"/>
    <n v="484.52006410429823"/>
    <n v="228.26924669074228"/>
    <n v="5.3717491725841731"/>
    <n v="1.7905830575280579"/>
    <n v="123.04775822579583"/>
    <n v="1045.939124191468"/>
    <n v="173.7945414497926"/>
    <n v="23.374435650407428"/>
    <n v="473.71063128708602"/>
    <n v="215.54221170771203"/>
    <n v="5.2138362434937786"/>
    <n v="1.7379454144979263"/>
    <n v="109.19559233809258"/>
    <n v="941.01149786999349"/>
    <n v="171.42035112718997"/>
    <n v="23.374435650407428"/>
    <n v="468.1136695484048"/>
    <n v="208.95234440834267"/>
    <n v="5.1426105338156987"/>
    <n v="1.7142035112718998"/>
    <n v="102.02314917827333"/>
    <n v="886.68155107419216"/>
  </r>
  <r>
    <x v="11"/>
    <s v="Xu_x000a_Zhou"/>
    <s v="Xu Zhou"/>
    <s v="Tongshan"/>
    <x v="207"/>
    <s v="t/a"/>
    <s v="grinding"/>
    <n v="1600000"/>
    <n v="1"/>
    <m/>
    <n v="1"/>
    <m/>
    <n v="1600000"/>
    <n v="168047.86887033016"/>
    <n v="168047.86887033016"/>
    <n v="2.0823079201311842E-3"/>
    <n v="109.69822137521912"/>
    <n v="6.0543977347140645"/>
    <n v="157.66897712928008"/>
    <n v="97.002335759341065"/>
    <n v="3.2909466412565735"/>
    <n v="1.0969822137521914"/>
    <n v="81.630733248550669"/>
    <n v="692.64544805874482"/>
    <n v="130.22422236567695"/>
    <n v="16.999589563932677"/>
    <n v="352.37822843948965"/>
    <n v="166.01399759326711"/>
    <n v="3.9067266709703081"/>
    <n v="1.3022422236567694"/>
    <n v="89.489278709669691"/>
    <n v="760.68299941197677"/>
    <n v="126.39603014530371"/>
    <n v="16.999589563932677"/>
    <n v="344.5168227542444"/>
    <n v="156.75797215106329"/>
    <n v="3.7918809043591115"/>
    <n v="1.2639603014530372"/>
    <n v="79.414976245885512"/>
    <n v="684.37199845090436"/>
    <n v="124.66934627431998"/>
    <n v="16.999589563932677"/>
    <n v="340.44630512611258"/>
    <n v="151.96534138788559"/>
    <n v="3.740080388229599"/>
    <n v="1.2466934627432"/>
    <n v="74.19865394783514"/>
    <n v="644.85930987213976"/>
  </r>
  <r>
    <x v="11"/>
    <s v="Nan_x000a_Tong"/>
    <s v="Nan Tong"/>
    <s v="Rudong"/>
    <x v="216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</r>
  <r>
    <x v="11"/>
    <s v="Zhen_x000a_Jiang"/>
    <s v="Zhen Jiang"/>
    <s v="Zhenjiang"/>
    <x v="208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Nan_x000a_Tong"/>
    <s v="Nan Tong"/>
    <s v="Qidong"/>
    <x v="238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Nan_x000a_Jing"/>
    <s v="Nan Jing"/>
    <s v="Lishui"/>
    <x v="239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Wu_x000a_Xi"/>
    <s v="Wu Xi"/>
    <s v="Yixing"/>
    <x v="205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Xu_x000a_Zhou"/>
    <s v="Xu Zhou"/>
    <s v="Xuzhou"/>
    <x v="218"/>
    <s v="t/d"/>
    <s v="cement"/>
    <n v="10000"/>
    <n v="310"/>
    <n v="1"/>
    <m/>
    <n v="3100000"/>
    <m/>
    <n v="0"/>
    <n v="3100000"/>
    <n v="3.8412593957901517E-2"/>
    <n v="2023.6167738942368"/>
    <n v="111.68623026154491"/>
    <n v="2908.5392893492631"/>
    <n v="1789.414188203662"/>
    <n v="60.708503216827104"/>
    <n v="20.23616773894237"/>
    <n v="1505.8523191732393"/>
    <n v="12777.316983644354"/>
    <n v="2402.262474658929"/>
    <n v="313.59354928121655"/>
    <n v="6500.365137062935"/>
    <n v="3062.4809228389527"/>
    <n v="72.06787423976786"/>
    <n v="24.022624746589287"/>
    <n v="1650.8198876002266"/>
    <n v="14032.414180727927"/>
    <n v="2331.6433352260201"/>
    <n v="313.59354928121655"/>
    <n v="6355.344805724696"/>
    <n v="2891.7338668737707"/>
    <n v="69.949300056780601"/>
    <n v="23.316433352260205"/>
    <n v="1464.9779733428727"/>
    <n v="12624.695626666029"/>
    <n v="2299.7909824646777"/>
    <n v="313.59354928121655"/>
    <n v="6280.2554592662445"/>
    <n v="2803.3236093339083"/>
    <n v="68.99372947394032"/>
    <n v="22.997909824646779"/>
    <n v="1368.7518252062737"/>
    <n v="11895.800131486105"/>
  </r>
  <r>
    <x v="11"/>
    <s v="Xu_x000a_Zhou"/>
    <s v="Xu Zhou"/>
    <s v="Xuzhou"/>
    <x v="218"/>
    <s v="t/d"/>
    <s v="cement"/>
    <n v="10000"/>
    <n v="310"/>
    <n v="1"/>
    <m/>
    <n v="3100000"/>
    <m/>
    <n v="0"/>
    <n v="3100000"/>
    <n v="3.8412593957901517E-2"/>
    <n v="2023.6167738942368"/>
    <n v="111.68623026154491"/>
    <n v="2908.5392893492631"/>
    <n v="1789.414188203662"/>
    <n v="60.708503216827104"/>
    <n v="20.23616773894237"/>
    <n v="1505.8523191732393"/>
    <n v="12777.316983644354"/>
    <n v="2402.262474658929"/>
    <n v="313.59354928121655"/>
    <n v="6500.365137062935"/>
    <n v="3062.4809228389527"/>
    <n v="72.06787423976786"/>
    <n v="24.022624746589287"/>
    <n v="1650.8198876002266"/>
    <n v="14032.414180727927"/>
    <n v="2331.6433352260201"/>
    <n v="313.59354928121655"/>
    <n v="6355.344805724696"/>
    <n v="2891.7338668737707"/>
    <n v="69.949300056780601"/>
    <n v="23.316433352260205"/>
    <n v="1464.9779733428727"/>
    <n v="12624.695626666029"/>
    <n v="2299.7909824646777"/>
    <n v="313.59354928121655"/>
    <n v="6280.2554592662445"/>
    <n v="2803.3236093339083"/>
    <n v="68.99372947394032"/>
    <n v="22.997909824646779"/>
    <n v="1368.7518252062737"/>
    <n v="11895.800131486105"/>
  </r>
  <r>
    <x v="11"/>
    <s v="Nan_x000a_Jing"/>
    <s v="Nan Jing"/>
    <s v="Nanjing"/>
    <x v="231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Chang_x000a_Zhou"/>
    <s v="Chang Zhou"/>
    <s v="Jintan"/>
    <x v="240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</r>
  <r>
    <x v="11"/>
    <s v="Chang_x000a_Zhou"/>
    <s v="Chang Zhou"/>
    <s v="Jintan"/>
    <x v="240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</r>
  <r>
    <x v="11"/>
    <s v="Wu_x000a_Xi"/>
    <s v="Wu Xi"/>
    <s v="Yixing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</r>
  <r>
    <x v="11"/>
    <s v="Su_x000a_Zhou"/>
    <s v="Su Zhou"/>
    <s v="Suzhou"/>
    <x v="215"/>
    <s v="t/d"/>
    <s v="cement"/>
    <n v="3000"/>
    <n v="310"/>
    <n v="1"/>
    <m/>
    <n v="930000"/>
    <m/>
    <n v="0"/>
    <n v="930000"/>
    <n v="1.1523778187370454E-2"/>
    <n v="607.08503216827103"/>
    <n v="33.505869078463469"/>
    <n v="872.56178680477888"/>
    <n v="536.82425646109857"/>
    <n v="18.212550965048131"/>
    <n v="6.0708503216827108"/>
    <n v="451.75569575197176"/>
    <n v="3833.195095093306"/>
    <n v="720.67874239767855"/>
    <n v="94.078064784364955"/>
    <n v="1950.1095411188805"/>
    <n v="918.74427685168575"/>
    <n v="21.620362271930357"/>
    <n v="7.2067874239767855"/>
    <n v="495.24596628006793"/>
    <n v="4209.7242542183776"/>
    <n v="699.49300056780601"/>
    <n v="94.078064784364955"/>
    <n v="1906.6034417174087"/>
    <n v="867.52016006213114"/>
    <n v="20.984790017034182"/>
    <n v="6.9949300056780608"/>
    <n v="439.49339200286175"/>
    <n v="3787.4086879998081"/>
    <n v="689.93729473940323"/>
    <n v="94.078064784364955"/>
    <n v="1884.0766377798732"/>
    <n v="840.99708280017239"/>
    <n v="20.698118842182094"/>
    <n v="6.8993729473940331"/>
    <n v="410.62554756188206"/>
    <n v="3568.7400394458314"/>
  </r>
  <r>
    <x v="11"/>
    <s v="Su_x000a_Zhou"/>
    <s v="Su Zhou"/>
    <s v="Changshu"/>
    <x v="241"/>
    <s v="t/a"/>
    <s v="grinding"/>
    <n v="400000"/>
    <n v="1"/>
    <m/>
    <n v="1"/>
    <m/>
    <n v="400000"/>
    <n v="42011.96721758254"/>
    <n v="42011.96721758254"/>
    <n v="5.2057698003279604E-4"/>
    <n v="27.42455534380478"/>
    <n v="1.5135994336785161"/>
    <n v="39.41724428232002"/>
    <n v="24.250583939835266"/>
    <n v="0.82273666031414339"/>
    <n v="0.27424555343804785"/>
    <n v="20.407683312137667"/>
    <n v="173.1613620146862"/>
    <n v="32.556055591419238"/>
    <n v="4.2498973909831692"/>
    <n v="88.094557109872412"/>
    <n v="41.503499398316777"/>
    <n v="0.97668166774257703"/>
    <n v="0.32556055591419236"/>
    <n v="22.372319677417423"/>
    <n v="190.17074985299419"/>
    <n v="31.599007536325928"/>
    <n v="4.2498973909831692"/>
    <n v="86.1292056885611"/>
    <n v="39.189493037765821"/>
    <n v="0.94797022608977788"/>
    <n v="0.31599007536325929"/>
    <n v="19.853744061471378"/>
    <n v="171.09299961272609"/>
    <n v="31.167336568579994"/>
    <n v="4.2498973909831692"/>
    <n v="85.111576281528144"/>
    <n v="37.991335346971397"/>
    <n v="0.93502009705739975"/>
    <n v="0.31167336568580001"/>
    <n v="18.549663486958785"/>
    <n v="161.21482746803494"/>
  </r>
  <r>
    <x v="11"/>
    <s v="Zhen_x000a_Jiang"/>
    <s v="Zhen Jiang"/>
    <s v="Jurong"/>
    <x v="242"/>
    <s v="t/d"/>
    <s v="cement"/>
    <n v="6000"/>
    <n v="310"/>
    <n v="1"/>
    <m/>
    <n v="1860000"/>
    <m/>
    <n v="0"/>
    <n v="1860000"/>
    <n v="2.3047556374740909E-2"/>
    <n v="1214.1700643365421"/>
    <n v="67.011738156926938"/>
    <n v="1745.1235736095578"/>
    <n v="1073.6485129221971"/>
    <n v="36.425101930096261"/>
    <n v="12.141700643365422"/>
    <n v="903.51139150394351"/>
    <n v="7666.390190186612"/>
    <n v="1441.3574847953571"/>
    <n v="188.15612956872991"/>
    <n v="3900.2190822377611"/>
    <n v="1837.4885537033715"/>
    <n v="43.240724543860715"/>
    <n v="14.413574847953571"/>
    <n v="990.49193256013587"/>
    <n v="8419.4485084367552"/>
    <n v="1398.986001135612"/>
    <n v="188.15612956872991"/>
    <n v="3813.2068834348174"/>
    <n v="1735.0403201242623"/>
    <n v="41.969580034068365"/>
    <n v="13.989860011356122"/>
    <n v="878.98678400572351"/>
    <n v="7574.8173759996162"/>
    <n v="1379.8745894788065"/>
    <n v="188.15612956872991"/>
    <n v="3768.1532755597464"/>
    <n v="1681.9941656003448"/>
    <n v="41.396237684364188"/>
    <n v="13.798745894788066"/>
    <n v="821.25109512376412"/>
    <n v="7137.4800788916627"/>
  </r>
  <r>
    <x v="11"/>
    <s v="Zhen_x000a_Jiang"/>
    <s v="Zhen Jiang"/>
    <s v="Jurong"/>
    <x v="242"/>
    <s v="t/d"/>
    <s v="cement"/>
    <n v="6700"/>
    <n v="310"/>
    <n v="1"/>
    <m/>
    <n v="2077000"/>
    <m/>
    <n v="0"/>
    <n v="2077000"/>
    <n v="2.5736437951794016E-2"/>
    <n v="1355.8232385091387"/>
    <n v="74.829774275235081"/>
    <n v="1948.7213238640061"/>
    <n v="1198.9075060964535"/>
    <n v="40.67469715527416"/>
    <n v="13.558232385091388"/>
    <n v="1008.9210538460703"/>
    <n v="8560.8023790417174"/>
    <n v="1609.5158580214822"/>
    <n v="210.10767801841507"/>
    <n v="4355.244641832167"/>
    <n v="2051.8622183020984"/>
    <n v="48.285475740644465"/>
    <n v="16.095158580214822"/>
    <n v="1106.0493246921517"/>
    <n v="9401.7175010877108"/>
    <n v="1562.2010346014335"/>
    <n v="210.10767801841507"/>
    <n v="4258.0810198355457"/>
    <n v="1937.4616908054263"/>
    <n v="46.866031038043005"/>
    <n v="15.622010346014337"/>
    <n v="981.53524213972457"/>
    <n v="8458.5460698662391"/>
    <n v="1540.8599582513341"/>
    <n v="210.10767801841507"/>
    <n v="4207.7711577083837"/>
    <n v="1878.2268182537184"/>
    <n v="46.225798747540011"/>
    <n v="15.408599582513343"/>
    <n v="917.0637228882033"/>
    <n v="7970.1860880956901"/>
  </r>
  <r>
    <x v="11"/>
    <s v="Nan_x000a_Jing"/>
    <s v="Nan Jing"/>
    <s v="Nanjing"/>
    <x v="231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Nan_x000a_Jing"/>
    <s v="Nan Jing"/>
    <s v="Nanjing"/>
    <x v="231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Nan_x000a_Jing"/>
    <s v="Nan Jing"/>
    <s v="Nanjing"/>
    <x v="231"/>
    <s v="t/d"/>
    <s v="cement"/>
    <n v="2000"/>
    <n v="310"/>
    <n v="1"/>
    <m/>
    <n v="620000"/>
    <m/>
    <n v="0"/>
    <n v="620000"/>
    <n v="7.6825187915803032E-3"/>
    <n v="404.72335477884735"/>
    <n v="22.337246052308981"/>
    <n v="581.70785786985255"/>
    <n v="357.88283764073242"/>
    <n v="12.141700643365422"/>
    <n v="4.0472335477884736"/>
    <n v="301.17046383464788"/>
    <n v="2555.463396728871"/>
    <n v="480.45249493178574"/>
    <n v="62.718709856243308"/>
    <n v="1300.073027412587"/>
    <n v="612.49618456779058"/>
    <n v="14.413574847953573"/>
    <n v="4.804524949317857"/>
    <n v="330.16397752004531"/>
    <n v="2806.4828361455852"/>
    <n v="466.32866704520404"/>
    <n v="62.718709856243308"/>
    <n v="1271.0689611449391"/>
    <n v="578.34677337475409"/>
    <n v="13.989860011356122"/>
    <n v="4.6632866704520408"/>
    <n v="292.99559466857454"/>
    <n v="2524.9391253332055"/>
    <n v="459.95819649293554"/>
    <n v="62.718709856243308"/>
    <n v="1256.0510918532489"/>
    <n v="560.66472186678163"/>
    <n v="13.798745894788064"/>
    <n v="4.5995819649293557"/>
    <n v="273.75036504125472"/>
    <n v="2379.1600262972211"/>
  </r>
  <r>
    <x v="11"/>
    <s v="Wu_x000a_Xi"/>
    <s v="Wu Xi"/>
    <s v="Yixing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</r>
  <r>
    <x v="11"/>
    <s v="Wu_x000a_Xi"/>
    <s v="Wu Xi"/>
    <s v="Yixing"/>
    <x v="205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Xu_x000a_Zhou"/>
    <s v="Xu Zhou"/>
    <s v="Xuzhou"/>
    <x v="218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Xu_x000a_Zhou"/>
    <s v="Xu Zhou"/>
    <s v="Xuzhou"/>
    <x v="218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Wu_x000a_Xi"/>
    <s v="Wu Xi"/>
    <s v="Yixing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</r>
  <r>
    <x v="11"/>
    <s v="Xu_x000a_Zhou"/>
    <s v="Xu Zhou"/>
    <s v="Xuzhou"/>
    <x v="218"/>
    <s v="t/d"/>
    <s v="cement"/>
    <n v="3000"/>
    <n v="310"/>
    <n v="1"/>
    <m/>
    <n v="930000"/>
    <m/>
    <n v="0"/>
    <n v="930000"/>
    <n v="1.1523778187370454E-2"/>
    <n v="607.08503216827103"/>
    <n v="33.505869078463469"/>
    <n v="872.56178680477888"/>
    <n v="536.82425646109857"/>
    <n v="18.212550965048131"/>
    <n v="6.0708503216827108"/>
    <n v="451.75569575197176"/>
    <n v="3833.195095093306"/>
    <n v="720.67874239767855"/>
    <n v="94.078064784364955"/>
    <n v="1950.1095411188805"/>
    <n v="918.74427685168575"/>
    <n v="21.620362271930357"/>
    <n v="7.2067874239767855"/>
    <n v="495.24596628006793"/>
    <n v="4209.7242542183776"/>
    <n v="699.49300056780601"/>
    <n v="94.078064784364955"/>
    <n v="1906.6034417174087"/>
    <n v="867.52016006213114"/>
    <n v="20.984790017034182"/>
    <n v="6.9949300056780608"/>
    <n v="439.49339200286175"/>
    <n v="3787.4086879998081"/>
    <n v="689.93729473940323"/>
    <n v="94.078064784364955"/>
    <n v="1884.0766377798732"/>
    <n v="840.99708280017239"/>
    <n v="20.698118842182094"/>
    <n v="6.8993729473940331"/>
    <n v="410.62554756188206"/>
    <n v="3568.7400394458314"/>
  </r>
  <r>
    <x v="11"/>
    <s v="Xu_x000a_Zhou"/>
    <s v="Xu Zhou"/>
    <s v="Xuzhou"/>
    <x v="218"/>
    <s v="t/d"/>
    <s v="cement"/>
    <n v="3000"/>
    <n v="310"/>
    <n v="1"/>
    <m/>
    <n v="930000"/>
    <m/>
    <n v="0"/>
    <n v="930000"/>
    <n v="1.1523778187370454E-2"/>
    <n v="607.08503216827103"/>
    <n v="33.505869078463469"/>
    <n v="872.56178680477888"/>
    <n v="536.82425646109857"/>
    <n v="18.212550965048131"/>
    <n v="6.0708503216827108"/>
    <n v="451.75569575197176"/>
    <n v="3833.195095093306"/>
    <n v="720.67874239767855"/>
    <n v="94.078064784364955"/>
    <n v="1950.1095411188805"/>
    <n v="918.74427685168575"/>
    <n v="21.620362271930357"/>
    <n v="7.2067874239767855"/>
    <n v="495.24596628006793"/>
    <n v="4209.7242542183776"/>
    <n v="699.49300056780601"/>
    <n v="94.078064784364955"/>
    <n v="1906.6034417174087"/>
    <n v="867.52016006213114"/>
    <n v="20.984790017034182"/>
    <n v="6.9949300056780608"/>
    <n v="439.49339200286175"/>
    <n v="3787.4086879998081"/>
    <n v="689.93729473940323"/>
    <n v="94.078064784364955"/>
    <n v="1884.0766377798732"/>
    <n v="840.99708280017239"/>
    <n v="20.698118842182094"/>
    <n v="6.8993729473940331"/>
    <n v="410.62554756188206"/>
    <n v="3568.7400394458314"/>
  </r>
  <r>
    <x v="11"/>
    <s v="Wu_x000a_Xi"/>
    <s v="Wu Xi"/>
    <s v="Yixing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</r>
  <r>
    <x v="11"/>
    <s v="Nan_x000a_Jing"/>
    <s v="Nan Jing"/>
    <s v="Jiangning"/>
    <x v="243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Nan_x000a_Jing"/>
    <s v="Nan Jing"/>
    <s v="Jiangning"/>
    <x v="243"/>
    <s v="t/d"/>
    <s v="cement"/>
    <n v="1500"/>
    <n v="310"/>
    <n v="1"/>
    <m/>
    <n v="465000"/>
    <m/>
    <n v="0"/>
    <n v="465000"/>
    <n v="5.7618890936852272E-3"/>
    <n v="303.54251608413551"/>
    <n v="16.752934539231735"/>
    <n v="436.28089340238944"/>
    <n v="268.41212823054929"/>
    <n v="9.1062754825240653"/>
    <n v="3.0354251608413554"/>
    <n v="225.87784787598588"/>
    <n v="1916.597547546653"/>
    <n v="360.33937119883927"/>
    <n v="47.039032392182477"/>
    <n v="975.05477055944027"/>
    <n v="459.37213842584288"/>
    <n v="10.810181135965179"/>
    <n v="3.6033937119883928"/>
    <n v="247.62298314003397"/>
    <n v="2104.8621271091888"/>
    <n v="349.746500283903"/>
    <n v="47.039032392182477"/>
    <n v="953.30172085870436"/>
    <n v="433.76008003106557"/>
    <n v="10.492395008517091"/>
    <n v="3.4974650028390304"/>
    <n v="219.74669600143088"/>
    <n v="1893.704343999904"/>
    <n v="344.96864736970161"/>
    <n v="47.039032392182477"/>
    <n v="942.03831888993659"/>
    <n v="420.4985414000862"/>
    <n v="10.349059421091047"/>
    <n v="3.4496864736970165"/>
    <n v="205.31277378094103"/>
    <n v="1784.3700197229157"/>
  </r>
  <r>
    <x v="11"/>
    <s v="Nan_x000a_Jing"/>
    <s v="Nan Jing"/>
    <s v="Jiangning"/>
    <x v="243"/>
    <s v="t/d"/>
    <s v="cement"/>
    <n v="1000"/>
    <n v="310"/>
    <n v="1"/>
    <m/>
    <n v="310000"/>
    <m/>
    <n v="0"/>
    <n v="310000"/>
    <n v="3.8412593957901516E-3"/>
    <n v="202.36167738942368"/>
    <n v="11.16862302615449"/>
    <n v="290.85392893492627"/>
    <n v="178.94141882036621"/>
    <n v="6.0708503216827108"/>
    <n v="2.0236167738942368"/>
    <n v="150.58523191732394"/>
    <n v="1277.7316983644355"/>
    <n v="240.22624746589287"/>
    <n v="31.359354928121654"/>
    <n v="650.03651370629348"/>
    <n v="306.24809228389529"/>
    <n v="7.2067874239767864"/>
    <n v="2.4022624746589285"/>
    <n v="165.08198876002265"/>
    <n v="1403.2414180727926"/>
    <n v="233.16433352260202"/>
    <n v="31.359354928121654"/>
    <n v="635.53448057246953"/>
    <n v="289.17338668737705"/>
    <n v="6.9949300056780608"/>
    <n v="2.3316433352260204"/>
    <n v="146.49779733428727"/>
    <n v="1262.4695626666028"/>
    <n v="229.97909824646777"/>
    <n v="31.359354928121654"/>
    <n v="628.02554592662443"/>
    <n v="280.33236093339082"/>
    <n v="6.8993729473940322"/>
    <n v="2.2997909824646778"/>
    <n v="136.87518252062736"/>
    <n v="1189.5800131486105"/>
  </r>
  <r>
    <x v="11"/>
    <s v="Yan_x000a_Cheng"/>
    <s v="Yan Cheng"/>
    <s v="Dongtai"/>
    <x v="244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</r>
  <r>
    <x v="11"/>
    <s v="Yan_x000a_Cheng"/>
    <s v="Yan Cheng"/>
    <s v="Dongtai"/>
    <x v="244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Chang_x000a_Zhou"/>
    <s v="Chang Zhou"/>
    <s v="Liyang"/>
    <x v="206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</r>
  <r>
    <x v="11"/>
    <s v="Nan_x000a_Jing"/>
    <s v="Nan Jing"/>
    <s v="Nanjing"/>
    <x v="231"/>
    <s v="t/d"/>
    <s v="cement"/>
    <n v="4000"/>
    <n v="310"/>
    <n v="1"/>
    <m/>
    <n v="1240000"/>
    <m/>
    <n v="0"/>
    <n v="1240000"/>
    <n v="1.5365037583160606E-2"/>
    <n v="809.4467095576947"/>
    <n v="44.674492104617961"/>
    <n v="1163.4157157397051"/>
    <n v="715.76567528146484"/>
    <n v="24.283401286730843"/>
    <n v="8.0944670955769471"/>
    <n v="602.34092766929575"/>
    <n v="5110.926793457742"/>
    <n v="960.90498986357147"/>
    <n v="125.43741971248662"/>
    <n v="2600.1460548251739"/>
    <n v="1224.9923691355812"/>
    <n v="28.827149695907146"/>
    <n v="9.609049898635714"/>
    <n v="660.32795504009061"/>
    <n v="5612.9656722911704"/>
    <n v="932.65733409040809"/>
    <n v="125.43741971248662"/>
    <n v="2542.1379222898781"/>
    <n v="1156.6935467495082"/>
    <n v="27.979720022712243"/>
    <n v="9.3265733409040816"/>
    <n v="585.99118933714908"/>
    <n v="5049.8782506664111"/>
    <n v="919.91639298587108"/>
    <n v="125.43741971248662"/>
    <n v="2512.1021837064977"/>
    <n v="1121.3294437335633"/>
    <n v="27.597491789576129"/>
    <n v="9.1991639298587113"/>
    <n v="547.50073008250945"/>
    <n v="4758.3200525944421"/>
  </r>
  <r>
    <x v="11"/>
    <s v="Chang_x000a_Zhou"/>
    <s v="Chang Zhou"/>
    <s v="Jintan"/>
    <x v="240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1"/>
    <s v="Chang_x000a_Zhou"/>
    <s v="Chang Zhou"/>
    <s v="Liyang"/>
    <x v="206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</r>
  <r>
    <x v="11"/>
    <s v="Su_x000a_Zhou"/>
    <s v="Su Zhou"/>
    <s v="Wujiang"/>
    <x v="224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</r>
  <r>
    <x v="1"/>
    <s v=""/>
    <m/>
    <s v=""/>
    <x v="4"/>
    <m/>
    <m/>
    <m/>
    <m/>
    <n v="58"/>
    <m/>
    <n v="72106000"/>
    <m/>
    <n v="0"/>
    <m/>
    <n v="0.99999999999999989"/>
    <n v="52681.075798005993"/>
    <n v="2907.5420000000004"/>
    <n v="75718.377481533578"/>
    <n v="46584.049756305962"/>
    <n v="1580.4322739401798"/>
    <n v="526.81075798005998"/>
    <n v="39202.04714171571"/>
    <n v="332633.53674182278"/>
    <n v="62538.408035960834"/>
    <n v="8163.821209911026"/>
    <n v="169224.84183669148"/>
    <n v="79725.9598296146"/>
    <n v="1876.152241078825"/>
    <n v="625.38408035960833"/>
    <n v="42976.006499572803"/>
    <n v="365307.64353240043"/>
    <n v="60699.970894477912"/>
    <n v="8163.821209911026"/>
    <n v="165449.50889517821"/>
    <n v="75280.879756336726"/>
    <n v="1820.9991268343374"/>
    <n v="606.99970894477917"/>
    <n v="38137.960038533791"/>
    <n v="328660.32532200584"/>
    <n v="59870.754497474074"/>
    <n v="8163.821209911026"/>
    <n v="163494.69827914052"/>
    <n v="72979.284148480714"/>
    <n v="1796.122634924222"/>
    <n v="598.70754497474081"/>
    <n v="35632.892345316861"/>
    <n v="309684.8951290134"/>
  </r>
  <r>
    <x v="2"/>
    <s v=""/>
    <m/>
    <s v=""/>
    <x v="4"/>
    <m/>
    <m/>
    <m/>
    <m/>
    <m/>
    <n v="61"/>
    <m/>
    <n v="81850000"/>
    <n v="8596698.7918978278"/>
    <n v="80702698.7918978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"/>
    <s v="Li_x000a_Shui"/>
    <s v="Li Shui"/>
    <s v="Qingyuan"/>
    <x v="245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</r>
  <r>
    <x v="12"/>
    <s v="Hu_x000a_Zhou"/>
    <s v="Hu Zhou"/>
    <s v="Changxing"/>
    <x v="246"/>
    <s v="t/d"/>
    <s v="cement"/>
    <n v="15"/>
    <n v="310"/>
    <n v="1"/>
    <m/>
    <n v="4650"/>
    <m/>
    <n v="0"/>
    <n v="4650"/>
    <n v="6.4548383990855015E-5"/>
    <n v="3.1693472082892744"/>
    <n v="0.17537834659345705"/>
    <n v="9.7904834375318863"/>
    <n v="2.2594509569098169"/>
    <n v="9.5080416248678246E-2"/>
    <n v="3.1693472082892749E-2"/>
    <n v="2.321172095973568"/>
    <n v="19.734929024251546"/>
    <n v="3.6513456064673662"/>
    <n v="0.3806150112591441"/>
    <n v="13.974100745849883"/>
    <n v="3.5611765273509355"/>
    <n v="0.10954036819402098"/>
    <n v="3.6513456064673662E-2"/>
    <n v="2.5447963848326371"/>
    <n v="21.675366815206452"/>
    <n v="3.5656336885660704"/>
    <n v="0.3806150112591441"/>
    <n v="13.208882935007356"/>
    <n v="3.4199517166546474"/>
    <n v="0.10696901065698211"/>
    <n v="3.5656336885660701E-2"/>
    <n v="2.328081616428848"/>
    <n v="20.033792030312792"/>
    <n v="3.526973825719157"/>
    <n v="0.3806150112591441"/>
    <n v="12.796492621651232"/>
    <n v="3.3438430021011034"/>
    <n v="0.10580921477157471"/>
    <n v="3.5269738257191569E-2"/>
    <n v="2.2112899396217718"/>
    <n v="19.149116412014727"/>
  </r>
  <r>
    <x v="12"/>
    <s v="Qu_x000a_Zhou"/>
    <s v="Qu Zhou"/>
    <s v="Jiangshan"/>
    <x v="247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</r>
  <r>
    <x v="12"/>
    <s v="Qu_x000a_Zhou"/>
    <s v="Qu Zhou"/>
    <s v="Jiangshan"/>
    <x v="247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Qu_x000a_Zhou"/>
    <s v="Qu Zhou"/>
    <s v="Jiangshan"/>
    <x v="247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  <n v="356.56336885660704"/>
    <n v="38.061501125914411"/>
    <n v="1320.8882935007357"/>
    <n v="341.99517166546474"/>
    <n v="10.696901065698212"/>
    <n v="3.5656336885660704"/>
    <n v="232.80816164288481"/>
    <n v="2003.3792030312793"/>
    <n v="352.69738257191574"/>
    <n v="38.061501125914411"/>
    <n v="1279.6492621651232"/>
    <n v="334.38430021011038"/>
    <n v="10.580921477157471"/>
    <n v="3.526973825719157"/>
    <n v="221.12899396217719"/>
    <n v="1914.9116412014728"/>
  </r>
  <r>
    <x v="12"/>
    <s v="Qu_x000a_Zhou"/>
    <s v="Qu Zhou"/>
    <s v="Changshan"/>
    <x v="248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</r>
  <r>
    <x v="12"/>
    <s v="Qu_x000a_Zhou"/>
    <s v="Qu Zhou"/>
    <s v="Changshan"/>
    <x v="248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Hu_x000a_Zhou"/>
    <s v="Hu Zhou"/>
    <s v="Changxing"/>
    <x v="246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</r>
  <r>
    <x v="12"/>
    <s v="Hu_x000a_Zhou"/>
    <s v="Hu Zhou"/>
    <s v="Changxing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Jin_x000a_Hua"/>
    <s v="Jin Hua"/>
    <s v="Jinhua Shì"/>
    <x v="249"/>
    <s v="t/a"/>
    <s v="grinding"/>
    <n v="1750000"/>
    <n v="1"/>
    <m/>
    <n v="1"/>
    <m/>
    <n v="1750000"/>
    <n v="183802.35657692363"/>
    <n v="183802.35657692363"/>
    <n v="2.551429051774478E-3"/>
    <n v="125.2760184288307"/>
    <n v="6.9322480422455683"/>
    <n v="386.99224254746252"/>
    <n v="89.310195795700949"/>
    <n v="3.758280552864921"/>
    <n v="1.2527601842883069"/>
    <n v="91.749871238825591"/>
    <n v="780.07020678188428"/>
    <n v="144.32815637537598"/>
    <n v="15.044717423222153"/>
    <n v="552.35970927538813"/>
    <n v="140.76400815344672"/>
    <n v="4.3298446912612789"/>
    <n v="1.4432815637537597"/>
    <n v="100.5891553850913"/>
    <n v="856.77064522670833"/>
    <n v="140.94018809645428"/>
    <n v="15.044717423222153"/>
    <n v="522.1126475705513"/>
    <n v="135.18176019363861"/>
    <n v="4.2282056428936281"/>
    <n v="1.4094018809645426"/>
    <n v="92.022986538287284"/>
    <n v="791.88348093408229"/>
    <n v="139.41206467791591"/>
    <n v="15.044717423222153"/>
    <n v="505.81193543628217"/>
    <n v="132.17338146439522"/>
    <n v="4.1823619403374774"/>
    <n v="1.3941206467791591"/>
    <n v="87.406516554263405"/>
    <n v="756.91456406325835"/>
  </r>
  <r>
    <x v="12"/>
    <s v="Jin_x000a_Hua"/>
    <s v="Jin Hua"/>
    <s v="Jinhua Shì"/>
    <x v="24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Jin_x000a_Hua"/>
    <s v="Jin Hua"/>
    <s v="Jinhua Shì"/>
    <x v="24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Jin_x000a_Hua"/>
    <s v="Jin Hua"/>
    <s v="Lanxi"/>
    <x v="250"/>
    <s v="t/a"/>
    <s v="grinding"/>
    <n v="1800000"/>
    <n v="1"/>
    <m/>
    <n v="1"/>
    <m/>
    <n v="1800000"/>
    <n v="189053.85247912144"/>
    <n v="189053.85247912144"/>
    <n v="2.6243270246823201E-3"/>
    <n v="128.855333241083"/>
    <n v="7.1303122720240122"/>
    <n v="398.04916376310433"/>
    <n v="91.861915675578118"/>
    <n v="3.8656599972324899"/>
    <n v="1.2885533324108298"/>
    <n v="94.371296131363451"/>
    <n v="802.35792697565239"/>
    <n v="148.45181798610102"/>
    <n v="15.47456649245707"/>
    <n v="568.14141525468494"/>
    <n v="144.78583695783092"/>
    <n v="4.4535545395830294"/>
    <n v="1.4845181798610101"/>
    <n v="103.46313125323677"/>
    <n v="881.24980651889996"/>
    <n v="144.96705061349581"/>
    <n v="15.47456649245707"/>
    <n v="537.0301517868528"/>
    <n v="139.04409619917115"/>
    <n v="4.3490115184048745"/>
    <n v="1.449670506134958"/>
    <n v="94.65221472509549"/>
    <n v="814.50872324648469"/>
    <n v="143.39526652585636"/>
    <n v="15.47456649245707"/>
    <n v="520.26370502017596"/>
    <n v="135.94976379194938"/>
    <n v="4.3018579957756904"/>
    <n v="1.4339526652585637"/>
    <n v="89.903845598670927"/>
    <n v="778.54069446506571"/>
  </r>
  <r>
    <x v="12"/>
    <s v="Ning_x000a_Bo"/>
    <s v="Ning Bo"/>
    <s v="Yuyao"/>
    <x v="251"/>
    <s v="t/a"/>
    <s v="grinding"/>
    <n v="700000"/>
    <n v="1"/>
    <m/>
    <n v="1"/>
    <m/>
    <n v="700000"/>
    <n v="73520.942630769452"/>
    <n v="73520.942630769452"/>
    <n v="1.0205716207097911E-3"/>
    <n v="50.110407371532276"/>
    <n v="2.7728992168982272"/>
    <n v="154.79689701898502"/>
    <n v="35.724078318280384"/>
    <n v="1.5033122211459682"/>
    <n v="0.50110407371532273"/>
    <n v="36.699948495530236"/>
    <n v="312.0280827127537"/>
    <n v="57.73126255015039"/>
    <n v="6.0178869692888606"/>
    <n v="220.94388371015523"/>
    <n v="56.305603261378693"/>
    <n v="1.7319378765045115"/>
    <n v="0.57731262550150386"/>
    <n v="40.235662154036518"/>
    <n v="342.70825809068333"/>
    <n v="56.376075238581706"/>
    <n v="6.0178869692888606"/>
    <n v="208.8450590282205"/>
    <n v="54.072704077455448"/>
    <n v="1.6912822571574511"/>
    <n v="0.56376075238581702"/>
    <n v="36.809194615314908"/>
    <n v="316.75339237363289"/>
    <n v="55.764825871166366"/>
    <n v="6.0178869692888606"/>
    <n v="202.32477417451284"/>
    <n v="52.869352585758087"/>
    <n v="1.6729447761349907"/>
    <n v="0.55764825871166368"/>
    <n v="34.962606621705362"/>
    <n v="302.76582562530331"/>
  </r>
  <r>
    <x v="12"/>
    <s v="Hang_x000a_Zhou"/>
    <s v="Hang Zhou"/>
    <s v="Lin'an"/>
    <x v="252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</r>
  <r>
    <x v="12"/>
    <s v="Hang_x000a_Zhou"/>
    <s v="Hang Zhou"/>
    <s v="Jiande"/>
    <x v="253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  <n v="96.644700408997195"/>
    <n v="10.316377661638045"/>
    <n v="358.02010119123514"/>
    <n v="92.696064132780748"/>
    <n v="2.8993410122699159"/>
    <n v="0.96644700408997186"/>
    <n v="63.101476483396986"/>
    <n v="543.00581549765639"/>
    <n v="95.596844350570905"/>
    <n v="10.316377661638045"/>
    <n v="346.84247001345057"/>
    <n v="90.633175861299577"/>
    <n v="2.8679053305171269"/>
    <n v="0.95596844350570898"/>
    <n v="59.935897065780608"/>
    <n v="519.02712964337707"/>
  </r>
  <r>
    <x v="12"/>
    <s v="Li_x000a_Shui"/>
    <s v="Li Shui"/>
    <s v="Jinyun"/>
    <x v="254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</r>
  <r>
    <x v="12"/>
    <s v="Li_x000a_Shui"/>
    <s v="Li Shui"/>
    <s v="Jinyun"/>
    <x v="254"/>
    <s v="t/a"/>
    <s v="grinding"/>
    <n v="2000000"/>
    <n v="1"/>
    <m/>
    <n v="1"/>
    <m/>
    <n v="2000000"/>
    <n v="210059.8360879127"/>
    <n v="210059.8360879127"/>
    <n v="2.9159189163136885E-3"/>
    <n v="143.1725924900922"/>
    <n v="7.9225691911377902"/>
    <n v="442.27684862567139"/>
    <n v="102.06879519508679"/>
    <n v="4.2951777747027657"/>
    <n v="1.431725924900922"/>
    <n v="104.85699570151493"/>
    <n v="891.50880775072483"/>
    <n v="164.94646442900108"/>
    <n v="17.193962769396741"/>
    <n v="631.26823917187198"/>
    <n v="160.87315217536766"/>
    <n v="4.9483939328700322"/>
    <n v="1.6494646442900109"/>
    <n v="114.95903472581861"/>
    <n v="979.16645168766649"/>
    <n v="161.07450068166199"/>
    <n v="17.193962769396741"/>
    <n v="596.70016865205855"/>
    <n v="154.49344022130126"/>
    <n v="4.8322350204498594"/>
    <n v="1.6107450068166198"/>
    <n v="105.1691274723283"/>
    <n v="905.00969249609398"/>
    <n v="159.32807391761816"/>
    <n v="17.193962769396741"/>
    <n v="578.0707833557509"/>
    <n v="151.05529310216596"/>
    <n v="4.7798422175285449"/>
    <n v="1.5932807391761816"/>
    <n v="99.893161776301014"/>
    <n v="865.04521607229503"/>
  </r>
  <r>
    <x v="12"/>
    <s v="Hang_x000a_Zhou"/>
    <s v="Hang Zhou"/>
    <s v="Yuhang"/>
    <x v="255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</r>
  <r>
    <x v="12"/>
    <s v="Jia_x000a_Xing"/>
    <s v="Jia Xing"/>
    <s v="Tongxiang"/>
    <x v="256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</r>
  <r>
    <x v="12"/>
    <s v="Jia_x000a_Xing"/>
    <s v="Jia Xing"/>
    <s v="Tongxiang"/>
    <x v="256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</r>
  <r>
    <x v="12"/>
    <s v="Jia_x000a_Xing"/>
    <s v="Jia Xing"/>
    <s v="Tongxiang"/>
    <x v="25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Hu_x000a_Zhou"/>
    <s v="Hu Zhou"/>
    <s v="Changxing"/>
    <x v="246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</r>
  <r>
    <x v="12"/>
    <s v="Hu_x000a_Zhou"/>
    <s v="Hu Zhou"/>
    <s v="Changxing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Hu_x000a_Zhou"/>
    <s v="Hu Zhou"/>
    <s v="Changxing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Hang_x000a_Zhou"/>
    <s v="Hang Zhou"/>
    <s v="Hangzhou"/>
    <x v="257"/>
    <s v="t/a"/>
    <s v="grinding"/>
    <n v="800000"/>
    <n v="1"/>
    <m/>
    <n v="1"/>
    <m/>
    <n v="800000"/>
    <n v="84023.93443516508"/>
    <n v="84023.93443516508"/>
    <n v="1.1663675665254754E-3"/>
    <n v="57.269036996036874"/>
    <n v="3.1690276764551162"/>
    <n v="176.91073945026855"/>
    <n v="40.827518078034714"/>
    <n v="1.7180711098811063"/>
    <n v="0.57269036996036871"/>
    <n v="41.94279828060597"/>
    <n v="356.60352310028992"/>
    <n v="65.978585771600436"/>
    <n v="6.8775851077586969"/>
    <n v="252.50729566874878"/>
    <n v="64.349260870147063"/>
    <n v="1.9793575731480129"/>
    <n v="0.65978585771600429"/>
    <n v="45.983613890327447"/>
    <n v="391.6665806750666"/>
    <n v="64.429800272664792"/>
    <n v="6.8775851077586969"/>
    <n v="238.68006746082341"/>
    <n v="61.797376088520494"/>
    <n v="1.9328940081799437"/>
    <n v="0.64429800272664794"/>
    <n v="42.067650988931319"/>
    <n v="362.00387699843753"/>
    <n v="63.731229567047265"/>
    <n v="6.8775851077586969"/>
    <n v="231.22831334230037"/>
    <n v="60.422117240866378"/>
    <n v="1.9119368870114177"/>
    <n v="0.63731229567047265"/>
    <n v="39.957264710520406"/>
    <n v="346.01808642891802"/>
  </r>
  <r>
    <x v="12"/>
    <s v="Hang_x000a_Zhou"/>
    <s v="Hang Zhou"/>
    <s v="Xiaoshan"/>
    <x v="258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</r>
  <r>
    <x v="12"/>
    <s v="Hang_x000a_Zhou"/>
    <s v="Hang Zhou"/>
    <s v="Xiaoshan"/>
    <x v="258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</r>
  <r>
    <x v="12"/>
    <s v="Qu_x000a_Zhou"/>
    <s v="Qu Zhou"/>
    <s v="Changshan"/>
    <x v="248"/>
    <s v="t/a"/>
    <s v="grinding"/>
    <n v="800000"/>
    <n v="1"/>
    <m/>
    <n v="1"/>
    <m/>
    <n v="800000"/>
    <n v="84023.93443516508"/>
    <n v="84023.93443516508"/>
    <n v="1.1663675665254754E-3"/>
    <n v="57.269036996036874"/>
    <n v="3.1690276764551162"/>
    <n v="176.91073945026855"/>
    <n v="40.827518078034714"/>
    <n v="1.7180711098811063"/>
    <n v="0.57269036996036871"/>
    <n v="41.94279828060597"/>
    <n v="356.60352310028992"/>
    <n v="65.978585771600436"/>
    <n v="6.8775851077586969"/>
    <n v="252.50729566874878"/>
    <n v="64.349260870147063"/>
    <n v="1.9793575731480129"/>
    <n v="0.65978585771600429"/>
    <n v="45.983613890327447"/>
    <n v="391.6665806750666"/>
    <n v="64.429800272664792"/>
    <n v="6.8775851077586969"/>
    <n v="238.68006746082341"/>
    <n v="61.797376088520494"/>
    <n v="1.9328940081799437"/>
    <n v="0.64429800272664794"/>
    <n v="42.067650988931319"/>
    <n v="362.00387699843753"/>
    <n v="63.731229567047265"/>
    <n v="6.8775851077586969"/>
    <n v="231.22831334230037"/>
    <n v="60.422117240866378"/>
    <n v="1.9119368870114177"/>
    <n v="0.63731229567047265"/>
    <n v="39.957264710520406"/>
    <n v="346.01808642891802"/>
  </r>
  <r>
    <x v="12"/>
    <s v="Jia_x000a_Xing"/>
    <s v="Jia Xing"/>
    <s v="Pinghu"/>
    <x v="259"/>
    <s v="t/a"/>
    <s v="grinding"/>
    <n v="450000"/>
    <n v="1"/>
    <m/>
    <n v="1"/>
    <m/>
    <n v="450000"/>
    <n v="47263.463119780361"/>
    <n v="47263.463119780361"/>
    <n v="6.5608175617058002E-4"/>
    <n v="32.213833310270751"/>
    <n v="1.782578068006003"/>
    <n v="99.512290940776083"/>
    <n v="22.965478918894529"/>
    <n v="0.96641499930812247"/>
    <n v="0.32213833310270745"/>
    <n v="23.592824032840863"/>
    <n v="200.5894817439131"/>
    <n v="37.112954496525255"/>
    <n v="3.8686416231142675"/>
    <n v="142.03535381367124"/>
    <n v="36.196459239457731"/>
    <n v="1.1133886348957573"/>
    <n v="0.37112954496525252"/>
    <n v="25.865782813309192"/>
    <n v="220.31245162972499"/>
    <n v="36.241762653373954"/>
    <n v="3.8686416231142675"/>
    <n v="134.2575379467132"/>
    <n v="34.761024049792788"/>
    <n v="1.0872528796012186"/>
    <n v="0.36241762653373949"/>
    <n v="23.663053681273873"/>
    <n v="203.62718081162117"/>
    <n v="35.848816631464089"/>
    <n v="3.8686416231142675"/>
    <n v="130.06592625504399"/>
    <n v="33.987440947987345"/>
    <n v="1.0754644989439226"/>
    <n v="0.35848816631464092"/>
    <n v="22.475961399667732"/>
    <n v="194.63517361626643"/>
  </r>
  <r>
    <x v="12"/>
    <s v="Jia_x000a_Xing"/>
    <s v="Jia Xing"/>
    <s v="Pinghu"/>
    <x v="259"/>
    <s v="t/a"/>
    <s v="grinding"/>
    <n v="250000"/>
    <n v="1"/>
    <m/>
    <n v="1"/>
    <m/>
    <n v="250000"/>
    <n v="26257.479510989087"/>
    <n v="26257.479510989087"/>
    <n v="3.6448986453921107E-4"/>
    <n v="17.896574061261525"/>
    <n v="0.99032114889222378"/>
    <n v="55.284606078208924"/>
    <n v="12.758599399385849"/>
    <n v="0.53689722183784572"/>
    <n v="0.17896574061261525"/>
    <n v="13.107124462689367"/>
    <n v="111.4386009688406"/>
    <n v="20.618308053625135"/>
    <n v="2.1492453461745926"/>
    <n v="78.908529896483998"/>
    <n v="20.109144021920958"/>
    <n v="0.61854924160875402"/>
    <n v="0.20618308053625137"/>
    <n v="14.369879340727326"/>
    <n v="122.39580646095831"/>
    <n v="20.134312585207748"/>
    <n v="2.1492453461745926"/>
    <n v="74.587521081507319"/>
    <n v="19.311680027662657"/>
    <n v="0.60402937755623243"/>
    <n v="0.20134312585207748"/>
    <n v="13.146140934041037"/>
    <n v="113.12621156201175"/>
    <n v="19.916009239702269"/>
    <n v="2.1492453461745926"/>
    <n v="72.258847919468863"/>
    <n v="18.881911637770745"/>
    <n v="0.59748027719106811"/>
    <n v="0.1991600923970227"/>
    <n v="12.486645222037627"/>
    <n v="108.13065200903688"/>
  </r>
  <r>
    <x v="12"/>
    <s v="Jia_x000a_Xing"/>
    <s v="Jia Xing"/>
    <s v="Pinghu"/>
    <x v="259"/>
    <s v="t/a"/>
    <s v="grinding"/>
    <n v="500000"/>
    <n v="1"/>
    <m/>
    <n v="1"/>
    <m/>
    <n v="500000"/>
    <n v="52514.959021978175"/>
    <n v="52514.959021978175"/>
    <n v="7.2897972907842213E-4"/>
    <n v="35.79314812252305"/>
    <n v="1.9806422977844476"/>
    <n v="110.56921215641785"/>
    <n v="25.517198798771698"/>
    <n v="1.0737944436756914"/>
    <n v="0.3579314812252305"/>
    <n v="26.214248925378733"/>
    <n v="222.87720193768121"/>
    <n v="41.236616107250271"/>
    <n v="4.2984906923491852"/>
    <n v="157.817059792968"/>
    <n v="40.218288043841916"/>
    <n v="1.237098483217508"/>
    <n v="0.41236616107250273"/>
    <n v="28.739758681454653"/>
    <n v="244.79161292191662"/>
    <n v="40.268625170415497"/>
    <n v="4.2984906923491852"/>
    <n v="149.17504216301464"/>
    <n v="38.623360055325314"/>
    <n v="1.2080587551124649"/>
    <n v="0.40268625170415495"/>
    <n v="26.292281868082075"/>
    <n v="226.25242312402349"/>
    <n v="39.832018479404539"/>
    <n v="4.2984906923491852"/>
    <n v="144.51769583893773"/>
    <n v="37.76382327554149"/>
    <n v="1.1949605543821362"/>
    <n v="0.39832018479404541"/>
    <n v="24.973290444075253"/>
    <n v="216.26130401807376"/>
  </r>
  <r>
    <x v="12"/>
    <s v="Hang_x000a_Zhou"/>
    <s v="Hang Zhou"/>
    <s v="Jiande"/>
    <x v="253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</r>
  <r>
    <x v="12"/>
    <s v="Hang_x000a_Zhou"/>
    <s v="Hang Zhou"/>
    <s v="Jiande"/>
    <x v="253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</r>
  <r>
    <x v="12"/>
    <s v="Jia_x000a_Xing"/>
    <s v="Jia Xing"/>
    <s v="Haiyan"/>
    <x v="260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  <n v="96.644700408997195"/>
    <n v="10.316377661638045"/>
    <n v="358.02010119123514"/>
    <n v="92.696064132780748"/>
    <n v="2.8993410122699159"/>
    <n v="0.96644700408997186"/>
    <n v="63.101476483396986"/>
    <n v="543.00581549765639"/>
    <n v="95.596844350570905"/>
    <n v="10.316377661638045"/>
    <n v="346.84247001345057"/>
    <n v="90.633175861299577"/>
    <n v="2.8679053305171269"/>
    <n v="0.95596844350570898"/>
    <n v="59.935897065780608"/>
    <n v="519.02712964337707"/>
  </r>
  <r>
    <x v="12"/>
    <s v="Jia_x000a_Xing"/>
    <s v="Jia Xing"/>
    <s v="Jiaxing"/>
    <x v="261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</r>
  <r>
    <x v="12"/>
    <s v="Jia_x000a_Xing"/>
    <s v="Jia Xing"/>
    <s v="Jiaxing"/>
    <x v="261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</r>
  <r>
    <x v="12"/>
    <s v="Jin_x000a_Hua"/>
    <s v="Jin Hua"/>
    <s v="Jinhua Shì"/>
    <x v="249"/>
    <s v="t/a"/>
    <s v="grinding"/>
    <n v="1500000"/>
    <n v="1"/>
    <m/>
    <n v="1"/>
    <m/>
    <n v="1500000"/>
    <n v="157544.87706593453"/>
    <n v="157544.87706593453"/>
    <n v="2.1869391872352665E-3"/>
    <n v="107.37944436756915"/>
    <n v="5.9419268933533429"/>
    <n v="331.70763646925354"/>
    <n v="76.551596396315091"/>
    <n v="3.2213833310270745"/>
    <n v="1.0737944436756914"/>
    <n v="78.642746776136207"/>
    <n v="668.63160581304362"/>
    <n v="123.70984832175083"/>
    <n v="12.895472077047557"/>
    <n v="473.45117937890404"/>
    <n v="120.65486413152576"/>
    <n v="3.7112954496525243"/>
    <n v="1.2370984832175083"/>
    <n v="86.219276044363966"/>
    <n v="734.37483876574993"/>
    <n v="120.8058755112465"/>
    <n v="12.895472077047557"/>
    <n v="447.52512648904394"/>
    <n v="115.87008016597593"/>
    <n v="3.624176265337395"/>
    <n v="1.2080587551124649"/>
    <n v="78.876845604246228"/>
    <n v="678.75726937207048"/>
    <n v="119.49605543821363"/>
    <n v="12.895472077047557"/>
    <n v="433.55308751681321"/>
    <n v="113.29146982662446"/>
    <n v="3.5848816631464087"/>
    <n v="1.1949605543821362"/>
    <n v="74.919871332225767"/>
    <n v="648.78391205422133"/>
  </r>
  <r>
    <x v="12"/>
    <s v="Jin_x000a_Hua"/>
    <s v="Jin Hua"/>
    <s v="Jinhua Shì"/>
    <x v="249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</r>
  <r>
    <x v="12"/>
    <s v="Ning_x000a_Bo"/>
    <s v="Ning Bo"/>
    <s v="Xiangshan"/>
    <x v="262"/>
    <s v="t/a"/>
    <s v="grinding"/>
    <n v="2200000"/>
    <n v="1"/>
    <m/>
    <n v="1"/>
    <m/>
    <n v="2200000"/>
    <n v="231065.81969670398"/>
    <n v="231065.81969670398"/>
    <n v="3.2075108079450579E-3"/>
    <n v="157.48985173910143"/>
    <n v="8.7148261102515701"/>
    <n v="486.50453348823862"/>
    <n v="112.27567471459548"/>
    <n v="4.7246955521730429"/>
    <n v="1.5748985173910144"/>
    <n v="115.34269527166644"/>
    <n v="980.65968852579738"/>
    <n v="181.44111087190123"/>
    <n v="18.913359046336417"/>
    <n v="694.39506308905936"/>
    <n v="176.96046739290446"/>
    <n v="5.4432333261570367"/>
    <n v="1.8144111087190122"/>
    <n v="126.4549381984005"/>
    <n v="1077.0830968564333"/>
    <n v="177.18195074982822"/>
    <n v="18.913359046336417"/>
    <n v="656.37018551726442"/>
    <n v="169.94278424343139"/>
    <n v="5.315458522494847"/>
    <n v="1.7718195074982821"/>
    <n v="115.68604021956115"/>
    <n v="995.51066174570349"/>
    <n v="175.26088130938001"/>
    <n v="18.913359046336417"/>
    <n v="635.87786169132607"/>
    <n v="166.16082241238257"/>
    <n v="5.2578264392813994"/>
    <n v="1.7526088130938"/>
    <n v="109.88247795393113"/>
    <n v="951.5497376795247"/>
  </r>
  <r>
    <x v="12"/>
    <s v="Ning_x000a_Bo"/>
    <s v="Ning Bo"/>
    <s v="Xiangshan"/>
    <x v="262"/>
    <s v="t/a"/>
    <s v="grinding"/>
    <n v="2200000"/>
    <n v="1"/>
    <m/>
    <n v="1"/>
    <m/>
    <n v="2200000"/>
    <n v="231065.81969670398"/>
    <n v="231065.81969670398"/>
    <n v="3.2075108079450579E-3"/>
    <n v="157.48985173910143"/>
    <n v="8.7148261102515701"/>
    <n v="486.50453348823862"/>
    <n v="112.27567471459548"/>
    <n v="4.7246955521730429"/>
    <n v="1.5748985173910144"/>
    <n v="115.34269527166644"/>
    <n v="980.65968852579738"/>
    <n v="181.44111087190123"/>
    <n v="18.913359046336417"/>
    <n v="694.39506308905936"/>
    <n v="176.96046739290446"/>
    <n v="5.4432333261570367"/>
    <n v="1.8144111087190122"/>
    <n v="126.4549381984005"/>
    <n v="1077.0830968564333"/>
    <n v="177.18195074982822"/>
    <n v="18.913359046336417"/>
    <n v="656.37018551726442"/>
    <n v="169.94278424343139"/>
    <n v="5.315458522494847"/>
    <n v="1.7718195074982821"/>
    <n v="115.68604021956115"/>
    <n v="995.51066174570349"/>
    <n v="175.26088130938001"/>
    <n v="18.913359046336417"/>
    <n v="635.87786169132607"/>
    <n v="166.16082241238257"/>
    <n v="5.2578264392813994"/>
    <n v="1.7526088130938"/>
    <n v="109.88247795393113"/>
    <n v="951.5497376795247"/>
  </r>
  <r>
    <x v="12"/>
    <s v="Hu_x000a_Zhou"/>
    <s v="Hu Zhou"/>
    <s v="Deqing"/>
    <x v="263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Hu_x000a_Zhou"/>
    <s v="Hu Zhou"/>
    <s v="Deqing"/>
    <x v="263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  <n v="356.56336885660704"/>
    <n v="38.061501125914411"/>
    <n v="1320.8882935007357"/>
    <n v="341.99517166546474"/>
    <n v="10.696901065698212"/>
    <n v="3.5656336885660704"/>
    <n v="232.80816164288481"/>
    <n v="2003.3792030312793"/>
    <n v="352.69738257191574"/>
    <n v="38.061501125914411"/>
    <n v="1279.6492621651232"/>
    <n v="334.38430021011038"/>
    <n v="10.580921477157471"/>
    <n v="3.526973825719157"/>
    <n v="221.12899396217719"/>
    <n v="1914.9116412014728"/>
  </r>
  <r>
    <x v="12"/>
    <s v="Li_x000a_Shui"/>
    <s v="Li Shui"/>
    <s v="Jinyun"/>
    <x v="254"/>
    <s v="t/a"/>
    <s v="grinding"/>
    <n v="800000"/>
    <n v="1"/>
    <m/>
    <n v="1"/>
    <m/>
    <n v="800000"/>
    <n v="84023.93443516508"/>
    <n v="84023.93443516508"/>
    <n v="1.1663675665254754E-3"/>
    <n v="57.269036996036874"/>
    <n v="3.1690276764551162"/>
    <n v="176.91073945026855"/>
    <n v="40.827518078034714"/>
    <n v="1.7180711098811063"/>
    <n v="0.57269036996036871"/>
    <n v="41.94279828060597"/>
    <n v="356.60352310028992"/>
    <n v="65.978585771600436"/>
    <n v="6.8775851077586969"/>
    <n v="252.50729566874878"/>
    <n v="64.349260870147063"/>
    <n v="1.9793575731480129"/>
    <n v="0.65978585771600429"/>
    <n v="45.983613890327447"/>
    <n v="391.6665806750666"/>
    <n v="64.429800272664792"/>
    <n v="6.8775851077586969"/>
    <n v="238.68006746082341"/>
    <n v="61.797376088520494"/>
    <n v="1.9328940081799437"/>
    <n v="0.64429800272664794"/>
    <n v="42.067650988931319"/>
    <n v="362.00387699843753"/>
    <n v="63.731229567047265"/>
    <n v="6.8775851077586969"/>
    <n v="231.22831334230037"/>
    <n v="60.422117240866378"/>
    <n v="1.9119368870114177"/>
    <n v="0.63731229567047265"/>
    <n v="39.957264710520406"/>
    <n v="346.01808642891802"/>
  </r>
  <r>
    <x v="12"/>
    <s v="Shao_x000a_Xing"/>
    <s v="Shao Xing"/>
    <s v="Zhuji"/>
    <x v="264"/>
    <s v="t/a"/>
    <s v="grinding"/>
    <n v="1500000"/>
    <n v="1"/>
    <m/>
    <n v="1"/>
    <m/>
    <n v="1500000"/>
    <n v="157544.87706593453"/>
    <n v="157544.87706593453"/>
    <n v="2.1869391872352665E-3"/>
    <n v="107.37944436756915"/>
    <n v="5.9419268933533429"/>
    <n v="331.70763646925354"/>
    <n v="76.551596396315091"/>
    <n v="3.2213833310270745"/>
    <n v="1.0737944436756914"/>
    <n v="78.642746776136207"/>
    <n v="668.63160581304362"/>
    <n v="123.70984832175083"/>
    <n v="12.895472077047557"/>
    <n v="473.45117937890404"/>
    <n v="120.65486413152576"/>
    <n v="3.7112954496525243"/>
    <n v="1.2370984832175083"/>
    <n v="86.219276044363966"/>
    <n v="734.37483876574993"/>
    <n v="120.8058755112465"/>
    <n v="12.895472077047557"/>
    <n v="447.52512648904394"/>
    <n v="115.87008016597593"/>
    <n v="3.624176265337395"/>
    <n v="1.2080587551124649"/>
    <n v="78.876845604246228"/>
    <n v="678.75726937207048"/>
    <n v="119.49605543821363"/>
    <n v="12.895472077047557"/>
    <n v="433.55308751681321"/>
    <n v="113.29146982662446"/>
    <n v="3.5848816631464087"/>
    <n v="1.1949605543821362"/>
    <n v="74.919871332225767"/>
    <n v="648.78391205422133"/>
  </r>
  <r>
    <x v="12"/>
    <s v="Qu_x000a_Zhou"/>
    <s v="Qu Zhou"/>
    <s v="Jiangshan"/>
    <x v="247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</r>
  <r>
    <x v="12"/>
    <s v="Hu_x000a_Zhou"/>
    <s v="Hu Zhou"/>
    <s v="Deqing"/>
    <x v="263"/>
    <s v="t/d"/>
    <s v="cement"/>
    <n v="1200"/>
    <n v="310"/>
    <n v="1"/>
    <m/>
    <n v="372000"/>
    <m/>
    <n v="0"/>
    <n v="372000"/>
    <n v="5.163870719268401E-3"/>
    <n v="253.54777666314195"/>
    <n v="14.030267727476563"/>
    <n v="783.23867500255085"/>
    <n v="180.75607655278532"/>
    <n v="7.6064332998942588"/>
    <n v="2.5354777666314194"/>
    <n v="185.69376767788543"/>
    <n v="1578.7943219401236"/>
    <n v="292.10764851738929"/>
    <n v="30.449200900731526"/>
    <n v="1117.9280596679905"/>
    <n v="284.89412218807485"/>
    <n v="8.7632294555216781"/>
    <n v="2.9210764851738928"/>
    <n v="203.58371078661096"/>
    <n v="1734.029345216516"/>
    <n v="285.2506950852856"/>
    <n v="30.449200900731526"/>
    <n v="1056.7106348005884"/>
    <n v="273.59613733237177"/>
    <n v="8.557520852558568"/>
    <n v="2.852506950852856"/>
    <n v="186.24652931430782"/>
    <n v="1602.7033624250234"/>
    <n v="282.15790605753256"/>
    <n v="30.449200900731526"/>
    <n v="1023.7194097320985"/>
    <n v="267.50744016808829"/>
    <n v="8.464737181725976"/>
    <n v="2.8215790605753255"/>
    <n v="176.90319516974174"/>
    <n v="1531.9293129611781"/>
  </r>
  <r>
    <x v="12"/>
    <s v="Shao_x000a_Xing"/>
    <s v="Shao Xing"/>
    <s v="Zhuji"/>
    <x v="264"/>
    <s v="t/d"/>
    <s v="cement"/>
    <n v="1100"/>
    <n v="310"/>
    <n v="1"/>
    <m/>
    <n v="341000"/>
    <m/>
    <n v="0"/>
    <n v="341000"/>
    <n v="4.733548159329368E-3"/>
    <n v="232.41879527454682"/>
    <n v="12.86107875018685"/>
    <n v="717.96878541900503"/>
    <n v="165.69307017338656"/>
    <n v="6.9725638582364047"/>
    <n v="2.3241879527454681"/>
    <n v="170.21928703806168"/>
    <n v="1447.2281284451135"/>
    <n v="267.76534447427355"/>
    <n v="27.911767492337237"/>
    <n v="1024.7673880289915"/>
    <n v="261.15294533906859"/>
    <n v="8.0329603342282052"/>
    <n v="2.6776534447427354"/>
    <n v="186.61840155439342"/>
    <n v="1589.5268997818066"/>
    <n v="261.47980382817849"/>
    <n v="27.911767492337237"/>
    <n v="968.65141523387274"/>
    <n v="250.7964592213408"/>
    <n v="7.8443941148453558"/>
    <n v="2.6147980382817848"/>
    <n v="170.72598520478221"/>
    <n v="1469.1447488896049"/>
    <n v="258.64474721940485"/>
    <n v="27.911767492337237"/>
    <n v="938.40945892109039"/>
    <n v="245.21515348741426"/>
    <n v="7.759342416582145"/>
    <n v="2.5864474721940485"/>
    <n v="162.16126223892994"/>
    <n v="1404.2685368810801"/>
  </r>
  <r>
    <x v="12"/>
    <s v="Shao_x000a_Xing"/>
    <s v="Shao Xing"/>
    <s v="Zhuji"/>
    <x v="264"/>
    <s v="t/d"/>
    <s v="cement"/>
    <n v="1100"/>
    <n v="310"/>
    <n v="1"/>
    <m/>
    <n v="341000"/>
    <m/>
    <n v="0"/>
    <n v="341000"/>
    <n v="4.733548159329368E-3"/>
    <n v="232.41879527454682"/>
    <n v="12.86107875018685"/>
    <n v="717.96878541900503"/>
    <n v="165.69307017338656"/>
    <n v="6.9725638582364047"/>
    <n v="2.3241879527454681"/>
    <n v="170.21928703806168"/>
    <n v="1447.2281284451135"/>
    <n v="267.76534447427355"/>
    <n v="27.911767492337237"/>
    <n v="1024.7673880289915"/>
    <n v="261.15294533906859"/>
    <n v="8.0329603342282052"/>
    <n v="2.6776534447427354"/>
    <n v="186.61840155439342"/>
    <n v="1589.5268997818066"/>
    <n v="261.47980382817849"/>
    <n v="27.911767492337237"/>
    <n v="968.65141523387274"/>
    <n v="250.7964592213408"/>
    <n v="7.8443941148453558"/>
    <n v="2.6147980382817848"/>
    <n v="170.72598520478221"/>
    <n v="1469.1447488896049"/>
    <n v="258.64474721940485"/>
    <n v="27.911767492337237"/>
    <n v="938.40945892109039"/>
    <n v="245.21515348741426"/>
    <n v="7.759342416582145"/>
    <n v="2.5864474721940485"/>
    <n v="162.16126223892994"/>
    <n v="1404.2685368810801"/>
  </r>
  <r>
    <x v="12"/>
    <s v="Tai_x000a_Zhou"/>
    <s v="Tai Zhou"/>
    <s v="Sanmen"/>
    <x v="265"/>
    <s v="t/a"/>
    <s v="grinding"/>
    <n v="1800000"/>
    <n v="1"/>
    <m/>
    <n v="1"/>
    <m/>
    <n v="1800000"/>
    <n v="189053.85247912144"/>
    <n v="189053.85247912144"/>
    <n v="2.6243270246823201E-3"/>
    <n v="128.855333241083"/>
    <n v="7.1303122720240122"/>
    <n v="398.04916376310433"/>
    <n v="91.861915675578118"/>
    <n v="3.8656599972324899"/>
    <n v="1.2885533324108298"/>
    <n v="94.371296131363451"/>
    <n v="802.35792697565239"/>
    <n v="148.45181798610102"/>
    <n v="15.47456649245707"/>
    <n v="568.14141525468494"/>
    <n v="144.78583695783092"/>
    <n v="4.4535545395830294"/>
    <n v="1.4845181798610101"/>
    <n v="103.46313125323677"/>
    <n v="881.24980651889996"/>
    <n v="144.96705061349581"/>
    <n v="15.47456649245707"/>
    <n v="537.0301517868528"/>
    <n v="139.04409619917115"/>
    <n v="4.3490115184048745"/>
    <n v="1.449670506134958"/>
    <n v="94.65221472509549"/>
    <n v="814.50872324648469"/>
    <n v="143.39526652585636"/>
    <n v="15.47456649245707"/>
    <n v="520.26370502017596"/>
    <n v="135.94976379194938"/>
    <n v="4.3018579957756904"/>
    <n v="1.4339526652585637"/>
    <n v="89.903845598670927"/>
    <n v="778.54069446506571"/>
  </r>
  <r>
    <x v="12"/>
    <s v="Ning_x000a_Bo"/>
    <s v="Ning Bo"/>
    <s v="Ninghai"/>
    <x v="266"/>
    <s v="t/a"/>
    <s v="grinding"/>
    <n v="3800000"/>
    <n v="1"/>
    <m/>
    <n v="1"/>
    <m/>
    <n v="3800000"/>
    <n v="399113.68856703414"/>
    <n v="399113.68856703414"/>
    <n v="5.5402459409960086E-3"/>
    <n v="272.02792573117517"/>
    <n v="15.052881463161803"/>
    <n v="840.32601238877567"/>
    <n v="193.93071087066491"/>
    <n v="8.1608377719352561"/>
    <n v="2.7202792573117516"/>
    <n v="199.2282918328784"/>
    <n v="1693.8667347263772"/>
    <n v="313.39828241510213"/>
    <n v="32.668529261853813"/>
    <n v="1199.4096544265569"/>
    <n v="305.65898913319859"/>
    <n v="9.4019484724530624"/>
    <n v="3.1339828241510208"/>
    <n v="218.42216597905539"/>
    <n v="1860.4162582065665"/>
    <n v="306.04155129515783"/>
    <n v="32.668529261853813"/>
    <n v="1133.7303204389113"/>
    <n v="293.53753642047241"/>
    <n v="9.1812465388547349"/>
    <n v="3.060415512951578"/>
    <n v="199.8213421974238"/>
    <n v="1719.5184157425786"/>
    <n v="302.72334044347451"/>
    <n v="32.668529261853813"/>
    <n v="1098.3344883759269"/>
    <n v="287.00505689411534"/>
    <n v="9.0817002133042344"/>
    <n v="3.0272334044347451"/>
    <n v="189.79700737497194"/>
    <n v="1643.5859105373609"/>
  </r>
  <r>
    <x v="12"/>
    <s v="Shao_x000a_Xing"/>
    <s v="Shao Xing"/>
    <s v="Shangyu"/>
    <x v="267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  <n v="96.644700408997195"/>
    <n v="10.316377661638045"/>
    <n v="358.02010119123514"/>
    <n v="92.696064132780748"/>
    <n v="2.8993410122699159"/>
    <n v="0.96644700408997186"/>
    <n v="63.101476483396986"/>
    <n v="543.00581549765639"/>
    <n v="95.596844350570905"/>
    <n v="10.316377661638045"/>
    <n v="346.84247001345057"/>
    <n v="90.633175861299577"/>
    <n v="2.8679053305171269"/>
    <n v="0.95596844350570898"/>
    <n v="59.935897065780608"/>
    <n v="519.02712964337707"/>
  </r>
  <r>
    <x v="12"/>
    <s v="Ning_x000a_Bo"/>
    <s v="Ning Bo"/>
    <s v="Longwan"/>
    <x v="268"/>
    <s v="t/a"/>
    <s v="grinding"/>
    <n v="3600000"/>
    <n v="1"/>
    <m/>
    <n v="1"/>
    <m/>
    <n v="3600000"/>
    <n v="378107.70495824289"/>
    <n v="378107.70495824289"/>
    <n v="5.2486540493646401E-3"/>
    <n v="257.710666482166"/>
    <n v="14.260624544048024"/>
    <n v="796.09832752620866"/>
    <n v="183.72383135115624"/>
    <n v="7.7313199944649798"/>
    <n v="2.5771066648216596"/>
    <n v="188.7425922627269"/>
    <n v="1604.7158539513048"/>
    <n v="296.90363597220204"/>
    <n v="30.94913298491414"/>
    <n v="1136.2828305093699"/>
    <n v="289.57167391566185"/>
    <n v="8.9071090791660588"/>
    <n v="2.9690363597220202"/>
    <n v="206.92626250647353"/>
    <n v="1762.4996130377999"/>
    <n v="289.93410122699163"/>
    <n v="30.94913298491414"/>
    <n v="1074.0603035737056"/>
    <n v="278.0881923983423"/>
    <n v="8.6980230368097491"/>
    <n v="2.8993410122699159"/>
    <n v="189.30442945019098"/>
    <n v="1629.0174464929694"/>
    <n v="286.79053305171271"/>
    <n v="30.94913298491414"/>
    <n v="1040.5274100403519"/>
    <n v="271.89952758389876"/>
    <n v="8.6037159915513808"/>
    <n v="2.8679053305171274"/>
    <n v="179.80769119734185"/>
    <n v="1557.0813889301314"/>
  </r>
  <r>
    <x v="12"/>
    <s v="Hu_x000a_Zhou"/>
    <s v="Hu Zhou"/>
    <s v="Huzhou"/>
    <x v="269"/>
    <s v="t/a"/>
    <s v="grinding"/>
    <n v="500000"/>
    <n v="1"/>
    <m/>
    <n v="1"/>
    <m/>
    <n v="500000"/>
    <n v="52514.959021978175"/>
    <n v="52514.959021978175"/>
    <n v="7.2897972907842213E-4"/>
    <n v="35.79314812252305"/>
    <n v="1.9806422977844476"/>
    <n v="110.56921215641785"/>
    <n v="25.517198798771698"/>
    <n v="1.0737944436756914"/>
    <n v="0.3579314812252305"/>
    <n v="26.214248925378733"/>
    <n v="222.87720193768121"/>
    <n v="41.236616107250271"/>
    <n v="4.2984906923491852"/>
    <n v="157.817059792968"/>
    <n v="40.218288043841916"/>
    <n v="1.237098483217508"/>
    <n v="0.41236616107250273"/>
    <n v="28.739758681454653"/>
    <n v="244.79161292191662"/>
    <n v="40.268625170415497"/>
    <n v="4.2984906923491852"/>
    <n v="149.17504216301464"/>
    <n v="38.623360055325314"/>
    <n v="1.2080587551124649"/>
    <n v="0.40268625170415495"/>
    <n v="26.292281868082075"/>
    <n v="226.25242312402349"/>
    <n v="39.832018479404539"/>
    <n v="4.2984906923491852"/>
    <n v="144.51769583893773"/>
    <n v="37.76382327554149"/>
    <n v="1.1949605543821362"/>
    <n v="0.39832018479404541"/>
    <n v="24.973290444075253"/>
    <n v="216.26130401807376"/>
  </r>
  <r>
    <x v="12"/>
    <s v="Qu_x000a_Zhou"/>
    <s v="Qu Zhou"/>
    <s v="Longyou"/>
    <x v="270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</r>
  <r>
    <x v="12"/>
    <s v="Jia_x000a_Xing"/>
    <s v="Jia Xing"/>
    <s v="Jiashan"/>
    <x v="271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</r>
  <r>
    <x v="12"/>
    <s v="Ning_x000a_Bo"/>
    <s v="Ning Bo"/>
    <s v="Cixi"/>
    <x v="272"/>
    <s v="t/a"/>
    <s v="grinding"/>
    <n v="500000"/>
    <n v="1"/>
    <m/>
    <n v="1"/>
    <m/>
    <n v="500000"/>
    <n v="52514.959021978175"/>
    <n v="52514.959021978175"/>
    <n v="7.2897972907842213E-4"/>
    <n v="35.79314812252305"/>
    <n v="1.9806422977844476"/>
    <n v="110.56921215641785"/>
    <n v="25.517198798771698"/>
    <n v="1.0737944436756914"/>
    <n v="0.3579314812252305"/>
    <n v="26.214248925378733"/>
    <n v="222.87720193768121"/>
    <n v="41.236616107250271"/>
    <n v="4.2984906923491852"/>
    <n v="157.817059792968"/>
    <n v="40.218288043841916"/>
    <n v="1.237098483217508"/>
    <n v="0.41236616107250273"/>
    <n v="28.739758681454653"/>
    <n v="244.79161292191662"/>
    <n v="40.268625170415497"/>
    <n v="4.2984906923491852"/>
    <n v="149.17504216301464"/>
    <n v="38.623360055325314"/>
    <n v="1.2080587551124649"/>
    <n v="0.40268625170415495"/>
    <n v="26.292281868082075"/>
    <n v="226.25242312402349"/>
    <n v="39.832018479404539"/>
    <n v="4.2984906923491852"/>
    <n v="144.51769583893773"/>
    <n v="37.76382327554149"/>
    <n v="1.1949605543821362"/>
    <n v="0.39832018479404541"/>
    <n v="24.973290444075253"/>
    <n v="216.26130401807376"/>
  </r>
  <r>
    <x v="12"/>
    <s v="Hang_x000a_Zhou"/>
    <s v="Hang Zhou"/>
    <s v="Huzhou"/>
    <x v="269"/>
    <s v="t/a"/>
    <s v="grinding"/>
    <n v="2000000"/>
    <n v="1"/>
    <m/>
    <n v="1"/>
    <m/>
    <n v="2000000"/>
    <n v="210059.8360879127"/>
    <n v="210059.8360879127"/>
    <n v="2.9159189163136885E-3"/>
    <n v="143.1725924900922"/>
    <n v="7.9225691911377902"/>
    <n v="442.27684862567139"/>
    <n v="102.06879519508679"/>
    <n v="4.2951777747027657"/>
    <n v="1.431725924900922"/>
    <n v="104.85699570151493"/>
    <n v="891.50880775072483"/>
    <n v="164.94646442900108"/>
    <n v="17.193962769396741"/>
    <n v="631.26823917187198"/>
    <n v="160.87315217536766"/>
    <n v="4.9483939328700322"/>
    <n v="1.6494646442900109"/>
    <n v="114.95903472581861"/>
    <n v="979.16645168766649"/>
    <n v="161.07450068166199"/>
    <n v="17.193962769396741"/>
    <n v="596.70016865205855"/>
    <n v="154.49344022130126"/>
    <n v="4.8322350204498594"/>
    <n v="1.6107450068166198"/>
    <n v="105.1691274723283"/>
    <n v="905.00969249609398"/>
    <n v="159.32807391761816"/>
    <n v="17.193962769396741"/>
    <n v="578.0707833557509"/>
    <n v="151.05529310216596"/>
    <n v="4.7798422175285449"/>
    <n v="1.5932807391761816"/>
    <n v="99.893161776301014"/>
    <n v="865.04521607229503"/>
  </r>
  <r>
    <x v="12"/>
    <s v="Hu_x000a_Zhou"/>
    <s v="Hu Zhou"/>
    <s v="Huzhou"/>
    <x v="269"/>
    <s v="t/a"/>
    <s v="grinding"/>
    <n v="1800000"/>
    <n v="1"/>
    <m/>
    <n v="1"/>
    <m/>
    <n v="1800000"/>
    <n v="189053.85247912144"/>
    <n v="189053.85247912144"/>
    <n v="2.6243270246823201E-3"/>
    <n v="128.855333241083"/>
    <n v="7.1303122720240122"/>
    <n v="398.04916376310433"/>
    <n v="91.861915675578118"/>
    <n v="3.8656599972324899"/>
    <n v="1.2885533324108298"/>
    <n v="94.371296131363451"/>
    <n v="802.35792697565239"/>
    <n v="148.45181798610102"/>
    <n v="15.47456649245707"/>
    <n v="568.14141525468494"/>
    <n v="144.78583695783092"/>
    <n v="4.4535545395830294"/>
    <n v="1.4845181798610101"/>
    <n v="103.46313125323677"/>
    <n v="881.24980651889996"/>
    <n v="144.96705061349581"/>
    <n v="15.47456649245707"/>
    <n v="537.0301517868528"/>
    <n v="139.04409619917115"/>
    <n v="4.3490115184048745"/>
    <n v="1.449670506134958"/>
    <n v="94.65221472509549"/>
    <n v="814.50872324648469"/>
    <n v="143.39526652585636"/>
    <n v="15.47456649245707"/>
    <n v="520.26370502017596"/>
    <n v="135.94976379194938"/>
    <n v="4.3018579957756904"/>
    <n v="1.4339526652585637"/>
    <n v="89.903845598670927"/>
    <n v="778.54069446506571"/>
  </r>
  <r>
    <x v="12"/>
    <s v="Jia_x000a_Xing"/>
    <s v="Jia Xing"/>
    <s v="Jiashan"/>
    <x v="271"/>
    <s v="t/a"/>
    <s v="grinding"/>
    <n v="1250000"/>
    <n v="1"/>
    <m/>
    <n v="1"/>
    <m/>
    <n v="1250000"/>
    <n v="131287.39755494543"/>
    <n v="131287.39755494543"/>
    <n v="1.8224493226960553E-3"/>
    <n v="89.482870306307618"/>
    <n v="4.9516057444611192"/>
    <n v="276.42303039104462"/>
    <n v="63.79299699692924"/>
    <n v="2.6844861091892285"/>
    <n v="0.89482870306307616"/>
    <n v="65.535622313446837"/>
    <n v="557.19300484420296"/>
    <n v="103.09154026812568"/>
    <n v="10.746226730872964"/>
    <n v="394.54264948242002"/>
    <n v="100.54572010960479"/>
    <n v="3.0927462080437702"/>
    <n v="1.0309154026812568"/>
    <n v="71.849396703636629"/>
    <n v="611.97903230479153"/>
    <n v="100.67156292603875"/>
    <n v="10.746226730872964"/>
    <n v="372.93760540753658"/>
    <n v="96.558400138313274"/>
    <n v="3.0201468877811624"/>
    <n v="1.0067156292603874"/>
    <n v="65.730704670205185"/>
    <n v="565.63105781005868"/>
    <n v="99.580046198511354"/>
    <n v="10.746226730872964"/>
    <n v="361.2942395973443"/>
    <n v="94.409558188853708"/>
    <n v="2.9874013859553403"/>
    <n v="0.99580046198511352"/>
    <n v="62.43322611018813"/>
    <n v="540.65326004518442"/>
  </r>
  <r>
    <x v="12"/>
    <s v="Jia_x000a_Xing"/>
    <s v="Jia Xing"/>
    <s v="Xiuzhou"/>
    <x v="273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</r>
  <r>
    <x v="12"/>
    <s v="Jin_x000a_Hua"/>
    <s v="Jin Hua"/>
    <s v="Lanxi"/>
    <x v="250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  <n v="96.644700408997195"/>
    <n v="10.316377661638045"/>
    <n v="358.02010119123514"/>
    <n v="92.696064132780748"/>
    <n v="2.8993410122699159"/>
    <n v="0.96644700408997186"/>
    <n v="63.101476483396986"/>
    <n v="543.00581549765639"/>
    <n v="95.596844350570905"/>
    <n v="10.316377661638045"/>
    <n v="346.84247001345057"/>
    <n v="90.633175861299577"/>
    <n v="2.8679053305171269"/>
    <n v="0.95596844350570898"/>
    <n v="59.935897065780608"/>
    <n v="519.02712964337707"/>
  </r>
  <r>
    <x v="12"/>
    <s v="Hang_x000a_Zhou"/>
    <s v="Hang Zhou"/>
    <s v="Jiande"/>
    <x v="253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  <n v="96.644700408997195"/>
    <n v="10.316377661638045"/>
    <n v="358.02010119123514"/>
    <n v="92.696064132780748"/>
    <n v="2.8993410122699159"/>
    <n v="0.96644700408997186"/>
    <n v="63.101476483396986"/>
    <n v="543.00581549765639"/>
    <n v="95.596844350570905"/>
    <n v="10.316377661638045"/>
    <n v="346.84247001345057"/>
    <n v="90.633175861299577"/>
    <n v="2.8679053305171269"/>
    <n v="0.95596844350570898"/>
    <n v="59.935897065780608"/>
    <n v="519.02712964337707"/>
  </r>
  <r>
    <x v="12"/>
    <s v="Jin_x000a_Hua"/>
    <s v="Jin Hua"/>
    <s v="Lanxi"/>
    <x v="250"/>
    <s v="t/a"/>
    <s v="grinding"/>
    <n v="2000000"/>
    <n v="1"/>
    <m/>
    <n v="1"/>
    <m/>
    <n v="2000000"/>
    <n v="210059.8360879127"/>
    <n v="210059.8360879127"/>
    <n v="2.9159189163136885E-3"/>
    <n v="143.1725924900922"/>
    <n v="7.9225691911377902"/>
    <n v="442.27684862567139"/>
    <n v="102.06879519508679"/>
    <n v="4.2951777747027657"/>
    <n v="1.431725924900922"/>
    <n v="104.85699570151493"/>
    <n v="891.50880775072483"/>
    <n v="164.94646442900108"/>
    <n v="17.193962769396741"/>
    <n v="631.26823917187198"/>
    <n v="160.87315217536766"/>
    <n v="4.9483939328700322"/>
    <n v="1.6494646442900109"/>
    <n v="114.95903472581861"/>
    <n v="979.16645168766649"/>
    <n v="161.07450068166199"/>
    <n v="17.193962769396741"/>
    <n v="596.70016865205855"/>
    <n v="154.49344022130126"/>
    <n v="4.8322350204498594"/>
    <n v="1.6107450068166198"/>
    <n v="105.1691274723283"/>
    <n v="905.00969249609398"/>
    <n v="159.32807391761816"/>
    <n v="17.193962769396741"/>
    <n v="578.0707833557509"/>
    <n v="151.05529310216596"/>
    <n v="4.7798422175285449"/>
    <n v="1.5932807391761816"/>
    <n v="99.893161776301014"/>
    <n v="865.04521607229503"/>
  </r>
  <r>
    <x v="12"/>
    <s v="Jin_x000a_Hua"/>
    <s v="Jin Hua"/>
    <s v="Jinhua Shì"/>
    <x v="249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</r>
  <r>
    <x v="12"/>
    <s v="Jia_x000a_Xing"/>
    <s v="Jia Xing"/>
    <s v="Jiaxing"/>
    <x v="261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</r>
  <r>
    <x v="12"/>
    <s v="Tai_x000a_Zhou"/>
    <s v="Tai Zhou"/>
    <s v="Linhai"/>
    <x v="274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</r>
  <r>
    <x v="12"/>
    <s v="Hu_x000a_Zhou"/>
    <s v="Hu Zhou"/>
    <s v="Huzhou"/>
    <x v="269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</r>
  <r>
    <x v="12"/>
    <s v="Hu_x000a_Zhou"/>
    <s v="Hu Zhou"/>
    <s v="Huzhou"/>
    <x v="269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</r>
  <r>
    <x v="12"/>
    <s v="Hang_x000a_Zhou"/>
    <s v="Hang Zhou"/>
    <s v="Yuhang"/>
    <x v="255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</r>
  <r>
    <x v="12"/>
    <s v="Hang_x000a_Zhou"/>
    <s v="Hang Zhou"/>
    <s v="Xiaoshan"/>
    <x v="258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</r>
  <r>
    <x v="12"/>
    <s v="Hang_x000a_Zhou"/>
    <s v="Hang Zhou"/>
    <s v="Xiaoshan"/>
    <x v="258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</r>
  <r>
    <x v="12"/>
    <s v="Hang_x000a_Zhou"/>
    <s v="Hang Zhou"/>
    <s v="Fuyang"/>
    <x v="275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</r>
  <r>
    <x v="12"/>
    <s v="Hang_x000a_Zhou"/>
    <s v="Hang Zhou"/>
    <s v="Fuyang"/>
    <x v="275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</r>
  <r>
    <x v="12"/>
    <s v="Qu_x000a_Zhou"/>
    <s v="Qu Zhou"/>
    <s v="Changshan"/>
    <x v="24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Qu_x000a_Zhou"/>
    <s v="Qu Zhou"/>
    <s v="Changshan"/>
    <x v="248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</r>
  <r>
    <x v="12"/>
    <s v="Qu_x000a_Zhou"/>
    <s v="Qu Zhou"/>
    <s v="Changshan"/>
    <x v="248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Qu_x000a_Zhou"/>
    <s v="Qu Zhou"/>
    <s v="Changshan"/>
    <x v="248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Jia_x000a_Xing"/>
    <s v="Jia Xing"/>
    <s v="Tongxiang"/>
    <x v="25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Jin_x000a_Hua"/>
    <s v="Jin Hua"/>
    <s v="Lanxi"/>
    <x v="250"/>
    <s v="t/d"/>
    <s v="cement"/>
    <n v="2000"/>
    <n v="310"/>
    <n v="1"/>
    <m/>
    <n v="620000"/>
    <m/>
    <n v="0"/>
    <n v="620000"/>
    <n v="8.6064511987806683E-3"/>
    <n v="422.57962777190329"/>
    <n v="23.383779545794273"/>
    <n v="1305.3977916709182"/>
    <n v="301.26012758797555"/>
    <n v="12.677388833157098"/>
    <n v="4.2257962777190325"/>
    <n v="309.48961279647574"/>
    <n v="2631.3238699002059"/>
    <n v="486.84608086231549"/>
    <n v="50.748668167885874"/>
    <n v="1863.2134327799843"/>
    <n v="474.82353698012474"/>
    <n v="14.605382425869463"/>
    <n v="4.8684608086231549"/>
    <n v="339.30618464435162"/>
    <n v="2890.0489086941934"/>
    <n v="475.4178251421427"/>
    <n v="50.748668167885874"/>
    <n v="1761.1843913343141"/>
    <n v="455.99356222061959"/>
    <n v="14.262534754264282"/>
    <n v="4.7541782514214264"/>
    <n v="310.41088219051306"/>
    <n v="2671.1722707083723"/>
    <n v="470.26317676255428"/>
    <n v="50.748668167885874"/>
    <n v="1706.1990162201641"/>
    <n v="445.84573361348043"/>
    <n v="14.107895302876626"/>
    <n v="4.7026317676255429"/>
    <n v="294.83865861623622"/>
    <n v="2553.2155216019632"/>
  </r>
  <r>
    <x v="12"/>
    <s v="Shao_x000a_Xing"/>
    <s v="Shao Xing"/>
    <s v="Shaoxing"/>
    <x v="27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Hang_x000a_Zhou"/>
    <s v="Hang Zhou"/>
    <s v="Fuyang"/>
    <x v="275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Jin_x000a_Hua"/>
    <s v="Jin Hua"/>
    <s v="Lanxi"/>
    <x v="250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Jin_x000a_Hua"/>
    <s v="Jin Hua"/>
    <s v="Lanxi"/>
    <x v="250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Jin_x000a_Hua"/>
    <s v="Jin Hua"/>
    <s v="Lanxi"/>
    <x v="250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Jin_x000a_Hua"/>
    <s v="Jin Hua"/>
    <s v="Lanxi"/>
    <x v="250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Hu_x000a_Zhou"/>
    <s v="Hu Zhou"/>
    <s v="Changxing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Hang_x000a_Zhou"/>
    <s v="Hang Zhou"/>
    <s v="Fuyang"/>
    <x v="275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Hang_x000a_Zhou"/>
    <s v="Hang Zhou"/>
    <s v="Jiande"/>
    <x v="253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Hang_x000a_Zhou"/>
    <s v="Hang Zhou"/>
    <s v="Jiande"/>
    <x v="253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Hu_x000a_Zhou"/>
    <s v="Hu Zhou"/>
    <s v="Changxing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Hang_x000a_Zhou"/>
    <s v="Hang Zhou"/>
    <s v="Xiaoshan"/>
    <x v="25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Qu_x000a_Zhou"/>
    <s v="Qu Zhou"/>
    <s v="Changshan"/>
    <x v="248"/>
    <s v="t/d"/>
    <s v="cement"/>
    <n v="1200"/>
    <n v="310"/>
    <n v="1"/>
    <m/>
    <n v="372000"/>
    <m/>
    <n v="0"/>
    <n v="372000"/>
    <n v="5.163870719268401E-3"/>
    <n v="253.54777666314195"/>
    <n v="14.030267727476563"/>
    <n v="783.23867500255085"/>
    <n v="180.75607655278532"/>
    <n v="7.6064332998942588"/>
    <n v="2.5354777666314194"/>
    <n v="185.69376767788543"/>
    <n v="1578.7943219401236"/>
    <n v="292.10764851738929"/>
    <n v="30.449200900731526"/>
    <n v="1117.9280596679905"/>
    <n v="284.89412218807485"/>
    <n v="8.7632294555216781"/>
    <n v="2.9210764851738928"/>
    <n v="203.58371078661096"/>
    <n v="1734.029345216516"/>
    <n v="285.2506950852856"/>
    <n v="30.449200900731526"/>
    <n v="1056.7106348005884"/>
    <n v="273.59613733237177"/>
    <n v="8.557520852558568"/>
    <n v="2.852506950852856"/>
    <n v="186.24652931430782"/>
    <n v="1602.7033624250234"/>
    <n v="282.15790605753256"/>
    <n v="30.449200900731526"/>
    <n v="1023.7194097320985"/>
    <n v="267.50744016808829"/>
    <n v="8.464737181725976"/>
    <n v="2.8215790605753255"/>
    <n v="176.90319516974174"/>
    <n v="1531.9293129611781"/>
  </r>
  <r>
    <x v="12"/>
    <s v="Hang_x000a_Zhou"/>
    <s v="Hang Zhou"/>
    <s v="Fuyang"/>
    <x v="275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Qu_x000a_Zhou"/>
    <s v="Qu Zhou"/>
    <s v="Quzhou Shì"/>
    <x v="277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Shao_x000a_Xing"/>
    <s v="Shao Xing"/>
    <s v="Zhuji"/>
    <x v="264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Shao_x000a_Xing"/>
    <s v="Shao Xing"/>
    <s v="Zhuji"/>
    <x v="264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  <n v="356.56336885660704"/>
    <n v="38.061501125914411"/>
    <n v="1320.8882935007357"/>
    <n v="341.99517166546474"/>
    <n v="10.696901065698212"/>
    <n v="3.5656336885660704"/>
    <n v="232.80816164288481"/>
    <n v="2003.3792030312793"/>
    <n v="352.69738257191574"/>
    <n v="38.061501125914411"/>
    <n v="1279.6492621651232"/>
    <n v="334.38430021011038"/>
    <n v="10.580921477157471"/>
    <n v="3.526973825719157"/>
    <n v="221.12899396217719"/>
    <n v="1914.9116412014728"/>
  </r>
  <r>
    <x v="12"/>
    <s v="Qu_x000a_Zhou"/>
    <s v="Qu Zhou"/>
    <s v="Jiangshan"/>
    <x v="247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Qu_x000a_Zhou"/>
    <s v="Qu Zhou"/>
    <s v="Jiangshan"/>
    <x v="247"/>
    <s v="t/d"/>
    <s v="cement"/>
    <n v="2000"/>
    <n v="310"/>
    <n v="1"/>
    <m/>
    <n v="620000"/>
    <m/>
    <n v="0"/>
    <n v="620000"/>
    <n v="8.6064511987806683E-3"/>
    <n v="422.57962777190329"/>
    <n v="23.383779545794273"/>
    <n v="1305.3977916709182"/>
    <n v="301.26012758797555"/>
    <n v="12.677388833157098"/>
    <n v="4.2257962777190325"/>
    <n v="309.48961279647574"/>
    <n v="2631.3238699002059"/>
    <n v="486.84608086231549"/>
    <n v="50.748668167885874"/>
    <n v="1863.2134327799843"/>
    <n v="474.82353698012474"/>
    <n v="14.605382425869463"/>
    <n v="4.8684608086231549"/>
    <n v="339.30618464435162"/>
    <n v="2890.0489086941934"/>
    <n v="475.4178251421427"/>
    <n v="50.748668167885874"/>
    <n v="1761.1843913343141"/>
    <n v="455.99356222061959"/>
    <n v="14.262534754264282"/>
    <n v="4.7541782514214264"/>
    <n v="310.41088219051306"/>
    <n v="2671.1722707083723"/>
    <n v="470.26317676255428"/>
    <n v="50.748668167885874"/>
    <n v="1706.1990162201641"/>
    <n v="445.84573361348043"/>
    <n v="14.107895302876626"/>
    <n v="4.7026317676255429"/>
    <n v="294.83865861623622"/>
    <n v="2553.2155216019632"/>
  </r>
  <r>
    <x v="12"/>
    <s v="Shao_x000a_Xing"/>
    <s v="Shao Xing"/>
    <s v="Shaoxing"/>
    <x v="27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Qu_x000a_Zhou"/>
    <s v="Qu Zhou"/>
    <s v="Jiangshan"/>
    <x v="247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Qu_x000a_Zhou"/>
    <s v="Qu Zhou"/>
    <s v="Jiangshan"/>
    <x v="247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Shao_x000a_Xing"/>
    <s v="Shao Xing"/>
    <s v="Zhuji"/>
    <x v="264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Hu_x000a_Zhou"/>
    <s v="Hu Zhou"/>
    <s v="Anji"/>
    <x v="27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Hu_x000a_Zhou"/>
    <s v="Hu Zhou"/>
    <s v="Anji"/>
    <x v="27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Hang_x000a_Zhou"/>
    <s v="Hang Zhou"/>
    <s v="Xiaoshan"/>
    <x v="25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Hu_x000a_Zhou"/>
    <s v="Hu Zhou"/>
    <s v="Changxing"/>
    <x v="246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  <n v="356.56336885660704"/>
    <n v="38.061501125914411"/>
    <n v="1320.8882935007357"/>
    <n v="341.99517166546474"/>
    <n v="10.696901065698212"/>
    <n v="3.5656336885660704"/>
    <n v="232.80816164288481"/>
    <n v="2003.3792030312793"/>
    <n v="352.69738257191574"/>
    <n v="38.061501125914411"/>
    <n v="1279.6492621651232"/>
    <n v="334.38430021011038"/>
    <n v="10.580921477157471"/>
    <n v="3.526973825719157"/>
    <n v="221.12899396217719"/>
    <n v="1914.9116412014728"/>
  </r>
  <r>
    <x v="12"/>
    <s v="Qu_x000a_Zhou"/>
    <s v="Qu Zhou"/>
    <s v="Longyou"/>
    <x v="270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Qu_x000a_Zhou"/>
    <s v="Qu Zhou"/>
    <s v="Longyou"/>
    <x v="270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  <n v="356.56336885660704"/>
    <n v="38.061501125914411"/>
    <n v="1320.8882935007357"/>
    <n v="341.99517166546474"/>
    <n v="10.696901065698212"/>
    <n v="3.5656336885660704"/>
    <n v="232.80816164288481"/>
    <n v="2003.3792030312793"/>
    <n v="352.69738257191574"/>
    <n v="38.061501125914411"/>
    <n v="1279.6492621651232"/>
    <n v="334.38430021011038"/>
    <n v="10.580921477157471"/>
    <n v="3.526973825719157"/>
    <n v="221.12899396217719"/>
    <n v="1914.9116412014728"/>
  </r>
  <r>
    <x v="12"/>
    <s v="Jin_x000a_Hua"/>
    <s v="Jin Hua"/>
    <s v="Lanxi"/>
    <x v="250"/>
    <s v="t/d"/>
    <s v="cement"/>
    <n v="2000"/>
    <n v="310"/>
    <n v="1"/>
    <m/>
    <n v="620000"/>
    <m/>
    <n v="0"/>
    <n v="620000"/>
    <n v="8.6064511987806683E-3"/>
    <n v="422.57962777190329"/>
    <n v="23.383779545794273"/>
    <n v="1305.3977916709182"/>
    <n v="301.26012758797555"/>
    <n v="12.677388833157098"/>
    <n v="4.2257962777190325"/>
    <n v="309.48961279647574"/>
    <n v="2631.3238699002059"/>
    <n v="486.84608086231549"/>
    <n v="50.748668167885874"/>
    <n v="1863.2134327799843"/>
    <n v="474.82353698012474"/>
    <n v="14.605382425869463"/>
    <n v="4.8684608086231549"/>
    <n v="339.30618464435162"/>
    <n v="2890.0489086941934"/>
    <n v="475.4178251421427"/>
    <n v="50.748668167885874"/>
    <n v="1761.1843913343141"/>
    <n v="455.99356222061959"/>
    <n v="14.262534754264282"/>
    <n v="4.7541782514214264"/>
    <n v="310.41088219051306"/>
    <n v="2671.1722707083723"/>
    <n v="470.26317676255428"/>
    <n v="50.748668167885874"/>
    <n v="1706.1990162201641"/>
    <n v="445.84573361348043"/>
    <n v="14.107895302876626"/>
    <n v="4.7026317676255429"/>
    <n v="294.83865861623622"/>
    <n v="2553.2155216019632"/>
  </r>
  <r>
    <x v="12"/>
    <s v="Jin_x000a_Hua"/>
    <s v="Jin Hua"/>
    <s v="Lanxi"/>
    <x v="250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Hang_x000a_Zhou"/>
    <s v="Hang Zhou"/>
    <s v="Jiande"/>
    <x v="253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Hang_x000a_Zhou"/>
    <s v="Hang Zhou"/>
    <s v="Jiande"/>
    <x v="253"/>
    <s v="t/d"/>
    <s v="cement"/>
    <n v="4000"/>
    <n v="310"/>
    <n v="1"/>
    <m/>
    <n v="1240000"/>
    <m/>
    <n v="0"/>
    <n v="1240000"/>
    <n v="1.7212902397561337E-2"/>
    <n v="845.15925554380658"/>
    <n v="46.767559091588545"/>
    <n v="2610.7955833418364"/>
    <n v="602.52025517595109"/>
    <n v="25.354777666314195"/>
    <n v="8.4515925554380651"/>
    <n v="618.97922559295148"/>
    <n v="5262.6477398004117"/>
    <n v="973.69216172463098"/>
    <n v="101.49733633577175"/>
    <n v="3726.4268655599685"/>
    <n v="949.64707396024949"/>
    <n v="29.210764851738926"/>
    <n v="9.7369216172463098"/>
    <n v="678.61236928870323"/>
    <n v="5780.0978173883868"/>
    <n v="950.83565028428541"/>
    <n v="101.49733633577175"/>
    <n v="3522.3687826686282"/>
    <n v="911.98712444123919"/>
    <n v="28.525069508528563"/>
    <n v="9.5083565028428527"/>
    <n v="620.82176438102613"/>
    <n v="5342.3445414167445"/>
    <n v="940.52635352510856"/>
    <n v="101.49733633577175"/>
    <n v="3412.3980324403283"/>
    <n v="891.69146722696087"/>
    <n v="28.215790605753252"/>
    <n v="9.4052635352510858"/>
    <n v="589.67731723247243"/>
    <n v="5106.4310432039265"/>
  </r>
  <r>
    <x v="12"/>
    <s v="Jin_x000a_Hua"/>
    <s v="Jin Hua"/>
    <s v="Jinhua Shì"/>
    <x v="249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</r>
  <r>
    <x v="12"/>
    <s v="Hang_x000a_Zhou"/>
    <s v="Hang Zhou"/>
    <s v="Tonglu"/>
    <x v="279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Hang_x000a_Zhou"/>
    <s v="Hang Zhou"/>
    <s v="Tonglu"/>
    <x v="27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Hang_x000a_Zhou"/>
    <s v="Hang Zhou"/>
    <s v="Tonglu"/>
    <x v="27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Hang_x000a_Zhou"/>
    <s v="Hang Zhou"/>
    <s v="Lin'an"/>
    <x v="252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Jin_x000a_Hua"/>
    <s v="Jin Hua"/>
    <s v="Jinhua Shì"/>
    <x v="24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2"/>
    <s v="Hang_x000a_Zhou"/>
    <s v="Hang Zhou"/>
    <s v="Jiande"/>
    <x v="253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</r>
  <r>
    <x v="12"/>
    <s v="Ning_x000a_Bo"/>
    <s v="Ning Bo"/>
    <s v="Yuyao"/>
    <x v="251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</r>
  <r>
    <x v="1"/>
    <s v=""/>
    <m/>
    <s v=""/>
    <x v="4"/>
    <m/>
    <m/>
    <m/>
    <m/>
    <n v="73"/>
    <m/>
    <n v="65600650"/>
    <m/>
    <n v="0"/>
    <m/>
    <n v="0.99999999999999967"/>
    <n v="49100.333925296974"/>
    <n v="2717.0060000000003"/>
    <n v="151676.66225259748"/>
    <n v="35003.989522494128"/>
    <n v="1473.0100177589093"/>
    <n v="491.00333925296974"/>
    <n v="35960.189124214536"/>
    <n v="305738.54532202572"/>
    <n v="56567.575835588323"/>
    <n v="5896.5846660555944"/>
    <n v="216490.32681948604"/>
    <n v="55170.653503199559"/>
    <n v="1697.0272750676495"/>
    <n v="565.6757583558832"/>
    <n v="39424.633546103571"/>
    <n v="335800.30165088782"/>
    <n v="55239.704979620197"/>
    <n v="5896.5846660555944"/>
    <n v="204635.377655291"/>
    <n v="52982.762777441087"/>
    <n v="1657.1911493886059"/>
    <n v="552.39704979620194"/>
    <n v="36067.233174399567"/>
    <n v="310368.60710798134"/>
    <n v="54640.776540878949"/>
    <n v="5896.5846660555944"/>
    <n v="198246.52191856876"/>
    <n v="51803.667192889712"/>
    <n v="1639.2232962263683"/>
    <n v="546.40776540878949"/>
    <n v="34257.866779981036"/>
    <n v="296662.98717451555"/>
  </r>
  <r>
    <x v="2"/>
    <s v=""/>
    <m/>
    <s v=""/>
    <x v="4"/>
    <m/>
    <m/>
    <m/>
    <m/>
    <m/>
    <n v="54"/>
    <m/>
    <n v="61300000"/>
    <n v="6438333.9760945244"/>
    <n v="72038983.9760945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3"/>
    <s v="Suzhou"/>
    <s v="Suzhou"/>
    <s v="Lingbi"/>
    <x v="280"/>
    <s v="t/a"/>
    <s v="grinding"/>
    <n v="1500000"/>
    <n v="1"/>
    <m/>
    <n v="1"/>
    <m/>
    <n v="1500000"/>
    <n v="157544.87706593453"/>
    <n v="157544.87706593453"/>
    <n v="1.1776840838864805E-3"/>
    <n v="149.92295895362685"/>
    <n v="5.5311334443788374"/>
    <n v="292.78767679912892"/>
    <n v="53.450944426993594"/>
    <n v="4.4976887686088052"/>
    <n v="1.4992295895362686"/>
    <n v="67.021261084898242"/>
    <n v="575.55917548403932"/>
    <n v="162.68540817415587"/>
    <n v="4.9460383920775621"/>
    <n v="300.83625337859303"/>
    <n v="52.053055338447173"/>
    <n v="4.8805622452246764"/>
    <n v="1.6268540817415587"/>
    <n v="73.502291660798591"/>
    <n v="632.42676458624032"/>
    <n v="161.57159388922801"/>
    <n v="4.9460383920775621"/>
    <n v="292.93979119413564"/>
    <n v="51.191722730845889"/>
    <n v="4.8471478166768405"/>
    <n v="1.6157159388922804"/>
    <n v="71.332421269345843"/>
    <n v="615.99039272597406"/>
    <n v="161.06921442384456"/>
    <n v="4.9460383920775621"/>
    <n v="287.41669979321495"/>
    <n v="50.589273354498729"/>
    <n v="4.8320764327153372"/>
    <n v="1.6106921442384454"/>
    <n v="69.814729900705615"/>
    <n v="604.49415783454992"/>
  </r>
  <r>
    <x v="13"/>
    <s v="Suzhou"/>
    <s v="Suzhou"/>
    <s v="Lingbi"/>
    <x v="280"/>
    <s v="t/d"/>
    <s v="cement"/>
    <n v="4500"/>
    <n v="310"/>
    <n v="1"/>
    <m/>
    <n v="1395000"/>
    <m/>
    <n v="0"/>
    <n v="1395000"/>
    <n v="1.0427944898100868E-2"/>
    <n v="1327.5108123812918"/>
    <n v="48.976084139373597"/>
    <n v="2592.5235827493652"/>
    <n v="473.2877949719055"/>
    <n v="39.825324371438747"/>
    <n v="13.275108123812917"/>
    <n v="593.44779058924496"/>
    <n v="5096.3577156762067"/>
    <n v="1440.5174489295998"/>
    <n v="43.795289859286115"/>
    <n v="2663.7906689120809"/>
    <n v="460.91001846251038"/>
    <n v="43.215523467888005"/>
    <n v="14.405174489296"/>
    <n v="650.83485275056933"/>
    <n v="5599.8986005021206"/>
    <n v="1430.6550468229032"/>
    <n v="43.795289859286115"/>
    <n v="2593.8704978949818"/>
    <n v="453.28324563446773"/>
    <n v="42.919651404687094"/>
    <n v="14.306550468229034"/>
    <n v="631.62147525172645"/>
    <n v="5454.3607755211442"/>
    <n v="1426.2066676228824"/>
    <n v="43.795289859286115"/>
    <n v="2544.9656229934649"/>
    <n v="447.94878541173028"/>
    <n v="42.786200028686473"/>
    <n v="14.262066676228823"/>
    <n v="618.18289509169335"/>
    <n v="5352.5659855399699"/>
  </r>
  <r>
    <x v="13"/>
    <s v="Tongling"/>
    <s v="Tongling"/>
    <s v="Tongling"/>
    <x v="281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</r>
  <r>
    <x v="13"/>
    <s v="Tongling"/>
    <s v="Tongling"/>
    <s v="Tongling"/>
    <x v="28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Tongling"/>
    <s v="Tongling"/>
    <s v="Tongling"/>
    <x v="28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Tongling"/>
    <s v="Tongling"/>
    <s v="Tongling"/>
    <x v="28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u_x000a_Zhou"/>
    <s v="Chu Zhou"/>
    <s v="Fengyang"/>
    <x v="28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u_x000a_Zhou"/>
    <s v="Chu Zhou"/>
    <s v="Fengyang"/>
    <x v="28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Huai_x000a_Nan"/>
    <s v="Huai Nan"/>
    <s v="Fengtai"/>
    <x v="283"/>
    <s v="t/a"/>
    <s v="grinding"/>
    <n v="200000"/>
    <n v="1"/>
    <m/>
    <n v="1"/>
    <m/>
    <n v="200000"/>
    <n v="21005.98360879127"/>
    <n v="21005.98360879127"/>
    <n v="1.570245445181974E-4"/>
    <n v="19.98972786048358"/>
    <n v="0.73748445925051165"/>
    <n v="39.038356906550526"/>
    <n v="7.1267925902658131"/>
    <n v="0.59969183581450736"/>
    <n v="0.1998972786048358"/>
    <n v="8.9361681446530987"/>
    <n v="76.741223397871906"/>
    <n v="21.691387756554114"/>
    <n v="0.6594717856103417"/>
    <n v="40.11150045047907"/>
    <n v="6.9404073784596232"/>
    <n v="0.65074163269662355"/>
    <n v="0.21691387756554117"/>
    <n v="9.8003055547731464"/>
    <n v="84.323568611498715"/>
    <n v="21.542879185230401"/>
    <n v="0.6594717856103417"/>
    <n v="39.058638825884756"/>
    <n v="6.8255630307794517"/>
    <n v="0.64628637555691204"/>
    <n v="0.21542879185230404"/>
    <n v="9.5109895025794451"/>
    <n v="82.132052363463217"/>
    <n v="21.475895256512608"/>
    <n v="0.6594717856103417"/>
    <n v="38.322226639095327"/>
    <n v="6.745236447266497"/>
    <n v="0.64427685769537824"/>
    <n v="0.21475895256512606"/>
    <n v="9.3086306534274144"/>
    <n v="80.599221044606665"/>
  </r>
  <r>
    <x v="13"/>
    <s v="Huai_x000a_Nan"/>
    <s v="Huai Nan"/>
    <s v="Huainan"/>
    <x v="284"/>
    <s v="t/d"/>
    <s v="cement"/>
    <n v="1200"/>
    <n v="310"/>
    <n v="1"/>
    <m/>
    <n v="372000"/>
    <m/>
    <n v="0"/>
    <n v="372000"/>
    <n v="2.7807853061602313E-3"/>
    <n v="354.0028833016778"/>
    <n v="13.060289103832959"/>
    <n v="691.33962206649733"/>
    <n v="126.21007865917478"/>
    <n v="10.620086499050332"/>
    <n v="3.5400288330167777"/>
    <n v="158.25274415713199"/>
    <n v="1359.0287241803217"/>
    <n v="384.13798638122665"/>
    <n v="11.678743962476297"/>
    <n v="710.34417837655485"/>
    <n v="122.90933825666943"/>
    <n v="11.5241395914368"/>
    <n v="3.8413798638122665"/>
    <n v="173.55596073348514"/>
    <n v="1493.3062934672321"/>
    <n v="381.50801248610753"/>
    <n v="11.678743962476297"/>
    <n v="691.69879943866181"/>
    <n v="120.87553216919139"/>
    <n v="11.445240374583225"/>
    <n v="3.8150801248610757"/>
    <n v="168.4323934004604"/>
    <n v="1454.4962068056384"/>
    <n v="380.32177803276863"/>
    <n v="11.678743962476297"/>
    <n v="678.65749946492394"/>
    <n v="119.45300944312807"/>
    <n v="11.409653340983059"/>
    <n v="3.8032177803276861"/>
    <n v="164.84877202445156"/>
    <n v="1427.3509294773253"/>
  </r>
  <r>
    <x v="13"/>
    <s v="An_x000a_Qing"/>
    <s v="An Qing"/>
    <s v="Susong"/>
    <x v="285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</r>
  <r>
    <x v="13"/>
    <s v="Fu_x000a_Yang"/>
    <s v="Fu Yang"/>
    <s v="Fuyang"/>
    <x v="275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</r>
  <r>
    <x v="13"/>
    <s v="Fu_x000a_Yang"/>
    <s v="Fu Yang"/>
    <s v="Fuyang"/>
    <x v="275"/>
    <s v="t/a"/>
    <s v="grinding"/>
    <n v="750000"/>
    <n v="1"/>
    <m/>
    <n v="1"/>
    <m/>
    <n v="750000"/>
    <n v="78772.438532967266"/>
    <n v="78772.438532967266"/>
    <n v="5.8884204194324023E-4"/>
    <n v="74.961479476813423"/>
    <n v="2.7655667221894187"/>
    <n v="146.39383839956446"/>
    <n v="26.725472213496797"/>
    <n v="2.2488443843044026"/>
    <n v="0.74961479476813431"/>
    <n v="33.510630542449121"/>
    <n v="287.77958774201966"/>
    <n v="81.342704087077934"/>
    <n v="2.4730191960387811"/>
    <n v="150.41812668929651"/>
    <n v="26.026527669223587"/>
    <n v="2.4402811226123382"/>
    <n v="0.81342704087077933"/>
    <n v="36.751145830399295"/>
    <n v="316.21338229312016"/>
    <n v="80.785796944614006"/>
    <n v="2.4730191960387811"/>
    <n v="146.46989559706782"/>
    <n v="25.595861365422945"/>
    <n v="2.4235739083384202"/>
    <n v="0.80785796944614019"/>
    <n v="35.666210634672922"/>
    <n v="307.99519636298703"/>
    <n v="80.534607211922278"/>
    <n v="2.4730191960387811"/>
    <n v="143.70834989660747"/>
    <n v="25.294636677249365"/>
    <n v="2.4160382163576686"/>
    <n v="0.80534607211922271"/>
    <n v="34.907364950352807"/>
    <n v="302.24707891727496"/>
  </r>
  <r>
    <x v="13"/>
    <s v="Huai_x000a_Nan"/>
    <s v="Huai Nan"/>
    <s v="Huainan"/>
    <x v="284"/>
    <s v="t/a"/>
    <s v="grinding"/>
    <n v="200000"/>
    <n v="1"/>
    <m/>
    <n v="1"/>
    <m/>
    <n v="200000"/>
    <n v="21005.98360879127"/>
    <n v="21005.98360879127"/>
    <n v="1.570245445181974E-4"/>
    <n v="19.98972786048358"/>
    <n v="0.73748445925051165"/>
    <n v="39.038356906550526"/>
    <n v="7.1267925902658131"/>
    <n v="0.59969183581450736"/>
    <n v="0.1998972786048358"/>
    <n v="8.9361681446530987"/>
    <n v="76.741223397871906"/>
    <n v="21.691387756554114"/>
    <n v="0.6594717856103417"/>
    <n v="40.11150045047907"/>
    <n v="6.9404073784596232"/>
    <n v="0.65074163269662355"/>
    <n v="0.21691387756554117"/>
    <n v="9.8003055547731464"/>
    <n v="84.323568611498715"/>
    <n v="21.542879185230401"/>
    <n v="0.6594717856103417"/>
    <n v="39.058638825884756"/>
    <n v="6.8255630307794517"/>
    <n v="0.64628637555691204"/>
    <n v="0.21542879185230404"/>
    <n v="9.5109895025794451"/>
    <n v="82.132052363463217"/>
    <n v="21.475895256512608"/>
    <n v="0.6594717856103417"/>
    <n v="38.322226639095327"/>
    <n v="6.745236447266497"/>
    <n v="0.64427685769537824"/>
    <n v="0.21475895256512606"/>
    <n v="9.3086306534274144"/>
    <n v="80.599221044606665"/>
  </r>
  <r>
    <x v="13"/>
    <s v="Huai_x000a_Nan"/>
    <s v="Huai Nan"/>
    <s v="Huainan"/>
    <x v="284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Huai_x000a_Nan"/>
    <s v="Huai Nan"/>
    <s v="Huainan"/>
    <x v="284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Huai_x000a_Bei"/>
    <s v="Huai Bei"/>
    <s v="Huaibei"/>
    <x v="286"/>
    <s v="t/a"/>
    <s v="grinding"/>
    <n v="300000"/>
    <n v="1"/>
    <m/>
    <n v="1"/>
    <m/>
    <n v="300000"/>
    <n v="31508.975413186905"/>
    <n v="31508.975413186905"/>
    <n v="2.3553681677729608E-4"/>
    <n v="29.984591790725368"/>
    <n v="1.1062266888757675"/>
    <n v="58.557535359825785"/>
    <n v="10.690188885398719"/>
    <n v="0.89953775372176104"/>
    <n v="0.29984591790725368"/>
    <n v="13.404252216979648"/>
    <n v="115.11183509680785"/>
    <n v="32.537081634831168"/>
    <n v="0.98920767841551249"/>
    <n v="60.167250675718599"/>
    <n v="10.410611067689434"/>
    <n v="0.97611244904493522"/>
    <n v="0.32537081634831172"/>
    <n v="14.700458332159718"/>
    <n v="126.48535291724806"/>
    <n v="32.3143187778456"/>
    <n v="0.98920767841551249"/>
    <n v="58.587958238827127"/>
    <n v="10.238344546169177"/>
    <n v="0.96942956333536801"/>
    <n v="0.32314318777845608"/>
    <n v="14.266484253869168"/>
    <n v="123.19807854519482"/>
    <n v="32.213842884768908"/>
    <n v="0.98920767841551249"/>
    <n v="57.483339958642986"/>
    <n v="10.117854670899746"/>
    <n v="0.9664152865430673"/>
    <n v="0.32213842884768906"/>
    <n v="13.962945980141122"/>
    <n v="120.89883156690998"/>
  </r>
  <r>
    <x v="13"/>
    <s v="Bo_x000a_Zhou"/>
    <s v="Bo Zhou"/>
    <s v="Guoyang"/>
    <x v="287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</r>
  <r>
    <x v="13"/>
    <s v="Bo_x000a_Zhou"/>
    <s v="Bo Zhou"/>
    <s v="Guoyang"/>
    <x v="287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</r>
  <r>
    <x v="13"/>
    <s v="Xuan_x000a_Cheng"/>
    <s v="Xuan Cheng"/>
    <s v="Guangde"/>
    <x v="28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Wu_x000a_Hu"/>
    <s v="Wu Hu"/>
    <s v="Fanchang"/>
    <x v="289"/>
    <s v="t/a"/>
    <s v="grinding"/>
    <n v="1400000"/>
    <n v="1"/>
    <m/>
    <n v="1"/>
    <m/>
    <n v="1400000"/>
    <n v="147041.8852615389"/>
    <n v="147041.8852615389"/>
    <n v="1.0991718116273818E-3"/>
    <n v="139.92809502338505"/>
    <n v="5.1623912147535815"/>
    <n v="273.26849834585369"/>
    <n v="49.88754813186069"/>
    <n v="4.1978428507015515"/>
    <n v="1.3992809502338506"/>
    <n v="62.553177012571695"/>
    <n v="537.18856378510338"/>
    <n v="151.83971429587879"/>
    <n v="4.6163024992723916"/>
    <n v="280.78050315335349"/>
    <n v="48.582851649217361"/>
    <n v="4.5551914288763644"/>
    <n v="1.5183971429587881"/>
    <n v="68.602138883412024"/>
    <n v="590.26498028049105"/>
    <n v="150.80015429661282"/>
    <n v="4.6163024992723916"/>
    <n v="273.41047178119328"/>
    <n v="47.778941215456165"/>
    <n v="4.5240046288983846"/>
    <n v="1.5080015429661282"/>
    <n v="66.576926518056112"/>
    <n v="574.9243665442425"/>
    <n v="150.33126679558825"/>
    <n v="4.6163024992723916"/>
    <n v="268.25558647366728"/>
    <n v="47.216655130865476"/>
    <n v="4.5099380038676475"/>
    <n v="1.5033126679558824"/>
    <n v="65.160414573991901"/>
    <n v="564.19454731224664"/>
  </r>
  <r>
    <x v="13"/>
    <s v="Xuan_x000a_Cheng"/>
    <s v="Xuan Cheng"/>
    <s v="Guangde"/>
    <x v="288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  <n v="64.628637555691199"/>
    <n v="1.978415356831025"/>
    <n v="117.17591647765425"/>
    <n v="20.476689092338354"/>
    <n v="1.938859126670736"/>
    <n v="0.64628637555691215"/>
    <n v="28.532968507738335"/>
    <n v="246.39615709038964"/>
    <n v="64.427685769537817"/>
    <n v="1.978415356831025"/>
    <n v="114.96667991728597"/>
    <n v="20.235709341799492"/>
    <n v="1.9328305730861346"/>
    <n v="0.64427685769537812"/>
    <n v="27.925891960282243"/>
    <n v="241.79766313381995"/>
  </r>
  <r>
    <x v="13"/>
    <s v="He_x000a_Fei"/>
    <s v="He Fei"/>
    <s v="Changfeng"/>
    <x v="290"/>
    <s v="t/a"/>
    <s v="grinding"/>
    <n v="1800000"/>
    <n v="1"/>
    <m/>
    <n v="1"/>
    <m/>
    <n v="1800000"/>
    <n v="189053.85247912144"/>
    <n v="189053.85247912144"/>
    <n v="1.4132209006637766E-3"/>
    <n v="179.90755074435222"/>
    <n v="6.6373601332546057"/>
    <n v="351.34521215895472"/>
    <n v="64.141133312392313"/>
    <n v="5.3972265223305662"/>
    <n v="1.7990755074435223"/>
    <n v="80.425513301877899"/>
    <n v="690.67101058084722"/>
    <n v="195.22248980898704"/>
    <n v="5.9352460704930747"/>
    <n v="361.00350405431163"/>
    <n v="62.46366640613661"/>
    <n v="5.8566746942696115"/>
    <n v="1.9522248980898707"/>
    <n v="88.202749992958317"/>
    <n v="758.9121175034885"/>
    <n v="193.88591266707363"/>
    <n v="5.9352460704930747"/>
    <n v="351.52774943296282"/>
    <n v="61.43006727701507"/>
    <n v="5.8165773800122089"/>
    <n v="1.9388591266707365"/>
    <n v="85.598905523215009"/>
    <n v="739.18847127116896"/>
    <n v="193.28305730861345"/>
    <n v="5.9352460704930747"/>
    <n v="344.90003975185795"/>
    <n v="60.707128025398475"/>
    <n v="5.7984917192584042"/>
    <n v="1.9328305730861346"/>
    <n v="83.777675880846729"/>
    <n v="725.39298940145989"/>
  </r>
  <r>
    <x v="13"/>
    <s v="Huai_x000a_Bei"/>
    <s v="Huai Bei"/>
    <s v="Suixi"/>
    <x v="291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</r>
  <r>
    <x v="13"/>
    <s v="Chi_x000a_Zhou"/>
    <s v="Chi Zhou"/>
    <s v="Dongzhi"/>
    <x v="292"/>
    <s v="t/a"/>
    <s v="grinding"/>
    <n v="300000"/>
    <n v="1"/>
    <m/>
    <n v="1"/>
    <m/>
    <n v="300000"/>
    <n v="31508.975413186905"/>
    <n v="31508.975413186905"/>
    <n v="2.3553681677729608E-4"/>
    <n v="29.984591790725368"/>
    <n v="1.1062266888757675"/>
    <n v="58.557535359825785"/>
    <n v="10.690188885398719"/>
    <n v="0.89953775372176104"/>
    <n v="0.29984591790725368"/>
    <n v="13.404252216979648"/>
    <n v="115.11183509680785"/>
    <n v="32.537081634831168"/>
    <n v="0.98920767841551249"/>
    <n v="60.167250675718599"/>
    <n v="10.410611067689434"/>
    <n v="0.97611244904493522"/>
    <n v="0.32537081634831172"/>
    <n v="14.700458332159718"/>
    <n v="126.48535291724806"/>
    <n v="32.3143187778456"/>
    <n v="0.98920767841551249"/>
    <n v="58.587958238827127"/>
    <n v="10.238344546169177"/>
    <n v="0.96942956333536801"/>
    <n v="0.32314318777845608"/>
    <n v="14.266484253869168"/>
    <n v="123.19807854519482"/>
    <n v="32.213842884768908"/>
    <n v="0.98920767841551249"/>
    <n v="57.483339958642986"/>
    <n v="10.117854670899746"/>
    <n v="0.9664152865430673"/>
    <n v="0.32213842884768906"/>
    <n v="13.962945980141122"/>
    <n v="120.89883156690998"/>
  </r>
  <r>
    <x v="13"/>
    <s v="Huang_x000a_Shan"/>
    <s v="Huang Shan"/>
    <s v="Xiuning"/>
    <x v="293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</r>
  <r>
    <x v="13"/>
    <s v="Wu_x000a_Hu"/>
    <s v="Wu Hu"/>
    <s v="Wuhu"/>
    <x v="294"/>
    <s v="t/a"/>
    <s v="grinding"/>
    <n v="700000"/>
    <n v="1"/>
    <m/>
    <n v="1"/>
    <m/>
    <n v="700000"/>
    <n v="73520.942630769452"/>
    <n v="73520.942630769452"/>
    <n v="5.4958590581369088E-4"/>
    <n v="69.964047511692527"/>
    <n v="2.5811956073767908"/>
    <n v="136.63424917292684"/>
    <n v="24.943774065930345"/>
    <n v="2.0989214253507757"/>
    <n v="0.69964047511692529"/>
    <n v="31.276588506285847"/>
    <n v="268.59428189255169"/>
    <n v="75.919857147939396"/>
    <n v="2.3081512496361958"/>
    <n v="140.39025157667675"/>
    <n v="24.29142582460868"/>
    <n v="2.2775957144381822"/>
    <n v="0.75919857147939407"/>
    <n v="34.301069441706012"/>
    <n v="295.13249014024552"/>
    <n v="75.400077148306409"/>
    <n v="2.3081512496361958"/>
    <n v="136.70523589059664"/>
    <n v="23.889470607728082"/>
    <n v="2.2620023144491923"/>
    <n v="0.7540007714830641"/>
    <n v="33.288463259028056"/>
    <n v="287.46218327212125"/>
    <n v="75.165633397794124"/>
    <n v="2.3081512496361958"/>
    <n v="134.12779323683364"/>
    <n v="23.608327565432738"/>
    <n v="2.2549690019338238"/>
    <n v="0.75165633397794118"/>
    <n v="32.58020728699595"/>
    <n v="282.09727365612332"/>
  </r>
  <r>
    <x v="13"/>
    <s v="Huai_x000a_Nan"/>
    <s v="Huai Nan"/>
    <s v="Fengtai"/>
    <x v="283"/>
    <s v="t/a"/>
    <s v="grinding"/>
    <n v="4400000"/>
    <n v="1"/>
    <m/>
    <n v="1"/>
    <m/>
    <n v="4400000"/>
    <n v="462131.63939340797"/>
    <n v="462131.63939340797"/>
    <n v="3.4545399794003429E-3"/>
    <n v="439.77401293063878"/>
    <n v="16.224658103511256"/>
    <n v="858.84385194411163"/>
    <n v="156.78943698584789"/>
    <n v="13.193220387919164"/>
    <n v="4.3977401293063885"/>
    <n v="196.59569918236821"/>
    <n v="1688.3069147531821"/>
    <n v="477.21053064419056"/>
    <n v="14.508379283427518"/>
    <n v="882.45300991053955"/>
    <n v="152.68896232611172"/>
    <n v="14.316315919325717"/>
    <n v="4.7721053064419063"/>
    <n v="215.60672220500922"/>
    <n v="1855.1185094529719"/>
    <n v="473.94334207506887"/>
    <n v="14.508379283427518"/>
    <n v="859.29005416946461"/>
    <n v="150.16238667714794"/>
    <n v="14.218300262252066"/>
    <n v="4.7394334207506894"/>
    <n v="209.24176905674781"/>
    <n v="1806.9051519961909"/>
    <n v="472.46969564327736"/>
    <n v="14.508379283427518"/>
    <n v="843.08898606009723"/>
    <n v="148.39520183986295"/>
    <n v="14.174090869298322"/>
    <n v="4.7246969564327737"/>
    <n v="204.78987437540314"/>
    <n v="1773.1828629813465"/>
  </r>
  <r>
    <x v="13"/>
    <s v="Lu'an"/>
    <s v="Lu'an"/>
    <s v="Lu An"/>
    <x v="295"/>
    <s v="t/a"/>
    <s v="grinding"/>
    <n v="3300000"/>
    <n v="1"/>
    <m/>
    <n v="1"/>
    <m/>
    <n v="3300000"/>
    <n v="346598.72954505595"/>
    <n v="346598.72954505595"/>
    <n v="2.5909049845502571E-3"/>
    <n v="329.8305096979791"/>
    <n v="12.168493577633443"/>
    <n v="644.13288895808364"/>
    <n v="117.59207773938591"/>
    <n v="9.8949152909393714"/>
    <n v="3.2983050969797909"/>
    <n v="147.44677438677616"/>
    <n v="1266.2301860648865"/>
    <n v="357.9078979831429"/>
    <n v="10.881284462570637"/>
    <n v="661.83975743290466"/>
    <n v="114.51672174458379"/>
    <n v="10.737236939494288"/>
    <n v="3.5790789798314293"/>
    <n v="161.70504165375689"/>
    <n v="1391.3388820897289"/>
    <n v="355.45750655630167"/>
    <n v="10.881284462570637"/>
    <n v="644.46754062709851"/>
    <n v="112.62179000786095"/>
    <n v="10.663725196689049"/>
    <n v="3.5545750655630166"/>
    <n v="156.93132679256084"/>
    <n v="1355.178863997143"/>
    <n v="354.35227173245801"/>
    <n v="10.881284462570637"/>
    <n v="632.31673954507289"/>
    <n v="111.2964013798972"/>
    <n v="10.63056815197374"/>
    <n v="3.54352271732458"/>
    <n v="153.59240578155234"/>
    <n v="1329.8871472360099"/>
  </r>
  <r>
    <x v="13"/>
    <s v="Ma'anshan"/>
    <s v="Ma'anshan"/>
    <s v="Maanshan"/>
    <x v="296"/>
    <s v="t/a"/>
    <s v="grinding"/>
    <n v="3200000"/>
    <n v="1"/>
    <m/>
    <n v="1"/>
    <m/>
    <n v="3200000"/>
    <n v="336095.73774066032"/>
    <n v="336095.73774066032"/>
    <n v="2.5123927122911584E-3"/>
    <n v="319.83564576773728"/>
    <n v="11.799751348008186"/>
    <n v="624.61371050480841"/>
    <n v="114.02868144425301"/>
    <n v="9.5950693730321177"/>
    <n v="3.1983564576773729"/>
    <n v="142.97869031444958"/>
    <n v="1227.8595743659505"/>
    <n v="347.06220410486583"/>
    <n v="10.551548569765467"/>
    <n v="641.78400720766513"/>
    <n v="111.04651805535397"/>
    <n v="10.411866123145977"/>
    <n v="3.4706220410486588"/>
    <n v="156.80488887637034"/>
    <n v="1349.1770977839794"/>
    <n v="344.68606696368641"/>
    <n v="10.551548569765467"/>
    <n v="624.9382212141561"/>
    <n v="109.20900849247123"/>
    <n v="10.340582008910593"/>
    <n v="3.4468606696368647"/>
    <n v="152.17583204127112"/>
    <n v="1314.1128378154115"/>
    <n v="343.61432410420173"/>
    <n v="10.551548569765467"/>
    <n v="613.15562622552522"/>
    <n v="107.92378315626395"/>
    <n v="10.308429723126052"/>
    <n v="3.436143241042017"/>
    <n v="148.93809045483863"/>
    <n v="1289.5875367137066"/>
  </r>
  <r>
    <x v="13"/>
    <s v="Beng_x000a_Bu_x000a_"/>
    <s v="Beng Bu "/>
    <s v="Bengbu"/>
    <x v="297"/>
    <s v="t/a"/>
    <s v="grinding"/>
    <n v="2400000"/>
    <n v="1"/>
    <m/>
    <n v="1"/>
    <m/>
    <n v="2400000"/>
    <n v="252071.80330549524"/>
    <n v="252071.80330549524"/>
    <n v="1.8842945342183687E-3"/>
    <n v="239.87673432580294"/>
    <n v="8.8498135110061398"/>
    <n v="468.46028287860628"/>
    <n v="85.52151108318975"/>
    <n v="7.1963020297740883"/>
    <n v="2.3987673432580294"/>
    <n v="107.23401773583718"/>
    <n v="920.89468077446281"/>
    <n v="260.29665307864934"/>
    <n v="7.9136614273240999"/>
    <n v="481.33800540574879"/>
    <n v="83.284888541515471"/>
    <n v="7.8088995923594817"/>
    <n v="2.6029665307864938"/>
    <n v="117.60366665727774"/>
    <n v="1011.8828233379845"/>
    <n v="258.5145502227648"/>
    <n v="7.9136614273240999"/>
    <n v="468.70366591061702"/>
    <n v="81.906756369353417"/>
    <n v="7.755436506682944"/>
    <n v="2.5851455022276486"/>
    <n v="114.13187403095334"/>
    <n v="985.58462836155854"/>
    <n v="257.71074307815127"/>
    <n v="7.9136614273240999"/>
    <n v="459.86671966914389"/>
    <n v="80.942837367197967"/>
    <n v="7.7313222923445384"/>
    <n v="2.5771074307815125"/>
    <n v="111.70356784112897"/>
    <n v="967.19065253527981"/>
  </r>
  <r>
    <x v="13"/>
    <s v="Huang_x000a_Shan"/>
    <s v="Huang Shan"/>
    <s v="She"/>
    <x v="28"/>
    <s v="t/a"/>
    <s v="grinding"/>
    <n v="1100000"/>
    <n v="1"/>
    <m/>
    <n v="1"/>
    <m/>
    <n v="1100000"/>
    <n v="115532.90984835199"/>
    <n v="115532.90984835199"/>
    <n v="8.6363499485008573E-4"/>
    <n v="109.94350323265969"/>
    <n v="4.0561645258778141"/>
    <n v="214.71096298602791"/>
    <n v="39.197359246461971"/>
    <n v="3.2983050969797909"/>
    <n v="1.0994350323265971"/>
    <n v="49.148924795592052"/>
    <n v="422.07672868829553"/>
    <n v="119.30263266104764"/>
    <n v="3.6270948208568794"/>
    <n v="220.61325247763489"/>
    <n v="38.17224058152793"/>
    <n v="3.5790789798314293"/>
    <n v="1.1930263266104766"/>
    <n v="53.901680551252305"/>
    <n v="463.77962736324298"/>
    <n v="118.48583551876722"/>
    <n v="3.6270948208568794"/>
    <n v="214.82251354236615"/>
    <n v="37.540596669286984"/>
    <n v="3.5545750655630166"/>
    <n v="1.1848583551876724"/>
    <n v="52.310442264186953"/>
    <n v="451.72628799904771"/>
    <n v="118.11742391081934"/>
    <n v="3.6270948208568794"/>
    <n v="210.77224651502431"/>
    <n v="37.098800459965737"/>
    <n v="3.5435227173245805"/>
    <n v="1.1811742391081934"/>
    <n v="51.197468593850786"/>
    <n v="443.29571574533662"/>
  </r>
  <r>
    <x v="13"/>
    <s v="Huang_x000a_Shan"/>
    <s v="Huang Shan"/>
    <s v="She"/>
    <x v="28"/>
    <s v="t/a"/>
    <s v="grinding"/>
    <n v="1100000"/>
    <n v="1"/>
    <m/>
    <n v="1"/>
    <m/>
    <n v="1100000"/>
    <n v="115532.90984835199"/>
    <n v="115532.90984835199"/>
    <n v="8.6363499485008573E-4"/>
    <n v="109.94350323265969"/>
    <n v="4.0561645258778141"/>
    <n v="214.71096298602791"/>
    <n v="39.197359246461971"/>
    <n v="3.2983050969797909"/>
    <n v="1.0994350323265971"/>
    <n v="49.148924795592052"/>
    <n v="422.07672868829553"/>
    <n v="119.30263266104764"/>
    <n v="3.6270948208568794"/>
    <n v="220.61325247763489"/>
    <n v="38.17224058152793"/>
    <n v="3.5790789798314293"/>
    <n v="1.1930263266104766"/>
    <n v="53.901680551252305"/>
    <n v="463.77962736324298"/>
    <n v="118.48583551876722"/>
    <n v="3.6270948208568794"/>
    <n v="214.82251354236615"/>
    <n v="37.540596669286984"/>
    <n v="3.5545750655630166"/>
    <n v="1.1848583551876724"/>
    <n v="52.310442264186953"/>
    <n v="451.72628799904771"/>
    <n v="118.11742391081934"/>
    <n v="3.6270948208568794"/>
    <n v="210.77224651502431"/>
    <n v="37.098800459965737"/>
    <n v="3.5435227173245805"/>
    <n v="1.1811742391081934"/>
    <n v="51.197468593850786"/>
    <n v="443.29571574533662"/>
  </r>
  <r>
    <x v="13"/>
    <s v="Fu_x000a_Yang"/>
    <s v="Fu Yang"/>
    <s v="Fuyang"/>
    <x v="275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</r>
  <r>
    <x v="13"/>
    <s v="He_x000a_Fei"/>
    <s v="He Fei"/>
    <s v="Feidong"/>
    <x v="298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</r>
  <r>
    <x v="13"/>
    <s v="Fu_x000a_Yang"/>
    <s v="Fu Yang"/>
    <s v="Fuyang"/>
    <x v="275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</r>
  <r>
    <x v="13"/>
    <s v="Chu_x000a_Zhou"/>
    <s v="Chu Zhou"/>
    <s v="Chuxian"/>
    <x v="299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</r>
  <r>
    <x v="13"/>
    <s v="Chu_x000a_Zhou"/>
    <s v="Chu Zhou"/>
    <s v="Dingyuan"/>
    <x v="300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</r>
  <r>
    <x v="13"/>
    <s v="He_x000a_Fei"/>
    <s v="He Fei"/>
    <s v="Feidong"/>
    <x v="298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  <n v="64.628637555691199"/>
    <n v="1.978415356831025"/>
    <n v="117.17591647765425"/>
    <n v="20.476689092338354"/>
    <n v="1.938859126670736"/>
    <n v="0.64628637555691215"/>
    <n v="28.532968507738335"/>
    <n v="246.39615709038964"/>
    <n v="64.427685769537817"/>
    <n v="1.978415356831025"/>
    <n v="114.96667991728597"/>
    <n v="20.235709341799492"/>
    <n v="1.9328305730861346"/>
    <n v="0.64427685769537812"/>
    <n v="27.925891960282243"/>
    <n v="241.79766313381995"/>
  </r>
  <r>
    <x v="13"/>
    <s v="Ma'anshan"/>
    <s v="Ma'anshan"/>
    <s v="Maanshan"/>
    <x v="296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</r>
  <r>
    <x v="13"/>
    <s v="Chu_x000a_Zhou"/>
    <s v="Chu Zhou"/>
    <s v="Lai'an"/>
    <x v="301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</r>
  <r>
    <x v="13"/>
    <s v="Wu_x000a_Hu"/>
    <s v="Wu Hu"/>
    <s v="Fanchang"/>
    <x v="289"/>
    <s v="t/d"/>
    <s v="cement"/>
    <n v="4000"/>
    <n v="310"/>
    <n v="1"/>
    <m/>
    <n v="1240000"/>
    <m/>
    <n v="0"/>
    <n v="1240000"/>
    <n v="9.269284353867438E-3"/>
    <n v="1180.0096110055927"/>
    <n v="43.534297012776527"/>
    <n v="2304.4654068883247"/>
    <n v="420.70026219724929"/>
    <n v="35.400288330167776"/>
    <n v="11.800096110055927"/>
    <n v="527.50914719043999"/>
    <n v="4530.0957472677392"/>
    <n v="1280.4599546040888"/>
    <n v="38.929146541587656"/>
    <n v="2367.8139279218499"/>
    <n v="409.69779418889811"/>
    <n v="38.413798638122671"/>
    <n v="12.804599546040889"/>
    <n v="578.51986911161714"/>
    <n v="4977.6876448907742"/>
    <n v="1271.6933749536918"/>
    <n v="38.929146541587656"/>
    <n v="2305.6626647955395"/>
    <n v="402.91844056397127"/>
    <n v="38.150801248610755"/>
    <n v="12.716933749536919"/>
    <n v="561.44131133486792"/>
    <n v="4848.3206893521283"/>
    <n v="1267.7392601092288"/>
    <n v="38.929146541587656"/>
    <n v="2262.1916648830797"/>
    <n v="398.17669814376023"/>
    <n v="38.032177803276866"/>
    <n v="12.677392601092288"/>
    <n v="549.49590674817193"/>
    <n v="4757.836431591084"/>
  </r>
  <r>
    <x v="13"/>
    <s v="Beng_x000a_Bu_x000a_"/>
    <s v="Beng Bu "/>
    <s v="Wuhe"/>
    <x v="302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</r>
  <r>
    <x v="13"/>
    <s v="Chao_x000a_Hu"/>
    <s v="Chao Hu"/>
    <s v="Chao"/>
    <x v="303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</r>
  <r>
    <x v="13"/>
    <s v="An_x000a_Qing"/>
    <s v="An Qing"/>
    <s v="Anqing"/>
    <x v="304"/>
    <s v="t/a"/>
    <s v="grinding"/>
    <n v="1300000"/>
    <n v="1"/>
    <m/>
    <n v="1"/>
    <m/>
    <n v="1300000"/>
    <n v="136538.89345714325"/>
    <n v="136538.89345714325"/>
    <n v="1.020659539368283E-3"/>
    <n v="129.93323109314326"/>
    <n v="4.7936489851283257"/>
    <n v="253.7493198925784"/>
    <n v="46.324151836727786"/>
    <n v="3.8979969327942978"/>
    <n v="1.2993323109314328"/>
    <n v="58.085092940245147"/>
    <n v="498.8179520861674"/>
    <n v="140.99402041760175"/>
    <n v="4.286566606467221"/>
    <n v="260.72475292811396"/>
    <n v="45.112647959987548"/>
    <n v="4.2298206125280524"/>
    <n v="1.4099402041760176"/>
    <n v="63.701986106025444"/>
    <n v="548.10319597474165"/>
    <n v="140.02871470399762"/>
    <n v="4.286566606467221"/>
    <n v="253.88115236825089"/>
    <n v="44.366159700066433"/>
    <n v="4.2008614411199279"/>
    <n v="1.4002871470399763"/>
    <n v="61.821431766766395"/>
    <n v="533.85834036251083"/>
    <n v="139.59331916733194"/>
    <n v="4.286566606467221"/>
    <n v="249.09447315411964"/>
    <n v="43.84403690723223"/>
    <n v="4.1877995750199588"/>
    <n v="1.3959331916733193"/>
    <n v="60.506099247278193"/>
    <n v="523.89493678994324"/>
  </r>
  <r>
    <x v="13"/>
    <s v="Wu_x000a_Hu"/>
    <s v="Wu Hu"/>
    <s v="Wuhu"/>
    <x v="294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  <n v="64.628637555691199"/>
    <n v="1.978415356831025"/>
    <n v="117.17591647765425"/>
    <n v="20.476689092338354"/>
    <n v="1.938859126670736"/>
    <n v="0.64628637555691215"/>
    <n v="28.532968507738335"/>
    <n v="246.39615709038964"/>
    <n v="64.427685769537817"/>
    <n v="1.978415356831025"/>
    <n v="114.96667991728597"/>
    <n v="20.235709341799492"/>
    <n v="1.9328305730861346"/>
    <n v="0.64427685769537812"/>
    <n v="27.925891960282243"/>
    <n v="241.79766313381995"/>
  </r>
  <r>
    <x v="13"/>
    <s v="He_x000a_Fei"/>
    <s v="He Fei"/>
    <s v="Hefei"/>
    <x v="305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  <n v="64.628637555691199"/>
    <n v="1.978415356831025"/>
    <n v="117.17591647765425"/>
    <n v="20.476689092338354"/>
    <n v="1.938859126670736"/>
    <n v="0.64628637555691215"/>
    <n v="28.532968507738335"/>
    <n v="246.39615709038964"/>
    <n v="64.427685769537817"/>
    <n v="1.978415356831025"/>
    <n v="114.96667991728597"/>
    <n v="20.235709341799492"/>
    <n v="1.9328305730861346"/>
    <n v="0.64427685769537812"/>
    <n v="27.925891960282243"/>
    <n v="241.79766313381995"/>
  </r>
  <r>
    <x v="13"/>
    <s v="Chu_x000a_Zhou"/>
    <s v="Chu Zhou"/>
    <s v="Fengyang"/>
    <x v="282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</r>
  <r>
    <x v="13"/>
    <s v="Chu_x000a_Zhou"/>
    <s v="Chu Zhou"/>
    <s v="Fengyang"/>
    <x v="282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</r>
  <r>
    <x v="13"/>
    <s v="Chu_x000a_Zhou"/>
    <s v="Chu Zhou"/>
    <s v="Fengyang"/>
    <x v="282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  <n v="64.628637555691199"/>
    <n v="1.978415356831025"/>
    <n v="117.17591647765425"/>
    <n v="20.476689092338354"/>
    <n v="1.938859126670736"/>
    <n v="0.64628637555691215"/>
    <n v="28.532968507738335"/>
    <n v="246.39615709038964"/>
    <n v="64.427685769537817"/>
    <n v="1.978415356831025"/>
    <n v="114.96667991728597"/>
    <n v="20.235709341799492"/>
    <n v="1.9328305730861346"/>
    <n v="0.64427685769537812"/>
    <n v="27.925891960282243"/>
    <n v="241.79766313381995"/>
  </r>
  <r>
    <x v="13"/>
    <s v="Wu_x000a_Hu"/>
    <s v="Wu Hu"/>
    <s v="Fanchang"/>
    <x v="289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</r>
  <r>
    <x v="13"/>
    <s v="Wu_x000a_Hu"/>
    <s v="Wu Hu"/>
    <s v="Fanchang"/>
    <x v="289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</r>
  <r>
    <x v="13"/>
    <s v="Lu'an"/>
    <s v="Lu'an"/>
    <s v="Shucheng"/>
    <x v="306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</r>
  <r>
    <x v="13"/>
    <s v="Xuan_x000a_Cheng"/>
    <s v="Xuan Cheng"/>
    <s v="Xuanzhou"/>
    <x v="307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</r>
  <r>
    <x v="13"/>
    <s v="Lu'an"/>
    <s v="Lu'an"/>
    <s v="Shou"/>
    <x v="308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</r>
  <r>
    <x v="13"/>
    <s v="Lu'an"/>
    <s v="Lu'an"/>
    <s v="Lu An"/>
    <x v="295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</r>
  <r>
    <x v="13"/>
    <s v="Chao_x000a_Hu"/>
    <s v="Chao Hu"/>
    <s v="Lujiang"/>
    <x v="30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ao_x000a_Hu"/>
    <s v="Chao Hu"/>
    <s v="Lujiang"/>
    <x v="30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Bo_x000a_Zhou"/>
    <s v="Bo Zhou"/>
    <s v="Boxian"/>
    <x v="310"/>
    <s v="t/a"/>
    <s v="grinding"/>
    <n v="750000"/>
    <n v="1"/>
    <m/>
    <n v="1"/>
    <m/>
    <n v="750000"/>
    <n v="78772.438532967266"/>
    <n v="78772.438532967266"/>
    <n v="5.8884204194324023E-4"/>
    <n v="74.961479476813423"/>
    <n v="2.7655667221894187"/>
    <n v="146.39383839956446"/>
    <n v="26.725472213496797"/>
    <n v="2.2488443843044026"/>
    <n v="0.74961479476813431"/>
    <n v="33.510630542449121"/>
    <n v="287.77958774201966"/>
    <n v="81.342704087077934"/>
    <n v="2.4730191960387811"/>
    <n v="150.41812668929651"/>
    <n v="26.026527669223587"/>
    <n v="2.4402811226123382"/>
    <n v="0.81342704087077933"/>
    <n v="36.751145830399295"/>
    <n v="316.21338229312016"/>
    <n v="80.785796944614006"/>
    <n v="2.4730191960387811"/>
    <n v="146.46989559706782"/>
    <n v="25.595861365422945"/>
    <n v="2.4235739083384202"/>
    <n v="0.80785796944614019"/>
    <n v="35.666210634672922"/>
    <n v="307.99519636298703"/>
    <n v="80.534607211922278"/>
    <n v="2.4730191960387811"/>
    <n v="143.70834989660747"/>
    <n v="25.294636677249365"/>
    <n v="2.4160382163576686"/>
    <n v="0.80534607211922271"/>
    <n v="34.907364950352807"/>
    <n v="302.24707891727496"/>
  </r>
  <r>
    <x v="13"/>
    <s v="Bo_x000a_Zhou"/>
    <s v="Bo Zhou"/>
    <s v="Boxian"/>
    <x v="310"/>
    <s v="t/a"/>
    <s v="grinding"/>
    <n v="750000"/>
    <n v="1"/>
    <m/>
    <n v="1"/>
    <m/>
    <n v="750000"/>
    <n v="78772.438532967266"/>
    <n v="78772.438532967266"/>
    <n v="5.8884204194324023E-4"/>
    <n v="74.961479476813423"/>
    <n v="2.7655667221894187"/>
    <n v="146.39383839956446"/>
    <n v="26.725472213496797"/>
    <n v="2.2488443843044026"/>
    <n v="0.74961479476813431"/>
    <n v="33.510630542449121"/>
    <n v="287.77958774201966"/>
    <n v="81.342704087077934"/>
    <n v="2.4730191960387811"/>
    <n v="150.41812668929651"/>
    <n v="26.026527669223587"/>
    <n v="2.4402811226123382"/>
    <n v="0.81342704087077933"/>
    <n v="36.751145830399295"/>
    <n v="316.21338229312016"/>
    <n v="80.785796944614006"/>
    <n v="2.4730191960387811"/>
    <n v="146.46989559706782"/>
    <n v="25.595861365422945"/>
    <n v="2.4235739083384202"/>
    <n v="0.80785796944614019"/>
    <n v="35.666210634672922"/>
    <n v="307.99519636298703"/>
    <n v="80.534607211922278"/>
    <n v="2.4730191960387811"/>
    <n v="143.70834989660747"/>
    <n v="25.294636677249365"/>
    <n v="2.4160382163576686"/>
    <n v="0.80534607211922271"/>
    <n v="34.907364950352807"/>
    <n v="302.24707891727496"/>
  </r>
  <r>
    <x v="13"/>
    <s v="Chi_x000a_Zhou"/>
    <s v="Chi Zhou"/>
    <s v="Guichi"/>
    <x v="311"/>
    <s v="t/a"/>
    <s v="grinding"/>
    <n v="800000"/>
    <n v="1"/>
    <m/>
    <n v="1"/>
    <m/>
    <n v="800000"/>
    <n v="84023.93443516508"/>
    <n v="84023.93443516508"/>
    <n v="6.2809817807278959E-4"/>
    <n v="79.958911441934319"/>
    <n v="2.9499378370020466"/>
    <n v="156.1534276262021"/>
    <n v="28.507170361063253"/>
    <n v="2.3987673432580294"/>
    <n v="0.79958911441934322"/>
    <n v="35.744672578612395"/>
    <n v="306.96489359148762"/>
    <n v="86.765551026216457"/>
    <n v="2.6378871424413668"/>
    <n v="160.44600180191628"/>
    <n v="27.761629513838493"/>
    <n v="2.6029665307864942"/>
    <n v="0.8676555102621647"/>
    <n v="39.201222219092585"/>
    <n v="337.29427444599486"/>
    <n v="86.171516740921604"/>
    <n v="2.6378871424413668"/>
    <n v="156.23455530353903"/>
    <n v="27.302252123117807"/>
    <n v="2.5851455022276482"/>
    <n v="0.86171516740921617"/>
    <n v="38.04395801031778"/>
    <n v="328.52820945385287"/>
    <n v="85.903581026050432"/>
    <n v="2.6378871424413668"/>
    <n v="153.28890655638131"/>
    <n v="26.980945789065988"/>
    <n v="2.5771074307815129"/>
    <n v="0.85903581026050424"/>
    <n v="37.234522613709657"/>
    <n v="322.39688417842666"/>
  </r>
  <r>
    <x v="13"/>
    <s v="Chao_x000a_Hu"/>
    <s v="Chao Hu"/>
    <s v="Wuwei"/>
    <x v="31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Huai_x000a_Bei"/>
    <s v="Huai Bei"/>
    <s v="Huaibei"/>
    <x v="286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Xuan_x000a_Cheng"/>
    <s v="Xuan Cheng"/>
    <s v="Langxi"/>
    <x v="313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Xuan_x000a_Cheng"/>
    <s v="Xuan Cheng"/>
    <s v="Ningguo"/>
    <x v="314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Xuan_x000a_Cheng"/>
    <s v="Xuan Cheng"/>
    <s v="Ningguo"/>
    <x v="314"/>
    <s v="t/d"/>
    <s v="cement"/>
    <n v="4000"/>
    <n v="310"/>
    <n v="1"/>
    <m/>
    <n v="1240000"/>
    <m/>
    <n v="0"/>
    <n v="1240000"/>
    <n v="9.269284353867438E-3"/>
    <n v="1180.0096110055927"/>
    <n v="43.534297012776527"/>
    <n v="2304.4654068883247"/>
    <n v="420.70026219724929"/>
    <n v="35.400288330167776"/>
    <n v="11.800096110055927"/>
    <n v="527.50914719043999"/>
    <n v="4530.0957472677392"/>
    <n v="1280.4599546040888"/>
    <n v="38.929146541587656"/>
    <n v="2367.8139279218499"/>
    <n v="409.69779418889811"/>
    <n v="38.413798638122671"/>
    <n v="12.804599546040889"/>
    <n v="578.51986911161714"/>
    <n v="4977.6876448907742"/>
    <n v="1271.6933749536918"/>
    <n v="38.929146541587656"/>
    <n v="2305.6626647955395"/>
    <n v="402.91844056397127"/>
    <n v="38.150801248610755"/>
    <n v="12.716933749536919"/>
    <n v="561.44131133486792"/>
    <n v="4848.3206893521283"/>
    <n v="1267.7392601092288"/>
    <n v="38.929146541587656"/>
    <n v="2262.1916648830797"/>
    <n v="398.17669814376023"/>
    <n v="38.032177803276866"/>
    <n v="12.677392601092288"/>
    <n v="549.49590674817193"/>
    <n v="4757.836431591084"/>
  </r>
  <r>
    <x v="13"/>
    <s v="Xuan_x000a_Cheng"/>
    <s v="Xuan Cheng"/>
    <s v="Ningguo"/>
    <x v="314"/>
    <s v="t/d"/>
    <s v="cement"/>
    <n v="4000"/>
    <n v="310"/>
    <n v="1"/>
    <m/>
    <n v="1240000"/>
    <m/>
    <n v="0"/>
    <n v="1240000"/>
    <n v="9.269284353867438E-3"/>
    <n v="1180.0096110055927"/>
    <n v="43.534297012776527"/>
    <n v="2304.4654068883247"/>
    <n v="420.70026219724929"/>
    <n v="35.400288330167776"/>
    <n v="11.800096110055927"/>
    <n v="527.50914719043999"/>
    <n v="4530.0957472677392"/>
    <n v="1280.4599546040888"/>
    <n v="38.929146541587656"/>
    <n v="2367.8139279218499"/>
    <n v="409.69779418889811"/>
    <n v="38.413798638122671"/>
    <n v="12.804599546040889"/>
    <n v="578.51986911161714"/>
    <n v="4977.6876448907742"/>
    <n v="1271.6933749536918"/>
    <n v="38.929146541587656"/>
    <n v="2305.6626647955395"/>
    <n v="402.91844056397127"/>
    <n v="38.150801248610755"/>
    <n v="12.716933749536919"/>
    <n v="561.44131133486792"/>
    <n v="4848.3206893521283"/>
    <n v="1267.7392601092288"/>
    <n v="38.929146541587656"/>
    <n v="2262.1916648830797"/>
    <n v="398.17669814376023"/>
    <n v="38.032177803276866"/>
    <n v="12.677392601092288"/>
    <n v="549.49590674817193"/>
    <n v="4757.836431591084"/>
  </r>
  <r>
    <x v="13"/>
    <s v="Xuan_x000a_Cheng"/>
    <s v="Xuan Cheng"/>
    <s v="Guangde"/>
    <x v="28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Xuan_x000a_Cheng"/>
    <s v="Xuan Cheng"/>
    <s v="Guangde"/>
    <x v="288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Wu_x000a_Hu"/>
    <s v="Wu Hu"/>
    <s v="Fanchang"/>
    <x v="289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</r>
  <r>
    <x v="13"/>
    <s v="Chu_x000a_Zhou"/>
    <s v="Chu Zhou"/>
    <s v="Fengyang"/>
    <x v="28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u_x000a_Zhou"/>
    <s v="Chu Zhou"/>
    <s v="Fengyang"/>
    <x v="28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u_x000a_Zhou"/>
    <s v="Chu Zhou"/>
    <s v="Fengyang"/>
    <x v="282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Wu_x000a_Hu"/>
    <s v="Wu Hu"/>
    <s v="Wuhu"/>
    <x v="294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Wu_x000a_Hu"/>
    <s v="Wu Hu"/>
    <s v="Wuhu"/>
    <x v="294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Huai_x000a_Nan"/>
    <s v="Huai Nan"/>
    <s v="Huainan"/>
    <x v="284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</r>
  <r>
    <x v="13"/>
    <s v="Chu_x000a_Zhou"/>
    <s v="Chu Zhou"/>
    <s v="Quanjiao"/>
    <x v="315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u_x000a_Zhou"/>
    <s v="Chu Zhou"/>
    <s v="Quanjiao"/>
    <x v="315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ao_x000a_Hu"/>
    <s v="Chao Hu"/>
    <s v="Wuwei"/>
    <x v="312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Su_x000a_Zhou"/>
    <s v="Su Zhou"/>
    <s v="Yongqiao"/>
    <x v="316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Su_x000a_Zhou"/>
    <s v="Su Zhou"/>
    <s v="Yongqiao"/>
    <x v="316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i_x000a_Zhou"/>
    <s v="Chi Zhou"/>
    <s v="Guichi"/>
    <x v="311"/>
    <s v="t/d"/>
    <s v="cement"/>
    <n v="8000"/>
    <n v="310"/>
    <n v="1"/>
    <m/>
    <n v="2480000"/>
    <m/>
    <n v="0"/>
    <n v="2480000"/>
    <n v="1.8538568707734876E-2"/>
    <n v="2360.0192220111853"/>
    <n v="87.068594025553054"/>
    <n v="4608.9308137766493"/>
    <n v="841.40052439449858"/>
    <n v="70.800576660335551"/>
    <n v="23.600192220111854"/>
    <n v="1055.01829438088"/>
    <n v="9060.1914945354783"/>
    <n v="2560.9199092081776"/>
    <n v="77.858293083175312"/>
    <n v="4735.6278558436998"/>
    <n v="819.39558837779623"/>
    <n v="76.827597276245342"/>
    <n v="25.609199092081777"/>
    <n v="1157.0397382232343"/>
    <n v="9955.3752897815484"/>
    <n v="2543.3867499073835"/>
    <n v="77.858293083175312"/>
    <n v="4611.325329591079"/>
    <n v="805.83688112794255"/>
    <n v="76.301602497221509"/>
    <n v="25.433867499073838"/>
    <n v="1122.8826226697358"/>
    <n v="9696.6413787042566"/>
    <n v="2535.4785202184576"/>
    <n v="77.858293083175312"/>
    <n v="4524.3833297661595"/>
    <n v="796.35339628752047"/>
    <n v="76.064355606553733"/>
    <n v="25.354785202184576"/>
    <n v="1098.9918134963439"/>
    <n v="9515.6728631821679"/>
  </r>
  <r>
    <x v="13"/>
    <s v="Ma'anshan"/>
    <s v="Ma'anshan"/>
    <s v="Maanshan"/>
    <x v="296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Ma'anshan"/>
    <s v="Ma'anshan"/>
    <s v="Maanshan"/>
    <x v="296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Xuan_x000a_Cheng"/>
    <s v="Xuan Cheng"/>
    <s v="Guangde"/>
    <x v="288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Xuan_x000a_Cheng"/>
    <s v="Xuan Cheng"/>
    <s v="Guangde"/>
    <x v="288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Wu_x000a_Hu"/>
    <s v="Wu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Wu_x000a_Hu"/>
    <s v="Wu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Wu_x000a_Hu"/>
    <s v="Wu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Wu_x000a_Hu"/>
    <s v="Wu Hu"/>
    <s v="Fanchang"/>
    <x v="28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Wu_x000a_Hu"/>
    <s v="Wu Hu"/>
    <s v="Fanchang"/>
    <x v="28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An_x000a_Qing"/>
    <s v="An Qing"/>
    <s v="Zongyang"/>
    <x v="317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An_x000a_Qing"/>
    <s v="An Qing"/>
    <s v="Zongyang"/>
    <x v="317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An_x000a_Qing"/>
    <s v="An Qing"/>
    <s v="Zongyang"/>
    <x v="31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An_x000a_Qing"/>
    <s v="An Qing"/>
    <s v="Zongyang"/>
    <x v="31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An_x000a_Qing"/>
    <s v="An Qing"/>
    <s v="Zongyang"/>
    <x v="31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An_x000a_Qing"/>
    <s v="An Qing"/>
    <s v="Zongyang"/>
    <x v="317"/>
    <s v="t/d"/>
    <s v="cement"/>
    <n v="10000"/>
    <n v="310"/>
    <n v="1"/>
    <m/>
    <n v="3100000"/>
    <m/>
    <n v="0"/>
    <n v="3100000"/>
    <n v="2.3173210884668591E-2"/>
    <n v="2950.0240275139813"/>
    <n v="108.83574253194131"/>
    <n v="5761.1635172208107"/>
    <n v="1051.7506554931231"/>
    <n v="88.500720825419421"/>
    <n v="29.500240275139813"/>
    <n v="1318.7728679760999"/>
    <n v="11325.239368169347"/>
    <n v="3201.1498865102217"/>
    <n v="97.322866353969133"/>
    <n v="5919.5348198046231"/>
    <n v="1024.2444854722451"/>
    <n v="96.034496595306649"/>
    <n v="32.011498865102219"/>
    <n v="1446.2996727790428"/>
    <n v="12444.219112226932"/>
    <n v="3179.2334373842291"/>
    <n v="97.322866353969133"/>
    <n v="5764.1566619888472"/>
    <n v="1007.296101409928"/>
    <n v="95.377003121526869"/>
    <n v="31.792334373842294"/>
    <n v="1403.6032783371697"/>
    <n v="12120.801723380318"/>
    <n v="3169.3481502730715"/>
    <n v="97.322866353969133"/>
    <n v="5655.4791622076991"/>
    <n v="995.44174535940044"/>
    <n v="95.080444508192159"/>
    <n v="31.693481502730716"/>
    <n v="1373.7397668704295"/>
    <n v="11894.591078977708"/>
  </r>
  <r>
    <x v="13"/>
    <s v="Xuan_x000a_Cheng"/>
    <s v="Xuan Cheng"/>
    <s v="Xuanzhou"/>
    <x v="30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Xuan_x000a_Cheng"/>
    <s v="Xuan Cheng"/>
    <s v="Xuanzhou"/>
    <x v="30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ao_x000a_Hu"/>
    <s v="Chao Hu"/>
    <s v="Chao"/>
    <x v="303"/>
    <s v="t/d"/>
    <s v="cement"/>
    <n v="6000"/>
    <n v="310"/>
    <n v="1"/>
    <m/>
    <n v="1860000"/>
    <m/>
    <n v="0"/>
    <n v="1860000"/>
    <n v="1.3903926530801155E-2"/>
    <n v="1770.0144165083886"/>
    <n v="65.301445519164787"/>
    <n v="3456.6981103324865"/>
    <n v="631.05039329587385"/>
    <n v="53.10043249525166"/>
    <n v="17.700144165083888"/>
    <n v="791.26372078565987"/>
    <n v="6795.1436209016083"/>
    <n v="1920.6899319061329"/>
    <n v="58.393719812381477"/>
    <n v="3551.7208918827741"/>
    <n v="614.54669128334706"/>
    <n v="57.620697957183992"/>
    <n v="19.206899319061332"/>
    <n v="867.77980366742565"/>
    <n v="7466.5314673361599"/>
    <n v="1907.5400624305375"/>
    <n v="58.393719812381477"/>
    <n v="3458.4939971933086"/>
    <n v="604.37766084595683"/>
    <n v="57.226201872916121"/>
    <n v="19.075400624305377"/>
    <n v="842.16196700230182"/>
    <n v="7272.4810340281911"/>
    <n v="1901.6088901638429"/>
    <n v="58.393719812381477"/>
    <n v="3393.2874973246194"/>
    <n v="597.26504721564027"/>
    <n v="57.048266704915292"/>
    <n v="19.01608890163843"/>
    <n v="824.24386012225773"/>
    <n v="7136.754647386625"/>
  </r>
  <r>
    <x v="13"/>
    <s v="Wu_x000a_Hu"/>
    <s v="Wu Hu"/>
    <s v="Fanchang"/>
    <x v="28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Wu_x000a_Hu"/>
    <s v="Wu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An_x000a_Qing"/>
    <s v="An Qing"/>
    <s v="Anqing"/>
    <x v="304"/>
    <s v="t/d"/>
    <s v="cement"/>
    <n v="1300"/>
    <n v="310"/>
    <n v="1"/>
    <m/>
    <n v="403000"/>
    <m/>
    <n v="0"/>
    <n v="403000"/>
    <n v="3.012517415006917E-3"/>
    <n v="383.50312357681759"/>
    <n v="14.148646529152371"/>
    <n v="748.95125723870547"/>
    <n v="136.727585214106"/>
    <n v="11.505093707304527"/>
    <n v="3.8350312357681755"/>
    <n v="171.44047283689298"/>
    <n v="1472.2811178620152"/>
    <n v="416.14948524632882"/>
    <n v="12.651972626015988"/>
    <n v="769.53952657460104"/>
    <n v="133.15178311139186"/>
    <n v="12.484484557389866"/>
    <n v="4.1614948524632887"/>
    <n v="188.01895746127556"/>
    <n v="1617.7484845895012"/>
    <n v="413.3003468599498"/>
    <n v="12.651972626015988"/>
    <n v="749.34036605855022"/>
    <n v="130.94849318329065"/>
    <n v="12.399010405798494"/>
    <n v="4.1330034685994983"/>
    <n v="182.46842618383207"/>
    <n v="1575.7042240394414"/>
    <n v="412.0152595354993"/>
    <n v="12.651972626015988"/>
    <n v="735.21229108700084"/>
    <n v="129.40742689672206"/>
    <n v="12.36045778606498"/>
    <n v="4.1201525953549929"/>
    <n v="178.58616969315585"/>
    <n v="1546.2968402671022"/>
  </r>
  <r>
    <x v="13"/>
    <s v="An_x000a_Qing"/>
    <s v="An Qing"/>
    <s v="Huaining"/>
    <x v="31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An_x000a_Qing"/>
    <s v="An Qing"/>
    <s v="Huaining"/>
    <x v="31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ao_x000a_Hu"/>
    <s v="Chao Hu"/>
    <s v="Hanshan"/>
    <x v="31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Chu_x000a_Zhou"/>
    <s v="Chu Zhou"/>
    <s v="Fengyang"/>
    <x v="282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Chu_x000a_Zhou"/>
    <s v="Chu Zhou"/>
    <s v="Fengyang"/>
    <x v="282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3"/>
    <s v="Huai_x000a_Bei"/>
    <s v="Huai Bei"/>
    <s v="Huaibei"/>
    <x v="286"/>
    <s v="t/d"/>
    <s v="cement"/>
    <n v="1200"/>
    <n v="310"/>
    <n v="1"/>
    <m/>
    <n v="372000"/>
    <m/>
    <n v="0"/>
    <n v="372000"/>
    <n v="2.7807853061602313E-3"/>
    <n v="354.0028833016778"/>
    <n v="13.060289103832959"/>
    <n v="691.33962206649733"/>
    <n v="126.21007865917478"/>
    <n v="10.620086499050332"/>
    <n v="3.5400288330167777"/>
    <n v="158.25274415713199"/>
    <n v="1359.0287241803217"/>
    <n v="384.13798638122665"/>
    <n v="11.678743962476297"/>
    <n v="710.34417837655485"/>
    <n v="122.90933825666943"/>
    <n v="11.5241395914368"/>
    <n v="3.8413798638122665"/>
    <n v="173.55596073348514"/>
    <n v="1493.3062934672321"/>
    <n v="381.50801248610753"/>
    <n v="11.678743962476297"/>
    <n v="691.69879943866181"/>
    <n v="120.87553216919139"/>
    <n v="11.445240374583225"/>
    <n v="3.8150801248610757"/>
    <n v="168.4323934004604"/>
    <n v="1454.4962068056384"/>
    <n v="380.32177803276863"/>
    <n v="11.678743962476297"/>
    <n v="678.65749946492394"/>
    <n v="119.45300944312807"/>
    <n v="11.409653340983059"/>
    <n v="3.8032177803276861"/>
    <n v="164.84877202445156"/>
    <n v="1427.3509294773253"/>
  </r>
  <r>
    <x v="13"/>
    <s v="Huai_x000a_Bei"/>
    <s v="Huai Bei"/>
    <s v="Huaibei"/>
    <x v="286"/>
    <s v="t/d"/>
    <s v="cement"/>
    <n v="1200"/>
    <n v="310"/>
    <n v="1"/>
    <m/>
    <n v="372000"/>
    <m/>
    <n v="0"/>
    <n v="372000"/>
    <n v="2.7807853061602313E-3"/>
    <n v="354.0028833016778"/>
    <n v="13.060289103832959"/>
    <n v="691.33962206649733"/>
    <n v="126.21007865917478"/>
    <n v="10.620086499050332"/>
    <n v="3.5400288330167777"/>
    <n v="158.25274415713199"/>
    <n v="1359.0287241803217"/>
    <n v="384.13798638122665"/>
    <n v="11.678743962476297"/>
    <n v="710.34417837655485"/>
    <n v="122.90933825666943"/>
    <n v="11.5241395914368"/>
    <n v="3.8413798638122665"/>
    <n v="173.55596073348514"/>
    <n v="1493.3062934672321"/>
    <n v="381.50801248610753"/>
    <n v="11.678743962476297"/>
    <n v="691.69879943866181"/>
    <n v="120.87553216919139"/>
    <n v="11.445240374583225"/>
    <n v="3.8150801248610757"/>
    <n v="168.4323934004604"/>
    <n v="1454.4962068056384"/>
    <n v="380.32177803276863"/>
    <n v="11.678743962476297"/>
    <n v="678.65749946492394"/>
    <n v="119.45300944312807"/>
    <n v="11.409653340983059"/>
    <n v="3.8032177803276861"/>
    <n v="164.84877202445156"/>
    <n v="1427.3509294773253"/>
  </r>
  <r>
    <x v="13"/>
    <s v="Su_x000a_Zhou"/>
    <s v="Su Zhou"/>
    <s v="Xiao"/>
    <x v="320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Tong_x000a_Ling"/>
    <s v="Tong Ling"/>
    <s v="Tongling"/>
    <x v="281"/>
    <s v="t/d"/>
    <s v="cement"/>
    <n v="4000"/>
    <n v="310"/>
    <n v="1"/>
    <m/>
    <n v="1240000"/>
    <m/>
    <n v="0"/>
    <n v="1240000"/>
    <n v="9.269284353867438E-3"/>
    <n v="1180.0096110055927"/>
    <n v="43.534297012776527"/>
    <n v="2304.4654068883247"/>
    <n v="420.70026219724929"/>
    <n v="35.400288330167776"/>
    <n v="11.800096110055927"/>
    <n v="527.50914719043999"/>
    <n v="4530.0957472677392"/>
    <n v="1280.4599546040888"/>
    <n v="38.929146541587656"/>
    <n v="2367.8139279218499"/>
    <n v="409.69779418889811"/>
    <n v="38.413798638122671"/>
    <n v="12.804599546040889"/>
    <n v="578.51986911161714"/>
    <n v="4977.6876448907742"/>
    <n v="1271.6933749536918"/>
    <n v="38.929146541587656"/>
    <n v="2305.6626647955395"/>
    <n v="402.91844056397127"/>
    <n v="38.150801248610755"/>
    <n v="12.716933749536919"/>
    <n v="561.44131133486792"/>
    <n v="4848.3206893521283"/>
    <n v="1267.7392601092288"/>
    <n v="38.929146541587656"/>
    <n v="2262.1916648830797"/>
    <n v="398.17669814376023"/>
    <n v="38.032177803276866"/>
    <n v="12.677392601092288"/>
    <n v="549.49590674817193"/>
    <n v="4757.836431591084"/>
  </r>
  <r>
    <x v="13"/>
    <s v="Tong_x000a_Ling"/>
    <s v="Tong Ling"/>
    <s v="Tongling"/>
    <x v="281"/>
    <s v="t/d"/>
    <s v="cement"/>
    <n v="10000"/>
    <n v="310"/>
    <n v="1"/>
    <m/>
    <n v="3100000"/>
    <m/>
    <n v="0"/>
    <n v="3100000"/>
    <n v="2.3173210884668591E-2"/>
    <n v="2950.0240275139813"/>
    <n v="108.83574253194131"/>
    <n v="5761.1635172208107"/>
    <n v="1051.7506554931231"/>
    <n v="88.500720825419421"/>
    <n v="29.500240275139813"/>
    <n v="1318.7728679760999"/>
    <n v="11325.239368169347"/>
    <n v="3201.1498865102217"/>
    <n v="97.322866353969133"/>
    <n v="5919.5348198046231"/>
    <n v="1024.2444854722451"/>
    <n v="96.034496595306649"/>
    <n v="32.011498865102219"/>
    <n v="1446.2996727790428"/>
    <n v="12444.219112226932"/>
    <n v="3179.2334373842291"/>
    <n v="97.322866353969133"/>
    <n v="5764.1566619888472"/>
    <n v="1007.296101409928"/>
    <n v="95.377003121526869"/>
    <n v="31.792334373842294"/>
    <n v="1403.6032783371697"/>
    <n v="12120.801723380318"/>
    <n v="3169.3481502730715"/>
    <n v="97.322866353969133"/>
    <n v="5655.4791622076991"/>
    <n v="995.44174535940044"/>
    <n v="95.080444508192159"/>
    <n v="31.693481502730716"/>
    <n v="1373.7397668704295"/>
    <n v="11894.591078977708"/>
  </r>
  <r>
    <x v="13"/>
    <s v="Tong_x000a_Ling"/>
    <s v="Tong Ling"/>
    <s v="Tongling"/>
    <x v="281"/>
    <s v="t/d"/>
    <s v="cement"/>
    <n v="10000"/>
    <n v="310"/>
    <n v="1"/>
    <m/>
    <n v="3100000"/>
    <m/>
    <n v="0"/>
    <n v="3100000"/>
    <n v="2.3173210884668591E-2"/>
    <n v="2950.0240275139813"/>
    <n v="108.83574253194131"/>
    <n v="5761.1635172208107"/>
    <n v="1051.7506554931231"/>
    <n v="88.500720825419421"/>
    <n v="29.500240275139813"/>
    <n v="1318.7728679760999"/>
    <n v="11325.239368169347"/>
    <n v="3201.1498865102217"/>
    <n v="97.322866353969133"/>
    <n v="5919.5348198046231"/>
    <n v="1024.2444854722451"/>
    <n v="96.034496595306649"/>
    <n v="32.011498865102219"/>
    <n v="1446.2996727790428"/>
    <n v="12444.219112226932"/>
    <n v="3179.2334373842291"/>
    <n v="97.322866353969133"/>
    <n v="5764.1566619888472"/>
    <n v="1007.296101409928"/>
    <n v="95.377003121526869"/>
    <n v="31.792334373842294"/>
    <n v="1403.6032783371697"/>
    <n v="12120.801723380318"/>
    <n v="3169.3481502730715"/>
    <n v="97.322866353969133"/>
    <n v="5655.4791622076991"/>
    <n v="995.44174535940044"/>
    <n v="95.080444508192159"/>
    <n v="31.693481502730716"/>
    <n v="1373.7397668704295"/>
    <n v="11894.591078977708"/>
  </r>
  <r>
    <x v="13"/>
    <s v="Tong_x000a_Ling"/>
    <s v="Tong Ling"/>
    <s v="Tongling"/>
    <x v="28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Tong_x000a_Ling"/>
    <s v="Tong Ling"/>
    <s v="Tongling"/>
    <x v="281"/>
    <s v="t/d"/>
    <s v="cement"/>
    <n v="12000"/>
    <n v="310"/>
    <n v="1"/>
    <m/>
    <n v="3720000"/>
    <m/>
    <n v="0"/>
    <n v="3720000"/>
    <n v="2.780785306160231E-2"/>
    <n v="3540.0288330167773"/>
    <n v="130.60289103832957"/>
    <n v="6913.396220664973"/>
    <n v="1262.1007865917477"/>
    <n v="106.20086499050332"/>
    <n v="35.400288330167776"/>
    <n v="1582.5274415713197"/>
    <n v="13590.287241803217"/>
    <n v="3841.3798638122657"/>
    <n v="116.78743962476295"/>
    <n v="7103.4417837655483"/>
    <n v="1229.0933825666941"/>
    <n v="115.24139591436798"/>
    <n v="38.413798638122664"/>
    <n v="1735.5596073348513"/>
    <n v="14933.06293467232"/>
    <n v="3815.0801248610751"/>
    <n v="116.78743962476295"/>
    <n v="6916.9879943866172"/>
    <n v="1208.7553216919137"/>
    <n v="114.45240374583224"/>
    <n v="38.150801248610755"/>
    <n v="1684.3239340046036"/>
    <n v="14544.962068056382"/>
    <n v="3803.2177803276859"/>
    <n v="116.78743962476295"/>
    <n v="6786.5749946492388"/>
    <n v="1194.5300944312805"/>
    <n v="114.09653340983058"/>
    <n v="38.032177803276859"/>
    <n v="1648.4877202445155"/>
    <n v="14273.50929477325"/>
  </r>
  <r>
    <x v="13"/>
    <s v="Beng_x000a_Bu_x000a_"/>
    <s v="Beng Bu "/>
    <s v="Huaiyuan"/>
    <x v="321"/>
    <s v="t/d"/>
    <s v="cement"/>
    <n v="4500"/>
    <n v="310"/>
    <n v="1"/>
    <m/>
    <n v="1395000"/>
    <m/>
    <n v="0"/>
    <n v="1395000"/>
    <n v="1.0427944898100868E-2"/>
    <n v="1327.5108123812918"/>
    <n v="48.976084139373597"/>
    <n v="2592.5235827493652"/>
    <n v="473.2877949719055"/>
    <n v="39.825324371438747"/>
    <n v="13.275108123812917"/>
    <n v="593.44779058924496"/>
    <n v="5096.3577156762067"/>
    <n v="1440.5174489295998"/>
    <n v="43.795289859286115"/>
    <n v="2663.7906689120809"/>
    <n v="460.91001846251038"/>
    <n v="43.215523467888005"/>
    <n v="14.405174489296"/>
    <n v="650.83485275056933"/>
    <n v="5599.8986005021206"/>
    <n v="1430.6550468229032"/>
    <n v="43.795289859286115"/>
    <n v="2593.8704978949818"/>
    <n v="453.28324563446773"/>
    <n v="42.919651404687094"/>
    <n v="14.306550468229034"/>
    <n v="631.62147525172645"/>
    <n v="5454.3607755211442"/>
    <n v="1426.2066676228824"/>
    <n v="43.795289859286115"/>
    <n v="2544.9656229934649"/>
    <n v="447.94878541173028"/>
    <n v="42.786200028686473"/>
    <n v="14.262066676228823"/>
    <n v="618.18289509169335"/>
    <n v="5352.5659855399699"/>
  </r>
  <r>
    <x v="13"/>
    <s v="Chao_x000a_Hu"/>
    <s v="Chao Hu"/>
    <s v="Hanshan"/>
    <x v="31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ao_x000a_Hu"/>
    <s v="Chao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ao_x000a_Hu"/>
    <s v="Chao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ao_x000a_Hu"/>
    <s v="Chao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ao_x000a_Hu"/>
    <s v="Chao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ao_x000a_Hu"/>
    <s v="Chao Hu"/>
    <s v="Fanchang"/>
    <x v="289"/>
    <s v="t/d"/>
    <s v="cement"/>
    <n v="12000"/>
    <n v="310"/>
    <n v="1"/>
    <m/>
    <n v="3720000"/>
    <m/>
    <n v="0"/>
    <n v="3720000"/>
    <n v="2.780785306160231E-2"/>
    <n v="3540.0288330167773"/>
    <n v="130.60289103832957"/>
    <n v="6913.396220664973"/>
    <n v="1262.1007865917477"/>
    <n v="106.20086499050332"/>
    <n v="35.400288330167776"/>
    <n v="1582.5274415713197"/>
    <n v="13590.287241803217"/>
    <n v="3841.3798638122657"/>
    <n v="116.78743962476295"/>
    <n v="7103.4417837655483"/>
    <n v="1229.0933825666941"/>
    <n v="115.24139591436798"/>
    <n v="38.413798638122664"/>
    <n v="1735.5596073348513"/>
    <n v="14933.06293467232"/>
    <n v="3815.0801248610751"/>
    <n v="116.78743962476295"/>
    <n v="6916.9879943866172"/>
    <n v="1208.7553216919137"/>
    <n v="114.45240374583224"/>
    <n v="38.150801248610755"/>
    <n v="1684.3239340046036"/>
    <n v="14544.962068056382"/>
    <n v="3803.2177803276859"/>
    <n v="116.78743962476295"/>
    <n v="6786.5749946492388"/>
    <n v="1194.5300944312805"/>
    <n v="114.09653340983058"/>
    <n v="38.032177803276859"/>
    <n v="1648.4877202445155"/>
    <n v="14273.50929477325"/>
  </r>
  <r>
    <x v="13"/>
    <s v="Chao_x000a_Hu"/>
    <s v="Chao Hu"/>
    <s v="Fanchang"/>
    <x v="289"/>
    <s v="t/d"/>
    <s v="cement"/>
    <n v="12000"/>
    <n v="310"/>
    <n v="1"/>
    <m/>
    <n v="3720000"/>
    <m/>
    <n v="0"/>
    <n v="3720000"/>
    <n v="2.780785306160231E-2"/>
    <n v="3540.0288330167773"/>
    <n v="130.60289103832957"/>
    <n v="6913.396220664973"/>
    <n v="1262.1007865917477"/>
    <n v="106.20086499050332"/>
    <n v="35.400288330167776"/>
    <n v="1582.5274415713197"/>
    <n v="13590.287241803217"/>
    <n v="3841.3798638122657"/>
    <n v="116.78743962476295"/>
    <n v="7103.4417837655483"/>
    <n v="1229.0933825666941"/>
    <n v="115.24139591436798"/>
    <n v="38.413798638122664"/>
    <n v="1735.5596073348513"/>
    <n v="14933.06293467232"/>
    <n v="3815.0801248610751"/>
    <n v="116.78743962476295"/>
    <n v="6916.9879943866172"/>
    <n v="1208.7553216919137"/>
    <n v="114.45240374583224"/>
    <n v="38.150801248610755"/>
    <n v="1684.3239340046036"/>
    <n v="14544.962068056382"/>
    <n v="3803.2177803276859"/>
    <n v="116.78743962476295"/>
    <n v="6786.5749946492388"/>
    <n v="1194.5300944312805"/>
    <n v="114.09653340983058"/>
    <n v="38.032177803276859"/>
    <n v="1648.4877202445155"/>
    <n v="14273.50929477325"/>
  </r>
  <r>
    <x v="13"/>
    <s v="Huai_x000a_Bei"/>
    <s v="Huai Bei"/>
    <s v="Huaibei"/>
    <x v="286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ao_x000a_Hu"/>
    <s v="Chao Hu"/>
    <s v="Chao"/>
    <x v="303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ao_x000a_Hu"/>
    <s v="Chao Hu"/>
    <s v="Chao"/>
    <x v="303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ao_x000a_Hu"/>
    <s v="Chao Hu"/>
    <s v="Chao"/>
    <x v="303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An_x000a_Qing"/>
    <s v="An Qing"/>
    <s v="Huaining"/>
    <x v="31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An_x000a_Qing"/>
    <s v="An Qing"/>
    <s v="Huaining"/>
    <x v="31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ao_x000a_Hu"/>
    <s v="Chao Hu"/>
    <s v="He"/>
    <x v="32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ao_x000a_Hu"/>
    <s v="Chao Hu"/>
    <s v="He"/>
    <x v="32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</r>
  <r>
    <x v="13"/>
    <s v="Chao_x000a_Hu"/>
    <s v="Chao Hu"/>
    <s v="Chao"/>
    <x v="303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</r>
  <r>
    <x v="1"/>
    <s v=""/>
    <m/>
    <s v=""/>
    <x v="4"/>
    <m/>
    <m/>
    <m/>
    <m/>
    <n v="89"/>
    <m/>
    <n v="127069000"/>
    <m/>
    <n v="0"/>
    <m/>
    <n v="0.99999999999999922"/>
    <n v="127303.20550725746"/>
    <n v="4696.6189999999997"/>
    <n v="248613.08801329727"/>
    <n v="45386.487903105473"/>
    <n v="3819.0961652177234"/>
    <n v="1273.0320550725746"/>
    <n v="56909.371538520827"/>
    <n v="488721.19727103208"/>
    <n v="138140.10938933387"/>
    <n v="4199.8006594052958"/>
    <n v="255447.32878260693"/>
    <n v="44199.50651508056"/>
    <n v="4144.2032816800165"/>
    <n v="1381.4010938933388"/>
    <n v="62412.571135574282"/>
    <n v="537008.84068940289"/>
    <n v="137194.34277826434"/>
    <n v="4199.8006594052958"/>
    <n v="248742.25202008654"/>
    <n v="43468.128194369288"/>
    <n v="4115.8302833479302"/>
    <n v="1371.9434277826435"/>
    <n v="60570.081777739069"/>
    <n v="523052.32035839482"/>
    <n v="136767.76024033484"/>
    <n v="4199.8006594052958"/>
    <n v="244052.46171342474"/>
    <n v="42956.573878071649"/>
    <n v="4103.0328072100456"/>
    <n v="1367.6776024033484"/>
    <n v="59281.373380125602"/>
    <n v="513290.58964578691"/>
  </r>
  <r>
    <x v="2"/>
    <s v=""/>
    <m/>
    <s v=""/>
    <x v="4"/>
    <m/>
    <m/>
    <m/>
    <m/>
    <m/>
    <n v="50"/>
    <m/>
    <n v="63850000"/>
    <n v="6706160.2671066131"/>
    <n v="133775160.267106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4"/>
    <s v="Xia_x000a_Men"/>
    <s v="Xia Men"/>
    <s v="Tong'an"/>
    <x v="323"/>
    <s v="t/a"/>
    <s v="grinding"/>
    <n v="600000"/>
    <n v="1"/>
    <m/>
    <n v="1"/>
    <m/>
    <n v="600000"/>
    <n v="63017.95082637381"/>
    <n v="63017.95082637381"/>
    <n v="1.1173049224477069E-3"/>
    <n v="67.039495203210919"/>
    <n v="2.1951343446804144"/>
    <n v="69.038945363694978"/>
    <n v="31.265890093471459"/>
    <n v="2.0111848560963277"/>
    <n v="0.67039495203210919"/>
    <n v="29.126346730138021"/>
    <n v="247.56834018593145"/>
    <n v="74.280701209720689"/>
    <n v="3.4421438352164708"/>
    <n v="93.53040373394191"/>
    <n v="40.192606331944354"/>
    <n v="2.2284210362916204"/>
    <n v="0.74280701209720679"/>
    <n v="31.932125449096127"/>
    <n v="271.90724310225056"/>
    <n v="73.505553774435597"/>
    <n v="3.4421438352164708"/>
    <n v="91.192579303986562"/>
    <n v="38.790243358506387"/>
    <n v="2.2051666132330676"/>
    <n v="0.73505553774435606"/>
    <n v="30.120485985239444"/>
    <n v="258.18440508299631"/>
    <n v="73.155928024971374"/>
    <n v="3.4421438352164708"/>
    <n v="89.82958162836286"/>
    <n v="37.972638131747253"/>
    <n v="2.194677840749141"/>
    <n v="0.73155928024971373"/>
    <n v="29.064264505702592"/>
    <n v="250.18372030806589"/>
  </r>
  <r>
    <x v="14"/>
    <s v="San_x000a_Mng"/>
    <s v="San Mng"/>
    <s v="Jiangle"/>
    <x v="324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</r>
  <r>
    <x v="14"/>
    <s v="Quan_x000a_Zhou"/>
    <s v="Quan Zhou"/>
    <s v="Dehua"/>
    <x v="325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  <n v="1627.1593438170521"/>
    <n v="76.19718805768224"/>
    <n v="2018.6890633679686"/>
    <n v="858.68214969741121"/>
    <n v="48.814780314511559"/>
    <n v="16.271593438170523"/>
    <n v="666.76363478045573"/>
    <n v="5715.3119129993238"/>
    <n v="1619.4198360401906"/>
    <n v="76.19718805768224"/>
    <n v="1988.516997590493"/>
    <n v="840.58319096624837"/>
    <n v="48.58259508120571"/>
    <n v="16.194198360401906"/>
    <n v="643.38253551219361"/>
    <n v="5538.2043569034677"/>
  </r>
  <r>
    <x v="14"/>
    <s v="Fu_x000a_Zhou"/>
    <s v="Fu Zhou"/>
    <s v="Fuzhou"/>
    <x v="326"/>
    <s v="t/a"/>
    <s v="grinding"/>
    <n v="500000"/>
    <n v="1"/>
    <m/>
    <n v="1"/>
    <m/>
    <n v="500000"/>
    <n v="52514.959021978175"/>
    <n v="52514.959021978175"/>
    <n v="9.3108743537308918E-4"/>
    <n v="55.866246002675773"/>
    <n v="1.829278620567012"/>
    <n v="57.532454469745815"/>
    <n v="26.054908411226215"/>
    <n v="1.6759873800802731"/>
    <n v="0.55866246002675768"/>
    <n v="24.271955608448355"/>
    <n v="206.30695015494288"/>
    <n v="61.900584341433913"/>
    <n v="2.8684531960137258"/>
    <n v="77.942003111618263"/>
    <n v="33.493838609953627"/>
    <n v="1.8570175302430172"/>
    <n v="0.61900584341433906"/>
    <n v="26.610104540913444"/>
    <n v="226.5893692518755"/>
    <n v="61.254628145363"/>
    <n v="2.8684531960137258"/>
    <n v="75.993816086655471"/>
    <n v="32.325202798755328"/>
    <n v="1.83763884436089"/>
    <n v="0.6125462814536301"/>
    <n v="25.100404987699537"/>
    <n v="215.15367090249691"/>
    <n v="60.963273354142814"/>
    <n v="2.8684531960137258"/>
    <n v="74.857984690302388"/>
    <n v="31.643865109789385"/>
    <n v="1.8288982006242842"/>
    <n v="0.60963273354142822"/>
    <n v="24.220220421418826"/>
    <n v="208.4864335900549"/>
  </r>
  <r>
    <x v="14"/>
    <s v="Quan_x000a_Zhou"/>
    <s v="Quan Zhou"/>
    <s v="Nan'an"/>
    <x v="327"/>
    <s v="t/a"/>
    <s v="grinding"/>
    <n v="2000000"/>
    <n v="1"/>
    <m/>
    <n v="1"/>
    <m/>
    <n v="2000000"/>
    <n v="210059.8360879127"/>
    <n v="210059.8360879127"/>
    <n v="3.7243497414923567E-3"/>
    <n v="223.46498401070309"/>
    <n v="7.3171144822680478"/>
    <n v="230.12981787898326"/>
    <n v="104.21963364490486"/>
    <n v="6.7039495203210926"/>
    <n v="2.2346498401070307"/>
    <n v="97.08782243379342"/>
    <n v="825.22780061977153"/>
    <n v="247.60233736573565"/>
    <n v="11.473812784054903"/>
    <n v="311.76801244647305"/>
    <n v="133.97535443981451"/>
    <n v="7.4280701209720688"/>
    <n v="2.4760233736573563"/>
    <n v="106.44041816365377"/>
    <n v="906.35747700750198"/>
    <n v="245.018512581452"/>
    <n v="11.473812784054903"/>
    <n v="303.97526434662188"/>
    <n v="129.30081119502131"/>
    <n v="7.3505553774435599"/>
    <n v="2.4501851258145204"/>
    <n v="100.40161995079815"/>
    <n v="860.61468360998765"/>
    <n v="243.85309341657126"/>
    <n v="11.473812784054903"/>
    <n v="299.43193876120955"/>
    <n v="126.57546043915754"/>
    <n v="7.3155928024971368"/>
    <n v="2.4385309341657129"/>
    <n v="96.880881685675305"/>
    <n v="833.9457343602196"/>
  </r>
  <r>
    <x v="14"/>
    <s v="Zhang_x000a_Zhou"/>
    <s v="Zhang Zhou"/>
    <s v="Zhangzhou"/>
    <x v="328"/>
    <s v="t/a"/>
    <s v="grinding"/>
    <n v="1500000"/>
    <n v="1"/>
    <m/>
    <n v="1"/>
    <m/>
    <n v="1500000"/>
    <n v="157544.87706593453"/>
    <n v="157544.87706593453"/>
    <n v="2.7932623061192674E-3"/>
    <n v="167.59873800802731"/>
    <n v="5.4878358617010363"/>
    <n v="172.59736340923743"/>
    <n v="78.164725233678652"/>
    <n v="5.0279621402408194"/>
    <n v="1.6759873800802729"/>
    <n v="72.815866825345054"/>
    <n v="618.92085046482862"/>
    <n v="185.70175302430172"/>
    <n v="8.6053595880411784"/>
    <n v="233.8260093348548"/>
    <n v="100.48151582986088"/>
    <n v="5.5710525907290513"/>
    <n v="1.857017530243017"/>
    <n v="79.83031362274032"/>
    <n v="679.76810775562649"/>
    <n v="183.763884436089"/>
    <n v="8.6053595880411784"/>
    <n v="227.98144825996641"/>
    <n v="96.975608396265983"/>
    <n v="5.5129165330826702"/>
    <n v="1.8376388443608904"/>
    <n v="75.301214963098616"/>
    <n v="645.4610127074908"/>
    <n v="182.88982006242844"/>
    <n v="8.6053595880411784"/>
    <n v="224.57395407090715"/>
    <n v="94.93159532936815"/>
    <n v="5.4866946018728529"/>
    <n v="1.8288982006242844"/>
    <n v="72.660661264256476"/>
    <n v="625.45930077016476"/>
  </r>
  <r>
    <x v="14"/>
    <s v="Zhang_x000a_Zhou"/>
    <s v="Zhang Zhou"/>
    <s v="Longhai"/>
    <x v="329"/>
    <s v="t/a"/>
    <s v="grinding"/>
    <n v="2000000"/>
    <n v="1"/>
    <m/>
    <n v="1"/>
    <m/>
    <n v="2000000"/>
    <n v="210059.8360879127"/>
    <n v="210059.8360879127"/>
    <n v="3.7243497414923567E-3"/>
    <n v="223.46498401070309"/>
    <n v="7.3171144822680478"/>
    <n v="230.12981787898326"/>
    <n v="104.21963364490486"/>
    <n v="6.7039495203210926"/>
    <n v="2.2346498401070307"/>
    <n v="97.08782243379342"/>
    <n v="825.22780061977153"/>
    <n v="247.60233736573565"/>
    <n v="11.473812784054903"/>
    <n v="311.76801244647305"/>
    <n v="133.97535443981451"/>
    <n v="7.4280701209720688"/>
    <n v="2.4760233736573563"/>
    <n v="106.44041816365377"/>
    <n v="906.35747700750198"/>
    <n v="245.018512581452"/>
    <n v="11.473812784054903"/>
    <n v="303.97526434662188"/>
    <n v="129.30081119502131"/>
    <n v="7.3505553774435599"/>
    <n v="2.4501851258145204"/>
    <n v="100.40161995079815"/>
    <n v="860.61468360998765"/>
    <n v="243.85309341657126"/>
    <n v="11.473812784054903"/>
    <n v="299.43193876120955"/>
    <n v="126.57546043915754"/>
    <n v="7.3155928024971368"/>
    <n v="2.4385309341657129"/>
    <n v="96.880881685675305"/>
    <n v="833.9457343602196"/>
  </r>
  <r>
    <x v="14"/>
    <s v="Fu_x000a_Zhou"/>
    <s v="Fu Zhou"/>
    <s v="Changle"/>
    <x v="330"/>
    <s v="t/a"/>
    <s v="grinding"/>
    <n v="2250000"/>
    <n v="1"/>
    <m/>
    <n v="1"/>
    <m/>
    <n v="2250000"/>
    <n v="236317.3155989018"/>
    <n v="236317.3155989018"/>
    <n v="4.1898934591789016E-3"/>
    <n v="251.39810701204098"/>
    <n v="8.2317537925515545"/>
    <n v="258.89604511385619"/>
    <n v="117.24708785051799"/>
    <n v="7.5419432103612296"/>
    <n v="2.5139810701204097"/>
    <n v="109.2238002380176"/>
    <n v="928.38127569724304"/>
    <n v="278.55262953645263"/>
    <n v="12.908039382061768"/>
    <n v="350.7390140022822"/>
    <n v="150.72227374479135"/>
    <n v="8.3565788860935779"/>
    <n v="2.7855262953645257"/>
    <n v="119.7454704341105"/>
    <n v="1019.6521616334398"/>
    <n v="275.64582665413354"/>
    <n v="12.908039382061768"/>
    <n v="341.97217238994966"/>
    <n v="145.46341259439899"/>
    <n v="8.2693747996240052"/>
    <n v="2.756458266541336"/>
    <n v="112.95182244464793"/>
    <n v="968.19151906123625"/>
    <n v="274.33473009364269"/>
    <n v="12.908039382061768"/>
    <n v="336.86093110636074"/>
    <n v="142.39739299405224"/>
    <n v="8.2300419028092797"/>
    <n v="2.7433473009364269"/>
    <n v="108.99099189638473"/>
    <n v="938.1889511552472"/>
  </r>
  <r>
    <x v="14"/>
    <s v="Nan_x000a_Ping"/>
    <s v="Nan Ping"/>
    <s v="Jianyang"/>
    <x v="331"/>
    <s v="t/a"/>
    <s v="grinding"/>
    <n v="600000"/>
    <n v="1"/>
    <m/>
    <n v="1"/>
    <m/>
    <n v="600000"/>
    <n v="63017.95082637381"/>
    <n v="63017.95082637381"/>
    <n v="1.1173049224477069E-3"/>
    <n v="67.039495203210919"/>
    <n v="2.1951343446804144"/>
    <n v="69.038945363694978"/>
    <n v="31.265890093471459"/>
    <n v="2.0111848560963277"/>
    <n v="0.67039495203210919"/>
    <n v="29.126346730138021"/>
    <n v="247.56834018593145"/>
    <n v="74.280701209720689"/>
    <n v="3.4421438352164708"/>
    <n v="93.53040373394191"/>
    <n v="40.192606331944354"/>
    <n v="2.2284210362916204"/>
    <n v="0.74280701209720679"/>
    <n v="31.932125449096127"/>
    <n v="271.90724310225056"/>
    <n v="73.505553774435597"/>
    <n v="3.4421438352164708"/>
    <n v="91.192579303986562"/>
    <n v="38.790243358506387"/>
    <n v="2.2051666132330676"/>
    <n v="0.73505553774435606"/>
    <n v="30.120485985239444"/>
    <n v="258.18440508299631"/>
    <n v="73.155928024971374"/>
    <n v="3.4421438352164708"/>
    <n v="89.82958162836286"/>
    <n v="37.972638131747253"/>
    <n v="2.194677840749141"/>
    <n v="0.73155928024971373"/>
    <n v="29.064264505702592"/>
    <n v="250.18372030806589"/>
  </r>
  <r>
    <x v="14"/>
    <s v="Fu_x000a_Zhou"/>
    <s v="Fu Zhou"/>
    <s v="Minhou"/>
    <x v="332"/>
    <s v="t/a"/>
    <s v="grinding"/>
    <n v="1200000"/>
    <n v="1"/>
    <m/>
    <n v="1"/>
    <m/>
    <n v="1200000"/>
    <n v="126035.90165274762"/>
    <n v="126035.90165274762"/>
    <n v="2.2346098448954139E-3"/>
    <n v="134.07899040642184"/>
    <n v="4.3902686893608287"/>
    <n v="138.07789072738996"/>
    <n v="62.531780186942918"/>
    <n v="4.0223697121926554"/>
    <n v="1.3407899040642184"/>
    <n v="58.252693460276042"/>
    <n v="495.13668037186289"/>
    <n v="148.56140241944138"/>
    <n v="6.8842876704329417"/>
    <n v="187.06080746788382"/>
    <n v="80.385212663888709"/>
    <n v="4.4568420725832407"/>
    <n v="1.4856140241944136"/>
    <n v="63.864250898192253"/>
    <n v="543.81448620450112"/>
    <n v="147.01110754887119"/>
    <n v="6.8842876704329417"/>
    <n v="182.38515860797312"/>
    <n v="77.580486717012775"/>
    <n v="4.4103332264661352"/>
    <n v="1.4701110754887121"/>
    <n v="60.240971970478888"/>
    <n v="516.36881016599261"/>
    <n v="146.31185604994275"/>
    <n v="6.8842876704329417"/>
    <n v="179.65916325672572"/>
    <n v="75.945276263494506"/>
    <n v="4.3893556814982819"/>
    <n v="1.4631185604994275"/>
    <n v="58.128529011405185"/>
    <n v="500.36744061613177"/>
  </r>
  <r>
    <x v="14"/>
    <s v="Nan_x000a_Ping"/>
    <s v="Nan Ping"/>
    <s v="Shunchang"/>
    <x v="333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Nan_x000a_Ping"/>
    <s v="Nan Ping"/>
    <s v="Shunchang"/>
    <x v="333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Nan_x000a_Ping"/>
    <s v="Nan Ping"/>
    <s v="Shunchang"/>
    <x v="333"/>
    <s v="t/d"/>
    <s v="cement"/>
    <n v="2000"/>
    <n v="310"/>
    <n v="1"/>
    <m/>
    <n v="620000"/>
    <m/>
    <n v="0"/>
    <n v="620000"/>
    <n v="1.0992567083404153E-2"/>
    <n v="659.56582975077481"/>
    <n v="21.596755779184559"/>
    <n v="679.23735323327605"/>
    <n v="307.60841321802388"/>
    <n v="19.786974892523247"/>
    <n v="6.5956582975077485"/>
    <n v="286.55858744819631"/>
    <n v="2435.6928288286867"/>
    <n v="730.8081926832923"/>
    <n v="33.86541691452544"/>
    <n v="920.19574668199016"/>
    <n v="395.43361215383106"/>
    <n v="21.924245780498765"/>
    <n v="7.308081926832922"/>
    <n v="314.16314746549835"/>
    <n v="2675.1503105499496"/>
    <n v="723.18193058535644"/>
    <n v="33.86541691452544"/>
    <n v="897.19513927465277"/>
    <n v="381.63651097662722"/>
    <n v="21.695457917560692"/>
    <n v="7.2318193058535662"/>
    <n v="296.33939323575811"/>
    <n v="2540.1386279996996"/>
    <n v="719.74214935119585"/>
    <n v="33.86541691452544"/>
    <n v="883.78533226244133"/>
    <n v="373.59252931833259"/>
    <n v="21.592264480535871"/>
    <n v="7.1974214935119587"/>
    <n v="285.9477935609749"/>
    <n v="2461.4241586237631"/>
  </r>
  <r>
    <x v="14"/>
    <s v="Long_x000a_Yan"/>
    <s v="Long Yan"/>
    <s v="Shanghang"/>
    <x v="334"/>
    <s v="t/a"/>
    <s v="grinding"/>
    <n v="1200000"/>
    <n v="1"/>
    <m/>
    <n v="1"/>
    <m/>
    <n v="1200000"/>
    <n v="126035.90165274762"/>
    <n v="126035.90165274762"/>
    <n v="2.2346098448954139E-3"/>
    <n v="134.07899040642184"/>
    <n v="4.3902686893608287"/>
    <n v="138.07789072738996"/>
    <n v="62.531780186942918"/>
    <n v="4.0223697121926554"/>
    <n v="1.3407899040642184"/>
    <n v="58.252693460276042"/>
    <n v="495.13668037186289"/>
    <n v="148.56140241944138"/>
    <n v="6.8842876704329417"/>
    <n v="187.06080746788382"/>
    <n v="80.385212663888709"/>
    <n v="4.4568420725832407"/>
    <n v="1.4856140241944136"/>
    <n v="63.864250898192253"/>
    <n v="543.81448620450112"/>
    <n v="147.01110754887119"/>
    <n v="6.8842876704329417"/>
    <n v="182.38515860797312"/>
    <n v="77.580486717012775"/>
    <n v="4.4103332264661352"/>
    <n v="1.4701110754887121"/>
    <n v="60.240971970478888"/>
    <n v="516.36881016599261"/>
    <n v="146.31185604994275"/>
    <n v="6.8842876704329417"/>
    <n v="179.65916325672572"/>
    <n v="75.945276263494506"/>
    <n v="4.3893556814982819"/>
    <n v="1.4631185604994275"/>
    <n v="58.128529011405185"/>
    <n v="500.36744061613177"/>
  </r>
  <r>
    <x v="14"/>
    <s v="Long_x000a_Yan"/>
    <s v="Long Yan"/>
    <s v="Zhangping"/>
    <x v="335"/>
    <s v="t/a"/>
    <s v="grinding"/>
    <n v="600000"/>
    <n v="1"/>
    <m/>
    <n v="1"/>
    <m/>
    <n v="600000"/>
    <n v="63017.95082637381"/>
    <n v="63017.95082637381"/>
    <n v="1.1173049224477069E-3"/>
    <n v="67.039495203210919"/>
    <n v="2.1951343446804144"/>
    <n v="69.038945363694978"/>
    <n v="31.265890093471459"/>
    <n v="2.0111848560963277"/>
    <n v="0.67039495203210919"/>
    <n v="29.126346730138021"/>
    <n v="247.56834018593145"/>
    <n v="74.280701209720689"/>
    <n v="3.4421438352164708"/>
    <n v="93.53040373394191"/>
    <n v="40.192606331944354"/>
    <n v="2.2284210362916204"/>
    <n v="0.74280701209720679"/>
    <n v="31.932125449096127"/>
    <n v="271.90724310225056"/>
    <n v="73.505553774435597"/>
    <n v="3.4421438352164708"/>
    <n v="91.192579303986562"/>
    <n v="38.790243358506387"/>
    <n v="2.2051666132330676"/>
    <n v="0.73505553774435606"/>
    <n v="30.120485985239444"/>
    <n v="258.18440508299631"/>
    <n v="73.155928024971374"/>
    <n v="3.4421438352164708"/>
    <n v="89.82958162836286"/>
    <n v="37.972638131747253"/>
    <n v="2.194677840749141"/>
    <n v="0.73155928024971373"/>
    <n v="29.064264505702592"/>
    <n v="250.18372030806589"/>
  </r>
  <r>
    <x v="14"/>
    <s v="Quan_x000a_Zhou"/>
    <s v="Quan Zhou"/>
    <s v="Jinjiang"/>
    <x v="336"/>
    <s v="t/a"/>
    <s v="grinding"/>
    <n v="700000"/>
    <n v="1"/>
    <m/>
    <n v="1"/>
    <m/>
    <n v="700000"/>
    <n v="73520.942630769452"/>
    <n v="73520.942630769452"/>
    <n v="1.303522409522325E-3"/>
    <n v="78.212744403746086"/>
    <n v="2.5609900687938172"/>
    <n v="80.545436257644155"/>
    <n v="36.47687177571671"/>
    <n v="2.3463823321123827"/>
    <n v="0.78212744403746082"/>
    <n v="33.980737851827698"/>
    <n v="288.8297302169201"/>
    <n v="86.660818078007495"/>
    <n v="4.0158344744192167"/>
    <n v="109.11880435626558"/>
    <n v="46.891374053935088"/>
    <n v="2.5998245423402242"/>
    <n v="0.86660818078007473"/>
    <n v="37.25414635727882"/>
    <n v="317.22511695262574"/>
    <n v="85.756479403508209"/>
    <n v="4.0158344744192167"/>
    <n v="106.39134252131767"/>
    <n v="45.255283918257462"/>
    <n v="2.5726943821052464"/>
    <n v="0.85756479403508235"/>
    <n v="35.140566982779355"/>
    <n v="301.21513926349576"/>
    <n v="85.348582695799948"/>
    <n v="4.0158344744192167"/>
    <n v="104.80117856642335"/>
    <n v="44.301411153705139"/>
    <n v="2.5604574808739984"/>
    <n v="0.85348582695799957"/>
    <n v="33.908308589986362"/>
    <n v="291.88100702607693"/>
  </r>
  <r>
    <x v="14"/>
    <s v="Nan_x000a_Ping"/>
    <s v="Nan Ping"/>
    <s v="Nanping"/>
    <x v="337"/>
    <s v="t/a"/>
    <s v="grinding"/>
    <n v="1500000"/>
    <n v="1"/>
    <m/>
    <n v="1"/>
    <m/>
    <n v="1500000"/>
    <n v="157544.87706593453"/>
    <n v="157544.87706593453"/>
    <n v="2.7932623061192674E-3"/>
    <n v="167.59873800802731"/>
    <n v="5.4878358617010363"/>
    <n v="172.59736340923743"/>
    <n v="78.164725233678652"/>
    <n v="5.0279621402408194"/>
    <n v="1.6759873800802729"/>
    <n v="72.815866825345054"/>
    <n v="618.92085046482862"/>
    <n v="185.70175302430172"/>
    <n v="8.6053595880411784"/>
    <n v="233.8260093348548"/>
    <n v="100.48151582986088"/>
    <n v="5.5710525907290513"/>
    <n v="1.857017530243017"/>
    <n v="79.83031362274032"/>
    <n v="679.76810775562649"/>
    <n v="183.763884436089"/>
    <n v="8.6053595880411784"/>
    <n v="227.98144825996641"/>
    <n v="96.975608396265983"/>
    <n v="5.5129165330826702"/>
    <n v="1.8376388443608904"/>
    <n v="75.301214963098616"/>
    <n v="645.4610127074908"/>
    <n v="182.88982006242844"/>
    <n v="8.6053595880411784"/>
    <n v="224.57395407090715"/>
    <n v="94.93159532936815"/>
    <n v="5.4866946018728529"/>
    <n v="1.8288982006242844"/>
    <n v="72.660661264256476"/>
    <n v="625.45930077016476"/>
  </r>
  <r>
    <x v="14"/>
    <s v="Fu_x000a_Zhou"/>
    <s v="Fu Zhou"/>
    <s v="Fuzhou"/>
    <x v="326"/>
    <s v="t/a"/>
    <s v="grinding"/>
    <n v="1500000"/>
    <n v="1"/>
    <m/>
    <n v="1"/>
    <m/>
    <n v="1500000"/>
    <n v="157544.87706593453"/>
    <n v="157544.87706593453"/>
    <n v="2.7932623061192674E-3"/>
    <n v="167.59873800802731"/>
    <n v="5.4878358617010363"/>
    <n v="172.59736340923743"/>
    <n v="78.164725233678652"/>
    <n v="5.0279621402408194"/>
    <n v="1.6759873800802729"/>
    <n v="72.815866825345054"/>
    <n v="618.92085046482862"/>
    <n v="185.70175302430172"/>
    <n v="8.6053595880411784"/>
    <n v="233.8260093348548"/>
    <n v="100.48151582986088"/>
    <n v="5.5710525907290513"/>
    <n v="1.857017530243017"/>
    <n v="79.83031362274032"/>
    <n v="679.76810775562649"/>
    <n v="183.763884436089"/>
    <n v="8.6053595880411784"/>
    <n v="227.98144825996641"/>
    <n v="96.975608396265983"/>
    <n v="5.5129165330826702"/>
    <n v="1.8376388443608904"/>
    <n v="75.301214963098616"/>
    <n v="645.4610127074908"/>
    <n v="182.88982006242844"/>
    <n v="8.6053595880411784"/>
    <n v="224.57395407090715"/>
    <n v="94.93159532936815"/>
    <n v="5.4866946018728529"/>
    <n v="1.8288982006242844"/>
    <n v="72.660661264256476"/>
    <n v="625.45930077016476"/>
  </r>
  <r>
    <x v="14"/>
    <s v="Quan_x000a_Zhou"/>
    <s v="Quan Zhou"/>
    <s v="Yongchun"/>
    <x v="338"/>
    <s v="t/d"/>
    <s v="cement"/>
    <n v="3800"/>
    <n v="310"/>
    <n v="1"/>
    <m/>
    <n v="1178000"/>
    <m/>
    <n v="0"/>
    <n v="1178000"/>
    <n v="2.0885877458467893E-2"/>
    <n v="1253.1750765264724"/>
    <n v="41.033835980450661"/>
    <n v="1290.5509711432244"/>
    <n v="584.45598511424544"/>
    <n v="37.595252295794168"/>
    <n v="12.531750765264723"/>
    <n v="544.46131615157299"/>
    <n v="4627.8163747745048"/>
    <n v="1388.5355660982555"/>
    <n v="64.344292137598345"/>
    <n v="1748.3719186957815"/>
    <n v="751.32386309227911"/>
    <n v="41.656066982947657"/>
    <n v="13.885355660982553"/>
    <n v="596.90998018444691"/>
    <n v="5082.7855900449049"/>
    <n v="1374.0456681121773"/>
    <n v="64.344292137598345"/>
    <n v="1704.6707646218404"/>
    <n v="725.10937085559169"/>
    <n v="41.221370043365319"/>
    <n v="13.740456681121776"/>
    <n v="563.04484714794046"/>
    <n v="4826.2633931994296"/>
    <n v="1367.5100837672721"/>
    <n v="64.344292137598345"/>
    <n v="1679.1921312986387"/>
    <n v="709.82580570483196"/>
    <n v="41.025302513018161"/>
    <n v="13.675100837672723"/>
    <n v="543.30080776585237"/>
    <n v="4676.7059013851504"/>
  </r>
  <r>
    <x v="14"/>
    <s v="Quan_x000a_Zhou"/>
    <s v="Quan Zhou"/>
    <s v="Yongchun"/>
    <x v="338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San_x000a_Ming"/>
    <s v="San Ming"/>
    <s v="Datian"/>
    <x v="339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Long_x000a_Yan"/>
    <s v="Long Yan"/>
    <s v="Zhangping"/>
    <x v="335"/>
    <s v="t/d"/>
    <s v="cement"/>
    <n v="1000"/>
    <n v="310"/>
    <n v="1"/>
    <m/>
    <n v="310000"/>
    <m/>
    <n v="0"/>
    <n v="310000"/>
    <n v="5.4962835417020767E-3"/>
    <n v="329.78291487538741"/>
    <n v="10.798377889592279"/>
    <n v="339.61867661663803"/>
    <n v="153.80420660901194"/>
    <n v="9.8934874462616236"/>
    <n v="3.2978291487538742"/>
    <n v="143.27929372409815"/>
    <n v="1217.8464144143434"/>
    <n v="365.40409634164615"/>
    <n v="16.93270845726272"/>
    <n v="460.09787334099508"/>
    <n v="197.71680607691553"/>
    <n v="10.962122890249383"/>
    <n v="3.654040963416461"/>
    <n v="157.08157373274918"/>
    <n v="1337.5751552749748"/>
    <n v="361.59096529267822"/>
    <n v="16.93270845726272"/>
    <n v="448.59756963732639"/>
    <n v="190.81825548831361"/>
    <n v="10.847728958780346"/>
    <n v="3.6159096529267831"/>
    <n v="148.16969661787905"/>
    <n v="1270.0693139998498"/>
    <n v="359.87107467559792"/>
    <n v="16.93270845726272"/>
    <n v="441.89266613122066"/>
    <n v="186.7962646591663"/>
    <n v="10.796132240267935"/>
    <n v="3.5987107467559794"/>
    <n v="142.97389678048745"/>
    <n v="1230.7120793118816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</r>
  <r>
    <x v="14"/>
    <s v="Long_x000a_Yan"/>
    <s v="Long Yan"/>
    <s v="Yongding"/>
    <x v="340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Long_x000a_Yan"/>
    <s v="Long Yan"/>
    <s v="Yongding"/>
    <x v="340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Long_x000a_Yan"/>
    <s v="Long Yan"/>
    <s v="Yongding"/>
    <x v="340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</r>
  <r>
    <x v="14"/>
    <s v="Long_x000a_Yan"/>
    <s v="Long Yan"/>
    <s v="Yongding"/>
    <x v="340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Long_x000a_Yan"/>
    <s v="Long Yan"/>
    <s v="Wuping"/>
    <x v="341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</r>
  <r>
    <x v="14"/>
    <s v="Long_x000a_Yan"/>
    <s v="Long Yan"/>
    <s v="Wuping"/>
    <x v="341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</r>
  <r>
    <x v="14"/>
    <s v="Long_x000a_Yan"/>
    <s v="Long Yan"/>
    <s v="Zhangping"/>
    <x v="335"/>
    <s v="t/a"/>
    <s v="grinding"/>
    <n v="500000"/>
    <n v="1"/>
    <m/>
    <n v="1"/>
    <m/>
    <n v="500000"/>
    <n v="52514.959021978175"/>
    <n v="52514.959021978175"/>
    <n v="9.3108743537308918E-4"/>
    <n v="55.866246002675773"/>
    <n v="1.829278620567012"/>
    <n v="57.532454469745815"/>
    <n v="26.054908411226215"/>
    <n v="1.6759873800802731"/>
    <n v="0.55866246002675768"/>
    <n v="24.271955608448355"/>
    <n v="206.30695015494288"/>
    <n v="61.900584341433913"/>
    <n v="2.8684531960137258"/>
    <n v="77.942003111618263"/>
    <n v="33.493838609953627"/>
    <n v="1.8570175302430172"/>
    <n v="0.61900584341433906"/>
    <n v="26.610104540913444"/>
    <n v="226.5893692518755"/>
    <n v="61.254628145363"/>
    <n v="2.8684531960137258"/>
    <n v="75.993816086655471"/>
    <n v="32.325202798755328"/>
    <n v="1.83763884436089"/>
    <n v="0.6125462814536301"/>
    <n v="25.100404987699537"/>
    <n v="215.15367090249691"/>
    <n v="60.963273354142814"/>
    <n v="2.8684531960137258"/>
    <n v="74.857984690302388"/>
    <n v="31.643865109789385"/>
    <n v="1.8288982006242842"/>
    <n v="0.60963273354142822"/>
    <n v="24.220220421418826"/>
    <n v="208.4864335900549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</r>
  <r>
    <x v="14"/>
    <s v="Long_x000a_Yan"/>
    <s v="Long Yan"/>
    <s v="Yongding"/>
    <x v="340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Long_x000a_Yan"/>
    <s v="Long Yan"/>
    <s v="Yongding"/>
    <x v="340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San_x000a_Ming"/>
    <s v="San Ming"/>
    <s v="Yong'an"/>
    <x v="342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San_x000a_Ming"/>
    <s v="San Ming"/>
    <s v="Yong'an"/>
    <x v="342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  <n v="1627.1593438170521"/>
    <n v="76.19718805768224"/>
    <n v="2018.6890633679686"/>
    <n v="858.68214969741121"/>
    <n v="48.814780314511559"/>
    <n v="16.271593438170523"/>
    <n v="666.76363478045573"/>
    <n v="5715.3119129993238"/>
    <n v="1619.4198360401906"/>
    <n v="76.19718805768224"/>
    <n v="1988.516997590493"/>
    <n v="840.58319096624837"/>
    <n v="48.58259508120571"/>
    <n v="16.194198360401906"/>
    <n v="643.38253551219361"/>
    <n v="5538.2043569034677"/>
  </r>
  <r>
    <x v="14"/>
    <s v="San_x000a_Ming"/>
    <s v="San Ming"/>
    <s v="Mingxi"/>
    <x v="343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San_x000a_Ming"/>
    <s v="San Ming"/>
    <s v="Yong'an"/>
    <x v="342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  <n v="1627.1593438170521"/>
    <n v="76.19718805768224"/>
    <n v="2018.6890633679686"/>
    <n v="858.68214969741121"/>
    <n v="48.814780314511559"/>
    <n v="16.271593438170523"/>
    <n v="666.76363478045573"/>
    <n v="5715.3119129993238"/>
    <n v="1619.4198360401906"/>
    <n v="76.19718805768224"/>
    <n v="1988.516997590493"/>
    <n v="840.58319096624837"/>
    <n v="48.58259508120571"/>
    <n v="16.194198360401906"/>
    <n v="643.38253551219361"/>
    <n v="5538.2043569034677"/>
  </r>
  <r>
    <x v="14"/>
    <s v="San_x000a_Ming"/>
    <s v="San Ming"/>
    <s v="Yong'an"/>
    <x v="342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  <n v="1627.1593438170521"/>
    <n v="76.19718805768224"/>
    <n v="2018.6890633679686"/>
    <n v="858.68214969741121"/>
    <n v="48.814780314511559"/>
    <n v="16.271593438170523"/>
    <n v="666.76363478045573"/>
    <n v="5715.3119129993238"/>
    <n v="1619.4198360401906"/>
    <n v="76.19718805768224"/>
    <n v="1988.516997590493"/>
    <n v="840.58319096624837"/>
    <n v="48.58259508120571"/>
    <n v="16.194198360401906"/>
    <n v="643.38253551219361"/>
    <n v="5538.2043569034677"/>
  </r>
  <r>
    <x v="14"/>
    <s v="San_x000a_Ming"/>
    <s v="San Ming"/>
    <s v="Mingxi"/>
    <x v="343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  <n v="1627.1593438170521"/>
    <n v="76.19718805768224"/>
    <n v="2018.6890633679686"/>
    <n v="858.68214969741121"/>
    <n v="48.814780314511559"/>
    <n v="16.271593438170523"/>
    <n v="666.76363478045573"/>
    <n v="5715.3119129993238"/>
    <n v="1619.4198360401906"/>
    <n v="76.19718805768224"/>
    <n v="1988.516997590493"/>
    <n v="840.58319096624837"/>
    <n v="48.58259508120571"/>
    <n v="16.194198360401906"/>
    <n v="643.38253551219361"/>
    <n v="5538.2043569034677"/>
  </r>
  <r>
    <x v="14"/>
    <s v="San_x000a_Ming"/>
    <s v="San Ming"/>
    <s v="Datian"/>
    <x v="339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</r>
  <r>
    <x v="14"/>
    <s v="San_x000a_Ming"/>
    <s v="San Ming"/>
    <s v="Datian"/>
    <x v="339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</r>
  <r>
    <x v="14"/>
    <s v="Quan_x000a_Zhou"/>
    <s v="Quan Zhou"/>
    <s v="Anxi"/>
    <x v="344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</r>
  <r>
    <x v="14"/>
    <s v="San_x000a_Ming"/>
    <s v="San Ming"/>
    <s v="Jiangle"/>
    <x v="324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San_x000a_Ming"/>
    <s v="San Ming"/>
    <s v="Jiangle"/>
    <x v="324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San_x000a_Ming"/>
    <s v="San Ming"/>
    <s v="Datian"/>
    <x v="339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San_x000a_Ming"/>
    <s v="San Ming"/>
    <s v="Yong'an"/>
    <x v="342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</r>
  <r>
    <x v="14"/>
    <s v="San_x000a_Ming"/>
    <s v="San Ming"/>
    <s v="Qingliu"/>
    <x v="34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</r>
  <r>
    <x v="14"/>
    <s v="San_x000a_Ming"/>
    <s v="San Ming"/>
    <s v="Yong'an"/>
    <x v="342"/>
    <s v="t/d"/>
    <s v="cement"/>
    <n v="2000"/>
    <n v="310"/>
    <n v="1"/>
    <m/>
    <n v="620000"/>
    <m/>
    <n v="0"/>
    <n v="620000"/>
    <n v="1.0992567083404153E-2"/>
    <n v="659.56582975077481"/>
    <n v="21.596755779184559"/>
    <n v="679.23735323327605"/>
    <n v="307.60841321802388"/>
    <n v="19.786974892523247"/>
    <n v="6.5956582975077485"/>
    <n v="286.55858744819631"/>
    <n v="2435.6928288286867"/>
    <n v="730.8081926832923"/>
    <n v="33.86541691452544"/>
    <n v="920.19574668199016"/>
    <n v="395.43361215383106"/>
    <n v="21.924245780498765"/>
    <n v="7.308081926832922"/>
    <n v="314.16314746549835"/>
    <n v="2675.1503105499496"/>
    <n v="723.18193058535644"/>
    <n v="33.86541691452544"/>
    <n v="897.19513927465277"/>
    <n v="381.63651097662722"/>
    <n v="21.695457917560692"/>
    <n v="7.2318193058535662"/>
    <n v="296.33939323575811"/>
    <n v="2540.1386279996996"/>
    <n v="719.74214935119585"/>
    <n v="33.86541691452544"/>
    <n v="883.78533226244133"/>
    <n v="373.59252931833259"/>
    <n v="21.592264480535871"/>
    <n v="7.1974214935119587"/>
    <n v="285.9477935609749"/>
    <n v="2461.4241586237631"/>
  </r>
  <r>
    <x v="14"/>
    <s v="San_x000a_Ming"/>
    <s v="San Ming"/>
    <s v="Yong'an"/>
    <x v="342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</r>
  <r>
    <x v="14"/>
    <s v="San_x000a_Ming"/>
    <s v="San Ming"/>
    <s v="Yong'an"/>
    <x v="342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</r>
  <r>
    <x v="1"/>
    <s v=""/>
    <m/>
    <s v=""/>
    <x v="4"/>
    <m/>
    <m/>
    <m/>
    <m/>
    <n v="49"/>
    <m/>
    <n v="54653000"/>
    <m/>
    <n v="0"/>
    <m/>
    <n v="1"/>
    <n v="60001.073884419908"/>
    <n v="1964.6690000000003"/>
    <n v="61790.603421355816"/>
    <n v="27983.310075262638"/>
    <n v="1800.0322165325972"/>
    <n v="600.01073884419907"/>
    <n v="26068.395605319834"/>
    <n v="221576.34430140833"/>
    <n v="66482.031643601964"/>
    <n v="3080.7559924426746"/>
    <n v="83710.723773634323"/>
    <n v="35972.817737071666"/>
    <n v="1994.4609493080586"/>
    <n v="664.82031643601954"/>
    <n v="28579.597930296099"/>
    <n v="243359.92587106553"/>
    <n v="65788.26629833976"/>
    <n v="3080.7559924426746"/>
    <n v="81618.345602746267"/>
    <n v="34717.687695788241"/>
    <n v="1973.6479889501927"/>
    <n v="657.88266298339772"/>
    <n v="26958.16099982247"/>
    <n v="231077.83729922667"/>
    <n v="65475.347468000866"/>
    <n v="3080.7559924426746"/>
    <n v="80398.447929121277"/>
    <n v="33985.922167567005"/>
    <n v="1964.2604240400258"/>
    <n v="654.75347468000871"/>
    <n v="26012.831342433186"/>
    <n v="223917.13782123357"/>
  </r>
  <r>
    <x v="2"/>
    <s v=""/>
    <m/>
    <s v=""/>
    <x v="4"/>
    <m/>
    <m/>
    <m/>
    <m/>
    <m/>
    <n v="14"/>
    <m/>
    <n v="16650000"/>
    <n v="1748748.1354318734"/>
    <n v="56401748.1354318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s v="Shang_x000a_Rao"/>
    <s v="Shang Rao"/>
    <s v="Yushan"/>
    <x v="346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</r>
  <r>
    <x v="15"/>
    <s v="Ping_x000a_Xiang"/>
    <s v="Ping Xiang"/>
    <s v="Lianhua"/>
    <x v="347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Gan_x000a_Zhou"/>
    <s v="Gan Zhou"/>
    <s v="Shicheng"/>
    <x v="348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</r>
  <r>
    <x v="15"/>
    <s v="Gan_x000a_Zhou"/>
    <s v="Gan Zhou"/>
    <s v="Shicheng"/>
    <x v="348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</r>
  <r>
    <x v="15"/>
    <s v="Gan_x000a_Zhou"/>
    <s v="Gan Zhou"/>
    <s v="Xinfeng"/>
    <x v="349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</r>
  <r>
    <x v="15"/>
    <s v="Gan_x000a_Zhou"/>
    <s v="Gan Zhou"/>
    <s v="Nankang"/>
    <x v="350"/>
    <s v="t/a"/>
    <s v="grinding"/>
    <n v="2000000"/>
    <n v="1"/>
    <m/>
    <n v="1"/>
    <m/>
    <n v="2000000"/>
    <n v="210059.8360879127"/>
    <n v="210059.8360879127"/>
    <n v="3.3196060203921668E-3"/>
    <n v="333.47225988629589"/>
    <n v="6.8862372031857975"/>
    <n v="285.69447498475654"/>
    <n v="117.384970352146"/>
    <n v="10.004167796588876"/>
    <n v="3.334722598862959"/>
    <n v="92.264730996449373"/>
    <n v="783.40546969587206"/>
    <n v="367.5968151463149"/>
    <n v="10.821262126037846"/>
    <n v="369.31502720487998"/>
    <n v="147.30634979381725"/>
    <n v="11.027904454389445"/>
    <n v="3.6759681514631493"/>
    <n v="101.14923286482568"/>
    <n v="860.38374792032755"/>
    <n v="365.15994034238378"/>
    <n v="10.821262126037846"/>
    <n v="356.9190914480846"/>
    <n v="141.52260667735891"/>
    <n v="10.954798210271512"/>
    <n v="3.6515994034238375"/>
    <n v="95.4700726791866"/>
    <n v="817.36514688642546"/>
    <n v="364.06080211281386"/>
    <n v="10.821262126037846"/>
    <n v="349.67141000461248"/>
    <n v="138.14095574907094"/>
    <n v="10.921824063384415"/>
    <n v="3.6406080211281382"/>
    <n v="92.149569515930168"/>
    <n v="792.21294195775545"/>
  </r>
  <r>
    <x v="15"/>
    <s v="Gan_x000a_Zhou"/>
    <s v="Gan Zhou"/>
    <s v="Xinfeng"/>
    <x v="34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Gan_x000a_Zhou"/>
    <s v="Gan Zhou"/>
    <s v="Xinfeng"/>
    <x v="349"/>
    <s v="t/d"/>
    <s v="cement"/>
    <n v="1500"/>
    <n v="310"/>
    <n v="1"/>
    <m/>
    <n v="465000"/>
    <m/>
    <n v="0"/>
    <n v="465000"/>
    <n v="7.3484623630589449E-3"/>
    <n v="738.19252521091698"/>
    <n v="15.243753204402561"/>
    <n v="632.4289942429225"/>
    <n v="259.84982293761186"/>
    <n v="22.145775756327509"/>
    <n v="7.3819252521091698"/>
    <n v="204.24228025862817"/>
    <n v="1734.1894109453806"/>
    <n v="813.73251653637874"/>
    <n v="23.954540679074366"/>
    <n v="817.53604519808061"/>
    <n v="326.08543322607363"/>
    <n v="24.411975496091358"/>
    <n v="8.137325165363789"/>
    <n v="223.90950196904586"/>
    <n v="1904.5927590627768"/>
    <n v="808.33811651716837"/>
    <n v="23.954540679074366"/>
    <n v="790.09572041130173"/>
    <n v="313.2822215353458"/>
    <n v="24.250143495515047"/>
    <n v="8.0833811651716836"/>
    <n v="211.33780080282691"/>
    <n v="1809.3644191130461"/>
    <n v="805.90500371336645"/>
    <n v="23.954540679074366"/>
    <n v="774.05185436827549"/>
    <n v="305.79641315360544"/>
    <n v="24.177150111400991"/>
    <n v="8.0590500371336642"/>
    <n v="203.98735247500838"/>
    <n v="1753.6861156846044"/>
  </r>
  <r>
    <x v="15"/>
    <s v="Ji'an"/>
    <s v="Ji'an"/>
    <s v="Anfu"/>
    <x v="351"/>
    <s v="t/d"/>
    <s v="cement"/>
    <n v="1200"/>
    <n v="310"/>
    <n v="1"/>
    <m/>
    <n v="372000"/>
    <m/>
    <n v="0"/>
    <n v="372000"/>
    <n v="5.8787698904471559E-3"/>
    <n v="590.55402016873359"/>
    <n v="12.195002563522047"/>
    <n v="505.94319539433803"/>
    <n v="207.87985835008951"/>
    <n v="17.716620605062008"/>
    <n v="5.9055402016873364"/>
    <n v="163.39382420690254"/>
    <n v="1387.3515287563043"/>
    <n v="650.98601322910304"/>
    <n v="19.163632543259496"/>
    <n v="654.0288361584644"/>
    <n v="260.86834658085888"/>
    <n v="19.529580396873087"/>
    <n v="6.5098601322910312"/>
    <n v="179.1276015752367"/>
    <n v="1523.6742072502213"/>
    <n v="646.67049321373463"/>
    <n v="19.163632543259496"/>
    <n v="632.07657632904136"/>
    <n v="250.62577722827663"/>
    <n v="19.400114796412037"/>
    <n v="6.4667049321373469"/>
    <n v="169.07024064226152"/>
    <n v="1447.491535290437"/>
    <n v="644.72400297069316"/>
    <n v="19.163632543259496"/>
    <n v="619.2414834946203"/>
    <n v="244.63713052288438"/>
    <n v="19.341720089120795"/>
    <n v="6.4472400297069319"/>
    <n v="163.1898819800067"/>
    <n v="1402.9488925476835"/>
  </r>
  <r>
    <x v="15"/>
    <s v="Gan_x000a_Zhou"/>
    <s v="Gan Zhou"/>
    <s v="Xunwu"/>
    <x v="352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</r>
  <r>
    <x v="15"/>
    <s v="Gan_x000a_Zhou"/>
    <s v="Gan Zhou"/>
    <s v="Xunwu"/>
    <x v="352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</r>
  <r>
    <x v="15"/>
    <s v="Shang_x000a_Rao"/>
    <s v="Shang Rao"/>
    <s v="Yugan"/>
    <x v="353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</r>
  <r>
    <x v="15"/>
    <s v="Shang_x000a_Rao"/>
    <s v="Shang Rao"/>
    <s v="Yugan"/>
    <x v="353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</r>
  <r>
    <x v="15"/>
    <s v="Shang_x000a_Rao"/>
    <s v="Shang Rao"/>
    <s v="Yugan"/>
    <x v="353"/>
    <s v="t/a"/>
    <s v="grinding"/>
    <n v="1500000"/>
    <n v="1"/>
    <m/>
    <n v="1"/>
    <m/>
    <n v="1500000"/>
    <n v="157544.87706593453"/>
    <n v="157544.87706593453"/>
    <n v="2.4897045152941252E-3"/>
    <n v="250.10419491472192"/>
    <n v="5.1646779023893483"/>
    <n v="214.2708562385674"/>
    <n v="88.038727764109495"/>
    <n v="7.503125847441658"/>
    <n v="2.5010419491472193"/>
    <n v="69.19854824733703"/>
    <n v="587.55410227190407"/>
    <n v="275.69761135973619"/>
    <n v="8.1159465945283848"/>
    <n v="276.98627040366"/>
    <n v="110.47976234536294"/>
    <n v="8.2709283407920839"/>
    <n v="2.7569761135973621"/>
    <n v="75.861924648619251"/>
    <n v="645.28781094024566"/>
    <n v="273.86995525678782"/>
    <n v="8.1159465945283848"/>
    <n v="267.68931858606345"/>
    <n v="106.14195500801918"/>
    <n v="8.2160986577036343"/>
    <n v="2.7386995525678781"/>
    <n v="71.602554509389947"/>
    <n v="613.0238601648191"/>
    <n v="273.04560158461038"/>
    <n v="8.1159465945283848"/>
    <n v="262.25355750345938"/>
    <n v="103.60571681180322"/>
    <n v="8.1913680475383117"/>
    <n v="2.7304560158461038"/>
    <n v="69.112177136947636"/>
    <n v="594.15970646831659"/>
  </r>
  <r>
    <x v="15"/>
    <s v="Nan_x000a_Chang"/>
    <s v="Nan Chang"/>
    <s v="Nanchang Qu"/>
    <x v="354"/>
    <s v="t/a"/>
    <s v="grinding"/>
    <n v="1200000"/>
    <n v="1"/>
    <m/>
    <n v="1"/>
    <m/>
    <n v="1200000"/>
    <n v="126035.90165274762"/>
    <n v="126035.90165274762"/>
    <n v="1.9917636122352999E-3"/>
    <n v="200.0833559317775"/>
    <n v="4.1317423219114779"/>
    <n v="171.41668499085389"/>
    <n v="70.430982211287585"/>
    <n v="6.002500677953325"/>
    <n v="2.0008335593177753"/>
    <n v="55.358838597869621"/>
    <n v="470.04328181752317"/>
    <n v="220.55808908778891"/>
    <n v="6.492757275622707"/>
    <n v="221.58901632292796"/>
    <n v="88.383809876290343"/>
    <n v="6.6167426726336664"/>
    <n v="2.2055808908778896"/>
    <n v="60.689539718895396"/>
    <n v="516.23024875219642"/>
    <n v="219.09596420543025"/>
    <n v="6.492757275622707"/>
    <n v="214.15145486885075"/>
    <n v="84.913564006415328"/>
    <n v="6.5728789261629066"/>
    <n v="2.1909596420543025"/>
    <n v="57.282043607511952"/>
    <n v="490.41908813185523"/>
    <n v="218.43648126768829"/>
    <n v="6.492757275622707"/>
    <n v="209.80284600276747"/>
    <n v="82.88457344944257"/>
    <n v="6.553094438030648"/>
    <n v="2.1843648126768827"/>
    <n v="55.289741709558101"/>
    <n v="475.32776517465322"/>
  </r>
  <r>
    <x v="15"/>
    <s v="Fu_x000a_Zhou"/>
    <s v="Fu Zhou"/>
    <s v="Linchuan"/>
    <x v="355"/>
    <s v="t/a"/>
    <s v="grinding"/>
    <n v="2000000"/>
    <n v="1"/>
    <m/>
    <n v="1"/>
    <m/>
    <n v="2000000"/>
    <n v="210059.8360879127"/>
    <n v="210059.8360879127"/>
    <n v="3.3196060203921668E-3"/>
    <n v="333.47225988629589"/>
    <n v="6.8862372031857975"/>
    <n v="285.69447498475654"/>
    <n v="117.384970352146"/>
    <n v="10.004167796588876"/>
    <n v="3.334722598862959"/>
    <n v="92.264730996449373"/>
    <n v="783.40546969587206"/>
    <n v="367.5968151463149"/>
    <n v="10.821262126037846"/>
    <n v="369.31502720487998"/>
    <n v="147.30634979381725"/>
    <n v="11.027904454389445"/>
    <n v="3.6759681514631493"/>
    <n v="101.14923286482568"/>
    <n v="860.38374792032755"/>
    <n v="365.15994034238378"/>
    <n v="10.821262126037846"/>
    <n v="356.9190914480846"/>
    <n v="141.52260667735891"/>
    <n v="10.954798210271512"/>
    <n v="3.6515994034238375"/>
    <n v="95.4700726791866"/>
    <n v="817.36514688642546"/>
    <n v="364.06080211281386"/>
    <n v="10.821262126037846"/>
    <n v="349.67141000461248"/>
    <n v="138.14095574907094"/>
    <n v="10.921824063384415"/>
    <n v="3.6406080211281382"/>
    <n v="92.149569515930168"/>
    <n v="792.21294195775545"/>
  </r>
  <r>
    <x v="15"/>
    <s v="Ying_x000a_Tan"/>
    <s v="Ying Tan"/>
    <s v="Guixi"/>
    <x v="356"/>
    <s v="t/a"/>
    <s v="grinding"/>
    <n v="800000"/>
    <n v="1"/>
    <m/>
    <n v="1"/>
    <m/>
    <n v="800000"/>
    <n v="84023.93443516508"/>
    <n v="84023.93443516508"/>
    <n v="1.3278424081568667E-3"/>
    <n v="133.38890395451836"/>
    <n v="2.7544948812743186"/>
    <n v="114.2777899939026"/>
    <n v="46.953988140858392"/>
    <n v="4.0016671186355506"/>
    <n v="1.3338890395451835"/>
    <n v="36.905892398579752"/>
    <n v="313.36218787834878"/>
    <n v="147.03872605852595"/>
    <n v="4.328504850415138"/>
    <n v="147.72601088195199"/>
    <n v="58.922539917526905"/>
    <n v="4.4111617817557773"/>
    <n v="1.4703872605852597"/>
    <n v="40.459693145930267"/>
    <n v="344.15349916813096"/>
    <n v="146.0639761369535"/>
    <n v="4.328504850415138"/>
    <n v="142.76763657923382"/>
    <n v="56.609042670943559"/>
    <n v="4.381919284108605"/>
    <n v="1.460639761369535"/>
    <n v="38.188029071674634"/>
    <n v="326.94605875457017"/>
    <n v="145.62432084512554"/>
    <n v="4.328504850415138"/>
    <n v="139.86856400184499"/>
    <n v="55.256382299628378"/>
    <n v="4.3687296253537653"/>
    <n v="1.4562432084512553"/>
    <n v="36.859827806372067"/>
    <n v="316.88517678310217"/>
  </r>
  <r>
    <x v="15"/>
    <s v="Nan_x000a_Chang"/>
    <s v="Nan Chang"/>
    <s v="Xinjian"/>
    <x v="357"/>
    <s v="t/a"/>
    <s v="grinding"/>
    <n v="4400000"/>
    <n v="1"/>
    <m/>
    <n v="1"/>
    <m/>
    <n v="4400000"/>
    <n v="462131.63939340797"/>
    <n v="462131.63939340797"/>
    <n v="7.3031332448627671E-3"/>
    <n v="733.63897174985095"/>
    <n v="15.149721847008754"/>
    <n v="628.52784496646439"/>
    <n v="258.24693477472118"/>
    <n v="22.009169152495527"/>
    <n v="7.3363897174985091"/>
    <n v="202.98240819218861"/>
    <n v="1723.4920333309185"/>
    <n v="808.71299332189278"/>
    <n v="23.806776677283263"/>
    <n v="812.4930598507359"/>
    <n v="324.07396954639796"/>
    <n v="24.261389799656779"/>
    <n v="8.0871299332189288"/>
    <n v="222.52831230261648"/>
    <n v="1892.8442454247206"/>
    <n v="803.35186875324428"/>
    <n v="23.806776677283263"/>
    <n v="785.2220011857861"/>
    <n v="311.34973469018956"/>
    <n v="24.100556062597327"/>
    <n v="8.0335186875324425"/>
    <n v="210.03415989421052"/>
    <n v="1798.2033231501359"/>
    <n v="800.9337646481905"/>
    <n v="23.806776677283263"/>
    <n v="769.27710201014747"/>
    <n v="303.91010264795608"/>
    <n v="24.028012939445713"/>
    <n v="8.0093376464819048"/>
    <n v="202.72905293504638"/>
    <n v="1742.8684723070621"/>
  </r>
  <r>
    <x v="15"/>
    <s v="Nan_x000a_Chang"/>
    <s v="Nan Chang"/>
    <s v="Xinjian"/>
    <x v="357"/>
    <s v="t/a"/>
    <s v="grinding"/>
    <n v="1200000"/>
    <n v="1"/>
    <m/>
    <n v="1"/>
    <m/>
    <n v="1200000"/>
    <n v="126035.90165274762"/>
    <n v="126035.90165274762"/>
    <n v="1.9917636122352999E-3"/>
    <n v="200.0833559317775"/>
    <n v="4.1317423219114779"/>
    <n v="171.41668499085389"/>
    <n v="70.430982211287585"/>
    <n v="6.002500677953325"/>
    <n v="2.0008335593177753"/>
    <n v="55.358838597869621"/>
    <n v="470.04328181752317"/>
    <n v="220.55808908778891"/>
    <n v="6.492757275622707"/>
    <n v="221.58901632292796"/>
    <n v="88.383809876290343"/>
    <n v="6.6167426726336664"/>
    <n v="2.2055808908778896"/>
    <n v="60.689539718895396"/>
    <n v="516.23024875219642"/>
    <n v="219.09596420543025"/>
    <n v="6.492757275622707"/>
    <n v="214.15145486885075"/>
    <n v="84.913564006415328"/>
    <n v="6.5728789261629066"/>
    <n v="2.1909596420543025"/>
    <n v="57.282043607511952"/>
    <n v="490.41908813185523"/>
    <n v="218.43648126768829"/>
    <n v="6.492757275622707"/>
    <n v="209.80284600276747"/>
    <n v="82.88457344944257"/>
    <n v="6.553094438030648"/>
    <n v="2.1843648126768827"/>
    <n v="55.289741709558101"/>
    <n v="475.32776517465322"/>
  </r>
  <r>
    <x v="15"/>
    <s v="Yi_x000a_Chun"/>
    <s v="Yi Chun"/>
    <s v="Shanggao"/>
    <x v="358"/>
    <s v="t/d"/>
    <s v="cement"/>
    <n v="1200"/>
    <n v="310"/>
    <n v="1"/>
    <m/>
    <n v="372000"/>
    <m/>
    <n v="0"/>
    <n v="372000"/>
    <n v="5.8787698904471559E-3"/>
    <n v="590.55402016873359"/>
    <n v="12.195002563522047"/>
    <n v="505.94319539433803"/>
    <n v="207.87985835008951"/>
    <n v="17.716620605062008"/>
    <n v="5.9055402016873364"/>
    <n v="163.39382420690254"/>
    <n v="1387.3515287563043"/>
    <n v="650.98601322910304"/>
    <n v="19.163632543259496"/>
    <n v="654.0288361584644"/>
    <n v="260.86834658085888"/>
    <n v="19.529580396873087"/>
    <n v="6.5098601322910312"/>
    <n v="179.1276015752367"/>
    <n v="1523.6742072502213"/>
    <n v="646.67049321373463"/>
    <n v="19.163632543259496"/>
    <n v="632.07657632904136"/>
    <n v="250.62577722827663"/>
    <n v="19.400114796412037"/>
    <n v="6.4667049321373469"/>
    <n v="169.07024064226152"/>
    <n v="1447.491535290437"/>
    <n v="644.72400297069316"/>
    <n v="19.163632543259496"/>
    <n v="619.2414834946203"/>
    <n v="244.63713052288438"/>
    <n v="19.341720089120795"/>
    <n v="6.4472400297069319"/>
    <n v="163.1898819800067"/>
    <n v="1402.9488925476835"/>
  </r>
  <r>
    <x v="15"/>
    <s v="Fu_x000a_Zhou"/>
    <s v="Fu Zhou"/>
    <s v="Linchuan"/>
    <x v="355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</r>
  <r>
    <x v="15"/>
    <s v="Ji'an"/>
    <s v="Ji'an"/>
    <s v="Taihe"/>
    <x v="359"/>
    <s v="t/d"/>
    <s v="cement"/>
    <n v="2000"/>
    <n v="310"/>
    <n v="1"/>
    <m/>
    <n v="620000"/>
    <m/>
    <n v="0"/>
    <n v="620000"/>
    <n v="9.7979498174119266E-3"/>
    <n v="984.25670028122261"/>
    <n v="20.325004272536745"/>
    <n v="843.23865899056341"/>
    <n v="346.46643058348252"/>
    <n v="29.527701008436679"/>
    <n v="9.8425670028122259"/>
    <n v="272.32304034483758"/>
    <n v="2312.252547927174"/>
    <n v="1084.9766887151716"/>
    <n v="31.939387572099157"/>
    <n v="1090.0480602641073"/>
    <n v="434.78057763476482"/>
    <n v="32.549300661455142"/>
    <n v="10.849766887151718"/>
    <n v="298.54600262539446"/>
    <n v="2539.4570120837025"/>
    <n v="1077.7841553562243"/>
    <n v="31.939387572099157"/>
    <n v="1053.4609605484022"/>
    <n v="417.70962871379436"/>
    <n v="32.333524660686727"/>
    <n v="10.777841553562244"/>
    <n v="281.78373440376924"/>
    <n v="2412.485892150728"/>
    <n v="1074.5400049511554"/>
    <n v="31.939387572099157"/>
    <n v="1032.0691391577006"/>
    <n v="407.72855087147394"/>
    <n v="32.236200148534657"/>
    <n v="10.745400049511552"/>
    <n v="271.98313663334449"/>
    <n v="2338.2481542461392"/>
  </r>
  <r>
    <x v="15"/>
    <s v="Ji'an"/>
    <s v="Ji'an"/>
    <s v="Taihe"/>
    <x v="359"/>
    <s v="t/d"/>
    <s v="cement"/>
    <n v="1200"/>
    <n v="310"/>
    <n v="1"/>
    <m/>
    <n v="372000"/>
    <m/>
    <n v="0"/>
    <n v="372000"/>
    <n v="5.8787698904471559E-3"/>
    <n v="590.55402016873359"/>
    <n v="12.195002563522047"/>
    <n v="505.94319539433803"/>
    <n v="207.87985835008951"/>
    <n v="17.716620605062008"/>
    <n v="5.9055402016873364"/>
    <n v="163.39382420690254"/>
    <n v="1387.3515287563043"/>
    <n v="650.98601322910304"/>
    <n v="19.163632543259496"/>
    <n v="654.0288361584644"/>
    <n v="260.86834658085888"/>
    <n v="19.529580396873087"/>
    <n v="6.5098601322910312"/>
    <n v="179.1276015752367"/>
    <n v="1523.6742072502213"/>
    <n v="646.67049321373463"/>
    <n v="19.163632543259496"/>
    <n v="632.07657632904136"/>
    <n v="250.62577722827663"/>
    <n v="19.400114796412037"/>
    <n v="6.4667049321373469"/>
    <n v="169.07024064226152"/>
    <n v="1447.491535290437"/>
    <n v="644.72400297069316"/>
    <n v="19.163632543259496"/>
    <n v="619.2414834946203"/>
    <n v="244.63713052288438"/>
    <n v="19.341720089120795"/>
    <n v="6.4472400297069319"/>
    <n v="163.1898819800067"/>
    <n v="1402.9488925476835"/>
  </r>
  <r>
    <x v="15"/>
    <s v="Ji'an"/>
    <s v="Ji'an"/>
    <s v="Xingan"/>
    <x v="360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</r>
  <r>
    <x v="15"/>
    <s v="Ji'an"/>
    <s v="Ji'an"/>
    <s v="Jishui"/>
    <x v="361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</r>
  <r>
    <x v="15"/>
    <s v="Gan_x000a_Zhou"/>
    <s v="Gan Zhou"/>
    <s v="Ganzhou"/>
    <x v="362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</r>
  <r>
    <x v="15"/>
    <s v="Fu_x000a_Zhou"/>
    <s v="Fu Zhou"/>
    <s v="Linchuan"/>
    <x v="355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</r>
  <r>
    <x v="15"/>
    <s v="Nan_x000a_Chang"/>
    <s v="Nan Chang"/>
    <s v="Nanchang Qu"/>
    <x v="354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</r>
  <r>
    <x v="15"/>
    <s v="Jiu_x000a_Jiang"/>
    <s v="Jiu Jiang"/>
    <s v="Xiushui"/>
    <x v="363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</r>
  <r>
    <x v="15"/>
    <s v="Yi_x000a_Chun"/>
    <s v="Yi Chun"/>
    <s v="Fengcheng"/>
    <x v="364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Yi_x000a_Chun"/>
    <s v="Yi Chun"/>
    <s v="Fengcheng"/>
    <x v="364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</r>
  <r>
    <x v="15"/>
    <s v="Nan_x000a_Chang"/>
    <s v="Nan Chang"/>
    <s v="Nanchang Qu"/>
    <x v="354"/>
    <s v="t/a"/>
    <s v="grinding"/>
    <n v="1500000"/>
    <n v="1"/>
    <m/>
    <n v="1"/>
    <m/>
    <n v="1500000"/>
    <n v="157544.87706593453"/>
    <n v="157544.87706593453"/>
    <n v="2.4897045152941252E-3"/>
    <n v="250.10419491472192"/>
    <n v="5.1646779023893483"/>
    <n v="214.2708562385674"/>
    <n v="88.038727764109495"/>
    <n v="7.503125847441658"/>
    <n v="2.5010419491472193"/>
    <n v="69.19854824733703"/>
    <n v="587.55410227190407"/>
    <n v="275.69761135973619"/>
    <n v="8.1159465945283848"/>
    <n v="276.98627040366"/>
    <n v="110.47976234536294"/>
    <n v="8.2709283407920839"/>
    <n v="2.7569761135973621"/>
    <n v="75.861924648619251"/>
    <n v="645.28781094024566"/>
    <n v="273.86995525678782"/>
    <n v="8.1159465945283848"/>
    <n v="267.68931858606345"/>
    <n v="106.14195500801918"/>
    <n v="8.2160986577036343"/>
    <n v="2.7386995525678781"/>
    <n v="71.602554509389947"/>
    <n v="613.0238601648191"/>
    <n v="273.04560158461038"/>
    <n v="8.1159465945283848"/>
    <n v="262.25355750345938"/>
    <n v="103.60571681180322"/>
    <n v="8.1913680475383117"/>
    <n v="2.7304560158461038"/>
    <n v="69.112177136947636"/>
    <n v="594.15970646831659"/>
  </r>
  <r>
    <x v="15"/>
    <s v="Jiu_x000a_Jiang"/>
    <s v="Jiu Jiang"/>
    <s v="Jiujiang Qu"/>
    <x v="365"/>
    <s v="t/a"/>
    <s v="grinding"/>
    <n v="1800000"/>
    <n v="1"/>
    <m/>
    <n v="1"/>
    <m/>
    <n v="1800000"/>
    <n v="189053.85247912144"/>
    <n v="189053.85247912144"/>
    <n v="2.9876454183529505E-3"/>
    <n v="300.12503389766636"/>
    <n v="6.1976134828672178"/>
    <n v="257.12502748628089"/>
    <n v="105.64647331693141"/>
    <n v="9.0037510169299892"/>
    <n v="3.0012503389766634"/>
    <n v="83.038257896804453"/>
    <n v="705.06492272628498"/>
    <n v="330.83713363168346"/>
    <n v="9.7391359134340636"/>
    <n v="332.38352448439201"/>
    <n v="132.57571481443554"/>
    <n v="9.9251140089505014"/>
    <n v="3.308371336316835"/>
    <n v="91.034309578343112"/>
    <n v="774.3453731282948"/>
    <n v="328.64394630814542"/>
    <n v="9.7391359134340636"/>
    <n v="321.22718230327621"/>
    <n v="127.37034600962303"/>
    <n v="9.859318389244363"/>
    <n v="3.2864394630814542"/>
    <n v="85.923065411267942"/>
    <n v="735.62863219778296"/>
    <n v="327.65472190153253"/>
    <n v="9.7391359134340636"/>
    <n v="314.70426900415129"/>
    <n v="124.32686017416387"/>
    <n v="9.8296416570459737"/>
    <n v="3.2765472190153249"/>
    <n v="82.934612564337172"/>
    <n v="712.99164776197995"/>
  </r>
  <r>
    <x v="15"/>
    <s v="Shang_x000a_Rao"/>
    <s v="Shang Rao"/>
    <s v="Guangfeng"/>
    <x v="366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</r>
  <r>
    <x v="15"/>
    <s v="Yi_x000a_Chun"/>
    <s v="Yi Chun"/>
    <s v="Yifeng"/>
    <x v="367"/>
    <s v="t/a"/>
    <s v="grinding"/>
    <n v="1200000"/>
    <n v="1"/>
    <m/>
    <n v="1"/>
    <m/>
    <n v="1200000"/>
    <n v="126035.90165274762"/>
    <n v="126035.90165274762"/>
    <n v="1.9917636122352999E-3"/>
    <n v="200.0833559317775"/>
    <n v="4.1317423219114779"/>
    <n v="171.41668499085389"/>
    <n v="70.430982211287585"/>
    <n v="6.002500677953325"/>
    <n v="2.0008335593177753"/>
    <n v="55.358838597869621"/>
    <n v="470.04328181752317"/>
    <n v="220.55808908778891"/>
    <n v="6.492757275622707"/>
    <n v="221.58901632292796"/>
    <n v="88.383809876290343"/>
    <n v="6.6167426726336664"/>
    <n v="2.2055808908778896"/>
    <n v="60.689539718895396"/>
    <n v="516.23024875219642"/>
    <n v="219.09596420543025"/>
    <n v="6.492757275622707"/>
    <n v="214.15145486885075"/>
    <n v="84.913564006415328"/>
    <n v="6.5728789261629066"/>
    <n v="2.1909596420543025"/>
    <n v="57.282043607511952"/>
    <n v="490.41908813185523"/>
    <n v="218.43648126768829"/>
    <n v="6.492757275622707"/>
    <n v="209.80284600276747"/>
    <n v="82.88457344944257"/>
    <n v="6.553094438030648"/>
    <n v="2.1843648126768827"/>
    <n v="55.289741709558101"/>
    <n v="475.32776517465322"/>
  </r>
  <r>
    <x v="15"/>
    <s v="Ji'an"/>
    <s v="Ji'an"/>
    <s v="Xingan"/>
    <x v="360"/>
    <s v="t/a"/>
    <s v="grinding"/>
    <n v="1200000"/>
    <n v="1"/>
    <m/>
    <n v="1"/>
    <m/>
    <n v="1200000"/>
    <n v="126035.90165274762"/>
    <n v="126035.90165274762"/>
    <n v="1.9917636122352999E-3"/>
    <n v="200.0833559317775"/>
    <n v="4.1317423219114779"/>
    <n v="171.41668499085389"/>
    <n v="70.430982211287585"/>
    <n v="6.002500677953325"/>
    <n v="2.0008335593177753"/>
    <n v="55.358838597869621"/>
    <n v="470.04328181752317"/>
    <n v="220.55808908778891"/>
    <n v="6.492757275622707"/>
    <n v="221.58901632292796"/>
    <n v="88.383809876290343"/>
    <n v="6.6167426726336664"/>
    <n v="2.2055808908778896"/>
    <n v="60.689539718895396"/>
    <n v="516.23024875219642"/>
    <n v="219.09596420543025"/>
    <n v="6.492757275622707"/>
    <n v="214.15145486885075"/>
    <n v="84.913564006415328"/>
    <n v="6.5728789261629066"/>
    <n v="2.1909596420543025"/>
    <n v="57.282043607511952"/>
    <n v="490.41908813185523"/>
    <n v="218.43648126768829"/>
    <n v="6.492757275622707"/>
    <n v="209.80284600276747"/>
    <n v="82.88457344944257"/>
    <n v="6.553094438030648"/>
    <n v="2.1843648126768827"/>
    <n v="55.289741709558101"/>
    <n v="475.32776517465322"/>
  </r>
  <r>
    <x v="15"/>
    <s v="Ji'an"/>
    <s v="Ji'an"/>
    <s v="Anfu"/>
    <x v="351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  <n v="2263.3467262480713"/>
    <n v="67.072713901408221"/>
    <n v="2212.2680171516445"/>
    <n v="877.19022029896814"/>
    <n v="67.900401787442121"/>
    <n v="22.633467262480711"/>
    <n v="591.74584224791533"/>
    <n v="5066.2203735165285"/>
    <n v="2256.5340103974258"/>
    <n v="67.072713901408221"/>
    <n v="2167.345192231171"/>
    <n v="856.22995683009526"/>
    <n v="67.69602031192278"/>
    <n v="22.565340103974258"/>
    <n v="571.16458693002335"/>
    <n v="4910.3211239168913"/>
  </r>
  <r>
    <x v="15"/>
    <s v="Fu_x000a_Zhou"/>
    <s v="Fu Zhou"/>
    <s v="Nancheng"/>
    <x v="368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</r>
  <r>
    <x v="15"/>
    <s v="Ping_x000a_Xiang"/>
    <s v="Ping Xiang"/>
    <s v="Pingxiang"/>
    <x v="36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Jiu_x000a_Jiang"/>
    <s v="Jiu Jiang"/>
    <s v="De'an"/>
    <x v="370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Ji'an"/>
    <s v="Ji'an"/>
    <s v="Yongfeng"/>
    <x v="371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</r>
  <r>
    <x v="15"/>
    <s v="Shang_x000a_Rao"/>
    <s v="Shang Rao"/>
    <s v="Shangrao Shì"/>
    <x v="372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Jiu_x000a_Jiang"/>
    <s v="Jiu Jiang"/>
    <s v="Jiujiang Qu"/>
    <x v="365"/>
    <s v="t/a"/>
    <s v="grinding"/>
    <n v="2000000"/>
    <n v="1"/>
    <m/>
    <n v="1"/>
    <m/>
    <n v="2000000"/>
    <n v="210059.8360879127"/>
    <n v="210059.8360879127"/>
    <n v="3.3196060203921668E-3"/>
    <n v="333.47225988629589"/>
    <n v="6.8862372031857975"/>
    <n v="285.69447498475654"/>
    <n v="117.384970352146"/>
    <n v="10.004167796588876"/>
    <n v="3.334722598862959"/>
    <n v="92.264730996449373"/>
    <n v="783.40546969587206"/>
    <n v="367.5968151463149"/>
    <n v="10.821262126037846"/>
    <n v="369.31502720487998"/>
    <n v="147.30634979381725"/>
    <n v="11.027904454389445"/>
    <n v="3.6759681514631493"/>
    <n v="101.14923286482568"/>
    <n v="860.38374792032755"/>
    <n v="365.15994034238378"/>
    <n v="10.821262126037846"/>
    <n v="356.9190914480846"/>
    <n v="141.52260667735891"/>
    <n v="10.954798210271512"/>
    <n v="3.6515994034238375"/>
    <n v="95.4700726791866"/>
    <n v="817.36514688642546"/>
    <n v="364.06080211281386"/>
    <n v="10.821262126037846"/>
    <n v="349.67141000461248"/>
    <n v="138.14095574907094"/>
    <n v="10.921824063384415"/>
    <n v="3.6406080211281382"/>
    <n v="92.149569515930168"/>
    <n v="792.21294195775545"/>
  </r>
  <r>
    <x v="15"/>
    <s v="Gan_x000a_Zhou"/>
    <s v="Gan Zhou"/>
    <s v="Yudu"/>
    <x v="373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</r>
  <r>
    <x v="15"/>
    <s v="Ping_x000a_Xiang"/>
    <s v="Ping Xiang"/>
    <s v="Pingxiang"/>
    <x v="36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Ping_x000a_Xiang"/>
    <s v="Ping Xiang"/>
    <s v="Pingxiang"/>
    <x v="369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</r>
  <r>
    <x v="15"/>
    <s v="Jing_x000a_Dezhen"/>
    <s v="Jing Dezhen"/>
    <s v="Leping"/>
    <x v="374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Jing_x000a_Dezhen"/>
    <s v="Jing Dezhen"/>
    <s v="Leping"/>
    <x v="374"/>
    <s v="t/d"/>
    <s v="cement"/>
    <n v="3200"/>
    <n v="310"/>
    <n v="1"/>
    <m/>
    <n v="992000"/>
    <m/>
    <n v="0"/>
    <n v="992000"/>
    <n v="1.5676719707859083E-2"/>
    <n v="1574.8107204499563"/>
    <n v="32.520006836058798"/>
    <n v="1349.1818543849013"/>
    <n v="554.34628893357194"/>
    <n v="47.244321613498691"/>
    <n v="15.748107204499563"/>
    <n v="435.71686455174006"/>
    <n v="3699.6040766834785"/>
    <n v="1735.9627019442746"/>
    <n v="51.103020115358653"/>
    <n v="1744.076896422572"/>
    <n v="695.64892421562377"/>
    <n v="52.078881058328228"/>
    <n v="17.359627019442748"/>
    <n v="477.67360420063119"/>
    <n v="4063.1312193339236"/>
    <n v="1724.4546485699591"/>
    <n v="51.103020115358653"/>
    <n v="1685.5375368774437"/>
    <n v="668.33540594207102"/>
    <n v="51.733639457098768"/>
    <n v="17.24454648569959"/>
    <n v="450.85397504603077"/>
    <n v="3859.9774274411652"/>
    <n v="1719.2640079218486"/>
    <n v="51.103020115358653"/>
    <n v="1651.3106226523209"/>
    <n v="652.36568139435838"/>
    <n v="51.577920237655448"/>
    <n v="17.192640079218485"/>
    <n v="435.17301861335119"/>
    <n v="3741.1970467938227"/>
  </r>
  <r>
    <x v="15"/>
    <s v="Gan_x000a_Zhou"/>
    <s v="Gan Zhou"/>
    <s v="Yudu"/>
    <x v="373"/>
    <s v="t/d"/>
    <s v="cement"/>
    <n v="1500"/>
    <n v="310"/>
    <n v="1"/>
    <m/>
    <n v="465000"/>
    <m/>
    <n v="0"/>
    <n v="465000"/>
    <n v="7.3484623630589449E-3"/>
    <n v="738.19252521091698"/>
    <n v="15.243753204402561"/>
    <n v="632.4289942429225"/>
    <n v="259.84982293761186"/>
    <n v="22.145775756327509"/>
    <n v="7.3819252521091698"/>
    <n v="204.24228025862817"/>
    <n v="1734.1894109453806"/>
    <n v="813.73251653637874"/>
    <n v="23.954540679074366"/>
    <n v="817.53604519808061"/>
    <n v="326.08543322607363"/>
    <n v="24.411975496091358"/>
    <n v="8.137325165363789"/>
    <n v="223.90950196904586"/>
    <n v="1904.5927590627768"/>
    <n v="808.33811651716837"/>
    <n v="23.954540679074366"/>
    <n v="790.09572041130173"/>
    <n v="313.2822215353458"/>
    <n v="24.250143495515047"/>
    <n v="8.0833811651716836"/>
    <n v="211.33780080282691"/>
    <n v="1809.3644191130461"/>
    <n v="805.90500371336645"/>
    <n v="23.954540679074366"/>
    <n v="774.05185436827549"/>
    <n v="305.79641315360544"/>
    <n v="24.177150111400991"/>
    <n v="8.0590500371336642"/>
    <n v="203.98735247500838"/>
    <n v="1753.6861156846044"/>
  </r>
  <r>
    <x v="15"/>
    <s v="Gan_x000a_Zhou"/>
    <s v="Gan Zhou"/>
    <s v="Yudu"/>
    <x v="373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Yi_x000a_Chun"/>
    <s v="Yi Chun"/>
    <s v="Shanggao"/>
    <x v="358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</r>
  <r>
    <x v="15"/>
    <s v="Xin_x000a_Yu"/>
    <s v="Xin Yu"/>
    <s v="Fenyi"/>
    <x v="375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Xin_x000a_Yu"/>
    <s v="Xin Yu"/>
    <s v="Fenyi"/>
    <x v="375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Ping_x000a_Xiang"/>
    <s v="Ping Xiang"/>
    <s v="Pingxiang"/>
    <x v="369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</r>
  <r>
    <x v="15"/>
    <s v="Ping_x000a_Xiang"/>
    <s v="Ping Xiang"/>
    <s v="Pingxiang"/>
    <x v="36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Gan_x000a_Zhou"/>
    <s v="Gan Zhou"/>
    <s v="Huichang"/>
    <x v="376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</r>
  <r>
    <x v="15"/>
    <s v="Shang_x000a_Rao"/>
    <s v="Shang Rao"/>
    <s v="Yiyang"/>
    <x v="377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</r>
  <r>
    <x v="15"/>
    <s v="Shang_x000a_Rao"/>
    <s v="Shang Rao"/>
    <s v="Yiyang"/>
    <x v="377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</r>
  <r>
    <x v="15"/>
    <s v="Gan_x000a_Zhou"/>
    <s v="Gan Zhou"/>
    <s v="Xingguo"/>
    <x v="378"/>
    <s v="t/a"/>
    <s v="grinding"/>
    <n v="700000"/>
    <n v="1"/>
    <m/>
    <n v="1"/>
    <m/>
    <n v="700000"/>
    <n v="73520.942630769452"/>
    <n v="73520.942630769452"/>
    <n v="1.1618621071372585E-3"/>
    <n v="116.71529096020357"/>
    <n v="2.4101830211150292"/>
    <n v="99.993066244664803"/>
    <n v="41.084739623251103"/>
    <n v="3.5014587288061074"/>
    <n v="1.1671529096020357"/>
    <n v="32.292655848757285"/>
    <n v="274.19191439355524"/>
    <n v="128.65888530121023"/>
    <n v="3.7874417441132469"/>
    <n v="129.26025952170801"/>
    <n v="51.557222427836045"/>
    <n v="3.8597665590363062"/>
    <n v="1.2865888530121026"/>
    <n v="35.402231502688991"/>
    <n v="301.13431177211464"/>
    <n v="127.80597911983433"/>
    <n v="3.7874417441132469"/>
    <n v="124.92168200682963"/>
    <n v="49.532912337075622"/>
    <n v="3.8341793735950298"/>
    <n v="1.2780597911983433"/>
    <n v="33.414525437715312"/>
    <n v="286.07780141024892"/>
    <n v="127.42128073948486"/>
    <n v="3.7874417441132469"/>
    <n v="122.38499350161439"/>
    <n v="48.349334512174842"/>
    <n v="3.8226384221845455"/>
    <n v="1.2742128073948487"/>
    <n v="32.252349330575562"/>
    <n v="277.27452968521442"/>
  </r>
  <r>
    <x v="15"/>
    <s v="Jiu_x000a_Jiang"/>
    <s v="Jiu Jiang"/>
    <s v="Pengze"/>
    <x v="37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Jiu_x000a_Jiang"/>
    <s v="Jiu Jiang"/>
    <s v="Pengze"/>
    <x v="37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Ping_x000a_Xiang"/>
    <s v="Ping Xiang"/>
    <s v="Pingxiang"/>
    <x v="369"/>
    <s v="t/d"/>
    <s v="cement"/>
    <n v="1000"/>
    <n v="310"/>
    <n v="1"/>
    <m/>
    <n v="310000"/>
    <m/>
    <n v="0"/>
    <n v="310000"/>
    <n v="4.8989749087059633E-3"/>
    <n v="492.1283501406113"/>
    <n v="10.162502136268373"/>
    <n v="421.6193294952817"/>
    <n v="173.23321529174126"/>
    <n v="14.76385050421834"/>
    <n v="4.9212835014061129"/>
    <n v="136.16152017241879"/>
    <n v="1156.126273963587"/>
    <n v="542.48834435758579"/>
    <n v="15.969693786049579"/>
    <n v="545.02403013205367"/>
    <n v="217.39028881738241"/>
    <n v="16.274650330727571"/>
    <n v="5.4248834435758591"/>
    <n v="149.27300131269723"/>
    <n v="1269.7285060418512"/>
    <n v="538.89207767811217"/>
    <n v="15.969693786049579"/>
    <n v="526.73048027420111"/>
    <n v="208.85481435689718"/>
    <n v="16.166762330343364"/>
    <n v="5.3889207767811218"/>
    <n v="140.89186720188462"/>
    <n v="1206.242946075364"/>
    <n v="537.27000247557771"/>
    <n v="15.969693786049579"/>
    <n v="516.03456957885032"/>
    <n v="203.86427543573697"/>
    <n v="16.118100074267328"/>
    <n v="5.3727000247557761"/>
    <n v="135.99156831667224"/>
    <n v="1169.1240771230696"/>
  </r>
  <r>
    <x v="15"/>
    <s v="Jiu_x000a_Jiang"/>
    <s v="Jiu Jiang"/>
    <s v="Ruichang"/>
    <x v="380"/>
    <s v="t/d"/>
    <s v="cement"/>
    <n v="6000"/>
    <n v="310"/>
    <n v="1"/>
    <m/>
    <n v="1860000"/>
    <m/>
    <n v="0"/>
    <n v="1860000"/>
    <n v="2.939384945223578E-2"/>
    <n v="2952.7701008436679"/>
    <n v="60.975012817610242"/>
    <n v="2529.71597697169"/>
    <n v="1039.3992917504474"/>
    <n v="88.583103025310038"/>
    <n v="29.527701008436679"/>
    <n v="816.96912103451268"/>
    <n v="6936.7576437815223"/>
    <n v="3254.930066145515"/>
    <n v="95.818162716297465"/>
    <n v="3270.1441807923225"/>
    <n v="1304.3417329042945"/>
    <n v="97.647901984365433"/>
    <n v="32.549300661455156"/>
    <n v="895.63800787618345"/>
    <n v="7618.3710362511074"/>
    <n v="3233.3524660686735"/>
    <n v="95.818162716297465"/>
    <n v="3160.3828816452069"/>
    <n v="1253.1288861413832"/>
    <n v="97.000573982060189"/>
    <n v="32.333524660686734"/>
    <n v="845.35120321130762"/>
    <n v="7237.4576764521844"/>
    <n v="3223.6200148534658"/>
    <n v="95.818162716297465"/>
    <n v="3096.2074174731019"/>
    <n v="1223.1856526144218"/>
    <n v="96.708600445603963"/>
    <n v="32.236200148534657"/>
    <n v="815.94940990003352"/>
    <n v="7014.7444627384175"/>
  </r>
  <r>
    <x v="15"/>
    <s v="Jiu_x000a_Jiang"/>
    <s v="Jiu Jiang"/>
    <s v="Ruichang"/>
    <x v="380"/>
    <s v="t/d"/>
    <s v="cement"/>
    <n v="6000"/>
    <n v="310"/>
    <n v="1"/>
    <m/>
    <n v="1860000"/>
    <m/>
    <n v="0"/>
    <n v="1860000"/>
    <n v="2.939384945223578E-2"/>
    <n v="2952.7701008436679"/>
    <n v="60.975012817610242"/>
    <n v="2529.71597697169"/>
    <n v="1039.3992917504474"/>
    <n v="88.583103025310038"/>
    <n v="29.527701008436679"/>
    <n v="816.96912103451268"/>
    <n v="6936.7576437815223"/>
    <n v="3254.930066145515"/>
    <n v="95.818162716297465"/>
    <n v="3270.1441807923225"/>
    <n v="1304.3417329042945"/>
    <n v="97.647901984365433"/>
    <n v="32.549300661455156"/>
    <n v="895.63800787618345"/>
    <n v="7618.3710362511074"/>
    <n v="3233.3524660686735"/>
    <n v="95.818162716297465"/>
    <n v="3160.3828816452069"/>
    <n v="1253.1288861413832"/>
    <n v="97.000573982060189"/>
    <n v="32.333524660686734"/>
    <n v="845.35120321130762"/>
    <n v="7237.4576764521844"/>
    <n v="3223.6200148534658"/>
    <n v="95.818162716297465"/>
    <n v="3096.2074174731019"/>
    <n v="1223.1856526144218"/>
    <n v="96.708600445603963"/>
    <n v="32.236200148534657"/>
    <n v="815.94940990003352"/>
    <n v="7014.7444627384175"/>
  </r>
  <r>
    <x v="15"/>
    <s v="Jiu_x000a_Jiang"/>
    <s v="Jiu Jiang"/>
    <s v="Ruichang"/>
    <x v="380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  <n v="2263.3467262480713"/>
    <n v="67.072713901408221"/>
    <n v="2212.2680171516445"/>
    <n v="877.19022029896814"/>
    <n v="67.900401787442121"/>
    <n v="22.633467262480711"/>
    <n v="591.74584224791533"/>
    <n v="5066.2203735165285"/>
    <n v="2256.5340103974258"/>
    <n v="67.072713901408221"/>
    <n v="2167.345192231171"/>
    <n v="856.22995683009526"/>
    <n v="67.69602031192278"/>
    <n v="22.565340103974258"/>
    <n v="571.16458693002335"/>
    <n v="4910.3211239168913"/>
  </r>
  <r>
    <x v="15"/>
    <s v="Jiu_x000a_Jiang"/>
    <s v="Jiu Jiang"/>
    <s v="Ruichang"/>
    <x v="380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  <n v="2263.3467262480713"/>
    <n v="67.072713901408221"/>
    <n v="2212.2680171516445"/>
    <n v="877.19022029896814"/>
    <n v="67.900401787442121"/>
    <n v="22.633467262480711"/>
    <n v="591.74584224791533"/>
    <n v="5066.2203735165285"/>
    <n v="2256.5340103974258"/>
    <n v="67.072713901408221"/>
    <n v="2167.345192231171"/>
    <n v="856.22995683009526"/>
    <n v="67.69602031192278"/>
    <n v="22.565340103974258"/>
    <n v="571.16458693002335"/>
    <n v="4910.3211239168913"/>
  </r>
  <r>
    <x v="15"/>
    <s v="Jiu_x000a_Jiang"/>
    <s v="Jiu Jiang"/>
    <s v="Ruichang"/>
    <x v="380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  <n v="2263.3467262480713"/>
    <n v="67.072713901408221"/>
    <n v="2212.2680171516445"/>
    <n v="877.19022029896814"/>
    <n v="67.900401787442121"/>
    <n v="22.633467262480711"/>
    <n v="591.74584224791533"/>
    <n v="5066.2203735165285"/>
    <n v="2256.5340103974258"/>
    <n v="67.072713901408221"/>
    <n v="2167.345192231171"/>
    <n v="856.22995683009526"/>
    <n v="67.69602031192278"/>
    <n v="22.565340103974258"/>
    <n v="571.16458693002335"/>
    <n v="4910.3211239168913"/>
  </r>
  <r>
    <x v="15"/>
    <s v="Jiu_x000a_Jiang"/>
    <s v="Jiu Jiang"/>
    <s v="Ruichang"/>
    <x v="380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  <n v="2263.3467262480713"/>
    <n v="67.072713901408221"/>
    <n v="2212.2680171516445"/>
    <n v="877.19022029896814"/>
    <n v="67.900401787442121"/>
    <n v="22.633467262480711"/>
    <n v="591.74584224791533"/>
    <n v="5066.2203735165285"/>
    <n v="2256.5340103974258"/>
    <n v="67.072713901408221"/>
    <n v="2167.345192231171"/>
    <n v="856.22995683009526"/>
    <n v="67.69602031192278"/>
    <n v="22.565340103974258"/>
    <n v="571.16458693002335"/>
    <n v="4910.3211239168913"/>
  </r>
  <r>
    <x v="15"/>
    <s v="Shang_x000a_Rao"/>
    <s v="Shang Rao"/>
    <s v="Wannian"/>
    <x v="381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Shang_x000a_Rao"/>
    <s v="Shang Rao"/>
    <s v="Wannian"/>
    <x v="381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</r>
  <r>
    <x v="15"/>
    <s v="Shang_x000a_Rao"/>
    <s v="Shang Rao"/>
    <s v="Wannian"/>
    <x v="381"/>
    <s v="t/d"/>
    <s v="cement"/>
    <n v="3000"/>
    <n v="310"/>
    <n v="1"/>
    <m/>
    <n v="930000"/>
    <m/>
    <n v="0"/>
    <n v="930000"/>
    <n v="1.469692472611789E-2"/>
    <n v="1476.385050421834"/>
    <n v="30.487506408805121"/>
    <n v="1264.857988485845"/>
    <n v="519.69964587522372"/>
    <n v="44.291551512655019"/>
    <n v="14.76385050421834"/>
    <n v="408.48456051725634"/>
    <n v="3468.3788218907612"/>
    <n v="1627.4650330727575"/>
    <n v="47.909081358148732"/>
    <n v="1635.0720903961612"/>
    <n v="652.17086645214727"/>
    <n v="48.823950992182716"/>
    <n v="16.274650330727578"/>
    <n v="447.81900393809173"/>
    <n v="3809.1855181255537"/>
    <n v="1616.6762330343367"/>
    <n v="47.909081358148732"/>
    <n v="1580.1914408226035"/>
    <n v="626.5644430706916"/>
    <n v="48.500286991030094"/>
    <n v="16.166762330343367"/>
    <n v="422.67560160565381"/>
    <n v="3618.7288382260922"/>
    <n v="1611.8100074267329"/>
    <n v="47.909081358148732"/>
    <n v="1548.103708736551"/>
    <n v="611.59282630721088"/>
    <n v="48.354300222801982"/>
    <n v="16.118100074267328"/>
    <n v="407.97470495001676"/>
    <n v="3507.3722313692087"/>
  </r>
  <r>
    <x v="15"/>
    <s v="Shang_x000a_Rao"/>
    <s v="Shang Rao"/>
    <s v="Wannian"/>
    <x v="381"/>
    <s v="t/d"/>
    <s v="cement"/>
    <n v="2000"/>
    <n v="310"/>
    <n v="1"/>
    <m/>
    <n v="620000"/>
    <m/>
    <n v="0"/>
    <n v="620000"/>
    <n v="9.7979498174119266E-3"/>
    <n v="984.25670028122261"/>
    <n v="20.325004272536745"/>
    <n v="843.23865899056341"/>
    <n v="346.46643058348252"/>
    <n v="29.527701008436679"/>
    <n v="9.8425670028122259"/>
    <n v="272.32304034483758"/>
    <n v="2312.252547927174"/>
    <n v="1084.9766887151716"/>
    <n v="31.939387572099157"/>
    <n v="1090.0480602641073"/>
    <n v="434.78057763476482"/>
    <n v="32.549300661455142"/>
    <n v="10.849766887151718"/>
    <n v="298.54600262539446"/>
    <n v="2539.4570120837025"/>
    <n v="1077.7841553562243"/>
    <n v="31.939387572099157"/>
    <n v="1053.4609605484022"/>
    <n v="417.70962871379436"/>
    <n v="32.333524660686727"/>
    <n v="10.777841553562244"/>
    <n v="281.78373440376924"/>
    <n v="2412.485892150728"/>
    <n v="1074.5400049511554"/>
    <n v="31.939387572099157"/>
    <n v="1032.0691391577006"/>
    <n v="407.72855087147394"/>
    <n v="32.236200148534657"/>
    <n v="10.745400049511552"/>
    <n v="271.98313663334449"/>
    <n v="2338.2481542461392"/>
  </r>
  <r>
    <x v="15"/>
    <s v="Ying_x000a_Tan"/>
    <s v="Ying Tan"/>
    <s v="Guixi"/>
    <x v="356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</r>
  <r>
    <x v="15"/>
    <s v="Jiu_x000a_Jiang"/>
    <s v="Jiu Jiang"/>
    <s v="Jiujiang Qu"/>
    <x v="365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Jiu_x000a_Jiang"/>
    <s v="Jiu Jiang"/>
    <s v="Jiujiang Qu"/>
    <x v="365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Shang_x000a_Rao"/>
    <s v="Shang Rao"/>
    <s v="Yushan"/>
    <x v="346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Shang_x000a_Rao"/>
    <s v="Shang Rao"/>
    <s v="Yushan"/>
    <x v="346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Gan_x000a_Zhou"/>
    <s v="Gan Zhou"/>
    <s v="Ruijin"/>
    <x v="382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</r>
  <r>
    <x v="15"/>
    <s v="Gan_x000a_Zhou"/>
    <s v="Gan Zhou"/>
    <s v="Ruijin"/>
    <x v="382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</r>
  <r>
    <x v="15"/>
    <s v="Ping_x000a_Xiang"/>
    <s v="Ping Xiang"/>
    <s v="Pingxiang"/>
    <x v="369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</r>
  <r>
    <x v="15"/>
    <s v="Ping_x000a_Xiang"/>
    <s v="Ping Xiang"/>
    <s v="Pingxiang"/>
    <x v="369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</r>
  <r>
    <x v="15"/>
    <s v="Gan_x000a_Zhou"/>
    <s v="Gan Zhou"/>
    <s v="Xinfeng"/>
    <x v="349"/>
    <s v="t/d"/>
    <s v="cement"/>
    <n v="1500"/>
    <n v="310"/>
    <n v="1"/>
    <m/>
    <n v="465000"/>
    <m/>
    <n v="0"/>
    <n v="465000"/>
    <n v="7.3484623630589449E-3"/>
    <n v="738.19252521091698"/>
    <n v="15.243753204402561"/>
    <n v="632.4289942429225"/>
    <n v="259.84982293761186"/>
    <n v="22.145775756327509"/>
    <n v="7.3819252521091698"/>
    <n v="204.24228025862817"/>
    <n v="1734.1894109453806"/>
    <n v="813.73251653637874"/>
    <n v="23.954540679074366"/>
    <n v="817.53604519808061"/>
    <n v="326.08543322607363"/>
    <n v="24.411975496091358"/>
    <n v="8.137325165363789"/>
    <n v="223.90950196904586"/>
    <n v="1904.5927590627768"/>
    <n v="808.33811651716837"/>
    <n v="23.954540679074366"/>
    <n v="790.09572041130173"/>
    <n v="313.2822215353458"/>
    <n v="24.250143495515047"/>
    <n v="8.0833811651716836"/>
    <n v="211.33780080282691"/>
    <n v="1809.3644191130461"/>
    <n v="805.90500371336645"/>
    <n v="23.954540679074366"/>
    <n v="774.05185436827549"/>
    <n v="305.79641315360544"/>
    <n v="24.177150111400991"/>
    <n v="8.0590500371336642"/>
    <n v="203.98735247500838"/>
    <n v="1753.6861156846044"/>
  </r>
  <r>
    <x v="15"/>
    <s v="Gan_x000a_Zhou"/>
    <s v="Gan Zhou"/>
    <s v="Xinfeng"/>
    <x v="34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Yi_x000a_Chun"/>
    <s v="Yi Chun"/>
    <s v="Gao'an"/>
    <x v="383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</r>
  <r>
    <x v="15"/>
    <s v="Yi_x000a_Chun"/>
    <s v="Yi Chun"/>
    <s v="Gao'an"/>
    <x v="383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</r>
  <r>
    <x v="15"/>
    <s v="Shang_x000a_Rao"/>
    <s v="Shang Rao"/>
    <s v="Yushan"/>
    <x v="346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5"/>
    <s v="Shang_x000a_Rao"/>
    <s v="Shang Rao"/>
    <s v="Yushan"/>
    <x v="346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</r>
  <r>
    <x v="1"/>
    <s v=""/>
    <m/>
    <s v=""/>
    <x v="4"/>
    <m/>
    <m/>
    <m/>
    <m/>
    <n v="57"/>
    <m/>
    <n v="59613000"/>
    <m/>
    <n v="0"/>
    <m/>
    <n v="1.0000000000000004"/>
    <n v="100455.37266705542"/>
    <n v="2074.4140000000002"/>
    <n v="86062.765650426663"/>
    <n v="35361.115033246788"/>
    <n v="3013.6611800116625"/>
    <n v="1004.5537266705542"/>
    <n v="27793.879885044171"/>
    <n v="235993.50792939073"/>
    <n v="110735.07304426694"/>
    <n v="3259.8031391566942"/>
    <n v="111252.66821911908"/>
    <n v="44374.648343484747"/>
    <n v="3322.0521913280077"/>
    <n v="1107.3507304426696"/>
    <n v="30470.252265922885"/>
    <n v="259182.48811305768"/>
    <n v="110000.98749647557"/>
    <n v="3259.8031391566942"/>
    <n v="107518.50950249795"/>
    <n v="42632.350287351241"/>
    <n v="3300.0296248942668"/>
    <n v="1100.0098749647557"/>
    <n v="28759.458831174215"/>
    <n v="246223.54034346063"/>
    <n v="109669.88247292218"/>
    <n v="3259.8031391566942"/>
    <n v="105335.21383459339"/>
    <n v="41613.659844113507"/>
    <n v="3290.0964741876651"/>
    <n v="1096.6988247292218"/>
    <n v="27759.188575349053"/>
    <n v="238646.67586792909"/>
  </r>
  <r>
    <x v="2"/>
    <s v=""/>
    <m/>
    <s v=""/>
    <x v="4"/>
    <m/>
    <m/>
    <m/>
    <m/>
    <m/>
    <n v="30"/>
    <m/>
    <n v="34900000"/>
    <n v="3665544.1397340768"/>
    <n v="63278544.1397340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6"/>
    <s v="Yan_x000a_Tai"/>
    <s v="Yan Tai"/>
    <s v="Penglai"/>
    <x v="384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Zibo"/>
    <s v="Zibo"/>
    <s v="Zichuan"/>
    <x v="385"/>
    <s v="t/d"/>
    <s v="cement"/>
    <n v="400"/>
    <n v="310"/>
    <n v="1"/>
    <m/>
    <n v="124000"/>
    <m/>
    <n v="0"/>
    <n v="124000"/>
    <n v="1.062036361852648E-3"/>
    <n v="66.16965752897454"/>
    <n v="4.5173036948130809"/>
    <n v="148.82654179355623"/>
    <n v="57.653186284220183"/>
    <n v="1.9850897258692364"/>
    <n v="0.66169657528974557"/>
    <n v="60.617514432150649"/>
    <n v="514.60890841177468"/>
    <n v="75.587275889956572"/>
    <n v="8.2357938716101575"/>
    <n v="219.83753161047608"/>
    <n v="82.067132912243792"/>
    <n v="2.2676182766986965"/>
    <n v="0.75587275889956573"/>
    <n v="66.454234825331014"/>
    <n v="565.17085221079105"/>
    <n v="73.732630993424038"/>
    <n v="8.2357938716101575"/>
    <n v="213.50640121546354"/>
    <n v="79.234092138565344"/>
    <n v="2.2119789298027208"/>
    <n v="0.73732630993424031"/>
    <n v="61.95719457254809"/>
    <n v="531.1065937387267"/>
    <n v="72.896104182622238"/>
    <n v="8.2357938716101575"/>
    <n v="209.94856515278957"/>
    <n v="77.642039218669794"/>
    <n v="2.1868831254786674"/>
    <n v="0.72896104182622246"/>
    <n v="59.430042075538729"/>
    <n v="511.96387519108265"/>
  </r>
  <r>
    <x v="16"/>
    <s v="Wei_x000a_Fang"/>
    <s v="Wei Fang"/>
    <s v="Shouguang"/>
    <x v="386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</r>
  <r>
    <x v="16"/>
    <s v="Zibo"/>
    <s v="Zibo"/>
    <s v="Zichuan"/>
    <x v="385"/>
    <s v="t/a"/>
    <s v="grinding"/>
    <n v="800000"/>
    <n v="1"/>
    <m/>
    <n v="1"/>
    <m/>
    <n v="800000"/>
    <n v="84023.93443516508"/>
    <n v="84023.93443516508"/>
    <n v="7.196489809360335E-4"/>
    <n v="44.837378756547459"/>
    <n v="3.0609808828766392"/>
    <n v="100.84670636995263"/>
    <n v="39.066512454223187"/>
    <n v="1.3451213626964236"/>
    <n v="0.44837378756547458"/>
    <n v="41.075177889271764"/>
    <n v="348.70536435599053"/>
    <n v="51.218873496051977"/>
    <n v="5.5806758410460171"/>
    <n v="148.96463179376752"/>
    <n v="55.609704799196372"/>
    <n v="1.5365662048815589"/>
    <n v="0.51218873496051975"/>
    <n v="45.030211854053846"/>
    <n v="382.96676315182162"/>
    <n v="49.962143163900663"/>
    <n v="5.5806758410460171"/>
    <n v="144.67457949367869"/>
    <n v="53.690001313553573"/>
    <n v="1.4988642949170197"/>
    <n v="0.49962143163900657"/>
    <n v="41.982961730246338"/>
    <n v="359.88440008376318"/>
    <n v="49.395302245319471"/>
    <n v="5.5806758410460171"/>
    <n v="142.26374575124979"/>
    <n v="52.611206554209893"/>
    <n v="1.4818590673595842"/>
    <n v="0.49395302245319472"/>
    <n v="40.270531926082"/>
    <n v="346.91305711474649"/>
  </r>
  <r>
    <x v="16"/>
    <s v="Zibo"/>
    <s v="Zibo"/>
    <s v="Zichuan"/>
    <x v="385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6"/>
    <s v="Lai_x000a_Wu"/>
    <s v="Lai Wu"/>
    <s v="Laiwu"/>
    <x v="387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Ji_x000a_Nan"/>
    <s v="Ji Nan"/>
    <s v="Zhangqiu"/>
    <x v="388"/>
    <s v="t/d"/>
    <s v="cement"/>
    <n v="1200"/>
    <n v="310"/>
    <n v="1"/>
    <m/>
    <n v="372000"/>
    <m/>
    <n v="0"/>
    <n v="372000"/>
    <n v="3.1861090855579443E-3"/>
    <n v="198.50897258692365"/>
    <n v="13.551911084439242"/>
    <n v="446.47962538066878"/>
    <n v="172.95955885266056"/>
    <n v="5.9552691776077094"/>
    <n v="1.9850897258692366"/>
    <n v="181.85254329645196"/>
    <n v="1543.8267252353241"/>
    <n v="226.76182766986972"/>
    <n v="24.707381614830471"/>
    <n v="659.51259483142826"/>
    <n v="246.20139873673136"/>
    <n v="6.8028548300960905"/>
    <n v="2.2676182766986974"/>
    <n v="199.36270447599304"/>
    <n v="1695.5125566323734"/>
    <n v="221.19789298027212"/>
    <n v="24.707381614830471"/>
    <n v="640.51920364639068"/>
    <n v="237.70227641569602"/>
    <n v="6.6359367894081629"/>
    <n v="2.2119789298027213"/>
    <n v="185.87158371764428"/>
    <n v="1593.3197812161802"/>
    <n v="218.68831254786676"/>
    <n v="24.707381614830471"/>
    <n v="629.84569545836871"/>
    <n v="232.92611765600941"/>
    <n v="6.5606493764360021"/>
    <n v="2.1868831254786674"/>
    <n v="178.2901262266162"/>
    <n v="1535.8916255732479"/>
  </r>
  <r>
    <x v="16"/>
    <s v="Tai_x000a_An"/>
    <s v="Tai An"/>
    <s v="Tai An"/>
    <x v="389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  <n v="18.735803686462745"/>
    <n v="2.0927534403922565"/>
    <n v="54.252967310129506"/>
    <n v="20.133750492582589"/>
    <n v="0.56207411059388235"/>
    <n v="0.18735803686462746"/>
    <n v="15.743610648842377"/>
    <n v="134.95665003141119"/>
    <n v="18.523238341994801"/>
    <n v="2.0927534403922565"/>
    <n v="53.348904656718666"/>
    <n v="19.729202457828709"/>
    <n v="0.55569715025984401"/>
    <n v="0.18523238341994799"/>
    <n v="15.10144947228075"/>
    <n v="130.09239641802992"/>
  </r>
  <r>
    <x v="16"/>
    <s v="He_x000a_Ze"/>
    <s v="He Ze"/>
    <s v="Juye"/>
    <x v="390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  <n v="18.735803686462745"/>
    <n v="2.0927534403922565"/>
    <n v="54.252967310129506"/>
    <n v="20.133750492582589"/>
    <n v="0.56207411059388235"/>
    <n v="0.18735803686462746"/>
    <n v="15.743610648842377"/>
    <n v="134.95665003141119"/>
    <n v="18.523238341994801"/>
    <n v="2.0927534403922565"/>
    <n v="53.348904656718666"/>
    <n v="19.729202457828709"/>
    <n v="0.55569715025984401"/>
    <n v="0.18523238341994799"/>
    <n v="15.10144947228075"/>
    <n v="130.09239641802992"/>
  </r>
  <r>
    <x v="16"/>
    <s v="Tai'an"/>
    <s v="Tai'an"/>
    <s v="Tai An"/>
    <x v="389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  <n v="18.735803686462745"/>
    <n v="2.0927534403922565"/>
    <n v="54.252967310129506"/>
    <n v="20.133750492582589"/>
    <n v="0.56207411059388235"/>
    <n v="0.18735803686462746"/>
    <n v="15.743610648842377"/>
    <n v="134.95665003141119"/>
    <n v="18.523238341994801"/>
    <n v="2.0927534403922565"/>
    <n v="53.348904656718666"/>
    <n v="19.729202457828709"/>
    <n v="0.55569715025984401"/>
    <n v="0.18523238341994799"/>
    <n v="15.10144947228075"/>
    <n v="130.09239641802992"/>
  </r>
  <r>
    <x v="16"/>
    <s v="Wei_x000a_Fang"/>
    <s v="Wei Fang"/>
    <s v="Qingzhou"/>
    <x v="391"/>
    <s v="t/d"/>
    <s v="cement"/>
    <n v="6000"/>
    <n v="310"/>
    <n v="1"/>
    <m/>
    <n v="1860000"/>
    <m/>
    <n v="0"/>
    <n v="1860000"/>
    <n v="1.5930545427789721E-2"/>
    <n v="992.54486293461821"/>
    <n v="67.759555422196215"/>
    <n v="2232.3981269033438"/>
    <n v="864.79779426330276"/>
    <n v="29.776345888038545"/>
    <n v="9.9254486293461834"/>
    <n v="909.26271648225975"/>
    <n v="7719.133626176621"/>
    <n v="1133.8091383493486"/>
    <n v="123.53690807415235"/>
    <n v="3297.5629741571411"/>
    <n v="1231.0069936836569"/>
    <n v="34.014274150480453"/>
    <n v="11.338091383493486"/>
    <n v="996.81352237996521"/>
    <n v="8477.5627831618658"/>
    <n v="1105.9894649013606"/>
    <n v="123.53690807415235"/>
    <n v="3202.5960182319532"/>
    <n v="1188.5113820784802"/>
    <n v="33.179683947040814"/>
    <n v="11.059894649013605"/>
    <n v="929.35791858822131"/>
    <n v="7966.5989060809015"/>
    <n v="1093.4415627393337"/>
    <n v="123.53690807415235"/>
    <n v="3149.2284772918438"/>
    <n v="1164.630588280047"/>
    <n v="32.803246882180012"/>
    <n v="10.934415627393337"/>
    <n v="891.45063113308095"/>
    <n v="7679.4581278662399"/>
  </r>
  <r>
    <x v="16"/>
    <s v="Wei_x000a_Fang"/>
    <s v="Wei Fang"/>
    <s v="Weifang Shì"/>
    <x v="392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</r>
  <r>
    <x v="16"/>
    <s v="Wei_x000a_Fang"/>
    <s v="Wei Fang"/>
    <s v="Weifang Shì"/>
    <x v="392"/>
    <s v="t/d"/>
    <s v="cement"/>
    <n v="3500"/>
    <n v="310"/>
    <n v="1"/>
    <m/>
    <n v="1085000"/>
    <m/>
    <n v="0"/>
    <n v="1085000"/>
    <n v="9.2928181662106698E-3"/>
    <n v="578.98450337852728"/>
    <n v="39.52640732961445"/>
    <n v="1302.2322406936171"/>
    <n v="504.46537998692656"/>
    <n v="17.369535101355815"/>
    <n v="5.7898450337852729"/>
    <n v="530.40325128131815"/>
    <n v="4502.8279486030287"/>
    <n v="661.38866403711995"/>
    <n v="72.063196376588863"/>
    <n v="1923.5784015916656"/>
    <n v="718.08741298213306"/>
    <n v="19.841659921113596"/>
    <n v="6.6138866403711996"/>
    <n v="581.47455472164631"/>
    <n v="4945.2449568444217"/>
    <n v="645.16052119246024"/>
    <n v="72.063196376588863"/>
    <n v="1868.1810106353057"/>
    <n v="693.29830621244673"/>
    <n v="19.354815635773807"/>
    <n v="6.451605211924603"/>
    <n v="542.12545250979576"/>
    <n v="4647.182695213859"/>
    <n v="637.84091159794457"/>
    <n v="72.063196376588863"/>
    <n v="1837.0499450869086"/>
    <n v="679.3678431633607"/>
    <n v="19.135227347938336"/>
    <n v="6.378409115979446"/>
    <n v="520.01286816096388"/>
    <n v="4479.6839079219726"/>
  </r>
  <r>
    <x v="16"/>
    <s v="Ri_x000a_Zhao"/>
    <s v="Ri Zhao"/>
    <s v="Juxian"/>
    <x v="393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</r>
  <r>
    <x v="16"/>
    <s v="Dong_x000a_Ying"/>
    <s v="Dong Ying"/>
    <s v="Dongying"/>
    <x v="394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6"/>
    <s v="Qing_x000a_Dao"/>
    <s v="Qing Dao"/>
    <s v="Pingdu"/>
    <x v="395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6"/>
    <s v="Wei_x000a_Fang"/>
    <s v="Wei Fang"/>
    <s v="Changle"/>
    <x v="330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</r>
  <r>
    <x v="16"/>
    <s v="Liao_x000a_Cheng"/>
    <s v="Liao Cheng"/>
    <s v="Dong'e"/>
    <x v="39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Zibo"/>
    <s v="Zibo"/>
    <s v="Zichuan"/>
    <x v="385"/>
    <s v="t/d"/>
    <s v="cement"/>
    <n v="3000"/>
    <n v="310"/>
    <n v="1"/>
    <m/>
    <n v="930000"/>
    <m/>
    <n v="0"/>
    <n v="930000"/>
    <n v="7.9652727138948606E-3"/>
    <n v="496.2724314673091"/>
    <n v="33.879777711098107"/>
    <n v="1116.1990634516719"/>
    <n v="432.39889713165138"/>
    <n v="14.888172944019272"/>
    <n v="4.9627243146730917"/>
    <n v="454.63135824112987"/>
    <n v="3859.5668130883105"/>
    <n v="566.90456917467429"/>
    <n v="61.768454037076175"/>
    <n v="1648.7814870785705"/>
    <n v="615.50349684182845"/>
    <n v="17.007137075240227"/>
    <n v="5.6690456917467431"/>
    <n v="498.4067611899826"/>
    <n v="4238.7813915809329"/>
    <n v="552.99473245068032"/>
    <n v="61.768454037076175"/>
    <n v="1601.2980091159766"/>
    <n v="594.25569103924011"/>
    <n v="16.589841973520407"/>
    <n v="5.5299473245068027"/>
    <n v="464.67895929411065"/>
    <n v="3983.2994530404508"/>
    <n v="546.72078136966684"/>
    <n v="61.768454037076175"/>
    <n v="1574.6142386459219"/>
    <n v="582.31529414002352"/>
    <n v="16.401623441090006"/>
    <n v="5.4672078136966684"/>
    <n v="445.72531556654047"/>
    <n v="3839.72906393312"/>
  </r>
  <r>
    <x v="16"/>
    <s v="Qing_x000a_Dao"/>
    <s v="Qing Dao"/>
    <s v="Jiaoxian"/>
    <x v="397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6"/>
    <s v="Qing_x000a_Dao"/>
    <s v="Qing Dao"/>
    <s v="Jiaoxian"/>
    <x v="397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6"/>
    <s v="Ji_x000a_Ning"/>
    <s v="Ji Ning"/>
    <s v="Weishan"/>
    <x v="398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Zao_x000a_Zhuang"/>
    <s v="Zao Zhuang"/>
    <s v="Zhaozhuang"/>
    <x v="399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</r>
  <r>
    <x v="16"/>
    <s v="Wei_x000a_Hai"/>
    <s v="Wei Hai"/>
    <s v="Weihai"/>
    <x v="400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</r>
  <r>
    <x v="16"/>
    <s v="Liao_x000a_Cheng"/>
    <s v="Liao Cheng"/>
    <s v="Weihai"/>
    <x v="400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6"/>
    <s v="De_x000a_Zhou"/>
    <s v="De Zhou"/>
    <s v="Leling"/>
    <x v="401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6"/>
    <s v="Zibo"/>
    <s v="Zibo"/>
    <s v="Zichuan"/>
    <x v="385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</r>
  <r>
    <x v="16"/>
    <s v="Ji_x000a_Ning"/>
    <s v="Ji Ning"/>
    <s v="Sishui"/>
    <x v="402"/>
    <s v="t/d"/>
    <s v="cement"/>
    <n v="7200"/>
    <n v="310"/>
    <n v="1"/>
    <m/>
    <n v="2232000"/>
    <m/>
    <n v="0"/>
    <n v="2232000"/>
    <n v="1.9116654513347667E-2"/>
    <n v="1191.0538355215419"/>
    <n v="81.311466506635455"/>
    <n v="2678.8777522840128"/>
    <n v="1037.7573531159635"/>
    <n v="35.73161506564626"/>
    <n v="11.91053835521542"/>
    <n v="1091.1152597787118"/>
    <n v="9262.9603514119462"/>
    <n v="1360.5709660192183"/>
    <n v="148.24428968898283"/>
    <n v="3957.0755689885696"/>
    <n v="1477.2083924203882"/>
    <n v="40.817128980576548"/>
    <n v="13.605709660192185"/>
    <n v="1196.1762268559582"/>
    <n v="10173.075339794241"/>
    <n v="1327.1873578816328"/>
    <n v="148.24428968898283"/>
    <n v="3843.1152218783441"/>
    <n v="1426.2136584941763"/>
    <n v="39.815620736448977"/>
    <n v="13.271873578816328"/>
    <n v="1115.2295023058657"/>
    <n v="9559.9186872970822"/>
    <n v="1312.1298752872005"/>
    <n v="148.24428968898283"/>
    <n v="3779.0741727502127"/>
    <n v="1397.5567059360565"/>
    <n v="39.363896258616016"/>
    <n v="13.121298752872006"/>
    <n v="1069.7407573596972"/>
    <n v="9215.3497534394883"/>
  </r>
  <r>
    <x v="16"/>
    <s v="Lin_x000a_Yi"/>
    <s v="Lin Yi"/>
    <s v="Linyi"/>
    <x v="83"/>
    <s v="t/a"/>
    <s v="grinding"/>
    <n v="100000"/>
    <n v="1"/>
    <m/>
    <n v="1"/>
    <m/>
    <n v="100000"/>
    <n v="10502.991804395635"/>
    <n v="10502.991804395635"/>
    <n v="8.9956122617004187E-5"/>
    <n v="5.6046723445684323"/>
    <n v="0.3826226103595799"/>
    <n v="12.605838296244078"/>
    <n v="4.8833140567778983"/>
    <n v="0.16814017033705295"/>
    <n v="5.6046723445684322E-2"/>
    <n v="5.1343972361589705"/>
    <n v="43.588170544498816"/>
    <n v="6.4023591870064971"/>
    <n v="0.69758448013075214"/>
    <n v="18.62057897422094"/>
    <n v="6.9512130998995465"/>
    <n v="0.19207077561019487"/>
    <n v="6.4023591870064969E-2"/>
    <n v="5.6287764817567307"/>
    <n v="47.870845393977703"/>
    <n v="6.2452678954875829"/>
    <n v="0.69758448013075214"/>
    <n v="18.084322436709837"/>
    <n v="6.7112501641941966"/>
    <n v="0.18735803686462746"/>
    <n v="6.2452678954875822E-2"/>
    <n v="5.2478702162807922"/>
    <n v="44.985550010470398"/>
    <n v="6.1744127806649338"/>
    <n v="0.69758448013075214"/>
    <n v="17.782968218906223"/>
    <n v="6.5764008192762367"/>
    <n v="0.18523238341994802"/>
    <n v="6.174412780664934E-2"/>
    <n v="5.0338164907602501"/>
    <n v="43.364132139343312"/>
  </r>
  <r>
    <x v="16"/>
    <s v="He_x000a_Ze"/>
    <s v="He Ze"/>
    <s v="Cao"/>
    <x v="403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</r>
  <r>
    <x v="16"/>
    <s v="He_x000a_Ze"/>
    <s v="He Ze"/>
    <s v="Shan"/>
    <x v="404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6"/>
    <s v="Ji_x000a_Nan"/>
    <s v="Ji Nan"/>
    <s v="Shanghe"/>
    <x v="405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  <n v="18.735803686462745"/>
    <n v="2.0927534403922565"/>
    <n v="54.252967310129506"/>
    <n v="20.133750492582589"/>
    <n v="0.56207411059388235"/>
    <n v="0.18735803686462746"/>
    <n v="15.743610648842377"/>
    <n v="134.95665003141119"/>
    <n v="18.523238341994801"/>
    <n v="2.0927534403922565"/>
    <n v="53.348904656718666"/>
    <n v="19.729202457828709"/>
    <n v="0.55569715025984401"/>
    <n v="0.18523238341994799"/>
    <n v="15.10144947228075"/>
    <n v="130.09239641802992"/>
  </r>
  <r>
    <x v="16"/>
    <s v="Ji_x000a_Nan"/>
    <s v="Ji Nan"/>
    <s v="Jinan"/>
    <x v="406"/>
    <s v="t/a"/>
    <s v="grinding"/>
    <n v="500000"/>
    <n v="1"/>
    <m/>
    <n v="1"/>
    <m/>
    <n v="500000"/>
    <n v="52514.959021978175"/>
    <n v="52514.959021978175"/>
    <n v="4.4978061308502095E-4"/>
    <n v="28.023361722842161"/>
    <n v="1.9131130517978994"/>
    <n v="63.029191481220394"/>
    <n v="24.416570283889492"/>
    <n v="0.84070085168526476"/>
    <n v="0.28023361722842166"/>
    <n v="25.671986180794853"/>
    <n v="217.9408527224941"/>
    <n v="32.011795935032481"/>
    <n v="3.487922400653761"/>
    <n v="93.102894871104695"/>
    <n v="34.756065499497737"/>
    <n v="0.96035387805097439"/>
    <n v="0.32011795935032483"/>
    <n v="28.143882408783654"/>
    <n v="239.35422696988851"/>
    <n v="31.226339477437914"/>
    <n v="3.487922400653761"/>
    <n v="90.421612183549186"/>
    <n v="33.55625082097098"/>
    <n v="0.93679018432313732"/>
    <n v="0.31226339477437914"/>
    <n v="26.239351081403964"/>
    <n v="224.92775005235197"/>
    <n v="30.872063903324669"/>
    <n v="3.487922400653761"/>
    <n v="88.914841094531127"/>
    <n v="32.882004096381188"/>
    <n v="0.92616191709974005"/>
    <n v="0.3087206390332467"/>
    <n v="25.169082453801252"/>
    <n v="216.82066069671657"/>
  </r>
  <r>
    <x v="16"/>
    <s v="Yan_x000a_Tai"/>
    <s v="Yan Tai"/>
    <s v="Yantai"/>
    <x v="407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</r>
  <r>
    <x v="16"/>
    <s v="He_x000a_Ze"/>
    <s v="He Ze"/>
    <s v="Juye"/>
    <x v="390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6"/>
    <s v="Dong_x000a_Ying"/>
    <s v="Dong Ying"/>
    <s v="Dongying"/>
    <x v="394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6"/>
    <s v="Bin_x000a_Zhou"/>
    <s v="Bin Zhou"/>
    <s v="Binxian"/>
    <x v="408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</r>
  <r>
    <x v="16"/>
    <s v="Zibo"/>
    <s v="Zibo"/>
    <s v="Zibo"/>
    <x v="409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</r>
  <r>
    <x v="16"/>
    <s v="Liao_x000a_Cheng"/>
    <s v="Liao Cheng"/>
    <s v="Liaocheng"/>
    <x v="410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</r>
  <r>
    <x v="16"/>
    <s v="Ri_x000a_Zhao"/>
    <s v="Ri Zhao"/>
    <s v="Rizhao"/>
    <x v="411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</r>
  <r>
    <x v="16"/>
    <s v="Qing_x000a_Dao"/>
    <s v="Qing Dao"/>
    <s v="Huangdao"/>
    <x v="412"/>
    <s v="t/a"/>
    <s v="grinding"/>
    <n v="3000000"/>
    <n v="1"/>
    <m/>
    <n v="1"/>
    <m/>
    <n v="3000000"/>
    <n v="315089.75413186906"/>
    <n v="315089.75413186906"/>
    <n v="2.698683678510126E-3"/>
    <n v="168.14017033705298"/>
    <n v="11.478678310787398"/>
    <n v="378.17514888732239"/>
    <n v="146.49942170333696"/>
    <n v="5.0442051101115899"/>
    <n v="1.68140170337053"/>
    <n v="154.03191708476913"/>
    <n v="1307.6451163349648"/>
    <n v="192.07077561019491"/>
    <n v="20.927534403922568"/>
    <n v="558.61736922662828"/>
    <n v="208.53639299698642"/>
    <n v="5.7621232683058468"/>
    <n v="1.9207077561019494"/>
    <n v="168.86329445270195"/>
    <n v="1436.1253618193314"/>
    <n v="187.35803686462751"/>
    <n v="20.927534403922568"/>
    <n v="542.5296731012952"/>
    <n v="201.33750492582593"/>
    <n v="5.6207411059388246"/>
    <n v="1.8735803686462751"/>
    <n v="157.4361064884238"/>
    <n v="1349.5665003141121"/>
    <n v="185.23238341994804"/>
    <n v="20.927534403922568"/>
    <n v="533.48904656718685"/>
    <n v="197.29202457828714"/>
    <n v="5.556971502598441"/>
    <n v="1.8523238341994803"/>
    <n v="151.01449472280754"/>
    <n v="1300.9239641802994"/>
  </r>
  <r>
    <x v="16"/>
    <s v="He_x000a_Ze"/>
    <s v="He Ze"/>
    <s v="Cao"/>
    <x v="403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6"/>
    <s v="Zibo"/>
    <s v="Zibo"/>
    <s v="Zibo"/>
    <x v="409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6"/>
    <s v="Zibo"/>
    <s v="Zibo"/>
    <s v="Huantai"/>
    <x v="413"/>
    <s v="t/a"/>
    <s v="grinding"/>
    <n v="1500000"/>
    <n v="1"/>
    <m/>
    <n v="1"/>
    <m/>
    <n v="1500000"/>
    <n v="157544.87706593453"/>
    <n v="157544.87706593453"/>
    <n v="1.349341839255063E-3"/>
    <n v="84.070085168526489"/>
    <n v="5.739339155393699"/>
    <n v="189.0875744436612"/>
    <n v="73.249710851668482"/>
    <n v="2.5221025550557949"/>
    <n v="0.84070085168526498"/>
    <n v="77.015958542384567"/>
    <n v="653.82255816748238"/>
    <n v="96.035387805097457"/>
    <n v="10.463767201961284"/>
    <n v="279.30868461331414"/>
    <n v="104.26819649849321"/>
    <n v="2.8810616341529234"/>
    <n v="0.96035387805097472"/>
    <n v="84.431647226350975"/>
    <n v="718.06268090966569"/>
    <n v="93.679018432313754"/>
    <n v="10.463767201961284"/>
    <n v="271.2648365506476"/>
    <n v="100.66875246291296"/>
    <n v="2.8103705529694123"/>
    <n v="0.93679018432313754"/>
    <n v="78.718053244211902"/>
    <n v="674.78325015705605"/>
    <n v="92.616191709974018"/>
    <n v="10.463767201961284"/>
    <n v="266.74452328359342"/>
    <n v="98.64601228914357"/>
    <n v="2.7784857512992205"/>
    <n v="0.92616191709974016"/>
    <n v="75.50724736140377"/>
    <n v="650.46198209014972"/>
  </r>
  <r>
    <x v="16"/>
    <s v="Wei_x000a_Fang"/>
    <s v="Wei Fang"/>
    <s v="Zhucheng"/>
    <x v="414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</r>
  <r>
    <x v="16"/>
    <s v="Zibo"/>
    <s v="Zibo"/>
    <s v="Yiyuan"/>
    <x v="415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6"/>
    <s v="Yan_x000a_Tai"/>
    <s v="Yan Tai"/>
    <s v="Penglai"/>
    <x v="384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</r>
  <r>
    <x v="16"/>
    <s v="Zibo"/>
    <s v="Zibo"/>
    <s v="Zichuan"/>
    <x v="385"/>
    <s v="t/a"/>
    <s v="grinding"/>
    <n v="1200000"/>
    <n v="1"/>
    <m/>
    <n v="1"/>
    <m/>
    <n v="1200000"/>
    <n v="126035.90165274762"/>
    <n v="126035.90165274762"/>
    <n v="1.0794734714040502E-3"/>
    <n v="67.256068134821177"/>
    <n v="4.5914713243149583"/>
    <n v="151.27005955492893"/>
    <n v="58.59976868133478"/>
    <n v="2.0176820440446352"/>
    <n v="0.6725606813482119"/>
    <n v="61.612766833907642"/>
    <n v="523.05804653398582"/>
    <n v="76.828310244077954"/>
    <n v="8.3710137615690261"/>
    <n v="223.44694769065126"/>
    <n v="83.414557198794554"/>
    <n v="2.3048493073223382"/>
    <n v="0.76828310244077958"/>
    <n v="67.545317781080755"/>
    <n v="574.45014472773244"/>
    <n v="74.94321474585098"/>
    <n v="8.3710137615690261"/>
    <n v="217.01186924051802"/>
    <n v="80.535001970330356"/>
    <n v="2.2482964423755294"/>
    <n v="0.74943214745850983"/>
    <n v="62.97444259536951"/>
    <n v="539.82660012564475"/>
    <n v="74.092953367979206"/>
    <n v="8.3710137615690261"/>
    <n v="213.39561862687466"/>
    <n v="78.916809831314836"/>
    <n v="2.222788601039376"/>
    <n v="0.74092953367979197"/>
    <n v="60.405797889123001"/>
    <n v="520.36958567211968"/>
  </r>
  <r>
    <x v="16"/>
    <s v="Zao_x000a_Zhuang"/>
    <s v="Zao Zhuang"/>
    <s v="Teng"/>
    <x v="416"/>
    <s v="t/a"/>
    <s v="grinding"/>
    <n v="1200000"/>
    <n v="1"/>
    <m/>
    <n v="1"/>
    <m/>
    <n v="1200000"/>
    <n v="126035.90165274762"/>
    <n v="126035.90165274762"/>
    <n v="1.0794734714040502E-3"/>
    <n v="67.256068134821177"/>
    <n v="4.5914713243149583"/>
    <n v="151.27005955492893"/>
    <n v="58.59976868133478"/>
    <n v="2.0176820440446352"/>
    <n v="0.6725606813482119"/>
    <n v="61.612766833907642"/>
    <n v="523.05804653398582"/>
    <n v="76.828310244077954"/>
    <n v="8.3710137615690261"/>
    <n v="223.44694769065126"/>
    <n v="83.414557198794554"/>
    <n v="2.3048493073223382"/>
    <n v="0.76828310244077958"/>
    <n v="67.545317781080755"/>
    <n v="574.45014472773244"/>
    <n v="74.94321474585098"/>
    <n v="8.3710137615690261"/>
    <n v="217.01186924051802"/>
    <n v="80.535001970330356"/>
    <n v="2.2482964423755294"/>
    <n v="0.74943214745850983"/>
    <n v="62.97444259536951"/>
    <n v="539.82660012564475"/>
    <n v="74.092953367979206"/>
    <n v="8.3710137615690261"/>
    <n v="213.39561862687466"/>
    <n v="78.916809831314836"/>
    <n v="2.222788601039376"/>
    <n v="0.74092953367979197"/>
    <n v="60.405797889123001"/>
    <n v="520.36958567211968"/>
  </r>
  <r>
    <x v="16"/>
    <s v="Lin_x000a_Yi"/>
    <s v="Lin Yi"/>
    <s v="Feixian"/>
    <x v="417"/>
    <s v="t/a"/>
    <s v="grinding"/>
    <n v="700000"/>
    <n v="1"/>
    <m/>
    <n v="1"/>
    <m/>
    <n v="700000"/>
    <n v="73520.942630769452"/>
    <n v="73520.942630769452"/>
    <n v="6.296928583190294E-4"/>
    <n v="39.232706411979031"/>
    <n v="2.6783582725170594"/>
    <n v="88.240868073708555"/>
    <n v="34.183198397445295"/>
    <n v="1.1769811923593709"/>
    <n v="0.39232706411979035"/>
    <n v="35.940780653112803"/>
    <n v="305.1171938114918"/>
    <n v="44.816514309045481"/>
    <n v="4.883091360915266"/>
    <n v="130.34405281954659"/>
    <n v="48.658491699296832"/>
    <n v="1.3444954292713642"/>
    <n v="0.44816514309045485"/>
    <n v="39.401435372297122"/>
    <n v="335.09591775784401"/>
    <n v="43.716875268413084"/>
    <n v="4.883091360915266"/>
    <n v="126.59025705696887"/>
    <n v="46.978751149359383"/>
    <n v="1.3115062580523924"/>
    <n v="0.43716875268413086"/>
    <n v="36.73509151396555"/>
    <n v="314.89885007329281"/>
    <n v="43.22088946465454"/>
    <n v="4.883091360915266"/>
    <n v="124.48077753234358"/>
    <n v="46.034805734933663"/>
    <n v="1.2966266839396363"/>
    <n v="0.43220889464654544"/>
    <n v="35.236715435321756"/>
    <n v="303.54892497540322"/>
  </r>
  <r>
    <x v="16"/>
    <s v="Qing_x000a_Dao"/>
    <s v="Qing Dao"/>
    <s v="Pingdu"/>
    <x v="395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6"/>
    <s v="Ji_x000a_Nan"/>
    <s v="Ji Nan"/>
    <s v="Zhangqiu"/>
    <x v="388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6"/>
    <s v="Qing_x000a_Dao"/>
    <s v="Qing Dao"/>
    <s v="Huangdao"/>
    <x v="412"/>
    <s v="t/a"/>
    <s v="grinding"/>
    <n v="800000"/>
    <n v="1"/>
    <m/>
    <n v="1"/>
    <m/>
    <n v="800000"/>
    <n v="84023.93443516508"/>
    <n v="84023.93443516508"/>
    <n v="7.196489809360335E-4"/>
    <n v="44.837378756547459"/>
    <n v="3.0609808828766392"/>
    <n v="100.84670636995263"/>
    <n v="39.066512454223187"/>
    <n v="1.3451213626964236"/>
    <n v="0.44837378756547458"/>
    <n v="41.075177889271764"/>
    <n v="348.70536435599053"/>
    <n v="51.218873496051977"/>
    <n v="5.5806758410460171"/>
    <n v="148.96463179376752"/>
    <n v="55.609704799196372"/>
    <n v="1.5365662048815589"/>
    <n v="0.51218873496051975"/>
    <n v="45.030211854053846"/>
    <n v="382.96676315182162"/>
    <n v="49.962143163900663"/>
    <n v="5.5806758410460171"/>
    <n v="144.67457949367869"/>
    <n v="53.690001313553573"/>
    <n v="1.4988642949170197"/>
    <n v="0.49962143163900657"/>
    <n v="41.982961730246338"/>
    <n v="359.88440008376318"/>
    <n v="49.395302245319471"/>
    <n v="5.5806758410460171"/>
    <n v="142.26374575124979"/>
    <n v="52.611206554209893"/>
    <n v="1.4818590673595842"/>
    <n v="0.49395302245319472"/>
    <n v="40.270531926082"/>
    <n v="346.91305711474649"/>
  </r>
  <r>
    <x v="16"/>
    <s v="Lin_x000a_Yi"/>
    <s v="Lin Yi"/>
    <s v="Linyi"/>
    <x v="83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6"/>
    <s v="Lin_x000a_Yi"/>
    <s v="Lin Yi"/>
    <s v="Linyi"/>
    <x v="83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</r>
  <r>
    <x v="16"/>
    <s v="Ri_x000a_Zhao"/>
    <s v="Ri Zhao"/>
    <s v="Rizhao"/>
    <x v="411"/>
    <s v="t/a"/>
    <s v="grinding"/>
    <n v="4800000"/>
    <n v="1"/>
    <m/>
    <n v="1"/>
    <m/>
    <n v="4800000"/>
    <n v="504143.60661099048"/>
    <n v="504143.60661099048"/>
    <n v="4.3178938856162008E-3"/>
    <n v="269.02427253928471"/>
    <n v="18.365885297259833"/>
    <n v="605.08023821971574"/>
    <n v="234.39907472533912"/>
    <n v="8.070728176178541"/>
    <n v="2.6902427253928476"/>
    <n v="246.45106733563057"/>
    <n v="2092.2321861359433"/>
    <n v="307.31324097631182"/>
    <n v="33.484055046276104"/>
    <n v="893.78779076260503"/>
    <n v="333.65822879517822"/>
    <n v="9.2193972292893527"/>
    <n v="3.0731324097631183"/>
    <n v="270.18127112432302"/>
    <n v="2297.8005789109297"/>
    <n v="299.77285898340392"/>
    <n v="33.484055046276104"/>
    <n v="868.0474769620721"/>
    <n v="322.14000788132142"/>
    <n v="8.9931857695021176"/>
    <n v="2.9977285898340393"/>
    <n v="251.89777038147804"/>
    <n v="2159.306400502579"/>
    <n v="296.37181347191682"/>
    <n v="33.484055046276104"/>
    <n v="853.58247450749866"/>
    <n v="315.66723932525935"/>
    <n v="8.8911544041575041"/>
    <n v="2.9637181347191679"/>
    <n v="241.623191556492"/>
    <n v="2081.4783426884787"/>
  </r>
  <r>
    <x v="16"/>
    <s v="Qing_x000a_Dao"/>
    <s v="Qing Dao"/>
    <s v="Huangdao"/>
    <x v="412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</r>
  <r>
    <x v="16"/>
    <s v="He_x000a_Ze"/>
    <s v="He Ze"/>
    <s v="Chengwu"/>
    <x v="418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</r>
  <r>
    <x v="16"/>
    <s v="Qing_x000a_Dao"/>
    <s v="Qing Dao"/>
    <s v="Jiaonan"/>
    <x v="419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6"/>
    <s v="He_x000a_Ze"/>
    <s v="He Ze"/>
    <s v="Heze"/>
    <x v="420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6"/>
    <s v="He_x000a_Ze"/>
    <s v="He Ze"/>
    <s v="Heze"/>
    <x v="420"/>
    <s v="t/a"/>
    <s v="grinding"/>
    <n v="500000"/>
    <n v="1"/>
    <m/>
    <n v="1"/>
    <m/>
    <n v="500000"/>
    <n v="52514.959021978175"/>
    <n v="52514.959021978175"/>
    <n v="4.4978061308502095E-4"/>
    <n v="28.023361722842161"/>
    <n v="1.9131130517978994"/>
    <n v="63.029191481220394"/>
    <n v="24.416570283889492"/>
    <n v="0.84070085168526476"/>
    <n v="0.28023361722842166"/>
    <n v="25.671986180794853"/>
    <n v="217.9408527224941"/>
    <n v="32.011795935032481"/>
    <n v="3.487922400653761"/>
    <n v="93.102894871104695"/>
    <n v="34.756065499497737"/>
    <n v="0.96035387805097439"/>
    <n v="0.32011795935032483"/>
    <n v="28.143882408783654"/>
    <n v="239.35422696988851"/>
    <n v="31.226339477437914"/>
    <n v="3.487922400653761"/>
    <n v="90.421612183549186"/>
    <n v="33.55625082097098"/>
    <n v="0.93679018432313732"/>
    <n v="0.31226339477437914"/>
    <n v="26.239351081403964"/>
    <n v="224.92775005235197"/>
    <n v="30.872063903324669"/>
    <n v="3.487922400653761"/>
    <n v="88.914841094531127"/>
    <n v="32.882004096381188"/>
    <n v="0.92616191709974005"/>
    <n v="0.3087206390332467"/>
    <n v="25.169082453801252"/>
    <n v="216.82066069671657"/>
  </r>
  <r>
    <x v="16"/>
    <s v="Qing_x000a_Dao"/>
    <s v="Qing Dao"/>
    <s v="Jimo"/>
    <x v="421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6"/>
    <s v="Ji_x000a_Nan"/>
    <s v="Ji Nan"/>
    <s v="Zhangqiu"/>
    <x v="388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6"/>
    <s v="Ri_x000a_Zhao"/>
    <s v="Ri Zhao"/>
    <s v="Rizhao"/>
    <x v="411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</r>
  <r>
    <x v="16"/>
    <s v="Zao_x000a_Zhuang"/>
    <s v="Zao Zhuang"/>
    <s v="Teng"/>
    <x v="41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Tai_x000a_An"/>
    <s v="Tai An"/>
    <s v="Tai An"/>
    <x v="389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  <n v="18.735803686462745"/>
    <n v="2.0927534403922565"/>
    <n v="54.252967310129506"/>
    <n v="20.133750492582589"/>
    <n v="0.56207411059388235"/>
    <n v="0.18735803686462746"/>
    <n v="15.743610648842377"/>
    <n v="134.95665003141119"/>
    <n v="18.523238341994801"/>
    <n v="2.0927534403922565"/>
    <n v="53.348904656718666"/>
    <n v="19.729202457828709"/>
    <n v="0.55569715025984401"/>
    <n v="0.18523238341994799"/>
    <n v="15.10144947228075"/>
    <n v="130.09239641802992"/>
  </r>
  <r>
    <x v="16"/>
    <s v="Yan_x000a_Tai"/>
    <s v="Yan Tai"/>
    <s v="Qixia"/>
    <x v="422"/>
    <s v="t/d"/>
    <s v="cement"/>
    <n v="3200"/>
    <n v="310"/>
    <n v="1"/>
    <m/>
    <n v="992000"/>
    <m/>
    <n v="0"/>
    <n v="992000"/>
    <n v="8.4962908948211843E-3"/>
    <n v="529.35726023179632"/>
    <n v="36.138429558504647"/>
    <n v="1190.6123343484498"/>
    <n v="461.22549027376147"/>
    <n v="15.880717806953891"/>
    <n v="5.2935726023179646"/>
    <n v="484.9401154572052"/>
    <n v="4116.8712672941974"/>
    <n v="604.69820711965258"/>
    <n v="65.88635097288126"/>
    <n v="1758.7002528838086"/>
    <n v="656.53706329795034"/>
    <n v="18.140946213589572"/>
    <n v="6.0469820711965259"/>
    <n v="531.63387860264811"/>
    <n v="4521.3668176863284"/>
    <n v="589.86104794739231"/>
    <n v="65.88635097288126"/>
    <n v="1708.0512097237083"/>
    <n v="633.87273710852276"/>
    <n v="17.695831438421767"/>
    <n v="5.8986104794739225"/>
    <n v="495.65755658038472"/>
    <n v="4248.8527499098136"/>
    <n v="583.16883346097791"/>
    <n v="65.88635097288126"/>
    <n v="1679.5885212223166"/>
    <n v="621.13631374935835"/>
    <n v="17.495065003829339"/>
    <n v="5.8316883346097796"/>
    <n v="475.44033660430983"/>
    <n v="4095.7110015286612"/>
  </r>
  <r>
    <x v="16"/>
    <s v="Zao_x000a_Zhuang"/>
    <s v="Zao Zhuang"/>
    <s v="Teng"/>
    <x v="416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</r>
  <r>
    <x v="16"/>
    <s v="Wei_x000a_Fang"/>
    <s v="Wei Fang"/>
    <s v="Weifang Shì"/>
    <x v="392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Ji_x000a_Nan"/>
    <s v="Ji Nan"/>
    <s v="Changqing"/>
    <x v="423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Ri_x000a_Zhao"/>
    <s v="Ri Zhao"/>
    <s v="Juxian"/>
    <x v="393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</r>
  <r>
    <x v="16"/>
    <s v="Yan_x000a_Tai"/>
    <s v="Yan Tai"/>
    <s v="Qixia"/>
    <x v="422"/>
    <s v="t/d"/>
    <s v="cement"/>
    <n v="3000"/>
    <n v="310"/>
    <n v="1"/>
    <m/>
    <n v="930000"/>
    <m/>
    <n v="0"/>
    <n v="930000"/>
    <n v="7.9652727138948606E-3"/>
    <n v="496.2724314673091"/>
    <n v="33.879777711098107"/>
    <n v="1116.1990634516719"/>
    <n v="432.39889713165138"/>
    <n v="14.888172944019272"/>
    <n v="4.9627243146730917"/>
    <n v="454.63135824112987"/>
    <n v="3859.5668130883105"/>
    <n v="566.90456917467429"/>
    <n v="61.768454037076175"/>
    <n v="1648.7814870785705"/>
    <n v="615.50349684182845"/>
    <n v="17.007137075240227"/>
    <n v="5.6690456917467431"/>
    <n v="498.4067611899826"/>
    <n v="4238.7813915809329"/>
    <n v="552.99473245068032"/>
    <n v="61.768454037076175"/>
    <n v="1601.2980091159766"/>
    <n v="594.25569103924011"/>
    <n v="16.589841973520407"/>
    <n v="5.5299473245068027"/>
    <n v="464.67895929411065"/>
    <n v="3983.2994530404508"/>
    <n v="546.72078136966684"/>
    <n v="61.768454037076175"/>
    <n v="1574.6142386459219"/>
    <n v="582.31529414002352"/>
    <n v="16.401623441090006"/>
    <n v="5.4672078136966684"/>
    <n v="445.72531556654047"/>
    <n v="3839.72906393312"/>
  </r>
  <r>
    <x v="16"/>
    <s v="Wei_x000a_Fang"/>
    <s v="Wei Fang"/>
    <s v="Changle"/>
    <x v="330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Zibo"/>
    <s v="Zibo"/>
    <s v="Zibo"/>
    <x v="40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Zibo"/>
    <s v="Zibo"/>
    <s v="Zibo"/>
    <x v="409"/>
    <s v="t/d"/>
    <s v="cement"/>
    <n v="3500"/>
    <n v="310"/>
    <n v="1"/>
    <m/>
    <n v="1085000"/>
    <m/>
    <n v="0"/>
    <n v="1085000"/>
    <n v="9.2928181662106698E-3"/>
    <n v="578.98450337852728"/>
    <n v="39.52640732961445"/>
    <n v="1302.2322406936171"/>
    <n v="504.46537998692656"/>
    <n v="17.369535101355815"/>
    <n v="5.7898450337852729"/>
    <n v="530.40325128131815"/>
    <n v="4502.8279486030287"/>
    <n v="661.38866403711995"/>
    <n v="72.063196376588863"/>
    <n v="1923.5784015916656"/>
    <n v="718.08741298213306"/>
    <n v="19.841659921113596"/>
    <n v="6.6138866403711996"/>
    <n v="581.47455472164631"/>
    <n v="4945.2449568444217"/>
    <n v="645.16052119246024"/>
    <n v="72.063196376588863"/>
    <n v="1868.1810106353057"/>
    <n v="693.29830621244673"/>
    <n v="19.354815635773807"/>
    <n v="6.451605211924603"/>
    <n v="542.12545250979576"/>
    <n v="4647.182695213859"/>
    <n v="637.84091159794457"/>
    <n v="72.063196376588863"/>
    <n v="1837.0499450869086"/>
    <n v="679.3678431633607"/>
    <n v="19.135227347938336"/>
    <n v="6.378409115979446"/>
    <n v="520.01286816096388"/>
    <n v="4479.6839079219726"/>
  </r>
  <r>
    <x v="16"/>
    <s v="Zibo"/>
    <s v="Zibo"/>
    <s v="Zibo"/>
    <x v="409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</r>
  <r>
    <x v="16"/>
    <s v="Zibo"/>
    <s v="Zibo"/>
    <s v="Zichuan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Lin_x000a_Yi"/>
    <s v="Lin Yi"/>
    <s v="Mengyin"/>
    <x v="424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  <n v="829.49209867602042"/>
    <n v="92.652681055614266"/>
    <n v="2401.9470136739646"/>
    <n v="891.38353655885999"/>
    <n v="24.884762960280607"/>
    <n v="8.2949209867602036"/>
    <n v="697.01843894116598"/>
    <n v="5974.9491795606755"/>
    <n v="820.08117205450026"/>
    <n v="92.652681055614266"/>
    <n v="2361.9213579688826"/>
    <n v="873.47294121003517"/>
    <n v="24.602435161635007"/>
    <n v="8.2008117205450031"/>
    <n v="668.58797334981068"/>
    <n v="5759.5935958996797"/>
  </r>
  <r>
    <x v="16"/>
    <s v="Ji_x000a_Nan"/>
    <s v="Ji Nan"/>
    <s v="Pingyin"/>
    <x v="42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Ji_x000a_Nan"/>
    <s v="Ji Nan"/>
    <s v="Pingyin"/>
    <x v="42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Lin_x000a_Yi"/>
    <s v="Lin Yi"/>
    <s v="Yishui"/>
    <x v="42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Yan_x000a_Tai"/>
    <s v="Yan Tai"/>
    <s v="Qixia"/>
    <x v="422"/>
    <s v="t/d"/>
    <s v="cement"/>
    <n v="3000"/>
    <n v="310"/>
    <n v="1"/>
    <m/>
    <n v="930000"/>
    <m/>
    <n v="0"/>
    <n v="930000"/>
    <n v="7.9652727138948606E-3"/>
    <n v="496.2724314673091"/>
    <n v="33.879777711098107"/>
    <n v="1116.1990634516719"/>
    <n v="432.39889713165138"/>
    <n v="14.888172944019272"/>
    <n v="4.9627243146730917"/>
    <n v="454.63135824112987"/>
    <n v="3859.5668130883105"/>
    <n v="566.90456917467429"/>
    <n v="61.768454037076175"/>
    <n v="1648.7814870785705"/>
    <n v="615.50349684182845"/>
    <n v="17.007137075240227"/>
    <n v="5.6690456917467431"/>
    <n v="498.4067611899826"/>
    <n v="4238.7813915809329"/>
    <n v="552.99473245068032"/>
    <n v="61.768454037076175"/>
    <n v="1601.2980091159766"/>
    <n v="594.25569103924011"/>
    <n v="16.589841973520407"/>
    <n v="5.5299473245068027"/>
    <n v="464.67895929411065"/>
    <n v="3983.2994530404508"/>
    <n v="546.72078136966684"/>
    <n v="61.768454037076175"/>
    <n v="1574.6142386459219"/>
    <n v="582.31529414002352"/>
    <n v="16.401623441090006"/>
    <n v="5.4672078136966684"/>
    <n v="445.72531556654047"/>
    <n v="3839.72906393312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Zao_x000a_Zhuang"/>
    <s v="Zao Zhuang"/>
    <s v="Zhaozhuang"/>
    <x v="399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Lin_x000a_Fen"/>
    <s v="Lin Fen"/>
    <s v="Linyi"/>
    <x v="83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  <n v="829.49209867602042"/>
    <n v="92.652681055614266"/>
    <n v="2401.9470136739646"/>
    <n v="891.38353655885999"/>
    <n v="24.884762960280607"/>
    <n v="8.2949209867602036"/>
    <n v="697.01843894116598"/>
    <n v="5974.9491795606755"/>
    <n v="820.08117205450026"/>
    <n v="92.652681055614266"/>
    <n v="2361.9213579688826"/>
    <n v="873.47294121003517"/>
    <n v="24.602435161635007"/>
    <n v="8.2008117205450031"/>
    <n v="668.58797334981068"/>
    <n v="5759.5935958996797"/>
  </r>
  <r>
    <x v="16"/>
    <s v="Lin_x000a_Yi"/>
    <s v="Lin Yi"/>
    <s v="Feixian"/>
    <x v="417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Lin_x000a_Yi"/>
    <s v="Lin Yi"/>
    <s v="Feixian"/>
    <x v="417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Lin_x000a_Yi"/>
    <s v="Lin Yi"/>
    <s v="Linyi"/>
    <x v="83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Zao_x000a_Zhuang"/>
    <s v="Zao Zhuang"/>
    <s v="Teng"/>
    <x v="41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Lin_x000a_Yi"/>
    <s v="Lin Yi"/>
    <s v="Feixian"/>
    <x v="417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</r>
  <r>
    <x v="16"/>
    <s v="Lin_x000a_Yi"/>
    <s v="Lin Yi"/>
    <s v="Feixian"/>
    <x v="417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</r>
  <r>
    <x v="16"/>
    <s v="Jining"/>
    <s v="Jining"/>
    <s v="Qufu"/>
    <x v="427"/>
    <s v="t/d"/>
    <s v="cement"/>
    <n v="1000"/>
    <n v="310"/>
    <n v="1"/>
    <m/>
    <n v="310000"/>
    <m/>
    <n v="0"/>
    <n v="310000"/>
    <n v="2.6550909046316202E-3"/>
    <n v="165.42414382243638"/>
    <n v="11.293259237032702"/>
    <n v="372.06635448389062"/>
    <n v="144.13296571055045"/>
    <n v="4.9627243146730908"/>
    <n v="1.6542414382243638"/>
    <n v="151.54378608037663"/>
    <n v="1286.5222710294368"/>
    <n v="188.96818972489143"/>
    <n v="20.589484679025393"/>
    <n v="549.59382902619018"/>
    <n v="205.16783228060947"/>
    <n v="5.6690456917467422"/>
    <n v="1.8896818972489142"/>
    <n v="166.13558706332753"/>
    <n v="1412.9271305269779"/>
    <n v="184.3315774835601"/>
    <n v="20.589484679025393"/>
    <n v="533.76600303865882"/>
    <n v="198.08523034641337"/>
    <n v="5.5299473245068018"/>
    <n v="1.8433157748356008"/>
    <n v="154.89298643137022"/>
    <n v="1327.7664843468169"/>
    <n v="182.2402604565556"/>
    <n v="20.589484679025393"/>
    <n v="524.87141288197392"/>
    <n v="194.1050980466745"/>
    <n v="5.4672078136966684"/>
    <n v="1.8224026045655561"/>
    <n v="148.57510518884683"/>
    <n v="1279.9096879777067"/>
  </r>
  <r>
    <x v="16"/>
    <s v="Jining"/>
    <s v="Jining"/>
    <s v="Qufu"/>
    <x v="427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Jining"/>
    <s v="Jining"/>
    <s v="Qufu"/>
    <x v="427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Zao_x000a_Zhuang"/>
    <s v="Zao Zhuang"/>
    <s v="Zhaozhuang"/>
    <x v="399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</r>
  <r>
    <x v="16"/>
    <s v="Ji_x000a_Ning"/>
    <s v="Ji Ning"/>
    <s v="Jiaxiang"/>
    <x v="428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Ri_x000a_Zhao"/>
    <s v="Ri Zhao"/>
    <s v="Juxian"/>
    <x v="393"/>
    <s v="t/d"/>
    <s v="cement"/>
    <n v="1200"/>
    <n v="310"/>
    <n v="1"/>
    <m/>
    <n v="372000"/>
    <m/>
    <n v="0"/>
    <n v="372000"/>
    <n v="3.1861090855579443E-3"/>
    <n v="198.50897258692365"/>
    <n v="13.551911084439242"/>
    <n v="446.47962538066878"/>
    <n v="172.95955885266056"/>
    <n v="5.9552691776077094"/>
    <n v="1.9850897258692366"/>
    <n v="181.85254329645196"/>
    <n v="1543.8267252353241"/>
    <n v="226.76182766986972"/>
    <n v="24.707381614830471"/>
    <n v="659.51259483142826"/>
    <n v="246.20139873673136"/>
    <n v="6.8028548300960905"/>
    <n v="2.2676182766986974"/>
    <n v="199.36270447599304"/>
    <n v="1695.5125566323734"/>
    <n v="221.19789298027212"/>
    <n v="24.707381614830471"/>
    <n v="640.51920364639068"/>
    <n v="237.70227641569602"/>
    <n v="6.6359367894081629"/>
    <n v="2.2119789298027213"/>
    <n v="185.87158371764428"/>
    <n v="1593.3197812161802"/>
    <n v="218.68831254786676"/>
    <n v="24.707381614830471"/>
    <n v="629.84569545836871"/>
    <n v="232.92611765600941"/>
    <n v="6.5606493764360021"/>
    <n v="2.1868831254786674"/>
    <n v="178.2901262266162"/>
    <n v="1535.8916255732479"/>
  </r>
  <r>
    <x v="16"/>
    <s v="Ri_x000a_Zhao"/>
    <s v="Ri Zhao"/>
    <s v="Juxian"/>
    <x v="393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</r>
  <r>
    <x v="16"/>
    <s v="Ri_x000a_Zhao"/>
    <s v="Ri Zhao"/>
    <s v="Rizhao"/>
    <x v="411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</r>
  <r>
    <x v="16"/>
    <s v="Zibo"/>
    <s v="Zibo"/>
    <s v="Zichuan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Zibo"/>
    <s v="Zibo"/>
    <s v="Zichuan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Zibo"/>
    <s v="Zibo"/>
    <s v="Zichuan"/>
    <x v="385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  <n v="829.49209867602042"/>
    <n v="92.652681055614266"/>
    <n v="2401.9470136739646"/>
    <n v="891.38353655885999"/>
    <n v="24.884762960280607"/>
    <n v="8.2949209867602036"/>
    <n v="697.01843894116598"/>
    <n v="5974.9491795606755"/>
    <n v="820.08117205450026"/>
    <n v="92.652681055614266"/>
    <n v="2361.9213579688826"/>
    <n v="873.47294121003517"/>
    <n v="24.602435161635007"/>
    <n v="8.2008117205450031"/>
    <n v="668.58797334981068"/>
    <n v="5759.5935958996797"/>
  </r>
  <r>
    <x v="16"/>
    <s v="Zibo"/>
    <s v="Zibo"/>
    <s v="Zichuan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Zibo"/>
    <s v="Zibo"/>
    <s v="Zichuan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Zao_x000a_Zhuang"/>
    <s v="Zao Zhuang"/>
    <s v="Zhaozhuang"/>
    <x v="399"/>
    <s v="t/d"/>
    <s v="cement"/>
    <n v="1000"/>
    <n v="310"/>
    <n v="1"/>
    <m/>
    <n v="310000"/>
    <m/>
    <n v="0"/>
    <n v="310000"/>
    <n v="2.6550909046316202E-3"/>
    <n v="165.42414382243638"/>
    <n v="11.293259237032702"/>
    <n v="372.06635448389062"/>
    <n v="144.13296571055045"/>
    <n v="4.9627243146730908"/>
    <n v="1.6542414382243638"/>
    <n v="151.54378608037663"/>
    <n v="1286.5222710294368"/>
    <n v="188.96818972489143"/>
    <n v="20.589484679025393"/>
    <n v="549.59382902619018"/>
    <n v="205.16783228060947"/>
    <n v="5.6690456917467422"/>
    <n v="1.8896818972489142"/>
    <n v="166.13558706332753"/>
    <n v="1412.9271305269779"/>
    <n v="184.3315774835601"/>
    <n v="20.589484679025393"/>
    <n v="533.76600303865882"/>
    <n v="198.08523034641337"/>
    <n v="5.5299473245068018"/>
    <n v="1.8433157748356008"/>
    <n v="154.89298643137022"/>
    <n v="1327.7664843468169"/>
    <n v="182.2402604565556"/>
    <n v="20.589484679025393"/>
    <n v="524.87141288197392"/>
    <n v="194.1050980466745"/>
    <n v="5.4672078136966684"/>
    <n v="1.8224026045655561"/>
    <n v="148.57510518884683"/>
    <n v="1279.9096879777067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Tai_x000a_An"/>
    <s v="Tai An"/>
    <s v="Tai An"/>
    <x v="38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Dong_x000a_Ying"/>
    <s v="Dong Ying"/>
    <s v="Guangrao"/>
    <x v="429"/>
    <s v="t/a"/>
    <s v="grinding"/>
    <n v="800000"/>
    <n v="1"/>
    <m/>
    <n v="1"/>
    <m/>
    <n v="800000"/>
    <n v="84023.93443516508"/>
    <n v="84023.93443516508"/>
    <n v="7.196489809360335E-4"/>
    <n v="44.837378756547459"/>
    <n v="3.0609808828766392"/>
    <n v="100.84670636995263"/>
    <n v="39.066512454223187"/>
    <n v="1.3451213626964236"/>
    <n v="0.44837378756547458"/>
    <n v="41.075177889271764"/>
    <n v="348.70536435599053"/>
    <n v="51.218873496051977"/>
    <n v="5.5806758410460171"/>
    <n v="148.96463179376752"/>
    <n v="55.609704799196372"/>
    <n v="1.5365662048815589"/>
    <n v="0.51218873496051975"/>
    <n v="45.030211854053846"/>
    <n v="382.96676315182162"/>
    <n v="49.962143163900663"/>
    <n v="5.5806758410460171"/>
    <n v="144.67457949367869"/>
    <n v="53.690001313553573"/>
    <n v="1.4988642949170197"/>
    <n v="0.49962143163900657"/>
    <n v="41.982961730246338"/>
    <n v="359.88440008376318"/>
    <n v="49.395302245319471"/>
    <n v="5.5806758410460171"/>
    <n v="142.26374575124979"/>
    <n v="52.611206554209893"/>
    <n v="1.4818590673595842"/>
    <n v="0.49395302245319472"/>
    <n v="40.270531926082"/>
    <n v="346.91305711474649"/>
  </r>
  <r>
    <x v="16"/>
    <s v="Zibo"/>
    <s v="Zibo"/>
    <s v="Zibo"/>
    <x v="409"/>
    <s v="t/d"/>
    <s v="cement"/>
    <n v="1500"/>
    <n v="310"/>
    <n v="1"/>
    <m/>
    <n v="465000"/>
    <m/>
    <n v="0"/>
    <n v="465000"/>
    <n v="3.9826363569474303E-3"/>
    <n v="248.13621573365455"/>
    <n v="16.939888855549054"/>
    <n v="558.09953172583596"/>
    <n v="216.19944856582569"/>
    <n v="7.4440864720096362"/>
    <n v="2.4813621573365459"/>
    <n v="227.31567912056494"/>
    <n v="1929.7834065441552"/>
    <n v="283.45228458733715"/>
    <n v="30.884227018538088"/>
    <n v="824.39074353928527"/>
    <n v="307.75174842091423"/>
    <n v="8.5035685376201133"/>
    <n v="2.8345228458733716"/>
    <n v="249.2033805949913"/>
    <n v="2119.3906957904665"/>
    <n v="276.49736622534016"/>
    <n v="30.884227018538088"/>
    <n v="800.64900455798829"/>
    <n v="297.12784551962005"/>
    <n v="8.2949209867602036"/>
    <n v="2.7649736622534014"/>
    <n v="232.33947964705533"/>
    <n v="1991.6497265202254"/>
    <n v="273.36039068483342"/>
    <n v="30.884227018538088"/>
    <n v="787.30711932296094"/>
    <n v="291.15764707001176"/>
    <n v="8.2008117205450031"/>
    <n v="2.7336039068483342"/>
    <n v="222.86265778327024"/>
    <n v="1919.86453196656"/>
  </r>
  <r>
    <x v="16"/>
    <s v="Wei_x000a_Fang"/>
    <s v="Wei Fang"/>
    <s v="Anqiu"/>
    <x v="430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Wei_x000a_Fang"/>
    <s v="Wei Fang"/>
    <s v="Anqiu"/>
    <x v="430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Tai_x000a_An"/>
    <s v="Tai An"/>
    <s v="Ningyang"/>
    <x v="431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  <n v="829.49209867602042"/>
    <n v="92.652681055614266"/>
    <n v="2401.9470136739646"/>
    <n v="891.38353655885999"/>
    <n v="24.884762960280607"/>
    <n v="8.2949209867602036"/>
    <n v="697.01843894116598"/>
    <n v="5974.9491795606755"/>
    <n v="820.08117205450026"/>
    <n v="92.652681055614266"/>
    <n v="2361.9213579688826"/>
    <n v="873.47294121003517"/>
    <n v="24.602435161635007"/>
    <n v="8.2008117205450031"/>
    <n v="668.58797334981068"/>
    <n v="5759.5935958996797"/>
  </r>
  <r>
    <x v="16"/>
    <s v="Jining"/>
    <s v="Jining"/>
    <s v="Qufu"/>
    <x v="427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Yan_x000a_Tai"/>
    <s v="Yan Tai"/>
    <s v="Longkou"/>
    <x v="432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</r>
  <r>
    <x v="16"/>
    <s v="Yan_x000a_Tai"/>
    <s v="Yan Tai"/>
    <s v="Longkou"/>
    <x v="432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Tai_x000a_An"/>
    <s v="Tai An"/>
    <s v="Ningyang"/>
    <x v="431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Tai_x000a_An"/>
    <s v="Tai An"/>
    <s v="Ningyang"/>
    <x v="431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Yan_x000a_Tai"/>
    <s v="Yan Tai"/>
    <s v="Qixia"/>
    <x v="422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Yan_x000a_Tai"/>
    <s v="Yan Tai"/>
    <s v="Qixia"/>
    <x v="422"/>
    <s v="t/d"/>
    <s v="cement"/>
    <n v="3000"/>
    <n v="310"/>
    <n v="1"/>
    <m/>
    <n v="930000"/>
    <m/>
    <n v="0"/>
    <n v="930000"/>
    <n v="7.9652727138948606E-3"/>
    <n v="496.2724314673091"/>
    <n v="33.879777711098107"/>
    <n v="1116.1990634516719"/>
    <n v="432.39889713165138"/>
    <n v="14.888172944019272"/>
    <n v="4.9627243146730917"/>
    <n v="454.63135824112987"/>
    <n v="3859.5668130883105"/>
    <n v="566.90456917467429"/>
    <n v="61.768454037076175"/>
    <n v="1648.7814870785705"/>
    <n v="615.50349684182845"/>
    <n v="17.007137075240227"/>
    <n v="5.6690456917467431"/>
    <n v="498.4067611899826"/>
    <n v="4238.7813915809329"/>
    <n v="552.99473245068032"/>
    <n v="61.768454037076175"/>
    <n v="1601.2980091159766"/>
    <n v="594.25569103924011"/>
    <n v="16.589841973520407"/>
    <n v="5.5299473245068027"/>
    <n v="464.67895929411065"/>
    <n v="3983.2994530404508"/>
    <n v="546.72078136966684"/>
    <n v="61.768454037076175"/>
    <n v="1574.6142386459219"/>
    <n v="582.31529414002352"/>
    <n v="16.401623441090006"/>
    <n v="5.4672078136966684"/>
    <n v="445.72531556654047"/>
    <n v="3839.72906393312"/>
  </r>
  <r>
    <x v="16"/>
    <s v="Lin_x000a_Yi"/>
    <s v="Lin Yi"/>
    <s v="Cangshan"/>
    <x v="433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Lai_x000a_Wu"/>
    <s v="Lai Wu"/>
    <s v="Laiwu"/>
    <x v="387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Lai_x000a_Wu"/>
    <s v="Lai Wu"/>
    <s v="Laiwu"/>
    <x v="387"/>
    <s v="t/d"/>
    <s v="cement"/>
    <n v="1000"/>
    <n v="310"/>
    <n v="1"/>
    <m/>
    <n v="310000"/>
    <m/>
    <n v="0"/>
    <n v="310000"/>
    <n v="2.6550909046316202E-3"/>
    <n v="165.42414382243638"/>
    <n v="11.293259237032702"/>
    <n v="372.06635448389062"/>
    <n v="144.13296571055045"/>
    <n v="4.9627243146730908"/>
    <n v="1.6542414382243638"/>
    <n v="151.54378608037663"/>
    <n v="1286.5222710294368"/>
    <n v="188.96818972489143"/>
    <n v="20.589484679025393"/>
    <n v="549.59382902619018"/>
    <n v="205.16783228060947"/>
    <n v="5.6690456917467422"/>
    <n v="1.8896818972489142"/>
    <n v="166.13558706332753"/>
    <n v="1412.9271305269779"/>
    <n v="184.3315774835601"/>
    <n v="20.589484679025393"/>
    <n v="533.76600303865882"/>
    <n v="198.08523034641337"/>
    <n v="5.5299473245068018"/>
    <n v="1.8433157748356008"/>
    <n v="154.89298643137022"/>
    <n v="1327.7664843468169"/>
    <n v="182.2402604565556"/>
    <n v="20.589484679025393"/>
    <n v="524.87141288197392"/>
    <n v="194.1050980466745"/>
    <n v="5.4672078136966684"/>
    <n v="1.8224026045655561"/>
    <n v="148.57510518884683"/>
    <n v="1279.9096879777067"/>
  </r>
  <r>
    <x v="16"/>
    <s v="Ri_x000a_Zhao"/>
    <s v="Ri Zhao"/>
    <s v="Juxian"/>
    <x v="393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Ri_x000a_Zhao"/>
    <s v="Ri Zhao"/>
    <s v="Juxian"/>
    <x v="393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Lin_x000a_Yi"/>
    <s v="Lin Yi"/>
    <s v="Yinan"/>
    <x v="434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  <n v="829.49209867602042"/>
    <n v="92.652681055614266"/>
    <n v="2401.9470136739646"/>
    <n v="891.38353655885999"/>
    <n v="24.884762960280607"/>
    <n v="8.2949209867602036"/>
    <n v="697.01843894116598"/>
    <n v="5974.9491795606755"/>
    <n v="820.08117205450026"/>
    <n v="92.652681055614266"/>
    <n v="2361.9213579688826"/>
    <n v="873.47294121003517"/>
    <n v="24.602435161635007"/>
    <n v="8.2008117205450031"/>
    <n v="668.58797334981068"/>
    <n v="5759.5935958996797"/>
  </r>
  <r>
    <x v="16"/>
    <s v="Yan_x000a_Tai"/>
    <s v="Yan Tai"/>
    <s v="Penglai"/>
    <x v="384"/>
    <s v="t/d"/>
    <s v="cement"/>
    <n v="3500"/>
    <n v="310"/>
    <n v="1"/>
    <m/>
    <n v="1085000"/>
    <m/>
    <n v="0"/>
    <n v="1085000"/>
    <n v="9.2928181662106698E-3"/>
    <n v="578.98450337852728"/>
    <n v="39.52640732961445"/>
    <n v="1302.2322406936171"/>
    <n v="504.46537998692656"/>
    <n v="17.369535101355815"/>
    <n v="5.7898450337852729"/>
    <n v="530.40325128131815"/>
    <n v="4502.8279486030287"/>
    <n v="661.38866403711995"/>
    <n v="72.063196376588863"/>
    <n v="1923.5784015916656"/>
    <n v="718.08741298213306"/>
    <n v="19.841659921113596"/>
    <n v="6.6138866403711996"/>
    <n v="581.47455472164631"/>
    <n v="4945.2449568444217"/>
    <n v="645.16052119246024"/>
    <n v="72.063196376588863"/>
    <n v="1868.1810106353057"/>
    <n v="693.29830621244673"/>
    <n v="19.354815635773807"/>
    <n v="6.451605211924603"/>
    <n v="542.12545250979576"/>
    <n v="4647.182695213859"/>
    <n v="637.84091159794457"/>
    <n v="72.063196376588863"/>
    <n v="1837.0499450869086"/>
    <n v="679.3678431633607"/>
    <n v="19.135227347938336"/>
    <n v="6.378409115979446"/>
    <n v="520.01286816096388"/>
    <n v="4479.6839079219726"/>
  </r>
  <r>
    <x v="16"/>
    <s v="Zao_x000a_Zhuang"/>
    <s v="Zao Zhuang"/>
    <s v="Teng"/>
    <x v="41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Zao_x000a_Zhuang"/>
    <s v="Zao Zhuang"/>
    <s v="Teng"/>
    <x v="41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Zao_x000a_Zhuang"/>
    <s v="Zao Zhuang"/>
    <s v="Teng"/>
    <x v="41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Yan_x000a_Tai"/>
    <s v="Yan Tai"/>
    <s v="Fushan"/>
    <x v="61"/>
    <s v="t/d"/>
    <s v="cement"/>
    <n v="7200"/>
    <n v="310"/>
    <n v="1"/>
    <m/>
    <n v="2232000"/>
    <m/>
    <n v="0"/>
    <n v="2232000"/>
    <n v="1.9116654513347667E-2"/>
    <n v="1191.0538355215419"/>
    <n v="81.311466506635455"/>
    <n v="2678.8777522840128"/>
    <n v="1037.7573531159635"/>
    <n v="35.73161506564626"/>
    <n v="11.91053835521542"/>
    <n v="1091.1152597787118"/>
    <n v="9262.9603514119462"/>
    <n v="1360.5709660192183"/>
    <n v="148.24428968898283"/>
    <n v="3957.0755689885696"/>
    <n v="1477.2083924203882"/>
    <n v="40.817128980576548"/>
    <n v="13.605709660192185"/>
    <n v="1196.1762268559582"/>
    <n v="10173.075339794241"/>
    <n v="1327.1873578816328"/>
    <n v="148.24428968898283"/>
    <n v="3843.1152218783441"/>
    <n v="1426.2136584941763"/>
    <n v="39.815620736448977"/>
    <n v="13.271873578816328"/>
    <n v="1115.2295023058657"/>
    <n v="9559.9186872970822"/>
    <n v="1312.1298752872005"/>
    <n v="148.24428968898283"/>
    <n v="3779.0741727502127"/>
    <n v="1397.5567059360565"/>
    <n v="39.363896258616016"/>
    <n v="13.121298752872006"/>
    <n v="1069.7407573596972"/>
    <n v="9215.3497534394883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Wei_x000a_Fang"/>
    <s v="Wei Fang"/>
    <s v="Linqu"/>
    <x v="435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</r>
  <r>
    <x v="16"/>
    <s v="Wei_x000a_Fang"/>
    <s v="Wei Fang"/>
    <s v="Linqu"/>
    <x v="435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</r>
  <r>
    <x v="16"/>
    <s v="Zao_x000a_Zhuang"/>
    <s v="Zao Zhuang"/>
    <s v="Teng"/>
    <x v="41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Zao_x000a_Zhuang"/>
    <s v="Zao Zhuang"/>
    <s v="Teng"/>
    <x v="41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Zao_x000a_Zhuang"/>
    <s v="Zao Zhuang"/>
    <s v="Teng"/>
    <x v="41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</r>
  <r>
    <x v="16"/>
    <s v="Tai_x000a_An"/>
    <s v="Tai An"/>
    <s v="Teng"/>
    <x v="416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</r>
  <r>
    <x v="16"/>
    <s v="Ji_x000a_Nan"/>
    <s v="Ji Nan"/>
    <s v="Teng"/>
    <x v="416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</r>
  <r>
    <x v="16"/>
    <s v="Ji_x000a_Nan"/>
    <s v="Ji Nan"/>
    <s v="Teng"/>
    <x v="416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</r>
  <r>
    <x v="16"/>
    <s v="Ji_x000a_Nan"/>
    <s v="Ji Nan"/>
    <s v="Teng"/>
    <x v="416"/>
    <s v="t/d"/>
    <s v="cement"/>
    <n v="1000"/>
    <n v="310"/>
    <n v="1"/>
    <m/>
    <n v="310000"/>
    <m/>
    <n v="0"/>
    <n v="310000"/>
    <n v="2.6550909046316202E-3"/>
    <n v="165.42414382243638"/>
    <n v="11.293259237032702"/>
    <n v="372.06635448389062"/>
    <n v="144.13296571055045"/>
    <n v="4.9627243146730908"/>
    <n v="1.6542414382243638"/>
    <n v="151.54378608037663"/>
    <n v="1286.5222710294368"/>
    <n v="188.96818972489143"/>
    <n v="20.589484679025393"/>
    <n v="549.59382902619018"/>
    <n v="205.16783228060947"/>
    <n v="5.6690456917467422"/>
    <n v="1.8896818972489142"/>
    <n v="166.13558706332753"/>
    <n v="1412.9271305269779"/>
    <n v="184.3315774835601"/>
    <n v="20.589484679025393"/>
    <n v="533.76600303865882"/>
    <n v="198.08523034641337"/>
    <n v="5.5299473245068018"/>
    <n v="1.8433157748356008"/>
    <n v="154.89298643137022"/>
    <n v="1327.7664843468169"/>
    <n v="182.2402604565556"/>
    <n v="20.589484679025393"/>
    <n v="524.87141288197392"/>
    <n v="194.1050980466745"/>
    <n v="5.4672078136966684"/>
    <n v="1.8224026045655561"/>
    <n v="148.57510518884683"/>
    <n v="1279.9096879777067"/>
  </r>
  <r>
    <x v="16"/>
    <s v="De_x000a_Zhou"/>
    <s v="De Zhou"/>
    <s v="Dezhou"/>
    <x v="43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</r>
  <r>
    <x v="16"/>
    <s v="De_x000a_Zhou"/>
    <s v="De Zhou"/>
    <s v="Dezhou"/>
    <x v="436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</r>
  <r>
    <x v="16"/>
    <s v="Lai_x000a_Wu"/>
    <s v="Lai Wu"/>
    <s v="Laiwu"/>
    <x v="387"/>
    <s v="t/a"/>
    <s v="grinding"/>
    <n v="1200000"/>
    <n v="1"/>
    <m/>
    <n v="1"/>
    <m/>
    <n v="1200000"/>
    <n v="126035.90165274762"/>
    <n v="126035.90165274762"/>
    <n v="1.0794734714040502E-3"/>
    <n v="67.256068134821177"/>
    <n v="4.5914713243149583"/>
    <n v="151.27005955492893"/>
    <n v="58.59976868133478"/>
    <n v="2.0176820440446352"/>
    <n v="0.6725606813482119"/>
    <n v="61.612766833907642"/>
    <n v="523.05804653398582"/>
    <n v="76.828310244077954"/>
    <n v="8.3710137615690261"/>
    <n v="223.44694769065126"/>
    <n v="83.414557198794554"/>
    <n v="2.3048493073223382"/>
    <n v="0.76828310244077958"/>
    <n v="67.545317781080755"/>
    <n v="574.45014472773244"/>
    <n v="74.94321474585098"/>
    <n v="8.3710137615690261"/>
    <n v="217.01186924051802"/>
    <n v="80.535001970330356"/>
    <n v="2.2482964423755294"/>
    <n v="0.74943214745850983"/>
    <n v="62.97444259536951"/>
    <n v="539.82660012564475"/>
    <n v="74.092953367979206"/>
    <n v="8.3710137615690261"/>
    <n v="213.39561862687466"/>
    <n v="78.916809831314836"/>
    <n v="2.222788601039376"/>
    <n v="0.74092953367979197"/>
    <n v="60.405797889123001"/>
    <n v="520.36958567211968"/>
  </r>
  <r>
    <x v="16"/>
    <s v="Lin_x000a_Yi"/>
    <s v="Lin Yi"/>
    <s v="Linyi"/>
    <x v="83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</r>
  <r>
    <x v="1"/>
    <s v=""/>
    <m/>
    <s v=""/>
    <x v="4"/>
    <m/>
    <m/>
    <m/>
    <m/>
    <n v="99"/>
    <m/>
    <n v="110329000"/>
    <n v="61200000"/>
    <n v="6427830.9842901286"/>
    <m/>
    <n v="1.0000000000000016"/>
    <n v="62304.512261280972"/>
    <n v="4253.4360000000006"/>
    <n v="140133.18859811802"/>
    <n v="54285.510699132974"/>
    <n v="1869.1353678384291"/>
    <n v="623.04512261280979"/>
    <n v="57076.68457453532"/>
    <n v="484549.23663260974"/>
    <n v="71172.02254553682"/>
    <n v="7754.7192991051561"/>
    <n v="206996.23808264427"/>
    <n v="77273.37392580742"/>
    <n v="2135.1606763661043"/>
    <n v="711.72022545536822"/>
    <n v="62572.466642673375"/>
    <n v="532157.72313566564"/>
    <n v="69425.712378437427"/>
    <n v="7754.7192991051561"/>
    <n v="201034.92581272507"/>
    <n v="74605.818580775347"/>
    <n v="2082.7713713531225"/>
    <n v="694.25712378437424"/>
    <n v="58338.110443288497"/>
    <n v="500083.24838543992"/>
    <n v="68638.049318255071"/>
    <n v="7754.7192991051561"/>
    <n v="197684.91239466509"/>
    <n v="73106.761696208501"/>
    <n v="2059.1414795476521"/>
    <n v="686.38049318255071"/>
    <n v="55958.575629055849"/>
    <n v="482058.7068205438"/>
  </r>
  <r>
    <x v="2"/>
    <s v=""/>
    <m/>
    <s v=""/>
    <x v="4"/>
    <m/>
    <m/>
    <m/>
    <m/>
    <m/>
    <n v="54"/>
    <m/>
    <m/>
    <n v="0"/>
    <n v="116756830.984290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s v="An_x000a_Yang"/>
    <s v="An Yang"/>
    <s v="Anyang Shì"/>
    <x v="437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  <n v="83.257005701777359"/>
    <n v="7.5528534061409527"/>
    <n v="216.45369212939539"/>
    <n v="56.410398055764574"/>
    <n v="2.4977101710533205"/>
    <n v="0.83257005701777353"/>
    <n v="49.563486876021791"/>
    <n v="424.1255666270589"/>
    <n v="82.489846582597352"/>
    <n v="7.5528534061409527"/>
    <n v="211.53835940736377"/>
    <n v="55.677398448747752"/>
    <n v="2.4746953974779204"/>
    <n v="0.82489846582597348"/>
    <n v="47.245894590149895"/>
    <n v="406.57022839988883"/>
  </r>
  <r>
    <x v="17"/>
    <s v="Jiao_x000a_Zuo"/>
    <s v="Jiao Zuo"/>
    <s v="Jiaozuo"/>
    <x v="438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</r>
  <r>
    <x v="17"/>
    <s v="Jiao_x000a_Zuo"/>
    <s v="Jiao Zuo"/>
    <s v="Jiaozuo"/>
    <x v="438"/>
    <s v="t/d"/>
    <s v="cement"/>
    <n v="3500"/>
    <n v="310"/>
    <n v="1"/>
    <m/>
    <n v="1085000"/>
    <m/>
    <n v="0"/>
    <n v="1085000"/>
    <n v="1.0716445574505766E-2"/>
    <n v="640.61098050953888"/>
    <n v="30.643043850010343"/>
    <n v="1275.6975199315862"/>
    <n v="288.14448722836869"/>
    <n v="19.21832941528616"/>
    <n v="6.4061098050953884"/>
    <n v="422.51755197832273"/>
    <n v="3576.5851295291554"/>
    <n v="731.37315383245129"/>
    <n v="65.01993351260549"/>
    <n v="1940.750003697706"/>
    <n v="497.15626622131452"/>
    <n v="21.94119461497354"/>
    <n v="7.3137315383245136"/>
    <n v="463.15723285198851"/>
    <n v="3927.4973958713103"/>
    <n v="716.73110599323536"/>
    <n v="65.01993351260549"/>
    <n v="1863.3758546628701"/>
    <n v="485.61783656800043"/>
    <n v="21.501933179797057"/>
    <n v="7.1673110599323531"/>
    <n v="426.67511840116475"/>
    <n v="3651.1520428380018"/>
    <n v="710.12689534059416"/>
    <n v="65.01993351260549"/>
    <n v="1821.0614352516607"/>
    <n v="479.30769348032322"/>
    <n v="21.303806860217826"/>
    <n v="7.1012689534059419"/>
    <n v="406.72375853309188"/>
    <n v="3500.0241362121656"/>
  </r>
  <r>
    <x v="17"/>
    <s v="Jiao_x000a_Zuo"/>
    <s v="Jiao Zuo"/>
    <s v="Jiaozuo"/>
    <x v="43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</r>
  <r>
    <x v="17"/>
    <s v="Luo_x000a_Yang"/>
    <s v="Luo Yang"/>
    <s v="Luoyang"/>
    <x v="439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</r>
  <r>
    <x v="17"/>
    <s v="Xinxiang"/>
    <s v="Xinxiang"/>
    <s v="Huixian"/>
    <x v="440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</r>
  <r>
    <x v="17"/>
    <s v="Jiao_x000a_Zuo"/>
    <s v="Jiao Zuo"/>
    <s v="Jiaozuo"/>
    <x v="43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</r>
  <r>
    <x v="17"/>
    <s v="Nan_x000a_Yang"/>
    <s v="Nan Yang"/>
    <s v="Deng"/>
    <x v="441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Nan_x000a_Yang"/>
    <s v="Nan Yang"/>
    <s v="Deng"/>
    <x v="441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Shang_x000a_Qiu"/>
    <s v="Shang Qiu"/>
    <s v="Ningling"/>
    <x v="442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</r>
  <r>
    <x v="17"/>
    <s v="Zheng_x000a_Zhou"/>
    <s v="Zheng Zhou"/>
    <s v="Zhongmou"/>
    <x v="443"/>
    <s v="t/a"/>
    <s v="grinding"/>
    <n v="2400000"/>
    <n v="1"/>
    <m/>
    <n v="1"/>
    <m/>
    <n v="2400000"/>
    <n v="252071.80330549524"/>
    <n v="252071.80330549524"/>
    <n v="2.4896901022957254E-3"/>
    <n v="148.82946089801004"/>
    <n v="7.1191219557985921"/>
    <n v="296.3754602041501"/>
    <n v="66.942949777135595"/>
    <n v="4.4648838269403006"/>
    <n v="1.4882946089801004"/>
    <n v="98.16107028147384"/>
    <n v="830.92743159081328"/>
    <n v="169.9157140790538"/>
    <n v="15.105706812281905"/>
    <n v="450.88327483615416"/>
    <n v="115.50145304242729"/>
    <n v="5.0974714223716138"/>
    <n v="1.6991571407905381"/>
    <n v="107.60265336311879"/>
    <n v="912.45285811513145"/>
    <n v="166.51401140355472"/>
    <n v="15.105706812281905"/>
    <n v="432.90738425879078"/>
    <n v="112.82079611152915"/>
    <n v="4.995420342106641"/>
    <n v="1.6651401140355471"/>
    <n v="99.126973752043583"/>
    <n v="848.2511332541178"/>
    <n v="164.9796931651947"/>
    <n v="15.105706812281905"/>
    <n v="423.07671881472754"/>
    <n v="111.3547968974955"/>
    <n v="4.9493907949558409"/>
    <n v="1.649796931651947"/>
    <n v="94.49178918029979"/>
    <n v="813.14045679977767"/>
  </r>
  <r>
    <x v="17"/>
    <s v="Xu_x000a_Chang"/>
    <s v="Xu Chang"/>
    <s v="Xuchang Shì"/>
    <x v="444"/>
    <s v="t/a"/>
    <s v="grinding"/>
    <n v="2600000"/>
    <n v="1"/>
    <m/>
    <n v="1"/>
    <m/>
    <n v="2600000"/>
    <n v="273077.78691428649"/>
    <n v="273077.78691428649"/>
    <n v="2.6971642774870357E-3"/>
    <n v="161.23191597284421"/>
    <n v="7.7123821187818073"/>
    <n v="321.07341522116258"/>
    <n v="72.521528925230228"/>
    <n v="4.8369574791853251"/>
    <n v="1.6123191597284421"/>
    <n v="106.34115947159665"/>
    <n v="900.17138422338098"/>
    <n v="184.07535691897493"/>
    <n v="16.364515713305398"/>
    <n v="488.45688107250032"/>
    <n v="125.12657412929622"/>
    <n v="5.5222607075692487"/>
    <n v="1.8407535691897494"/>
    <n v="116.56954114337869"/>
    <n v="988.49059629139231"/>
    <n v="180.39017902051759"/>
    <n v="16.364515713305398"/>
    <n v="468.98299961369003"/>
    <n v="122.22252912082324"/>
    <n v="5.4117053706155271"/>
    <n v="1.8039017902051759"/>
    <n v="107.38755489804721"/>
    <n v="918.93872769196082"/>
    <n v="178.72800092896091"/>
    <n v="16.364515713305398"/>
    <n v="458.33311204928816"/>
    <n v="120.63436330562013"/>
    <n v="5.3618400278688272"/>
    <n v="1.7872800092896091"/>
    <n v="102.36610494532476"/>
    <n v="880.90216153309245"/>
  </r>
  <r>
    <x v="17"/>
    <s v="Shang_x000a_Qiu"/>
    <s v="Shang Qiu"/>
    <s v="Shangqiu Shì"/>
    <x v="445"/>
    <s v="t/a"/>
    <s v="grinding"/>
    <n v="2000000"/>
    <n v="1"/>
    <m/>
    <n v="1"/>
    <m/>
    <n v="2000000"/>
    <n v="210059.8360879127"/>
    <n v="210059.8360879127"/>
    <n v="2.0747417519131044E-3"/>
    <n v="124.02455074834171"/>
    <n v="5.9326016298321598"/>
    <n v="246.97955017012507"/>
    <n v="55.78579148094633"/>
    <n v="3.7207365224502502"/>
    <n v="1.2402455074834169"/>
    <n v="81.800891901228198"/>
    <n v="692.43952632567778"/>
    <n v="141.59642839921148"/>
    <n v="12.588089010234921"/>
    <n v="375.73606236346183"/>
    <n v="96.251210868689398"/>
    <n v="4.2478928519763448"/>
    <n v="1.4159642839921149"/>
    <n v="89.668877802598999"/>
    <n v="760.3773817626095"/>
    <n v="138.76167616962894"/>
    <n v="12.588089010234921"/>
    <n v="360.75615354899236"/>
    <n v="94.017330092940952"/>
    <n v="4.1628502850888669"/>
    <n v="1.3876167616962893"/>
    <n v="82.605811460036321"/>
    <n v="706.87594437843143"/>
    <n v="137.48307763766223"/>
    <n v="12.588089010234921"/>
    <n v="352.5639323456063"/>
    <n v="92.795664081246258"/>
    <n v="4.1244923291298674"/>
    <n v="1.3748307763766223"/>
    <n v="78.743157650249827"/>
    <n v="677.61704733314809"/>
  </r>
  <r>
    <x v="17"/>
    <s v="Zhou_x000a_Kou"/>
    <s v="Zhou Kou"/>
    <s v="Zhoukou"/>
    <x v="446"/>
    <s v="t/a"/>
    <s v="grinding"/>
    <n v="3000000"/>
    <n v="1"/>
    <m/>
    <n v="1"/>
    <m/>
    <n v="3000000"/>
    <n v="315089.75413186906"/>
    <n v="315089.75413186906"/>
    <n v="3.1121126278696571E-3"/>
    <n v="186.03682612251259"/>
    <n v="8.8989024447482414"/>
    <n v="370.46932525518764"/>
    <n v="83.678687221419509"/>
    <n v="5.581104783675376"/>
    <n v="1.8603682612251258"/>
    <n v="122.70133785184231"/>
    <n v="1038.6592894885168"/>
    <n v="212.39464259881726"/>
    <n v="18.882133515352383"/>
    <n v="563.60409354519277"/>
    <n v="144.37681630303413"/>
    <n v="6.3718392779645185"/>
    <n v="2.1239464259881728"/>
    <n v="134.50331670389852"/>
    <n v="1140.5660726439144"/>
    <n v="208.14251425444343"/>
    <n v="18.882133515352383"/>
    <n v="541.13423032348862"/>
    <n v="141.02599513941144"/>
    <n v="6.2442754276333021"/>
    <n v="2.0814251425444343"/>
    <n v="123.90871719005449"/>
    <n v="1060.3139165676473"/>
    <n v="206.22461645649341"/>
    <n v="18.882133515352383"/>
    <n v="528.84589851840951"/>
    <n v="139.1934961218694"/>
    <n v="6.1867384936948016"/>
    <n v="2.0622461645649337"/>
    <n v="118.11473647537476"/>
    <n v="1016.4255709997223"/>
  </r>
  <r>
    <x v="17"/>
    <s v="Nan_x000a_Yang"/>
    <s v="Nan Yang"/>
    <s v="Xinye"/>
    <x v="447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</r>
  <r>
    <x v="17"/>
    <s v="Luo_x000a_Yang"/>
    <s v="Luo Yang"/>
    <s v="Mengjin"/>
    <x v="448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</r>
  <r>
    <x v="17"/>
    <s v="Nan_x000a_Yang"/>
    <s v="Nan Yang"/>
    <s v="Xixia"/>
    <x v="449"/>
    <s v="t/a"/>
    <s v="grinding"/>
    <n v="750000"/>
    <n v="1"/>
    <m/>
    <n v="1"/>
    <m/>
    <n v="750000"/>
    <n v="78772.438532967266"/>
    <n v="78772.438532967266"/>
    <n v="7.7802815696741427E-4"/>
    <n v="46.509206530628148"/>
    <n v="2.2247256111870604"/>
    <n v="92.61733131379691"/>
    <n v="20.919671805354877"/>
    <n v="1.395276195918844"/>
    <n v="0.46509206530628144"/>
    <n v="30.675334462960578"/>
    <n v="259.66482237212921"/>
    <n v="53.098660649704314"/>
    <n v="4.7205333788380957"/>
    <n v="140.90102338629819"/>
    <n v="36.094204075758533"/>
    <n v="1.5929598194911296"/>
    <n v="0.53098660649704321"/>
    <n v="33.62582917597463"/>
    <n v="285.14151816097859"/>
    <n v="52.035628563610857"/>
    <n v="4.7205333788380957"/>
    <n v="135.28355758087216"/>
    <n v="35.256498784852859"/>
    <n v="1.5610688569083255"/>
    <n v="0.52035628563610858"/>
    <n v="30.977179297513622"/>
    <n v="265.07847914191183"/>
    <n v="51.556154114123352"/>
    <n v="4.7205333788380957"/>
    <n v="132.21147462960238"/>
    <n v="34.79837403046735"/>
    <n v="1.5466846234237004"/>
    <n v="0.51556154114123343"/>
    <n v="29.528684118843689"/>
    <n v="254.10639274993056"/>
  </r>
  <r>
    <x v="17"/>
    <s v="San_x000a_Menxia"/>
    <s v="San Menxia"/>
    <s v="Lingbao"/>
    <x v="450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  <n v="83.257005701777359"/>
    <n v="7.5528534061409527"/>
    <n v="216.45369212939539"/>
    <n v="56.410398055764574"/>
    <n v="2.4977101710533205"/>
    <n v="0.83257005701777353"/>
    <n v="49.563486876021791"/>
    <n v="424.1255666270589"/>
    <n v="82.489846582597352"/>
    <n v="7.5528534061409527"/>
    <n v="211.53835940736377"/>
    <n v="55.677398448747752"/>
    <n v="2.4746953974779204"/>
    <n v="0.82489846582597348"/>
    <n v="47.245894590149895"/>
    <n v="406.57022839988883"/>
  </r>
  <r>
    <x v="17"/>
    <s v="Xin_x000a_Xiang"/>
    <s v="Xin Xiang"/>
    <s v="Fengqiu"/>
    <x v="451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</r>
  <r>
    <x v="17"/>
    <s v="San_x000a_Menxia"/>
    <s v="San Menxia"/>
    <s v="Sanmenxia"/>
    <x v="452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</r>
  <r>
    <x v="17"/>
    <s v="Luo_x000a_Yang"/>
    <s v="Luo Yang"/>
    <s v="Xin'an"/>
    <x v="453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</r>
  <r>
    <x v="17"/>
    <s v="Ji_x000a_Yuan"/>
    <s v="Ji Yuan"/>
    <s v="Jiyuan"/>
    <x v="454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</r>
  <r>
    <x v="17"/>
    <s v="San_x000a_Menxia"/>
    <s v="San Menxia"/>
    <s v="Lingbao"/>
    <x v="450"/>
    <s v="t/a"/>
    <s v="grinding"/>
    <n v="600000"/>
    <n v="1"/>
    <m/>
    <n v="1"/>
    <m/>
    <n v="600000"/>
    <n v="63017.95082637381"/>
    <n v="63017.95082637381"/>
    <n v="6.2242252557393135E-4"/>
    <n v="37.20736522450251"/>
    <n v="1.779780488949648"/>
    <n v="74.093865051037525"/>
    <n v="16.735737444283899"/>
    <n v="1.1162209567350752"/>
    <n v="0.37207365224502509"/>
    <n v="24.54026757036846"/>
    <n v="207.73185789770332"/>
    <n v="42.47892851976345"/>
    <n v="3.7764267030704763"/>
    <n v="112.72081870903854"/>
    <n v="28.875363260606822"/>
    <n v="1.2743678555929034"/>
    <n v="0.42478928519763454"/>
    <n v="26.900663340779698"/>
    <n v="228.11321452878286"/>
    <n v="41.62850285088868"/>
    <n v="3.7764267030704763"/>
    <n v="108.2268460646977"/>
    <n v="28.205199027882287"/>
    <n v="1.2488550855266602"/>
    <n v="0.41628502850888677"/>
    <n v="24.781743438010896"/>
    <n v="212.06278331352945"/>
    <n v="41.244923291298676"/>
    <n v="3.7764267030704763"/>
    <n v="105.76917970368189"/>
    <n v="27.838699224373876"/>
    <n v="1.2373476987389602"/>
    <n v="0.41244923291298674"/>
    <n v="23.622947295074948"/>
    <n v="203.28511419994442"/>
  </r>
  <r>
    <x v="17"/>
    <s v="An_x000a_Yang"/>
    <s v="An Yang"/>
    <s v="Anyang Shì"/>
    <x v="437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  <n v="83.257005701777359"/>
    <n v="7.5528534061409527"/>
    <n v="216.45369212939539"/>
    <n v="56.410398055764574"/>
    <n v="2.4977101710533205"/>
    <n v="0.83257005701777353"/>
    <n v="49.563486876021791"/>
    <n v="424.1255666270589"/>
    <n v="82.489846582597352"/>
    <n v="7.5528534061409527"/>
    <n v="211.53835940736377"/>
    <n v="55.677398448747752"/>
    <n v="2.4746953974779204"/>
    <n v="0.82489846582597348"/>
    <n v="47.245894590149895"/>
    <n v="406.57022839988883"/>
  </r>
  <r>
    <x v="17"/>
    <s v="An_x000a_Yang"/>
    <s v="An Yang"/>
    <s v="Anyang Shì"/>
    <x v="437"/>
    <s v="t/a"/>
    <s v="grinding"/>
    <n v="700000"/>
    <n v="1"/>
    <m/>
    <n v="1"/>
    <m/>
    <n v="700000"/>
    <n v="73520.942630769452"/>
    <n v="73520.942630769452"/>
    <n v="7.261596131695867E-4"/>
    <n v="43.408592761919607"/>
    <n v="2.0764105704412565"/>
    <n v="86.442842559543791"/>
    <n v="19.525027018331219"/>
    <n v="1.3022577828575879"/>
    <n v="0.43408592761919601"/>
    <n v="28.630312165429874"/>
    <n v="242.35383421398726"/>
    <n v="49.558749939724031"/>
    <n v="4.4058311535822234"/>
    <n v="131.50762182721166"/>
    <n v="33.687923804041297"/>
    <n v="1.4867624981917211"/>
    <n v="0.49558749939724034"/>
    <n v="31.384107230909652"/>
    <n v="266.13208361691341"/>
    <n v="48.566586659370138"/>
    <n v="4.4058311535822234"/>
    <n v="126.26465374214735"/>
    <n v="32.90606553252934"/>
    <n v="1.4569975997811038"/>
    <n v="0.48566586659370131"/>
    <n v="28.912034011012718"/>
    <n v="247.40658053245107"/>
    <n v="48.1190771731818"/>
    <n v="4.4058311535822234"/>
    <n v="123.39737632096222"/>
    <n v="32.478482428436195"/>
    <n v="1.4435723151954538"/>
    <n v="0.48119077173181796"/>
    <n v="27.560105177587445"/>
    <n v="237.16596656660187"/>
  </r>
  <r>
    <x v="17"/>
    <s v="An_x000a_Yang"/>
    <s v="An Yang"/>
    <s v="Anyang Shì"/>
    <x v="437"/>
    <s v="t/a"/>
    <s v="grinding"/>
    <n v="1500000"/>
    <n v="1"/>
    <m/>
    <n v="1"/>
    <m/>
    <n v="1500000"/>
    <n v="157544.87706593453"/>
    <n v="157544.87706593453"/>
    <n v="1.5560563139348285E-3"/>
    <n v="93.018413061256297"/>
    <n v="4.4494512223741207"/>
    <n v="185.23466262759382"/>
    <n v="41.839343610709754"/>
    <n v="2.790552391837688"/>
    <n v="0.93018413061256289"/>
    <n v="61.350668925921156"/>
    <n v="519.32964474425842"/>
    <n v="106.19732129940863"/>
    <n v="9.4410667576761913"/>
    <n v="281.80204677259638"/>
    <n v="72.188408151517066"/>
    <n v="3.1859196389822593"/>
    <n v="1.0619732129940864"/>
    <n v="67.25165835194926"/>
    <n v="570.28303632195718"/>
    <n v="104.07125712722171"/>
    <n v="9.4410667576761913"/>
    <n v="270.56711516174431"/>
    <n v="70.512997569705718"/>
    <n v="3.1221377138166511"/>
    <n v="1.0407125712722172"/>
    <n v="61.954358595027244"/>
    <n v="530.15695828382366"/>
    <n v="103.1123082282467"/>
    <n v="9.4410667576761913"/>
    <n v="264.42294925920476"/>
    <n v="69.596748060934701"/>
    <n v="3.0933692468474008"/>
    <n v="1.0311230822824669"/>
    <n v="59.057368237687378"/>
    <n v="508.21278549986113"/>
  </r>
  <r>
    <x v="17"/>
    <s v="An_x000a_Yang"/>
    <s v="An Yang"/>
    <s v="Anyang Shì"/>
    <x v="437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  <n v="83.257005701777359"/>
    <n v="7.5528534061409527"/>
    <n v="216.45369212939539"/>
    <n v="56.410398055764574"/>
    <n v="2.4977101710533205"/>
    <n v="0.83257005701777353"/>
    <n v="49.563486876021791"/>
    <n v="424.1255666270589"/>
    <n v="82.489846582597352"/>
    <n v="7.5528534061409527"/>
    <n v="211.53835940736377"/>
    <n v="55.677398448747752"/>
    <n v="2.4746953974779204"/>
    <n v="0.82489846582597348"/>
    <n v="47.245894590149895"/>
    <n v="406.57022839988883"/>
  </r>
  <r>
    <x v="17"/>
    <s v="Ping_x000a_Dingshan"/>
    <s v="Ping Dingshan"/>
    <s v="Pingdingshan"/>
    <x v="455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</r>
  <r>
    <x v="17"/>
    <s v="Xin_x000a_Yang"/>
    <s v="Xin Yang"/>
    <s v="Xinyang Shì"/>
    <x v="456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</r>
  <r>
    <x v="17"/>
    <s v="Ping_x000a_Dingshan"/>
    <s v="Ping Dingshan"/>
    <s v="Ye"/>
    <x v="457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</r>
  <r>
    <x v="17"/>
    <s v="Xin_x000a_Xiang"/>
    <s v="Xin Xiang"/>
    <s v="Xinxiang Shì"/>
    <x v="458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</r>
  <r>
    <x v="17"/>
    <s v="Zhou_x000a_Kou"/>
    <s v="Zhou Kou"/>
    <s v="Luyi"/>
    <x v="459"/>
    <s v="t/a"/>
    <s v="grinding"/>
    <n v="1500000"/>
    <n v="1"/>
    <m/>
    <n v="1"/>
    <m/>
    <n v="1500000"/>
    <n v="157544.87706593453"/>
    <n v="157544.87706593453"/>
    <n v="1.5560563139348285E-3"/>
    <n v="93.018413061256297"/>
    <n v="4.4494512223741207"/>
    <n v="185.23466262759382"/>
    <n v="41.839343610709754"/>
    <n v="2.790552391837688"/>
    <n v="0.93018413061256289"/>
    <n v="61.350668925921156"/>
    <n v="519.32964474425842"/>
    <n v="106.19732129940863"/>
    <n v="9.4410667576761913"/>
    <n v="281.80204677259638"/>
    <n v="72.188408151517066"/>
    <n v="3.1859196389822593"/>
    <n v="1.0619732129940864"/>
    <n v="67.25165835194926"/>
    <n v="570.28303632195718"/>
    <n v="104.07125712722171"/>
    <n v="9.4410667576761913"/>
    <n v="270.56711516174431"/>
    <n v="70.512997569705718"/>
    <n v="3.1221377138166511"/>
    <n v="1.0407125712722172"/>
    <n v="61.954358595027244"/>
    <n v="530.15695828382366"/>
    <n v="103.1123082282467"/>
    <n v="9.4410667576761913"/>
    <n v="264.42294925920476"/>
    <n v="69.596748060934701"/>
    <n v="3.0933692468474008"/>
    <n v="1.0311230822824669"/>
    <n v="59.057368237687378"/>
    <n v="508.21278549986113"/>
  </r>
  <r>
    <x v="17"/>
    <s v="Ping_x000a_Dingshan"/>
    <s v="Ping Dingshan"/>
    <s v="Pingdingshan"/>
    <x v="455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  <n v="83.257005701777359"/>
    <n v="7.5528534061409527"/>
    <n v="216.45369212939539"/>
    <n v="56.410398055764574"/>
    <n v="2.4977101710533205"/>
    <n v="0.83257005701777353"/>
    <n v="49.563486876021791"/>
    <n v="424.1255666270589"/>
    <n v="82.489846582597352"/>
    <n v="7.5528534061409527"/>
    <n v="211.53835940736377"/>
    <n v="55.677398448747752"/>
    <n v="2.4746953974779204"/>
    <n v="0.82489846582597348"/>
    <n v="47.245894590149895"/>
    <n v="406.57022839988883"/>
  </r>
  <r>
    <x v="17"/>
    <s v="Xu_x000a_Chang"/>
    <s v="Xu Chang"/>
    <s v="Yu"/>
    <x v="460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</r>
  <r>
    <x v="17"/>
    <s v="Xu_x000a_Chang"/>
    <s v="Xu Chang"/>
    <s v="Yu"/>
    <x v="46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Xu_x000a_Chang"/>
    <s v="Xu Chang"/>
    <s v="Yu"/>
    <x v="46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Xu_x000a_Chang"/>
    <s v="Xu Chang"/>
    <s v="Yu"/>
    <x v="460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</r>
  <r>
    <x v="17"/>
    <s v="Nan_x000a_Yang"/>
    <s v="Nan Yang"/>
    <s v="Nanyang Shì"/>
    <x v="461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</r>
  <r>
    <x v="17"/>
    <s v="Nan_x000a_Yang"/>
    <s v="Nan Yang"/>
    <s v="Xichuan"/>
    <x v="462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</r>
  <r>
    <x v="17"/>
    <s v="Xin_x000a_Xiang"/>
    <s v="Xin Xiang"/>
    <s v="Xinxiang Shì"/>
    <x v="458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Ji_x000a_Yuan"/>
    <s v="Ji Yuan"/>
    <s v="Jiyuan"/>
    <x v="454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</r>
  <r>
    <x v="17"/>
    <s v="An_x000a_Yang"/>
    <s v="An Yang"/>
    <s v="Anyang Shì"/>
    <x v="437"/>
    <s v="t/d"/>
    <s v="cement"/>
    <n v="7000"/>
    <n v="310"/>
    <n v="1"/>
    <m/>
    <n v="2170000"/>
    <m/>
    <n v="0"/>
    <n v="2170000"/>
    <n v="2.1432891149011531E-2"/>
    <n v="1281.2219610190778"/>
    <n v="61.286087700020687"/>
    <n v="2551.3950398631723"/>
    <n v="576.28897445673738"/>
    <n v="38.43665883057232"/>
    <n v="12.812219610190777"/>
    <n v="845.03510395664546"/>
    <n v="7153.1702590583109"/>
    <n v="1462.7463076649026"/>
    <n v="130.03986702521098"/>
    <n v="3881.500007395412"/>
    <n v="994.31253244262905"/>
    <n v="43.88238922994708"/>
    <n v="14.627463076649027"/>
    <n v="926.31446570397702"/>
    <n v="7854.9947917426207"/>
    <n v="1433.4622119864707"/>
    <n v="130.03986702521098"/>
    <n v="3726.7517093257402"/>
    <n v="971.23567313600086"/>
    <n v="43.003866359594113"/>
    <n v="14.334622119864706"/>
    <n v="853.3502368023295"/>
    <n v="7302.3040856760035"/>
    <n v="1420.2537906811883"/>
    <n v="130.03986702521098"/>
    <n v="3642.1228705033213"/>
    <n v="958.61538696064645"/>
    <n v="42.607613720435651"/>
    <n v="14.202537906811884"/>
    <n v="813.44751706618376"/>
    <n v="7000.0482724243311"/>
  </r>
  <r>
    <x v="17"/>
    <s v="Zheng_x000a_Zhou"/>
    <s v="Zheng Zhou"/>
    <s v="Xinyang Shì"/>
    <x v="456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</r>
  <r>
    <x v="17"/>
    <s v="Jiao_x000a_Zuo"/>
    <s v="Jiao Zuo"/>
    <s v="Bo'ai"/>
    <x v="463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</r>
  <r>
    <x v="17"/>
    <s v="Ping_x000a_Dingshan"/>
    <s v="Ping Dingshan"/>
    <s v="Baofeng"/>
    <x v="464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Ping_x000a_Dingshan"/>
    <s v="Ping Dingshan"/>
    <s v="Baofeng"/>
    <x v="464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Nan_x000a_Yang"/>
    <s v="Nan Yang"/>
    <s v="Fangcheng"/>
    <x v="465"/>
    <s v="t/d"/>
    <s v="cement"/>
    <n v="2000"/>
    <n v="310"/>
    <n v="1"/>
    <m/>
    <n v="620000"/>
    <m/>
    <n v="0"/>
    <n v="620000"/>
    <n v="6.1236831854318656E-3"/>
    <n v="366.06341743402214"/>
    <n v="17.510310771434479"/>
    <n v="728.97001138947769"/>
    <n v="164.65399270192495"/>
    <n v="10.981902523020663"/>
    <n v="3.6606341743402213"/>
    <n v="241.43860113047012"/>
    <n v="2043.7629311595174"/>
    <n v="417.92751647568645"/>
    <n v="37.154247721488844"/>
    <n v="1109.0000021129749"/>
    <n v="284.08929498360828"/>
    <n v="12.537825494270594"/>
    <n v="4.1792751647568647"/>
    <n v="264.66127591542198"/>
    <n v="2244.2842262121771"/>
    <n v="409.56063199613448"/>
    <n v="37.154247721488844"/>
    <n v="1064.7862026644971"/>
    <n v="277.49590661028594"/>
    <n v="12.286818959884032"/>
    <n v="4.0956063199613446"/>
    <n v="243.81435337209413"/>
    <n v="2086.3725959074295"/>
    <n v="405.78679733748237"/>
    <n v="37.154247721488844"/>
    <n v="1040.6065344295203"/>
    <n v="273.89011056018467"/>
    <n v="12.173603920124471"/>
    <n v="4.0578679733748233"/>
    <n v="232.41357630462392"/>
    <n v="2000.0137921212374"/>
  </r>
  <r>
    <x v="17"/>
    <s v="Nan_x000a_Yang"/>
    <s v="Nan Yang"/>
    <s v="Nanyang Shì"/>
    <x v="461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</r>
  <r>
    <x v="17"/>
    <s v="Zheng_x000a_Zhou"/>
    <s v="Zheng Zhou"/>
    <s v="Dengfeng"/>
    <x v="46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Ping_x000a_Dingshan"/>
    <s v="Ping Dingshan"/>
    <s v="Jia"/>
    <x v="467"/>
    <s v="t/d"/>
    <s v="cement"/>
    <n v="2000"/>
    <n v="310"/>
    <n v="1"/>
    <m/>
    <n v="620000"/>
    <m/>
    <n v="0"/>
    <n v="620000"/>
    <n v="6.1236831854318656E-3"/>
    <n v="366.06341743402214"/>
    <n v="17.510310771434479"/>
    <n v="728.97001138947769"/>
    <n v="164.65399270192495"/>
    <n v="10.981902523020663"/>
    <n v="3.6606341743402213"/>
    <n v="241.43860113047012"/>
    <n v="2043.7629311595174"/>
    <n v="417.92751647568645"/>
    <n v="37.154247721488844"/>
    <n v="1109.0000021129749"/>
    <n v="284.08929498360828"/>
    <n v="12.537825494270594"/>
    <n v="4.1792751647568647"/>
    <n v="264.66127591542198"/>
    <n v="2244.2842262121771"/>
    <n v="409.56063199613448"/>
    <n v="37.154247721488844"/>
    <n v="1064.7862026644971"/>
    <n v="277.49590661028594"/>
    <n v="12.286818959884032"/>
    <n v="4.0956063199613446"/>
    <n v="243.81435337209413"/>
    <n v="2086.3725959074295"/>
    <n v="405.78679733748237"/>
    <n v="37.154247721488844"/>
    <n v="1040.6065344295203"/>
    <n v="273.89011056018467"/>
    <n v="12.173603920124471"/>
    <n v="4.0578679733748233"/>
    <n v="232.41357630462392"/>
    <n v="2000.0137921212374"/>
  </r>
  <r>
    <x v="17"/>
    <s v="Ping_x000a_Dingshan"/>
    <s v="Ping Dingshan"/>
    <s v="Jia"/>
    <x v="467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</r>
  <r>
    <x v="17"/>
    <s v="Jiao_x000a_Zuo"/>
    <s v="Jiao Zuo"/>
    <s v="Qinyang"/>
    <x v="46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</r>
  <r>
    <x v="17"/>
    <s v="Xin_x000a_Xiang"/>
    <s v="Xin Xiang"/>
    <s v="Xinxiang Shì"/>
    <x v="458"/>
    <s v="t/d"/>
    <s v="cement"/>
    <n v="1500"/>
    <n v="310"/>
    <n v="1"/>
    <m/>
    <n v="465000"/>
    <m/>
    <n v="0"/>
    <n v="465000"/>
    <n v="4.5927623890738992E-3"/>
    <n v="274.54756307551662"/>
    <n v="13.13273307857586"/>
    <n v="546.72750854210824"/>
    <n v="123.4904945264437"/>
    <n v="8.2364268922654968"/>
    <n v="2.7454756307551662"/>
    <n v="181.07895084785258"/>
    <n v="1532.822198369638"/>
    <n v="313.44563735676479"/>
    <n v="27.865685791116636"/>
    <n v="831.75000158473108"/>
    <n v="213.06697123770621"/>
    <n v="9.4033691207029459"/>
    <n v="3.1344563735676485"/>
    <n v="198.49595693656647"/>
    <n v="1683.2131696591327"/>
    <n v="307.17047399710088"/>
    <n v="27.865685791116636"/>
    <n v="798.5896519983728"/>
    <n v="208.12192995771446"/>
    <n v="9.2151142199130245"/>
    <n v="3.0717047399710085"/>
    <n v="182.86076502907059"/>
    <n v="1564.779446930572"/>
    <n v="304.34009800311179"/>
    <n v="27.865685791116636"/>
    <n v="780.45490082214019"/>
    <n v="205.4175829201385"/>
    <n v="9.1302029400933531"/>
    <n v="3.0434009800311177"/>
    <n v="174.31018222846794"/>
    <n v="1500.0103440909279"/>
  </r>
  <r>
    <x v="17"/>
    <s v="An_x000a_Yang"/>
    <s v="An Yang"/>
    <s v="Anyang Shì"/>
    <x v="437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</r>
  <r>
    <x v="17"/>
    <s v="Zheng_x000a_Zhou"/>
    <s v="Zheng Zhou"/>
    <s v="Gong"/>
    <x v="469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Xin_x000a_Xiang"/>
    <s v="Xin Xiang"/>
    <s v="Xinyang Shì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Xin_x000a_Xiang"/>
    <s v="Xin Xiang"/>
    <s v="Xinyang Shì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Jiao_x000a_Zuo"/>
    <s v="Jiao Zuo"/>
    <s v="Jiaozuo"/>
    <x v="43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</r>
  <r>
    <x v="17"/>
    <s v="Jiao_x000a_Zuo"/>
    <s v="Jiao Zuo"/>
    <s v="Jiaozuo"/>
    <x v="43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</r>
  <r>
    <x v="17"/>
    <s v="Xin_x000a_Yang"/>
    <s v="Xin Yang"/>
    <s v="Xinyang Shì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San_x000a_Menxia"/>
    <s v="San Menxia"/>
    <s v="Sanmenxia"/>
    <x v="452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Nan_x000a_Yang"/>
    <s v="Nan Yang"/>
    <s v="Nanzhao"/>
    <x v="47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Nan_x000a_Yang"/>
    <s v="Nan Yang"/>
    <s v="Zhenping"/>
    <x v="471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</r>
  <r>
    <x v="17"/>
    <s v="Nan_x000a_Yang"/>
    <s v="Nan Yang"/>
    <s v="Zhenping"/>
    <x v="471"/>
    <s v="t/d"/>
    <s v="cement"/>
    <n v="6000"/>
    <n v="310"/>
    <n v="1"/>
    <m/>
    <n v="1860000"/>
    <m/>
    <n v="0"/>
    <n v="1860000"/>
    <n v="1.8371049556295597E-2"/>
    <n v="1098.1902523020665"/>
    <n v="52.530932314303442"/>
    <n v="2186.910034168433"/>
    <n v="493.96197810577479"/>
    <n v="32.945707569061987"/>
    <n v="10.981902523020665"/>
    <n v="724.31580339141033"/>
    <n v="6131.2887934785522"/>
    <n v="1253.7825494270592"/>
    <n v="111.46274316446654"/>
    <n v="3327.0000063389243"/>
    <n v="852.26788495082485"/>
    <n v="37.613476482811784"/>
    <n v="12.537825494270594"/>
    <n v="793.98382774626589"/>
    <n v="6732.852678636531"/>
    <n v="1228.6818959884035"/>
    <n v="111.46274316446654"/>
    <n v="3194.3586079934912"/>
    <n v="832.48771983085783"/>
    <n v="36.860456879652098"/>
    <n v="12.286818959884034"/>
    <n v="731.44306011628237"/>
    <n v="6259.1177877222881"/>
    <n v="1217.3603920124472"/>
    <n v="111.46274316446654"/>
    <n v="3121.8196032885608"/>
    <n v="821.670331680554"/>
    <n v="36.520811760373412"/>
    <n v="12.173603920124471"/>
    <n v="697.24072891387175"/>
    <n v="6000.0413763637116"/>
  </r>
  <r>
    <x v="17"/>
    <s v="Zheng_x000a_Zhou"/>
    <s v="Zheng Zhou"/>
    <s v="Mi"/>
    <x v="472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</r>
  <r>
    <x v="17"/>
    <s v="Zheng_x000a_Zhou"/>
    <s v="Zheng Zhou"/>
    <s v="Zhengzhou"/>
    <x v="473"/>
    <s v="t/d"/>
    <s v="cement"/>
    <n v="2000"/>
    <n v="310"/>
    <n v="1"/>
    <m/>
    <n v="620000"/>
    <m/>
    <n v="0"/>
    <n v="620000"/>
    <n v="6.1236831854318656E-3"/>
    <n v="366.06341743402214"/>
    <n v="17.510310771434479"/>
    <n v="728.97001138947769"/>
    <n v="164.65399270192495"/>
    <n v="10.981902523020663"/>
    <n v="3.6606341743402213"/>
    <n v="241.43860113047012"/>
    <n v="2043.7629311595174"/>
    <n v="417.92751647568645"/>
    <n v="37.154247721488844"/>
    <n v="1109.0000021129749"/>
    <n v="284.08929498360828"/>
    <n v="12.537825494270594"/>
    <n v="4.1792751647568647"/>
    <n v="264.66127591542198"/>
    <n v="2244.2842262121771"/>
    <n v="409.56063199613448"/>
    <n v="37.154247721488844"/>
    <n v="1064.7862026644971"/>
    <n v="277.49590661028594"/>
    <n v="12.286818959884032"/>
    <n v="4.0956063199613446"/>
    <n v="243.81435337209413"/>
    <n v="2086.3725959074295"/>
    <n v="405.78679733748237"/>
    <n v="37.154247721488844"/>
    <n v="1040.6065344295203"/>
    <n v="273.89011056018467"/>
    <n v="12.173603920124471"/>
    <n v="4.0578679733748233"/>
    <n v="232.41357630462392"/>
    <n v="2000.0137921212374"/>
  </r>
  <r>
    <x v="17"/>
    <s v="An_x000a_Yang"/>
    <s v="An Yang"/>
    <s v="Anyang Shì"/>
    <x v="437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Zheng_x000a_Zhou"/>
    <s v="Zheng Zhou"/>
    <s v="Dengfeng"/>
    <x v="46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Zheng_x000a_Zhou"/>
    <s v="Zheng Zhou"/>
    <s v="Mi"/>
    <x v="472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Jiao_x000a_Zuo"/>
    <s v="Jiao Zuo"/>
    <s v="Jiaozuo"/>
    <x v="438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Jiao_x000a_Zuo"/>
    <s v="Jiao Zuo"/>
    <s v="Jiaozuo"/>
    <x v="438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He_x000a_Bi"/>
    <s v="He Bi"/>
    <s v="Hebi"/>
    <x v="474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</r>
  <r>
    <x v="17"/>
    <s v="He_x000a_Bi"/>
    <s v="He Bi"/>
    <s v="Hebi"/>
    <x v="474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</r>
  <r>
    <x v="17"/>
    <s v="He_x000a_Bi"/>
    <s v="He Bi"/>
    <s v="Hebi"/>
    <x v="474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Luo_x000a_Yang"/>
    <s v="Luo Yang"/>
    <s v="Luoyang"/>
    <x v="439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Luo_x000a_Yang"/>
    <s v="Luo Yang"/>
    <s v="Luoyang"/>
    <x v="439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</r>
  <r>
    <x v="17"/>
    <s v="Zhu_x000a_Madian"/>
    <s v="Zhu Madian"/>
    <s v="Queshan"/>
    <x v="475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</r>
  <r>
    <x v="17"/>
    <s v="Xin_x000a_Xiang"/>
    <s v="Xin Xiang"/>
    <s v="Xinyang Shì"/>
    <x v="456"/>
    <s v="t/d"/>
    <s v="cement"/>
    <n v="3200"/>
    <n v="310"/>
    <n v="1"/>
    <m/>
    <n v="992000"/>
    <m/>
    <n v="0"/>
    <n v="992000"/>
    <n v="9.7978930966909853E-3"/>
    <n v="585.7014678944355"/>
    <n v="28.016497234295169"/>
    <n v="1166.3520182231644"/>
    <n v="263.44638832307993"/>
    <n v="17.571044036833062"/>
    <n v="5.8570146789443545"/>
    <n v="386.30176180875219"/>
    <n v="3270.0206898552278"/>
    <n v="668.68402636109829"/>
    <n v="59.446796354382158"/>
    <n v="1774.4000033807597"/>
    <n v="454.54287197377323"/>
    <n v="20.06052079083295"/>
    <n v="6.6868402636109838"/>
    <n v="423.4580414646752"/>
    <n v="3590.8547619394835"/>
    <n v="655.29701119381514"/>
    <n v="59.446796354382158"/>
    <n v="1703.6579242631954"/>
    <n v="443.99345057645752"/>
    <n v="19.658910335814451"/>
    <n v="6.5529701119381514"/>
    <n v="390.10296539535062"/>
    <n v="3338.1961534518869"/>
    <n v="649.25887573997181"/>
    <n v="59.446796354382158"/>
    <n v="1664.9704550872325"/>
    <n v="438.22417689629549"/>
    <n v="19.477766272199155"/>
    <n v="6.4925887573997176"/>
    <n v="371.86172208739828"/>
    <n v="3200.0220673939798"/>
  </r>
  <r>
    <x v="17"/>
    <s v="Zhu_x000a_Madian"/>
    <s v="Zhu Madian"/>
    <s v="Zhumadian"/>
    <x v="47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Zhu_x000a_Madian"/>
    <s v="Zhu Madian"/>
    <s v="Zhumadian"/>
    <x v="47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Xin_x000a_Xiang"/>
    <s v="Xin Xiang"/>
    <s v="Huixian"/>
    <x v="440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</r>
  <r>
    <x v="17"/>
    <s v="Ping_x000a_Dingshan"/>
    <s v="Ping Dingshan"/>
    <s v="Pingdingshan"/>
    <x v="455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Ping_x000a_Dingshan"/>
    <s v="Ping Dingshan"/>
    <s v="Pingdingshan"/>
    <x v="455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</r>
  <r>
    <x v="17"/>
    <s v="Zheng_x000a_Zhou"/>
    <s v="Zheng Zhou"/>
    <s v="Xinyang Shì"/>
    <x v="456"/>
    <s v="t/d"/>
    <s v="cement"/>
    <n v="12000"/>
    <n v="310"/>
    <n v="1"/>
    <m/>
    <n v="3720000"/>
    <m/>
    <n v="0"/>
    <n v="3720000"/>
    <n v="3.6742099112591194E-2"/>
    <n v="2196.380504604133"/>
    <n v="105.06186462860688"/>
    <n v="4373.8200683368659"/>
    <n v="987.92395621154958"/>
    <n v="65.891415138123975"/>
    <n v="21.96380504604133"/>
    <n v="1448.6316067828207"/>
    <n v="12262.577586957104"/>
    <n v="2507.5650988541183"/>
    <n v="222.92548632893309"/>
    <n v="6654.0000126778486"/>
    <n v="1704.5357699016497"/>
    <n v="75.226952965623568"/>
    <n v="25.075650988541188"/>
    <n v="1587.9676554925318"/>
    <n v="13465.705357273062"/>
    <n v="2457.3637919768071"/>
    <n v="222.92548632893309"/>
    <n v="6388.7172159869824"/>
    <n v="1664.9754396617157"/>
    <n v="73.720913759304196"/>
    <n v="24.573637919768068"/>
    <n v="1462.8861202325647"/>
    <n v="12518.235575444576"/>
    <n v="2434.7207840248943"/>
    <n v="222.92548632893309"/>
    <n v="6243.6392065771215"/>
    <n v="1643.340663361108"/>
    <n v="73.041623520746825"/>
    <n v="24.347207840248942"/>
    <n v="1394.4814578277435"/>
    <n v="12000.082752727423"/>
  </r>
  <r>
    <x v="17"/>
    <s v="Zheng_x000a_Zhou"/>
    <s v="Zheng Zhou"/>
    <s v="Dengfeng"/>
    <x v="46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Ping_x000a_Dingshan"/>
    <s v="Ping Dingshan"/>
    <s v="Pingdingshan"/>
    <x v="455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Ping_x000a_Dingshan"/>
    <s v="Ping Dingshan"/>
    <s v="Pingdingshan"/>
    <x v="455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Xin_x000a_Xiang"/>
    <s v="Xin Xiang"/>
    <s v="Huixian"/>
    <x v="440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</r>
  <r>
    <x v="17"/>
    <s v="San_x000a_Menxia"/>
    <s v="San Menxia"/>
    <s v="Shan"/>
    <x v="404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</r>
  <r>
    <x v="17"/>
    <s v="San_x000a_Menxia"/>
    <s v="San Menxia"/>
    <s v="Shan"/>
    <x v="404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</r>
  <r>
    <x v="17"/>
    <s v="Xin_x000a_Xiang"/>
    <s v="Xin Xiang"/>
    <s v="Xinyang Shì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Xin_x000a_Xiang"/>
    <s v="Xin Xiang"/>
    <s v="Xinyang Shì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Ping_x000a_Dingshan"/>
    <s v="Ping Dingshan"/>
    <s v="Pingdingshan"/>
    <x v="455"/>
    <s v="t/d"/>
    <s v="cement"/>
    <n v="4000"/>
    <n v="310"/>
    <n v="1"/>
    <m/>
    <n v="1240000"/>
    <m/>
    <n v="0"/>
    <n v="1240000"/>
    <n v="1.2247366370863731E-2"/>
    <n v="732.12683486804428"/>
    <n v="35.020621542868959"/>
    <n v="1457.9400227789554"/>
    <n v="329.3079854038499"/>
    <n v="21.963805046041326"/>
    <n v="7.3212683486804426"/>
    <n v="482.87720226094024"/>
    <n v="4087.5258623190348"/>
    <n v="835.85503295137289"/>
    <n v="74.308495442977687"/>
    <n v="2218.0000042259499"/>
    <n v="568.17858996721657"/>
    <n v="25.075650988541188"/>
    <n v="8.3585503295137293"/>
    <n v="529.32255183084396"/>
    <n v="4488.5684524243543"/>
    <n v="819.12126399226895"/>
    <n v="74.308495442977687"/>
    <n v="2129.5724053289941"/>
    <n v="554.99181322057188"/>
    <n v="24.573637919768064"/>
    <n v="8.1912126399226892"/>
    <n v="487.62870674418826"/>
    <n v="4172.745191814859"/>
    <n v="811.57359467496474"/>
    <n v="74.308495442977687"/>
    <n v="2081.2130688590405"/>
    <n v="547.78022112036933"/>
    <n v="24.347207840248942"/>
    <n v="8.1157359467496466"/>
    <n v="464.82715260924783"/>
    <n v="4000.0275842424749"/>
  </r>
  <r>
    <x v="17"/>
    <s v="Xin_x000a_Yang"/>
    <s v="Xin Yang"/>
    <s v="Guangshan"/>
    <x v="477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</r>
  <r>
    <x v="17"/>
    <s v="Nan_x000a_Yang"/>
    <s v="Nan Yang"/>
    <s v="Tanghe"/>
    <x v="478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An_x000a_Yang"/>
    <s v="An Yang"/>
    <s v="Anyang Shì"/>
    <x v="437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Luo_x000a_Yang"/>
    <s v="Luo Yang"/>
    <s v="Yiyang"/>
    <x v="377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Luo_x000a_Yang"/>
    <s v="Luo Yang"/>
    <s v="Yiyang"/>
    <x v="377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Xin_x000a_Xiang"/>
    <s v="Xin Xiang"/>
    <s v="Huixian"/>
    <x v="440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</r>
  <r>
    <x v="17"/>
    <s v="Xin_x000a_Xiang"/>
    <s v="Xin Xiang"/>
    <s v="Huixian"/>
    <x v="440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</r>
  <r>
    <x v="17"/>
    <s v="Xin_x000a_Xiang"/>
    <s v="Xin Xiang"/>
    <s v="Huixian"/>
    <x v="44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Xin_x000a_Xiang"/>
    <s v="Xin Xiang"/>
    <s v="Huixian"/>
    <x v="44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</r>
  <r>
    <x v="17"/>
    <s v="Xin_x000a_Xiang"/>
    <s v="Xin Xiang"/>
    <s v="Huixian"/>
    <x v="440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</r>
  <r>
    <x v="17"/>
    <s v="Xin_x000a_Xiang"/>
    <s v="Xin Xiang"/>
    <s v="Huixian"/>
    <x v="440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</r>
  <r>
    <x v="17"/>
    <s v="Luo_x000a_Yang"/>
    <s v="Luo Yang"/>
    <s v="Ruyang"/>
    <x v="479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</r>
  <r>
    <x v="17"/>
    <s v="Ping_x000a_Dingshan"/>
    <s v="Ping Dingshan"/>
    <s v="Lushan"/>
    <x v="480"/>
    <s v="t/a"/>
    <s v="grinding"/>
    <n v="600000"/>
    <n v="1"/>
    <m/>
    <n v="1"/>
    <m/>
    <n v="600000"/>
    <n v="63017.95082637381"/>
    <n v="63017.95082637381"/>
    <n v="6.2242252557393135E-4"/>
    <n v="37.20736522450251"/>
    <n v="1.779780488949648"/>
    <n v="74.093865051037525"/>
    <n v="16.735737444283899"/>
    <n v="1.1162209567350752"/>
    <n v="0.37207365224502509"/>
    <n v="24.54026757036846"/>
    <n v="207.73185789770332"/>
    <n v="42.47892851976345"/>
    <n v="3.7764267030704763"/>
    <n v="112.72081870903854"/>
    <n v="28.875363260606822"/>
    <n v="1.2743678555929034"/>
    <n v="0.42478928519763454"/>
    <n v="26.900663340779698"/>
    <n v="228.11321452878286"/>
    <n v="41.62850285088868"/>
    <n v="3.7764267030704763"/>
    <n v="108.2268460646977"/>
    <n v="28.205199027882287"/>
    <n v="1.2488550855266602"/>
    <n v="0.41628502850888677"/>
    <n v="24.781743438010896"/>
    <n v="212.06278331352945"/>
    <n v="41.244923291298676"/>
    <n v="3.7764267030704763"/>
    <n v="105.76917970368189"/>
    <n v="27.838699224373876"/>
    <n v="1.2373476987389602"/>
    <n v="0.41244923291298674"/>
    <n v="23.622947295074948"/>
    <n v="203.28511419994442"/>
  </r>
  <r>
    <x v="1"/>
    <s v=""/>
    <m/>
    <s v=""/>
    <x v="4"/>
    <m/>
    <m/>
    <m/>
    <m/>
    <n v="79"/>
    <m/>
    <n v="97712000"/>
    <m/>
    <n v="0"/>
    <m/>
    <n v="1.0000000000000013"/>
    <n v="59778.307653942742"/>
    <n v="2859.4410000000003"/>
    <n v="119041.10472659404"/>
    <n v="26888.065191490292"/>
    <n v="1793.3492296182819"/>
    <n v="597.78307653942738"/>
    <n v="39427.023544400254"/>
    <n v="333747.33298116946"/>
    <n v="68247.736504384913"/>
    <n v="6067.3040385038448"/>
    <n v="181100.15958227008"/>
    <n v="46391.899512282362"/>
    <n v="2047.4320951315476"/>
    <n v="682.4773650438492"/>
    <n v="43219.295953299232"/>
    <n v="366492.54349919502"/>
    <n v="66881.4208041448"/>
    <n v="6067.3040385038448"/>
    <n v="173880.02782338654"/>
    <n v="45315.196460594794"/>
    <n v="2006.4426241243436"/>
    <n v="668.81420804144796"/>
    <n v="39814.984869257147"/>
    <n v="340705.50887917797"/>
    <n v="66265.152041640889"/>
    <n v="6067.3040385038448"/>
    <n v="169931.47798780721"/>
    <n v="44726.368472452072"/>
    <n v="1987.9545612492266"/>
    <n v="662.65152041640886"/>
    <n v="37953.233253074184"/>
    <n v="326603.08045968722"/>
  </r>
  <r>
    <x v="2"/>
    <s v=""/>
    <m/>
    <s v=""/>
    <x v="4"/>
    <m/>
    <m/>
    <m/>
    <m/>
    <m/>
    <n v="27"/>
    <m/>
    <n v="33650000"/>
    <n v="3534256.7421791311"/>
    <n v="101246256.742179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8"/>
    <s v="Jing_x000a_Zhou"/>
    <s v="Jing Zhou"/>
    <s v="Songzi"/>
    <x v="481"/>
    <s v="t/d"/>
    <s v="cement"/>
    <n v="4500"/>
    <n v="310"/>
    <n v="1"/>
    <m/>
    <n v="1395000"/>
    <m/>
    <n v="0"/>
    <n v="1395000"/>
    <n v="1.9676932391071985E-2"/>
    <n v="1285.8143796660204"/>
    <n v="50.751550777280897"/>
    <n v="1546.4092783150509"/>
    <n v="1426.5927300393921"/>
    <n v="38.574431389980617"/>
    <n v="12.858143796660205"/>
    <n v="723.90444573211687"/>
    <n v="6106.3339171629523"/>
    <n v="1441.4467857630086"/>
    <n v="92.215057560342331"/>
    <n v="2327.1610501819955"/>
    <n v="1771.0673004140172"/>
    <n v="43.243403572890259"/>
    <n v="14.414467857630088"/>
    <n v="793.44256531999247"/>
    <n v="6704.4125684087649"/>
    <n v="1420.6805805186921"/>
    <n v="92.215057560342331"/>
    <n v="2272.8342157061111"/>
    <n v="1678.6515814232664"/>
    <n v="42.620417415560759"/>
    <n v="14.206805805186921"/>
    <n v="744.07898323880647"/>
    <n v="6330.4924510427054"/>
    <n v="1411.3141042309878"/>
    <n v="92.215057560342331"/>
    <n v="2241.6930004729857"/>
    <n v="1625.6770648003164"/>
    <n v="42.339423126929624"/>
    <n v="14.113141042309877"/>
    <n v="715.78280237167655"/>
    <n v="6116.1540496388689"/>
  </r>
  <r>
    <x v="18"/>
    <s v="Jing_x000a_Zhou"/>
    <s v="Jing Zhou"/>
    <s v="Songzi"/>
    <x v="481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E_x000a_Zhou"/>
    <s v="E Zhou"/>
    <s v="Echeng Shì"/>
    <x v="482"/>
    <s v="t/d"/>
    <s v="cement"/>
    <n v="1000"/>
    <n v="310"/>
    <n v="1"/>
    <m/>
    <n v="310000"/>
    <m/>
    <n v="0"/>
    <n v="310000"/>
    <n v="4.3726516424604416E-3"/>
    <n v="285.73652881467126"/>
    <n v="11.278122394951312"/>
    <n v="343.6465062922336"/>
    <n v="317.02060667542048"/>
    <n v="8.5720958644401382"/>
    <n v="2.8573652881467124"/>
    <n v="160.8676546071371"/>
    <n v="1356.9630927028784"/>
    <n v="320.32150794733531"/>
    <n v="20.49223501340941"/>
    <n v="517.1469000404436"/>
    <n v="393.57051120311496"/>
    <n v="9.6096452384200575"/>
    <n v="3.2032150794733534"/>
    <n v="176.32057007110944"/>
    <n v="1489.8694596463924"/>
    <n v="315.7067956708205"/>
    <n v="20.49223501340941"/>
    <n v="505.0742701569136"/>
    <n v="373.03368476072592"/>
    <n v="9.4712038701246133"/>
    <n v="3.1570679567082052"/>
    <n v="165.35088516417923"/>
    <n v="1406.7761002317125"/>
    <n v="313.62535649577507"/>
    <n v="20.49223501340941"/>
    <n v="498.15400010510797"/>
    <n v="361.26156995562593"/>
    <n v="9.4087606948732514"/>
    <n v="3.1362535649577508"/>
    <n v="159.06284497148368"/>
    <n v="1359.1453443641931"/>
  </r>
  <r>
    <x v="18"/>
    <s v="E_x000a_Zhou"/>
    <s v="E Zhou"/>
    <s v="Echeng Shì"/>
    <x v="482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  <n v="631.41359134164099"/>
    <n v="40.984470026818819"/>
    <n v="1010.1485403138272"/>
    <n v="746.06736952145184"/>
    <n v="18.942407740249227"/>
    <n v="6.3141359134164103"/>
    <n v="330.70177032835846"/>
    <n v="2813.5522004634249"/>
    <n v="627.25071299155013"/>
    <n v="40.984470026818819"/>
    <n v="996.30800021021594"/>
    <n v="722.52313991125186"/>
    <n v="18.817521389746503"/>
    <n v="6.2725071299155015"/>
    <n v="318.12568994296737"/>
    <n v="2718.2906887283862"/>
  </r>
  <r>
    <x v="18"/>
    <s v="E_x000a_Zhou"/>
    <s v="E Zhou"/>
    <s v="Echeng Shì"/>
    <x v="482"/>
    <s v="t/d"/>
    <s v="cement"/>
    <n v="6500"/>
    <n v="310"/>
    <n v="1"/>
    <m/>
    <n v="2015000"/>
    <m/>
    <n v="0"/>
    <n v="2015000"/>
    <n v="2.842223567599287E-2"/>
    <n v="1857.2874372953631"/>
    <n v="73.307795567183518"/>
    <n v="2233.7022908995182"/>
    <n v="2060.6339433902331"/>
    <n v="55.718623118860897"/>
    <n v="18.572874372953631"/>
    <n v="1045.6397549463911"/>
    <n v="8820.260102568709"/>
    <n v="2082.0898016576793"/>
    <n v="133.19952758716116"/>
    <n v="3361.4548502628832"/>
    <n v="2558.2083228202473"/>
    <n v="62.462694049730374"/>
    <n v="20.820898016576795"/>
    <n v="1146.0837054622114"/>
    <n v="9684.1514877015506"/>
    <n v="2052.0941718603331"/>
    <n v="133.19952758716116"/>
    <n v="3282.9827560199383"/>
    <n v="2424.7189509447185"/>
    <n v="61.562825155809989"/>
    <n v="20.520941718603332"/>
    <n v="1074.780753567165"/>
    <n v="9144.0446515061303"/>
    <n v="2038.5648172225381"/>
    <n v="133.19952758716116"/>
    <n v="3238.0010006832017"/>
    <n v="2348.2002047115684"/>
    <n v="61.156944516676134"/>
    <n v="20.38564817222538"/>
    <n v="1033.908492314644"/>
    <n v="8834.4447383672559"/>
  </r>
  <r>
    <x v="18"/>
    <s v="E_x000a_Zhou"/>
    <s v="E Zhou"/>
    <s v="Echeng Shì"/>
    <x v="482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Jing_x000a_Men"/>
    <s v="Jing Men"/>
    <s v="Jingmen"/>
    <x v="483"/>
    <s v="t/d"/>
    <s v="cement"/>
    <n v="1000"/>
    <n v="310"/>
    <n v="1"/>
    <m/>
    <n v="310000"/>
    <m/>
    <n v="0"/>
    <n v="310000"/>
    <n v="4.3726516424604416E-3"/>
    <n v="285.73652881467126"/>
    <n v="11.278122394951312"/>
    <n v="343.6465062922336"/>
    <n v="317.02060667542048"/>
    <n v="8.5720958644401382"/>
    <n v="2.8573652881467124"/>
    <n v="160.8676546071371"/>
    <n v="1356.9630927028784"/>
    <n v="320.32150794733531"/>
    <n v="20.49223501340941"/>
    <n v="517.1469000404436"/>
    <n v="393.57051120311496"/>
    <n v="9.6096452384200575"/>
    <n v="3.2032150794733534"/>
    <n v="176.32057007110944"/>
    <n v="1489.8694596463924"/>
    <n v="315.7067956708205"/>
    <n v="20.49223501340941"/>
    <n v="505.0742701569136"/>
    <n v="373.03368476072592"/>
    <n v="9.4712038701246133"/>
    <n v="3.1570679567082052"/>
    <n v="165.35088516417923"/>
    <n v="1406.7761002317125"/>
    <n v="313.62535649577507"/>
    <n v="20.49223501340941"/>
    <n v="498.15400010510797"/>
    <n v="361.26156995562593"/>
    <n v="9.4087606948732514"/>
    <n v="3.1362535649577508"/>
    <n v="159.06284497148368"/>
    <n v="1359.1453443641931"/>
  </r>
  <r>
    <x v="18"/>
    <s v="Jing_x000a_Men"/>
    <s v="Jing Men"/>
    <s v="Jingmen"/>
    <x v="483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Jing_x000a_Men"/>
    <s v="Jing Men"/>
    <s v="Jingmen"/>
    <x v="483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  <n v="631.41359134164099"/>
    <n v="40.984470026818819"/>
    <n v="1010.1485403138272"/>
    <n v="746.06736952145184"/>
    <n v="18.942407740249227"/>
    <n v="6.3141359134164103"/>
    <n v="330.70177032835846"/>
    <n v="2813.5522004634249"/>
    <n v="627.25071299155013"/>
    <n v="40.984470026818819"/>
    <n v="996.30800021021594"/>
    <n v="722.52313991125186"/>
    <n v="18.817521389746503"/>
    <n v="6.2725071299155015"/>
    <n v="318.12568994296737"/>
    <n v="2718.2906887283862"/>
  </r>
  <r>
    <x v="18"/>
    <s v="Yi_x000a_Chang"/>
    <s v="Yi Chang"/>
    <s v="Dangyang"/>
    <x v="484"/>
    <s v="t/d"/>
    <s v="cement"/>
    <n v="1200"/>
    <n v="310"/>
    <n v="1"/>
    <m/>
    <n v="372000"/>
    <m/>
    <n v="0"/>
    <n v="372000"/>
    <n v="5.2471819709525294E-3"/>
    <n v="342.88383457760546"/>
    <n v="13.533746873941572"/>
    <n v="412.37580755068024"/>
    <n v="380.42472801050457"/>
    <n v="10.286515037328165"/>
    <n v="3.4288383457760547"/>
    <n v="193.04118552856451"/>
    <n v="1628.3557112434539"/>
    <n v="384.38580953680236"/>
    <n v="24.590682016091286"/>
    <n v="620.57628004853223"/>
    <n v="472.2846134437379"/>
    <n v="11.531574286104069"/>
    <n v="3.8438580953680237"/>
    <n v="211.58468408533133"/>
    <n v="1787.8433515756708"/>
    <n v="378.84815480498457"/>
    <n v="24.590682016091286"/>
    <n v="606.0891241882963"/>
    <n v="447.64042171287105"/>
    <n v="11.365444644149536"/>
    <n v="3.7884815480498455"/>
    <n v="198.42106219701506"/>
    <n v="1688.1313202780548"/>
    <n v="376.35042779493006"/>
    <n v="24.590682016091286"/>
    <n v="597.78480012612954"/>
    <n v="433.51388394675104"/>
    <n v="11.290512833847901"/>
    <n v="3.7635042779493006"/>
    <n v="190.87541396578041"/>
    <n v="1630.9744132370317"/>
  </r>
  <r>
    <x v="18"/>
    <s v="Yi_x000a_Chang"/>
    <s v="Yi Chang"/>
    <s v="Dangyang"/>
    <x v="484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</r>
  <r>
    <x v="18"/>
    <s v="Xiao_x000a_Gan"/>
    <s v="Xiao Gan"/>
    <s v="Yingcheng"/>
    <x v="485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</r>
  <r>
    <x v="18"/>
    <s v="Shi_x000a_Yan"/>
    <s v="Shi Yan"/>
    <s v="Shiyan"/>
    <x v="486"/>
    <s v="t/a"/>
    <s v="grinding"/>
    <n v="200000"/>
    <n v="1"/>
    <m/>
    <n v="1"/>
    <m/>
    <n v="200000"/>
    <n v="21005.98360879127"/>
    <n v="21005.98360879127"/>
    <n v="2.9629628622089761E-4"/>
    <n v="19.361860776496446"/>
    <n v="0.76421952956867412"/>
    <n v="23.285912510945305"/>
    <n v="21.481708604751443"/>
    <n v="0.58085582329489349"/>
    <n v="0.19361860776496448"/>
    <n v="10.900591341491024"/>
    <n v="91.949498332423772"/>
    <n v="21.705381759629123"/>
    <n v="1.3885792025779888"/>
    <n v="35.042513888989596"/>
    <n v="26.668824862052368"/>
    <n v="0.65116145278887361"/>
    <n v="0.21705381759629125"/>
    <n v="11.947700015504703"/>
    <n v="100.95539822119621"/>
    <n v="21.392683145307323"/>
    <n v="1.3885792025779888"/>
    <n v="34.224457548833357"/>
    <n v="25.277224089067154"/>
    <n v="0.64178049435921958"/>
    <n v="0.21392683145307323"/>
    <n v="11.204380591799602"/>
    <n v="95.324889363569852"/>
    <n v="21.251642251134097"/>
    <n v="1.3885792025779888"/>
    <n v="33.755531486650654"/>
    <n v="24.479531022497028"/>
    <n v="0.63754926753402275"/>
    <n v="0.21251642251134098"/>
    <n v="10.778295207221591"/>
    <n v="92.097370405416797"/>
  </r>
  <r>
    <x v="18"/>
    <s v="Jing_x000a_Zhou"/>
    <s v="Jing Zhou"/>
    <s v="Shashi"/>
    <x v="487"/>
    <s v="t/a"/>
    <s v="grinding"/>
    <n v="900000"/>
    <n v="1"/>
    <m/>
    <n v="1"/>
    <m/>
    <n v="900000"/>
    <n v="94526.926239560722"/>
    <n v="94526.926239560722"/>
    <n v="1.3333332879940393E-3"/>
    <n v="87.128373494234012"/>
    <n v="3.4389878830590339"/>
    <n v="104.78660629925388"/>
    <n v="96.667688721381495"/>
    <n v="2.6138512048270206"/>
    <n v="0.87128373494234024"/>
    <n v="49.052661036709615"/>
    <n v="413.77274249590704"/>
    <n v="97.674217918331053"/>
    <n v="6.2486064116009503"/>
    <n v="157.69131250045319"/>
    <n v="120.00971187923565"/>
    <n v="2.9302265375499315"/>
    <n v="0.97674217918331063"/>
    <n v="53.764650069771164"/>
    <n v="454.29929199538299"/>
    <n v="96.267074153882959"/>
    <n v="6.2486064116009503"/>
    <n v="154.01005896975013"/>
    <n v="113.7475084008022"/>
    <n v="2.8880122246164883"/>
    <n v="0.96267074153882959"/>
    <n v="50.41971266309821"/>
    <n v="428.96200213606437"/>
    <n v="95.632390130103445"/>
    <n v="6.2486064116009503"/>
    <n v="151.89989168992795"/>
    <n v="110.15788960123663"/>
    <n v="2.8689717039031026"/>
    <n v="0.9563239013010344"/>
    <n v="48.502328432497166"/>
    <n v="414.43816682437563"/>
  </r>
  <r>
    <x v="18"/>
    <s v="Jing_x000a_Men"/>
    <s v="Jing Men"/>
    <s v="Jingshan"/>
    <x v="488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</r>
  <r>
    <x v="18"/>
    <s v="Jing_x000a_Zhou"/>
    <s v="Jing Zhou"/>
    <s v="Jingzhou"/>
    <x v="489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</r>
  <r>
    <x v="18"/>
    <s v="Xiangfan"/>
    <s v="Xiangfan"/>
    <s v="Xiangyang"/>
    <x v="490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</r>
  <r>
    <x v="18"/>
    <s v="Sui_x000a_Zhou"/>
    <s v="Sui Zhou"/>
    <s v="Suizhou"/>
    <x v="491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</r>
  <r>
    <x v="18"/>
    <s v="Huang_x000a_Gang"/>
    <s v="Huang Gang"/>
    <s v="Macheng"/>
    <x v="492"/>
    <s v="t/a"/>
    <s v="grinding"/>
    <n v="1100000"/>
    <n v="1"/>
    <m/>
    <n v="1"/>
    <m/>
    <n v="1100000"/>
    <n v="115532.90984835199"/>
    <n v="115532.90984835199"/>
    <n v="1.6296295742149369E-3"/>
    <n v="106.49023427073047"/>
    <n v="4.2032074126277079"/>
    <n v="128.07251881019917"/>
    <n v="118.14939732613294"/>
    <n v="3.1947070281219143"/>
    <n v="1.0649023427073048"/>
    <n v="59.953252378200638"/>
    <n v="505.72224082833083"/>
    <n v="119.37959967796017"/>
    <n v="7.6371856141789394"/>
    <n v="192.73382638944278"/>
    <n v="146.67853674128801"/>
    <n v="3.5813879903388051"/>
    <n v="1.1937959967796019"/>
    <n v="65.712350085275872"/>
    <n v="555.25469021657921"/>
    <n v="117.65975729919028"/>
    <n v="7.6371856141789394"/>
    <n v="188.23451651858349"/>
    <n v="139.02473248986936"/>
    <n v="3.5297927189757079"/>
    <n v="1.1765975729919027"/>
    <n v="61.624093254897808"/>
    <n v="524.28689149963429"/>
    <n v="116.88403238123755"/>
    <n v="7.6371856141789394"/>
    <n v="185.65542317657861"/>
    <n v="134.63742062373365"/>
    <n v="3.5065209714371255"/>
    <n v="1.1688403238123755"/>
    <n v="59.280623639718755"/>
    <n v="506.5355372297924"/>
  </r>
  <r>
    <x v="18"/>
    <s v="Xian_x000a_Tao"/>
    <s v="Xian Tao"/>
    <s v="Mianyang"/>
    <x v="493"/>
    <s v="t/a"/>
    <s v="grinding"/>
    <n v="500000"/>
    <n v="1"/>
    <m/>
    <n v="1"/>
    <m/>
    <n v="500000"/>
    <n v="52514.959021978175"/>
    <n v="52514.959021978175"/>
    <n v="7.4074071555224402E-4"/>
    <n v="48.40465194124112"/>
    <n v="1.9105488239216855"/>
    <n v="58.214781277363258"/>
    <n v="53.704271511878609"/>
    <n v="1.4521395582372336"/>
    <n v="0.48404651941241117"/>
    <n v="27.25147835372756"/>
    <n v="229.87374583105944"/>
    <n v="54.263454399072806"/>
    <n v="3.4714480064449722"/>
    <n v="87.606284722473987"/>
    <n v="66.672062155130916"/>
    <n v="1.627903631972184"/>
    <n v="0.54263454399072808"/>
    <n v="29.869250038761756"/>
    <n v="252.38849555299052"/>
    <n v="53.481707863268305"/>
    <n v="3.4714480064449722"/>
    <n v="85.561143872083392"/>
    <n v="63.193060222667889"/>
    <n v="1.6044512358980489"/>
    <n v="0.53481707863268302"/>
    <n v="28.010951479499003"/>
    <n v="238.31222340892464"/>
    <n v="53.129105627835244"/>
    <n v="3.4714480064449722"/>
    <n v="84.388828716626634"/>
    <n v="61.19882755624257"/>
    <n v="1.5938731688350569"/>
    <n v="0.53129105627835238"/>
    <n v="26.94573801805398"/>
    <n v="230.24342601354198"/>
  </r>
  <r>
    <x v="18"/>
    <s v="Wu_x000a_Han"/>
    <s v="Wu Han"/>
    <s v="Wuhan"/>
    <x v="494"/>
    <s v="t/a"/>
    <s v="grinding"/>
    <n v="1200000"/>
    <n v="1"/>
    <m/>
    <n v="1"/>
    <m/>
    <n v="1200000"/>
    <n v="126035.90165274762"/>
    <n v="126035.90165274762"/>
    <n v="1.7777777173253856E-3"/>
    <n v="116.17116465897868"/>
    <n v="4.5853171774120449"/>
    <n v="139.71547506567182"/>
    <n v="128.89025162850865"/>
    <n v="3.4851349397693605"/>
    <n v="1.1617116465897868"/>
    <n v="65.403548048946149"/>
    <n v="551.69698999454261"/>
    <n v="130.23229055777475"/>
    <n v="8.3314752154679326"/>
    <n v="210.25508333393756"/>
    <n v="160.01294917231419"/>
    <n v="3.9069687167332416"/>
    <n v="1.3023229055777474"/>
    <n v="71.686200093028219"/>
    <n v="605.7323893271772"/>
    <n v="128.35609887184393"/>
    <n v="8.3314752154679326"/>
    <n v="205.34674529300014"/>
    <n v="151.66334453440294"/>
    <n v="3.8506829661553175"/>
    <n v="1.2835609887184394"/>
    <n v="67.226283550797604"/>
    <n v="571.94933618141908"/>
    <n v="127.50985350680459"/>
    <n v="8.3314752154679326"/>
    <n v="202.53318891990392"/>
    <n v="146.87718613498217"/>
    <n v="3.8252956052041367"/>
    <n v="1.2750985350680457"/>
    <n v="64.669771243329549"/>
    <n v="552.58422243250072"/>
  </r>
  <r>
    <x v="18"/>
    <s v="Wu_x000a_Han"/>
    <s v="Wu Han"/>
    <s v="Wuhan"/>
    <x v="494"/>
    <s v="t/a"/>
    <s v="grinding"/>
    <n v="2500000"/>
    <n v="1"/>
    <m/>
    <n v="1"/>
    <m/>
    <n v="2500000"/>
    <n v="262574.79510989087"/>
    <n v="262574.79510989087"/>
    <n v="3.70370357776122E-3"/>
    <n v="242.02325970620558"/>
    <n v="9.5527441196084268"/>
    <n v="291.0739063868163"/>
    <n v="268.52135755939304"/>
    <n v="7.2606977911861676"/>
    <n v="2.4202325970620557"/>
    <n v="136.2573917686378"/>
    <n v="1149.3687291552972"/>
    <n v="271.31727199536402"/>
    <n v="17.357240032224862"/>
    <n v="438.03142361236991"/>
    <n v="333.36031077565457"/>
    <n v="8.1395181598609199"/>
    <n v="2.7131727199536404"/>
    <n v="149.34625019380877"/>
    <n v="1261.9424777649526"/>
    <n v="267.40853931634149"/>
    <n v="17.357240032224862"/>
    <n v="427.80571936041696"/>
    <n v="315.96530111333942"/>
    <n v="8.0222561794902436"/>
    <n v="2.674085393163415"/>
    <n v="140.054757397495"/>
    <n v="1191.5611170446232"/>
    <n v="265.64552813917618"/>
    <n v="17.357240032224862"/>
    <n v="421.94414358313315"/>
    <n v="305.99413778121283"/>
    <n v="7.969365844175285"/>
    <n v="2.6564552813917621"/>
    <n v="134.72869009026988"/>
    <n v="1151.2171300677098"/>
  </r>
  <r>
    <x v="18"/>
    <s v="Wu_x000a_Han"/>
    <s v="Wu Han"/>
    <s v="Wuhan"/>
    <x v="494"/>
    <s v="t/a"/>
    <s v="grinding"/>
    <n v="1200000"/>
    <n v="1"/>
    <m/>
    <n v="1"/>
    <m/>
    <n v="1200000"/>
    <n v="126035.90165274762"/>
    <n v="126035.90165274762"/>
    <n v="1.7777777173253856E-3"/>
    <n v="116.17116465897868"/>
    <n v="4.5853171774120449"/>
    <n v="139.71547506567182"/>
    <n v="128.89025162850865"/>
    <n v="3.4851349397693605"/>
    <n v="1.1617116465897868"/>
    <n v="65.403548048946149"/>
    <n v="551.69698999454261"/>
    <n v="130.23229055777475"/>
    <n v="8.3314752154679326"/>
    <n v="210.25508333393756"/>
    <n v="160.01294917231419"/>
    <n v="3.9069687167332416"/>
    <n v="1.3023229055777474"/>
    <n v="71.686200093028219"/>
    <n v="605.7323893271772"/>
    <n v="128.35609887184393"/>
    <n v="8.3314752154679326"/>
    <n v="205.34674529300014"/>
    <n v="151.66334453440294"/>
    <n v="3.8506829661553175"/>
    <n v="1.2835609887184394"/>
    <n v="67.226283550797604"/>
    <n v="571.94933618141908"/>
    <n v="127.50985350680459"/>
    <n v="8.3314752154679326"/>
    <n v="202.53318891990392"/>
    <n v="146.87718613498217"/>
    <n v="3.8252956052041367"/>
    <n v="1.2750985350680457"/>
    <n v="64.669771243329549"/>
    <n v="552.58422243250072"/>
  </r>
  <r>
    <x v="18"/>
    <s v="Xian_x000a_Ning"/>
    <s v="Xian Ning"/>
    <s v="Xianning"/>
    <x v="495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</r>
  <r>
    <x v="18"/>
    <s v="Huang_x000a_Gang"/>
    <s v="Huang Gang"/>
    <s v="Xishui"/>
    <x v="496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</r>
  <r>
    <x v="18"/>
    <s v="Yi_x000a_Chang"/>
    <s v="Yi Chang"/>
    <s v="Yidu"/>
    <x v="497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</r>
  <r>
    <x v="18"/>
    <s v="Xiao_x000a_Gan"/>
    <s v="Xiao Gan"/>
    <s v="Xiaochang"/>
    <x v="498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</r>
  <r>
    <x v="18"/>
    <s v="Huang_x000a_Gang"/>
    <s v="Huang Gang"/>
    <s v="Hong'an"/>
    <x v="499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</r>
  <r>
    <x v="18"/>
    <s v="E_x000a_Zhou"/>
    <s v="E Zhou"/>
    <s v="Echeng Shì"/>
    <x v="482"/>
    <s v="t/a"/>
    <s v="grinding"/>
    <n v="1200000"/>
    <n v="1"/>
    <m/>
    <n v="1"/>
    <m/>
    <n v="1200000"/>
    <n v="126035.90165274762"/>
    <n v="126035.90165274762"/>
    <n v="1.7777777173253856E-3"/>
    <n v="116.17116465897868"/>
    <n v="4.5853171774120449"/>
    <n v="139.71547506567182"/>
    <n v="128.89025162850865"/>
    <n v="3.4851349397693605"/>
    <n v="1.1617116465897868"/>
    <n v="65.403548048946149"/>
    <n v="551.69698999454261"/>
    <n v="130.23229055777475"/>
    <n v="8.3314752154679326"/>
    <n v="210.25508333393756"/>
    <n v="160.01294917231419"/>
    <n v="3.9069687167332416"/>
    <n v="1.3023229055777474"/>
    <n v="71.686200093028219"/>
    <n v="605.7323893271772"/>
    <n v="128.35609887184393"/>
    <n v="8.3314752154679326"/>
    <n v="205.34674529300014"/>
    <n v="151.66334453440294"/>
    <n v="3.8506829661553175"/>
    <n v="1.2835609887184394"/>
    <n v="67.226283550797604"/>
    <n v="571.94933618141908"/>
    <n v="127.50985350680459"/>
    <n v="8.3314752154679326"/>
    <n v="202.53318891990392"/>
    <n v="146.87718613498217"/>
    <n v="3.8252956052041367"/>
    <n v="1.2750985350680457"/>
    <n v="64.669771243329549"/>
    <n v="552.58422243250072"/>
  </r>
  <r>
    <x v="18"/>
    <s v="Wu_x000a_Han"/>
    <s v="Wu Han"/>
    <s v="Xinzhou"/>
    <x v="500"/>
    <s v="t/a"/>
    <s v="grinding"/>
    <n v="1500000"/>
    <n v="1"/>
    <m/>
    <n v="1"/>
    <m/>
    <n v="1500000"/>
    <n v="157544.87706593453"/>
    <n v="157544.87706593453"/>
    <n v="2.2222221466567322E-3"/>
    <n v="145.21395582372335"/>
    <n v="5.7316464717650568"/>
    <n v="174.64434383208979"/>
    <n v="161.11281453563583"/>
    <n v="4.3564186747117013"/>
    <n v="1.4521395582372336"/>
    <n v="81.75443506118269"/>
    <n v="689.62123749317834"/>
    <n v="162.79036319721843"/>
    <n v="10.414344019334917"/>
    <n v="262.81885416742199"/>
    <n v="200.01618646539276"/>
    <n v="4.8837108959165523"/>
    <n v="1.6279036319721845"/>
    <n v="89.607750116285274"/>
    <n v="757.16548665897164"/>
    <n v="160.44512358980492"/>
    <n v="10.414344019334917"/>
    <n v="256.68343161625018"/>
    <n v="189.57918066800366"/>
    <n v="4.8133537076941471"/>
    <n v="1.6044512358980492"/>
    <n v="84.032854438497012"/>
    <n v="714.93667022677391"/>
    <n v="159.38731688350575"/>
    <n v="10.414344019334917"/>
    <n v="253.16648614987992"/>
    <n v="183.5964826687277"/>
    <n v="4.7816195065051712"/>
    <n v="1.5938731688350574"/>
    <n v="80.837214054161933"/>
    <n v="690.73027804062599"/>
  </r>
  <r>
    <x v="18"/>
    <s v="Shen_x000a_Nongjia"/>
    <s v="Shen Nongjia"/>
    <s v="Shennongjia"/>
    <x v="501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</r>
  <r>
    <x v="18"/>
    <s v="Huangshi"/>
    <s v="Huangshi"/>
    <s v="Daye"/>
    <x v="502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</r>
  <r>
    <x v="18"/>
    <s v="Xiang_x000a_fan"/>
    <s v="Xiang fan"/>
    <s v="Xiangyang"/>
    <x v="490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</r>
  <r>
    <x v="18"/>
    <s v="Xiao_x000a_Gan"/>
    <s v="Xiao Gan"/>
    <s v="Yingcheng"/>
    <x v="485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</r>
  <r>
    <x v="18"/>
    <s v="Wu_x000a_Han"/>
    <s v="Wu Han"/>
    <s v="Wuhan"/>
    <x v="494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</r>
  <r>
    <x v="18"/>
    <s v="Qian_x000a_Jiang"/>
    <s v="Qian Jiang"/>
    <s v="Qianjiang"/>
    <x v="503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</r>
  <r>
    <x v="18"/>
    <s v="Xiao_x000a_Gan"/>
    <s v="Xiao Gan"/>
    <s v="Hanchuan"/>
    <x v="504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</r>
  <r>
    <x v="18"/>
    <s v="Huang_x000a_Shi"/>
    <s v="Huang Shi"/>
    <s v="Yangxin"/>
    <x v="505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</r>
  <r>
    <x v="18"/>
    <s v="Xiang_x000a_fan"/>
    <s v="Xiang fan"/>
    <s v="Xiangyang"/>
    <x v="490"/>
    <s v="t/d"/>
    <s v="cement"/>
    <n v="1000"/>
    <n v="310"/>
    <n v="1"/>
    <m/>
    <n v="310000"/>
    <m/>
    <n v="0"/>
    <n v="310000"/>
    <n v="4.3726516424604416E-3"/>
    <n v="285.73652881467126"/>
    <n v="11.278122394951312"/>
    <n v="343.6465062922336"/>
    <n v="317.02060667542048"/>
    <n v="8.5720958644401382"/>
    <n v="2.8573652881467124"/>
    <n v="160.8676546071371"/>
    <n v="1356.9630927028784"/>
    <n v="320.32150794733531"/>
    <n v="20.49223501340941"/>
    <n v="517.1469000404436"/>
    <n v="393.57051120311496"/>
    <n v="9.6096452384200575"/>
    <n v="3.2032150794733534"/>
    <n v="176.32057007110944"/>
    <n v="1489.8694596463924"/>
    <n v="315.7067956708205"/>
    <n v="20.49223501340941"/>
    <n v="505.0742701569136"/>
    <n v="373.03368476072592"/>
    <n v="9.4712038701246133"/>
    <n v="3.1570679567082052"/>
    <n v="165.35088516417923"/>
    <n v="1406.7761002317125"/>
    <n v="313.62535649577507"/>
    <n v="20.49223501340941"/>
    <n v="498.15400010510797"/>
    <n v="361.26156995562593"/>
    <n v="9.4087606948732514"/>
    <n v="3.1362535649577508"/>
    <n v="159.06284497148368"/>
    <n v="1359.1453443641931"/>
  </r>
  <r>
    <x v="18"/>
    <s v="Xiang_x000a_fan"/>
    <s v="Xiang fan"/>
    <s v="Xiangyang"/>
    <x v="490"/>
    <s v="t/d"/>
    <s v="cement"/>
    <n v="1700"/>
    <n v="310"/>
    <n v="1"/>
    <m/>
    <n v="527000"/>
    <m/>
    <n v="0"/>
    <n v="527000"/>
    <n v="7.4335077921827506E-3"/>
    <n v="485.75209898494114"/>
    <n v="19.172808071417229"/>
    <n v="584.19906069679712"/>
    <n v="538.93503134821481"/>
    <n v="14.572562969548235"/>
    <n v="4.8575209898494114"/>
    <n v="273.47501283213307"/>
    <n v="2306.8372575948933"/>
    <n v="544.54656351047004"/>
    <n v="34.836799522795992"/>
    <n v="879.14973006875402"/>
    <n v="669.06986904529549"/>
    <n v="16.3363969053141"/>
    <n v="5.4454656351047008"/>
    <n v="299.74496912088608"/>
    <n v="2532.778081398867"/>
    <n v="536.70155264039488"/>
    <n v="34.836799522795992"/>
    <n v="858.6262592667531"/>
    <n v="634.15726409323406"/>
    <n v="16.101046579211843"/>
    <n v="5.3670155264039483"/>
    <n v="281.09650477910469"/>
    <n v="2391.5193703939112"/>
    <n v="533.16310604281762"/>
    <n v="34.836799522795992"/>
    <n v="846.86180017868355"/>
    <n v="614.14466892456403"/>
    <n v="15.994893181284526"/>
    <n v="5.331631060428176"/>
    <n v="270.40683645152228"/>
    <n v="2310.5470854191285"/>
  </r>
  <r>
    <x v="18"/>
    <s v="Xiang_x000a_fan"/>
    <s v="Xiang fan"/>
    <s v="Xiangyang"/>
    <x v="490"/>
    <s v="t/d"/>
    <s v="cement"/>
    <n v="4800"/>
    <n v="310"/>
    <n v="1"/>
    <m/>
    <n v="1488000"/>
    <m/>
    <n v="0"/>
    <n v="1488000"/>
    <n v="2.0988727883810118E-2"/>
    <n v="1371.5353383104218"/>
    <n v="54.134987495766289"/>
    <n v="1649.5032302027209"/>
    <n v="1521.6989120420183"/>
    <n v="41.14606014931266"/>
    <n v="13.715353383104219"/>
    <n v="772.16474211425805"/>
    <n v="6513.4228449738157"/>
    <n v="1537.5432381472094"/>
    <n v="98.362728064365143"/>
    <n v="2482.3051201941289"/>
    <n v="1889.1384537749516"/>
    <n v="46.126297144416277"/>
    <n v="15.375432381472095"/>
    <n v="846.33873634132533"/>
    <n v="7151.3734063026832"/>
    <n v="1515.3926192199383"/>
    <n v="98.362728064365143"/>
    <n v="2424.3564967531852"/>
    <n v="1790.5616868514842"/>
    <n v="45.461778576598142"/>
    <n v="15.153926192199382"/>
    <n v="793.68424878806024"/>
    <n v="6752.5252811122191"/>
    <n v="1505.4017111797202"/>
    <n v="98.362728064365143"/>
    <n v="2391.1392005045182"/>
    <n v="1734.0555357870041"/>
    <n v="45.162051335391602"/>
    <n v="15.054017111797203"/>
    <n v="763.50165586312164"/>
    <n v="6523.897652948127"/>
  </r>
  <r>
    <x v="18"/>
    <s v="Jing_x000a_Men"/>
    <s v="Jing Men"/>
    <s v="Jingmen"/>
    <x v="483"/>
    <s v="t/d"/>
    <s v="cement"/>
    <n v="4800"/>
    <n v="310"/>
    <n v="1"/>
    <m/>
    <n v="1488000"/>
    <m/>
    <n v="0"/>
    <n v="1488000"/>
    <n v="2.0988727883810118E-2"/>
    <n v="1371.5353383104218"/>
    <n v="54.134987495766289"/>
    <n v="1649.5032302027209"/>
    <n v="1521.6989120420183"/>
    <n v="41.14606014931266"/>
    <n v="13.715353383104219"/>
    <n v="772.16474211425805"/>
    <n v="6513.4228449738157"/>
    <n v="1537.5432381472094"/>
    <n v="98.362728064365143"/>
    <n v="2482.3051201941289"/>
    <n v="1889.1384537749516"/>
    <n v="46.126297144416277"/>
    <n v="15.375432381472095"/>
    <n v="846.33873634132533"/>
    <n v="7151.3734063026832"/>
    <n v="1515.3926192199383"/>
    <n v="98.362728064365143"/>
    <n v="2424.3564967531852"/>
    <n v="1790.5616868514842"/>
    <n v="45.461778576598142"/>
    <n v="15.153926192199382"/>
    <n v="793.68424878806024"/>
    <n v="6752.5252811122191"/>
    <n v="1505.4017111797202"/>
    <n v="98.362728064365143"/>
    <n v="2391.1392005045182"/>
    <n v="1734.0555357870041"/>
    <n v="45.162051335391602"/>
    <n v="15.054017111797203"/>
    <n v="763.50165586312164"/>
    <n v="6523.897652948127"/>
  </r>
  <r>
    <x v="18"/>
    <s v="Shi_x000a_Yan"/>
    <s v="Shi Yan"/>
    <s v="Zhuxi"/>
    <x v="506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Wu_x000a_Han"/>
    <s v="Wu Han"/>
    <s v="Wuhan"/>
    <x v="494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</r>
  <r>
    <x v="18"/>
    <s v="Shi_x000a_Yan"/>
    <s v="Shi Yan"/>
    <s v="Yunxi"/>
    <x v="507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Jing_x000a_Men"/>
    <s v="Jing Men"/>
    <s v="Jingshan"/>
    <x v="488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</r>
  <r>
    <x v="18"/>
    <s v="Jing_x000a_Men"/>
    <s v="Jing Men"/>
    <s v="Jingshan"/>
    <x v="488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</r>
  <r>
    <x v="18"/>
    <s v="Jing_x000a_Men"/>
    <s v="Jing Men"/>
    <s v="Jingshan"/>
    <x v="488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Huang_x000a_Shi"/>
    <s v="Huang Shi"/>
    <s v="Yangxin"/>
    <x v="505"/>
    <s v="t/d"/>
    <s v="cement"/>
    <n v="6000"/>
    <n v="310"/>
    <n v="1"/>
    <m/>
    <n v="1860000"/>
    <m/>
    <n v="0"/>
    <n v="1860000"/>
    <n v="2.6235909854762648E-2"/>
    <n v="1714.4191728880273"/>
    <n v="67.668734369707863"/>
    <n v="2061.8790377534015"/>
    <n v="1902.1236400525229"/>
    <n v="51.432575186640825"/>
    <n v="17.144191728880273"/>
    <n v="965.20592764282264"/>
    <n v="8141.7785562172694"/>
    <n v="1921.9290476840117"/>
    <n v="122.95341008045644"/>
    <n v="3102.8814002426611"/>
    <n v="2361.4230672186895"/>
    <n v="57.657871430520345"/>
    <n v="19.219290476840118"/>
    <n v="1057.9234204266565"/>
    <n v="8939.2167578783537"/>
    <n v="1894.2407740249228"/>
    <n v="122.95341008045644"/>
    <n v="3030.4456209414816"/>
    <n v="2238.2021085643555"/>
    <n v="56.827223220747676"/>
    <n v="18.94240774024923"/>
    <n v="992.10531098507533"/>
    <n v="8440.6566013902739"/>
    <n v="1881.7521389746505"/>
    <n v="122.95341008045644"/>
    <n v="2988.9240006306477"/>
    <n v="2167.5694197337552"/>
    <n v="56.452564169239501"/>
    <n v="18.817521389746503"/>
    <n v="954.37706982890211"/>
    <n v="8154.8720661851585"/>
  </r>
  <r>
    <x v="18"/>
    <s v="Huang_x000a_Shi"/>
    <s v="Huang Shi"/>
    <s v="Yangxin"/>
    <x v="505"/>
    <s v="t/d"/>
    <s v="cement"/>
    <n v="6000"/>
    <n v="310"/>
    <n v="1"/>
    <m/>
    <n v="1860000"/>
    <m/>
    <n v="0"/>
    <n v="1860000"/>
    <n v="2.6235909854762648E-2"/>
    <n v="1714.4191728880273"/>
    <n v="67.668734369707863"/>
    <n v="2061.8790377534015"/>
    <n v="1902.1236400525229"/>
    <n v="51.432575186640825"/>
    <n v="17.144191728880273"/>
    <n v="965.20592764282264"/>
    <n v="8141.7785562172694"/>
    <n v="1921.9290476840117"/>
    <n v="122.95341008045644"/>
    <n v="3102.8814002426611"/>
    <n v="2361.4230672186895"/>
    <n v="57.657871430520345"/>
    <n v="19.219290476840118"/>
    <n v="1057.9234204266565"/>
    <n v="8939.2167578783537"/>
    <n v="1894.2407740249228"/>
    <n v="122.95341008045644"/>
    <n v="3030.4456209414816"/>
    <n v="2238.2021085643555"/>
    <n v="56.827223220747676"/>
    <n v="18.94240774024923"/>
    <n v="992.10531098507533"/>
    <n v="8440.6566013902739"/>
    <n v="1881.7521389746505"/>
    <n v="122.95341008045644"/>
    <n v="2988.9240006306477"/>
    <n v="2167.5694197337552"/>
    <n v="56.452564169239501"/>
    <n v="18.817521389746503"/>
    <n v="954.37706982890211"/>
    <n v="8154.8720661851585"/>
  </r>
  <r>
    <x v="18"/>
    <s v="Huang_x000a_Shi"/>
    <s v="Huang Shi"/>
    <s v="Daye"/>
    <x v="502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</r>
  <r>
    <x v="18"/>
    <s v="Huang_x000a_Gang"/>
    <s v="Huang Gang"/>
    <s v="Huanggang"/>
    <x v="508"/>
    <s v="t/d"/>
    <s v="cement"/>
    <n v="6000"/>
    <n v="310"/>
    <n v="1"/>
    <m/>
    <n v="1860000"/>
    <m/>
    <n v="0"/>
    <n v="1860000"/>
    <n v="2.6235909854762648E-2"/>
    <n v="1714.4191728880273"/>
    <n v="67.668734369707863"/>
    <n v="2061.8790377534015"/>
    <n v="1902.1236400525229"/>
    <n v="51.432575186640825"/>
    <n v="17.144191728880273"/>
    <n v="965.20592764282264"/>
    <n v="8141.7785562172694"/>
    <n v="1921.9290476840117"/>
    <n v="122.95341008045644"/>
    <n v="3102.8814002426611"/>
    <n v="2361.4230672186895"/>
    <n v="57.657871430520345"/>
    <n v="19.219290476840118"/>
    <n v="1057.9234204266565"/>
    <n v="8939.2167578783537"/>
    <n v="1894.2407740249228"/>
    <n v="122.95341008045644"/>
    <n v="3030.4456209414816"/>
    <n v="2238.2021085643555"/>
    <n v="56.827223220747676"/>
    <n v="18.94240774024923"/>
    <n v="992.10531098507533"/>
    <n v="8440.6566013902739"/>
    <n v="1881.7521389746505"/>
    <n v="122.95341008045644"/>
    <n v="2988.9240006306477"/>
    <n v="2167.5694197337552"/>
    <n v="56.452564169239501"/>
    <n v="18.817521389746503"/>
    <n v="954.37706982890211"/>
    <n v="8154.8720661851585"/>
  </r>
  <r>
    <x v="18"/>
    <s v="Huang_x000a_Gang"/>
    <s v="Huang Gang"/>
    <s v="Huanggang"/>
    <x v="508"/>
    <s v="t/d"/>
    <s v="cement"/>
    <n v="6000"/>
    <n v="310"/>
    <n v="1"/>
    <m/>
    <n v="1860000"/>
    <m/>
    <n v="0"/>
    <n v="1860000"/>
    <n v="2.6235909854762648E-2"/>
    <n v="1714.4191728880273"/>
    <n v="67.668734369707863"/>
    <n v="2061.8790377534015"/>
    <n v="1902.1236400525229"/>
    <n v="51.432575186640825"/>
    <n v="17.144191728880273"/>
    <n v="965.20592764282264"/>
    <n v="8141.7785562172694"/>
    <n v="1921.9290476840117"/>
    <n v="122.95341008045644"/>
    <n v="3102.8814002426611"/>
    <n v="2361.4230672186895"/>
    <n v="57.657871430520345"/>
    <n v="19.219290476840118"/>
    <n v="1057.9234204266565"/>
    <n v="8939.2167578783537"/>
    <n v="1894.2407740249228"/>
    <n v="122.95341008045644"/>
    <n v="3030.4456209414816"/>
    <n v="2238.2021085643555"/>
    <n v="56.827223220747676"/>
    <n v="18.94240774024923"/>
    <n v="992.10531098507533"/>
    <n v="8440.6566013902739"/>
    <n v="1881.7521389746505"/>
    <n v="122.95341008045644"/>
    <n v="2988.9240006306477"/>
    <n v="2167.5694197337552"/>
    <n v="56.452564169239501"/>
    <n v="18.817521389746503"/>
    <n v="954.37706982890211"/>
    <n v="8154.8720661851585"/>
  </r>
  <r>
    <x v="18"/>
    <s v="Yi_x000a_Chang"/>
    <s v="Yi Chang"/>
    <s v="Changyang Tujia"/>
    <x v="509"/>
    <s v="t/d"/>
    <s v="cement"/>
    <n v="1500"/>
    <n v="310"/>
    <n v="1"/>
    <m/>
    <n v="465000"/>
    <m/>
    <n v="0"/>
    <n v="465000"/>
    <n v="6.5589774636906619E-3"/>
    <n v="428.60479322200683"/>
    <n v="16.917183592426966"/>
    <n v="515.46975943835037"/>
    <n v="475.53091001313072"/>
    <n v="12.858143796660206"/>
    <n v="4.2860479322200682"/>
    <n v="241.30148191070566"/>
    <n v="2035.4446390543173"/>
    <n v="480.48226192100293"/>
    <n v="30.738352520114109"/>
    <n v="775.72035006066528"/>
    <n v="590.35576680467238"/>
    <n v="14.414467857630086"/>
    <n v="4.8048226192100296"/>
    <n v="264.48085510666414"/>
    <n v="2234.8041894695884"/>
    <n v="473.56019350623069"/>
    <n v="30.738352520114109"/>
    <n v="757.6114052353704"/>
    <n v="559.55052714108888"/>
    <n v="14.206805805186919"/>
    <n v="4.7356019350623075"/>
    <n v="248.02632774626883"/>
    <n v="2110.1641503475685"/>
    <n v="470.43803474366263"/>
    <n v="30.738352520114109"/>
    <n v="747.23100015766192"/>
    <n v="541.89235493343881"/>
    <n v="14.113141042309875"/>
    <n v="4.7043803474366257"/>
    <n v="238.59426745722553"/>
    <n v="2038.7180165462896"/>
  </r>
  <r>
    <x v="18"/>
    <s v="Yi_x000a_Chang"/>
    <s v="Yi Chang"/>
    <s v="Changyang Tujia"/>
    <x v="509"/>
    <s v="t/d"/>
    <s v="cement"/>
    <n v="3500"/>
    <n v="310"/>
    <n v="1"/>
    <m/>
    <n v="1085000"/>
    <m/>
    <n v="0"/>
    <n v="1085000"/>
    <n v="1.5304280748611544E-2"/>
    <n v="1000.0778508513494"/>
    <n v="39.473428382329587"/>
    <n v="1202.7627720228174"/>
    <n v="1109.5721233639717"/>
    <n v="30.002335525540481"/>
    <n v="10.000778508513493"/>
    <n v="563.0367911249798"/>
    <n v="4749.3708244600739"/>
    <n v="1121.1252778156736"/>
    <n v="71.722822546932917"/>
    <n v="1810.0141501415524"/>
    <n v="1377.4967892109023"/>
    <n v="33.633758334470201"/>
    <n v="11.211252778156735"/>
    <n v="617.12199524888308"/>
    <n v="5214.5431087623729"/>
    <n v="1104.9737848478717"/>
    <n v="71.722822546932917"/>
    <n v="1767.7599455491975"/>
    <n v="1305.6178966625405"/>
    <n v="33.149213545436147"/>
    <n v="11.049737848478717"/>
    <n v="578.72809807462727"/>
    <n v="4923.7163508109934"/>
    <n v="1097.6887477352127"/>
    <n v="71.722822546932917"/>
    <n v="1743.5390003678779"/>
    <n v="1264.4154948446906"/>
    <n v="32.930662432056373"/>
    <n v="10.976887477352127"/>
    <n v="556.71995740019292"/>
    <n v="4757.0087052746758"/>
  </r>
  <r>
    <x v="18"/>
    <s v="Huang_x000a_Shi"/>
    <s v="Huang Shi"/>
    <s v="Daye"/>
    <x v="502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</r>
  <r>
    <x v="18"/>
    <s v="Yi_x000a_Chang"/>
    <s v="Yi Chang"/>
    <s v="Xingshan"/>
    <x v="510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Yi_x000a_Chang"/>
    <s v="Yi Chang"/>
    <s v="Yiling"/>
    <x v="511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  <n v="631.41359134164099"/>
    <n v="40.984470026818819"/>
    <n v="1010.1485403138272"/>
    <n v="746.06736952145184"/>
    <n v="18.942407740249227"/>
    <n v="6.3141359134164103"/>
    <n v="330.70177032835846"/>
    <n v="2813.5522004634249"/>
    <n v="627.25071299155013"/>
    <n v="40.984470026818819"/>
    <n v="996.30800021021594"/>
    <n v="722.52313991125186"/>
    <n v="18.817521389746503"/>
    <n v="6.2725071299155015"/>
    <n v="318.12568994296737"/>
    <n v="2718.2906887283862"/>
  </r>
  <r>
    <x v="18"/>
    <s v="Shi_x000a_Yan"/>
    <s v="Shi Yan"/>
    <s v="Fang"/>
    <x v="512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Shi_x000a_Yan"/>
    <s v="Shi Yan"/>
    <s v="Shiyan"/>
    <x v="486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</r>
  <r>
    <x v="18"/>
    <s v="Shi_x000a_Yan"/>
    <s v="Shi Yan"/>
    <s v="Shiyan"/>
    <x v="486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Yi_x000a_Chang"/>
    <s v="Yi Chang"/>
    <s v="Yidu"/>
    <x v="497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Xian_x000a_Ning"/>
    <s v="Xian Ning"/>
    <s v="Jiayu"/>
    <x v="513"/>
    <s v="t/d"/>
    <s v="cement"/>
    <n v="4800"/>
    <n v="310"/>
    <n v="1"/>
    <m/>
    <n v="1488000"/>
    <m/>
    <n v="0"/>
    <n v="1488000"/>
    <n v="2.0988727883810118E-2"/>
    <n v="1371.5353383104218"/>
    <n v="54.134987495766289"/>
    <n v="1649.5032302027209"/>
    <n v="1521.6989120420183"/>
    <n v="41.14606014931266"/>
    <n v="13.715353383104219"/>
    <n v="772.16474211425805"/>
    <n v="6513.4228449738157"/>
    <n v="1537.5432381472094"/>
    <n v="98.362728064365143"/>
    <n v="2482.3051201941289"/>
    <n v="1889.1384537749516"/>
    <n v="46.126297144416277"/>
    <n v="15.375432381472095"/>
    <n v="846.33873634132533"/>
    <n v="7151.3734063026832"/>
    <n v="1515.3926192199383"/>
    <n v="98.362728064365143"/>
    <n v="2424.3564967531852"/>
    <n v="1790.5616868514842"/>
    <n v="45.461778576598142"/>
    <n v="15.153926192199382"/>
    <n v="793.68424878806024"/>
    <n v="6752.5252811122191"/>
    <n v="1505.4017111797202"/>
    <n v="98.362728064365143"/>
    <n v="2391.1392005045182"/>
    <n v="1734.0555357870041"/>
    <n v="45.162051335391602"/>
    <n v="15.054017111797203"/>
    <n v="763.50165586312164"/>
    <n v="6523.897652948127"/>
  </r>
  <r>
    <x v="18"/>
    <s v="Huang_x000a_Shi"/>
    <s v="Huang Shi"/>
    <s v="Huangshi"/>
    <x v="514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</r>
  <r>
    <x v="18"/>
    <s v="Huang_x000a_Shi"/>
    <s v="Huang Shi"/>
    <s v="Huangshi"/>
    <x v="514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Huang_x000a_Shi"/>
    <s v="Huang Shi"/>
    <s v="Daye"/>
    <x v="502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</r>
  <r>
    <x v="18"/>
    <s v="Xian_x000a_Ning"/>
    <s v="Xian Ning"/>
    <s v="Xianning"/>
    <x v="495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</r>
  <r>
    <x v="18"/>
    <s v="Xian_x000a_Ning"/>
    <s v="Xian Ning"/>
    <s v="Xianning"/>
    <x v="495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</r>
  <r>
    <x v="18"/>
    <s v="Yi_x000a_Chang"/>
    <s v="Yi Chang"/>
    <s v="Yidu"/>
    <x v="497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Yi_x000a_Chang"/>
    <s v="Yi Chang"/>
    <s v="Yidu"/>
    <x v="497"/>
    <s v="t/d"/>
    <s v="cement"/>
    <n v="3500"/>
    <n v="310"/>
    <n v="1"/>
    <m/>
    <n v="1085000"/>
    <m/>
    <n v="0"/>
    <n v="1085000"/>
    <n v="1.5304280748611544E-2"/>
    <n v="1000.0778508513494"/>
    <n v="39.473428382329587"/>
    <n v="1202.7627720228174"/>
    <n v="1109.5721233639717"/>
    <n v="30.002335525540481"/>
    <n v="10.000778508513493"/>
    <n v="563.0367911249798"/>
    <n v="4749.3708244600739"/>
    <n v="1121.1252778156736"/>
    <n v="71.722822546932917"/>
    <n v="1810.0141501415524"/>
    <n v="1377.4967892109023"/>
    <n v="33.633758334470201"/>
    <n v="11.211252778156735"/>
    <n v="617.12199524888308"/>
    <n v="5214.5431087623729"/>
    <n v="1104.9737848478717"/>
    <n v="71.722822546932917"/>
    <n v="1767.7599455491975"/>
    <n v="1305.6178966625405"/>
    <n v="33.149213545436147"/>
    <n v="11.049737848478717"/>
    <n v="578.72809807462727"/>
    <n v="4923.7163508109934"/>
    <n v="1097.6887477352127"/>
    <n v="71.722822546932917"/>
    <n v="1743.5390003678779"/>
    <n v="1264.4154948446906"/>
    <n v="32.930662432056373"/>
    <n v="10.976887477352127"/>
    <n v="556.71995740019292"/>
    <n v="4757.0087052746758"/>
  </r>
  <r>
    <x v="18"/>
    <s v="Yi_x000a_Chang"/>
    <s v="Yi Chang"/>
    <s v="Yuan'an"/>
    <x v="515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Xiang_x000a_fan"/>
    <s v="Xiang fan"/>
    <s v="Xiangyang"/>
    <x v="490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</r>
  <r>
    <x v="18"/>
    <s v="Xiang_x000a_fan"/>
    <s v="Xiang fan"/>
    <s v="Xiangyang"/>
    <x v="490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</r>
  <r>
    <x v="18"/>
    <s v="Xiang_x000a_fan"/>
    <s v="Xiang fan"/>
    <s v="Xiangyang"/>
    <x v="490"/>
    <s v="t/d"/>
    <s v="cement"/>
    <n v="4800"/>
    <n v="310"/>
    <n v="1"/>
    <m/>
    <n v="1488000"/>
    <m/>
    <n v="0"/>
    <n v="1488000"/>
    <n v="2.0988727883810118E-2"/>
    <n v="1371.5353383104218"/>
    <n v="54.134987495766289"/>
    <n v="1649.5032302027209"/>
    <n v="1521.6989120420183"/>
    <n v="41.14606014931266"/>
    <n v="13.715353383104219"/>
    <n v="772.16474211425805"/>
    <n v="6513.4228449738157"/>
    <n v="1537.5432381472094"/>
    <n v="98.362728064365143"/>
    <n v="2482.3051201941289"/>
    <n v="1889.1384537749516"/>
    <n v="46.126297144416277"/>
    <n v="15.375432381472095"/>
    <n v="846.33873634132533"/>
    <n v="7151.3734063026832"/>
    <n v="1515.3926192199383"/>
    <n v="98.362728064365143"/>
    <n v="2424.3564967531852"/>
    <n v="1790.5616868514842"/>
    <n v="45.461778576598142"/>
    <n v="15.153926192199382"/>
    <n v="793.68424878806024"/>
    <n v="6752.5252811122191"/>
    <n v="1505.4017111797202"/>
    <n v="98.362728064365143"/>
    <n v="2391.1392005045182"/>
    <n v="1734.0555357870041"/>
    <n v="45.162051335391602"/>
    <n v="15.054017111797203"/>
    <n v="763.50165586312164"/>
    <n v="6523.897652948127"/>
  </r>
  <r>
    <x v="18"/>
    <s v="Yi_x000a_Chang"/>
    <s v="Yi Chang"/>
    <s v="Xingshan"/>
    <x v="510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Yi_x000a_Chang"/>
    <s v="Yi Chang"/>
    <s v="Zigui"/>
    <x v="516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</r>
  <r>
    <x v="18"/>
    <s v="Enshi_x000a_Tujia_x000a_and_x000a_Miao "/>
    <s v="Enshi Tujia and Miao "/>
    <s v="Enshi Tujia and Miao"/>
    <x v="517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  <n v="631.41359134164099"/>
    <n v="40.984470026818819"/>
    <n v="1010.1485403138272"/>
    <n v="746.06736952145184"/>
    <n v="18.942407740249227"/>
    <n v="6.3141359134164103"/>
    <n v="330.70177032835846"/>
    <n v="2813.5522004634249"/>
    <n v="627.25071299155013"/>
    <n v="40.984470026818819"/>
    <n v="996.30800021021594"/>
    <n v="722.52313991125186"/>
    <n v="18.817521389746503"/>
    <n v="6.2725071299155015"/>
    <n v="318.12568994296737"/>
    <n v="2718.2906887283862"/>
  </r>
  <r>
    <x v="18"/>
    <s v="Wu_x000a_Han"/>
    <s v="Wu Han"/>
    <s v="Wuhan"/>
    <x v="494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</r>
  <r>
    <x v="18"/>
    <s v="Wu_x000a_Han"/>
    <s v="Wu Han"/>
    <s v="Wuhan"/>
    <x v="494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</r>
  <r>
    <x v="18"/>
    <s v="Huang_x000a_Gang"/>
    <s v="Huang Gang"/>
    <s v="Huanggang"/>
    <x v="508"/>
    <s v="t/d"/>
    <s v="cement"/>
    <n v="4200"/>
    <n v="310"/>
    <n v="1"/>
    <m/>
    <n v="1302000"/>
    <m/>
    <n v="0"/>
    <n v="1302000"/>
    <n v="1.8365136898333852E-2"/>
    <n v="1200.0934210216192"/>
    <n v="47.368114058795506"/>
    <n v="1443.3153264273808"/>
    <n v="1331.486548036766"/>
    <n v="36.002802630648574"/>
    <n v="12.000934210216192"/>
    <n v="675.64414934997581"/>
    <n v="5699.2449893520879"/>
    <n v="1345.350333378808"/>
    <n v="86.067387056319504"/>
    <n v="2172.0169801698626"/>
    <n v="1652.9961470530827"/>
    <n v="40.36051000136424"/>
    <n v="13.453503333788083"/>
    <n v="740.54639429865961"/>
    <n v="6257.4517305148474"/>
    <n v="1325.9685418174458"/>
    <n v="86.067387056319504"/>
    <n v="2121.311934659037"/>
    <n v="1566.7414759950486"/>
    <n v="39.779056254523368"/>
    <n v="13.25968541817446"/>
    <n v="694.4737176895527"/>
    <n v="5908.4596209731917"/>
    <n v="1317.2264972822552"/>
    <n v="86.067387056319504"/>
    <n v="2092.2468004414532"/>
    <n v="1517.2985938136287"/>
    <n v="39.516794918467653"/>
    <n v="13.172264972822552"/>
    <n v="668.06394888023146"/>
    <n v="5708.4104463296107"/>
  </r>
  <r>
    <x v="18"/>
    <s v="Xiao_x000a_Gan"/>
    <s v="Xiao Gan"/>
    <s v="Anlu"/>
    <x v="518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Xian_x000a_Ning"/>
    <s v="Xian Ning"/>
    <s v="Chongyang"/>
    <x v="519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Enshi_x000a_Tujia_x000a_and_x000a_Miao "/>
    <s v="Enshi Tujia and Miao "/>
    <s v="Enshi Tujia and Miao"/>
    <x v="517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Jing_x000a_Men"/>
    <s v="Jing Men"/>
    <s v="Zhongxiang"/>
    <x v="520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</r>
  <r>
    <x v="18"/>
    <s v="Jing_x000a_Men"/>
    <s v="Jing Men"/>
    <s v="Zhongxiang"/>
    <x v="520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Enshi_x000a_Tujia_x000a_and_x000a_Miao "/>
    <s v="Enshi Tujia and Miao "/>
    <s v="Jianshi"/>
    <x v="521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Enshi_x000a_Tujia_x000a_and_x000a_Miao "/>
    <s v="Enshi Tujia and Miao "/>
    <s v="Laifeng"/>
    <x v="522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Enshi_x000a_Tujia_x000a_and_x000a_Miao "/>
    <s v="Enshi Tujia and Miao "/>
    <s v="Hefeng"/>
    <x v="523"/>
    <s v="t/d"/>
    <s v="cement"/>
    <n v="1500"/>
    <n v="310"/>
    <n v="1"/>
    <m/>
    <n v="465000"/>
    <m/>
    <n v="0"/>
    <n v="465000"/>
    <n v="6.5589774636906619E-3"/>
    <n v="428.60479322200683"/>
    <n v="16.917183592426966"/>
    <n v="515.46975943835037"/>
    <n v="475.53091001313072"/>
    <n v="12.858143796660206"/>
    <n v="4.2860479322200682"/>
    <n v="241.30148191070566"/>
    <n v="2035.4446390543173"/>
    <n v="480.48226192100293"/>
    <n v="30.738352520114109"/>
    <n v="775.72035006066528"/>
    <n v="590.35576680467238"/>
    <n v="14.414467857630086"/>
    <n v="4.8048226192100296"/>
    <n v="264.48085510666414"/>
    <n v="2234.8041894695884"/>
    <n v="473.56019350623069"/>
    <n v="30.738352520114109"/>
    <n v="757.6114052353704"/>
    <n v="559.55052714108888"/>
    <n v="14.206805805186919"/>
    <n v="4.7356019350623075"/>
    <n v="248.02632774626883"/>
    <n v="2110.1641503475685"/>
    <n v="470.43803474366263"/>
    <n v="30.738352520114109"/>
    <n v="747.23100015766192"/>
    <n v="541.89235493343881"/>
    <n v="14.113141042309875"/>
    <n v="4.7043803474366257"/>
    <n v="238.59426745722553"/>
    <n v="2038.7180165462896"/>
  </r>
  <r>
    <x v="18"/>
    <s v="Jing_x000a_Men"/>
    <s v="Jing Men"/>
    <s v="Jingshan"/>
    <x v="488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  <n v="631.41359134164099"/>
    <n v="40.984470026818819"/>
    <n v="1010.1485403138272"/>
    <n v="746.06736952145184"/>
    <n v="18.942407740249227"/>
    <n v="6.3141359134164103"/>
    <n v="330.70177032835846"/>
    <n v="2813.5522004634249"/>
    <n v="627.25071299155013"/>
    <n v="40.984470026818819"/>
    <n v="996.30800021021594"/>
    <n v="722.52313991125186"/>
    <n v="18.817521389746503"/>
    <n v="6.2725071299155015"/>
    <n v="318.12568994296737"/>
    <n v="2718.2906887283862"/>
  </r>
  <r>
    <x v="18"/>
    <s v="Huang_x000a_Shi"/>
    <s v="Huang Shi"/>
    <s v="Huangshi"/>
    <x v="514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</r>
  <r>
    <x v="18"/>
    <s v="Shi_x000a_Yan"/>
    <s v="Shi Yan"/>
    <s v="Fang"/>
    <x v="512"/>
    <s v="t/a"/>
    <s v="grinding"/>
    <n v="200000"/>
    <n v="1"/>
    <m/>
    <n v="1"/>
    <m/>
    <n v="200000"/>
    <n v="21005.98360879127"/>
    <n v="21005.98360879127"/>
    <n v="2.9629628622089761E-4"/>
    <n v="19.361860776496446"/>
    <n v="0.76421952956867412"/>
    <n v="23.285912510945305"/>
    <n v="21.481708604751443"/>
    <n v="0.58085582329489349"/>
    <n v="0.19361860776496448"/>
    <n v="10.900591341491024"/>
    <n v="91.949498332423772"/>
    <n v="21.705381759629123"/>
    <n v="1.3885792025779888"/>
    <n v="35.042513888989596"/>
    <n v="26.668824862052368"/>
    <n v="0.65116145278887361"/>
    <n v="0.21705381759629125"/>
    <n v="11.947700015504703"/>
    <n v="100.95539822119621"/>
    <n v="21.392683145307323"/>
    <n v="1.3885792025779888"/>
    <n v="34.224457548833357"/>
    <n v="25.277224089067154"/>
    <n v="0.64178049435921958"/>
    <n v="0.21392683145307323"/>
    <n v="11.204380591799602"/>
    <n v="95.324889363569852"/>
    <n v="21.251642251134097"/>
    <n v="1.3885792025779888"/>
    <n v="33.755531486650654"/>
    <n v="24.479531022497028"/>
    <n v="0.63754926753402275"/>
    <n v="0.21251642251134098"/>
    <n v="10.778295207221591"/>
    <n v="92.097370405416797"/>
  </r>
  <r>
    <x v="1"/>
    <s v=""/>
    <m/>
    <s v=""/>
    <x v="4"/>
    <m/>
    <m/>
    <m/>
    <m/>
    <n v="65"/>
    <m/>
    <n v="68448000"/>
    <m/>
    <n v="0"/>
    <m/>
    <n v="0.99999999999999967"/>
    <n v="65346.282342741244"/>
    <n v="2579.241"/>
    <n v="78589.957396850295"/>
    <n v="72500.769006386385"/>
    <n v="1960.3884702822374"/>
    <n v="653.46282342741245"/>
    <n v="36789.497028539576"/>
    <n v="310329.56742452289"/>
    <n v="73255.665929768424"/>
    <n v="4686.4549680611326"/>
    <n v="118268.48839699721"/>
    <n v="90007.286970076879"/>
    <n v="2197.6699778930524"/>
    <n v="732.55665929768429"/>
    <n v="40323.488923507262"/>
    <n v="340724.48058269278"/>
    <n v="72200.308070545463"/>
    <n v="4686.4549680611326"/>
    <n v="115507.54815508561"/>
    <n v="85310.634201544599"/>
    <n v="2166.0092421163636"/>
    <n v="722.00308070545464"/>
    <n v="37814.785783195424"/>
    <n v="321721.51254201797"/>
    <n v="71724.295036524258"/>
    <n v="4686.4549680611326"/>
    <n v="113924.92264140263"/>
    <n v="82618.420010323098"/>
    <n v="2151.7288510957274"/>
    <n v="717.24295036524256"/>
    <n v="36376.747561344913"/>
    <n v="310828.63568784489"/>
  </r>
  <r>
    <x v="2"/>
    <s v=""/>
    <m/>
    <s v=""/>
    <x v="4"/>
    <m/>
    <m/>
    <m/>
    <m/>
    <m/>
    <n v="26"/>
    <m/>
    <n v="23300000"/>
    <n v="2447197.0904241828"/>
    <n v="70895197.090424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9"/>
    <s v="Lou_x000a_Di"/>
    <s v="Lou Di"/>
    <s v="Xinhua"/>
    <x v="524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Lou_x000a_Di"/>
    <s v="Lou Di"/>
    <s v="Xinhua"/>
    <x v="524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Chang_x000a_De"/>
    <s v="Chang De"/>
    <s v="Li"/>
    <x v="525"/>
    <s v="t/a"/>
    <s v="grinding"/>
    <n v="1000000"/>
    <n v="1"/>
    <m/>
    <n v="1"/>
    <m/>
    <n v="1000000"/>
    <n v="105029.91804395635"/>
    <n v="105029.91804395635"/>
    <n v="1.2977050158551186E-3"/>
    <n v="290.66239620251139"/>
    <n v="3.5367808226717306"/>
    <n v="78.224492248055043"/>
    <n v="130.30173886513501"/>
    <n v="8.7198718860753424"/>
    <n v="2.9066239620251144"/>
    <n v="52.370450706271697"/>
    <n v="440.10463714709567"/>
    <n v="319.62614208226108"/>
    <n v="5.958706556927158"/>
    <n v="121.79257142487943"/>
    <n v="154.4591412685229"/>
    <n v="9.5887842624678328"/>
    <n v="3.1962614208226108"/>
    <n v="57.394184958942176"/>
    <n v="483.13006466021329"/>
    <n v="318.28428179799209"/>
    <n v="5.958706556927158"/>
    <n v="120.61395704264221"/>
    <n v="146.78877798452794"/>
    <n v="9.5485284539397615"/>
    <n v="3.1828428179799202"/>
    <n v="54.314713278607165"/>
    <n v="459.8036291871444"/>
    <n v="317.67904350885124"/>
    <n v="5.958706556927158"/>
    <n v="119.91415774615702"/>
    <n v="142.23451926274245"/>
    <n v="9.5303713052655361"/>
    <n v="3.1767904350885128"/>
    <n v="52.486284788404987"/>
    <n v="445.95361736005668"/>
  </r>
  <r>
    <x v="19"/>
    <s v="Heng_x000a_Yang"/>
    <s v="Heng Yang"/>
    <s v="Hengyang Shì"/>
    <x v="526"/>
    <s v="t/d"/>
    <s v="cement"/>
    <n v="2000"/>
    <n v="310"/>
    <n v="1"/>
    <m/>
    <n v="620000"/>
    <m/>
    <n v="0"/>
    <n v="620000"/>
    <n v="7.6604564186506154E-3"/>
    <n v="1715.8033539561236"/>
    <n v="20.877899848867415"/>
    <n v="461.76542928936311"/>
    <n v="769.18157798212587"/>
    <n v="51.474100618683707"/>
    <n v="17.158033539561238"/>
    <n v="309.14695586356146"/>
    <n v="2597.9728453848925"/>
    <n v="1886.7786606104555"/>
    <n v="35.174721013765677"/>
    <n v="718.95128254620522"/>
    <n v="911.78465498188314"/>
    <n v="56.60335981831367"/>
    <n v="18.867786606104556"/>
    <n v="338.8024606441341"/>
    <n v="2851.955382503209"/>
    <n v="1878.8575521135547"/>
    <n v="35.174721013765677"/>
    <n v="711.99382765529265"/>
    <n v="866.50588751596365"/>
    <n v="56.365726563406639"/>
    <n v="18.788575521135545"/>
    <n v="320.62409320973649"/>
    <n v="2714.257569702384"/>
    <n v="1875.2847821232906"/>
    <n v="35.174721013765677"/>
    <n v="707.86285648154353"/>
    <n v="839.62173431377539"/>
    <n v="56.258543463698722"/>
    <n v="18.752847821232908"/>
    <n v="309.83073370762855"/>
    <n v="2632.4998430211099"/>
  </r>
  <r>
    <x v="19"/>
    <s v="Heng_x000a_Yang"/>
    <s v="Heng Yang"/>
    <s v="Hengyang Shì"/>
    <x v="526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Yong_x000a_Zhou"/>
    <s v="Yong Zhou"/>
    <s v="Lengshuitan"/>
    <x v="527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Yong_x000a_Zhou"/>
    <s v="Yong Zhou"/>
    <s v="Ningyuan"/>
    <x v="528"/>
    <s v="t/d"/>
    <s v="cement"/>
    <n v="4000"/>
    <n v="310"/>
    <n v="1"/>
    <m/>
    <n v="1240000"/>
    <m/>
    <n v="0"/>
    <n v="1240000"/>
    <n v="1.5320912837301231E-2"/>
    <n v="3431.6067079122472"/>
    <n v="41.75579969773483"/>
    <n v="923.53085857872622"/>
    <n v="1538.3631559642517"/>
    <n v="102.94820123736741"/>
    <n v="34.316067079122476"/>
    <n v="618.29391172712292"/>
    <n v="5195.945690769785"/>
    <n v="3773.557321220911"/>
    <n v="70.349442027531353"/>
    <n v="1437.9025650924104"/>
    <n v="1823.5693099637663"/>
    <n v="113.20671963662734"/>
    <n v="37.735573212209111"/>
    <n v="677.6049212882682"/>
    <n v="5703.9107650064179"/>
    <n v="3757.7151042271094"/>
    <n v="70.349442027531353"/>
    <n v="1423.9876553105853"/>
    <n v="1733.0117750319273"/>
    <n v="112.73145312681328"/>
    <n v="37.57715104227109"/>
    <n v="641.24818641947297"/>
    <n v="5428.515139404768"/>
    <n v="3750.5695642465812"/>
    <n v="70.349442027531353"/>
    <n v="1415.7257129630871"/>
    <n v="1679.2434686275508"/>
    <n v="112.51708692739744"/>
    <n v="37.505695642465817"/>
    <n v="619.66146741525711"/>
    <n v="5264.9996860422198"/>
  </r>
  <r>
    <x v="19"/>
    <s v="Yong_x000a_Zhou"/>
    <s v="Yong Zhou"/>
    <s v="Ningyuan"/>
    <x v="528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Shao_x000a_yang"/>
    <s v="Shao yang"/>
    <s v="Wugang"/>
    <x v="529"/>
    <s v="t/d"/>
    <s v="cement"/>
    <n v="4500"/>
    <n v="310"/>
    <n v="1"/>
    <m/>
    <n v="1395000"/>
    <m/>
    <n v="0"/>
    <n v="1395000"/>
    <n v="1.7236026941963887E-2"/>
    <n v="3860.5575464012782"/>
    <n v="46.975274659951687"/>
    <n v="1038.9722159010671"/>
    <n v="1730.6585504597833"/>
    <n v="115.81672639203835"/>
    <n v="38.605575464012787"/>
    <n v="695.58065069301335"/>
    <n v="5845.4389021160086"/>
    <n v="4245.2519863735261"/>
    <n v="79.143122280972776"/>
    <n v="1617.640385728962"/>
    <n v="2051.5154737092375"/>
    <n v="127.35755959120577"/>
    <n v="42.452519863735255"/>
    <n v="762.30553644930183"/>
    <n v="6416.8996106322211"/>
    <n v="4227.4294922554982"/>
    <n v="79.143122280972776"/>
    <n v="1601.9861122244088"/>
    <n v="1949.6382469109185"/>
    <n v="126.82288476766496"/>
    <n v="42.274294922554979"/>
    <n v="721.40420972190714"/>
    <n v="6107.0795318303644"/>
    <n v="4219.390759777405"/>
    <n v="79.143122280972776"/>
    <n v="1592.6914270834732"/>
    <n v="1889.1489022059948"/>
    <n v="126.58172279332213"/>
    <n v="42.19390759777405"/>
    <n v="697.11915084216434"/>
    <n v="5923.1246467974979"/>
  </r>
  <r>
    <x v="19"/>
    <s v="Shao_x000a_yang"/>
    <s v="Shao yang"/>
    <s v="Wugang"/>
    <x v="529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Yi_x000a_Yang"/>
    <s v="Yi Yang"/>
    <s v="Taojiang"/>
    <x v="53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Shao_x000a_Yang"/>
    <s v="Shao Yang"/>
    <s v="Dongkou"/>
    <x v="53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Huai_x000a_Hua"/>
    <s v="Huai Hua"/>
    <s v="Xupu"/>
    <x v="532"/>
    <s v="t/d"/>
    <s v="cement"/>
    <n v="1200"/>
    <n v="310"/>
    <n v="1"/>
    <m/>
    <n v="372000"/>
    <m/>
    <n v="0"/>
    <n v="372000"/>
    <n v="4.5962738511903696E-3"/>
    <n v="1029.4820123736743"/>
    <n v="12.526739909320449"/>
    <n v="277.05925757361786"/>
    <n v="461.50894678927557"/>
    <n v="30.884460371210224"/>
    <n v="10.294820123736743"/>
    <n v="185.4881735181369"/>
    <n v="1558.7837072309355"/>
    <n v="1132.0671963662735"/>
    <n v="21.104832608259407"/>
    <n v="431.37076952772316"/>
    <n v="547.07079298912993"/>
    <n v="33.962015890988205"/>
    <n v="11.320671963662734"/>
    <n v="203.28147638648048"/>
    <n v="1711.1732295019256"/>
    <n v="1127.3145312681329"/>
    <n v="21.104832608259407"/>
    <n v="427.19629659317565"/>
    <n v="519.90353250957821"/>
    <n v="33.819435938043988"/>
    <n v="11.273145312681327"/>
    <n v="192.37445592584189"/>
    <n v="1628.5545418214303"/>
    <n v="1125.1708692739744"/>
    <n v="21.104832608259407"/>
    <n v="424.71771388892614"/>
    <n v="503.7730405882653"/>
    <n v="33.755126078219234"/>
    <n v="11.251708692739747"/>
    <n v="185.89844022457714"/>
    <n v="1579.4999058126662"/>
  </r>
  <r>
    <x v="19"/>
    <s v="Shao_x000a_Yang"/>
    <s v="Shao Yang"/>
    <s v="Daxiang"/>
    <x v="533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Chen_x000a_Zhou"/>
    <s v="Chen Zhou"/>
    <s v="Jiahe"/>
    <x v="534"/>
    <s v="t/d"/>
    <s v="cement"/>
    <n v="4000"/>
    <n v="310"/>
    <n v="1"/>
    <m/>
    <n v="1240000"/>
    <m/>
    <n v="0"/>
    <n v="1240000"/>
    <n v="1.5320912837301231E-2"/>
    <n v="3431.6067079122472"/>
    <n v="41.75579969773483"/>
    <n v="923.53085857872622"/>
    <n v="1538.3631559642517"/>
    <n v="102.94820123736741"/>
    <n v="34.316067079122476"/>
    <n v="618.29391172712292"/>
    <n v="5195.945690769785"/>
    <n v="3773.557321220911"/>
    <n v="70.349442027531353"/>
    <n v="1437.9025650924104"/>
    <n v="1823.5693099637663"/>
    <n v="113.20671963662734"/>
    <n v="37.735573212209111"/>
    <n v="677.6049212882682"/>
    <n v="5703.9107650064179"/>
    <n v="3757.7151042271094"/>
    <n v="70.349442027531353"/>
    <n v="1423.9876553105853"/>
    <n v="1733.0117750319273"/>
    <n v="112.73145312681328"/>
    <n v="37.57715104227109"/>
    <n v="641.24818641947297"/>
    <n v="5428.515139404768"/>
    <n v="3750.5695642465812"/>
    <n v="70.349442027531353"/>
    <n v="1415.7257129630871"/>
    <n v="1679.2434686275508"/>
    <n v="112.51708692739744"/>
    <n v="37.505695642465817"/>
    <n v="619.66146741525711"/>
    <n v="5264.9996860422198"/>
  </r>
  <r>
    <x v="19"/>
    <s v="Chang_x000a_Sha"/>
    <s v="Chang Sha"/>
    <s v="Changsha Shì"/>
    <x v="535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</r>
  <r>
    <x v="19"/>
    <s v="Yue_x000a_Yang"/>
    <s v="Yue Yang"/>
    <s v="Yueyang Qu"/>
    <x v="536"/>
    <s v="t/a"/>
    <s v="grinding"/>
    <n v="1500000"/>
    <n v="1"/>
    <m/>
    <n v="1"/>
    <m/>
    <n v="1500000"/>
    <n v="157544.87706593453"/>
    <n v="157544.87706593453"/>
    <n v="1.9465575237826781E-3"/>
    <n v="435.99359430376717"/>
    <n v="5.3051712340075969"/>
    <n v="117.33673837208258"/>
    <n v="195.45260829770251"/>
    <n v="13.079807829113015"/>
    <n v="4.3599359430376721"/>
    <n v="78.555676059407546"/>
    <n v="660.15695572064362"/>
    <n v="479.43921312339171"/>
    <n v="8.9380598353907388"/>
    <n v="182.68885713731916"/>
    <n v="231.68871190278438"/>
    <n v="14.383176393701751"/>
    <n v="4.7943921312339173"/>
    <n v="86.091277438413272"/>
    <n v="724.69509699031994"/>
    <n v="477.42642269698814"/>
    <n v="8.9380598353907388"/>
    <n v="180.92093556396335"/>
    <n v="220.18316697679194"/>
    <n v="14.322792680909645"/>
    <n v="4.7742642269698807"/>
    <n v="81.472069917910758"/>
    <n v="689.70544378071668"/>
    <n v="476.51856526327691"/>
    <n v="8.9380598353907388"/>
    <n v="179.87123661923553"/>
    <n v="213.35177889411372"/>
    <n v="14.295556957898306"/>
    <n v="4.7651856526327698"/>
    <n v="78.729427182607481"/>
    <n v="668.93042604008508"/>
  </r>
  <r>
    <x v="19"/>
    <s v="Xiang_x000a_Tan"/>
    <s v="Xiang Tan"/>
    <s v="Xiangtan Shì"/>
    <x v="537"/>
    <s v="t/a"/>
    <s v="grinding"/>
    <n v="2000000"/>
    <n v="1"/>
    <m/>
    <n v="1"/>
    <m/>
    <n v="2000000"/>
    <n v="210059.8360879127"/>
    <n v="210059.8360879127"/>
    <n v="2.5954100317102371E-3"/>
    <n v="581.32479240502278"/>
    <n v="7.0735616453434611"/>
    <n v="156.44898449611009"/>
    <n v="260.60347773027001"/>
    <n v="17.439743772150685"/>
    <n v="5.8132479240502288"/>
    <n v="104.74090141254339"/>
    <n v="880.20927429419135"/>
    <n v="639.25228416452217"/>
    <n v="11.917413113854316"/>
    <n v="243.58514284975885"/>
    <n v="308.9182825370458"/>
    <n v="19.177568524935666"/>
    <n v="6.3925228416452216"/>
    <n v="114.78836991788435"/>
    <n v="966.26012932042659"/>
    <n v="636.56856359598419"/>
    <n v="11.917413113854316"/>
    <n v="241.22791408528443"/>
    <n v="293.57755596905588"/>
    <n v="19.097056907879523"/>
    <n v="6.3656856359598404"/>
    <n v="108.62942655721433"/>
    <n v="919.60725837428879"/>
    <n v="635.35808701770247"/>
    <n v="11.917413113854316"/>
    <n v="239.82831549231403"/>
    <n v="284.4690385254849"/>
    <n v="19.060742610531072"/>
    <n v="6.3535808701770256"/>
    <n v="104.97256957680997"/>
    <n v="891.90723472011337"/>
  </r>
  <r>
    <x v="19"/>
    <s v="Chen_x000a_Zhou"/>
    <s v="Chen Zhou"/>
    <s v="Guiyang"/>
    <x v="538"/>
    <s v="t/a"/>
    <s v="grinding"/>
    <n v="1000000"/>
    <n v="1"/>
    <m/>
    <n v="1"/>
    <m/>
    <n v="1000000"/>
    <n v="105029.91804395635"/>
    <n v="105029.91804395635"/>
    <n v="1.2977050158551186E-3"/>
    <n v="290.66239620251139"/>
    <n v="3.5367808226717306"/>
    <n v="78.224492248055043"/>
    <n v="130.30173886513501"/>
    <n v="8.7198718860753424"/>
    <n v="2.9066239620251144"/>
    <n v="52.370450706271697"/>
    <n v="440.10463714709567"/>
    <n v="319.62614208226108"/>
    <n v="5.958706556927158"/>
    <n v="121.79257142487943"/>
    <n v="154.4591412685229"/>
    <n v="9.5887842624678328"/>
    <n v="3.1962614208226108"/>
    <n v="57.394184958942176"/>
    <n v="483.13006466021329"/>
    <n v="318.28428179799209"/>
    <n v="5.958706556927158"/>
    <n v="120.61395704264221"/>
    <n v="146.78877798452794"/>
    <n v="9.5485284539397615"/>
    <n v="3.1828428179799202"/>
    <n v="54.314713278607165"/>
    <n v="459.8036291871444"/>
    <n v="317.67904350885124"/>
    <n v="5.958706556927158"/>
    <n v="119.91415774615702"/>
    <n v="142.23451926274245"/>
    <n v="9.5303713052655361"/>
    <n v="3.1767904350885128"/>
    <n v="52.486284788404987"/>
    <n v="445.95361736005668"/>
  </r>
  <r>
    <x v="19"/>
    <s v="Yue_x000a_Yang"/>
    <s v="Yue Yang"/>
    <s v="Linxiang"/>
    <x v="539"/>
    <s v="t/a"/>
    <s v="grinding"/>
    <n v="2200000"/>
    <n v="1"/>
    <m/>
    <n v="1"/>
    <m/>
    <n v="2200000"/>
    <n v="231065.81969670398"/>
    <n v="231065.81969670398"/>
    <n v="2.8549510348812612E-3"/>
    <n v="639.45727164552522"/>
    <n v="7.7809178098778089"/>
    <n v="172.09388294572111"/>
    <n v="286.66382550329701"/>
    <n v="19.183718149365756"/>
    <n v="6.3945727164552526"/>
    <n v="115.21499155379774"/>
    <n v="968.23020172361066"/>
    <n v="703.17751258097451"/>
    <n v="13.109154425239749"/>
    <n v="267.94365713473474"/>
    <n v="339.81011079075046"/>
    <n v="21.095325377429237"/>
    <n v="7.0317751258097445"/>
    <n v="126.26720690967281"/>
    <n v="1062.8861422524694"/>
    <n v="700.22541995558265"/>
    <n v="13.109154425239749"/>
    <n v="265.35070549381288"/>
    <n v="322.93531156596151"/>
    <n v="21.006762598667478"/>
    <n v="7.0022541995558258"/>
    <n v="119.49236921293577"/>
    <n v="1011.5679842117178"/>
    <n v="698.89389571947277"/>
    <n v="13.109154425239749"/>
    <n v="263.81114704154544"/>
    <n v="312.91594237803344"/>
    <n v="20.966816871584182"/>
    <n v="6.9889389571947289"/>
    <n v="115.46982653449098"/>
    <n v="981.09795819212479"/>
  </r>
  <r>
    <x v="19"/>
    <s v="Yue_x000a_Yang"/>
    <s v="Yue Yang"/>
    <s v="Linxiang"/>
    <x v="539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Chang_x000a_De"/>
    <s v="Chang De"/>
    <s v="Shimen"/>
    <x v="540"/>
    <s v="t/a"/>
    <s v="grinding"/>
    <n v="3200000"/>
    <n v="1"/>
    <m/>
    <n v="1"/>
    <m/>
    <n v="3200000"/>
    <n v="336095.73774066032"/>
    <n v="336095.73774066032"/>
    <n v="4.1526560507363797E-3"/>
    <n v="930.11966784803656"/>
    <n v="11.31769863254954"/>
    <n v="250.31837519377615"/>
    <n v="416.96556436843201"/>
    <n v="27.903590035441098"/>
    <n v="9.3011966784803661"/>
    <n v="167.58544226006944"/>
    <n v="1408.3348388707063"/>
    <n v="1022.8036546632356"/>
    <n v="19.067860982166909"/>
    <n v="389.73622855961418"/>
    <n v="494.26925205927336"/>
    <n v="30.68410963989707"/>
    <n v="10.228036546632355"/>
    <n v="183.661391868615"/>
    <n v="1546.0162069126827"/>
    <n v="1018.5097017535747"/>
    <n v="19.067860982166909"/>
    <n v="385.96466253645514"/>
    <n v="469.72408955048945"/>
    <n v="30.555291052607242"/>
    <n v="10.185097017535746"/>
    <n v="173.80708249154293"/>
    <n v="1471.3716133988621"/>
    <n v="1016.572939228324"/>
    <n v="19.067860982166909"/>
    <n v="383.7253047877025"/>
    <n v="455.15046164077592"/>
    <n v="30.497188176849718"/>
    <n v="10.165729392283241"/>
    <n v="167.95611132289596"/>
    <n v="1427.0515755521815"/>
  </r>
  <r>
    <x v="19"/>
    <s v="Chang_x000a_De"/>
    <s v="Chang De"/>
    <s v="Shimen"/>
    <x v="54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Chang_x000a_De"/>
    <s v="Chang De"/>
    <s v="Shimen"/>
    <x v="54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Lou_x000a_Di"/>
    <s v="Lou Di"/>
    <s v="Shuangfeng"/>
    <x v="541"/>
    <s v="t/a"/>
    <s v="grinding"/>
    <n v="1100000"/>
    <n v="1"/>
    <m/>
    <n v="1"/>
    <m/>
    <n v="1100000"/>
    <n v="115532.90984835199"/>
    <n v="115532.90984835199"/>
    <n v="1.4274755174406306E-3"/>
    <n v="319.72863582276261"/>
    <n v="3.8904589049389044"/>
    <n v="86.046941472860553"/>
    <n v="143.3319127516485"/>
    <n v="9.591859074682878"/>
    <n v="3.1972863582276263"/>
    <n v="57.607495776898872"/>
    <n v="484.11510086180533"/>
    <n v="351.58875629048725"/>
    <n v="6.5545772126198747"/>
    <n v="133.97182856736737"/>
    <n v="169.90505539537523"/>
    <n v="10.547662688714619"/>
    <n v="3.5158875629048723"/>
    <n v="63.133603454836404"/>
    <n v="531.44307112623471"/>
    <n v="350.11270997779133"/>
    <n v="6.5545772126198747"/>
    <n v="132.67535274690644"/>
    <n v="161.46765578298076"/>
    <n v="10.503381299333739"/>
    <n v="3.5011270997779129"/>
    <n v="59.746184606467885"/>
    <n v="505.78399210585889"/>
    <n v="349.44694785973638"/>
    <n v="6.5545772126198747"/>
    <n v="131.90557352077272"/>
    <n v="156.45797118901672"/>
    <n v="10.483408435792091"/>
    <n v="3.4944694785973645"/>
    <n v="57.734913267245489"/>
    <n v="490.5489790960624"/>
  </r>
  <r>
    <x v="19"/>
    <s v="Lou_x000a_Di"/>
    <s v="Lou Di"/>
    <s v="Shuangfeng"/>
    <x v="541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Lou_x000a_Di"/>
    <s v="Lou Di"/>
    <s v="Shuangfeng"/>
    <x v="541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Yong_x000a_Zhou"/>
    <s v="Yong Zhou"/>
    <s v="Xintian"/>
    <x v="542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</r>
  <r>
    <x v="19"/>
    <s v="Xiang_x000a_Tan"/>
    <s v="Xiang Tan"/>
    <s v="Xiangtan Shì"/>
    <x v="537"/>
    <s v="t/a"/>
    <s v="grinding"/>
    <n v="1000000"/>
    <n v="1"/>
    <m/>
    <n v="1"/>
    <m/>
    <n v="1000000"/>
    <n v="105029.91804395635"/>
    <n v="105029.91804395635"/>
    <n v="1.2977050158551186E-3"/>
    <n v="290.66239620251139"/>
    <n v="3.5367808226717306"/>
    <n v="78.224492248055043"/>
    <n v="130.30173886513501"/>
    <n v="8.7198718860753424"/>
    <n v="2.9066239620251144"/>
    <n v="52.370450706271697"/>
    <n v="440.10463714709567"/>
    <n v="319.62614208226108"/>
    <n v="5.958706556927158"/>
    <n v="121.79257142487943"/>
    <n v="154.4591412685229"/>
    <n v="9.5887842624678328"/>
    <n v="3.1962614208226108"/>
    <n v="57.394184958942176"/>
    <n v="483.13006466021329"/>
    <n v="318.28428179799209"/>
    <n v="5.958706556927158"/>
    <n v="120.61395704264221"/>
    <n v="146.78877798452794"/>
    <n v="9.5485284539397615"/>
    <n v="3.1828428179799202"/>
    <n v="54.314713278607165"/>
    <n v="459.8036291871444"/>
    <n v="317.67904350885124"/>
    <n v="5.958706556927158"/>
    <n v="119.91415774615702"/>
    <n v="142.23451926274245"/>
    <n v="9.5303713052655361"/>
    <n v="3.1767904350885128"/>
    <n v="52.486284788404987"/>
    <n v="445.95361736005668"/>
  </r>
  <r>
    <x v="19"/>
    <s v="Heng_x000a_Yang"/>
    <s v="Heng Yang"/>
    <s v="Hengnan"/>
    <x v="543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</r>
  <r>
    <x v="19"/>
    <s v="Xiang_x000a_Tan"/>
    <s v="Xiang Tan"/>
    <s v="Xiangxiang"/>
    <x v="544"/>
    <s v="t/a"/>
    <s v="grinding"/>
    <n v="1500000"/>
    <n v="1"/>
    <m/>
    <n v="1"/>
    <m/>
    <n v="1500000"/>
    <n v="157544.87706593453"/>
    <n v="157544.87706593453"/>
    <n v="1.9465575237826781E-3"/>
    <n v="435.99359430376717"/>
    <n v="5.3051712340075969"/>
    <n v="117.33673837208258"/>
    <n v="195.45260829770251"/>
    <n v="13.079807829113015"/>
    <n v="4.3599359430376721"/>
    <n v="78.555676059407546"/>
    <n v="660.15695572064362"/>
    <n v="479.43921312339171"/>
    <n v="8.9380598353907388"/>
    <n v="182.68885713731916"/>
    <n v="231.68871190278438"/>
    <n v="14.383176393701751"/>
    <n v="4.7943921312339173"/>
    <n v="86.091277438413272"/>
    <n v="724.69509699031994"/>
    <n v="477.42642269698814"/>
    <n v="8.9380598353907388"/>
    <n v="180.92093556396335"/>
    <n v="220.18316697679194"/>
    <n v="14.322792680909645"/>
    <n v="4.7742642269698807"/>
    <n v="81.472069917910758"/>
    <n v="689.70544378071668"/>
    <n v="476.51856526327691"/>
    <n v="8.9380598353907388"/>
    <n v="179.87123661923553"/>
    <n v="213.35177889411372"/>
    <n v="14.295556957898306"/>
    <n v="4.7651856526327698"/>
    <n v="78.729427182607481"/>
    <n v="668.93042604008508"/>
  </r>
  <r>
    <x v="19"/>
    <s v="Chang_x000a_De"/>
    <s v="Chang De"/>
    <s v="Dingcheng"/>
    <x v="545"/>
    <s v="t/a"/>
    <s v="grinding"/>
    <n v="1000000"/>
    <n v="1"/>
    <m/>
    <n v="1"/>
    <m/>
    <n v="1000000"/>
    <n v="105029.91804395635"/>
    <n v="105029.91804395635"/>
    <n v="1.2977050158551186E-3"/>
    <n v="290.66239620251139"/>
    <n v="3.5367808226717306"/>
    <n v="78.224492248055043"/>
    <n v="130.30173886513501"/>
    <n v="8.7198718860753424"/>
    <n v="2.9066239620251144"/>
    <n v="52.370450706271697"/>
    <n v="440.10463714709567"/>
    <n v="319.62614208226108"/>
    <n v="5.958706556927158"/>
    <n v="121.79257142487943"/>
    <n v="154.4591412685229"/>
    <n v="9.5887842624678328"/>
    <n v="3.1962614208226108"/>
    <n v="57.394184958942176"/>
    <n v="483.13006466021329"/>
    <n v="318.28428179799209"/>
    <n v="5.958706556927158"/>
    <n v="120.61395704264221"/>
    <n v="146.78877798452794"/>
    <n v="9.5485284539397615"/>
    <n v="3.1828428179799202"/>
    <n v="54.314713278607165"/>
    <n v="459.8036291871444"/>
    <n v="317.67904350885124"/>
    <n v="5.958706556927158"/>
    <n v="119.91415774615702"/>
    <n v="142.23451926274245"/>
    <n v="9.5303713052655361"/>
    <n v="3.1767904350885128"/>
    <n v="52.486284788404987"/>
    <n v="445.95361736005668"/>
  </r>
  <r>
    <x v="19"/>
    <s v="Xiang_x000a_Tan"/>
    <s v="Xiang Tan"/>
    <s v="Xiangxiang"/>
    <x v="544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</r>
  <r>
    <x v="19"/>
    <s v="Xiang_x000a_Tan"/>
    <s v="Xiang Tan"/>
    <s v="Xiangtan Shì"/>
    <x v="537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Chang_x000a_De"/>
    <s v="Chang De"/>
    <s v="Jinshi"/>
    <x v="546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</r>
  <r>
    <x v="19"/>
    <s v="Xiang_x000a_Tan"/>
    <s v="Xiang Tan"/>
    <s v="Xiangtan Shì"/>
    <x v="537"/>
    <s v="t/a"/>
    <s v="grinding"/>
    <n v="1200000"/>
    <n v="1"/>
    <m/>
    <n v="1"/>
    <m/>
    <n v="1200000"/>
    <n v="126035.90165274762"/>
    <n v="126035.90165274762"/>
    <n v="1.5572460190261424E-3"/>
    <n v="348.79487544301372"/>
    <n v="4.244136987206077"/>
    <n v="93.869390697666063"/>
    <n v="156.362086638162"/>
    <n v="10.463846263290412"/>
    <n v="3.4879487544301377"/>
    <n v="62.844540847526041"/>
    <n v="528.12556457651488"/>
    <n v="383.55137049871337"/>
    <n v="7.1504478683125905"/>
    <n v="146.15108570985532"/>
    <n v="185.3509695222275"/>
    <n v="11.506541114961401"/>
    <n v="3.8355137049871333"/>
    <n v="68.873021950730617"/>
    <n v="579.75607759225602"/>
    <n v="381.9411381575905"/>
    <n v="7.1504478683125905"/>
    <n v="144.73674845117068"/>
    <n v="176.14653358143354"/>
    <n v="11.458234144727715"/>
    <n v="3.8194113815759048"/>
    <n v="65.177655934328598"/>
    <n v="551.76435502457332"/>
    <n v="381.21485221062153"/>
    <n v="7.1504478683125905"/>
    <n v="143.89698929538844"/>
    <n v="170.68142311529095"/>
    <n v="11.436445566318644"/>
    <n v="3.8121485221062157"/>
    <n v="62.983541746085983"/>
    <n v="535.144340832068"/>
  </r>
  <r>
    <x v="19"/>
    <s v="Chang_x000a_De"/>
    <s v="Chang De"/>
    <s v="Hanshou"/>
    <x v="547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</r>
  <r>
    <x v="19"/>
    <s v="Heng_x000a_Yang"/>
    <s v="Heng Yang"/>
    <s v="Changning"/>
    <x v="548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</r>
  <r>
    <x v="19"/>
    <s v="Heng_x000a_Yang"/>
    <s v="Heng Yang"/>
    <s v="Hengdong"/>
    <x v="549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Chen_x000a_Zhou"/>
    <s v="Chen Zhou"/>
    <s v="Yizhang"/>
    <x v="55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Chen_x000a_Zhou"/>
    <s v="Chen Zhou"/>
    <s v="Chenzhou"/>
    <x v="55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Chen_x000a_Zhou"/>
    <s v="Chen Zhou"/>
    <s v="Chenzhou"/>
    <x v="55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Heng_x000a_Yang"/>
    <s v="Heng Yang"/>
    <s v="Hengyang Shì"/>
    <x v="526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Zhu_x000a_Zhou"/>
    <s v="Zhu Zhou"/>
    <s v="Youxian"/>
    <x v="552"/>
    <s v="t/d"/>
    <s v="cement"/>
    <n v="4500"/>
    <n v="310"/>
    <n v="1"/>
    <m/>
    <n v="1395000"/>
    <m/>
    <n v="0"/>
    <n v="1395000"/>
    <n v="1.7236026941963887E-2"/>
    <n v="3860.5575464012782"/>
    <n v="46.975274659951687"/>
    <n v="1038.9722159010671"/>
    <n v="1730.6585504597833"/>
    <n v="115.81672639203835"/>
    <n v="38.605575464012787"/>
    <n v="695.58065069301335"/>
    <n v="5845.4389021160086"/>
    <n v="4245.2519863735261"/>
    <n v="79.143122280972776"/>
    <n v="1617.640385728962"/>
    <n v="2051.5154737092375"/>
    <n v="127.35755959120577"/>
    <n v="42.452519863735255"/>
    <n v="762.30553644930183"/>
    <n v="6416.8996106322211"/>
    <n v="4227.4294922554982"/>
    <n v="79.143122280972776"/>
    <n v="1601.9861122244088"/>
    <n v="1949.6382469109185"/>
    <n v="126.82288476766496"/>
    <n v="42.274294922554979"/>
    <n v="721.40420972190714"/>
    <n v="6107.0795318303644"/>
    <n v="4219.390759777405"/>
    <n v="79.143122280972776"/>
    <n v="1592.6914270834732"/>
    <n v="1889.1489022059948"/>
    <n v="126.58172279332213"/>
    <n v="42.19390759777405"/>
    <n v="697.11915084216434"/>
    <n v="5923.1246467974979"/>
  </r>
  <r>
    <x v="19"/>
    <s v="Chang_x000a_De"/>
    <s v="Chang De"/>
    <s v="Linli"/>
    <x v="553"/>
    <s v="t/d"/>
    <s v="cement"/>
    <n v="4500"/>
    <n v="310"/>
    <n v="1"/>
    <m/>
    <n v="1395000"/>
    <m/>
    <n v="0"/>
    <n v="1395000"/>
    <n v="1.7236026941963887E-2"/>
    <n v="3860.5575464012782"/>
    <n v="46.975274659951687"/>
    <n v="1038.9722159010671"/>
    <n v="1730.6585504597833"/>
    <n v="115.81672639203835"/>
    <n v="38.605575464012787"/>
    <n v="695.58065069301335"/>
    <n v="5845.4389021160086"/>
    <n v="4245.2519863735261"/>
    <n v="79.143122280972776"/>
    <n v="1617.640385728962"/>
    <n v="2051.5154737092375"/>
    <n v="127.35755959120577"/>
    <n v="42.452519863735255"/>
    <n v="762.30553644930183"/>
    <n v="6416.8996106322211"/>
    <n v="4227.4294922554982"/>
    <n v="79.143122280972776"/>
    <n v="1601.9861122244088"/>
    <n v="1949.6382469109185"/>
    <n v="126.82288476766496"/>
    <n v="42.274294922554979"/>
    <n v="721.40420972190714"/>
    <n v="6107.0795318303644"/>
    <n v="4219.390759777405"/>
    <n v="79.143122280972776"/>
    <n v="1592.6914270834732"/>
    <n v="1889.1489022059948"/>
    <n v="126.58172279332213"/>
    <n v="42.19390759777405"/>
    <n v="697.11915084216434"/>
    <n v="5923.1246467974979"/>
  </r>
  <r>
    <x v="19"/>
    <s v="Chen_x000a_Zhou"/>
    <s v="Chen Zhou"/>
    <s v="Zixing"/>
    <x v="554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Chen_x000a_Zhou"/>
    <s v="Chen Zhou"/>
    <s v="Zixing"/>
    <x v="554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Chen_x000a_Zhou"/>
    <s v="Chen Zhou"/>
    <s v="Chenzhou"/>
    <x v="55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Heng_x000a_Yang"/>
    <s v="Heng Yang"/>
    <s v="Laiyang"/>
    <x v="555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Heng_x000a_Yang"/>
    <s v="Heng Yang"/>
    <s v="Laiyang"/>
    <x v="55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Shao_x000a_Yang"/>
    <s v="Shao Yang"/>
    <s v="Shaoyang Shì"/>
    <x v="556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Xiang_x000a_Tan"/>
    <s v="Xiang Tan"/>
    <s v="Xiangxiang"/>
    <x v="544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Yong_x000a_Zhou"/>
    <s v="Yong Zhou"/>
    <s v="Jianghua Yao"/>
    <x v="557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Zhu_x000a_Zhou"/>
    <s v="Zhu Zhou"/>
    <s v="Zhuzhou Qu"/>
    <x v="558"/>
    <s v="t/d"/>
    <s v="cement"/>
    <n v="6000"/>
    <n v="310"/>
    <n v="1"/>
    <m/>
    <n v="1860000"/>
    <m/>
    <n v="0"/>
    <n v="1860000"/>
    <n v="2.2981369255951848E-2"/>
    <n v="5147.4100618683706"/>
    <n v="62.633699546602244"/>
    <n v="1385.2962878680894"/>
    <n v="2307.5447339463776"/>
    <n v="154.42230185605112"/>
    <n v="51.474100618683714"/>
    <n v="927.44086759068443"/>
    <n v="7793.9185361546779"/>
    <n v="5660.3359818313675"/>
    <n v="105.52416304129703"/>
    <n v="2156.8538476386157"/>
    <n v="2735.3539649456498"/>
    <n v="169.81007945494102"/>
    <n v="56.60335981831367"/>
    <n v="1016.4073819324024"/>
    <n v="8555.8661475096287"/>
    <n v="5636.5726563406643"/>
    <n v="105.52416304129703"/>
    <n v="2135.9814829658781"/>
    <n v="2599.5176625478912"/>
    <n v="169.09717969021992"/>
    <n v="56.365726563406639"/>
    <n v="961.87227962920952"/>
    <n v="8142.772709107152"/>
    <n v="5625.8543463698725"/>
    <n v="105.52416304129703"/>
    <n v="2123.5885694446306"/>
    <n v="2518.8652029413265"/>
    <n v="168.77563039109617"/>
    <n v="56.258543463698736"/>
    <n v="929.49220112288572"/>
    <n v="7897.4995290633306"/>
  </r>
  <r>
    <x v="19"/>
    <s v="Lou_x000a_Di"/>
    <s v="Lou Di"/>
    <s v="Lengshuijang"/>
    <x v="559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Chang_x000a_De"/>
    <s v="Chang De"/>
    <s v="Taoyuan"/>
    <x v="560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Chu_x000a_Zhou"/>
    <s v="Chu Zhou"/>
    <s v="Anren"/>
    <x v="56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Xiang_x000a_Tan"/>
    <s v="Xiang Tan"/>
    <s v="Xiangxiang"/>
    <x v="544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Xiang_x000a_Tan"/>
    <s v="Xiang Tan"/>
    <s v="Xiangxiang"/>
    <x v="544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Xiang_x000a_Tan"/>
    <s v="Xiang Tan"/>
    <s v="Xiangxiang"/>
    <x v="544"/>
    <s v="t/d"/>
    <s v="cement"/>
    <n v="2000"/>
    <n v="310"/>
    <n v="1"/>
    <m/>
    <n v="620000"/>
    <m/>
    <n v="0"/>
    <n v="620000"/>
    <n v="7.6604564186506154E-3"/>
    <n v="1715.8033539561236"/>
    <n v="20.877899848867415"/>
    <n v="461.76542928936311"/>
    <n v="769.18157798212587"/>
    <n v="51.474100618683707"/>
    <n v="17.158033539561238"/>
    <n v="309.14695586356146"/>
    <n v="2597.9728453848925"/>
    <n v="1886.7786606104555"/>
    <n v="35.174721013765677"/>
    <n v="718.95128254620522"/>
    <n v="911.78465498188314"/>
    <n v="56.60335981831367"/>
    <n v="18.867786606104556"/>
    <n v="338.8024606441341"/>
    <n v="2851.955382503209"/>
    <n v="1878.8575521135547"/>
    <n v="35.174721013765677"/>
    <n v="711.99382765529265"/>
    <n v="866.50588751596365"/>
    <n v="56.365726563406639"/>
    <n v="18.788575521135545"/>
    <n v="320.62409320973649"/>
    <n v="2714.257569702384"/>
    <n v="1875.2847821232906"/>
    <n v="35.174721013765677"/>
    <n v="707.86285648154353"/>
    <n v="839.62173431377539"/>
    <n v="56.258543463698722"/>
    <n v="18.752847821232908"/>
    <n v="309.83073370762855"/>
    <n v="2632.4998430211099"/>
  </r>
  <r>
    <x v="19"/>
    <s v="Zhang_x000a_Jaijie"/>
    <s v="Zhang Jaijie"/>
    <s v="Dayong"/>
    <x v="562"/>
    <s v="t/d"/>
    <s v="cement"/>
    <n v="2000"/>
    <n v="310"/>
    <n v="1"/>
    <m/>
    <n v="620000"/>
    <m/>
    <n v="0"/>
    <n v="620000"/>
    <n v="7.6604564186506154E-3"/>
    <n v="1715.8033539561236"/>
    <n v="20.877899848867415"/>
    <n v="461.76542928936311"/>
    <n v="769.18157798212587"/>
    <n v="51.474100618683707"/>
    <n v="17.158033539561238"/>
    <n v="309.14695586356146"/>
    <n v="2597.9728453848925"/>
    <n v="1886.7786606104555"/>
    <n v="35.174721013765677"/>
    <n v="718.95128254620522"/>
    <n v="911.78465498188314"/>
    <n v="56.60335981831367"/>
    <n v="18.867786606104556"/>
    <n v="338.8024606441341"/>
    <n v="2851.955382503209"/>
    <n v="1878.8575521135547"/>
    <n v="35.174721013765677"/>
    <n v="711.99382765529265"/>
    <n v="866.50588751596365"/>
    <n v="56.365726563406639"/>
    <n v="18.788575521135545"/>
    <n v="320.62409320973649"/>
    <n v="2714.257569702384"/>
    <n v="1875.2847821232906"/>
    <n v="35.174721013765677"/>
    <n v="707.86285648154353"/>
    <n v="839.62173431377539"/>
    <n v="56.258543463698722"/>
    <n v="18.752847821232908"/>
    <n v="309.83073370762855"/>
    <n v="2632.4998430211099"/>
  </r>
  <r>
    <x v="19"/>
    <s v="Heng_x000a_Yang"/>
    <s v="Heng Yang"/>
    <s v="Qidong"/>
    <x v="238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Heng_x000a_Yang"/>
    <s v="Heng Yang"/>
    <s v="Qidong"/>
    <x v="238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Chang_x000a_De"/>
    <s v="Chang De"/>
    <s v="Dingcheng"/>
    <x v="545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Huai_x000a_Hua"/>
    <s v="Huai Hua"/>
    <s v="Huaihua"/>
    <x v="563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Huai_x000a_Hua"/>
    <s v="Huai Hua"/>
    <s v="Huaihua"/>
    <x v="563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Huai_x000a_Hua"/>
    <s v="Huai Hua"/>
    <s v="Jing"/>
    <x v="564"/>
    <s v="t/d"/>
    <s v="cement"/>
    <n v="3000"/>
    <n v="310"/>
    <n v="1"/>
    <m/>
    <n v="930000"/>
    <m/>
    <n v="0"/>
    <n v="930000"/>
    <n v="1.1490684627975924E-2"/>
    <n v="2573.7050309341853"/>
    <n v="31.316849773301122"/>
    <n v="692.6481439340447"/>
    <n v="1153.7723669731888"/>
    <n v="77.21115092802556"/>
    <n v="25.737050309341857"/>
    <n v="463.72043379534222"/>
    <n v="3896.9592680773389"/>
    <n v="2830.1679909156837"/>
    <n v="52.762081520648515"/>
    <n v="1078.4269238193078"/>
    <n v="1367.6769824728249"/>
    <n v="84.905039727470509"/>
    <n v="28.301679909156835"/>
    <n v="508.20369096620118"/>
    <n v="4277.9330737548144"/>
    <n v="2818.2863281703321"/>
    <n v="52.762081520648515"/>
    <n v="1067.990741482939"/>
    <n v="1299.7588312739456"/>
    <n v="84.548589845109959"/>
    <n v="28.18286328170332"/>
    <n v="480.93613981460476"/>
    <n v="4071.386354553576"/>
    <n v="2812.9271731849362"/>
    <n v="52.762081520648515"/>
    <n v="1061.7942847223153"/>
    <n v="1259.4326014706633"/>
    <n v="84.387815195548086"/>
    <n v="28.129271731849368"/>
    <n v="464.74610056144286"/>
    <n v="3948.7497645316653"/>
  </r>
  <r>
    <x v="19"/>
    <s v="Chang_x000a_De"/>
    <s v="Chang De"/>
    <s v="Shimen"/>
    <x v="540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Chang_x000a_Sha"/>
    <s v="Chang Sha"/>
    <s v="Changsha Shì"/>
    <x v="535"/>
    <s v="t/d"/>
    <s v="cement"/>
    <n v="1000"/>
    <n v="310"/>
    <n v="1"/>
    <m/>
    <n v="310000"/>
    <m/>
    <n v="0"/>
    <n v="310000"/>
    <n v="3.8302282093253077E-3"/>
    <n v="857.9016769780618"/>
    <n v="10.438949924433707"/>
    <n v="230.88271464468156"/>
    <n v="384.59078899106294"/>
    <n v="25.737050309341853"/>
    <n v="8.579016769780619"/>
    <n v="154.57347793178073"/>
    <n v="1298.9864226924462"/>
    <n v="943.38933030522776"/>
    <n v="17.587360506882838"/>
    <n v="359.47564127310261"/>
    <n v="455.89232749094157"/>
    <n v="28.301679909156835"/>
    <n v="9.4338933030522778"/>
    <n v="169.40123032206705"/>
    <n v="1425.9776912516045"/>
    <n v="939.42877605677734"/>
    <n v="17.587360506882838"/>
    <n v="355.99691382764632"/>
    <n v="433.25294375798183"/>
    <n v="28.18286328170332"/>
    <n v="9.3942877605677726"/>
    <n v="160.31204660486824"/>
    <n v="1357.128784851192"/>
    <n v="937.6423910616453"/>
    <n v="17.587360506882838"/>
    <n v="353.93142824077177"/>
    <n v="419.8108671568877"/>
    <n v="28.129271731849361"/>
    <n v="9.3764239106164542"/>
    <n v="154.91536685381428"/>
    <n v="1316.2499215105549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Xiangxi_x000a_Tujia_x000a_and_x000a_Miao"/>
    <s v="Xiangxi Tujia and Miao"/>
    <s v="Guzhang"/>
    <x v="56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Yi_x000a_Yang"/>
    <s v="Yi Yang"/>
    <s v="Anhua"/>
    <x v="566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Zhang_x000a_Jiajie"/>
    <s v="Zhang Jiajie"/>
    <s v="Sangzhi"/>
    <x v="567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Yong_x000a_Zhou"/>
    <s v="Yong Zhou"/>
    <s v="Dao"/>
    <x v="568"/>
    <s v="t/d"/>
    <s v="cement"/>
    <n v="4000"/>
    <n v="310"/>
    <n v="1"/>
    <m/>
    <n v="1240000"/>
    <m/>
    <n v="0"/>
    <n v="1240000"/>
    <n v="1.5320912837301231E-2"/>
    <n v="3431.6067079122472"/>
    <n v="41.75579969773483"/>
    <n v="923.53085857872622"/>
    <n v="1538.3631559642517"/>
    <n v="102.94820123736741"/>
    <n v="34.316067079122476"/>
    <n v="618.29391172712292"/>
    <n v="5195.945690769785"/>
    <n v="3773.557321220911"/>
    <n v="70.349442027531353"/>
    <n v="1437.9025650924104"/>
    <n v="1823.5693099637663"/>
    <n v="113.20671963662734"/>
    <n v="37.735573212209111"/>
    <n v="677.6049212882682"/>
    <n v="5703.9107650064179"/>
    <n v="3757.7151042271094"/>
    <n v="70.349442027531353"/>
    <n v="1423.9876553105853"/>
    <n v="1733.0117750319273"/>
    <n v="112.73145312681328"/>
    <n v="37.57715104227109"/>
    <n v="641.24818641947297"/>
    <n v="5428.515139404768"/>
    <n v="3750.5695642465812"/>
    <n v="70.349442027531353"/>
    <n v="1415.7257129630871"/>
    <n v="1679.2434686275508"/>
    <n v="112.51708692739744"/>
    <n v="37.505695642465817"/>
    <n v="619.66146741525711"/>
    <n v="5264.9996860422198"/>
  </r>
  <r>
    <x v="19"/>
    <s v="Shao_x000a_Yang"/>
    <s v="Shao Yang"/>
    <s v="Longhui"/>
    <x v="569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Chen_x000a_Zhou"/>
    <s v="Chen Zhou"/>
    <s v="Chenzhou"/>
    <x v="551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Chang_x000a_Sha"/>
    <s v="Chang Sha"/>
    <s v="Changsha Shì"/>
    <x v="535"/>
    <s v="t/d"/>
    <s v="cement"/>
    <n v="3200"/>
    <n v="310"/>
    <n v="1"/>
    <m/>
    <n v="992000"/>
    <m/>
    <n v="0"/>
    <n v="992000"/>
    <n v="1.2256730269840985E-2"/>
    <n v="2745.2853663297979"/>
    <n v="33.404639758187862"/>
    <n v="738.82468686298103"/>
    <n v="1230.6905247714014"/>
    <n v="82.358560989893931"/>
    <n v="27.452853663297979"/>
    <n v="494.63512938169833"/>
    <n v="4156.7565526158278"/>
    <n v="3018.845856976729"/>
    <n v="56.279553622025084"/>
    <n v="1150.3220520739285"/>
    <n v="1458.8554479710131"/>
    <n v="90.565375709301875"/>
    <n v="30.188458569767288"/>
    <n v="542.08393703061461"/>
    <n v="4563.1286120051345"/>
    <n v="3006.1720833816876"/>
    <n v="56.279553622025084"/>
    <n v="1139.1901242484682"/>
    <n v="1386.409420025542"/>
    <n v="90.18516250145062"/>
    <n v="30.061720833816871"/>
    <n v="512.9985491355784"/>
    <n v="4342.8121115238146"/>
    <n v="3000.4556513972652"/>
    <n v="56.279553622025084"/>
    <n v="1132.5805703704696"/>
    <n v="1343.3947749020406"/>
    <n v="90.013669541917949"/>
    <n v="30.004556513972656"/>
    <n v="495.7291739322057"/>
    <n v="4211.9997488337758"/>
  </r>
  <r>
    <x v="19"/>
    <s v="Zhu_x000a_Zhou"/>
    <s v="Zhu Zhou"/>
    <s v="Zhuzhou Qu"/>
    <x v="558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Yong_x000a_Zhou"/>
    <s v="Yong Zhou"/>
    <s v="Qiyang"/>
    <x v="57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Xiangxi_x000a_Tujia_x000a_and_x000a_Miao"/>
    <s v="Xiangxi Tujia and Miao"/>
    <s v="Jishou"/>
    <x v="57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</r>
  <r>
    <x v="19"/>
    <s v="Yi_x000a_Yang"/>
    <s v="Yi Yang"/>
    <s v="Taojiang"/>
    <x v="530"/>
    <s v="t/d"/>
    <s v="cement"/>
    <n v="1200"/>
    <n v="310"/>
    <n v="1"/>
    <m/>
    <n v="372000"/>
    <m/>
    <n v="0"/>
    <n v="372000"/>
    <n v="4.5962738511903696E-3"/>
    <n v="1029.4820123736743"/>
    <n v="12.526739909320449"/>
    <n v="277.05925757361786"/>
    <n v="461.50894678927557"/>
    <n v="30.884460371210224"/>
    <n v="10.294820123736743"/>
    <n v="185.4881735181369"/>
    <n v="1558.7837072309355"/>
    <n v="1132.0671963662735"/>
    <n v="21.104832608259407"/>
    <n v="431.37076952772316"/>
    <n v="547.07079298912993"/>
    <n v="33.962015890988205"/>
    <n v="11.320671963662734"/>
    <n v="203.28147638648048"/>
    <n v="1711.1732295019256"/>
    <n v="1127.3145312681329"/>
    <n v="21.104832608259407"/>
    <n v="427.19629659317565"/>
    <n v="519.90353250957821"/>
    <n v="33.819435938043988"/>
    <n v="11.273145312681327"/>
    <n v="192.37445592584189"/>
    <n v="1628.5545418214303"/>
    <n v="1125.1708692739744"/>
    <n v="21.104832608259407"/>
    <n v="424.71771388892614"/>
    <n v="503.7730405882653"/>
    <n v="33.755126078219234"/>
    <n v="11.251708692739747"/>
    <n v="185.89844022457714"/>
    <n v="1579.4999058126662"/>
  </r>
  <r>
    <x v="19"/>
    <s v="Yi_x000a_Yang"/>
    <s v="Yi Yang"/>
    <s v="Taojiang"/>
    <x v="530"/>
    <s v="t/d"/>
    <s v="cement"/>
    <n v="2000"/>
    <n v="310"/>
    <n v="1"/>
    <m/>
    <n v="620000"/>
    <m/>
    <n v="0"/>
    <n v="620000"/>
    <n v="7.6604564186506154E-3"/>
    <n v="1715.8033539561236"/>
    <n v="20.877899848867415"/>
    <n v="461.76542928936311"/>
    <n v="769.18157798212587"/>
    <n v="51.474100618683707"/>
    <n v="17.158033539561238"/>
    <n v="309.14695586356146"/>
    <n v="2597.9728453848925"/>
    <n v="1886.7786606104555"/>
    <n v="35.174721013765677"/>
    <n v="718.95128254620522"/>
    <n v="911.78465498188314"/>
    <n v="56.60335981831367"/>
    <n v="18.867786606104556"/>
    <n v="338.8024606441341"/>
    <n v="2851.955382503209"/>
    <n v="1878.8575521135547"/>
    <n v="35.174721013765677"/>
    <n v="711.99382765529265"/>
    <n v="866.50588751596365"/>
    <n v="56.365726563406639"/>
    <n v="18.788575521135545"/>
    <n v="320.62409320973649"/>
    <n v="2714.257569702384"/>
    <n v="1875.2847821232906"/>
    <n v="35.174721013765677"/>
    <n v="707.86285648154353"/>
    <n v="839.62173431377539"/>
    <n v="56.258543463698722"/>
    <n v="18.752847821232908"/>
    <n v="309.83073370762855"/>
    <n v="2632.4998430211099"/>
  </r>
  <r>
    <x v="19"/>
    <s v="Lou_x000a_Di"/>
    <s v="Lou Di"/>
    <s v="Lianyuan"/>
    <x v="572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Chang_x000a_Sha"/>
    <s v="Chang Sha"/>
    <s v="Liuyang"/>
    <x v="573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</r>
  <r>
    <x v="19"/>
    <s v="Huai_x000a_Hua"/>
    <s v="Huai Hua"/>
    <s v="Chenxi"/>
    <x v="574"/>
    <s v="t/d"/>
    <s v="cement"/>
    <n v="1200"/>
    <n v="310"/>
    <n v="1"/>
    <m/>
    <n v="372000"/>
    <m/>
    <n v="0"/>
    <n v="372000"/>
    <n v="4.5962738511903696E-3"/>
    <n v="1029.4820123736743"/>
    <n v="12.526739909320449"/>
    <n v="277.05925757361786"/>
    <n v="461.50894678927557"/>
    <n v="30.884460371210224"/>
    <n v="10.294820123736743"/>
    <n v="185.4881735181369"/>
    <n v="1558.7837072309355"/>
    <n v="1132.0671963662735"/>
    <n v="21.104832608259407"/>
    <n v="431.37076952772316"/>
    <n v="547.07079298912993"/>
    <n v="33.962015890988205"/>
    <n v="11.320671963662734"/>
    <n v="203.28147638648048"/>
    <n v="1711.1732295019256"/>
    <n v="1127.3145312681329"/>
    <n v="21.104832608259407"/>
    <n v="427.19629659317565"/>
    <n v="519.90353250957821"/>
    <n v="33.819435938043988"/>
    <n v="11.273145312681327"/>
    <n v="192.37445592584189"/>
    <n v="1628.5545418214303"/>
    <n v="1125.1708692739744"/>
    <n v="21.104832608259407"/>
    <n v="424.71771388892614"/>
    <n v="503.7730405882653"/>
    <n v="33.755126078219234"/>
    <n v="11.251708692739747"/>
    <n v="185.89844022457714"/>
    <n v="1579.4999058126662"/>
  </r>
  <r>
    <x v="19"/>
    <s v="Huai_x000a_Hua"/>
    <s v="Huai Hua"/>
    <s v="Chenxi"/>
    <x v="574"/>
    <s v="t/d"/>
    <s v="cement"/>
    <n v="1200"/>
    <n v="310"/>
    <n v="1"/>
    <m/>
    <n v="372000"/>
    <m/>
    <n v="0"/>
    <n v="372000"/>
    <n v="4.5962738511903696E-3"/>
    <n v="1029.4820123736743"/>
    <n v="12.526739909320449"/>
    <n v="277.05925757361786"/>
    <n v="461.50894678927557"/>
    <n v="30.884460371210224"/>
    <n v="10.294820123736743"/>
    <n v="185.4881735181369"/>
    <n v="1558.7837072309355"/>
    <n v="1132.0671963662735"/>
    <n v="21.104832608259407"/>
    <n v="431.37076952772316"/>
    <n v="547.07079298912993"/>
    <n v="33.962015890988205"/>
    <n v="11.320671963662734"/>
    <n v="203.28147638648048"/>
    <n v="1711.1732295019256"/>
    <n v="1127.3145312681329"/>
    <n v="21.104832608259407"/>
    <n v="427.19629659317565"/>
    <n v="519.90353250957821"/>
    <n v="33.819435938043988"/>
    <n v="11.273145312681327"/>
    <n v="192.37445592584189"/>
    <n v="1628.5545418214303"/>
    <n v="1125.1708692739744"/>
    <n v="21.104832608259407"/>
    <n v="424.71771388892614"/>
    <n v="503.7730405882653"/>
    <n v="33.755126078219234"/>
    <n v="11.251708692739747"/>
    <n v="185.89844022457714"/>
    <n v="1579.4999058126662"/>
  </r>
  <r>
    <x v="1"/>
    <s v=""/>
    <m/>
    <s v=""/>
    <x v="4"/>
    <m/>
    <m/>
    <m/>
    <m/>
    <n v="73"/>
    <m/>
    <n v="78740000"/>
    <m/>
    <n v="0"/>
    <m/>
    <n v="0.99999999999999978"/>
    <n v="223981.87003306014"/>
    <n v="2725.4120000000003"/>
    <n v="60279.101407733455"/>
    <n v="100409.36674601129"/>
    <n v="6719.4561009918043"/>
    <n v="2239.8187003306016"/>
    <n v="40356.205814433379"/>
    <n v="339140.73828025558"/>
    <n v="246301.07626704709"/>
    <n v="4591.7265357880178"/>
    <n v="93852.277626148032"/>
    <n v="119024.84723521127"/>
    <n v="7389.0322880114127"/>
    <n v="2463.0107626704707"/>
    <n v="44227.450967446915"/>
    <n v="372295.75192930596"/>
    <n v="245267.05060799944"/>
    <n v="4591.7265357880178"/>
    <n v="92944.047814413381"/>
    <n v="113114.13317440401"/>
    <n v="7358.0115182399832"/>
    <n v="2452.6705060799941"/>
    <n v="41854.437345159415"/>
    <n v="354320.60720221401"/>
    <n v="244800.65933899287"/>
    <n v="4591.7265357880178"/>
    <n v="92404.788670050693"/>
    <n v="109604.66171044078"/>
    <n v="7344.0197801697859"/>
    <n v="2448.0065933899291"/>
    <n v="40445.466532946484"/>
    <n v="343647.9106665061"/>
  </r>
  <r>
    <x v="2"/>
    <s v=""/>
    <m/>
    <s v=""/>
    <x v="4"/>
    <m/>
    <m/>
    <m/>
    <m/>
    <m/>
    <n v="18"/>
    <m/>
    <n v="20900000"/>
    <n v="2195125.2871186878"/>
    <n v="80935125.2871186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0"/>
    <s v="Fo_x000a_Shan"/>
    <s v="Fo Shan"/>
    <s v="Gaoming"/>
    <x v="575"/>
    <s v="t/a"/>
    <s v="grinding"/>
    <n v="1000000"/>
    <n v="1"/>
    <m/>
    <n v="1"/>
    <m/>
    <n v="1000000"/>
    <n v="105029.91804395635"/>
    <n v="105029.91804395635"/>
    <n v="1.0683208094782915E-3"/>
    <n v="64.777717092980325"/>
    <n v="4.1818285666969679"/>
    <n v="184.76503092931168"/>
    <n v="79.726737447915667"/>
    <n v="1.94333151278941"/>
    <n v="0.64777717092980336"/>
    <n v="54.197607623922153"/>
    <n v="461.86189376240901"/>
    <n v="72.653606371321985"/>
    <n v="6.4562490499491547"/>
    <n v="234.58901474351799"/>
    <n v="98.011440643971241"/>
    <n v="2.1796081911396596"/>
    <n v="0.72653606371321988"/>
    <n v="59.423551064054095"/>
    <n v="507.32574529423209"/>
    <n v="71.199702893661225"/>
    <n v="6.4562490499491547"/>
    <n v="225.97158171327587"/>
    <n v="93.746258090238868"/>
    <n v="2.1359910868098364"/>
    <n v="0.71199702893661232"/>
    <n v="56.012652813962681"/>
    <n v="481.4888140946228"/>
    <n v="70.543928172767181"/>
    <n v="6.4562490499491547"/>
    <n v="220.96645117396392"/>
    <n v="91.268977979037729"/>
    <n v="2.1163178451830151"/>
    <n v="0.70543928172767179"/>
    <n v="54.031553461277767"/>
    <n v="466.4823483715428"/>
  </r>
  <r>
    <x v="20"/>
    <s v="Yang_x000a_Jiang"/>
    <s v="Yang Jiang"/>
    <s v="Yangchun"/>
    <x v="576"/>
    <s v="t/d"/>
    <s v="cement"/>
    <n v="12000"/>
    <n v="310"/>
    <n v="1"/>
    <m/>
    <n v="3720000"/>
    <m/>
    <n v="0"/>
    <n v="3720000"/>
    <n v="3.7838298698814665E-2"/>
    <n v="2294.3282454532296"/>
    <n v="148.11400939684793"/>
    <n v="6544.0964618232392"/>
    <n v="2823.7998165639087"/>
    <n v="68.829847363596883"/>
    <n v="22.943282454532294"/>
    <n v="1919.5968550276498"/>
    <n v="16358.446019896008"/>
    <n v="2573.2802684679405"/>
    <n v="228.67052467621022"/>
    <n v="8308.7862115693842"/>
    <n v="3471.4162020290473"/>
    <n v="77.198408054038225"/>
    <n v="25.732802684679406"/>
    <n v="2104.6918256735826"/>
    <n v="17968.706513745015"/>
    <n v="2521.7852179373435"/>
    <n v="228.67052467621022"/>
    <n v="8003.5698363734664"/>
    <n v="3320.3499211504491"/>
    <n v="75.653556538120299"/>
    <n v="25.217852179373438"/>
    <n v="1983.8829958977681"/>
    <n v="17053.601695493879"/>
    <n v="2498.558674423286"/>
    <n v="228.67052467621022"/>
    <n v="7826.2957229303984"/>
    <n v="3232.6084262955123"/>
    <n v="74.956760232698571"/>
    <n v="24.985586744232858"/>
    <n v="1913.7154690707589"/>
    <n v="16522.095496788716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Yun_x000a_Fu"/>
    <s v="Yun Fu"/>
    <s v="Yun'an"/>
    <x v="577"/>
    <s v="t/a"/>
    <s v="grinding"/>
    <n v="4000000"/>
    <n v="1"/>
    <m/>
    <n v="1"/>
    <m/>
    <n v="4000000"/>
    <n v="420119.6721758254"/>
    <n v="420119.6721758254"/>
    <n v="4.2732832379131658E-3"/>
    <n v="259.1108683719213"/>
    <n v="16.727314266787872"/>
    <n v="739.06012371724671"/>
    <n v="318.90694979166267"/>
    <n v="7.7733260511576399"/>
    <n v="2.5911086837192134"/>
    <n v="216.79043049568861"/>
    <n v="1847.447575049636"/>
    <n v="290.61442548528794"/>
    <n v="25.824996199796619"/>
    <n v="938.35605897407197"/>
    <n v="392.04576257588496"/>
    <n v="8.7184327645586386"/>
    <n v="2.9061442548528795"/>
    <n v="237.69420425621638"/>
    <n v="2029.3029811769284"/>
    <n v="284.7988115746449"/>
    <n v="25.824996199796619"/>
    <n v="903.88632685310347"/>
    <n v="374.98503236095547"/>
    <n v="8.5439643472393456"/>
    <n v="2.8479881157464493"/>
    <n v="224.05061125585073"/>
    <n v="1925.9552563784912"/>
    <n v="282.17571269106872"/>
    <n v="25.824996199796619"/>
    <n v="883.86580469585567"/>
    <n v="365.07591191615091"/>
    <n v="8.4652713807320605"/>
    <n v="2.8217571269106871"/>
    <n v="216.12621384511107"/>
    <n v="1865.9293934861712"/>
  </r>
  <r>
    <x v="20"/>
    <s v="Mei_x000a_Zhou"/>
    <s v="Mei Zhou"/>
    <s v="Jiaoling"/>
    <x v="578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</r>
  <r>
    <x v="20"/>
    <s v="He_x000a_Yuan"/>
    <s v="He Yuan"/>
    <s v="Lungchuan"/>
    <x v="579"/>
    <s v="t/a"/>
    <s v="grinding"/>
    <n v="300000"/>
    <n v="1"/>
    <m/>
    <n v="1"/>
    <m/>
    <n v="300000"/>
    <n v="31508.975413186905"/>
    <n v="31508.975413186905"/>
    <n v="3.2049624284348748E-4"/>
    <n v="19.433315127894101"/>
    <n v="1.2545485700090904"/>
    <n v="55.42950927879351"/>
    <n v="23.918021234374702"/>
    <n v="0.58299945383682306"/>
    <n v="0.19433315127894102"/>
    <n v="16.259282287176646"/>
    <n v="138.55856812872273"/>
    <n v="21.796081911396598"/>
    <n v="1.9368747149847467"/>
    <n v="70.376704423055401"/>
    <n v="29.403432193191378"/>
    <n v="0.65388245734189798"/>
    <n v="0.217960819113966"/>
    <n v="17.827065319216231"/>
    <n v="152.19772358826967"/>
    <n v="21.359910868098371"/>
    <n v="1.9368747149847467"/>
    <n v="67.791474513982763"/>
    <n v="28.123877427071665"/>
    <n v="0.64079732604295103"/>
    <n v="0.21359910868098375"/>
    <n v="16.803795844188805"/>
    <n v="144.44664422838687"/>
    <n v="21.163178451830156"/>
    <n v="1.9368747149847467"/>
    <n v="66.28993535218919"/>
    <n v="27.380693393711322"/>
    <n v="0.63489535355490467"/>
    <n v="0.21163178451830159"/>
    <n v="16.209466038383333"/>
    <n v="139.94470451146285"/>
  </r>
  <r>
    <x v="20"/>
    <s v="Jiang_x000a_Men"/>
    <s v="Jiang Men"/>
    <s v="Enping"/>
    <x v="580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</r>
  <r>
    <x v="20"/>
    <s v="He_x000a_Yuan"/>
    <s v="He Yuan"/>
    <s v="Dongyuan"/>
    <x v="581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</r>
  <r>
    <x v="20"/>
    <s v="Mei_x000a_Zhou"/>
    <s v="Mei Zhou"/>
    <s v="Meizhou"/>
    <x v="582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</r>
  <r>
    <x v="20"/>
    <s v="Mao_x000a_Ming"/>
    <s v="Mao Ming"/>
    <s v="Maoming"/>
    <x v="583"/>
    <s v="t/a"/>
    <s v="grinding"/>
    <n v="900000"/>
    <n v="1"/>
    <m/>
    <n v="1"/>
    <m/>
    <n v="900000"/>
    <n v="94526.926239560722"/>
    <n v="94526.926239560722"/>
    <n v="9.6148872853046245E-4"/>
    <n v="58.299945383682306"/>
    <n v="3.7636457100272711"/>
    <n v="166.28852783638052"/>
    <n v="71.754063703124103"/>
    <n v="1.7489983615104692"/>
    <n v="0.58299945383682306"/>
    <n v="48.777846861529945"/>
    <n v="415.67570438616815"/>
    <n v="65.388245734189795"/>
    <n v="5.8106241449542395"/>
    <n v="211.1301132691662"/>
    <n v="88.210296579574134"/>
    <n v="1.9616473720256939"/>
    <n v="0.65388245734189798"/>
    <n v="53.481195957648694"/>
    <n v="456.59317076480897"/>
    <n v="64.079732604295117"/>
    <n v="5.8106241449542395"/>
    <n v="203.37442354194832"/>
    <n v="84.371632281214985"/>
    <n v="1.9223919781288532"/>
    <n v="0.64079732604295125"/>
    <n v="50.411387532566415"/>
    <n v="433.33993268516059"/>
    <n v="63.489535355490467"/>
    <n v="5.8106241449542395"/>
    <n v="198.86980605656757"/>
    <n v="82.142080181133963"/>
    <n v="1.904686060664714"/>
    <n v="0.63489535355490467"/>
    <n v="48.628398115149992"/>
    <n v="419.83411353438856"/>
  </r>
  <r>
    <x v="20"/>
    <s v="Mei_x000a_Zhou"/>
    <s v="Mei Zhou"/>
    <s v="Pingyuan"/>
    <x v="584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</r>
  <r>
    <x v="20"/>
    <s v="Mei_x000a_Zhou"/>
    <s v="Mei Zhou"/>
    <s v="Jiaoling"/>
    <x v="578"/>
    <s v="t/a"/>
    <s v="grinding"/>
    <n v="1000000"/>
    <n v="1"/>
    <m/>
    <n v="1"/>
    <m/>
    <n v="1000000"/>
    <n v="105029.91804395635"/>
    <n v="105029.91804395635"/>
    <n v="1.0683208094782915E-3"/>
    <n v="64.777717092980325"/>
    <n v="4.1818285666969679"/>
    <n v="184.76503092931168"/>
    <n v="79.726737447915667"/>
    <n v="1.94333151278941"/>
    <n v="0.64777717092980336"/>
    <n v="54.197607623922153"/>
    <n v="461.86189376240901"/>
    <n v="72.653606371321985"/>
    <n v="6.4562490499491547"/>
    <n v="234.58901474351799"/>
    <n v="98.011440643971241"/>
    <n v="2.1796081911396596"/>
    <n v="0.72653606371321988"/>
    <n v="59.423551064054095"/>
    <n v="507.32574529423209"/>
    <n v="71.199702893661225"/>
    <n v="6.4562490499491547"/>
    <n v="225.97158171327587"/>
    <n v="93.746258090238868"/>
    <n v="2.1359910868098364"/>
    <n v="0.71199702893661232"/>
    <n v="56.012652813962681"/>
    <n v="481.4888140946228"/>
    <n v="70.543928172767181"/>
    <n v="6.4562490499491547"/>
    <n v="220.96645117396392"/>
    <n v="91.268977979037729"/>
    <n v="2.1163178451830151"/>
    <n v="0.70543928172767179"/>
    <n v="54.031553461277767"/>
    <n v="466.4823483715428"/>
  </r>
  <r>
    <x v="20"/>
    <s v="Mei_x000a_Zhou"/>
    <s v="Mei Zhou"/>
    <s v="Jiaoling"/>
    <x v="578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</r>
  <r>
    <x v="20"/>
    <s v="Mei_x000a_Zhou"/>
    <s v="Mei Zhou"/>
    <s v="Meizhou"/>
    <x v="582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</r>
  <r>
    <x v="20"/>
    <s v="Mei_x000a_Zhou"/>
    <s v="Mei Zhou"/>
    <s v="Meizhou"/>
    <x v="582"/>
    <s v="t/d"/>
    <s v="cement"/>
    <n v="2000"/>
    <n v="310"/>
    <n v="1"/>
    <m/>
    <n v="620000"/>
    <m/>
    <n v="0"/>
    <n v="620000"/>
    <n v="6.3063831164691109E-3"/>
    <n v="382.38804090887157"/>
    <n v="24.685668232807991"/>
    <n v="1090.6827436372064"/>
    <n v="470.63330276065142"/>
    <n v="11.471641227266147"/>
    <n v="3.8238804090887157"/>
    <n v="319.93280917127498"/>
    <n v="2726.4076699826678"/>
    <n v="428.88004474465674"/>
    <n v="38.111754112701703"/>
    <n v="1384.7977019282307"/>
    <n v="578.56936700484118"/>
    <n v="12.866401342339703"/>
    <n v="4.288800447446568"/>
    <n v="350.7819709455971"/>
    <n v="2994.7844189575026"/>
    <n v="420.29753632289061"/>
    <n v="38.111754112701703"/>
    <n v="1333.9283060622442"/>
    <n v="553.39165352507484"/>
    <n v="12.608926089686715"/>
    <n v="4.202975363228906"/>
    <n v="330.64716598296133"/>
    <n v="2842.2669492489795"/>
    <n v="416.42644573721429"/>
    <n v="38.111754112701703"/>
    <n v="1304.3826204883997"/>
    <n v="538.76807104925206"/>
    <n v="12.492793372116429"/>
    <n v="4.164264457372143"/>
    <n v="318.95257817845982"/>
    <n v="2753.6825827981197"/>
  </r>
  <r>
    <x v="20"/>
    <s v="Mei_x000a_Zhou"/>
    <s v="Mei Zhou"/>
    <s v="Jiaoling"/>
    <x v="578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</r>
  <r>
    <x v="20"/>
    <s v="Fo_x000a_Shan"/>
    <s v="Fo Shan"/>
    <s v="Gaoming"/>
    <x v="575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  <n v="78.319673183027362"/>
    <n v="7.1018739549440708"/>
    <n v="248.56873988460347"/>
    <n v="103.12088389926276"/>
    <n v="2.3495901954908205"/>
    <n v="0.78319673183027361"/>
    <n v="61.613918095358947"/>
    <n v="529.63769550408517"/>
    <n v="77.598320990043902"/>
    <n v="7.1018739549440708"/>
    <n v="243.06309629136032"/>
    <n v="100.39587577694151"/>
    <n v="2.3279496297013171"/>
    <n v="0.77598320990043901"/>
    <n v="59.434708807405542"/>
    <n v="513.13058320869709"/>
  </r>
  <r>
    <x v="20"/>
    <s v="Fo_x000a_Shan"/>
    <s v="Fo Shan"/>
    <s v="Gaoming"/>
    <x v="575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  <n v="78.319673183027362"/>
    <n v="7.1018739549440708"/>
    <n v="248.56873988460347"/>
    <n v="103.12088389926276"/>
    <n v="2.3495901954908205"/>
    <n v="0.78319673183027361"/>
    <n v="61.613918095358947"/>
    <n v="529.63769550408517"/>
    <n v="77.598320990043902"/>
    <n v="7.1018739549440708"/>
    <n v="243.06309629136032"/>
    <n v="100.39587577694151"/>
    <n v="2.3279496297013171"/>
    <n v="0.77598320990043901"/>
    <n v="59.434708807405542"/>
    <n v="513.13058320869709"/>
  </r>
  <r>
    <x v="20"/>
    <s v="Fo_x000a_Shan"/>
    <s v="Fo Shan"/>
    <s v="Gaoming"/>
    <x v="575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  <n v="78.319673183027362"/>
    <n v="7.1018739549440708"/>
    <n v="248.56873988460347"/>
    <n v="103.12088389926276"/>
    <n v="2.3495901954908205"/>
    <n v="0.78319673183027361"/>
    <n v="61.613918095358947"/>
    <n v="529.63769550408517"/>
    <n v="77.598320990043902"/>
    <n v="7.1018739549440708"/>
    <n v="243.06309629136032"/>
    <n v="100.39587577694151"/>
    <n v="2.3279496297013171"/>
    <n v="0.77598320990043901"/>
    <n v="59.434708807405542"/>
    <n v="513.13058320869709"/>
  </r>
  <r>
    <x v="20"/>
    <s v="Fo_x000a_Shan"/>
    <s v="Fo Shan"/>
    <s v="Gaoming"/>
    <x v="575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  <n v="78.319673183027362"/>
    <n v="7.1018739549440708"/>
    <n v="248.56873988460347"/>
    <n v="103.12088389926276"/>
    <n v="2.3495901954908205"/>
    <n v="0.78319673183027361"/>
    <n v="61.613918095358947"/>
    <n v="529.63769550408517"/>
    <n v="77.598320990043902"/>
    <n v="7.1018739549440708"/>
    <n v="243.06309629136032"/>
    <n v="100.39587577694151"/>
    <n v="2.3279496297013171"/>
    <n v="0.77598320990043901"/>
    <n v="59.434708807405542"/>
    <n v="513.13058320869709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Zhan_x000a_Jiang"/>
    <s v="Zhan Jiang"/>
    <s v="Suixi"/>
    <x v="291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</r>
  <r>
    <x v="20"/>
    <s v="Zhan_x000a_Jiang"/>
    <s v="Zhan Jiang"/>
    <s v="Suixi"/>
    <x v="291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  <n v="78.319673183027362"/>
    <n v="7.1018739549440708"/>
    <n v="248.56873988460347"/>
    <n v="103.12088389926276"/>
    <n v="2.3495901954908205"/>
    <n v="0.78319673183027361"/>
    <n v="61.613918095358947"/>
    <n v="529.63769550408517"/>
    <n v="77.598320990043902"/>
    <n v="7.1018739549440708"/>
    <n v="243.06309629136032"/>
    <n v="100.39587577694151"/>
    <n v="2.3279496297013171"/>
    <n v="0.77598320990043901"/>
    <n v="59.434708807405542"/>
    <n v="513.13058320869709"/>
  </r>
  <r>
    <x v="20"/>
    <s v="Fo_x000a_Shan"/>
    <s v="Fo Shan"/>
    <s v="Sanshui"/>
    <x v="586"/>
    <s v="t/a"/>
    <s v="grinding"/>
    <n v="500000"/>
    <n v="1"/>
    <m/>
    <n v="1"/>
    <m/>
    <n v="500000"/>
    <n v="52514.959021978175"/>
    <n v="52514.959021978175"/>
    <n v="5.3416040473914573E-4"/>
    <n v="32.388858546490162"/>
    <n v="2.0909142833484839"/>
    <n v="92.382515464655839"/>
    <n v="39.863368723957834"/>
    <n v="0.97166575639470498"/>
    <n v="0.32388858546490168"/>
    <n v="27.098803811961076"/>
    <n v="230.93094688120451"/>
    <n v="36.326803185660992"/>
    <n v="3.2281245249745774"/>
    <n v="117.294507371759"/>
    <n v="49.005720321985621"/>
    <n v="1.0898040955698298"/>
    <n v="0.36326803185660994"/>
    <n v="29.711775532027048"/>
    <n v="253.66287264711605"/>
    <n v="35.599851446830613"/>
    <n v="3.2281245249745774"/>
    <n v="112.98579085663793"/>
    <n v="46.873129045119434"/>
    <n v="1.0679955434049182"/>
    <n v="0.35599851446830616"/>
    <n v="28.006326406981341"/>
    <n v="240.7444070473114"/>
    <n v="35.271964086383591"/>
    <n v="3.2281245249745774"/>
    <n v="110.48322558698196"/>
    <n v="45.634488989518864"/>
    <n v="1.0581589225915076"/>
    <n v="0.35271964086383589"/>
    <n v="27.015776730638883"/>
    <n v="233.2411741857714"/>
  </r>
  <r>
    <x v="20"/>
    <s v="Fo_x000a_Shan"/>
    <s v="Fo Shan"/>
    <s v="Sanshui"/>
    <x v="586"/>
    <s v="t/a"/>
    <s v="grinding"/>
    <n v="500000"/>
    <n v="1"/>
    <m/>
    <n v="1"/>
    <m/>
    <n v="500000"/>
    <n v="52514.959021978175"/>
    <n v="52514.959021978175"/>
    <n v="5.3416040473914573E-4"/>
    <n v="32.388858546490162"/>
    <n v="2.0909142833484839"/>
    <n v="92.382515464655839"/>
    <n v="39.863368723957834"/>
    <n v="0.97166575639470498"/>
    <n v="0.32388858546490168"/>
    <n v="27.098803811961076"/>
    <n v="230.93094688120451"/>
    <n v="36.326803185660992"/>
    <n v="3.2281245249745774"/>
    <n v="117.294507371759"/>
    <n v="49.005720321985621"/>
    <n v="1.0898040955698298"/>
    <n v="0.36326803185660994"/>
    <n v="29.711775532027048"/>
    <n v="253.66287264711605"/>
    <n v="35.599851446830613"/>
    <n v="3.2281245249745774"/>
    <n v="112.98579085663793"/>
    <n v="46.873129045119434"/>
    <n v="1.0679955434049182"/>
    <n v="0.35599851446830616"/>
    <n v="28.006326406981341"/>
    <n v="240.7444070473114"/>
    <n v="35.271964086383591"/>
    <n v="3.2281245249745774"/>
    <n v="110.48322558698196"/>
    <n v="45.634488989518864"/>
    <n v="1.0581589225915076"/>
    <n v="0.35271964086383589"/>
    <n v="27.015776730638883"/>
    <n v="233.2411741857714"/>
  </r>
  <r>
    <x v="20"/>
    <s v="Zhan_x000a_Jiang"/>
    <s v="Zhan Jiang"/>
    <s v="Lianjiang"/>
    <x v="587"/>
    <s v="t/a"/>
    <s v="grinding"/>
    <n v="800000"/>
    <n v="1"/>
    <m/>
    <n v="1"/>
    <m/>
    <n v="800000"/>
    <n v="84023.93443516508"/>
    <n v="84023.93443516508"/>
    <n v="8.5465664758263321E-4"/>
    <n v="51.822173674384267"/>
    <n v="3.3454628533575743"/>
    <n v="147.81202474344934"/>
    <n v="63.781389958332532"/>
    <n v="1.5546652102315281"/>
    <n v="0.51822173674384264"/>
    <n v="43.358086099137722"/>
    <n v="369.48951500992723"/>
    <n v="58.122885097057591"/>
    <n v="5.1649992399593243"/>
    <n v="187.67121179481441"/>
    <n v="78.409152515176999"/>
    <n v="1.7436865529117278"/>
    <n v="0.58122885097057597"/>
    <n v="47.538840851243279"/>
    <n v="405.86059623538569"/>
    <n v="56.959762314928987"/>
    <n v="5.1649992399593243"/>
    <n v="180.77726537062071"/>
    <n v="74.997006472191103"/>
    <n v="1.7087928694478693"/>
    <n v="0.56959762314928997"/>
    <n v="44.810122251170142"/>
    <n v="385.19105127569827"/>
    <n v="56.435142538213746"/>
    <n v="5.1649992399593243"/>
    <n v="176.77316093917113"/>
    <n v="73.015182383230183"/>
    <n v="1.6930542761464122"/>
    <n v="0.56435142538213745"/>
    <n v="43.225242769022216"/>
    <n v="373.18587869723422"/>
  </r>
  <r>
    <x v="20"/>
    <s v="Shao_x000a_Gauan"/>
    <s v="Shao Gauan"/>
    <s v="Qujiang"/>
    <x v="588"/>
    <s v="t/a"/>
    <s v="grinding"/>
    <n v="1200000"/>
    <n v="1"/>
    <m/>
    <n v="1"/>
    <m/>
    <n v="1200000"/>
    <n v="126035.90165274762"/>
    <n v="126035.90165274762"/>
    <n v="1.2819849713739499E-3"/>
    <n v="77.733260511576404"/>
    <n v="5.0181942800363615"/>
    <n v="221.71803711517404"/>
    <n v="95.672084937498809"/>
    <n v="2.3319978153472922"/>
    <n v="0.77733260511576407"/>
    <n v="65.037129148706583"/>
    <n v="554.2342725148909"/>
    <n v="87.184327645586393"/>
    <n v="7.7474988599389869"/>
    <n v="281.5068176922216"/>
    <n v="117.61372877276551"/>
    <n v="2.6155298293675919"/>
    <n v="0.87184327645586401"/>
    <n v="71.308261276864926"/>
    <n v="608.79089435307867"/>
    <n v="85.439643472393485"/>
    <n v="7.7474988599389869"/>
    <n v="271.16589805593105"/>
    <n v="112.49550970828666"/>
    <n v="2.5631893041718041"/>
    <n v="0.85439643472393501"/>
    <n v="67.21518337675522"/>
    <n v="577.78657691354749"/>
    <n v="84.652713807320623"/>
    <n v="7.7474988599389869"/>
    <n v="265.15974140875676"/>
    <n v="109.52277357484529"/>
    <n v="2.5395814142196187"/>
    <n v="0.84652713807320634"/>
    <n v="64.837864153533332"/>
    <n v="559.77881804585138"/>
  </r>
  <r>
    <x v="20"/>
    <s v="He_x000a_Yuan"/>
    <s v="He Yuan"/>
    <s v="Dongyuan"/>
    <x v="581"/>
    <s v="t/d"/>
    <s v="cement"/>
    <n v="4000"/>
    <n v="310"/>
    <n v="1"/>
    <m/>
    <n v="1240000"/>
    <m/>
    <n v="0"/>
    <n v="1240000"/>
    <n v="1.2612766232938222E-2"/>
    <n v="764.77608181774315"/>
    <n v="49.371336465615983"/>
    <n v="2181.3654872744128"/>
    <n v="941.26660552130284"/>
    <n v="22.943282454532294"/>
    <n v="7.6477608181774315"/>
    <n v="639.86561834254996"/>
    <n v="5452.8153399653356"/>
    <n v="857.76008948931349"/>
    <n v="76.223508225403407"/>
    <n v="2769.5954038564614"/>
    <n v="1157.1387340096824"/>
    <n v="25.732802684679406"/>
    <n v="8.5776008948931359"/>
    <n v="701.56394189119419"/>
    <n v="5989.5688379150051"/>
    <n v="840.59507264578122"/>
    <n v="76.223508225403407"/>
    <n v="2667.8566121244885"/>
    <n v="1106.7833070501497"/>
    <n v="25.21785217937343"/>
    <n v="8.4059507264578119"/>
    <n v="661.29433196592265"/>
    <n v="5684.5338984979589"/>
    <n v="832.85289147442859"/>
    <n v="76.223508225403407"/>
    <n v="2608.7652409767993"/>
    <n v="1077.5361420985041"/>
    <n v="24.985586744232858"/>
    <n v="8.328528914744286"/>
    <n v="637.90515635691963"/>
    <n v="5507.3651655962394"/>
  </r>
  <r>
    <x v="20"/>
    <s v="Zhao_x000a_Qing"/>
    <s v="Zhao Qing"/>
    <s v="Deqing"/>
    <x v="263"/>
    <s v="t/d"/>
    <s v="cement"/>
    <n v="3000"/>
    <n v="310"/>
    <n v="1"/>
    <m/>
    <n v="930000"/>
    <m/>
    <n v="0"/>
    <n v="930000"/>
    <n v="9.4595746747036663E-3"/>
    <n v="573.58206136330739"/>
    <n v="37.028502349211983"/>
    <n v="1636.0241154558098"/>
    <n v="705.94995414097718"/>
    <n v="17.207461840899221"/>
    <n v="5.7358206136330736"/>
    <n v="479.89921375691245"/>
    <n v="4089.6115049740019"/>
    <n v="643.32006711698511"/>
    <n v="57.167631169052555"/>
    <n v="2077.1965528923461"/>
    <n v="867.85405050726183"/>
    <n v="19.299602013509556"/>
    <n v="6.4332006711698515"/>
    <n v="526.17295641839564"/>
    <n v="4492.1766284362538"/>
    <n v="630.44630448433588"/>
    <n v="57.167631169052555"/>
    <n v="2000.8924590933666"/>
    <n v="830.08748028761227"/>
    <n v="18.913389134530075"/>
    <n v="6.3044630448433594"/>
    <n v="495.97074897444202"/>
    <n v="4263.4004238734697"/>
    <n v="624.6396686058215"/>
    <n v="57.167631169052555"/>
    <n v="1956.5739307325996"/>
    <n v="808.15210657387809"/>
    <n v="18.739190058174643"/>
    <n v="6.2463966860582145"/>
    <n v="478.42886726768972"/>
    <n v="4130.5238741971789"/>
  </r>
  <r>
    <x v="20"/>
    <s v="Zhao_x000a_Qing"/>
    <s v="Zhao Qing"/>
    <s v="Deqing"/>
    <x v="263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</r>
  <r>
    <x v="20"/>
    <s v="Mao_x000a_Ming"/>
    <s v="Mao Ming"/>
    <s v="Maoming"/>
    <x v="583"/>
    <s v="t/d"/>
    <s v="cement"/>
    <n v="4000"/>
    <n v="310"/>
    <n v="1"/>
    <m/>
    <n v="1240000"/>
    <m/>
    <n v="0"/>
    <n v="1240000"/>
    <n v="1.2612766232938222E-2"/>
    <n v="764.77608181774315"/>
    <n v="49.371336465615983"/>
    <n v="2181.3654872744128"/>
    <n v="941.26660552130284"/>
    <n v="22.943282454532294"/>
    <n v="7.6477608181774315"/>
    <n v="639.86561834254996"/>
    <n v="5452.8153399653356"/>
    <n v="857.76008948931349"/>
    <n v="76.223508225403407"/>
    <n v="2769.5954038564614"/>
    <n v="1157.1387340096824"/>
    <n v="25.732802684679406"/>
    <n v="8.5776008948931359"/>
    <n v="701.56394189119419"/>
    <n v="5989.5688379150051"/>
    <n v="840.59507264578122"/>
    <n v="76.223508225403407"/>
    <n v="2667.8566121244885"/>
    <n v="1106.7833070501497"/>
    <n v="25.21785217937343"/>
    <n v="8.4059507264578119"/>
    <n v="661.29433196592265"/>
    <n v="5684.5338984979589"/>
    <n v="832.85289147442859"/>
    <n v="76.223508225403407"/>
    <n v="2608.7652409767993"/>
    <n v="1077.5361420985041"/>
    <n v="24.985586744232858"/>
    <n v="8.328528914744286"/>
    <n v="637.90515635691963"/>
    <n v="5507.3651655962394"/>
  </r>
  <r>
    <x v="20"/>
    <s v="Qing_x000a_Yuan"/>
    <s v="Qing Yuan"/>
    <s v="Yingde"/>
    <x v="589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Shan_x000a_Tou"/>
    <s v="Shan Tou"/>
    <s v="Shantou"/>
    <x v="590"/>
    <s v="t/a"/>
    <s v="grinding"/>
    <n v="1800000"/>
    <n v="1"/>
    <m/>
    <n v="1"/>
    <m/>
    <n v="1800000"/>
    <n v="189053.85247912144"/>
    <n v="189053.85247912144"/>
    <n v="1.9229774570609249E-3"/>
    <n v="116.59989076736461"/>
    <n v="7.5272914200545422"/>
    <n v="332.57705567276105"/>
    <n v="143.50812740624821"/>
    <n v="3.4979967230209383"/>
    <n v="1.1659989076736461"/>
    <n v="97.555693723059889"/>
    <n v="831.3514087723363"/>
    <n v="130.77649146837959"/>
    <n v="11.621248289908479"/>
    <n v="422.2602265383324"/>
    <n v="176.42059315914827"/>
    <n v="3.9232947440513879"/>
    <n v="1.307764914683796"/>
    <n v="106.96239191529739"/>
    <n v="913.18634152961795"/>
    <n v="128.15946520859023"/>
    <n v="11.621248289908479"/>
    <n v="406.74884708389664"/>
    <n v="168.74326456242997"/>
    <n v="3.8447839562577064"/>
    <n v="1.2815946520859025"/>
    <n v="100.82277506513283"/>
    <n v="866.67986537032118"/>
    <n v="126.97907071098093"/>
    <n v="11.621248289908479"/>
    <n v="397.73961211313514"/>
    <n v="164.28416036226793"/>
    <n v="3.809372121329428"/>
    <n v="1.2697907071098093"/>
    <n v="97.256796230299983"/>
    <n v="839.66822706877713"/>
  </r>
  <r>
    <x v="20"/>
    <s v="Dong_x000a_Guan"/>
    <s v="Dong Guan"/>
    <s v="Dongyuan"/>
    <x v="581"/>
    <s v="t/a"/>
    <s v="grinding"/>
    <n v="1860000"/>
    <n v="1"/>
    <m/>
    <n v="1"/>
    <m/>
    <n v="1860000"/>
    <n v="195355.64756175881"/>
    <n v="195355.64756175881"/>
    <n v="1.9870767056296224E-3"/>
    <n v="120.48655379294344"/>
    <n v="7.7782011340563608"/>
    <n v="343.66295752851977"/>
    <n v="148.29173165312315"/>
    <n v="3.614596613788303"/>
    <n v="1.2048655379294344"/>
    <n v="100.80755018049521"/>
    <n v="859.06312239808085"/>
    <n v="135.13570785065892"/>
    <n v="12.00862323290543"/>
    <n v="436.33556742294348"/>
    <n v="182.30127959778653"/>
    <n v="4.0540712355197677"/>
    <n v="1.3513570785065891"/>
    <n v="110.52780497914064"/>
    <n v="943.62588624727186"/>
    <n v="132.43144738220991"/>
    <n v="12.00862323290543"/>
    <n v="420.30714198669318"/>
    <n v="174.36804004784432"/>
    <n v="3.9729434214662964"/>
    <n v="1.3243144738220991"/>
    <n v="104.18353423397059"/>
    <n v="895.56919421599855"/>
    <n v="131.21170640134696"/>
    <n v="12.00862323290543"/>
    <n v="410.99759918357296"/>
    <n v="169.7602990410102"/>
    <n v="3.9363511920404091"/>
    <n v="1.3121170640134698"/>
    <n v="100.49868943797665"/>
    <n v="867.65716797106973"/>
  </r>
  <r>
    <x v="20"/>
    <s v="Zhan_x000a_Jiang"/>
    <s v="Zhan Jiang"/>
    <s v="Suixi"/>
    <x v="291"/>
    <s v="t/a"/>
    <s v="grinding"/>
    <n v="3200000"/>
    <n v="1"/>
    <m/>
    <n v="1"/>
    <m/>
    <n v="3200000"/>
    <n v="336095.73774066032"/>
    <n v="336095.73774066032"/>
    <n v="3.4186265903305329E-3"/>
    <n v="207.28869469753707"/>
    <n v="13.381851413430297"/>
    <n v="591.24809897379737"/>
    <n v="255.12555983333013"/>
    <n v="6.2186608409261126"/>
    <n v="2.0728869469753706"/>
    <n v="173.43234439655089"/>
    <n v="1477.9580600397089"/>
    <n v="232.49154038823036"/>
    <n v="20.659996959837297"/>
    <n v="750.68484717925764"/>
    <n v="313.63661006070799"/>
    <n v="6.9747462116469112"/>
    <n v="2.3249154038823039"/>
    <n v="190.15536340497312"/>
    <n v="1623.4423849415427"/>
    <n v="227.83904925971595"/>
    <n v="20.659996959837297"/>
    <n v="723.10906148248284"/>
    <n v="299.98802588876441"/>
    <n v="6.8351714777914774"/>
    <n v="2.2783904925971599"/>
    <n v="179.24048900468057"/>
    <n v="1540.7642051027931"/>
    <n v="225.74057015285499"/>
    <n v="20.659996959837297"/>
    <n v="707.09264375668454"/>
    <n v="292.06072953292073"/>
    <n v="6.772217104585649"/>
    <n v="2.2574057015285498"/>
    <n v="172.90097107608887"/>
    <n v="1492.7435147889369"/>
  </r>
  <r>
    <x v="20"/>
    <s v="Jiang_x000a_Men"/>
    <s v="Jiang Men"/>
    <s v="Xinhui"/>
    <x v="591"/>
    <s v="t/a"/>
    <s v="grinding"/>
    <n v="3300000"/>
    <n v="1"/>
    <m/>
    <n v="1"/>
    <m/>
    <n v="3300000"/>
    <n v="346598.72954505595"/>
    <n v="346598.72954505595"/>
    <n v="3.5254586712783623E-3"/>
    <n v="213.76646640683512"/>
    <n v="13.800034270099994"/>
    <n v="609.72460206672861"/>
    <n v="263.09823357812172"/>
    <n v="6.4129939922050534"/>
    <n v="2.1376646640683514"/>
    <n v="178.85210515894312"/>
    <n v="1524.1442494159498"/>
    <n v="239.75690102536257"/>
    <n v="21.305621864832212"/>
    <n v="774.14374865360946"/>
    <n v="323.43775412510513"/>
    <n v="7.1927070307608778"/>
    <n v="2.3975690102536258"/>
    <n v="196.09771851137856"/>
    <n v="1674.1749594709661"/>
    <n v="234.95901954908209"/>
    <n v="21.305621864832212"/>
    <n v="745.70621965381042"/>
    <n v="309.36265169778829"/>
    <n v="7.0487705864724619"/>
    <n v="2.3495901954908209"/>
    <n v="184.84175428607685"/>
    <n v="1588.9130865122554"/>
    <n v="232.79496297013173"/>
    <n v="21.305621864832212"/>
    <n v="729.18928887408106"/>
    <n v="301.18762733082457"/>
    <n v="6.9838488891039514"/>
    <n v="2.3279496297013171"/>
    <n v="178.30412642221665"/>
    <n v="1539.3917496260913"/>
  </r>
  <r>
    <x v="20"/>
    <s v="Mao_x000a_Ming"/>
    <s v="Mao Ming"/>
    <s v="Maoming"/>
    <x v="583"/>
    <s v="t/a"/>
    <s v="grinding"/>
    <n v="1200000"/>
    <n v="1"/>
    <m/>
    <n v="1"/>
    <m/>
    <n v="1200000"/>
    <n v="126035.90165274762"/>
    <n v="126035.90165274762"/>
    <n v="1.2819849713739499E-3"/>
    <n v="77.733260511576404"/>
    <n v="5.0181942800363615"/>
    <n v="221.71803711517404"/>
    <n v="95.672084937498809"/>
    <n v="2.3319978153472922"/>
    <n v="0.77733260511576407"/>
    <n v="65.037129148706583"/>
    <n v="554.2342725148909"/>
    <n v="87.184327645586393"/>
    <n v="7.7474988599389869"/>
    <n v="281.5068176922216"/>
    <n v="117.61372877276551"/>
    <n v="2.6155298293675919"/>
    <n v="0.87184327645586401"/>
    <n v="71.308261276864926"/>
    <n v="608.79089435307867"/>
    <n v="85.439643472393485"/>
    <n v="7.7474988599389869"/>
    <n v="271.16589805593105"/>
    <n v="112.49550970828666"/>
    <n v="2.5631893041718041"/>
    <n v="0.85439643472393501"/>
    <n v="67.21518337675522"/>
    <n v="577.78657691354749"/>
    <n v="84.652713807320623"/>
    <n v="7.7474988599389869"/>
    <n v="265.15974140875676"/>
    <n v="109.52277357484529"/>
    <n v="2.5395814142196187"/>
    <n v="0.84652713807320634"/>
    <n v="64.837864153533332"/>
    <n v="559.77881804585138"/>
  </r>
  <r>
    <x v="20"/>
    <s v="Mei_x000a_Zhou"/>
    <s v="Mei Zhou"/>
    <s v="Meizhou"/>
    <x v="582"/>
    <s v="t/a"/>
    <s v="grinding"/>
    <n v="900000"/>
    <n v="1"/>
    <m/>
    <n v="1"/>
    <m/>
    <n v="900000"/>
    <n v="94526.926239560722"/>
    <n v="94526.926239560722"/>
    <n v="9.6148872853046245E-4"/>
    <n v="58.299945383682306"/>
    <n v="3.7636457100272711"/>
    <n v="166.28852783638052"/>
    <n v="71.754063703124103"/>
    <n v="1.7489983615104692"/>
    <n v="0.58299945383682306"/>
    <n v="48.777846861529945"/>
    <n v="415.67570438616815"/>
    <n v="65.388245734189795"/>
    <n v="5.8106241449542395"/>
    <n v="211.1301132691662"/>
    <n v="88.210296579574134"/>
    <n v="1.9616473720256939"/>
    <n v="0.65388245734189798"/>
    <n v="53.481195957648694"/>
    <n v="456.59317076480897"/>
    <n v="64.079732604295117"/>
    <n v="5.8106241449542395"/>
    <n v="203.37442354194832"/>
    <n v="84.371632281214985"/>
    <n v="1.9223919781288532"/>
    <n v="0.64079732604295125"/>
    <n v="50.411387532566415"/>
    <n v="433.33993268516059"/>
    <n v="63.489535355490467"/>
    <n v="5.8106241449542395"/>
    <n v="198.86980605656757"/>
    <n v="82.142080181133963"/>
    <n v="1.904686060664714"/>
    <n v="0.63489535355490467"/>
    <n v="48.628398115149992"/>
    <n v="419.83411353438856"/>
  </r>
  <r>
    <x v="20"/>
    <s v="Hui_x000a_Zhou"/>
    <s v="Hui Zhou"/>
    <s v="Huiyang"/>
    <x v="592"/>
    <s v="t/a"/>
    <s v="grinding"/>
    <n v="2000000"/>
    <n v="1"/>
    <m/>
    <n v="1"/>
    <m/>
    <n v="2000000"/>
    <n v="210059.8360879127"/>
    <n v="210059.8360879127"/>
    <n v="2.1366416189565829E-3"/>
    <n v="129.55543418596065"/>
    <n v="8.3636571333939358"/>
    <n v="369.53006185862336"/>
    <n v="159.45347489583133"/>
    <n v="3.8866630255788199"/>
    <n v="1.2955543418596067"/>
    <n v="108.39521524784431"/>
    <n v="923.72378752481802"/>
    <n v="145.30721274264397"/>
    <n v="12.912498099898309"/>
    <n v="469.17802948703599"/>
    <n v="196.02288128794248"/>
    <n v="4.3592163822793193"/>
    <n v="1.4530721274264398"/>
    <n v="118.84710212810819"/>
    <n v="1014.6514905884642"/>
    <n v="142.39940578732245"/>
    <n v="12.912498099898309"/>
    <n v="451.94316342655173"/>
    <n v="187.49251618047774"/>
    <n v="4.2719821736196728"/>
    <n v="1.4239940578732246"/>
    <n v="112.02530562792536"/>
    <n v="962.97762818924559"/>
    <n v="141.08785634553436"/>
    <n v="12.912498099898309"/>
    <n v="441.93290234792784"/>
    <n v="182.53795595807546"/>
    <n v="4.2326356903660303"/>
    <n v="1.4108785634553436"/>
    <n v="108.06310692255553"/>
    <n v="932.9646967430856"/>
  </r>
  <r>
    <x v="20"/>
    <s v="Guang_x000a_Zhou"/>
    <s v="Guang Zhou"/>
    <s v="Guangzhou"/>
    <x v="593"/>
    <s v="t/a"/>
    <s v="grinding"/>
    <n v="1000000"/>
    <n v="1"/>
    <m/>
    <n v="1"/>
    <m/>
    <n v="1000000"/>
    <n v="105029.91804395635"/>
    <n v="105029.91804395635"/>
    <n v="1.0683208094782915E-3"/>
    <n v="64.777717092980325"/>
    <n v="4.1818285666969679"/>
    <n v="184.76503092931168"/>
    <n v="79.726737447915667"/>
    <n v="1.94333151278941"/>
    <n v="0.64777717092980336"/>
    <n v="54.197607623922153"/>
    <n v="461.86189376240901"/>
    <n v="72.653606371321985"/>
    <n v="6.4562490499491547"/>
    <n v="234.58901474351799"/>
    <n v="98.011440643971241"/>
    <n v="2.1796081911396596"/>
    <n v="0.72653606371321988"/>
    <n v="59.423551064054095"/>
    <n v="507.32574529423209"/>
    <n v="71.199702893661225"/>
    <n v="6.4562490499491547"/>
    <n v="225.97158171327587"/>
    <n v="93.746258090238868"/>
    <n v="2.1359910868098364"/>
    <n v="0.71199702893661232"/>
    <n v="56.012652813962681"/>
    <n v="481.4888140946228"/>
    <n v="70.543928172767181"/>
    <n v="6.4562490499491547"/>
    <n v="220.96645117396392"/>
    <n v="91.268977979037729"/>
    <n v="2.1163178451830151"/>
    <n v="0.70543928172767179"/>
    <n v="54.031553461277767"/>
    <n v="466.4823483715428"/>
  </r>
  <r>
    <x v="20"/>
    <s v="Guang_x000a_Zhou"/>
    <s v="Guang Zhou"/>
    <s v="Conghua"/>
    <x v="594"/>
    <s v="t/a"/>
    <s v="grinding"/>
    <n v="1400000"/>
    <n v="1"/>
    <m/>
    <n v="1"/>
    <m/>
    <n v="1400000"/>
    <n v="147041.8852615389"/>
    <n v="147041.8852615389"/>
    <n v="1.4956491332696084E-3"/>
    <n v="90.688803930172483"/>
    <n v="5.8545599933757559"/>
    <n v="258.67104330103643"/>
    <n v="111.61743242708195"/>
    <n v="2.7206641179051747"/>
    <n v="0.9068880393017249"/>
    <n v="75.876650673491028"/>
    <n v="646.60665126737274"/>
    <n v="101.7150489198508"/>
    <n v="9.0387486699288182"/>
    <n v="328.42462064092524"/>
    <n v="137.21601690155978"/>
    <n v="3.0514514675955242"/>
    <n v="1.0171504891985081"/>
    <n v="83.192971489675756"/>
    <n v="710.25604341192513"/>
    <n v="99.679584051125744"/>
    <n v="9.0387486699288182"/>
    <n v="316.36021439858627"/>
    <n v="131.24476132633444"/>
    <n v="2.9903875215337719"/>
    <n v="0.99679584051125758"/>
    <n v="78.417713939547767"/>
    <n v="674.08433973247213"/>
    <n v="98.761499441874079"/>
    <n v="9.0387486699288182"/>
    <n v="309.35303164354957"/>
    <n v="127.77656917065285"/>
    <n v="2.9628449832562223"/>
    <n v="0.98761499441874079"/>
    <n v="75.644174845788882"/>
    <n v="653.07528772016008"/>
  </r>
  <r>
    <x v="20"/>
    <s v="Guang_x000a_Zhou"/>
    <s v="Guang Zhou"/>
    <s v="Conghua"/>
    <x v="594"/>
    <s v="t/a"/>
    <s v="grinding"/>
    <n v="1000000"/>
    <n v="1"/>
    <m/>
    <n v="1"/>
    <m/>
    <n v="1000000"/>
    <n v="105029.91804395635"/>
    <n v="105029.91804395635"/>
    <n v="1.0683208094782915E-3"/>
    <n v="64.777717092980325"/>
    <n v="4.1818285666969679"/>
    <n v="184.76503092931168"/>
    <n v="79.726737447915667"/>
    <n v="1.94333151278941"/>
    <n v="0.64777717092980336"/>
    <n v="54.197607623922153"/>
    <n v="461.86189376240901"/>
    <n v="72.653606371321985"/>
    <n v="6.4562490499491547"/>
    <n v="234.58901474351799"/>
    <n v="98.011440643971241"/>
    <n v="2.1796081911396596"/>
    <n v="0.72653606371321988"/>
    <n v="59.423551064054095"/>
    <n v="507.32574529423209"/>
    <n v="71.199702893661225"/>
    <n v="6.4562490499491547"/>
    <n v="225.97158171327587"/>
    <n v="93.746258090238868"/>
    <n v="2.1359910868098364"/>
    <n v="0.71199702893661232"/>
    <n v="56.012652813962681"/>
    <n v="481.4888140946228"/>
    <n v="70.543928172767181"/>
    <n v="6.4562490499491547"/>
    <n v="220.96645117396392"/>
    <n v="91.268977979037729"/>
    <n v="2.1163178451830151"/>
    <n v="0.70543928172767179"/>
    <n v="54.031553461277767"/>
    <n v="466.4823483715428"/>
  </r>
  <r>
    <x v="20"/>
    <s v="Mei_x000a_Zhou"/>
    <s v="Mei Zhou"/>
    <s v="Xingning"/>
    <x v="595"/>
    <s v="t/a"/>
    <s v="grinding"/>
    <n v="1200000"/>
    <n v="1"/>
    <m/>
    <n v="1"/>
    <m/>
    <n v="1200000"/>
    <n v="126035.90165274762"/>
    <n v="126035.90165274762"/>
    <n v="1.2819849713739499E-3"/>
    <n v="77.733260511576404"/>
    <n v="5.0181942800363615"/>
    <n v="221.71803711517404"/>
    <n v="95.672084937498809"/>
    <n v="2.3319978153472922"/>
    <n v="0.77733260511576407"/>
    <n v="65.037129148706583"/>
    <n v="554.2342725148909"/>
    <n v="87.184327645586393"/>
    <n v="7.7474988599389869"/>
    <n v="281.5068176922216"/>
    <n v="117.61372877276551"/>
    <n v="2.6155298293675919"/>
    <n v="0.87184327645586401"/>
    <n v="71.308261276864926"/>
    <n v="608.79089435307867"/>
    <n v="85.439643472393485"/>
    <n v="7.7474988599389869"/>
    <n v="271.16589805593105"/>
    <n v="112.49550970828666"/>
    <n v="2.5631893041718041"/>
    <n v="0.85439643472393501"/>
    <n v="67.21518337675522"/>
    <n v="577.78657691354749"/>
    <n v="84.652713807320623"/>
    <n v="7.7474988599389869"/>
    <n v="265.15974140875676"/>
    <n v="109.52277357484529"/>
    <n v="2.5395814142196187"/>
    <n v="0.84652713807320634"/>
    <n v="64.837864153533332"/>
    <n v="559.77881804585138"/>
  </r>
  <r>
    <x v="20"/>
    <s v="Yang_x000a_Jiang"/>
    <s v="Yang Jiang"/>
    <s v="Yangchun"/>
    <x v="576"/>
    <s v="t/a"/>
    <s v="grinding"/>
    <n v="1400000"/>
    <n v="1"/>
    <m/>
    <n v="1"/>
    <m/>
    <n v="1400000"/>
    <n v="147041.8852615389"/>
    <n v="147041.8852615389"/>
    <n v="1.4956491332696084E-3"/>
    <n v="90.688803930172483"/>
    <n v="5.8545599933757559"/>
    <n v="258.67104330103643"/>
    <n v="111.61743242708195"/>
    <n v="2.7206641179051747"/>
    <n v="0.9068880393017249"/>
    <n v="75.876650673491028"/>
    <n v="646.60665126737274"/>
    <n v="101.7150489198508"/>
    <n v="9.0387486699288182"/>
    <n v="328.42462064092524"/>
    <n v="137.21601690155978"/>
    <n v="3.0514514675955242"/>
    <n v="1.0171504891985081"/>
    <n v="83.192971489675756"/>
    <n v="710.25604341192513"/>
    <n v="99.679584051125744"/>
    <n v="9.0387486699288182"/>
    <n v="316.36021439858627"/>
    <n v="131.24476132633444"/>
    <n v="2.9903875215337719"/>
    <n v="0.99679584051125758"/>
    <n v="78.417713939547767"/>
    <n v="674.08433973247213"/>
    <n v="98.761499441874079"/>
    <n v="9.0387486699288182"/>
    <n v="309.35303164354957"/>
    <n v="127.77656917065285"/>
    <n v="2.9628449832562223"/>
    <n v="0.98761499441874079"/>
    <n v="75.644174845788882"/>
    <n v="653.07528772016008"/>
  </r>
  <r>
    <x v="20"/>
    <s v="Fo_x000a_Shan"/>
    <s v="Fo Shan"/>
    <s v="Sanshui"/>
    <x v="586"/>
    <s v="t/a"/>
    <s v="grinding"/>
    <n v="700000"/>
    <n v="1"/>
    <m/>
    <n v="1"/>
    <m/>
    <n v="700000"/>
    <n v="73520.942630769452"/>
    <n v="73520.942630769452"/>
    <n v="7.478245666348042E-4"/>
    <n v="45.344401965086242"/>
    <n v="2.927279996687878"/>
    <n v="129.33552165051822"/>
    <n v="55.808716213540976"/>
    <n v="1.3603320589525874"/>
    <n v="0.45344401965086245"/>
    <n v="37.938325336745514"/>
    <n v="323.30332563368637"/>
    <n v="50.857524459925401"/>
    <n v="4.5193743349644091"/>
    <n v="164.21231032046262"/>
    <n v="68.608008450779892"/>
    <n v="1.5257257337977621"/>
    <n v="0.50857524459925407"/>
    <n v="41.596485744837878"/>
    <n v="355.12802170596257"/>
    <n v="49.839792025562872"/>
    <n v="4.5193743349644091"/>
    <n v="158.18010719929313"/>
    <n v="65.62238066316722"/>
    <n v="1.4951937607668859"/>
    <n v="0.49839792025562879"/>
    <n v="39.208856969773883"/>
    <n v="337.04216986623607"/>
    <n v="49.38074972093704"/>
    <n v="4.5193743349644091"/>
    <n v="154.67651582177479"/>
    <n v="63.888284585326424"/>
    <n v="1.4814224916281111"/>
    <n v="0.49380749720937039"/>
    <n v="37.822087422894441"/>
    <n v="326.53764386008004"/>
  </r>
  <r>
    <x v="20"/>
    <s v="Qing_x000a_Yuan"/>
    <s v="Qing Yuan"/>
    <s v="Yingde"/>
    <x v="589"/>
    <s v="t/d"/>
    <s v="cement"/>
    <n v="3500"/>
    <n v="310"/>
    <n v="1"/>
    <m/>
    <n v="1085000"/>
    <m/>
    <n v="0"/>
    <n v="1085000"/>
    <n v="1.1036170453820944E-2"/>
    <n v="669.17907159052527"/>
    <n v="43.199919407413979"/>
    <n v="1908.6948013651113"/>
    <n v="823.60827983113995"/>
    <n v="20.075372147715758"/>
    <n v="6.6917907159052525"/>
    <n v="559.88241604973121"/>
    <n v="4771.2134224696692"/>
    <n v="750.54007830314936"/>
    <n v="66.695569697227981"/>
    <n v="2423.3959783744035"/>
    <n v="1012.4963922584722"/>
    <n v="22.516202349094481"/>
    <n v="7.5054007830314937"/>
    <n v="613.86844915479492"/>
    <n v="5240.872733175629"/>
    <n v="735.52068856505855"/>
    <n v="66.695569697227981"/>
    <n v="2334.3745356089275"/>
    <n v="968.43539366888103"/>
    <n v="22.065620656951754"/>
    <n v="7.3552068856505857"/>
    <n v="578.63254047018233"/>
    <n v="4973.9671611857138"/>
    <n v="728.74628004012504"/>
    <n v="66.695569697227981"/>
    <n v="2282.6695858546996"/>
    <n v="942.84412433619104"/>
    <n v="21.862388401203749"/>
    <n v="7.2874628004012507"/>
    <n v="558.16701181230474"/>
    <n v="4818.9445198967096"/>
  </r>
  <r>
    <x v="20"/>
    <s v="Dong_x000a_Guan"/>
    <s v="Dong Guan"/>
    <s v="Dongyuan"/>
    <x v="581"/>
    <s v="t/a"/>
    <s v="grinding"/>
    <n v="1600000"/>
    <n v="1"/>
    <m/>
    <n v="1"/>
    <m/>
    <n v="1600000"/>
    <n v="168047.86887033016"/>
    <n v="168047.86887033016"/>
    <n v="1.7093132951652664E-3"/>
    <n v="103.64434734876853"/>
    <n v="6.6909257067151486"/>
    <n v="295.62404948689868"/>
    <n v="127.56277991666506"/>
    <n v="3.1093304204630563"/>
    <n v="1.0364434734876853"/>
    <n v="86.716172198275444"/>
    <n v="738.97903001985446"/>
    <n v="116.24577019411518"/>
    <n v="10.329998479918649"/>
    <n v="375.34242358962882"/>
    <n v="156.818305030354"/>
    <n v="3.4873731058234556"/>
    <n v="1.1624577019411519"/>
    <n v="95.077681702486558"/>
    <n v="811.72119247077137"/>
    <n v="113.91952462985797"/>
    <n v="10.329998479918649"/>
    <n v="361.55453074124142"/>
    <n v="149.99401294438221"/>
    <n v="3.4175857388957387"/>
    <n v="1.1391952462985799"/>
    <n v="89.620244502340284"/>
    <n v="770.38210255139654"/>
    <n v="112.87028507642749"/>
    <n v="10.329998479918649"/>
    <n v="353.54632187834227"/>
    <n v="146.03036476646037"/>
    <n v="3.3861085522928245"/>
    <n v="1.1287028507642749"/>
    <n v="86.450485538044433"/>
    <n v="746.37175739446843"/>
  </r>
  <r>
    <x v="20"/>
    <s v="Yun_x000a_Fu"/>
    <s v="Yun Fu"/>
    <s v="Luoding"/>
    <x v="596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Mei_x000a_Zhou"/>
    <s v="Mei Zhou"/>
    <s v="Jiaoling"/>
    <x v="57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Qing_x000a_Yuan"/>
    <s v="Qing Yuan"/>
    <s v="Qingxin"/>
    <x v="59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Qing_x000a_Yuan"/>
    <s v="Qing Yuan"/>
    <s v="Qingxin"/>
    <x v="597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</r>
  <r>
    <x v="20"/>
    <s v="Qing_x000a_Yuan"/>
    <s v="Qing Yuan"/>
    <s v="Qingxin"/>
    <x v="597"/>
    <s v="t/d"/>
    <s v="cement"/>
    <n v="1000"/>
    <n v="310"/>
    <n v="1"/>
    <m/>
    <n v="310000"/>
    <m/>
    <n v="0"/>
    <n v="310000"/>
    <n v="3.1531915582345554E-3"/>
    <n v="191.19402045443579"/>
    <n v="12.342834116403996"/>
    <n v="545.34137181860319"/>
    <n v="235.31665138032571"/>
    <n v="5.7358206136330736"/>
    <n v="1.9119402045443579"/>
    <n v="159.96640458563749"/>
    <n v="1363.2038349913339"/>
    <n v="214.44002237232837"/>
    <n v="19.055877056350852"/>
    <n v="692.39885096411535"/>
    <n v="289.28468350242059"/>
    <n v="6.4332006711698515"/>
    <n v="2.144400223723284"/>
    <n v="175.39098547279855"/>
    <n v="1497.3922094787513"/>
    <n v="210.1487681614453"/>
    <n v="19.055877056350852"/>
    <n v="666.96415303112212"/>
    <n v="276.69582676253742"/>
    <n v="6.3044630448433576"/>
    <n v="2.101487681614453"/>
    <n v="165.32358299148066"/>
    <n v="1421.1334746244897"/>
    <n v="208.21322286860715"/>
    <n v="19.055877056350852"/>
    <n v="652.19131024419983"/>
    <n v="269.38403552462603"/>
    <n v="6.2463966860582145"/>
    <n v="2.0821322286860715"/>
    <n v="159.47628908922991"/>
    <n v="1376.8412913990599"/>
  </r>
  <r>
    <x v="20"/>
    <s v="Hui_x000a_Zhou"/>
    <s v="Hui Zhou"/>
    <s v="Longmen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Hui_x000a_Zhou"/>
    <s v="Hui Zhou"/>
    <s v="Longmen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Qing_x000a_Yuan"/>
    <s v="Qing Yuan"/>
    <s v="Yingde"/>
    <x v="589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</r>
  <r>
    <x v="20"/>
    <s v="Fo_x000a_Shan"/>
    <s v="Fo Shan"/>
    <s v="Sanshui"/>
    <x v="586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</r>
  <r>
    <x v="20"/>
    <s v="Yang_x000a_Jiang"/>
    <s v="Yang Jiang"/>
    <s v="Yangchun"/>
    <x v="576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</r>
  <r>
    <x v="20"/>
    <s v="Guang_x000a_Zhou"/>
    <s v="Guang Zhou"/>
    <s v="Guangzhou"/>
    <x v="593"/>
    <s v="t/d"/>
    <s v="cement"/>
    <n v="7000"/>
    <n v="310"/>
    <n v="1"/>
    <m/>
    <n v="2170000"/>
    <m/>
    <n v="0"/>
    <n v="2170000"/>
    <n v="2.2072340907641888E-2"/>
    <n v="1338.3581431810505"/>
    <n v="86.399838814827959"/>
    <n v="3817.3896027302226"/>
    <n v="1647.2165596622799"/>
    <n v="40.150744295431515"/>
    <n v="13.383581431810505"/>
    <n v="1119.7648320994624"/>
    <n v="9542.4268449393385"/>
    <n v="1501.0801566062987"/>
    <n v="133.39113939445596"/>
    <n v="4846.791956748807"/>
    <n v="2024.9927845169443"/>
    <n v="45.032404698188962"/>
    <n v="15.010801566062987"/>
    <n v="1227.7368983095898"/>
    <n v="10481.745466351258"/>
    <n v="1471.0413771301171"/>
    <n v="133.39113939445596"/>
    <n v="4668.7490712178551"/>
    <n v="1936.8707873377621"/>
    <n v="44.131241313903509"/>
    <n v="14.710413771301171"/>
    <n v="1157.2650809403647"/>
    <n v="9947.9343223714277"/>
    <n v="1457.4925600802501"/>
    <n v="133.39113939445596"/>
    <n v="4565.3391717093991"/>
    <n v="1885.6882486723821"/>
    <n v="43.724776802407497"/>
    <n v="14.574925600802501"/>
    <n v="1116.3340236246095"/>
    <n v="9637.8890397934192"/>
  </r>
  <r>
    <x v="20"/>
    <s v="Guang_x000a_Zhou"/>
    <s v="Guang Zhou"/>
    <s v="Guangzhou"/>
    <x v="593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He_x000a_Yuan"/>
    <s v="He Yuan"/>
    <s v="Dongyuan"/>
    <x v="581"/>
    <s v="t/d"/>
    <s v="cement"/>
    <n v="4500"/>
    <n v="310"/>
    <n v="1"/>
    <m/>
    <n v="1395000"/>
    <m/>
    <n v="0"/>
    <n v="1395000"/>
    <n v="1.4189362012055499E-2"/>
    <n v="860.37309204496103"/>
    <n v="55.542753523817979"/>
    <n v="2454.0361731837147"/>
    <n v="1058.9249312114657"/>
    <n v="25.811192761348831"/>
    <n v="8.6037309204496104"/>
    <n v="719.84882063536861"/>
    <n v="6134.4172574610029"/>
    <n v="964.98010067547773"/>
    <n v="85.751446753578833"/>
    <n v="3115.7948293385189"/>
    <n v="1301.7810757608927"/>
    <n v="28.949403020264334"/>
    <n v="9.6498010067547781"/>
    <n v="789.25943462759346"/>
    <n v="6738.2649426543803"/>
    <n v="945.66945672650388"/>
    <n v="85.751446753578833"/>
    <n v="3001.3386886400499"/>
    <n v="1245.1312204314183"/>
    <n v="28.37008370179511"/>
    <n v="9.4566945672650391"/>
    <n v="743.95612346166308"/>
    <n v="6395.100635810204"/>
    <n v="936.95950290873213"/>
    <n v="85.751446753578833"/>
    <n v="2934.8608960988995"/>
    <n v="1212.2281598608172"/>
    <n v="28.108785087261964"/>
    <n v="9.3695950290873213"/>
    <n v="717.64330090153464"/>
    <n v="6195.7858112957692"/>
  </r>
  <r>
    <x v="20"/>
    <s v="Hui_x000a_Zhou"/>
    <s v="Hui Zhou"/>
    <s v="Longmen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Hui_x000a_Zhou"/>
    <s v="Hui Zhou"/>
    <s v="Longmen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Hui_x000a_Zhou"/>
    <s v="Hui Zhou"/>
    <s v="Boluo"/>
    <x v="599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</r>
  <r>
    <x v="20"/>
    <s v="Hui_x000a_Zhou"/>
    <s v="Hui Zhou"/>
    <s v="Longmen"/>
    <x v="598"/>
    <s v="t/d"/>
    <s v="cement"/>
    <n v="3000"/>
    <n v="310"/>
    <n v="1"/>
    <m/>
    <n v="930000"/>
    <m/>
    <n v="0"/>
    <n v="930000"/>
    <n v="9.4595746747036663E-3"/>
    <n v="573.58206136330739"/>
    <n v="37.028502349211983"/>
    <n v="1636.0241154558098"/>
    <n v="705.94995414097718"/>
    <n v="17.207461840899221"/>
    <n v="5.7358206136330736"/>
    <n v="479.89921375691245"/>
    <n v="4089.6115049740019"/>
    <n v="643.32006711698511"/>
    <n v="57.167631169052555"/>
    <n v="2077.1965528923461"/>
    <n v="867.85405050726183"/>
    <n v="19.299602013509556"/>
    <n v="6.4332006711698515"/>
    <n v="526.17295641839564"/>
    <n v="4492.1766284362538"/>
    <n v="630.44630448433588"/>
    <n v="57.167631169052555"/>
    <n v="2000.8924590933666"/>
    <n v="830.08748028761227"/>
    <n v="18.913389134530075"/>
    <n v="6.3044630448433594"/>
    <n v="495.97074897444202"/>
    <n v="4263.4004238734697"/>
    <n v="624.6396686058215"/>
    <n v="57.167631169052555"/>
    <n v="1956.5739307325996"/>
    <n v="808.15210657387809"/>
    <n v="18.739190058174643"/>
    <n v="6.2463966860582145"/>
    <n v="478.42886726768972"/>
    <n v="4130.5238741971789"/>
  </r>
  <r>
    <x v="20"/>
    <s v="Hui_x000a_Zhou"/>
    <s v="Hui Zhou"/>
    <s v="Longmen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Mao_x000a_Ming"/>
    <s v="Mao Ming"/>
    <s v="Huazhou"/>
    <x v="600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Mao_x000a_Ming"/>
    <s v="Mao Ming"/>
    <s v="Huazhou"/>
    <x v="600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Mei_x000a_Zhou"/>
    <s v="Mei Zhou"/>
    <s v="Jiaoling"/>
    <x v="57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Mei_x000a_Zhou"/>
    <s v="Mei Zhou"/>
    <s v="Jiaoling"/>
    <x v="578"/>
    <s v="t/d"/>
    <s v="cement"/>
    <n v="1000"/>
    <n v="310"/>
    <n v="1"/>
    <m/>
    <n v="310000"/>
    <m/>
    <n v="0"/>
    <n v="310000"/>
    <n v="3.1531915582345554E-3"/>
    <n v="191.19402045443579"/>
    <n v="12.342834116403996"/>
    <n v="545.34137181860319"/>
    <n v="235.31665138032571"/>
    <n v="5.7358206136330736"/>
    <n v="1.9119402045443579"/>
    <n v="159.96640458563749"/>
    <n v="1363.2038349913339"/>
    <n v="214.44002237232837"/>
    <n v="19.055877056350852"/>
    <n v="692.39885096411535"/>
    <n v="289.28468350242059"/>
    <n v="6.4332006711698515"/>
    <n v="2.144400223723284"/>
    <n v="175.39098547279855"/>
    <n v="1497.3922094787513"/>
    <n v="210.1487681614453"/>
    <n v="19.055877056350852"/>
    <n v="666.96415303112212"/>
    <n v="276.69582676253742"/>
    <n v="6.3044630448433576"/>
    <n v="2.101487681614453"/>
    <n v="165.32358299148066"/>
    <n v="1421.1334746244897"/>
    <n v="208.21322286860715"/>
    <n v="19.055877056350852"/>
    <n v="652.19131024419983"/>
    <n v="269.38403552462603"/>
    <n v="6.2463966860582145"/>
    <n v="2.0821322286860715"/>
    <n v="159.47628908922991"/>
    <n v="1376.8412913990599"/>
  </r>
  <r>
    <x v="20"/>
    <s v="Mei_x000a_Zhou"/>
    <s v="Mei Zhou"/>
    <s v="Xingning"/>
    <x v="595"/>
    <s v="t/d"/>
    <s v="cement"/>
    <n v="4000"/>
    <n v="310"/>
    <n v="1"/>
    <m/>
    <n v="1240000"/>
    <m/>
    <n v="0"/>
    <n v="1240000"/>
    <n v="1.2612766232938222E-2"/>
    <n v="764.77608181774315"/>
    <n v="49.371336465615983"/>
    <n v="2181.3654872744128"/>
    <n v="941.26660552130284"/>
    <n v="22.943282454532294"/>
    <n v="7.6477608181774315"/>
    <n v="639.86561834254996"/>
    <n v="5452.8153399653356"/>
    <n v="857.76008948931349"/>
    <n v="76.223508225403407"/>
    <n v="2769.5954038564614"/>
    <n v="1157.1387340096824"/>
    <n v="25.732802684679406"/>
    <n v="8.5776008948931359"/>
    <n v="701.56394189119419"/>
    <n v="5989.5688379150051"/>
    <n v="840.59507264578122"/>
    <n v="76.223508225403407"/>
    <n v="2667.8566121244885"/>
    <n v="1106.7833070501497"/>
    <n v="25.21785217937343"/>
    <n v="8.4059507264578119"/>
    <n v="661.29433196592265"/>
    <n v="5684.5338984979589"/>
    <n v="832.85289147442859"/>
    <n v="76.223508225403407"/>
    <n v="2608.7652409767993"/>
    <n v="1077.5361420985041"/>
    <n v="24.985586744232858"/>
    <n v="8.328528914744286"/>
    <n v="637.90515635691963"/>
    <n v="5507.3651655962394"/>
  </r>
  <r>
    <x v="20"/>
    <s v="Mei_x000a_Zhou"/>
    <s v="Mei Zhou"/>
    <s v="Meizhou"/>
    <x v="582"/>
    <s v="t/d"/>
    <s v="cement"/>
    <n v="2000"/>
    <n v="310"/>
    <n v="1"/>
    <m/>
    <n v="620000"/>
    <m/>
    <n v="0"/>
    <n v="620000"/>
    <n v="6.3063831164691109E-3"/>
    <n v="382.38804090887157"/>
    <n v="24.685668232807991"/>
    <n v="1090.6827436372064"/>
    <n v="470.63330276065142"/>
    <n v="11.471641227266147"/>
    <n v="3.8238804090887157"/>
    <n v="319.93280917127498"/>
    <n v="2726.4076699826678"/>
    <n v="428.88004474465674"/>
    <n v="38.111754112701703"/>
    <n v="1384.7977019282307"/>
    <n v="578.56936700484118"/>
    <n v="12.866401342339703"/>
    <n v="4.288800447446568"/>
    <n v="350.7819709455971"/>
    <n v="2994.7844189575026"/>
    <n v="420.29753632289061"/>
    <n v="38.111754112701703"/>
    <n v="1333.9283060622442"/>
    <n v="553.39165352507484"/>
    <n v="12.608926089686715"/>
    <n v="4.202975363228906"/>
    <n v="330.64716598296133"/>
    <n v="2842.2669492489795"/>
    <n v="416.42644573721429"/>
    <n v="38.111754112701703"/>
    <n v="1304.3826204883997"/>
    <n v="538.76807104925206"/>
    <n v="12.492793372116429"/>
    <n v="4.164264457372143"/>
    <n v="318.95257817845982"/>
    <n v="2753.6825827981197"/>
  </r>
  <r>
    <x v="20"/>
    <s v="Qing_x000a_Yuan"/>
    <s v="Qing Yuan"/>
    <s v="Yingde"/>
    <x v="589"/>
    <s v="t/d"/>
    <s v="cement"/>
    <n v="6000"/>
    <n v="310"/>
    <n v="1"/>
    <m/>
    <n v="1860000"/>
    <m/>
    <n v="0"/>
    <n v="1860000"/>
    <n v="1.8919149349407333E-2"/>
    <n v="1147.1641227266148"/>
    <n v="74.057004698423967"/>
    <n v="3272.0482309116196"/>
    <n v="1411.8999082819544"/>
    <n v="34.414923681798442"/>
    <n v="11.471641227266147"/>
    <n v="959.79842751382489"/>
    <n v="8179.2230099480039"/>
    <n v="1286.6401342339702"/>
    <n v="114.33526233810511"/>
    <n v="4154.3931057846921"/>
    <n v="1735.7081010145237"/>
    <n v="38.599204027019113"/>
    <n v="12.866401342339703"/>
    <n v="1052.3459128367913"/>
    <n v="8984.3532568725077"/>
    <n v="1260.8926089686718"/>
    <n v="114.33526233810511"/>
    <n v="4001.7849181867332"/>
    <n v="1660.1749605752245"/>
    <n v="37.826778269060149"/>
    <n v="12.608926089686719"/>
    <n v="991.94149794888403"/>
    <n v="8526.8008477469393"/>
    <n v="1249.279337211643"/>
    <n v="114.33526233810511"/>
    <n v="3913.1478614651992"/>
    <n v="1616.3042131477562"/>
    <n v="37.478380116349285"/>
    <n v="12.492793372116429"/>
    <n v="956.85773453537945"/>
    <n v="8261.0477483943578"/>
  </r>
  <r>
    <x v="20"/>
    <s v="Qing_x000a_Yuan"/>
    <s v="Qing Yuan"/>
    <s v="Yingde"/>
    <x v="589"/>
    <s v="t/d"/>
    <s v="cement"/>
    <n v="6000"/>
    <n v="310"/>
    <n v="1"/>
    <m/>
    <n v="1860000"/>
    <m/>
    <n v="0"/>
    <n v="1860000"/>
    <n v="1.8919149349407333E-2"/>
    <n v="1147.1641227266148"/>
    <n v="74.057004698423967"/>
    <n v="3272.0482309116196"/>
    <n v="1411.8999082819544"/>
    <n v="34.414923681798442"/>
    <n v="11.471641227266147"/>
    <n v="959.79842751382489"/>
    <n v="8179.2230099480039"/>
    <n v="1286.6401342339702"/>
    <n v="114.33526233810511"/>
    <n v="4154.3931057846921"/>
    <n v="1735.7081010145237"/>
    <n v="38.599204027019113"/>
    <n v="12.866401342339703"/>
    <n v="1052.3459128367913"/>
    <n v="8984.3532568725077"/>
    <n v="1260.8926089686718"/>
    <n v="114.33526233810511"/>
    <n v="4001.7849181867332"/>
    <n v="1660.1749605752245"/>
    <n v="37.826778269060149"/>
    <n v="12.608926089686719"/>
    <n v="991.94149794888403"/>
    <n v="8526.8008477469393"/>
    <n v="1249.279337211643"/>
    <n v="114.33526233810511"/>
    <n v="3913.1478614651992"/>
    <n v="1616.3042131477562"/>
    <n v="37.478380116349285"/>
    <n v="12.492793372116429"/>
    <n v="956.85773453537945"/>
    <n v="8261.0477483943578"/>
  </r>
  <r>
    <x v="20"/>
    <s v="Qing_x000a_Yuan"/>
    <s v="Qing Yuan"/>
    <s v="Yingde"/>
    <x v="589"/>
    <s v="t/d"/>
    <s v="cement"/>
    <n v="6000"/>
    <n v="310"/>
    <n v="1"/>
    <m/>
    <n v="1860000"/>
    <m/>
    <n v="0"/>
    <n v="1860000"/>
    <n v="1.8919149349407333E-2"/>
    <n v="1147.1641227266148"/>
    <n v="74.057004698423967"/>
    <n v="3272.0482309116196"/>
    <n v="1411.8999082819544"/>
    <n v="34.414923681798442"/>
    <n v="11.471641227266147"/>
    <n v="959.79842751382489"/>
    <n v="8179.2230099480039"/>
    <n v="1286.6401342339702"/>
    <n v="114.33526233810511"/>
    <n v="4154.3931057846921"/>
    <n v="1735.7081010145237"/>
    <n v="38.599204027019113"/>
    <n v="12.866401342339703"/>
    <n v="1052.3459128367913"/>
    <n v="8984.3532568725077"/>
    <n v="1260.8926089686718"/>
    <n v="114.33526233810511"/>
    <n v="4001.7849181867332"/>
    <n v="1660.1749605752245"/>
    <n v="37.826778269060149"/>
    <n v="12.608926089686719"/>
    <n v="991.94149794888403"/>
    <n v="8526.8008477469393"/>
    <n v="1249.279337211643"/>
    <n v="114.33526233810511"/>
    <n v="3913.1478614651992"/>
    <n v="1616.3042131477562"/>
    <n v="37.478380116349285"/>
    <n v="12.492793372116429"/>
    <n v="956.85773453537945"/>
    <n v="8261.0477483943578"/>
  </r>
  <r>
    <x v="20"/>
    <s v="Qing_x000a_Yuan"/>
    <s v="Qing Yuan"/>
    <s v="Yingde"/>
    <x v="589"/>
    <s v="t/d"/>
    <s v="cement"/>
    <n v="6000"/>
    <n v="310"/>
    <n v="1"/>
    <m/>
    <n v="1860000"/>
    <m/>
    <n v="0"/>
    <n v="1860000"/>
    <n v="1.8919149349407333E-2"/>
    <n v="1147.1641227266148"/>
    <n v="74.057004698423967"/>
    <n v="3272.0482309116196"/>
    <n v="1411.8999082819544"/>
    <n v="34.414923681798442"/>
    <n v="11.471641227266147"/>
    <n v="959.79842751382489"/>
    <n v="8179.2230099480039"/>
    <n v="1286.6401342339702"/>
    <n v="114.33526233810511"/>
    <n v="4154.3931057846921"/>
    <n v="1735.7081010145237"/>
    <n v="38.599204027019113"/>
    <n v="12.866401342339703"/>
    <n v="1052.3459128367913"/>
    <n v="8984.3532568725077"/>
    <n v="1260.8926089686718"/>
    <n v="114.33526233810511"/>
    <n v="4001.7849181867332"/>
    <n v="1660.1749605752245"/>
    <n v="37.826778269060149"/>
    <n v="12.608926089686719"/>
    <n v="991.94149794888403"/>
    <n v="8526.8008477469393"/>
    <n v="1249.279337211643"/>
    <n v="114.33526233810511"/>
    <n v="3913.1478614651992"/>
    <n v="1616.3042131477562"/>
    <n v="37.478380116349285"/>
    <n v="12.492793372116429"/>
    <n v="956.85773453537945"/>
    <n v="8261.0477483943578"/>
  </r>
  <r>
    <x v="20"/>
    <s v="Shao_x000a_Guan"/>
    <s v="Shao Guan"/>
    <s v="Wengyuan"/>
    <x v="601"/>
    <s v="t/d"/>
    <s v="cement"/>
    <n v="3850"/>
    <n v="310"/>
    <n v="1"/>
    <m/>
    <n v="1193500"/>
    <m/>
    <n v="0"/>
    <n v="1193500"/>
    <n v="1.2139787499203039E-2"/>
    <n v="736.09697874957783"/>
    <n v="47.519911348155382"/>
    <n v="2099.5642815016226"/>
    <n v="905.96910781425402"/>
    <n v="22.082909362487335"/>
    <n v="7.3609697874957778"/>
    <n v="615.87065765470436"/>
    <n v="5248.3347647166356"/>
    <n v="825.59408613346432"/>
    <n v="73.365126666950786"/>
    <n v="2665.7355762118441"/>
    <n v="1113.7460314843195"/>
    <n v="24.76782258400393"/>
    <n v="8.2559408613346434"/>
    <n v="675.25529407027443"/>
    <n v="5764.9600064931929"/>
    <n v="809.07275742156446"/>
    <n v="73.365126666950786"/>
    <n v="2567.8119891698207"/>
    <n v="1065.2789330357691"/>
    <n v="24.272182722646928"/>
    <n v="8.090727574215645"/>
    <n v="636.49579451720069"/>
    <n v="5471.3638773042858"/>
    <n v="801.62090804413754"/>
    <n v="73.365126666950786"/>
    <n v="2510.9365444401697"/>
    <n v="1037.1285367698104"/>
    <n v="24.048627241324127"/>
    <n v="8.0162090804413761"/>
    <n v="613.98371299353516"/>
    <n v="5300.83897188638"/>
  </r>
  <r>
    <x v="20"/>
    <s v="Qing_x000a_Yuan"/>
    <s v="Qing Yuan"/>
    <s v="Qingxin"/>
    <x v="59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Qing_x000a_Yuan"/>
    <s v="Qing Yuan"/>
    <s v="Qingxin"/>
    <x v="59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Qing_x000a_Yuan"/>
    <s v="Qing Yuan"/>
    <s v="Yingde"/>
    <x v="589"/>
    <s v="t/d"/>
    <s v="cement"/>
    <n v="4000"/>
    <n v="310"/>
    <n v="1"/>
    <m/>
    <n v="1240000"/>
    <m/>
    <n v="0"/>
    <n v="1240000"/>
    <n v="1.2612766232938222E-2"/>
    <n v="764.77608181774315"/>
    <n v="49.371336465615983"/>
    <n v="2181.3654872744128"/>
    <n v="941.26660552130284"/>
    <n v="22.943282454532294"/>
    <n v="7.6477608181774315"/>
    <n v="639.86561834254996"/>
    <n v="5452.8153399653356"/>
    <n v="857.76008948931349"/>
    <n v="76.223508225403407"/>
    <n v="2769.5954038564614"/>
    <n v="1157.1387340096824"/>
    <n v="25.732802684679406"/>
    <n v="8.5776008948931359"/>
    <n v="701.56394189119419"/>
    <n v="5989.5688379150051"/>
    <n v="840.59507264578122"/>
    <n v="76.223508225403407"/>
    <n v="2667.8566121244885"/>
    <n v="1106.7833070501497"/>
    <n v="25.21785217937343"/>
    <n v="8.4059507264578119"/>
    <n v="661.29433196592265"/>
    <n v="5684.5338984979589"/>
    <n v="832.85289147442859"/>
    <n v="76.223508225403407"/>
    <n v="2608.7652409767993"/>
    <n v="1077.5361420985041"/>
    <n v="24.985586744232858"/>
    <n v="8.328528914744286"/>
    <n v="637.90515635691963"/>
    <n v="5507.3651655962394"/>
  </r>
  <r>
    <x v="20"/>
    <s v="Qing_x000a_Yuan"/>
    <s v="Qing Yuan"/>
    <s v="Yingde"/>
    <x v="589"/>
    <s v="t/d"/>
    <s v="cement"/>
    <n v="2000"/>
    <n v="310"/>
    <n v="1"/>
    <m/>
    <n v="620000"/>
    <m/>
    <n v="0"/>
    <n v="620000"/>
    <n v="6.3063831164691109E-3"/>
    <n v="382.38804090887157"/>
    <n v="24.685668232807991"/>
    <n v="1090.6827436372064"/>
    <n v="470.63330276065142"/>
    <n v="11.471641227266147"/>
    <n v="3.8238804090887157"/>
    <n v="319.93280917127498"/>
    <n v="2726.4076699826678"/>
    <n v="428.88004474465674"/>
    <n v="38.111754112701703"/>
    <n v="1384.7977019282307"/>
    <n v="578.56936700484118"/>
    <n v="12.866401342339703"/>
    <n v="4.288800447446568"/>
    <n v="350.7819709455971"/>
    <n v="2994.7844189575026"/>
    <n v="420.29753632289061"/>
    <n v="38.111754112701703"/>
    <n v="1333.9283060622442"/>
    <n v="553.39165352507484"/>
    <n v="12.608926089686715"/>
    <n v="4.202975363228906"/>
    <n v="330.64716598296133"/>
    <n v="2842.2669492489795"/>
    <n v="416.42644573721429"/>
    <n v="38.111754112701703"/>
    <n v="1304.3826204883997"/>
    <n v="538.76807104925206"/>
    <n v="12.492793372116429"/>
    <n v="4.164264457372143"/>
    <n v="318.95257817845982"/>
    <n v="2753.6825827981197"/>
  </r>
  <r>
    <x v="20"/>
    <s v="Zhao_x000a_Qing"/>
    <s v="Zhao Qing"/>
    <s v="Gaoyao"/>
    <x v="602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</r>
  <r>
    <x v="20"/>
    <s v="Shao_x000a_Gauan"/>
    <s v="Shao Gauan"/>
    <s v="Lechang"/>
    <x v="603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</r>
  <r>
    <x v="20"/>
    <s v="Yun_x000a_Fu"/>
    <s v="Yun Fu"/>
    <s v="Yuncheng"/>
    <x v="68"/>
    <s v="t/d"/>
    <s v="cement"/>
    <n v="2000"/>
    <n v="310"/>
    <n v="1"/>
    <m/>
    <n v="620000"/>
    <m/>
    <n v="0"/>
    <n v="620000"/>
    <n v="6.3063831164691109E-3"/>
    <n v="382.38804090887157"/>
    <n v="24.685668232807991"/>
    <n v="1090.6827436372064"/>
    <n v="470.63330276065142"/>
    <n v="11.471641227266147"/>
    <n v="3.8238804090887157"/>
    <n v="319.93280917127498"/>
    <n v="2726.4076699826678"/>
    <n v="428.88004474465674"/>
    <n v="38.111754112701703"/>
    <n v="1384.7977019282307"/>
    <n v="578.56936700484118"/>
    <n v="12.866401342339703"/>
    <n v="4.288800447446568"/>
    <n v="350.7819709455971"/>
    <n v="2994.7844189575026"/>
    <n v="420.29753632289061"/>
    <n v="38.111754112701703"/>
    <n v="1333.9283060622442"/>
    <n v="553.39165352507484"/>
    <n v="12.608926089686715"/>
    <n v="4.202975363228906"/>
    <n v="330.64716598296133"/>
    <n v="2842.2669492489795"/>
    <n v="416.42644573721429"/>
    <n v="38.111754112701703"/>
    <n v="1304.3826204883997"/>
    <n v="538.76807104925206"/>
    <n v="12.492793372116429"/>
    <n v="4.164264457372143"/>
    <n v="318.95257817845982"/>
    <n v="2753.6825827981197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Yun_x000a_Fu"/>
    <s v="Yun Fu"/>
    <s v="Yunan"/>
    <x v="604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</r>
  <r>
    <x v="20"/>
    <s v="Zhao_x000a_Qing"/>
    <s v="Zhao Qing"/>
    <s v="Huaiji"/>
    <x v="60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Yun_x000a_Fu"/>
    <s v="Yun Fu"/>
    <s v="Luoding"/>
    <x v="596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Yun_x000a_Fu"/>
    <s v="Yun Fu"/>
    <s v="Luoding"/>
    <x v="596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20"/>
    <s v="Zhao_x000a_Qing"/>
    <s v="Zhao Qing"/>
    <s v="Sihui"/>
    <x v="606"/>
    <s v="t/d"/>
    <s v="cement"/>
    <n v="3200"/>
    <n v="310"/>
    <n v="1"/>
    <m/>
    <n v="992000"/>
    <m/>
    <n v="0"/>
    <n v="992000"/>
    <n v="1.0090212986350577E-2"/>
    <n v="611.82086545419452"/>
    <n v="39.497069172492786"/>
    <n v="1745.0923898195304"/>
    <n v="753.01328441704231"/>
    <n v="18.354625963625836"/>
    <n v="6.1182086545419452"/>
    <n v="511.89249467403994"/>
    <n v="4362.2522719722683"/>
    <n v="686.20807159145079"/>
    <n v="60.978806580322718"/>
    <n v="2215.6763230851689"/>
    <n v="925.71098720774592"/>
    <n v="20.586242147743526"/>
    <n v="6.8620807159145087"/>
    <n v="561.2511535129554"/>
    <n v="4791.6550703320036"/>
    <n v="672.47605811662493"/>
    <n v="60.978806580322718"/>
    <n v="2134.285289699591"/>
    <n v="885.42664564011977"/>
    <n v="20.174281743498746"/>
    <n v="6.7247605811662501"/>
    <n v="529.03546557273819"/>
    <n v="4547.6271187983675"/>
    <n v="666.28231317954283"/>
    <n v="60.978806580322718"/>
    <n v="2087.0121927814394"/>
    <n v="862.02891367880329"/>
    <n v="19.988469395386286"/>
    <n v="6.6628231317954292"/>
    <n v="510.32412508553568"/>
    <n v="4405.8921324769908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</r>
  <r>
    <x v="1"/>
    <s v=""/>
    <m/>
    <s v=""/>
    <x v="4"/>
    <m/>
    <m/>
    <m/>
    <m/>
    <n v="70"/>
    <m/>
    <n v="93790500"/>
    <m/>
    <n v="0"/>
    <m/>
    <n v="0.99999999999999944"/>
    <n v="60635.07938651328"/>
    <n v="3914.3940000000002"/>
    <n v="172949.01427553457"/>
    <n v="74628.086189624795"/>
    <n v="1819.0523815953984"/>
    <n v="606.3507938651328"/>
    <n v="50731.584691670709"/>
    <n v="432325.09342203743"/>
    <n v="68007.293059097079"/>
    <n v="6043.3616874897607"/>
    <n v="219586.67533404898"/>
    <n v="91743.453627786759"/>
    <n v="2040.2187917729125"/>
    <n v="680.07293059097083"/>
    <n v="55623.320763613374"/>
    <n v="474881.45957016584"/>
    <n v="66646.369013846328"/>
    <n v="6043.3616874897607"/>
    <n v="211520.34080813968"/>
    <n v="87751.036260371387"/>
    <n v="1999.3910704153895"/>
    <n v="666.46369013846333"/>
    <n v="52430.554864241712"/>
    <n v="450696.84108255384"/>
    <n v="66032.532126016449"/>
    <n v="6043.3616874897607"/>
    <n v="206835.29630193356"/>
    <n v="85432.182139752971"/>
    <n v="1980.9759637804934"/>
    <n v="660.32532126016451"/>
    <n v="50576.149955989131"/>
    <n v="436650.06263366417"/>
  </r>
  <r>
    <x v="2"/>
    <s v=""/>
    <m/>
    <s v=""/>
    <x v="4"/>
    <m/>
    <m/>
    <m/>
    <m/>
    <m/>
    <n v="36"/>
    <m/>
    <n v="43060000"/>
    <n v="4522588.2709727604"/>
    <n v="98313088.2709727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1"/>
    <s v="He_x000a_Chi"/>
    <s v="He Chi"/>
    <s v="Donglan"/>
    <x v="607"/>
    <s v="t/a"/>
    <s v="grinding"/>
    <n v="600000"/>
    <n v="1"/>
    <m/>
    <n v="1"/>
    <m/>
    <n v="600000"/>
    <n v="63017.95082637381"/>
    <n v="63017.95082637381"/>
    <n v="8.2245584761621196E-4"/>
    <n v="121.56474688125009"/>
    <n v="2.179308961867839"/>
    <n v="90.553667411190403"/>
    <n v="102.70923885839589"/>
    <n v="3.6469424064375024"/>
    <n v="1.215647468812501"/>
    <n v="28.001896953562358"/>
    <n v="238.85660855251868"/>
    <n v="133.63925026339905"/>
    <n v="3.2178522919837484"/>
    <n v="113.44352063847673"/>
    <n v="117.04335351496361"/>
    <n v="4.0091775079019714"/>
    <n v="1.3363925026339907"/>
    <n v="30.702914667128759"/>
    <n v="262.37972067163605"/>
    <n v="132.91461176173675"/>
    <n v="3.2178522919837484"/>
    <n v="109.56762424695377"/>
    <n v="110.42292618845926"/>
    <n v="3.9874383528521027"/>
    <n v="1.3291461176173673"/>
    <n v="29.019839847371188"/>
    <n v="249.63073634743179"/>
    <n v="132.58776777348157"/>
    <n v="3.2178522919837484"/>
    <n v="107.29377942706694"/>
    <n v="106.53896674755846"/>
    <n v="3.9776330332044472"/>
    <n v="1.325877677734816"/>
    <n v="28.032442204658679"/>
    <n v="242.15137956487879"/>
  </r>
  <r>
    <x v="21"/>
    <s v="He_x000a_Chi"/>
    <s v="He Chi"/>
    <s v="Donglan"/>
    <x v="607"/>
    <s v="t/a"/>
    <s v="grinding"/>
    <n v="600000"/>
    <n v="1"/>
    <m/>
    <n v="1"/>
    <m/>
    <n v="600000"/>
    <n v="63017.95082637381"/>
    <n v="63017.95082637381"/>
    <n v="8.2245584761621196E-4"/>
    <n v="121.56474688125009"/>
    <n v="2.179308961867839"/>
    <n v="90.553667411190403"/>
    <n v="102.70923885839589"/>
    <n v="3.6469424064375024"/>
    <n v="1.215647468812501"/>
    <n v="28.001896953562358"/>
    <n v="238.85660855251868"/>
    <n v="133.63925026339905"/>
    <n v="3.2178522919837484"/>
    <n v="113.44352063847673"/>
    <n v="117.04335351496361"/>
    <n v="4.0091775079019714"/>
    <n v="1.3363925026339907"/>
    <n v="30.702914667128759"/>
    <n v="262.37972067163605"/>
    <n v="132.91461176173675"/>
    <n v="3.2178522919837484"/>
    <n v="109.56762424695377"/>
    <n v="110.42292618845926"/>
    <n v="3.9874383528521027"/>
    <n v="1.3291461176173673"/>
    <n v="29.019839847371188"/>
    <n v="249.63073634743179"/>
    <n v="132.58776777348157"/>
    <n v="3.2178522919837484"/>
    <n v="107.29377942706694"/>
    <n v="106.53896674755846"/>
    <n v="3.9776330332044472"/>
    <n v="1.325877677734816"/>
    <n v="28.032442204658679"/>
    <n v="242.15137956487879"/>
  </r>
  <r>
    <x v="21"/>
    <s v="He_x000a_Chi"/>
    <s v="He Chi"/>
    <s v="Donglan"/>
    <x v="607"/>
    <s v="t/a"/>
    <s v="grinding"/>
    <n v="600000"/>
    <n v="1"/>
    <m/>
    <n v="1"/>
    <m/>
    <n v="600000"/>
    <n v="63017.95082637381"/>
    <n v="63017.95082637381"/>
    <n v="8.2245584761621196E-4"/>
    <n v="121.56474688125009"/>
    <n v="2.179308961867839"/>
    <n v="90.553667411190403"/>
    <n v="102.70923885839589"/>
    <n v="3.6469424064375024"/>
    <n v="1.215647468812501"/>
    <n v="28.001896953562358"/>
    <n v="238.85660855251868"/>
    <n v="133.63925026339905"/>
    <n v="3.2178522919837484"/>
    <n v="113.44352063847673"/>
    <n v="117.04335351496361"/>
    <n v="4.0091775079019714"/>
    <n v="1.3363925026339907"/>
    <n v="30.702914667128759"/>
    <n v="262.37972067163605"/>
    <n v="132.91461176173675"/>
    <n v="3.2178522919837484"/>
    <n v="109.56762424695377"/>
    <n v="110.42292618845926"/>
    <n v="3.9874383528521027"/>
    <n v="1.3291461176173673"/>
    <n v="29.019839847371188"/>
    <n v="249.63073634743179"/>
    <n v="132.58776777348157"/>
    <n v="3.2178522919837484"/>
    <n v="107.29377942706694"/>
    <n v="106.53896674755846"/>
    <n v="3.9776330332044472"/>
    <n v="1.325877677734816"/>
    <n v="28.032442204658679"/>
    <n v="242.15137956487879"/>
  </r>
  <r>
    <x v="21"/>
    <s v="He_x000a_Chi"/>
    <s v="He Chi"/>
    <s v="Hechi"/>
    <x v="608"/>
    <s v="t/d"/>
    <s v="cement"/>
    <n v="3000"/>
    <n v="310"/>
    <n v="1"/>
    <m/>
    <n v="930000"/>
    <m/>
    <n v="0"/>
    <n v="930000"/>
    <n v="1.2137556493870688E-2"/>
    <n v="1794.0160401446685"/>
    <n v="32.161587420085809"/>
    <n v="1336.363839002554"/>
    <n v="1515.752113258688"/>
    <n v="53.820481204340055"/>
    <n v="17.940160401446686"/>
    <n v="413.24358893488784"/>
    <n v="3524.9741231013713"/>
    <n v="1972.2079362337258"/>
    <n v="47.488098110172828"/>
    <n v="1674.1654212854733"/>
    <n v="1727.2906741893125"/>
    <n v="59.166238087011777"/>
    <n v="19.722079362337261"/>
    <n v="453.10439749303396"/>
    <n v="3872.121150002532"/>
    <n v="1961.5139387661998"/>
    <n v="47.488098110172828"/>
    <n v="1616.9661059023431"/>
    <n v="1629.5883951892745"/>
    <n v="58.845418162985993"/>
    <n v="19.615139387661994"/>
    <n v="428.26608457030619"/>
    <n v="3683.9754666530839"/>
    <n v="1956.6904733076863"/>
    <n v="47.488098110172828"/>
    <n v="1583.4093866697378"/>
    <n v="1572.2700877439929"/>
    <n v="58.700714199230589"/>
    <n v="19.566904733076864"/>
    <n v="413.69436658073425"/>
    <n v="3573.5973645954841"/>
  </r>
  <r>
    <x v="21"/>
    <s v="He_x000a_Chi"/>
    <s v="He Chi"/>
    <s v="Hechi"/>
    <x v="608"/>
    <s v="t/d"/>
    <s v="cement"/>
    <n v="3000"/>
    <n v="310"/>
    <n v="1"/>
    <m/>
    <n v="930000"/>
    <m/>
    <n v="0"/>
    <n v="930000"/>
    <n v="1.2137556493870688E-2"/>
    <n v="1794.0160401446685"/>
    <n v="32.161587420085809"/>
    <n v="1336.363839002554"/>
    <n v="1515.752113258688"/>
    <n v="53.820481204340055"/>
    <n v="17.940160401446686"/>
    <n v="413.24358893488784"/>
    <n v="3524.9741231013713"/>
    <n v="1972.2079362337258"/>
    <n v="47.488098110172828"/>
    <n v="1674.1654212854733"/>
    <n v="1727.2906741893125"/>
    <n v="59.166238087011777"/>
    <n v="19.722079362337261"/>
    <n v="453.10439749303396"/>
    <n v="3872.121150002532"/>
    <n v="1961.5139387661998"/>
    <n v="47.488098110172828"/>
    <n v="1616.9661059023431"/>
    <n v="1629.5883951892745"/>
    <n v="58.845418162985993"/>
    <n v="19.615139387661994"/>
    <n v="428.26608457030619"/>
    <n v="3683.9754666530839"/>
    <n v="1956.6904733076863"/>
    <n v="47.488098110172828"/>
    <n v="1583.4093866697378"/>
    <n v="1572.2700877439929"/>
    <n v="58.700714199230589"/>
    <n v="19.566904733076864"/>
    <n v="413.69436658073425"/>
    <n v="3573.5973645954841"/>
  </r>
  <r>
    <x v="21"/>
    <s v="Bai_x000a_Se"/>
    <s v="Bai Se"/>
    <s v="Jingxi"/>
    <x v="609"/>
    <s v="t/a"/>
    <s v="grinding"/>
    <n v="1000000"/>
    <n v="1"/>
    <m/>
    <n v="1"/>
    <m/>
    <n v="1000000"/>
    <n v="105029.91804395635"/>
    <n v="105029.91804395635"/>
    <n v="1.3707597460270199E-3"/>
    <n v="202.60791146875013"/>
    <n v="3.6321816031130645"/>
    <n v="150.92277901865069"/>
    <n v="171.18206476399317"/>
    <n v="6.0782373440625044"/>
    <n v="2.0260791146875015"/>
    <n v="46.669828255937261"/>
    <n v="398.0943475875311"/>
    <n v="222.73208377233175"/>
    <n v="5.3630871533062479"/>
    <n v="189.0725343974612"/>
    <n v="195.07225585827268"/>
    <n v="6.6819625131699523"/>
    <n v="2.2273208377233176"/>
    <n v="51.171524445214601"/>
    <n v="437.29953445272679"/>
    <n v="221.52435293622793"/>
    <n v="5.3630871533062479"/>
    <n v="182.61270707825628"/>
    <n v="184.03821031409876"/>
    <n v="6.6457305880868374"/>
    <n v="2.215243529362279"/>
    <n v="48.366399745618644"/>
    <n v="416.05122724571964"/>
    <n v="220.97961295580262"/>
    <n v="5.3630871533062479"/>
    <n v="178.82296571177824"/>
    <n v="177.56494457926411"/>
    <n v="6.6293883886740792"/>
    <n v="2.2097961295580264"/>
    <n v="46.720737007764463"/>
    <n v="403.58563260813128"/>
  </r>
  <r>
    <x v="21"/>
    <s v="Gui_x000a_Lin"/>
    <s v="Gui Lin"/>
    <s v="Lipu"/>
    <x v="610"/>
    <s v="t/a"/>
    <s v="grinding"/>
    <n v="600000"/>
    <n v="1"/>
    <m/>
    <n v="1"/>
    <m/>
    <n v="600000"/>
    <n v="63017.95082637381"/>
    <n v="63017.95082637381"/>
    <n v="8.2245584761621196E-4"/>
    <n v="121.56474688125009"/>
    <n v="2.179308961867839"/>
    <n v="90.553667411190403"/>
    <n v="102.70923885839589"/>
    <n v="3.6469424064375024"/>
    <n v="1.215647468812501"/>
    <n v="28.001896953562358"/>
    <n v="238.85660855251868"/>
    <n v="133.63925026339905"/>
    <n v="3.2178522919837484"/>
    <n v="113.44352063847673"/>
    <n v="117.04335351496361"/>
    <n v="4.0091775079019714"/>
    <n v="1.3363925026339907"/>
    <n v="30.702914667128759"/>
    <n v="262.37972067163605"/>
    <n v="132.91461176173675"/>
    <n v="3.2178522919837484"/>
    <n v="109.56762424695377"/>
    <n v="110.42292618845926"/>
    <n v="3.9874383528521027"/>
    <n v="1.3291461176173673"/>
    <n v="29.019839847371188"/>
    <n v="249.63073634743179"/>
    <n v="132.58776777348157"/>
    <n v="3.2178522919837484"/>
    <n v="107.29377942706694"/>
    <n v="106.53896674755846"/>
    <n v="3.9776330332044472"/>
    <n v="1.325877677734816"/>
    <n v="28.032442204658679"/>
    <n v="242.15137956487879"/>
  </r>
  <r>
    <x v="21"/>
    <s v="Nan_x000a_Ning"/>
    <s v="Nan Ning"/>
    <s v="Yongning"/>
    <x v="611"/>
    <s v="t/d"/>
    <s v="cement"/>
    <n v="1000"/>
    <n v="310"/>
    <n v="1"/>
    <m/>
    <n v="310000"/>
    <m/>
    <n v="0"/>
    <n v="310000"/>
    <n v="4.045852164623563E-3"/>
    <n v="598.00534671488947"/>
    <n v="10.720529140028605"/>
    <n v="445.4546130008514"/>
    <n v="505.25070441956268"/>
    <n v="17.940160401446686"/>
    <n v="5.9800534671488963"/>
    <n v="137.74786297829596"/>
    <n v="1174.9913743671239"/>
    <n v="657.40264541124202"/>
    <n v="15.829366036724275"/>
    <n v="558.0551404284912"/>
    <n v="575.76355806310426"/>
    <n v="19.722079362337261"/>
    <n v="6.5740264541124214"/>
    <n v="151.03479916434466"/>
    <n v="1290.707050000844"/>
    <n v="653.83797958873333"/>
    <n v="15.829366036724275"/>
    <n v="538.98870196744781"/>
    <n v="543.19613172975824"/>
    <n v="19.615139387661998"/>
    <n v="6.538379795887332"/>
    <n v="142.7553615234354"/>
    <n v="1227.9918222176948"/>
    <n v="652.23015776922875"/>
    <n v="15.829366036724275"/>
    <n v="527.80312888991261"/>
    <n v="524.09002924799768"/>
    <n v="19.566904733076864"/>
    <n v="6.5223015776922884"/>
    <n v="137.8981221935781"/>
    <n v="1191.1991215318283"/>
  </r>
  <r>
    <x v="21"/>
    <s v="Bai_x000a_Se"/>
    <s v="Bai Se"/>
    <s v="Baise"/>
    <x v="612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Bai_x000a_Se"/>
    <s v="Bai Se"/>
    <s v="Baise"/>
    <x v="612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Yu_x000a_Lin"/>
    <s v="Yu Lin"/>
    <s v="Beiliu"/>
    <x v="613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  <n v="2942.2709081492994"/>
    <n v="71.232147165259235"/>
    <n v="2425.4491588535147"/>
    <n v="2444.3825927839116"/>
    <n v="88.26812724447899"/>
    <n v="29.422709081492993"/>
    <n v="642.39912685545926"/>
    <n v="5525.9631999796256"/>
    <n v="2935.0357099615294"/>
    <n v="71.232147165259235"/>
    <n v="2375.1140800046069"/>
    <n v="2358.4051316159894"/>
    <n v="88.051071298845883"/>
    <n v="29.350357099615298"/>
    <n v="620.54154987110132"/>
    <n v="5360.3960468932264"/>
  </r>
  <r>
    <x v="21"/>
    <s v="Yu_x000a_Lin"/>
    <s v="Yu Lin"/>
    <s v="Beiliu"/>
    <x v="613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  <n v="2942.2709081492994"/>
    <n v="71.232147165259235"/>
    <n v="2425.4491588535147"/>
    <n v="2444.3825927839116"/>
    <n v="88.26812724447899"/>
    <n v="29.422709081492993"/>
    <n v="642.39912685545926"/>
    <n v="5525.9631999796256"/>
    <n v="2935.0357099615294"/>
    <n v="71.232147165259235"/>
    <n v="2375.1140800046069"/>
    <n v="2358.4051316159894"/>
    <n v="88.051071298845883"/>
    <n v="29.350357099615298"/>
    <n v="620.54154987110132"/>
    <n v="5360.3960468932264"/>
  </r>
  <r>
    <x v="21"/>
    <s v="Liu_x000a_Zhou"/>
    <s v="Liu Zhou"/>
    <s v="Rongshui Miao"/>
    <x v="614"/>
    <s v="t/d"/>
    <s v="cement"/>
    <n v="3200"/>
    <n v="310"/>
    <n v="1"/>
    <m/>
    <n v="992000"/>
    <m/>
    <n v="0"/>
    <n v="992000"/>
    <n v="1.2946726926795401E-2"/>
    <n v="1913.6171094876465"/>
    <n v="34.305693248091529"/>
    <n v="1425.4547616027244"/>
    <n v="1616.8022541426005"/>
    <n v="57.408513284629393"/>
    <n v="19.136171094876467"/>
    <n v="440.79316153054702"/>
    <n v="3759.9723979747964"/>
    <n v="2103.6884653159746"/>
    <n v="50.65397131751768"/>
    <n v="1785.7764493711716"/>
    <n v="1842.4433858019336"/>
    <n v="63.11065395947923"/>
    <n v="21.036884653159746"/>
    <n v="483.31135732590292"/>
    <n v="4130.2625600027004"/>
    <n v="2092.2815346839466"/>
    <n v="50.65397131751768"/>
    <n v="1724.7638462958328"/>
    <n v="1738.2276215352263"/>
    <n v="62.768446040518391"/>
    <n v="20.922815346839464"/>
    <n v="456.81715687499332"/>
    <n v="3929.5738310966231"/>
    <n v="2087.1365048615321"/>
    <n v="50.65397131751768"/>
    <n v="1688.9700124477204"/>
    <n v="1677.0880935935925"/>
    <n v="62.614095145845965"/>
    <n v="20.871365048615324"/>
    <n v="441.27399101944985"/>
    <n v="3811.8371889018499"/>
  </r>
  <r>
    <x v="21"/>
    <s v="Chong_x000a_Zuo"/>
    <s v="Chong Zuo"/>
    <s v="Changzhou"/>
    <x v="615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  <n v="2942.2709081492994"/>
    <n v="71.232147165259235"/>
    <n v="2425.4491588535147"/>
    <n v="2444.3825927839116"/>
    <n v="88.26812724447899"/>
    <n v="29.422709081492993"/>
    <n v="642.39912685545926"/>
    <n v="5525.9631999796256"/>
    <n v="2935.0357099615294"/>
    <n v="71.232147165259235"/>
    <n v="2375.1140800046069"/>
    <n v="2358.4051316159894"/>
    <n v="88.051071298845883"/>
    <n v="29.350357099615298"/>
    <n v="620.54154987110132"/>
    <n v="5360.3960468932264"/>
  </r>
  <r>
    <x v="21"/>
    <s v="Chong_x000a_Zuo"/>
    <s v="Chong Zuo"/>
    <s v="Changzhou"/>
    <x v="615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  <n v="2942.2709081492994"/>
    <n v="71.232147165259235"/>
    <n v="2425.4491588535147"/>
    <n v="2444.3825927839116"/>
    <n v="88.26812724447899"/>
    <n v="29.422709081492993"/>
    <n v="642.39912685545926"/>
    <n v="5525.9631999796256"/>
    <n v="2935.0357099615294"/>
    <n v="71.232147165259235"/>
    <n v="2375.1140800046069"/>
    <n v="2358.4051316159894"/>
    <n v="88.051071298845883"/>
    <n v="29.350357099615298"/>
    <n v="620.54154987110132"/>
    <n v="5360.3960468932264"/>
  </r>
  <r>
    <x v="21"/>
    <s v="Liu_x000a_Zhou"/>
    <s v="Liu Zhou"/>
    <s v="Liuzhou"/>
    <x v="616"/>
    <s v="t/a"/>
    <s v="grinding"/>
    <n v="700000"/>
    <n v="1"/>
    <m/>
    <n v="1"/>
    <m/>
    <n v="700000"/>
    <n v="73520.942630769452"/>
    <n v="73520.942630769452"/>
    <n v="9.5953182221891406E-4"/>
    <n v="141.82553802812512"/>
    <n v="2.5425271221791457"/>
    <n v="105.64594531305548"/>
    <n v="119.82744533479523"/>
    <n v="4.2547661408437536"/>
    <n v="1.4182553802812512"/>
    <n v="32.668879779156086"/>
    <n v="278.66604331127184"/>
    <n v="155.91245864063225"/>
    <n v="3.7541610073143734"/>
    <n v="132.35077407822286"/>
    <n v="136.55057910079091"/>
    <n v="4.677373759218967"/>
    <n v="1.5591245864063226"/>
    <n v="35.820067111650225"/>
    <n v="306.10967411690882"/>
    <n v="155.06704705535955"/>
    <n v="3.7541610073143734"/>
    <n v="127.82889495477941"/>
    <n v="128.82674721986916"/>
    <n v="4.6520114116607871"/>
    <n v="1.5506704705535954"/>
    <n v="33.856479821933057"/>
    <n v="291.23585907200379"/>
    <n v="154.68572906906186"/>
    <n v="3.7541610073143734"/>
    <n v="125.17607599824477"/>
    <n v="124.29546120548488"/>
    <n v="4.6405718720718561"/>
    <n v="1.5468572906906188"/>
    <n v="32.70451590543513"/>
    <n v="282.50994282569195"/>
  </r>
  <r>
    <x v="21"/>
    <s v="Qin_x000a_Zhou"/>
    <s v="Qin Zhou"/>
    <s v="Qinzhou"/>
    <x v="617"/>
    <s v="t/a"/>
    <s v="grinding"/>
    <n v="1000000"/>
    <n v="1"/>
    <m/>
    <n v="1"/>
    <m/>
    <n v="1000000"/>
    <n v="105029.91804395635"/>
    <n v="105029.91804395635"/>
    <n v="1.3707597460270199E-3"/>
    <n v="202.60791146875013"/>
    <n v="3.6321816031130645"/>
    <n v="150.92277901865069"/>
    <n v="171.18206476399317"/>
    <n v="6.0782373440625044"/>
    <n v="2.0260791146875015"/>
    <n v="46.669828255937261"/>
    <n v="398.0943475875311"/>
    <n v="222.73208377233175"/>
    <n v="5.3630871533062479"/>
    <n v="189.0725343974612"/>
    <n v="195.07225585827268"/>
    <n v="6.6819625131699523"/>
    <n v="2.2273208377233176"/>
    <n v="51.171524445214601"/>
    <n v="437.29953445272679"/>
    <n v="221.52435293622793"/>
    <n v="5.3630871533062479"/>
    <n v="182.61270707825628"/>
    <n v="184.03821031409876"/>
    <n v="6.6457305880868374"/>
    <n v="2.215243529362279"/>
    <n v="48.366399745618644"/>
    <n v="416.05122724571964"/>
    <n v="220.97961295580262"/>
    <n v="5.3630871533062479"/>
    <n v="178.82296571177824"/>
    <n v="177.56494457926411"/>
    <n v="6.6293883886740792"/>
    <n v="2.2097961295580264"/>
    <n v="46.720737007764463"/>
    <n v="403.58563260813128"/>
  </r>
  <r>
    <x v="21"/>
    <s v="Liu_x000a_Zhou"/>
    <s v="Liu Zhou"/>
    <s v="Rong'an"/>
    <x v="618"/>
    <s v="t/a"/>
    <s v="grinding"/>
    <n v="1000000"/>
    <n v="1"/>
    <m/>
    <n v="1"/>
    <m/>
    <n v="1000000"/>
    <n v="105029.91804395635"/>
    <n v="105029.91804395635"/>
    <n v="1.3707597460270199E-3"/>
    <n v="202.60791146875013"/>
    <n v="3.6321816031130645"/>
    <n v="150.92277901865069"/>
    <n v="171.18206476399317"/>
    <n v="6.0782373440625044"/>
    <n v="2.0260791146875015"/>
    <n v="46.669828255937261"/>
    <n v="398.0943475875311"/>
    <n v="222.73208377233175"/>
    <n v="5.3630871533062479"/>
    <n v="189.0725343974612"/>
    <n v="195.07225585827268"/>
    <n v="6.6819625131699523"/>
    <n v="2.2273208377233176"/>
    <n v="51.171524445214601"/>
    <n v="437.29953445272679"/>
    <n v="221.52435293622793"/>
    <n v="5.3630871533062479"/>
    <n v="182.61270707825628"/>
    <n v="184.03821031409876"/>
    <n v="6.6457305880868374"/>
    <n v="2.215243529362279"/>
    <n v="48.366399745618644"/>
    <n v="416.05122724571964"/>
    <n v="220.97961295580262"/>
    <n v="5.3630871533062479"/>
    <n v="178.82296571177824"/>
    <n v="177.56494457926411"/>
    <n v="6.6293883886740792"/>
    <n v="2.2097961295580264"/>
    <n v="46.720737007764463"/>
    <n v="403.58563260813128"/>
  </r>
  <r>
    <x v="21"/>
    <s v="Nan_x000a_Ning"/>
    <s v="Nan Ning"/>
    <s v="Heng"/>
    <x v="619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Nan_x000a_Ning"/>
    <s v="Nan Ning"/>
    <s v="Heng"/>
    <x v="619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Lai_x000a_Bin"/>
    <s v="Lai Bin"/>
    <s v="Wuxuan"/>
    <x v="620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Bai_x000a_Se"/>
    <s v="Bai Se"/>
    <s v="Lingyun"/>
    <x v="621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</r>
  <r>
    <x v="21"/>
    <s v="Bai_x000a_Se"/>
    <s v="Bai Se"/>
    <s v="Tianyang"/>
    <x v="622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Yu_x000a_Lin"/>
    <s v="Yu Lin"/>
    <s v="Beiliu"/>
    <x v="61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Yu_x000a_Lin"/>
    <s v="Yu Lin"/>
    <s v="Beiliu"/>
    <x v="61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Bei_x000a_Hai"/>
    <s v="Bei Hai"/>
    <s v="Hepu"/>
    <x v="62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Chong_x000a_Zuo"/>
    <s v="Chong Zuo"/>
    <s v="Fusui"/>
    <x v="624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Chong_x000a_Zuo"/>
    <s v="Chong Zuo"/>
    <s v="Fusui"/>
    <x v="624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Chong_x000a_Zuo"/>
    <s v="Chong Zuo"/>
    <s v="Fusui"/>
    <x v="624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Fang_x000a_Chengang"/>
    <s v="Fang Chengang"/>
    <s v="Shangsi"/>
    <x v="625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Fang_x000a_Chengang"/>
    <s v="Fang Chengang"/>
    <s v="Shangsi"/>
    <x v="625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Gui_x000a_Gang"/>
    <s v="Gui Gang"/>
    <s v="Pingnan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Gui_x000a_Gang"/>
    <s v="Gui Gang"/>
    <s v="Pingnan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Gui_x000a_Gang"/>
    <s v="Gui Gang"/>
    <s v="Pingnan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Gui_x000a_Gang"/>
    <s v="Gui Gang"/>
    <s v="Pingnan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Gui_x000a_Gang"/>
    <s v="Gui Gang"/>
    <s v="Pingnan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Gui_x000a_Gang"/>
    <s v="Gui Gang"/>
    <s v="Gui"/>
    <x v="627"/>
    <s v="t/d"/>
    <s v="cement"/>
    <n v="6000"/>
    <n v="310"/>
    <n v="1"/>
    <m/>
    <n v="1860000"/>
    <m/>
    <n v="0"/>
    <n v="1860000"/>
    <n v="2.4275112987741376E-2"/>
    <n v="3588.032080289337"/>
    <n v="64.323174840171617"/>
    <n v="2672.7276780051079"/>
    <n v="3031.5042265173761"/>
    <n v="107.64096240868011"/>
    <n v="35.880320802893372"/>
    <n v="826.48717786977568"/>
    <n v="7049.9482462027427"/>
    <n v="3944.4158724674517"/>
    <n v="94.976196220345656"/>
    <n v="3348.3308425709465"/>
    <n v="3454.5813483786251"/>
    <n v="118.33247617402355"/>
    <n v="39.444158724674523"/>
    <n v="906.20879498606791"/>
    <n v="7744.242300005064"/>
    <n v="3923.0278775323995"/>
    <n v="94.976196220345656"/>
    <n v="3233.9322118046862"/>
    <n v="3259.176790378549"/>
    <n v="117.69083632597199"/>
    <n v="39.230278775323988"/>
    <n v="856.53216914061238"/>
    <n v="7367.9509333061678"/>
    <n v="3913.3809466153725"/>
    <n v="94.976196220345656"/>
    <n v="3166.8187733394757"/>
    <n v="3144.5401754879858"/>
    <n v="117.40142839846118"/>
    <n v="39.133809466153728"/>
    <n v="827.38873316146851"/>
    <n v="7147.1947291909682"/>
  </r>
  <r>
    <x v="21"/>
    <s v="Gui_x000a_Gang"/>
    <s v="Gui Gang"/>
    <s v="Gui"/>
    <x v="627"/>
    <s v="t/d"/>
    <s v="cement"/>
    <n v="6000"/>
    <n v="310"/>
    <n v="1"/>
    <m/>
    <n v="1860000"/>
    <m/>
    <n v="0"/>
    <n v="1860000"/>
    <n v="2.4275112987741376E-2"/>
    <n v="3588.032080289337"/>
    <n v="64.323174840171617"/>
    <n v="2672.7276780051079"/>
    <n v="3031.5042265173761"/>
    <n v="107.64096240868011"/>
    <n v="35.880320802893372"/>
    <n v="826.48717786977568"/>
    <n v="7049.9482462027427"/>
    <n v="3944.4158724674517"/>
    <n v="94.976196220345656"/>
    <n v="3348.3308425709465"/>
    <n v="3454.5813483786251"/>
    <n v="118.33247617402355"/>
    <n v="39.444158724674523"/>
    <n v="906.20879498606791"/>
    <n v="7744.242300005064"/>
    <n v="3923.0278775323995"/>
    <n v="94.976196220345656"/>
    <n v="3233.9322118046862"/>
    <n v="3259.176790378549"/>
    <n v="117.69083632597199"/>
    <n v="39.230278775323988"/>
    <n v="856.53216914061238"/>
    <n v="7367.9509333061678"/>
    <n v="3913.3809466153725"/>
    <n v="94.976196220345656"/>
    <n v="3166.8187733394757"/>
    <n v="3144.5401754879858"/>
    <n v="117.40142839846118"/>
    <n v="39.133809466153728"/>
    <n v="827.38873316146851"/>
    <n v="7147.1947291909682"/>
  </r>
  <r>
    <x v="21"/>
    <s v="Gui_x000a_Gang"/>
    <s v="Gui Gang"/>
    <s v="Gui"/>
    <x v="627"/>
    <s v="t/d"/>
    <s v="cement"/>
    <n v="6000"/>
    <n v="310"/>
    <n v="1"/>
    <m/>
    <n v="1860000"/>
    <m/>
    <n v="0"/>
    <n v="1860000"/>
    <n v="2.4275112987741376E-2"/>
    <n v="3588.032080289337"/>
    <n v="64.323174840171617"/>
    <n v="2672.7276780051079"/>
    <n v="3031.5042265173761"/>
    <n v="107.64096240868011"/>
    <n v="35.880320802893372"/>
    <n v="826.48717786977568"/>
    <n v="7049.9482462027427"/>
    <n v="3944.4158724674517"/>
    <n v="94.976196220345656"/>
    <n v="3348.3308425709465"/>
    <n v="3454.5813483786251"/>
    <n v="118.33247617402355"/>
    <n v="39.444158724674523"/>
    <n v="906.20879498606791"/>
    <n v="7744.242300005064"/>
    <n v="3923.0278775323995"/>
    <n v="94.976196220345656"/>
    <n v="3233.9322118046862"/>
    <n v="3259.176790378549"/>
    <n v="117.69083632597199"/>
    <n v="39.230278775323988"/>
    <n v="856.53216914061238"/>
    <n v="7367.9509333061678"/>
    <n v="3913.3809466153725"/>
    <n v="94.976196220345656"/>
    <n v="3166.8187733394757"/>
    <n v="3144.5401754879858"/>
    <n v="117.40142839846118"/>
    <n v="39.133809466153728"/>
    <n v="827.38873316146851"/>
    <n v="7147.1947291909682"/>
  </r>
  <r>
    <x v="21"/>
    <s v="Gui_x000a_Gang"/>
    <s v="Gui Gang"/>
    <s v="Gui"/>
    <x v="627"/>
    <s v="t/d"/>
    <s v="cement"/>
    <n v="6000"/>
    <n v="310"/>
    <n v="1"/>
    <m/>
    <n v="1860000"/>
    <m/>
    <n v="0"/>
    <n v="1860000"/>
    <n v="2.4275112987741376E-2"/>
    <n v="3588.032080289337"/>
    <n v="64.323174840171617"/>
    <n v="2672.7276780051079"/>
    <n v="3031.5042265173761"/>
    <n v="107.64096240868011"/>
    <n v="35.880320802893372"/>
    <n v="826.48717786977568"/>
    <n v="7049.9482462027427"/>
    <n v="3944.4158724674517"/>
    <n v="94.976196220345656"/>
    <n v="3348.3308425709465"/>
    <n v="3454.5813483786251"/>
    <n v="118.33247617402355"/>
    <n v="39.444158724674523"/>
    <n v="906.20879498606791"/>
    <n v="7744.242300005064"/>
    <n v="3923.0278775323995"/>
    <n v="94.976196220345656"/>
    <n v="3233.9322118046862"/>
    <n v="3259.176790378549"/>
    <n v="117.69083632597199"/>
    <n v="39.230278775323988"/>
    <n v="856.53216914061238"/>
    <n v="7367.9509333061678"/>
    <n v="3913.3809466153725"/>
    <n v="94.976196220345656"/>
    <n v="3166.8187733394757"/>
    <n v="3144.5401754879858"/>
    <n v="117.40142839846118"/>
    <n v="39.133809466153728"/>
    <n v="827.38873316146851"/>
    <n v="7147.1947291909682"/>
  </r>
  <r>
    <x v="21"/>
    <s v="Gui_x000a_Gang"/>
    <s v="Gui Gang"/>
    <s v="Guiping"/>
    <x v="628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Gui_x000a_Gang"/>
    <s v="Gui Gang"/>
    <s v="Gui"/>
    <x v="627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Gui_x000a_Gang"/>
    <s v="Gui Gang"/>
    <s v="Gui"/>
    <x v="627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Gui_x000a_Lin"/>
    <s v="Gui Lin"/>
    <s v="Xing’an"/>
    <x v="629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Gui_x000a_Lin"/>
    <s v="Gui Lin"/>
    <s v="Xing’an"/>
    <x v="629"/>
    <s v="t/d"/>
    <s v="cement"/>
    <n v="4000"/>
    <n v="310"/>
    <n v="1"/>
    <m/>
    <n v="1240000"/>
    <m/>
    <n v="0"/>
    <n v="1240000"/>
    <n v="1.6183408658494252E-2"/>
    <n v="2392.0213868595579"/>
    <n v="42.882116560114419"/>
    <n v="1781.8184520034056"/>
    <n v="2021.0028176782507"/>
    <n v="71.760641605786745"/>
    <n v="23.920213868595585"/>
    <n v="550.99145191318382"/>
    <n v="4699.9654974684954"/>
    <n v="2629.6105816449681"/>
    <n v="63.317464146897102"/>
    <n v="2232.2205617139648"/>
    <n v="2303.054232252417"/>
    <n v="78.888317449349046"/>
    <n v="26.296105816449685"/>
    <n v="604.13919665737865"/>
    <n v="5162.828200003376"/>
    <n v="2615.3519183549333"/>
    <n v="63.317464146897102"/>
    <n v="2155.9548078697912"/>
    <n v="2172.7845269190329"/>
    <n v="78.460557550647991"/>
    <n v="26.153519183549328"/>
    <n v="571.02144609374159"/>
    <n v="4911.9672888707792"/>
    <n v="2608.920631076915"/>
    <n v="63.317464146897102"/>
    <n v="2111.2125155596505"/>
    <n v="2096.3601169919907"/>
    <n v="78.267618932307457"/>
    <n v="26.089206310769153"/>
    <n v="551.59248877431241"/>
    <n v="4764.7964861273131"/>
  </r>
  <r>
    <x v="21"/>
    <s v="Gui_x000a_Lin"/>
    <s v="Gui Lin"/>
    <s v="Gongcheng Yao"/>
    <x v="630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He_x000a_Zhou"/>
    <s v="He Zhou"/>
    <s v="Fuchuan Yao"/>
    <x v="631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Liu_x000a_Zhou"/>
    <s v="Liu Zhou"/>
    <s v="Luzhai"/>
    <x v="632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</r>
  <r>
    <x v="21"/>
    <s v="Liu_x000a_Zhou"/>
    <s v="Liu Zhou"/>
    <s v="Luzhai"/>
    <x v="632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Liu_x000a_Zhou"/>
    <s v="Liu Zhou"/>
    <s v="Liuzhou"/>
    <x v="616"/>
    <s v="t/d"/>
    <s v="cement"/>
    <n v="3200"/>
    <n v="310"/>
    <n v="1"/>
    <m/>
    <n v="992000"/>
    <m/>
    <n v="0"/>
    <n v="992000"/>
    <n v="1.2946726926795401E-2"/>
    <n v="1913.6171094876465"/>
    <n v="34.305693248091529"/>
    <n v="1425.4547616027244"/>
    <n v="1616.8022541426005"/>
    <n v="57.408513284629393"/>
    <n v="19.136171094876467"/>
    <n v="440.79316153054702"/>
    <n v="3759.9723979747964"/>
    <n v="2103.6884653159746"/>
    <n v="50.65397131751768"/>
    <n v="1785.7764493711716"/>
    <n v="1842.4433858019336"/>
    <n v="63.11065395947923"/>
    <n v="21.036884653159746"/>
    <n v="483.31135732590292"/>
    <n v="4130.2625600027004"/>
    <n v="2092.2815346839466"/>
    <n v="50.65397131751768"/>
    <n v="1724.7638462958328"/>
    <n v="1738.2276215352263"/>
    <n v="62.768446040518391"/>
    <n v="20.922815346839464"/>
    <n v="456.81715687499332"/>
    <n v="3929.5738310966231"/>
    <n v="2087.1365048615321"/>
    <n v="50.65397131751768"/>
    <n v="1688.9700124477204"/>
    <n v="1677.0880935935925"/>
    <n v="62.614095145845965"/>
    <n v="20.871365048615324"/>
    <n v="441.27399101944985"/>
    <n v="3811.8371889018499"/>
  </r>
  <r>
    <x v="21"/>
    <s v="Liu_x000a_Zhou"/>
    <s v="Liu Zhou"/>
    <s v="Liuzhou"/>
    <x v="616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</r>
  <r>
    <x v="21"/>
    <s v="Liu_x000a_Zhou"/>
    <s v="Liu Zhou"/>
    <s v="Liuzhou"/>
    <x v="616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</r>
  <r>
    <x v="21"/>
    <s v="Liu_x000a_Zhou"/>
    <s v="Liu Zhou"/>
    <s v="Liuzhou"/>
    <x v="616"/>
    <s v="t/d"/>
    <s v="cement"/>
    <n v="2000"/>
    <n v="310"/>
    <n v="1"/>
    <m/>
    <n v="620000"/>
    <m/>
    <n v="0"/>
    <n v="620000"/>
    <n v="8.091704329247126E-3"/>
    <n v="1196.0106934297789"/>
    <n v="21.441058280057209"/>
    <n v="890.90922600170279"/>
    <n v="1010.5014088391254"/>
    <n v="35.880320802893372"/>
    <n v="11.960106934297793"/>
    <n v="275.49572595659191"/>
    <n v="2349.9827487342477"/>
    <n v="1314.805290822484"/>
    <n v="31.658732073448551"/>
    <n v="1116.1102808569824"/>
    <n v="1151.5271161262085"/>
    <n v="39.444158724674523"/>
    <n v="13.148052908224843"/>
    <n v="302.06959832868932"/>
    <n v="2581.414100001688"/>
    <n v="1307.6759591774667"/>
    <n v="31.658732073448551"/>
    <n v="1077.9774039348956"/>
    <n v="1086.3922634595165"/>
    <n v="39.230278775323995"/>
    <n v="13.076759591774664"/>
    <n v="285.51072304687079"/>
    <n v="2455.9836444353896"/>
    <n v="1304.4603155384575"/>
    <n v="31.658732073448551"/>
    <n v="1055.6062577798252"/>
    <n v="1048.1800584959954"/>
    <n v="39.133809466153728"/>
    <n v="13.044603155384577"/>
    <n v="275.79624438715621"/>
    <n v="2382.3982430636565"/>
  </r>
  <r>
    <x v="21"/>
    <s v="Nan_x000a_Ning"/>
    <s v="Nan Ning"/>
    <s v="Nanning"/>
    <x v="63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Nan_x000a_Ning"/>
    <s v="Nan Ning"/>
    <s v="Nanning"/>
    <x v="63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Nan_x000a_Ning"/>
    <s v="Nan Ning"/>
    <s v="Mashan"/>
    <x v="634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</r>
  <r>
    <x v="21"/>
    <s v="Nan_x000a_Ning"/>
    <s v="Nan Ning"/>
    <s v="Wuming"/>
    <x v="635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  <n v="2942.2709081492994"/>
    <n v="71.232147165259235"/>
    <n v="2425.4491588535147"/>
    <n v="2444.3825927839116"/>
    <n v="88.26812724447899"/>
    <n v="29.422709081492993"/>
    <n v="642.39912685545926"/>
    <n v="5525.9631999796256"/>
    <n v="2935.0357099615294"/>
    <n v="71.232147165259235"/>
    <n v="2375.1140800046069"/>
    <n v="2358.4051316159894"/>
    <n v="88.051071298845883"/>
    <n v="29.350357099615298"/>
    <n v="620.54154987110132"/>
    <n v="5360.3960468932264"/>
  </r>
  <r>
    <x v="21"/>
    <s v="Nan_x000a_Ning"/>
    <s v="Nan Ning"/>
    <s v="Long'an"/>
    <x v="636"/>
    <s v="t/d"/>
    <s v="cement"/>
    <n v="4000"/>
    <n v="310"/>
    <n v="1"/>
    <m/>
    <n v="1240000"/>
    <m/>
    <n v="0"/>
    <n v="1240000"/>
    <n v="1.6183408658494252E-2"/>
    <n v="2392.0213868595579"/>
    <n v="42.882116560114419"/>
    <n v="1781.8184520034056"/>
    <n v="2021.0028176782507"/>
    <n v="71.760641605786745"/>
    <n v="23.920213868595585"/>
    <n v="550.99145191318382"/>
    <n v="4699.9654974684954"/>
    <n v="2629.6105816449681"/>
    <n v="63.317464146897102"/>
    <n v="2232.2205617139648"/>
    <n v="2303.054232252417"/>
    <n v="78.888317449349046"/>
    <n v="26.296105816449685"/>
    <n v="604.13919665737865"/>
    <n v="5162.828200003376"/>
    <n v="2615.3519183549333"/>
    <n v="63.317464146897102"/>
    <n v="2155.9548078697912"/>
    <n v="2172.7845269190329"/>
    <n v="78.460557550647991"/>
    <n v="26.153519183549328"/>
    <n v="571.02144609374159"/>
    <n v="4911.9672888707792"/>
    <n v="2608.920631076915"/>
    <n v="63.317464146897102"/>
    <n v="2111.2125155596505"/>
    <n v="2096.3601169919907"/>
    <n v="78.267618932307457"/>
    <n v="26.089206310769153"/>
    <n v="551.59248877431241"/>
    <n v="4764.7964861273131"/>
  </r>
  <r>
    <x v="21"/>
    <s v="Nan_x000a_Ning"/>
    <s v="Nan Ning"/>
    <s v="Binyang"/>
    <x v="637"/>
    <s v="t/d"/>
    <s v="cement"/>
    <n v="3200"/>
    <n v="310"/>
    <n v="1"/>
    <m/>
    <n v="992000"/>
    <m/>
    <n v="0"/>
    <n v="992000"/>
    <n v="1.2946726926795401E-2"/>
    <n v="1913.6171094876465"/>
    <n v="34.305693248091529"/>
    <n v="1425.4547616027244"/>
    <n v="1616.8022541426005"/>
    <n v="57.408513284629393"/>
    <n v="19.136171094876467"/>
    <n v="440.79316153054702"/>
    <n v="3759.9723979747964"/>
    <n v="2103.6884653159746"/>
    <n v="50.65397131751768"/>
    <n v="1785.7764493711716"/>
    <n v="1842.4433858019336"/>
    <n v="63.11065395947923"/>
    <n v="21.036884653159746"/>
    <n v="483.31135732590292"/>
    <n v="4130.2625600027004"/>
    <n v="2092.2815346839466"/>
    <n v="50.65397131751768"/>
    <n v="1724.7638462958328"/>
    <n v="1738.2276215352263"/>
    <n v="62.768446040518391"/>
    <n v="20.922815346839464"/>
    <n v="456.81715687499332"/>
    <n v="3929.5738310966231"/>
    <n v="2087.1365048615321"/>
    <n v="50.65397131751768"/>
    <n v="1688.9700124477204"/>
    <n v="1677.0880935935925"/>
    <n v="62.614095145845965"/>
    <n v="20.871365048615324"/>
    <n v="441.27399101944985"/>
    <n v="3811.8371889018499"/>
  </r>
  <r>
    <x v="21"/>
    <s v="Nan_x000a_Ning"/>
    <s v="Nan Ning"/>
    <s v="Binyang"/>
    <x v="637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</r>
  <r>
    <x v="21"/>
    <s v="Wu_x000a_Zhou"/>
    <s v="Wu Zhou"/>
    <s v="Mengshan"/>
    <x v="638"/>
    <s v="t/d"/>
    <s v="cement"/>
    <n v="2000"/>
    <n v="310"/>
    <n v="1"/>
    <m/>
    <n v="620000"/>
    <m/>
    <n v="0"/>
    <n v="620000"/>
    <n v="8.091704329247126E-3"/>
    <n v="1196.0106934297789"/>
    <n v="21.441058280057209"/>
    <n v="890.90922600170279"/>
    <n v="1010.5014088391254"/>
    <n v="35.880320802893372"/>
    <n v="11.960106934297793"/>
    <n v="275.49572595659191"/>
    <n v="2349.9827487342477"/>
    <n v="1314.805290822484"/>
    <n v="31.658732073448551"/>
    <n v="1116.1102808569824"/>
    <n v="1151.5271161262085"/>
    <n v="39.444158724674523"/>
    <n v="13.148052908224843"/>
    <n v="302.06959832868932"/>
    <n v="2581.414100001688"/>
    <n v="1307.6759591774667"/>
    <n v="31.658732073448551"/>
    <n v="1077.9774039348956"/>
    <n v="1086.3922634595165"/>
    <n v="39.230278775323995"/>
    <n v="13.076759591774664"/>
    <n v="285.51072304687079"/>
    <n v="2455.9836444353896"/>
    <n v="1304.4603155384575"/>
    <n v="31.658732073448551"/>
    <n v="1055.6062577798252"/>
    <n v="1048.1800584959954"/>
    <n v="39.133809466153728"/>
    <n v="13.044603155384577"/>
    <n v="275.79624438715621"/>
    <n v="2382.3982430636565"/>
  </r>
  <r>
    <x v="21"/>
    <s v="Yu_x000a_Lin"/>
    <s v="Yu Lin"/>
    <s v="Luchuan"/>
    <x v="639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Yu_x000a_Lin"/>
    <s v="Yu Lin"/>
    <s v="Beiliu"/>
    <x v="61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21"/>
    <s v="Yu_x000a_Lin"/>
    <s v="Yu Lin"/>
    <s v="Beiliu"/>
    <x v="61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</r>
  <r>
    <x v="1"/>
    <s v=""/>
    <m/>
    <s v=""/>
    <x v="4"/>
    <m/>
    <m/>
    <m/>
    <m/>
    <n v="56"/>
    <m/>
    <n v="75981000"/>
    <m/>
    <n v="0"/>
    <m/>
    <n v="1.0000000000000002"/>
    <n v="147807.01873977878"/>
    <n v="2649.7580000000003"/>
    <n v="110101.55459852243"/>
    <n v="124881.15824829516"/>
    <n v="4434.2105621933633"/>
    <n v="1478.070187397788"/>
    <n v="34046.687168341552"/>
    <n v="290418.76137766597"/>
    <n v="162488.05410130662"/>
    <n v="3912.4924472362877"/>
    <n v="137932.65737884768"/>
    <n v="142309.5888420023"/>
    <n v="4874.6416230391987"/>
    <n v="1624.8805410130665"/>
    <n v="37330.775574296684"/>
    <n v="319019.82511536847"/>
    <n v="161606.9873501095"/>
    <n v="3912.4924472362877"/>
    <n v="133220.06836539879"/>
    <n v="134260.00496987972"/>
    <n v="4848.2096205032849"/>
    <n v="1616.0698735010949"/>
    <n v="35284.374147842289"/>
    <n v="303518.70811175584"/>
    <n v="161209.58730826835"/>
    <n v="3912.4924472362877"/>
    <n v="130455.36698175942"/>
    <n v="129537.61233061772"/>
    <n v="4836.2876192480508"/>
    <n v="1612.0958730826837"/>
    <n v="34083.826245393349"/>
    <n v="294424.77704636066"/>
  </r>
  <r>
    <x v="2"/>
    <s v=""/>
    <m/>
    <s v=""/>
    <x v="4"/>
    <m/>
    <m/>
    <m/>
    <m/>
    <m/>
    <n v="8"/>
    <m/>
    <n v="6100000"/>
    <n v="640682.5000681337"/>
    <n v="76621682.500068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s v="San_x000a_Ya"/>
    <s v="San Ya"/>
    <s v="Changjiang Li"/>
    <x v="640"/>
    <s v="t/a"/>
    <s v="grinding"/>
    <n v="1000000"/>
    <n v="1"/>
    <m/>
    <n v="1"/>
    <m/>
    <n v="1000000"/>
    <n v="105029.91804395635"/>
    <n v="105029.91804395635"/>
    <n v="7.4727637476685932E-3"/>
    <n v="40.197393601527736"/>
    <n v="2.7150493613854394"/>
    <n v="88.743612497792697"/>
    <n v="37.77804005020139"/>
    <n v="1.205921808045832"/>
    <n v="0.40197393601527731"/>
    <n v="34.395520775805274"/>
    <n v="293.86245393996637"/>
    <n v="45.863490457419594"/>
    <n v="4.9162876809280851"/>
    <n v="130.77382644440203"/>
    <n v="52.545824826846598"/>
    <n v="1.3759047137225879"/>
    <n v="0.45863490457419598"/>
    <n v="37.715226614813098"/>
    <n v="322.82509154732026"/>
    <n v="44.756375830771418"/>
    <n v="4.9162876809280851"/>
    <n v="126.72741974486192"/>
    <n v="50.400711953498188"/>
    <n v="1.3426912749231426"/>
    <n v="0.44756375830771417"/>
    <n v="34.990267970145972"/>
    <n v="302.18402756302862"/>
    <n v="44.257018207350605"/>
    <n v="4.9162876809280851"/>
    <n v="124.48729148588187"/>
    <n v="49.213157581656162"/>
    <n v="1.3277105462205181"/>
    <n v="0.44257018207350607"/>
    <n v="33.481705604142419"/>
    <n v="290.75694319904648"/>
  </r>
  <r>
    <x v="22"/>
    <s v="San_x000a_Ya"/>
    <s v="San Ya"/>
    <s v="Changjiang Li"/>
    <x v="640"/>
    <s v="t/d"/>
    <s v="cement"/>
    <n v="5000"/>
    <n v="310"/>
    <n v="1"/>
    <m/>
    <n v="1550000"/>
    <m/>
    <n v="0"/>
    <n v="1550000"/>
    <n v="0.11028080402803682"/>
    <n v="593.2210673180964"/>
    <n v="40.067883404290505"/>
    <n v="1309.6515919779272"/>
    <n v="557.51697390933634"/>
    <n v="17.796632019542891"/>
    <n v="5.9322106731809638"/>
    <n v="507.59876990655152"/>
    <n v="4336.7338763067564"/>
    <n v="676.8396237274884"/>
    <n v="72.553097701641192"/>
    <n v="1929.9208717271479"/>
    <n v="775.45550828218325"/>
    <n v="20.305188711824652"/>
    <n v="6.7683962372748852"/>
    <n v="556.58999208677506"/>
    <n v="4764.1557873912789"/>
    <n v="660.50115842861521"/>
    <n v="72.553097701641192"/>
    <n v="1870.205216406325"/>
    <n v="743.79857647063488"/>
    <n v="19.815034752858459"/>
    <n v="6.605011584286153"/>
    <n v="516.37587045462851"/>
    <n v="4459.5411616589963"/>
    <n v="653.13178853176044"/>
    <n v="72.553097701641192"/>
    <n v="1837.1460760577061"/>
    <n v="726.27300556059402"/>
    <n v="19.593953655952813"/>
    <n v="6.5313178853176046"/>
    <n v="494.11295993491433"/>
    <n v="4290.9036810817042"/>
  </r>
  <r>
    <x v="22"/>
    <s v="San_x000a_Ya"/>
    <s v="San Ya"/>
    <s v="Changjiang Li"/>
    <x v="640"/>
    <s v="t/d"/>
    <s v="cement"/>
    <n v="5000"/>
    <n v="310"/>
    <n v="1"/>
    <m/>
    <n v="1550000"/>
    <m/>
    <n v="0"/>
    <n v="1550000"/>
    <n v="0.11028080402803682"/>
    <n v="593.2210673180964"/>
    <n v="40.067883404290505"/>
    <n v="1309.6515919779272"/>
    <n v="557.51697390933634"/>
    <n v="17.796632019542891"/>
    <n v="5.9322106731809638"/>
    <n v="507.59876990655152"/>
    <n v="4336.7338763067564"/>
    <n v="676.8396237274884"/>
    <n v="72.553097701641192"/>
    <n v="1929.9208717271479"/>
    <n v="775.45550828218325"/>
    <n v="20.305188711824652"/>
    <n v="6.7683962372748852"/>
    <n v="556.58999208677506"/>
    <n v="4764.1557873912789"/>
    <n v="660.50115842861521"/>
    <n v="72.553097701641192"/>
    <n v="1870.205216406325"/>
    <n v="743.79857647063488"/>
    <n v="19.815034752858459"/>
    <n v="6.605011584286153"/>
    <n v="516.37587045462851"/>
    <n v="4459.5411616589963"/>
    <n v="653.13178853176044"/>
    <n v="72.553097701641192"/>
    <n v="1837.1460760577061"/>
    <n v="726.27300556059402"/>
    <n v="19.593953655952813"/>
    <n v="6.5313178853176046"/>
    <n v="494.11295993491433"/>
    <n v="4290.9036810817042"/>
  </r>
  <r>
    <x v="22"/>
    <s v="San_x000a_Ya"/>
    <s v="San Ya"/>
    <s v="Changjiang Li"/>
    <x v="640"/>
    <s v="t/d"/>
    <s v="cement"/>
    <n v="5000"/>
    <n v="310"/>
    <n v="1"/>
    <m/>
    <n v="1550000"/>
    <m/>
    <n v="0"/>
    <n v="1550000"/>
    <n v="0.11028080402803682"/>
    <n v="593.2210673180964"/>
    <n v="40.067883404290505"/>
    <n v="1309.6515919779272"/>
    <n v="557.51697390933634"/>
    <n v="17.796632019542891"/>
    <n v="5.9322106731809638"/>
    <n v="507.59876990655152"/>
    <n v="4336.7338763067564"/>
    <n v="676.8396237274884"/>
    <n v="72.553097701641192"/>
    <n v="1929.9208717271479"/>
    <n v="775.45550828218325"/>
    <n v="20.305188711824652"/>
    <n v="6.7683962372748852"/>
    <n v="556.58999208677506"/>
    <n v="4764.1557873912789"/>
    <n v="660.50115842861521"/>
    <n v="72.553097701641192"/>
    <n v="1870.205216406325"/>
    <n v="743.79857647063488"/>
    <n v="19.815034752858459"/>
    <n v="6.605011584286153"/>
    <n v="516.37587045462851"/>
    <n v="4459.5411616589963"/>
    <n v="653.13178853176044"/>
    <n v="72.553097701641192"/>
    <n v="1837.1460760577061"/>
    <n v="726.27300556059402"/>
    <n v="19.593953655952813"/>
    <n v="6.5313178853176046"/>
    <n v="494.11295993491433"/>
    <n v="4290.9036810817042"/>
  </r>
  <r>
    <x v="22"/>
    <s v="San_x000a_Ya"/>
    <s v="San Ya"/>
    <s v="Changjiang Li"/>
    <x v="640"/>
    <s v="t/d"/>
    <s v="cement"/>
    <n v="12000"/>
    <n v="310"/>
    <n v="1"/>
    <m/>
    <n v="3720000"/>
    <m/>
    <n v="0"/>
    <n v="3720000"/>
    <n v="0.26467392966728837"/>
    <n v="1423.7305615634314"/>
    <n v="96.162920170297213"/>
    <n v="3143.1638207470255"/>
    <n v="1338.0407373824071"/>
    <n v="42.711916846902938"/>
    <n v="14.237305615634313"/>
    <n v="1218.2370477757238"/>
    <n v="10408.161303136216"/>
    <n v="1624.4150969459722"/>
    <n v="174.12743448393886"/>
    <n v="4631.8100921451551"/>
    <n v="1861.0932198772398"/>
    <n v="48.732452908379166"/>
    <n v="16.244150969459724"/>
    <n v="1335.8159810082602"/>
    <n v="11433.973889739069"/>
    <n v="1585.2027802286766"/>
    <n v="174.12743448393886"/>
    <n v="4488.4925193751797"/>
    <n v="1785.1165835295237"/>
    <n v="47.556083406860296"/>
    <n v="15.852027802286766"/>
    <n v="1239.3020890911084"/>
    <n v="10702.898787981592"/>
    <n v="1567.5162924762251"/>
    <n v="174.12743448393886"/>
    <n v="4409.1505825384947"/>
    <n v="1743.0552133454257"/>
    <n v="47.02548877428675"/>
    <n v="15.675162924762251"/>
    <n v="1185.8711038437943"/>
    <n v="10298.16883459609"/>
  </r>
  <r>
    <x v="22"/>
    <s v="San_x000a_Ya"/>
    <s v="San Ya"/>
    <s v="Changjiang Li"/>
    <x v="640"/>
    <s v="t/d"/>
    <s v="cement"/>
    <n v="2500"/>
    <n v="310"/>
    <n v="1"/>
    <m/>
    <n v="775000"/>
    <m/>
    <n v="0"/>
    <n v="775000"/>
    <n v="5.514040201401841E-2"/>
    <n v="296.6105336590482"/>
    <n v="20.033941702145253"/>
    <n v="654.82579598896359"/>
    <n v="278.75848695466817"/>
    <n v="8.8983160097714453"/>
    <n v="2.9661053365904819"/>
    <n v="253.79938495327576"/>
    <n v="2168.3669381533782"/>
    <n v="338.4198118637442"/>
    <n v="36.276548850820596"/>
    <n v="964.96043586357393"/>
    <n v="387.72775414109162"/>
    <n v="10.152594355912326"/>
    <n v="3.3841981186374426"/>
    <n v="278.29499604338753"/>
    <n v="2382.0778936956394"/>
    <n v="330.25057921430761"/>
    <n v="36.276548850820596"/>
    <n v="935.1026082031625"/>
    <n v="371.89928823531744"/>
    <n v="9.9075173764292295"/>
    <n v="3.3025057921430765"/>
    <n v="258.18793522731426"/>
    <n v="2229.7705808294982"/>
    <n v="326.56589426588022"/>
    <n v="36.276548850820596"/>
    <n v="918.57303802885303"/>
    <n v="363.13650278029701"/>
    <n v="9.7969768279764065"/>
    <n v="3.2656589426588023"/>
    <n v="247.05647996745716"/>
    <n v="2145.4518405408521"/>
  </r>
  <r>
    <x v="22"/>
    <s v="San_x000a_Ya"/>
    <s v="San Ya"/>
    <s v="Changjiang Li"/>
    <x v="640"/>
    <s v="t/d"/>
    <s v="cement"/>
    <n v="2500"/>
    <n v="310"/>
    <n v="1"/>
    <m/>
    <n v="775000"/>
    <m/>
    <n v="0"/>
    <n v="775000"/>
    <n v="5.514040201401841E-2"/>
    <n v="296.6105336590482"/>
    <n v="20.033941702145253"/>
    <n v="654.82579598896359"/>
    <n v="278.75848695466817"/>
    <n v="8.8983160097714453"/>
    <n v="2.9661053365904819"/>
    <n v="253.79938495327576"/>
    <n v="2168.3669381533782"/>
    <n v="338.4198118637442"/>
    <n v="36.276548850820596"/>
    <n v="964.96043586357393"/>
    <n v="387.72775414109162"/>
    <n v="10.152594355912326"/>
    <n v="3.3841981186374426"/>
    <n v="278.29499604338753"/>
    <n v="2382.0778936956394"/>
    <n v="330.25057921430761"/>
    <n v="36.276548850820596"/>
    <n v="935.1026082031625"/>
    <n v="371.89928823531744"/>
    <n v="9.9075173764292295"/>
    <n v="3.3025057921430765"/>
    <n v="258.18793522731426"/>
    <n v="2229.7705808294982"/>
    <n v="326.56589426588022"/>
    <n v="36.276548850820596"/>
    <n v="918.57303802885303"/>
    <n v="363.13650278029701"/>
    <n v="9.7969768279764065"/>
    <n v="3.2656589426588023"/>
    <n v="247.05647996745716"/>
    <n v="2145.4518405408521"/>
  </r>
  <r>
    <x v="22"/>
    <s v="Hai_x000a_Kou"/>
    <s v="Hai Kou"/>
    <s v="Danzhou"/>
    <x v="641"/>
    <s v="t/d"/>
    <s v="cement"/>
    <n v="2500"/>
    <n v="310"/>
    <n v="1"/>
    <m/>
    <n v="775000"/>
    <m/>
    <n v="0"/>
    <n v="775000"/>
    <n v="5.514040201401841E-2"/>
    <n v="296.6105336590482"/>
    <n v="20.033941702145253"/>
    <n v="654.82579598896359"/>
    <n v="278.75848695466817"/>
    <n v="8.8983160097714453"/>
    <n v="2.9661053365904819"/>
    <n v="253.79938495327576"/>
    <n v="2168.3669381533782"/>
    <n v="338.4198118637442"/>
    <n v="36.276548850820596"/>
    <n v="964.96043586357393"/>
    <n v="387.72775414109162"/>
    <n v="10.152594355912326"/>
    <n v="3.3841981186374426"/>
    <n v="278.29499604338753"/>
    <n v="2382.0778936956394"/>
    <n v="330.25057921430761"/>
    <n v="36.276548850820596"/>
    <n v="935.1026082031625"/>
    <n v="371.89928823531744"/>
    <n v="9.9075173764292295"/>
    <n v="3.3025057921430765"/>
    <n v="258.18793522731426"/>
    <n v="2229.7705808294982"/>
    <n v="326.56589426588022"/>
    <n v="36.276548850820596"/>
    <n v="918.57303802885303"/>
    <n v="363.13650278029701"/>
    <n v="9.7969768279764065"/>
    <n v="3.2656589426588023"/>
    <n v="247.05647996745716"/>
    <n v="2145.4518405408521"/>
  </r>
  <r>
    <x v="22"/>
    <s v="San_x000a_Ya"/>
    <s v="San Ya"/>
    <s v="Changjiang Li"/>
    <x v="640"/>
    <s v="t/d"/>
    <s v="cement"/>
    <n v="2500"/>
    <n v="310"/>
    <n v="1"/>
    <m/>
    <n v="775000"/>
    <m/>
    <n v="0"/>
    <n v="775000"/>
    <n v="5.514040201401841E-2"/>
    <n v="296.6105336590482"/>
    <n v="20.033941702145253"/>
    <n v="654.82579598896359"/>
    <n v="278.75848695466817"/>
    <n v="8.8983160097714453"/>
    <n v="2.9661053365904819"/>
    <n v="253.79938495327576"/>
    <n v="2168.3669381533782"/>
    <n v="338.4198118637442"/>
    <n v="36.276548850820596"/>
    <n v="964.96043586357393"/>
    <n v="387.72775414109162"/>
    <n v="10.152594355912326"/>
    <n v="3.3841981186374426"/>
    <n v="278.29499604338753"/>
    <n v="2382.0778936956394"/>
    <n v="330.25057921430761"/>
    <n v="36.276548850820596"/>
    <n v="935.1026082031625"/>
    <n v="371.89928823531744"/>
    <n v="9.9075173764292295"/>
    <n v="3.3025057921430765"/>
    <n v="258.18793522731426"/>
    <n v="2229.7705808294982"/>
    <n v="326.56589426588022"/>
    <n v="36.276548850820596"/>
    <n v="918.57303802885303"/>
    <n v="363.13650278029701"/>
    <n v="9.7969768279764065"/>
    <n v="3.2656589426588023"/>
    <n v="247.05647996745716"/>
    <n v="2145.4518405408521"/>
  </r>
  <r>
    <x v="22"/>
    <s v="San_x000a_Ya"/>
    <s v="San Ya"/>
    <s v="Changjiang Li"/>
    <x v="640"/>
    <s v="t/d"/>
    <s v="cement"/>
    <n v="2000"/>
    <n v="310"/>
    <n v="1"/>
    <m/>
    <n v="620000"/>
    <m/>
    <n v="0"/>
    <n v="620000"/>
    <n v="4.4112321611214728E-2"/>
    <n v="237.28842692723856"/>
    <n v="16.027153361716202"/>
    <n v="523.86063679117092"/>
    <n v="223.00678956373454"/>
    <n v="7.1186528078171571"/>
    <n v="2.3728842692723857"/>
    <n v="203.0395079626206"/>
    <n v="1734.6935505227027"/>
    <n v="270.73584949099535"/>
    <n v="29.021239080656475"/>
    <n v="771.9683486908591"/>
    <n v="310.1822033128733"/>
    <n v="8.1220754847298622"/>
    <n v="2.7073584949099541"/>
    <n v="222.63599683471003"/>
    <n v="1905.6623149565116"/>
    <n v="264.20046337144612"/>
    <n v="29.021239080656475"/>
    <n v="748.08208656252998"/>
    <n v="297.51943058825395"/>
    <n v="7.9260139011433832"/>
    <n v="2.6420046337144614"/>
    <n v="206.5503481818514"/>
    <n v="1783.8164646635987"/>
    <n v="261.25271541270422"/>
    <n v="29.021239080656475"/>
    <n v="734.8584304230825"/>
    <n v="290.50920222423764"/>
    <n v="7.8375814623811246"/>
    <n v="2.6125271541270418"/>
    <n v="197.64518397396574"/>
    <n v="1716.3614724326817"/>
  </r>
  <r>
    <x v="22"/>
    <s v="San_x000a_Ya"/>
    <s v="San Ya"/>
    <s v="Changjiang Li"/>
    <x v="640"/>
    <s v="t/d"/>
    <s v="cement"/>
    <n v="6000"/>
    <n v="310"/>
    <n v="1"/>
    <m/>
    <n v="1860000"/>
    <m/>
    <n v="0"/>
    <n v="1860000"/>
    <n v="0.13233696483364418"/>
    <n v="711.86528078171568"/>
    <n v="48.081460085148606"/>
    <n v="1571.5819103735128"/>
    <n v="669.02036869120354"/>
    <n v="21.355958423451469"/>
    <n v="7.1186528078171563"/>
    <n v="609.1185238878619"/>
    <n v="5204.0806515681079"/>
    <n v="812.2075484729861"/>
    <n v="87.063717241969428"/>
    <n v="2315.9050460725775"/>
    <n v="930.54660993861989"/>
    <n v="24.366226454189583"/>
    <n v="8.1220754847298622"/>
    <n v="667.90799050413011"/>
    <n v="5716.9869448695345"/>
    <n v="792.6013901143383"/>
    <n v="87.063717241969428"/>
    <n v="2244.2462596875898"/>
    <n v="892.55829176476186"/>
    <n v="23.778041703430148"/>
    <n v="7.9260139011433832"/>
    <n v="619.65104454555421"/>
    <n v="5351.4493939907961"/>
    <n v="783.75814623811254"/>
    <n v="87.063717241969428"/>
    <n v="2204.5752912692474"/>
    <n v="871.52760667271286"/>
    <n v="23.512744387143375"/>
    <n v="7.8375814623811255"/>
    <n v="592.93555192189717"/>
    <n v="5149.0844172980451"/>
  </r>
  <r>
    <x v="1"/>
    <s v=""/>
    <m/>
    <s v=""/>
    <x v="4"/>
    <m/>
    <m/>
    <m/>
    <m/>
    <n v="10"/>
    <m/>
    <n v="13950000"/>
    <m/>
    <n v="0"/>
    <m/>
    <n v="0.99999999999999989"/>
    <n v="5379.1869994643957"/>
    <n v="363.32600000000002"/>
    <n v="11875.607940299138"/>
    <n v="5055.4308052342285"/>
    <n v="161.37560998393187"/>
    <n v="53.791869994643953"/>
    <n v="4602.7844499347693"/>
    <n v="39324.467340700779"/>
    <n v="6137.4201040048156"/>
    <n v="657.89416699569881"/>
    <n v="17500.061671988733"/>
    <n v="7031.6453993664963"/>
    <n v="184.12260312014448"/>
    <n v="61.374201040048163"/>
    <n v="5047.0251553957887"/>
    <n v="43200.227178068832"/>
    <n v="5989.266801688309"/>
    <n v="657.89416699569881"/>
    <n v="16958.574367401787"/>
    <n v="6744.5879001892126"/>
    <n v="179.67800405064926"/>
    <n v="59.892668016883093"/>
    <n v="4682.3731020618025"/>
    <n v="40438.054482494001"/>
    <n v="5922.4431149931952"/>
    <n v="657.89416699569881"/>
    <n v="16658.801976005238"/>
    <n v="6585.670207627003"/>
    <n v="177.67329344979584"/>
    <n v="59.224431149931952"/>
    <n v="4480.4983450183718"/>
    <n v="38908.890072934388"/>
  </r>
  <r>
    <x v="2"/>
    <s v=""/>
    <m/>
    <s v=""/>
    <x v="4"/>
    <m/>
    <m/>
    <m/>
    <m/>
    <m/>
    <n v="1"/>
    <m/>
    <n v="1000000"/>
    <n v="105029.91804395635"/>
    <n v="14055029.9180439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s v="Chong_x000a_Qing"/>
    <s v="Chong Qing"/>
    <s v="Zhong"/>
    <x v="642"/>
    <s v="t/d"/>
    <s v="cement"/>
    <n v="4500"/>
    <n v="310"/>
    <n v="1"/>
    <m/>
    <n v="1395000"/>
    <m/>
    <n v="0"/>
    <n v="1395000"/>
    <n v="2.6170511655135401E-2"/>
    <n v="1867.5193048725571"/>
    <n v="40.832462298390041"/>
    <n v="2254.4072191282708"/>
    <n v="2804.7622009602314"/>
    <n v="56.02557914617671"/>
    <n v="18.675193048725571"/>
    <n v="599.88513060580249"/>
    <n v="5045.1701219527031"/>
    <n v="2058.4897245425245"/>
    <n v="62.944406650490009"/>
    <n v="2780.8617767233432"/>
    <n v="3170.0529572078581"/>
    <n v="61.754691736275745"/>
    <n v="20.584897245425246"/>
    <n v="657.44676020061195"/>
    <n v="5538.5860518067857"/>
    <n v="2044.3150712693273"/>
    <n v="62.944406650490009"/>
    <n v="2683.7650674816655"/>
    <n v="3008.7449383888834"/>
    <n v="61.329452138079816"/>
    <n v="20.443150712693274"/>
    <n v="625.76875252381012"/>
    <n v="5298.6309300542425"/>
    <n v="2037.9216762215644"/>
    <n v="62.944406650490009"/>
    <n v="2624.5639674367858"/>
    <n v="2910.3933852340388"/>
    <n v="61.137650286646931"/>
    <n v="20.379216762215645"/>
    <n v="606.45426785853761"/>
    <n v="5152.3272367560976"/>
  </r>
  <r>
    <x v="23"/>
    <s v="Chong_x000a_Qing"/>
    <s v="Chong Qing"/>
    <s v="Zhong"/>
    <x v="642"/>
    <s v="t/a"/>
    <s v="grinding"/>
    <n v="2000000"/>
    <n v="1"/>
    <m/>
    <n v="1"/>
    <m/>
    <n v="2000000"/>
    <n v="210059.8360879127"/>
    <n v="210059.8360879127"/>
    <n v="3.9407694542039793E-3"/>
    <n v="281.21204234590823"/>
    <n v="6.1485737186133953"/>
    <n v="339.4698286204241"/>
    <n v="422.34257218586339"/>
    <n v="8.4363612703772475"/>
    <n v="2.8121204234590822"/>
    <n v="90.331019502961283"/>
    <n v="759.70437910610701"/>
    <n v="309.96846890756649"/>
    <n v="9.4782019667762398"/>
    <n v="418.74363369293701"/>
    <n v="477.34824701153093"/>
    <n v="9.2990540672269955"/>
    <n v="3.0996846890756653"/>
    <n v="98.998680060408461"/>
    <n v="834.003210180167"/>
    <n v="307.83404213826844"/>
    <n v="9.4782019667762398"/>
    <n v="404.12275998112159"/>
    <n v="453.05840042172457"/>
    <n v="9.2350212641480525"/>
    <n v="3.0783404213826842"/>
    <n v="94.228588949167857"/>
    <n v="797.87064133156889"/>
    <n v="306.87132133842732"/>
    <n v="9.4782019667762398"/>
    <n v="395.20822709821726"/>
    <n v="438.24857165133153"/>
    <n v="9.2061396401528182"/>
    <n v="3.0687132133842732"/>
    <n v="91.320203656759503"/>
    <n v="775.84015399589543"/>
  </r>
  <r>
    <x v="23"/>
    <s v="Chong_x000a_Qing"/>
    <s v="Chong Qing"/>
    <s v="Zhong"/>
    <x v="642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</r>
  <r>
    <x v="23"/>
    <s v="Chong_x000a_Qing"/>
    <s v="Chong Qing"/>
    <s v="Zhong"/>
    <x v="642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</r>
  <r>
    <x v="23"/>
    <s v="Chong_x000a_Qing"/>
    <s v="Chong Qing"/>
    <s v="Yongchuan"/>
    <x v="643"/>
    <s v="t/a"/>
    <s v="grinding"/>
    <n v="4000000"/>
    <n v="1"/>
    <m/>
    <n v="1"/>
    <m/>
    <n v="4000000"/>
    <n v="420119.6721758254"/>
    <n v="420119.6721758254"/>
    <n v="7.8815389084079587E-3"/>
    <n v="562.42408469181646"/>
    <n v="12.297147437226791"/>
    <n v="678.93965724084819"/>
    <n v="844.68514437172678"/>
    <n v="16.872722540754495"/>
    <n v="5.6242408469181644"/>
    <n v="180.66203900592257"/>
    <n v="1519.408758212214"/>
    <n v="619.93693781513298"/>
    <n v="18.95640393355248"/>
    <n v="837.48726738587402"/>
    <n v="954.69649402306186"/>
    <n v="18.598108134453991"/>
    <n v="6.1993693781513306"/>
    <n v="197.99736012081692"/>
    <n v="1668.006420360334"/>
    <n v="615.66808427653689"/>
    <n v="18.95640393355248"/>
    <n v="808.24551996224318"/>
    <n v="906.11680084344914"/>
    <n v="18.470042528296105"/>
    <n v="6.1566808427653683"/>
    <n v="188.45717789833571"/>
    <n v="1595.7412826631378"/>
    <n v="613.74264267685464"/>
    <n v="18.95640393355248"/>
    <n v="790.41645419643453"/>
    <n v="876.49714330266306"/>
    <n v="18.412279280305636"/>
    <n v="6.1374264267685463"/>
    <n v="182.64040731351901"/>
    <n v="1551.6803079917909"/>
  </r>
  <r>
    <x v="23"/>
    <s v="Chong_x000a_Qing"/>
    <s v="Chong Qing"/>
    <s v="Fuling"/>
    <x v="644"/>
    <s v="t/a"/>
    <s v="grinding"/>
    <n v="2000000"/>
    <n v="1"/>
    <m/>
    <n v="1"/>
    <m/>
    <n v="2000000"/>
    <n v="210059.8360879127"/>
    <n v="210059.8360879127"/>
    <n v="3.9407694542039793E-3"/>
    <n v="281.21204234590823"/>
    <n v="6.1485737186133953"/>
    <n v="339.4698286204241"/>
    <n v="422.34257218586339"/>
    <n v="8.4363612703772475"/>
    <n v="2.8121204234590822"/>
    <n v="90.331019502961283"/>
    <n v="759.70437910610701"/>
    <n v="309.96846890756649"/>
    <n v="9.4782019667762398"/>
    <n v="418.74363369293701"/>
    <n v="477.34824701153093"/>
    <n v="9.2990540672269955"/>
    <n v="3.0996846890756653"/>
    <n v="98.998680060408461"/>
    <n v="834.003210180167"/>
    <n v="307.83404213826844"/>
    <n v="9.4782019667762398"/>
    <n v="404.12275998112159"/>
    <n v="453.05840042172457"/>
    <n v="9.2350212641480525"/>
    <n v="3.0783404213826842"/>
    <n v="94.228588949167857"/>
    <n v="797.87064133156889"/>
    <n v="306.87132133842732"/>
    <n v="9.4782019667762398"/>
    <n v="395.20822709821726"/>
    <n v="438.24857165133153"/>
    <n v="9.2061396401528182"/>
    <n v="3.0687132133842732"/>
    <n v="91.320203656759503"/>
    <n v="775.84015399589543"/>
  </r>
  <r>
    <x v="23"/>
    <s v="Chong_x000a_Qing"/>
    <s v="Chong Qing"/>
    <s v="Fuling"/>
    <x v="644"/>
    <s v="t/d"/>
    <s v="cement"/>
    <n v="1000"/>
    <n v="310"/>
    <n v="1"/>
    <m/>
    <n v="310000"/>
    <m/>
    <n v="0"/>
    <n v="310000"/>
    <n v="5.8156692566967566E-3"/>
    <n v="415.00428997167938"/>
    <n v="9.0738805107533427"/>
    <n v="500.97938202850469"/>
    <n v="623.28048910227369"/>
    <n v="12.450128699150381"/>
    <n v="4.1500428997167944"/>
    <n v="133.30780680128947"/>
    <n v="1121.1489159894898"/>
    <n v="457.44216100944993"/>
    <n v="13.987645922331115"/>
    <n v="617.96928371629849"/>
    <n v="704.45621271285745"/>
    <n v="13.723264830283501"/>
    <n v="4.5744216100945003"/>
    <n v="146.09928004458047"/>
    <n v="1230.7969004015081"/>
    <n v="454.29223805985055"/>
    <n v="13.987645922331115"/>
    <n v="596.3922372181479"/>
    <n v="668.60998630864083"/>
    <n v="13.628767141795516"/>
    <n v="4.5429223805985055"/>
    <n v="139.05972278306893"/>
    <n v="1177.4735400120539"/>
    <n v="452.87148360479216"/>
    <n v="13.987645922331115"/>
    <n v="583.23643720817472"/>
    <n v="646.75408560756421"/>
    <n v="13.586144508143764"/>
    <n v="4.5287148360479215"/>
    <n v="134.76761507967504"/>
    <n v="1144.9616081680219"/>
  </r>
  <r>
    <x v="23"/>
    <s v="Chong_x000a_Qing"/>
    <s v="Chong Qing"/>
    <s v="Chongqing"/>
    <x v="645"/>
    <s v="t/a"/>
    <s v="grinding"/>
    <n v="1000000"/>
    <n v="1"/>
    <m/>
    <n v="1"/>
    <m/>
    <n v="1000000"/>
    <n v="105029.91804395635"/>
    <n v="105029.91804395635"/>
    <n v="1.9703847271019897E-3"/>
    <n v="140.60602117295412"/>
    <n v="3.0742868593066977"/>
    <n v="169.73491431021205"/>
    <n v="211.17128609293169"/>
    <n v="4.2181806351886237"/>
    <n v="1.4060602117295411"/>
    <n v="45.165509751480641"/>
    <n v="379.85218955305351"/>
    <n v="154.98423445378324"/>
    <n v="4.7391009833881199"/>
    <n v="209.3718168464685"/>
    <n v="238.67412350576546"/>
    <n v="4.6495270336134977"/>
    <n v="1.5498423445378327"/>
    <n v="49.49934003020423"/>
    <n v="417.0016050900835"/>
    <n v="153.91702106913422"/>
    <n v="4.7391009833881199"/>
    <n v="202.06137999056079"/>
    <n v="226.52920021086229"/>
    <n v="4.6175106320740262"/>
    <n v="1.5391702106913421"/>
    <n v="47.114294474583929"/>
    <n v="398.93532066578445"/>
    <n v="153.43566066921366"/>
    <n v="4.7391009833881199"/>
    <n v="197.60411354910863"/>
    <n v="219.12428582566577"/>
    <n v="4.6030698200764091"/>
    <n v="1.5343566066921366"/>
    <n v="45.660101828379752"/>
    <n v="387.92007699794772"/>
  </r>
  <r>
    <x v="23"/>
    <s v="Chong_x000a_Qing"/>
    <s v="Chong Qing"/>
    <s v="Liangping"/>
    <x v="646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</r>
  <r>
    <x v="23"/>
    <s v="Chong_x000a_Qing"/>
    <s v="Chong Qing"/>
    <s v="Youyang"/>
    <x v="647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</r>
  <r>
    <x v="23"/>
    <s v="Chong_x000a_Qing"/>
    <s v="Chong Qing"/>
    <s v="Fuling"/>
    <x v="644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</r>
  <r>
    <x v="23"/>
    <s v="Chong_x000a_Qing"/>
    <s v="Chong Qing"/>
    <s v="Jiangjin"/>
    <x v="648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</r>
  <r>
    <x v="23"/>
    <s v="Chong_x000a_Qing"/>
    <s v="Chong Qing"/>
    <s v="Jiangjin"/>
    <x v="648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</r>
  <r>
    <x v="23"/>
    <s v="Chong_x000a_Qing"/>
    <s v="Chong Qing"/>
    <s v="Jiangjin"/>
    <x v="648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</r>
  <r>
    <x v="23"/>
    <s v="Chong_x000a_Qing"/>
    <s v="Chong Qing"/>
    <s v="Hechuan"/>
    <x v="649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</r>
  <r>
    <x v="23"/>
    <s v="Chong_x000a_Qing"/>
    <s v="Chong Qing"/>
    <s v="Qianjiang"/>
    <x v="503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</r>
  <r>
    <x v="23"/>
    <s v="Chong_x000a_Qing"/>
    <s v="Chong Qing"/>
    <s v="Hechuan"/>
    <x v="649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</r>
  <r>
    <x v="23"/>
    <s v="Chong_x000a_Qing"/>
    <s v="Chong Qing"/>
    <s v="Wan"/>
    <x v="650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</r>
  <r>
    <x v="23"/>
    <s v="Chong_x000a_Qing"/>
    <s v="Chong Qing"/>
    <s v="Wan"/>
    <x v="650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</r>
  <r>
    <x v="23"/>
    <s v="Chong_x000a_Qing"/>
    <s v="Chong Qing"/>
    <s v="Pengshui"/>
    <x v="651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</r>
  <r>
    <x v="23"/>
    <s v="Chong_x000a_Qing"/>
    <s v="Chong Qing"/>
    <s v="Pengshui"/>
    <x v="651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</r>
  <r>
    <x v="23"/>
    <s v="Chong_x000a_Qing"/>
    <s v="Chong Qing"/>
    <s v="Tongliang"/>
    <x v="652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</r>
  <r>
    <x v="23"/>
    <s v="Chong_x000a_Qing"/>
    <s v="Chong Qing"/>
    <s v="Tongliang"/>
    <x v="652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</r>
  <r>
    <x v="23"/>
    <s v="Chong_x000a_Qing"/>
    <s v="Chong Qing"/>
    <s v="Wulong"/>
    <x v="653"/>
    <s v="t/d"/>
    <s v="cement"/>
    <n v="2000"/>
    <n v="310"/>
    <n v="1"/>
    <m/>
    <n v="620000"/>
    <m/>
    <n v="0"/>
    <n v="620000"/>
    <n v="1.1631338513393513E-2"/>
    <n v="830.00857994335877"/>
    <n v="18.147761021506685"/>
    <n v="1001.9587640570094"/>
    <n v="1246.5609782045474"/>
    <n v="24.900257398300763"/>
    <n v="8.3000857994335888"/>
    <n v="266.61561360257895"/>
    <n v="2242.2978319789795"/>
    <n v="914.88432201889987"/>
    <n v="27.97529184466223"/>
    <n v="1235.938567432597"/>
    <n v="1408.9124254257149"/>
    <n v="27.446529660567002"/>
    <n v="9.1488432201890006"/>
    <n v="292.19856008916094"/>
    <n v="2461.5938008030162"/>
    <n v="908.58447611970109"/>
    <n v="27.97529184466223"/>
    <n v="1192.7844744362958"/>
    <n v="1337.2199726172817"/>
    <n v="27.257534283591031"/>
    <n v="9.085844761197011"/>
    <n v="278.11944556613787"/>
    <n v="2354.9470800241079"/>
    <n v="905.74296720958432"/>
    <n v="27.97529184466223"/>
    <n v="1166.4728744163494"/>
    <n v="1293.5081712151284"/>
    <n v="27.172289016287529"/>
    <n v="9.0574296720958429"/>
    <n v="269.53523015935008"/>
    <n v="2289.9232163360439"/>
  </r>
  <r>
    <x v="23"/>
    <s v="Chong_x000a_Qing"/>
    <s v="Chong Qing"/>
    <s v="Xiushan"/>
    <x v="654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</r>
  <r>
    <x v="23"/>
    <s v="Chong_x000a_Qing"/>
    <s v="Chong Qing"/>
    <s v="Shizhu"/>
    <x v="655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</r>
  <r>
    <x v="23"/>
    <s v="Chong_x000a_Qing"/>
    <s v="Chong Qing"/>
    <s v="Qijiang"/>
    <x v="656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</r>
  <r>
    <x v="23"/>
    <s v="Chong_x000a_Qing"/>
    <s v="Chong Qing"/>
    <s v="Qijiang"/>
    <x v="656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</r>
  <r>
    <x v="23"/>
    <s v="Chong_x000a_Qing"/>
    <s v="Chong Qing"/>
    <s v="Kai"/>
    <x v="657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</r>
  <r>
    <x v="23"/>
    <s v="Chong_x000a_Qing"/>
    <s v="Chong Qing"/>
    <s v="Kai"/>
    <x v="657"/>
    <s v="t/d"/>
    <s v="cement"/>
    <n v="800"/>
    <n v="310"/>
    <n v="1"/>
    <m/>
    <n v="248000"/>
    <m/>
    <n v="0"/>
    <n v="248000"/>
    <n v="4.6525354053574049E-3"/>
    <n v="332.0034319773435"/>
    <n v="7.2591044086026741"/>
    <n v="400.78350562280372"/>
    <n v="498.62439128181893"/>
    <n v="9.9601029593203041"/>
    <n v="3.320034319773435"/>
    <n v="106.64624544103157"/>
    <n v="896.91913279159166"/>
    <n v="365.95372880755997"/>
    <n v="11.190116737864891"/>
    <n v="494.37542697303877"/>
    <n v="563.56497017028596"/>
    <n v="10.978611864226799"/>
    <n v="3.6595372880755996"/>
    <n v="116.87942403566436"/>
    <n v="984.63752032120635"/>
    <n v="363.43379044788043"/>
    <n v="11.190116737864891"/>
    <n v="477.11378977451835"/>
    <n v="534.88798904691259"/>
    <n v="10.903013713436412"/>
    <n v="3.6343379044788042"/>
    <n v="111.24777822645514"/>
    <n v="941.97883200964316"/>
    <n v="362.29718688383366"/>
    <n v="11.190116737864891"/>
    <n v="466.58914976653978"/>
    <n v="517.40326848605139"/>
    <n v="10.86891560651501"/>
    <n v="3.622971868838337"/>
    <n v="107.81409206374002"/>
    <n v="915.96928653441751"/>
  </r>
  <r>
    <x v="23"/>
    <s v="Chong_x000a_Qing"/>
    <s v="Chong Qing"/>
    <s v="Jiangjin"/>
    <x v="648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</r>
  <r>
    <x v="23"/>
    <s v="Chong_x000a_Qing"/>
    <s v="Chong Qing"/>
    <s v="Jiangjin"/>
    <x v="648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</r>
  <r>
    <x v="23"/>
    <s v="Chong_x000a_Qing"/>
    <s v="Chong Qing"/>
    <s v="Changshou"/>
    <x v="658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</r>
  <r>
    <x v="23"/>
    <s v="Chong_x000a_Qing"/>
    <s v="Chong Qing"/>
    <s v="Changshou"/>
    <x v="658"/>
    <s v="t/d"/>
    <s v="cement"/>
    <n v="4000"/>
    <n v="310"/>
    <n v="1"/>
    <m/>
    <n v="1240000"/>
    <m/>
    <n v="0"/>
    <n v="1240000"/>
    <n v="2.3262677026787026E-2"/>
    <n v="1660.0171598867175"/>
    <n v="36.295522043013371"/>
    <n v="2003.9175281140188"/>
    <n v="2493.1219564090948"/>
    <n v="49.800514796601526"/>
    <n v="16.600171598867178"/>
    <n v="533.23122720515789"/>
    <n v="4484.595663957959"/>
    <n v="1829.7686440377997"/>
    <n v="55.950583689324461"/>
    <n v="2471.877134865194"/>
    <n v="2817.8248508514298"/>
    <n v="54.893059321134004"/>
    <n v="18.297686440378001"/>
    <n v="584.39712017832187"/>
    <n v="4923.1876016060323"/>
    <n v="1817.1689522394022"/>
    <n v="55.950583689324461"/>
    <n v="2385.5689488725916"/>
    <n v="2674.4399452345633"/>
    <n v="54.515068567182063"/>
    <n v="18.171689522394022"/>
    <n v="556.23889113227574"/>
    <n v="4709.8941600482158"/>
    <n v="1811.4859344191686"/>
    <n v="55.950583689324461"/>
    <n v="2332.9457488326989"/>
    <n v="2587.0163424302568"/>
    <n v="54.344578032575058"/>
    <n v="18.114859344191686"/>
    <n v="539.07046031870016"/>
    <n v="4579.8464326720878"/>
  </r>
  <r>
    <x v="23"/>
    <s v="Chong_x000a_Qing"/>
    <s v="Chong Qing"/>
    <s v="Nanchuan"/>
    <x v="659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</r>
  <r>
    <x v="23"/>
    <s v="Chong_x000a_Qing"/>
    <s v="Chong Qing"/>
    <s v="Hechuan"/>
    <x v="649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</r>
  <r>
    <x v="23"/>
    <s v="Chong_x000a_Qing"/>
    <s v="Chong Qing"/>
    <s v="Hechuan"/>
    <x v="649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</r>
  <r>
    <x v="23"/>
    <s v="Chong_x000a_Qing"/>
    <s v="Chong Qing"/>
    <s v="Yongchuan"/>
    <x v="643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</r>
  <r>
    <x v="23"/>
    <s v="Chong_x000a_Qing"/>
    <s v="Chong Qing"/>
    <s v="Hechuan"/>
    <x v="649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</r>
  <r>
    <x v="23"/>
    <s v="Chong_x000a_Qing"/>
    <s v="Chong Qing"/>
    <s v="Hechuan"/>
    <x v="649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</r>
  <r>
    <x v="23"/>
    <s v="Chong_x000a_Qing"/>
    <s v="Chong Qing"/>
    <s v="Chongqing"/>
    <x v="645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</r>
  <r>
    <x v="23"/>
    <s v="Chong_x000a_Qing"/>
    <s v="Chong Qing"/>
    <s v="Chongqing"/>
    <x v="645"/>
    <s v="t/d"/>
    <s v="cement"/>
    <n v="2000"/>
    <n v="310"/>
    <n v="1"/>
    <m/>
    <n v="620000"/>
    <m/>
    <n v="0"/>
    <n v="620000"/>
    <n v="1.1631338513393513E-2"/>
    <n v="830.00857994335877"/>
    <n v="18.147761021506685"/>
    <n v="1001.9587640570094"/>
    <n v="1246.5609782045474"/>
    <n v="24.900257398300763"/>
    <n v="8.3000857994335888"/>
    <n v="266.61561360257895"/>
    <n v="2242.2978319789795"/>
    <n v="914.88432201889987"/>
    <n v="27.97529184466223"/>
    <n v="1235.938567432597"/>
    <n v="1408.9124254257149"/>
    <n v="27.446529660567002"/>
    <n v="9.1488432201890006"/>
    <n v="292.19856008916094"/>
    <n v="2461.5938008030162"/>
    <n v="908.58447611970109"/>
    <n v="27.97529184466223"/>
    <n v="1192.7844744362958"/>
    <n v="1337.2199726172817"/>
    <n v="27.257534283591031"/>
    <n v="9.085844761197011"/>
    <n v="278.11944556613787"/>
    <n v="2354.9470800241079"/>
    <n v="905.74296720958432"/>
    <n v="27.97529184466223"/>
    <n v="1166.4728744163494"/>
    <n v="1293.5081712151284"/>
    <n v="27.172289016287529"/>
    <n v="9.0574296720958429"/>
    <n v="269.53523015935008"/>
    <n v="2289.9232163360439"/>
  </r>
  <r>
    <x v="23"/>
    <s v="Chong_x000a_Qing"/>
    <s v="Chong Qing"/>
    <s v="Fengdu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</r>
  <r>
    <x v="23"/>
    <s v="Chong_x000a_Qing"/>
    <s v="Chong Qing"/>
    <s v="Fengdu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</r>
  <r>
    <x v="23"/>
    <s v="Chong_x000a_Qing"/>
    <s v="Chong Qing"/>
    <s v="Fengdu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</r>
  <r>
    <x v="23"/>
    <s v="Chong_x000a_Qing"/>
    <s v="Chong Qing"/>
    <s v="Fengdu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</r>
  <r>
    <x v="23"/>
    <s v="Chong_x000a_Qing"/>
    <s v="Chong Qing"/>
    <s v="Fengdu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</r>
  <r>
    <x v="23"/>
    <s v="Chong_x000a_Qing"/>
    <s v="Chong Qing"/>
    <s v="Wan"/>
    <x v="650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</r>
  <r>
    <x v="23"/>
    <s v="Chong_x000a_Qing"/>
    <s v="Chong Qing"/>
    <s v="Chongqing"/>
    <x v="645"/>
    <s v="t/d"/>
    <s v="cement"/>
    <n v="1200"/>
    <n v="310"/>
    <n v="1"/>
    <m/>
    <n v="372000"/>
    <m/>
    <n v="0"/>
    <n v="372000"/>
    <n v="6.9788031080361074E-3"/>
    <n v="498.00514796601522"/>
    <n v="10.888656612904011"/>
    <n v="601.1752584342056"/>
    <n v="747.93658692272845"/>
    <n v="14.940154438980457"/>
    <n v="4.980051479660152"/>
    <n v="159.96936816154735"/>
    <n v="1345.3786991873876"/>
    <n v="548.9305932113399"/>
    <n v="16.785175106797336"/>
    <n v="741.56314045955821"/>
    <n v="845.34745525542894"/>
    <n v="16.467917796340199"/>
    <n v="5.4893059321133997"/>
    <n v="175.31913605349655"/>
    <n v="1476.9562804818095"/>
    <n v="545.15068567182061"/>
    <n v="16.785175106797336"/>
    <n v="715.6706846617775"/>
    <n v="802.33198357036895"/>
    <n v="16.354520570154619"/>
    <n v="5.4515068567182068"/>
    <n v="166.87166733968269"/>
    <n v="1412.9682480144647"/>
    <n v="543.44578032575055"/>
    <n v="16.785175106797336"/>
    <n v="699.88372464980966"/>
    <n v="776.10490272907703"/>
    <n v="16.303373409772515"/>
    <n v="5.434457803257505"/>
    <n v="161.72113809561003"/>
    <n v="1373.9539298016261"/>
  </r>
  <r>
    <x v="23"/>
    <s v="Chong_x000a_Qing"/>
    <s v="Chong Qing"/>
    <s v="Chongqing"/>
    <x v="645"/>
    <s v="t/d"/>
    <s v="cement"/>
    <n v="1200"/>
    <n v="310"/>
    <n v="1"/>
    <m/>
    <n v="372000"/>
    <m/>
    <n v="0"/>
    <n v="372000"/>
    <n v="6.9788031080361074E-3"/>
    <n v="498.00514796601522"/>
    <n v="10.888656612904011"/>
    <n v="601.1752584342056"/>
    <n v="747.93658692272845"/>
    <n v="14.940154438980457"/>
    <n v="4.980051479660152"/>
    <n v="159.96936816154735"/>
    <n v="1345.3786991873876"/>
    <n v="548.9305932113399"/>
    <n v="16.785175106797336"/>
    <n v="741.56314045955821"/>
    <n v="845.34745525542894"/>
    <n v="16.467917796340199"/>
    <n v="5.4893059321133997"/>
    <n v="175.31913605349655"/>
    <n v="1476.9562804818095"/>
    <n v="545.15068567182061"/>
    <n v="16.785175106797336"/>
    <n v="715.6706846617775"/>
    <n v="802.33198357036895"/>
    <n v="16.354520570154619"/>
    <n v="5.4515068567182068"/>
    <n v="166.87166733968269"/>
    <n v="1412.9682480144647"/>
    <n v="543.44578032575055"/>
    <n v="16.785175106797336"/>
    <n v="699.88372464980966"/>
    <n v="776.10490272907703"/>
    <n v="16.303373409772515"/>
    <n v="5.434457803257505"/>
    <n v="161.72113809561003"/>
    <n v="1373.9539298016261"/>
  </r>
  <r>
    <x v="23"/>
    <s v="Chong_x000a_Qing"/>
    <s v="Chong Qing"/>
    <s v="Chongqing"/>
    <x v="645"/>
    <s v="t/d"/>
    <s v="cement"/>
    <n v="3000"/>
    <n v="310"/>
    <n v="1"/>
    <m/>
    <n v="930000"/>
    <m/>
    <n v="0"/>
    <n v="930000"/>
    <n v="1.744700777009027E-2"/>
    <n v="1245.0128699150382"/>
    <n v="27.22164153226003"/>
    <n v="1502.9381460855141"/>
    <n v="1869.8414673068212"/>
    <n v="37.35038609745115"/>
    <n v="12.450128699150381"/>
    <n v="399.92342040386842"/>
    <n v="3363.446747968469"/>
    <n v="1372.3264830283499"/>
    <n v="41.962937766993349"/>
    <n v="1853.9078511488956"/>
    <n v="2113.3686381385724"/>
    <n v="41.169794490850499"/>
    <n v="13.723264830283501"/>
    <n v="438.29784013374137"/>
    <n v="3692.3907012045242"/>
    <n v="1362.8767141795518"/>
    <n v="41.962937766993349"/>
    <n v="1789.1767116544438"/>
    <n v="2005.8299589259225"/>
    <n v="40.886301425386549"/>
    <n v="13.628767141795517"/>
    <n v="417.1791683492068"/>
    <n v="3532.4206200361623"/>
    <n v="1358.6144508143764"/>
    <n v="41.962937766993349"/>
    <n v="1749.7093116245242"/>
    <n v="1940.2622568226927"/>
    <n v="40.75843352443129"/>
    <n v="13.586144508143764"/>
    <n v="404.30284523902515"/>
    <n v="3434.8848245040658"/>
  </r>
  <r>
    <x v="23"/>
    <s v="Chong_x000a_Qing"/>
    <s v="Chong Qing"/>
    <s v="Chongqing"/>
    <x v="645"/>
    <s v="t/d"/>
    <s v="cement"/>
    <n v="1200"/>
    <n v="310"/>
    <n v="1"/>
    <m/>
    <n v="372000"/>
    <m/>
    <n v="0"/>
    <n v="372000"/>
    <n v="6.9788031080361074E-3"/>
    <n v="498.00514796601522"/>
    <n v="10.888656612904011"/>
    <n v="601.1752584342056"/>
    <n v="747.93658692272845"/>
    <n v="14.940154438980457"/>
    <n v="4.980051479660152"/>
    <n v="159.96936816154735"/>
    <n v="1345.3786991873876"/>
    <n v="548.9305932113399"/>
    <n v="16.785175106797336"/>
    <n v="741.56314045955821"/>
    <n v="845.34745525542894"/>
    <n v="16.467917796340199"/>
    <n v="5.4893059321133997"/>
    <n v="175.31913605349655"/>
    <n v="1476.9562804818095"/>
    <n v="545.15068567182061"/>
    <n v="16.785175106797336"/>
    <n v="715.6706846617775"/>
    <n v="802.33198357036895"/>
    <n v="16.354520570154619"/>
    <n v="5.4515068567182068"/>
    <n v="166.87166733968269"/>
    <n v="1412.9682480144647"/>
    <n v="543.44578032575055"/>
    <n v="16.785175106797336"/>
    <n v="699.88372464980966"/>
    <n v="776.10490272907703"/>
    <n v="16.303373409772515"/>
    <n v="5.434457803257505"/>
    <n v="161.72113809561003"/>
    <n v="1373.9539298016261"/>
  </r>
  <r>
    <x v="23"/>
    <s v="Chong_x000a_Qing"/>
    <s v="Chong Qing"/>
    <s v="Chongqing"/>
    <x v="645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</r>
  <r>
    <x v="23"/>
    <s v="Chong_x000a_Qing"/>
    <s v="Chong Qing"/>
    <s v="Hechuan"/>
    <x v="649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</r>
  <r>
    <x v="23"/>
    <s v="Chong_x000a_Qing"/>
    <s v="Chong Qing"/>
    <s v="Bishan"/>
    <x v="661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</r>
  <r>
    <x v="1"/>
    <s v=""/>
    <m/>
    <s v=""/>
    <x v="4"/>
    <m/>
    <m/>
    <m/>
    <m/>
    <n v="51"/>
    <m/>
    <n v="52359000"/>
    <m/>
    <n v="0"/>
    <m/>
    <n v="1.0000000000000004"/>
    <n v="71359.678766773228"/>
    <n v="1560.2469999999998"/>
    <n v="86143.031853406341"/>
    <n v="107172.6161842104"/>
    <n v="2140.7903630031969"/>
    <n v="713.59678766773231"/>
    <n v="22922.178156501115"/>
    <n v="192780.72161660227"/>
    <n v="78656.83910458014"/>
    <n v="2405.1653051322182"/>
    <n v="106259.35837130103"/>
    <n v="121130.72143875351"/>
    <n v="2359.7051731374045"/>
    <n v="786.56839104580149"/>
    <n v="25121.662459801475"/>
    <n v="211634.61092362544"/>
    <n v="78115.21219793096"/>
    <n v="2405.1653051322182"/>
    <n v="102549.20128606023"/>
    <n v="114966.98948942719"/>
    <n v="2343.4563659379287"/>
    <n v="781.15212197930964"/>
    <n v="23911.215828331595"/>
    <n v="202465.69879402797"/>
    <n v="77870.914526872308"/>
    <n v="2405.1653051322182"/>
    <n v="100287.07126640268"/>
    <n v="111208.88363154858"/>
    <n v="2336.1274358061692"/>
    <n v="778.70914526872309"/>
    <n v="23173.19110341253"/>
    <n v="196875.29631256041"/>
  </r>
  <r>
    <x v="2"/>
    <s v=""/>
    <m/>
    <s v=""/>
    <x v="4"/>
    <m/>
    <m/>
    <m/>
    <m/>
    <m/>
    <n v="4"/>
    <m/>
    <n v="9000000"/>
    <n v="945269.26239560719"/>
    <n v="53304269.2623956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s v="Sui_x000a_Ning"/>
    <s v="Sui Ning"/>
    <s v="Pengxi"/>
    <x v="662"/>
    <s v="t/a"/>
    <s v="grinding"/>
    <n v="2000000"/>
    <n v="1"/>
    <m/>
    <n v="1"/>
    <m/>
    <n v="2000000"/>
    <n v="210059.8360879127"/>
    <n v="210059.8360879127"/>
    <n v="1.8705185369149598E-3"/>
    <n v="105.9545068768458"/>
    <n v="7.3289347950426125"/>
    <n v="173.58253919861696"/>
    <n v="203.19923954287279"/>
    <n v="3.178635206305374"/>
    <n v="1.0595450687684582"/>
    <n v="109.6323730988115"/>
    <n v="920.39555495139109"/>
    <n v="120.28413366878323"/>
    <n v="12.541638345984172"/>
    <n v="268.29071642019994"/>
    <n v="248.20367669848619"/>
    <n v="3.6085240100634963"/>
    <n v="1.2028413366878323"/>
    <n v="120.14519430365752"/>
    <n v="1010.3303428793905"/>
    <n v="117.45984181360245"/>
    <n v="12.541638345984172"/>
    <n v="265.03140188782055"/>
    <n v="236.92216613675376"/>
    <n v="3.5237952544080735"/>
    <n v="1.1745984181360245"/>
    <n v="113.65645579537161"/>
    <n v="961.17933393142653"/>
    <n v="116.18596137276714"/>
    <n v="12.541638345984172"/>
    <n v="263.0983377912699"/>
    <n v="230.23122458904689"/>
    <n v="3.4855788411830142"/>
    <n v="1.1618596137276713"/>
    <n v="109.80805536710233"/>
    <n v="932.02840364757071"/>
  </r>
  <r>
    <x v="24"/>
    <s v="Le_x000a_Shan"/>
    <s v="Le Shan"/>
    <s v="Emeishan"/>
    <x v="663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</r>
  <r>
    <x v="24"/>
    <s v="Le_x000a_Shan"/>
    <s v="Le Shan"/>
    <s v="Emeishan"/>
    <x v="663"/>
    <s v="t/d"/>
    <s v="cement"/>
    <n v="1000"/>
    <n v="310"/>
    <n v="1"/>
    <m/>
    <n v="310000"/>
    <m/>
    <n v="0"/>
    <n v="310000"/>
    <n v="2.7604551029020057E-3"/>
    <n v="156.36448044297137"/>
    <n v="10.815821952333437"/>
    <n v="256.16790031698798"/>
    <n v="299.87533757727829"/>
    <n v="4.6909344132891411"/>
    <n v="1.563644804429714"/>
    <n v="161.79216500201389"/>
    <n v="1358.2921292746325"/>
    <n v="177.51171348014032"/>
    <n v="18.508573364914721"/>
    <n v="395.9353850750137"/>
    <n v="366.29153487641986"/>
    <n v="5.3253514044042092"/>
    <n v="1.7751171348014032"/>
    <n v="177.30667093611515"/>
    <n v="1491.0151894126579"/>
    <n v="173.34370834688096"/>
    <n v="18.508573364914721"/>
    <n v="391.12538653433717"/>
    <n v="349.6426202658543"/>
    <n v="5.2003112504064282"/>
    <n v="1.7334370834688093"/>
    <n v="167.73078544067573"/>
    <n v="1418.4796059444693"/>
    <n v="171.46375383480719"/>
    <n v="18.508573364914721"/>
    <n v="388.27262857217295"/>
    <n v="339.76832959507107"/>
    <n v="5.1439126150442158"/>
    <n v="1.7146375383480719"/>
    <n v="162.05143161949027"/>
    <n v="1375.4595381566733"/>
  </r>
  <r>
    <x v="24"/>
    <s v="Nan_x000a_Chong"/>
    <s v="Nan Chong"/>
    <s v="Nanbu"/>
    <x v="664"/>
    <s v="t/a"/>
    <s v="grinding"/>
    <n v="2000000"/>
    <n v="1"/>
    <m/>
    <n v="1"/>
    <m/>
    <n v="2000000"/>
    <n v="210059.8360879127"/>
    <n v="210059.8360879127"/>
    <n v="1.8705185369149598E-3"/>
    <n v="105.9545068768458"/>
    <n v="7.3289347950426125"/>
    <n v="173.58253919861696"/>
    <n v="203.19923954287279"/>
    <n v="3.178635206305374"/>
    <n v="1.0595450687684582"/>
    <n v="109.6323730988115"/>
    <n v="920.39555495139109"/>
    <n v="120.28413366878323"/>
    <n v="12.541638345984172"/>
    <n v="268.29071642019994"/>
    <n v="248.20367669848619"/>
    <n v="3.6085240100634963"/>
    <n v="1.2028413366878323"/>
    <n v="120.14519430365752"/>
    <n v="1010.3303428793905"/>
    <n v="117.45984181360245"/>
    <n v="12.541638345984172"/>
    <n v="265.03140188782055"/>
    <n v="236.92216613675376"/>
    <n v="3.5237952544080735"/>
    <n v="1.1745984181360245"/>
    <n v="113.65645579537161"/>
    <n v="961.17933393142653"/>
    <n v="116.18596137276714"/>
    <n v="12.541638345984172"/>
    <n v="263.0983377912699"/>
    <n v="230.23122458904689"/>
    <n v="3.4855788411830142"/>
    <n v="1.1618596137276713"/>
    <n v="109.80805536710233"/>
    <n v="932.02840364757071"/>
  </r>
  <r>
    <x v="24"/>
    <s v="Garzê_x000a_Tibetan "/>
    <s v="Garzê Tibetan "/>
    <s v="Batang"/>
    <x v="665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Garzê_x000a_Tibetan "/>
    <s v="Garzê Tibetan "/>
    <s v="Luding"/>
    <x v="666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</r>
  <r>
    <x v="24"/>
    <s v="Yi_x000a_Bin"/>
    <s v="Yi Bin"/>
    <s v="Gao"/>
    <x v="667"/>
    <s v="t/a"/>
    <s v="grinding"/>
    <n v="2000000"/>
    <n v="1"/>
    <m/>
    <n v="1"/>
    <m/>
    <n v="2000000"/>
    <n v="210059.8360879127"/>
    <n v="210059.8360879127"/>
    <n v="1.8705185369149598E-3"/>
    <n v="105.9545068768458"/>
    <n v="7.3289347950426125"/>
    <n v="173.58253919861696"/>
    <n v="203.19923954287279"/>
    <n v="3.178635206305374"/>
    <n v="1.0595450687684582"/>
    <n v="109.6323730988115"/>
    <n v="920.39555495139109"/>
    <n v="120.28413366878323"/>
    <n v="12.541638345984172"/>
    <n v="268.29071642019994"/>
    <n v="248.20367669848619"/>
    <n v="3.6085240100634963"/>
    <n v="1.2028413366878323"/>
    <n v="120.14519430365752"/>
    <n v="1010.3303428793905"/>
    <n v="117.45984181360245"/>
    <n v="12.541638345984172"/>
    <n v="265.03140188782055"/>
    <n v="236.92216613675376"/>
    <n v="3.5237952544080735"/>
    <n v="1.1745984181360245"/>
    <n v="113.65645579537161"/>
    <n v="961.17933393142653"/>
    <n v="116.18596137276714"/>
    <n v="12.541638345984172"/>
    <n v="263.0983377912699"/>
    <n v="230.23122458904689"/>
    <n v="3.4855788411830142"/>
    <n v="1.1618596137276713"/>
    <n v="109.80805536710233"/>
    <n v="932.02840364757071"/>
  </r>
  <r>
    <x v="24"/>
    <s v="Ba_x000a_Zhong"/>
    <s v="Ba Zhong"/>
    <s v="Nanjiang"/>
    <x v="668"/>
    <s v="t/d"/>
    <s v="cement"/>
    <n v="4500"/>
    <n v="310"/>
    <n v="1"/>
    <m/>
    <n v="1395000"/>
    <m/>
    <n v="0"/>
    <n v="1395000"/>
    <n v="1.2422047963059027E-2"/>
    <n v="703.64016199337118"/>
    <n v="48.671198785500472"/>
    <n v="1152.7555514264459"/>
    <n v="1349.4390190977524"/>
    <n v="21.109204859801139"/>
    <n v="7.0364016199337138"/>
    <n v="728.06474250906251"/>
    <n v="6112.3145817358472"/>
    <n v="798.80271066063153"/>
    <n v="83.288580142116245"/>
    <n v="1781.7092328375618"/>
    <n v="1648.3119069438897"/>
    <n v="23.964081319818941"/>
    <n v="7.9880271066063147"/>
    <n v="797.88001921251828"/>
    <n v="6709.5683523569614"/>
    <n v="780.04668756096441"/>
    <n v="83.288580142116245"/>
    <n v="1760.0642394045174"/>
    <n v="1573.3917911963447"/>
    <n v="23.401400626828931"/>
    <n v="7.8004668756096427"/>
    <n v="754.78853448304085"/>
    <n v="6383.1582267501117"/>
    <n v="771.58689225663238"/>
    <n v="83.288580142116245"/>
    <n v="1747.2268285747787"/>
    <n v="1528.95748317782"/>
    <n v="23.147606767698971"/>
    <n v="7.7158689225663242"/>
    <n v="729.23144228770627"/>
    <n v="6189.567921705031"/>
  </r>
  <r>
    <x v="24"/>
    <s v="Cheng_x000a_Du"/>
    <s v="Cheng Du"/>
    <s v="Chengdu Shì"/>
    <x v="669"/>
    <s v="t/a"/>
    <s v="grinding"/>
    <n v="1000000"/>
    <n v="1"/>
    <m/>
    <n v="1"/>
    <m/>
    <n v="1000000"/>
    <n v="105029.91804395635"/>
    <n v="105029.91804395635"/>
    <n v="9.352592684574799E-4"/>
    <n v="52.977253438422899"/>
    <n v="3.6644673975213062"/>
    <n v="86.791269599308478"/>
    <n v="101.59961977143639"/>
    <n v="1.589317603152687"/>
    <n v="0.52977253438422911"/>
    <n v="54.816186549405749"/>
    <n v="460.19777747569555"/>
    <n v="60.142066834391613"/>
    <n v="6.2708191729920859"/>
    <n v="134.14535821009997"/>
    <n v="124.1018383492431"/>
    <n v="1.8042620050317482"/>
    <n v="0.60142066834391616"/>
    <n v="60.072597151828759"/>
    <n v="505.16517143969526"/>
    <n v="58.729920906801226"/>
    <n v="6.2708191729920859"/>
    <n v="132.51570094391028"/>
    <n v="118.46108306837688"/>
    <n v="1.7618976272040368"/>
    <n v="0.58729920906801225"/>
    <n v="56.828227897685807"/>
    <n v="480.58966696571326"/>
    <n v="58.092980686383569"/>
    <n v="6.2708191729920859"/>
    <n v="131.54916889563495"/>
    <n v="115.11561229452344"/>
    <n v="1.7427894205915071"/>
    <n v="0.58092980686383566"/>
    <n v="54.904027683551163"/>
    <n v="466.01420182378536"/>
  </r>
  <r>
    <x v="24"/>
    <s v="Da_x000a_Zhou"/>
    <s v="Da Zhou"/>
    <s v="Da"/>
    <x v="670"/>
    <s v="t/a"/>
    <s v="grinding"/>
    <n v="800000"/>
    <n v="1"/>
    <m/>
    <n v="1"/>
    <m/>
    <n v="800000"/>
    <n v="84023.93443516508"/>
    <n v="84023.93443516508"/>
    <n v="7.482074147659839E-4"/>
    <n v="42.381802750738316"/>
    <n v="2.9315739180170448"/>
    <n v="69.433015679446783"/>
    <n v="81.279695817149118"/>
    <n v="1.2714540825221496"/>
    <n v="0.42381802750738329"/>
    <n v="43.852949239524598"/>
    <n v="368.15822198055645"/>
    <n v="48.113653467513288"/>
    <n v="5.0166553383936687"/>
    <n v="107.31628656807997"/>
    <n v="99.281470679394474"/>
    <n v="1.4434096040253985"/>
    <n v="0.4811365346751329"/>
    <n v="48.058077721463"/>
    <n v="404.13213715175618"/>
    <n v="46.983936725440977"/>
    <n v="5.0166553383936687"/>
    <n v="106.01256075512821"/>
    <n v="94.768866454701509"/>
    <n v="1.4095181017632294"/>
    <n v="0.46983936725440972"/>
    <n v="45.462582318148648"/>
    <n v="384.4717335725706"/>
    <n v="46.474384549106851"/>
    <n v="5.0166553383936687"/>
    <n v="105.23933511650796"/>
    <n v="92.09248983561875"/>
    <n v="1.3942315364732056"/>
    <n v="0.46474384549106856"/>
    <n v="43.923222146840928"/>
    <n v="372.81136145902826"/>
  </r>
  <r>
    <x v="24"/>
    <s v="De_x000a_Yang"/>
    <s v="De Yang"/>
    <s v="Guanghan"/>
    <x v="671"/>
    <s v="t/a"/>
    <s v="grinding"/>
    <n v="1000000"/>
    <n v="1"/>
    <m/>
    <n v="1"/>
    <m/>
    <n v="1000000"/>
    <n v="105029.91804395635"/>
    <n v="105029.91804395635"/>
    <n v="9.352592684574799E-4"/>
    <n v="52.977253438422899"/>
    <n v="3.6644673975213062"/>
    <n v="86.791269599308478"/>
    <n v="101.59961977143639"/>
    <n v="1.589317603152687"/>
    <n v="0.52977253438422911"/>
    <n v="54.816186549405749"/>
    <n v="460.19777747569555"/>
    <n v="60.142066834391613"/>
    <n v="6.2708191729920859"/>
    <n v="134.14535821009997"/>
    <n v="124.1018383492431"/>
    <n v="1.8042620050317482"/>
    <n v="0.60142066834391616"/>
    <n v="60.072597151828759"/>
    <n v="505.16517143969526"/>
    <n v="58.729920906801226"/>
    <n v="6.2708191729920859"/>
    <n v="132.51570094391028"/>
    <n v="118.46108306837688"/>
    <n v="1.7618976272040368"/>
    <n v="0.58729920906801225"/>
    <n v="56.828227897685807"/>
    <n v="480.58966696571326"/>
    <n v="58.092980686383569"/>
    <n v="6.2708191729920859"/>
    <n v="131.54916889563495"/>
    <n v="115.11561229452344"/>
    <n v="1.7427894205915071"/>
    <n v="0.58092980686383566"/>
    <n v="54.904027683551163"/>
    <n v="466.01420182378536"/>
  </r>
  <r>
    <x v="24"/>
    <s v="Guang'an"/>
    <s v="Guang'an"/>
    <s v="Yuechi"/>
    <x v="672"/>
    <s v="t/a"/>
    <s v="grinding"/>
    <n v="2000000"/>
    <n v="1"/>
    <m/>
    <n v="1"/>
    <m/>
    <n v="2000000"/>
    <n v="210059.8360879127"/>
    <n v="210059.8360879127"/>
    <n v="1.8705185369149598E-3"/>
    <n v="105.9545068768458"/>
    <n v="7.3289347950426125"/>
    <n v="173.58253919861696"/>
    <n v="203.19923954287279"/>
    <n v="3.178635206305374"/>
    <n v="1.0595450687684582"/>
    <n v="109.6323730988115"/>
    <n v="920.39555495139109"/>
    <n v="120.28413366878323"/>
    <n v="12.541638345984172"/>
    <n v="268.29071642019994"/>
    <n v="248.20367669848619"/>
    <n v="3.6085240100634963"/>
    <n v="1.2028413366878323"/>
    <n v="120.14519430365752"/>
    <n v="1010.3303428793905"/>
    <n v="117.45984181360245"/>
    <n v="12.541638345984172"/>
    <n v="265.03140188782055"/>
    <n v="236.92216613675376"/>
    <n v="3.5237952544080735"/>
    <n v="1.1745984181360245"/>
    <n v="113.65645579537161"/>
    <n v="961.17933393142653"/>
    <n v="116.18596137276714"/>
    <n v="12.541638345984172"/>
    <n v="263.0983377912699"/>
    <n v="230.23122458904689"/>
    <n v="3.4855788411830142"/>
    <n v="1.1618596137276713"/>
    <n v="109.80805536710233"/>
    <n v="932.02840364757071"/>
  </r>
  <r>
    <x v="24"/>
    <s v="Mei_x000a_Shan"/>
    <s v="Mei Shan"/>
    <s v="Pengshan"/>
    <x v="67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Zi_x000a_Gong"/>
    <s v="Zi Gong"/>
    <s v="Zigong"/>
    <x v="674"/>
    <s v="t/d"/>
    <s v="cement"/>
    <n v="1200"/>
    <n v="310"/>
    <n v="1"/>
    <m/>
    <n v="372000"/>
    <m/>
    <n v="0"/>
    <n v="372000"/>
    <n v="3.312546123482407E-3"/>
    <n v="187.63737653156565"/>
    <n v="12.978986342800125"/>
    <n v="307.40148038038558"/>
    <n v="359.85040509273392"/>
    <n v="5.6291212959469696"/>
    <n v="1.8763737653156569"/>
    <n v="194.15059800241667"/>
    <n v="1629.950555129559"/>
    <n v="213.0140561761684"/>
    <n v="22.210288037897666"/>
    <n v="475.12246209001648"/>
    <n v="439.54984185170389"/>
    <n v="6.3904216852850508"/>
    <n v="2.1301405617616838"/>
    <n v="212.76800512333821"/>
    <n v="1789.2182272951898"/>
    <n v="208.01245001625716"/>
    <n v="22.210288037897666"/>
    <n v="469.3504638412046"/>
    <n v="419.57114431902522"/>
    <n v="6.2403735004877143"/>
    <n v="2.0801245001625714"/>
    <n v="201.27694252881088"/>
    <n v="1702.1755271333632"/>
    <n v="205.75650460176863"/>
    <n v="22.210288037897666"/>
    <n v="465.92715428660762"/>
    <n v="407.72199551408534"/>
    <n v="6.1726951380530588"/>
    <n v="2.0575650460176864"/>
    <n v="194.46171794338832"/>
    <n v="1650.5514457880081"/>
  </r>
  <r>
    <x v="24"/>
    <s v="Zi_x000a_Gong"/>
    <s v="Zi Gong"/>
    <s v="Rong"/>
    <x v="675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</r>
  <r>
    <x v="24"/>
    <s v="De_x000a_Yang"/>
    <s v="De Yang"/>
    <s v="Mianzhu"/>
    <x v="67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De_x000a_Yang"/>
    <s v="De Yang"/>
    <s v="Mianzhu"/>
    <x v="67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Da_x000a_Zhou"/>
    <s v="Da Zhou"/>
    <s v="Dazhu"/>
    <x v="677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</r>
  <r>
    <x v="24"/>
    <s v="Guang'an"/>
    <s v="Guang'an"/>
    <s v="Guang'an"/>
    <x v="678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Guang'an"/>
    <s v="Guang'an"/>
    <s v="Linshui"/>
    <x v="679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Guang'an"/>
    <s v="Guang'an"/>
    <s v="Linshui"/>
    <x v="679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Le_x000a_Shan"/>
    <s v="Le Shan"/>
    <s v="Shawan"/>
    <x v="680"/>
    <s v="t/d"/>
    <s v="cement"/>
    <n v="4600"/>
    <n v="310"/>
    <n v="1"/>
    <m/>
    <n v="1426000"/>
    <m/>
    <n v="0"/>
    <n v="1426000"/>
    <n v="1.2698093473349227E-2"/>
    <n v="719.27661003766832"/>
    <n v="49.75278098073381"/>
    <n v="1178.3723414581448"/>
    <n v="1379.4265528554802"/>
    <n v="21.578298301130051"/>
    <n v="7.1927661003766845"/>
    <n v="744.2439590092639"/>
    <n v="6248.1437946633096"/>
    <n v="816.55388200864547"/>
    <n v="85.139437478607718"/>
    <n v="1821.3027713450631"/>
    <n v="1684.9410604315315"/>
    <n v="24.496616460259361"/>
    <n v="8.1655388200864554"/>
    <n v="815.61068630612976"/>
    <n v="6858.669871298227"/>
    <n v="797.38105839565242"/>
    <n v="85.139437478607718"/>
    <n v="1799.176778057951"/>
    <n v="1608.3560532229301"/>
    <n v="23.921431751869573"/>
    <n v="7.9738105839565234"/>
    <n v="771.56161302710836"/>
    <n v="6525.0061873445584"/>
    <n v="788.73326764011301"/>
    <n v="85.139437478607718"/>
    <n v="1786.0540914319959"/>
    <n v="1562.934316137327"/>
    <n v="23.661998029203392"/>
    <n v="7.8873326764011313"/>
    <n v="745.43658544965524"/>
    <n v="6327.1138755206975"/>
  </r>
  <r>
    <x v="24"/>
    <s v="Le_x000a_Shan"/>
    <s v="Le Shan"/>
    <s v="Ebian Yi"/>
    <x v="68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Le_x000a_Shan"/>
    <s v="Le Shan"/>
    <s v="Emeishan"/>
    <x v="66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Le_x000a_Shan"/>
    <s v="Le Shan"/>
    <s v="Shawan"/>
    <x v="680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</r>
  <r>
    <x v="24"/>
    <s v="Le_x000a_Shan"/>
    <s v="Le Shan"/>
    <s v="Emeishan"/>
    <x v="663"/>
    <s v="t/d"/>
    <s v="cement"/>
    <n v="4500"/>
    <n v="310"/>
    <n v="1"/>
    <m/>
    <n v="1395000"/>
    <m/>
    <n v="0"/>
    <n v="1395000"/>
    <n v="1.2422047963059027E-2"/>
    <n v="703.64016199337118"/>
    <n v="48.671198785500472"/>
    <n v="1152.7555514264459"/>
    <n v="1349.4390190977524"/>
    <n v="21.109204859801139"/>
    <n v="7.0364016199337138"/>
    <n v="728.06474250906251"/>
    <n v="6112.3145817358472"/>
    <n v="798.80271066063153"/>
    <n v="83.288580142116245"/>
    <n v="1781.7092328375618"/>
    <n v="1648.3119069438897"/>
    <n v="23.964081319818941"/>
    <n v="7.9880271066063147"/>
    <n v="797.88001921251828"/>
    <n v="6709.5683523569614"/>
    <n v="780.04668756096441"/>
    <n v="83.288580142116245"/>
    <n v="1760.0642394045174"/>
    <n v="1573.3917911963447"/>
    <n v="23.401400626828931"/>
    <n v="7.8004668756096427"/>
    <n v="754.78853448304085"/>
    <n v="6383.1582267501117"/>
    <n v="771.58689225663238"/>
    <n v="83.288580142116245"/>
    <n v="1747.2268285747787"/>
    <n v="1528.95748317782"/>
    <n v="23.147606767698971"/>
    <n v="7.7158689225663242"/>
    <n v="729.23144228770627"/>
    <n v="6189.567921705031"/>
  </r>
  <r>
    <x v="24"/>
    <s v="Le_x000a_Shan"/>
    <s v="Le Shan"/>
    <s v="Emeishan"/>
    <x v="66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Lu_x000a_Zhou"/>
    <s v="Lu Zhou"/>
    <s v="Xuyong"/>
    <x v="682"/>
    <s v="t/d"/>
    <s v="cement"/>
    <n v="4600"/>
    <n v="310"/>
    <n v="1"/>
    <m/>
    <n v="1426000"/>
    <m/>
    <n v="0"/>
    <n v="1426000"/>
    <n v="1.2698093473349227E-2"/>
    <n v="719.27661003766832"/>
    <n v="49.75278098073381"/>
    <n v="1178.3723414581448"/>
    <n v="1379.4265528554802"/>
    <n v="21.578298301130051"/>
    <n v="7.1927661003766845"/>
    <n v="744.2439590092639"/>
    <n v="6248.1437946633096"/>
    <n v="816.55388200864547"/>
    <n v="85.139437478607718"/>
    <n v="1821.3027713450631"/>
    <n v="1684.9410604315315"/>
    <n v="24.496616460259361"/>
    <n v="8.1655388200864554"/>
    <n v="815.61068630612976"/>
    <n v="6858.669871298227"/>
    <n v="797.38105839565242"/>
    <n v="85.139437478607718"/>
    <n v="1799.176778057951"/>
    <n v="1608.3560532229301"/>
    <n v="23.921431751869573"/>
    <n v="7.9738105839565234"/>
    <n v="771.56161302710836"/>
    <n v="6525.0061873445584"/>
    <n v="788.73326764011301"/>
    <n v="85.139437478607718"/>
    <n v="1786.0540914319959"/>
    <n v="1562.934316137327"/>
    <n v="23.661998029203392"/>
    <n v="7.8873326764011313"/>
    <n v="745.43658544965524"/>
    <n v="6327.1138755206975"/>
  </r>
  <r>
    <x v="24"/>
    <s v="Lu_x000a_Zhou"/>
    <s v="Lu Zhou"/>
    <s v="Luzhou"/>
    <x v="68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Mei_x000a_Shan"/>
    <s v="Mei Shan"/>
    <s v="Hongya"/>
    <x v="684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Mei_x000a_Shan"/>
    <s v="Mei Shan"/>
    <s v="Hongya"/>
    <x v="684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Mian_x000a_Yang"/>
    <s v="Mian Yang"/>
    <s v="Jiangyou"/>
    <x v="685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Nei_x000a_Jiang"/>
    <s v="Nei Jiang"/>
    <s v="Zizhong"/>
    <x v="686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</r>
  <r>
    <x v="24"/>
    <s v="Nei_x000a_Jiang"/>
    <s v="Nei Jiang"/>
    <s v="Zizhong"/>
    <x v="686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</r>
  <r>
    <x v="24"/>
    <s v="Nei_x000a_Jiang"/>
    <s v="Nei Jiang"/>
    <s v="Zizhong"/>
    <x v="68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Nei_x000a_Jiang"/>
    <s v="Nei Jiang"/>
    <s v="Zizhong"/>
    <x v="68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Pan_x000a_Zhihua"/>
    <s v="Pan Zhihua"/>
    <s v="Miyi"/>
    <x v="68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Ya'an"/>
    <s v="Ya'an"/>
    <s v="Tianquan"/>
    <x v="688"/>
    <s v="t/d"/>
    <s v="cement"/>
    <n v="1000"/>
    <n v="310"/>
    <n v="1"/>
    <m/>
    <n v="310000"/>
    <m/>
    <n v="0"/>
    <n v="310000"/>
    <n v="2.7604551029020057E-3"/>
    <n v="156.36448044297137"/>
    <n v="10.815821952333437"/>
    <n v="256.16790031698798"/>
    <n v="299.87533757727829"/>
    <n v="4.6909344132891411"/>
    <n v="1.563644804429714"/>
    <n v="161.79216500201389"/>
    <n v="1358.2921292746325"/>
    <n v="177.51171348014032"/>
    <n v="18.508573364914721"/>
    <n v="395.9353850750137"/>
    <n v="366.29153487641986"/>
    <n v="5.3253514044042092"/>
    <n v="1.7751171348014032"/>
    <n v="177.30667093611515"/>
    <n v="1491.0151894126579"/>
    <n v="173.34370834688096"/>
    <n v="18.508573364914721"/>
    <n v="391.12538653433717"/>
    <n v="349.6426202658543"/>
    <n v="5.2003112504064282"/>
    <n v="1.7334370834688093"/>
    <n v="167.73078544067573"/>
    <n v="1418.4796059444693"/>
    <n v="171.46375383480719"/>
    <n v="18.508573364914721"/>
    <n v="388.27262857217295"/>
    <n v="339.76832959507107"/>
    <n v="5.1439126150442158"/>
    <n v="1.7146375383480719"/>
    <n v="162.05143161949027"/>
    <n v="1375.4595381566733"/>
  </r>
  <r>
    <x v="24"/>
    <s v="Ya'an"/>
    <s v="Ya'an"/>
    <s v="Tianquan"/>
    <x v="68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Ya'an"/>
    <s v="Ya'an"/>
    <s v="Tianquan"/>
    <x v="68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Zi_x000a_Yang"/>
    <s v="Zi Yang"/>
    <s v="Ziyang"/>
    <x v="68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Cheng_x000a_Du"/>
    <s v="Cheng Du"/>
    <s v="Peng"/>
    <x v="69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Cheng_x000a_Du"/>
    <s v="Cheng Du"/>
    <s v="Peng"/>
    <x v="69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Yi_x000a_Bin"/>
    <s v="Yi Bin"/>
    <s v="Gong"/>
    <x v="46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Yi_x000a_Bin"/>
    <s v="Yi Bin"/>
    <s v="Gong"/>
    <x v="46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Liangshan_x000a_Yi"/>
    <s v="Liangshan Yi"/>
    <s v="Zhaojue"/>
    <x v="69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Yi_x000a_Bin"/>
    <s v="Yi Bin"/>
    <s v="Xingwen"/>
    <x v="692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</r>
  <r>
    <x v="24"/>
    <s v="Yi_x000a_Bin"/>
    <s v="Yi Bin"/>
    <s v="Junlian"/>
    <x v="693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</r>
  <r>
    <x v="24"/>
    <s v="Pan_x000a_Zhihua"/>
    <s v="Pan Zhihua"/>
    <s v="Miyi"/>
    <x v="68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Nei_x000a_Jiang"/>
    <s v="Nei Jiang"/>
    <s v="Weiyuan"/>
    <x v="694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</r>
  <r>
    <x v="24"/>
    <s v="Nei_x000a_Jiang"/>
    <s v="Nei Jiang"/>
    <s v="Zizhong"/>
    <x v="68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Mian_x000a_Yang"/>
    <s v="Mian Yang"/>
    <s v="An"/>
    <x v="695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Mian_x000a_Yang"/>
    <s v="Mian Yang"/>
    <s v="Beichuan Qiang"/>
    <x v="69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Le_x000a_Shan"/>
    <s v="Le Shan"/>
    <s v="Wutongqiao"/>
    <x v="69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Liangshan_x000a_Yi "/>
    <s v="Liangshan Yi "/>
    <s v="Mianning"/>
    <x v="69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Liangshan_x000a_Yi "/>
    <s v="Liangshan Yi "/>
    <s v="Mianning"/>
    <x v="69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Guang_x000a_Yuan"/>
    <s v="Guang Yuan"/>
    <s v="Jiange"/>
    <x v="69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Guang'an"/>
    <s v="Guang'an"/>
    <s v="Guang'an"/>
    <x v="678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Garzê_x000a_Tibetan "/>
    <s v="Garzê Tibetan "/>
    <s v="Luding"/>
    <x v="66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De_x000a_Yang"/>
    <s v="De Yang"/>
    <s v="Shifang"/>
    <x v="700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</r>
  <r>
    <x v="24"/>
    <s v="De_x000a_Yang"/>
    <s v="De Yang"/>
    <s v="Shifang"/>
    <x v="70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Da_x000a_Zhou"/>
    <s v="Da Zhou"/>
    <s v="Qu"/>
    <x v="70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Da_x000a_Zhou"/>
    <s v="Da Zhou"/>
    <s v="Qu"/>
    <x v="70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Da_x000a_Zhou"/>
    <s v="Da Zhou"/>
    <s v="Dazhu"/>
    <x v="67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Cheng_x000a_Du"/>
    <s v="Cheng Du"/>
    <s v="Chengdu Shì"/>
    <x v="669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Ba_x000a_Zhong"/>
    <s v="Ba Zhong"/>
    <s v="Tongjiang"/>
    <x v="190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Guang'an"/>
    <s v="Guang'an"/>
    <s v="Guang'an"/>
    <x v="678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</r>
  <r>
    <x v="24"/>
    <s v="Guang'an"/>
    <s v="Guang'an"/>
    <s v="Guang'an"/>
    <x v="678"/>
    <s v="t/d"/>
    <s v="cement"/>
    <n v="1200"/>
    <n v="310"/>
    <n v="1"/>
    <m/>
    <n v="372000"/>
    <m/>
    <n v="0"/>
    <n v="372000"/>
    <n v="3.312546123482407E-3"/>
    <n v="187.63737653156565"/>
    <n v="12.978986342800125"/>
    <n v="307.40148038038558"/>
    <n v="359.85040509273392"/>
    <n v="5.6291212959469696"/>
    <n v="1.8763737653156569"/>
    <n v="194.15059800241667"/>
    <n v="1629.950555129559"/>
    <n v="213.0140561761684"/>
    <n v="22.210288037897666"/>
    <n v="475.12246209001648"/>
    <n v="439.54984185170389"/>
    <n v="6.3904216852850508"/>
    <n v="2.1301405617616838"/>
    <n v="212.76800512333821"/>
    <n v="1789.2182272951898"/>
    <n v="208.01245001625716"/>
    <n v="22.210288037897666"/>
    <n v="469.3504638412046"/>
    <n v="419.57114431902522"/>
    <n v="6.2403735004877143"/>
    <n v="2.0801245001625714"/>
    <n v="201.27694252881088"/>
    <n v="1702.1755271333632"/>
    <n v="205.75650460176863"/>
    <n v="22.210288037897666"/>
    <n v="465.92715428660762"/>
    <n v="407.72199551408534"/>
    <n v="6.1726951380530588"/>
    <n v="2.0575650460176864"/>
    <n v="194.46171794338832"/>
    <n v="1650.5514457880081"/>
  </r>
  <r>
    <x v="24"/>
    <s v="Guang_x000a_Yuan"/>
    <s v="Guang Yuan"/>
    <s v="Wangcang"/>
    <x v="702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De_x000a_Yang"/>
    <s v="De Yang"/>
    <s v="Guanghan"/>
    <x v="67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Cheng_x000a_Du"/>
    <s v="Cheng Du"/>
    <s v="Chengdu Shì"/>
    <x v="669"/>
    <s v="t/d"/>
    <s v="cement"/>
    <n v="4200"/>
    <n v="310"/>
    <n v="1"/>
    <m/>
    <n v="1302000"/>
    <m/>
    <n v="0"/>
    <n v="1302000"/>
    <n v="1.1593911432188424E-2"/>
    <n v="656.73081786047976"/>
    <n v="45.426452199800437"/>
    <n v="1075.9051813313495"/>
    <n v="1259.4764178245687"/>
    <n v="19.701924535814392"/>
    <n v="6.5673081786047991"/>
    <n v="679.52709300845834"/>
    <n v="5704.8269429534566"/>
    <n v="745.54919661658937"/>
    <n v="77.736008132641828"/>
    <n v="1662.9286173150576"/>
    <n v="1538.4244464809635"/>
    <n v="22.366475898497679"/>
    <n v="7.4554919661658934"/>
    <n v="744.6880179316837"/>
    <n v="6262.2637955331638"/>
    <n v="728.04357505689995"/>
    <n v="77.736008132641828"/>
    <n v="1642.7266234442161"/>
    <n v="1468.4990051165883"/>
    <n v="21.841307251707001"/>
    <n v="7.2804357505689996"/>
    <n v="704.46929885083807"/>
    <n v="5957.6143449667707"/>
    <n v="720.14776610619015"/>
    <n v="77.736008132641828"/>
    <n v="1630.7450400031264"/>
    <n v="1427.0269842992986"/>
    <n v="21.604432983185706"/>
    <n v="7.2014776610619018"/>
    <n v="680.61601280185914"/>
    <n v="5776.9300602580279"/>
  </r>
  <r>
    <x v="24"/>
    <s v="Cheng_x000a_Du"/>
    <s v="Cheng Du"/>
    <s v="Chengdu Shì"/>
    <x v="669"/>
    <s v="t/d"/>
    <s v="cement"/>
    <n v="4200"/>
    <n v="310"/>
    <n v="1"/>
    <m/>
    <n v="1302000"/>
    <m/>
    <n v="0"/>
    <n v="1302000"/>
    <n v="1.1593911432188424E-2"/>
    <n v="656.73081786047976"/>
    <n v="45.426452199800437"/>
    <n v="1075.9051813313495"/>
    <n v="1259.4764178245687"/>
    <n v="19.701924535814392"/>
    <n v="6.5673081786047991"/>
    <n v="679.52709300845834"/>
    <n v="5704.8269429534566"/>
    <n v="745.54919661658937"/>
    <n v="77.736008132641828"/>
    <n v="1662.9286173150576"/>
    <n v="1538.4244464809635"/>
    <n v="22.366475898497679"/>
    <n v="7.4554919661658934"/>
    <n v="744.6880179316837"/>
    <n v="6262.2637955331638"/>
    <n v="728.04357505689995"/>
    <n v="77.736008132641828"/>
    <n v="1642.7266234442161"/>
    <n v="1468.4990051165883"/>
    <n v="21.841307251707001"/>
    <n v="7.2804357505689996"/>
    <n v="704.46929885083807"/>
    <n v="5957.6143449667707"/>
    <n v="720.14776610619015"/>
    <n v="77.736008132641828"/>
    <n v="1630.7450400031264"/>
    <n v="1427.0269842992986"/>
    <n v="21.604432983185706"/>
    <n v="7.2014776610619018"/>
    <n v="680.61601280185914"/>
    <n v="5776.9300602580279"/>
  </r>
  <r>
    <x v="24"/>
    <s v="Cheng_x000a_Du"/>
    <s v="Cheng Du"/>
    <s v="Chengdu Shì"/>
    <x v="669"/>
    <s v="t/d"/>
    <s v="cement"/>
    <n v="4200"/>
    <n v="310"/>
    <n v="1"/>
    <m/>
    <n v="1302000"/>
    <m/>
    <n v="0"/>
    <n v="1302000"/>
    <n v="1.1593911432188424E-2"/>
    <n v="656.73081786047976"/>
    <n v="45.426452199800437"/>
    <n v="1075.9051813313495"/>
    <n v="1259.4764178245687"/>
    <n v="19.701924535814392"/>
    <n v="6.5673081786047991"/>
    <n v="679.52709300845834"/>
    <n v="5704.8269429534566"/>
    <n v="745.54919661658937"/>
    <n v="77.736008132641828"/>
    <n v="1662.9286173150576"/>
    <n v="1538.4244464809635"/>
    <n v="22.366475898497679"/>
    <n v="7.4554919661658934"/>
    <n v="744.6880179316837"/>
    <n v="6262.2637955331638"/>
    <n v="728.04357505689995"/>
    <n v="77.736008132641828"/>
    <n v="1642.7266234442161"/>
    <n v="1468.4990051165883"/>
    <n v="21.841307251707001"/>
    <n v="7.2804357505689996"/>
    <n v="704.46929885083807"/>
    <n v="5957.6143449667707"/>
    <n v="720.14776610619015"/>
    <n v="77.736008132641828"/>
    <n v="1630.7450400031264"/>
    <n v="1427.0269842992986"/>
    <n v="21.604432983185706"/>
    <n v="7.2014776610619018"/>
    <n v="680.61601280185914"/>
    <n v="5776.9300602580279"/>
  </r>
  <r>
    <x v="24"/>
    <s v="Cheng_x000a_Du"/>
    <s v="Cheng Du"/>
    <s v="Chengdu Qu"/>
    <x v="70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Cheng_x000a_Du"/>
    <s v="Cheng Du"/>
    <s v="Chengdu Qu"/>
    <x v="703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</r>
  <r>
    <x v="24"/>
    <s v="Cheng_x000a_Du"/>
    <s v="Cheng Du"/>
    <s v="Chengdu Qu"/>
    <x v="703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</r>
  <r>
    <x v="24"/>
    <s v="Mian_x000a_Yang"/>
    <s v="Mian Yang"/>
    <s v="An"/>
    <x v="695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Liangshan_x000a_Yi"/>
    <s v="Liangshan Yi"/>
    <s v="Huidong"/>
    <x v="704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De_x000a_Yang"/>
    <s v="De Yang"/>
    <s v="Deyang"/>
    <x v="705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Liangshan_x000a_Yi"/>
    <s v="Liangshan Yi"/>
    <s v="Yuexi"/>
    <x v="706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</r>
  <r>
    <x v="24"/>
    <s v="Guang_x000a_Yuan"/>
    <s v="Guang Yuan"/>
    <s v="Jiange"/>
    <x v="699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</r>
  <r>
    <x v="24"/>
    <s v="Guang'an"/>
    <s v="Guang'an"/>
    <s v="Linshui"/>
    <x v="67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Ya'an"/>
    <s v="Ya'an"/>
    <s v="Yingjing"/>
    <x v="707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Cheng_x000a_Du"/>
    <s v="Cheng Du"/>
    <s v="Dayi"/>
    <x v="70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Mian_x000a_Yang"/>
    <s v="Mian Yang"/>
    <s v="Beichuan Qiang"/>
    <x v="696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Guang'an"/>
    <s v="Guang'an"/>
    <s v="Guang'an"/>
    <x v="678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</r>
  <r>
    <x v="24"/>
    <s v="Da_x000a_Zhou"/>
    <s v="Da Zhou"/>
    <s v="Qu"/>
    <x v="701"/>
    <s v="t/d"/>
    <s v="cement"/>
    <n v="6000"/>
    <n v="310"/>
    <n v="1"/>
    <m/>
    <n v="1860000"/>
    <m/>
    <n v="0"/>
    <n v="1860000"/>
    <n v="1.6562730617412036E-2"/>
    <n v="938.18688265782828"/>
    <n v="64.894931714000634"/>
    <n v="1537.007401901928"/>
    <n v="1799.2520254636697"/>
    <n v="28.145606479734852"/>
    <n v="9.3818688265782857"/>
    <n v="970.75299001208339"/>
    <n v="8149.7527756477957"/>
    <n v="1065.0702808808419"/>
    <n v="111.05144018948833"/>
    <n v="2375.6123104500825"/>
    <n v="2197.7492092585194"/>
    <n v="31.952108426425255"/>
    <n v="10.65070280880842"/>
    <n v="1063.840025616691"/>
    <n v="8946.0911364759486"/>
    <n v="1040.0622500812858"/>
    <n v="111.05144018948833"/>
    <n v="2346.752319206023"/>
    <n v="2097.8557215951264"/>
    <n v="31.201867502438574"/>
    <n v="10.400622500812858"/>
    <n v="1006.3847126440545"/>
    <n v="8510.8776356668168"/>
    <n v="1028.7825230088431"/>
    <n v="111.05144018948833"/>
    <n v="2329.6357714330379"/>
    <n v="2038.6099775704267"/>
    <n v="30.863475690265297"/>
    <n v="10.287825230088433"/>
    <n v="972.3085897169417"/>
    <n v="8252.7572289400414"/>
  </r>
  <r>
    <x v="24"/>
    <s v="Ya'an"/>
    <s v="Ya'an"/>
    <s v="Hanyuan"/>
    <x v="70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Guang_x000a_Yuan"/>
    <s v="Guang Yuan"/>
    <s v="Chaotian"/>
    <x v="71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Guang_x000a_Yuan"/>
    <s v="Guang Yuan"/>
    <s v="Chaotian"/>
    <x v="71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Da_x000a_Zhou"/>
    <s v="Da Zhou"/>
    <s v="Dazhu"/>
    <x v="677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Da_x000a_Zhou"/>
    <s v="Da Zhou"/>
    <s v="Dazhu"/>
    <x v="677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Guang'an"/>
    <s v="Guang'an"/>
    <s v="Guang'an"/>
    <x v="67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Ba_x000a_Zhong"/>
    <s v="Ba Zhong"/>
    <s v="Bazhong"/>
    <x v="71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Ya'an"/>
    <s v="Ya'an"/>
    <s v="Tianquan"/>
    <x v="688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</r>
  <r>
    <x v="24"/>
    <s v="Liangshan_x000a_Yi "/>
    <s v="Liangshan Yi "/>
    <s v="Yanyuan"/>
    <x v="712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Le_x000a_Shan"/>
    <s v="Le Shan"/>
    <s v="Qianwei"/>
    <x v="71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Yi_x000a_Bin"/>
    <s v="Yi Bin"/>
    <s v="Jiang'an"/>
    <x v="714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</r>
  <r>
    <x v="24"/>
    <s v="Guang_x000a_Yuan"/>
    <s v="Guang Yuan"/>
    <s v="Wangcang"/>
    <x v="702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Mian_x000a_Yang"/>
    <s v="Mian Yang"/>
    <s v="Jiangyou"/>
    <x v="685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Mian_x000a_Yang"/>
    <s v="Mian Yang"/>
    <s v="Jiangyou"/>
    <x v="685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24"/>
    <s v="Liangshan_x000a_Yi "/>
    <s v="Liangshan Yi "/>
    <s v="Xichang"/>
    <x v="715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</r>
  <r>
    <x v="24"/>
    <s v="Ba_x000a_Zhong"/>
    <s v="Ba Zhong"/>
    <s v="Nanjiang"/>
    <x v="66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Mei_x000a_Shan"/>
    <s v="Mei Shan"/>
    <s v="Renshou"/>
    <x v="71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Zi_x000a_Gong"/>
    <s v="Zi Gong"/>
    <s v="Rong"/>
    <x v="675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</r>
  <r>
    <x v="24"/>
    <s v="Mei_x000a_Shan"/>
    <s v="Mei Shan"/>
    <s v="Renshou"/>
    <x v="716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</r>
  <r>
    <x v="24"/>
    <s v="Da_x000a_Zhou"/>
    <s v="Da Zhou"/>
    <s v="Wanyuan"/>
    <x v="71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Da_x000a_Zhou"/>
    <s v="Da Zhou"/>
    <s v="Wanyuan"/>
    <x v="717"/>
    <s v="t/d"/>
    <s v="cement"/>
    <n v="1000"/>
    <n v="310"/>
    <n v="1"/>
    <m/>
    <n v="310000"/>
    <m/>
    <n v="0"/>
    <n v="310000"/>
    <n v="2.7604551029020057E-3"/>
    <n v="156.36448044297137"/>
    <n v="10.815821952333437"/>
    <n v="256.16790031698798"/>
    <n v="299.87533757727829"/>
    <n v="4.6909344132891411"/>
    <n v="1.563644804429714"/>
    <n v="161.79216500201389"/>
    <n v="1358.2921292746325"/>
    <n v="177.51171348014032"/>
    <n v="18.508573364914721"/>
    <n v="395.9353850750137"/>
    <n v="366.29153487641986"/>
    <n v="5.3253514044042092"/>
    <n v="1.7751171348014032"/>
    <n v="177.30667093611515"/>
    <n v="1491.0151894126579"/>
    <n v="173.34370834688096"/>
    <n v="18.508573364914721"/>
    <n v="391.12538653433717"/>
    <n v="349.6426202658543"/>
    <n v="5.2003112504064282"/>
    <n v="1.7334370834688093"/>
    <n v="167.73078544067573"/>
    <n v="1418.4796059444693"/>
    <n v="171.46375383480719"/>
    <n v="18.508573364914721"/>
    <n v="388.27262857217295"/>
    <n v="339.76832959507107"/>
    <n v="5.1439126150442158"/>
    <n v="1.7146375383480719"/>
    <n v="162.05143161949027"/>
    <n v="1375.4595381566733"/>
  </r>
  <r>
    <x v="24"/>
    <s v="Garzê_x000a_Tibetan "/>
    <s v="Garzê Tibetan "/>
    <s v="Kangding"/>
    <x v="71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</r>
  <r>
    <x v="24"/>
    <s v="Yi_x000a_Bin"/>
    <s v="Yi Bin"/>
    <s v="Changning"/>
    <x v="548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</r>
  <r>
    <x v="1"/>
    <s v=""/>
    <m/>
    <s v=""/>
    <x v="4"/>
    <m/>
    <m/>
    <m/>
    <m/>
    <n v="109"/>
    <m/>
    <n v="111166000"/>
    <m/>
    <n v="0"/>
    <m/>
    <n v="1.0000000000000009"/>
    <n v="56644.457023984498"/>
    <n v="3918.1300000000006"/>
    <n v="92799.154765344414"/>
    <n v="108632.5719487435"/>
    <n v="1699.333710719535"/>
    <n v="566.44457023984512"/>
    <n v="58610.68518445576"/>
    <n v="492053.69355462072"/>
    <n v="64305.234775789744"/>
    <n v="6704.8992557267329"/>
    <n v="143431.19895656899"/>
    <n v="132692.44426085599"/>
    <n v="1929.1570432736921"/>
    <n v="643.05234775789745"/>
    <n v="64230.956246930647"/>
    <n v="540133.83077492786"/>
    <n v="62795.336958984961"/>
    <n v="6704.8992557267329"/>
    <n v="141688.73318140753"/>
    <n v="126661.22332447383"/>
    <n v="1883.8601087695488"/>
    <n v="627.95336958984956"/>
    <n v="60762.004520321323"/>
    <n v="513857.15509491635"/>
    <n v="62114.306316574795"/>
    <n v="6704.8992557267329"/>
    <n v="140655.29563005408"/>
    <n v="123084.17160557334"/>
    <n v="1863.4291894972439"/>
    <n v="621.143063165748"/>
    <n v="58704.60687773156"/>
    <n v="498272.74376267992"/>
  </r>
  <r>
    <x v="2"/>
    <s v=""/>
    <m/>
    <s v=""/>
    <x v="4"/>
    <m/>
    <m/>
    <m/>
    <m/>
    <m/>
    <n v="7"/>
    <m/>
    <n v="10800000"/>
    <n v="1134323.1148747285"/>
    <n v="112300323.11487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5"/>
    <s v="Gui_x000a_Yang"/>
    <s v="Gui Yang"/>
    <s v="Qingzhen"/>
    <x v="719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</r>
  <r>
    <x v="25"/>
    <s v="Gui_x000a_Yang"/>
    <s v="Gui Yang"/>
    <s v="Qingzhen"/>
    <x v="719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</r>
  <r>
    <x v="25"/>
    <s v="Gui_x000a_Yang"/>
    <s v="Gui Yang"/>
    <s v="Qingzhen"/>
    <x v="719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</r>
  <r>
    <x v="25"/>
    <s v="Qiandongnan_x000a_Miao_x000a_and_x000a_Dong "/>
    <s v="Qiandongnan Miao and Dong "/>
    <s v="Zhenyuan"/>
    <x v="720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Qiandongnan_x000a_Miao_x000a_and_x000a_Dong "/>
    <s v="Qiandongnan Miao and Dong "/>
    <s v="Zhenyuan"/>
    <x v="720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Tong_x000a_Ren"/>
    <s v="Tong Ren"/>
    <s v="Sinan"/>
    <x v="721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Tong_x000a_Ren"/>
    <s v="Tong Ren"/>
    <s v="Sinan"/>
    <x v="721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Tong_x000a_Ren"/>
    <s v="Tong Ren"/>
    <s v="Yuping Dong"/>
    <x v="722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Tong_x000a_Ren"/>
    <s v="Tong Ren"/>
    <s v="Yuping Dong"/>
    <x v="722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Qiandongnan_x000a_Miao_x000a_and_x000a_Dong "/>
    <s v="Qiandongnan Miao and Dong "/>
    <s v="Cengong"/>
    <x v="723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  <n v="1324.6622746877695"/>
    <n v="38.145576431299993"/>
    <n v="876.526918577831"/>
    <n v="934.1628810646863"/>
    <n v="39.739868240633079"/>
    <n v="13.246622746877696"/>
    <n v="403.85759876554789"/>
    <n v="3419.3088416772075"/>
    <n v="1320.7877486984455"/>
    <n v="38.145576431299993"/>
    <n v="869.02420216346593"/>
    <n v="909.24867020455156"/>
    <n v="39.623632460953367"/>
    <n v="13.207877486984454"/>
    <n v="392.1526325860853"/>
    <n v="3330.6458609317629"/>
  </r>
  <r>
    <x v="25"/>
    <s v="Zun_x000a_Yi"/>
    <s v="Zun Yi"/>
    <s v="Chishui"/>
    <x v="724"/>
    <s v="t/a"/>
    <s v="grinding"/>
    <n v="1000000"/>
    <n v="1"/>
    <m/>
    <n v="1"/>
    <m/>
    <n v="1000000"/>
    <n v="105029.91804395635"/>
    <n v="105029.91804395635"/>
    <n v="1.4482684286564974E-3"/>
    <n v="91.240308175565318"/>
    <n v="1.9823565149711546"/>
    <n v="50.024471565487943"/>
    <n v="63.400059869964039"/>
    <n v="2.7372092452669596"/>
    <n v="0.91240308175565332"/>
    <n v="29.034988235585416"/>
    <n v="244.26482610218221"/>
    <n v="100.3809249239051"/>
    <n v="2.8719905134902595"/>
    <n v="66.900803030473853"/>
    <n v="73.344772834227584"/>
    <n v="3.0114277477171534"/>
    <n v="1.0038092492390511"/>
    <n v="31.821334942901089"/>
    <n v="268.15743897605125"/>
    <n v="99.734172147940683"/>
    <n v="2.8719905134902595"/>
    <n v="65.993942954516982"/>
    <n v="70.33336977629402"/>
    <n v="2.9920251644382199"/>
    <n v="0.99734172147940681"/>
    <n v="30.406545161128676"/>
    <n v="257.44066480884049"/>
    <n v="99.4424580639852"/>
    <n v="2.8719905134902595"/>
    <n v="65.429061456231821"/>
    <n v="68.457572267498463"/>
    <n v="2.9832737419195561"/>
    <n v="0.99442458063985206"/>
    <n v="29.525275169346433"/>
    <n v="250.76520559649143"/>
  </r>
  <r>
    <x v="25"/>
    <s v="Qiannan_x000a_Buyei_x000a_and_x000a_Miao "/>
    <s v="Qiannan Buyei and Miao "/>
    <s v="Xingyi"/>
    <x v="725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</r>
  <r>
    <x v="25"/>
    <s v="Qiannan_x000a_Buyei_x000a_and_x000a_Miao "/>
    <s v="Qiannan Buyei and Miao "/>
    <s v="Xingyi"/>
    <x v="725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</r>
  <r>
    <x v="25"/>
    <s v="Qianxinan_x000a_Buyei_x000a_and_x000a_Miao "/>
    <s v="Qianxinan Buyei and Miao "/>
    <s v="Ceheng"/>
    <x v="726"/>
    <s v="t/d"/>
    <s v="cement"/>
    <n v="3000"/>
    <n v="310"/>
    <n v="1"/>
    <m/>
    <n v="930000"/>
    <m/>
    <n v="0"/>
    <n v="930000"/>
    <n v="1.282386641572787E-2"/>
    <n v="807.89824636217918"/>
    <n v="17.553013400920747"/>
    <n v="442.9476802641455"/>
    <n v="561.3834303325857"/>
    <n v="24.236947390865378"/>
    <n v="8.0789824636217933"/>
    <n v="257.09378396157115"/>
    <n v="2162.872184475641"/>
    <n v="888.83493311079042"/>
    <n v="25.430384287533332"/>
    <n v="592.38118030618443"/>
    <n v="649.44008341779943"/>
    <n v="26.665047993323714"/>
    <n v="8.8883493311079036"/>
    <n v="281.76582490060224"/>
    <n v="2374.4321893439569"/>
    <n v="883.10818312517972"/>
    <n v="25.430384287533332"/>
    <n v="584.35127905188733"/>
    <n v="622.77525404312416"/>
    <n v="26.493245493755389"/>
    <n v="8.8310818312517974"/>
    <n v="269.23839917703191"/>
    <n v="2279.539227784805"/>
    <n v="880.52516579896371"/>
    <n v="25.430384287533332"/>
    <n v="579.34946810897736"/>
    <n v="606.16578013636774"/>
    <n v="26.415754973968912"/>
    <n v="8.8052516579896363"/>
    <n v="261.43508839072354"/>
    <n v="2220.4305739545089"/>
  </r>
  <r>
    <x v="25"/>
    <s v="Qianxinan_x000a_Buyei_x000a_and_x000a_Miao "/>
    <s v="Qianxinan Buyei and Miao "/>
    <s v="Qinglong"/>
    <x v="727"/>
    <s v="t/d"/>
    <s v="cement"/>
    <n v="6000"/>
    <n v="310"/>
    <n v="1"/>
    <m/>
    <n v="1860000"/>
    <m/>
    <n v="0"/>
    <n v="1860000"/>
    <n v="2.5647732831455741E-2"/>
    <n v="1615.7964927243584"/>
    <n v="35.106026801841494"/>
    <n v="885.89536052829101"/>
    <n v="1122.7668606651714"/>
    <n v="48.473894781730756"/>
    <n v="16.157964927243587"/>
    <n v="514.1875679231423"/>
    <n v="4325.744368951282"/>
    <n v="1777.6698662215808"/>
    <n v="50.860768575066665"/>
    <n v="1184.7623606123689"/>
    <n v="1298.8801668355989"/>
    <n v="53.330095986647429"/>
    <n v="17.776698662215807"/>
    <n v="563.53164980120448"/>
    <n v="4748.8643786879138"/>
    <n v="1766.2163662503594"/>
    <n v="50.860768575066665"/>
    <n v="1168.7025581037747"/>
    <n v="1245.5505080862483"/>
    <n v="52.986490987510777"/>
    <n v="17.662163662503595"/>
    <n v="538.47679835406382"/>
    <n v="4559.07845556961"/>
    <n v="1761.0503315979274"/>
    <n v="50.860768575066665"/>
    <n v="1158.6989362179547"/>
    <n v="1212.3315602727355"/>
    <n v="52.831509947937825"/>
    <n v="17.610503315979273"/>
    <n v="522.87017678144707"/>
    <n v="4440.8611479090177"/>
  </r>
  <r>
    <x v="25"/>
    <s v="Zun_x000a_Yi"/>
    <s v="Zun Yi"/>
    <s v="Zunyi Shì"/>
    <x v="728"/>
    <s v="t/d"/>
    <s v="cement"/>
    <n v="1000"/>
    <n v="310"/>
    <n v="1"/>
    <m/>
    <n v="310000"/>
    <m/>
    <n v="0"/>
    <n v="310000"/>
    <n v="4.2746221385759568E-3"/>
    <n v="269.29941545405973"/>
    <n v="5.8510044669735821"/>
    <n v="147.64922675471516"/>
    <n v="187.1278101108619"/>
    <n v="8.0789824636217915"/>
    <n v="2.6929941545405978"/>
    <n v="85.697927987190383"/>
    <n v="720.95739482521378"/>
    <n v="296.27831103693012"/>
    <n v="8.4767947625111102"/>
    <n v="197.46039343539479"/>
    <n v="216.48002780593313"/>
    <n v="8.8883493311079054"/>
    <n v="2.9627831103693012"/>
    <n v="93.92194163353409"/>
    <n v="791.47739644798571"/>
    <n v="294.36939437505993"/>
    <n v="8.4767947625111102"/>
    <n v="194.78375968396244"/>
    <n v="207.59175134770808"/>
    <n v="8.8310818312517956"/>
    <n v="2.9436939437505991"/>
    <n v="89.746133059010646"/>
    <n v="759.84640926160171"/>
    <n v="293.50838859965455"/>
    <n v="8.4767947625111102"/>
    <n v="193.11648936965912"/>
    <n v="202.0552600454559"/>
    <n v="8.8052516579896363"/>
    <n v="2.9350838859965456"/>
    <n v="87.145029463574517"/>
    <n v="740.14352465150296"/>
  </r>
  <r>
    <x v="25"/>
    <s v="Zun_x000a_Yi"/>
    <s v="Zun Yi"/>
    <s v="Tongzi"/>
    <x v="729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  <n v="588.73878875011985"/>
    <n v="16.95358952502222"/>
    <n v="389.56751936792489"/>
    <n v="415.18350269541617"/>
    <n v="17.662163662503591"/>
    <n v="5.8873878875011982"/>
    <n v="179.49226611802129"/>
    <n v="1519.6928185232034"/>
    <n v="587.0167771993091"/>
    <n v="16.95358952502222"/>
    <n v="386.23297873931824"/>
    <n v="404.11052009091179"/>
    <n v="17.610503315979273"/>
    <n v="5.8701677719930911"/>
    <n v="174.29005892714903"/>
    <n v="1480.2870493030059"/>
  </r>
  <r>
    <x v="25"/>
    <s v="Zun_x000a_Yi"/>
    <s v="Zun Yi"/>
    <s v="Daozhen Gelao and Miao"/>
    <x v="730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  <n v="588.73878875011985"/>
    <n v="16.95358952502222"/>
    <n v="389.56751936792489"/>
    <n v="415.18350269541617"/>
    <n v="17.662163662503591"/>
    <n v="5.8873878875011982"/>
    <n v="179.49226611802129"/>
    <n v="1519.6928185232034"/>
    <n v="587.0167771993091"/>
    <n v="16.95358952502222"/>
    <n v="386.23297873931824"/>
    <n v="404.11052009091179"/>
    <n v="17.610503315979273"/>
    <n v="5.8701677719930911"/>
    <n v="174.29005892714903"/>
    <n v="1480.2870493030059"/>
  </r>
  <r>
    <x v="25"/>
    <s v="Qianxinan_x000a_Buyei_x000a_and_x000a_Miao "/>
    <s v="Qianxinan Buyei and Miao "/>
    <s v="Xingyi"/>
    <x v="725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</r>
  <r>
    <x v="25"/>
    <s v="Qianxinan_x000a_Buyei_x000a_and_x000a_Miao "/>
    <s v="Qianxinan Buyei and Miao "/>
    <s v="Anlong"/>
    <x v="731"/>
    <s v="t/d"/>
    <s v="cement"/>
    <n v="1200"/>
    <n v="310"/>
    <n v="1"/>
    <m/>
    <n v="372000"/>
    <m/>
    <n v="0"/>
    <n v="372000"/>
    <n v="5.1295465662911481E-3"/>
    <n v="323.15929854487166"/>
    <n v="7.0212053603682989"/>
    <n v="177.17907210565821"/>
    <n v="224.55337213303426"/>
    <n v="9.6947789563461502"/>
    <n v="3.2315929854487173"/>
    <n v="102.83751358462845"/>
    <n v="865.14887379025652"/>
    <n v="355.53397324431614"/>
    <n v="10.172153715013332"/>
    <n v="236.95247212247375"/>
    <n v="259.77603336711974"/>
    <n v="10.666019197329485"/>
    <n v="3.5553397324431617"/>
    <n v="112.70632996024091"/>
    <n v="949.77287573758281"/>
    <n v="353.24327325007187"/>
    <n v="10.172153715013332"/>
    <n v="233.74051162075494"/>
    <n v="249.11010161724968"/>
    <n v="10.597298197502155"/>
    <n v="3.5324327325007192"/>
    <n v="107.69535967081276"/>
    <n v="911.81569111392207"/>
    <n v="352.21006631958545"/>
    <n v="10.172153715013332"/>
    <n v="231.73978724359094"/>
    <n v="242.46631205454707"/>
    <n v="10.566301989587565"/>
    <n v="3.5221006631958547"/>
    <n v="104.57403535628943"/>
    <n v="888.17222958180355"/>
  </r>
  <r>
    <x v="25"/>
    <s v="Qianxinan_x000a_Buyei_x000a_and_x000a_Miao "/>
    <s v="Qianxinan Buyei and Miao "/>
    <s v="Xingyi"/>
    <x v="725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  <n v="1324.6622746877695"/>
    <n v="38.145576431299993"/>
    <n v="876.526918577831"/>
    <n v="934.1628810646863"/>
    <n v="39.739868240633079"/>
    <n v="13.246622746877696"/>
    <n v="403.85759876554789"/>
    <n v="3419.3088416772075"/>
    <n v="1320.7877486984455"/>
    <n v="38.145576431299993"/>
    <n v="869.02420216346593"/>
    <n v="909.24867020455156"/>
    <n v="39.623632460953367"/>
    <n v="13.207877486984454"/>
    <n v="392.1526325860853"/>
    <n v="3330.6458609317629"/>
  </r>
  <r>
    <x v="25"/>
    <s v="Qiannan_x000a_Buyei_x000a_and_x000a_Miao "/>
    <s v="Qiannan Buyei and Miao "/>
    <s v="Longli"/>
    <x v="732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</r>
  <r>
    <x v="25"/>
    <s v="Qiannan_x000a_Buyei_x000a_and_x000a_Miao "/>
    <s v="Qiannan Buyei and Miao "/>
    <s v="Longli"/>
    <x v="732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</r>
  <r>
    <x v="25"/>
    <s v="Qianxinan_x000a_Buyei_x000a_and_x000a_Miao "/>
    <s v="Qianxinan Buyei and Miao "/>
    <s v="Xingyi"/>
    <x v="725"/>
    <s v="t/d"/>
    <s v="cement"/>
    <n v="1200"/>
    <n v="310"/>
    <n v="1"/>
    <m/>
    <n v="372000"/>
    <m/>
    <n v="0"/>
    <n v="372000"/>
    <n v="5.1295465662911481E-3"/>
    <n v="323.15929854487166"/>
    <n v="7.0212053603682989"/>
    <n v="177.17907210565821"/>
    <n v="224.55337213303426"/>
    <n v="9.6947789563461502"/>
    <n v="3.2315929854487173"/>
    <n v="102.83751358462845"/>
    <n v="865.14887379025652"/>
    <n v="355.53397324431614"/>
    <n v="10.172153715013332"/>
    <n v="236.95247212247375"/>
    <n v="259.77603336711974"/>
    <n v="10.666019197329485"/>
    <n v="3.5553397324431617"/>
    <n v="112.70632996024091"/>
    <n v="949.77287573758281"/>
    <n v="353.24327325007187"/>
    <n v="10.172153715013332"/>
    <n v="233.74051162075494"/>
    <n v="249.11010161724968"/>
    <n v="10.597298197502155"/>
    <n v="3.5324327325007192"/>
    <n v="107.69535967081276"/>
    <n v="911.81569111392207"/>
    <n v="352.21006631958545"/>
    <n v="10.172153715013332"/>
    <n v="231.73978724359094"/>
    <n v="242.46631205454707"/>
    <n v="10.566301989587565"/>
    <n v="3.5221006631958547"/>
    <n v="104.57403535628943"/>
    <n v="888.17222958180355"/>
  </r>
  <r>
    <x v="25"/>
    <s v="Qianxinan_x000a_Buyei_x000a_and_x000a_Miao "/>
    <s v="Qianxinan Buyei and Miao "/>
    <s v="Xingyi"/>
    <x v="725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</r>
  <r>
    <x v="25"/>
    <s v="Qiannan_x000a_Buyei_x000a_and_x000a_Miao "/>
    <s v="Qiannan Buyei and Miao "/>
    <s v="Duyun"/>
    <x v="733"/>
    <s v="t/d"/>
    <s v="cement"/>
    <n v="4000"/>
    <n v="310"/>
    <n v="1"/>
    <m/>
    <n v="1240000"/>
    <m/>
    <n v="0"/>
    <n v="1240000"/>
    <n v="1.7098488554303827E-2"/>
    <n v="1077.1976618162389"/>
    <n v="23.404017867894328"/>
    <n v="590.59690701886063"/>
    <n v="748.5112404434476"/>
    <n v="32.315929854487166"/>
    <n v="10.771976618162391"/>
    <n v="342.79171194876153"/>
    <n v="2883.8295793008551"/>
    <n v="1185.1132441477205"/>
    <n v="33.907179050044441"/>
    <n v="789.84157374157917"/>
    <n v="865.92011122373253"/>
    <n v="35.553397324431621"/>
    <n v="11.851132441477205"/>
    <n v="375.68776653413636"/>
    <n v="3165.9095857919428"/>
    <n v="1177.4775775002397"/>
    <n v="33.907179050044441"/>
    <n v="779.13503873584978"/>
    <n v="830.36700539083233"/>
    <n v="35.324327325007182"/>
    <n v="11.774775775002396"/>
    <n v="358.98453223604258"/>
    <n v="3039.3856370464068"/>
    <n v="1174.0335543986182"/>
    <n v="33.907179050044441"/>
    <n v="772.46595747863648"/>
    <n v="808.22104018182358"/>
    <n v="35.221006631958545"/>
    <n v="11.740335543986182"/>
    <n v="348.58011785429807"/>
    <n v="2960.5740986060118"/>
  </r>
  <r>
    <x v="25"/>
    <s v="Qiannan_x000a_Buyei_x000a_and_x000a_Miao "/>
    <s v="Qiannan Buyei and Miao "/>
    <s v="Fuquan"/>
    <x v="734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</r>
  <r>
    <x v="25"/>
    <s v="Qiandongnan_x000a_Miao_x000a_and_x000a_Dong"/>
    <s v="Qiandongnan Miao and Dong"/>
    <s v="Majiang"/>
    <x v="735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Qiandongnan_x000a_Miao_x000a_and_x000a_Dong"/>
    <s v="Qiandongnan Miao and Dong"/>
    <s v="Liping"/>
    <x v="736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Qiandongnan_x000a_Miao_x000a_and_x000a_Dong"/>
    <s v="Qiandongnan Miao and Dong"/>
    <s v="Kaili"/>
    <x v="737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Liu_x000a_Panshui"/>
    <s v="Liu Panshui"/>
    <s v="Shuicheng"/>
    <x v="73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Liu_x000a_Panshui"/>
    <s v="Liu Panshui"/>
    <s v="Shuicheng"/>
    <x v="738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  <n v="588.73878875011985"/>
    <n v="16.95358952502222"/>
    <n v="389.56751936792489"/>
    <n v="415.18350269541617"/>
    <n v="17.662163662503591"/>
    <n v="5.8873878875011982"/>
    <n v="179.49226611802129"/>
    <n v="1519.6928185232034"/>
    <n v="587.0167771993091"/>
    <n v="16.95358952502222"/>
    <n v="386.23297873931824"/>
    <n v="404.11052009091179"/>
    <n v="17.610503315979273"/>
    <n v="5.8701677719930911"/>
    <n v="174.29005892714903"/>
    <n v="1480.2870493030059"/>
  </r>
  <r>
    <x v="25"/>
    <s v="Liu_x000a_Panshui"/>
    <s v="Liu Panshui"/>
    <s v="Zhongshan"/>
    <x v="73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Liu_x000a_Panshui"/>
    <s v="Liu Panshui"/>
    <s v="Zhongshan"/>
    <x v="739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</r>
  <r>
    <x v="25"/>
    <s v="Liu_x000a_Panshui"/>
    <s v="Liu Panshui"/>
    <s v="Shuicheng"/>
    <x v="738"/>
    <s v="t/d"/>
    <s v="cement"/>
    <n v="4800"/>
    <n v="310"/>
    <n v="1"/>
    <m/>
    <n v="1488000"/>
    <m/>
    <n v="0"/>
    <n v="1488000"/>
    <n v="2.0518186265164592E-2"/>
    <n v="1292.6371941794866"/>
    <n v="28.084821441473196"/>
    <n v="708.71628842263283"/>
    <n v="898.21348853213703"/>
    <n v="38.779115825384601"/>
    <n v="12.926371941794869"/>
    <n v="411.35005433851381"/>
    <n v="3460.5954951610261"/>
    <n v="1422.1358929772646"/>
    <n v="40.688614860053328"/>
    <n v="947.809888489895"/>
    <n v="1039.1041334684789"/>
    <n v="42.664076789317939"/>
    <n v="14.221358929772647"/>
    <n v="450.82531984096363"/>
    <n v="3799.0915029503312"/>
    <n v="1412.9730930002875"/>
    <n v="40.688614860053328"/>
    <n v="934.96204648301978"/>
    <n v="996.44040646899873"/>
    <n v="42.389192790008622"/>
    <n v="14.129730930002877"/>
    <n v="430.78143868325105"/>
    <n v="3647.2627644556883"/>
    <n v="1408.8402652783418"/>
    <n v="40.688614860053328"/>
    <n v="926.95914897436376"/>
    <n v="969.8652482181883"/>
    <n v="42.26520795835026"/>
    <n v="14.088402652783419"/>
    <n v="418.29614142515771"/>
    <n v="3552.6889183272142"/>
  </r>
  <r>
    <x v="25"/>
    <s v="Liu_x000a_Panshui"/>
    <s v="Liu Panshui"/>
    <s v="Zhongshan"/>
    <x v="73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Gui_x000a_Yang"/>
    <s v="Gui Yang"/>
    <s v="Guiyang"/>
    <x v="538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</r>
  <r>
    <x v="25"/>
    <s v="Qiannan_x000a_Buyei_x000a_and_x000a_Miao "/>
    <s v="Qiannan Buyei and Miao "/>
    <s v="Duyun"/>
    <x v="733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Gui_x000a_Yang"/>
    <s v="Gui Yang"/>
    <s v="Kaiyang"/>
    <x v="740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Gui_x000a_Yang"/>
    <s v="Gui Yang"/>
    <s v="Qingzhen"/>
    <x v="719"/>
    <s v="t/d"/>
    <s v="cement"/>
    <n v="1300"/>
    <n v="310"/>
    <n v="1"/>
    <m/>
    <n v="403000"/>
    <m/>
    <n v="0"/>
    <n v="403000"/>
    <n v="5.5570087801487438E-3"/>
    <n v="350.08924009027766"/>
    <n v="7.6063058070656577"/>
    <n v="191.94399478112973"/>
    <n v="243.26615314412047"/>
    <n v="10.50267720270833"/>
    <n v="3.5008924009027771"/>
    <n v="111.40730638334749"/>
    <n v="937.24461327277788"/>
    <n v="385.16180434800918"/>
    <n v="11.019833191264443"/>
    <n v="256.69851146601326"/>
    <n v="281.42403614771308"/>
    <n v="11.554854130440276"/>
    <n v="3.8516180434800917"/>
    <n v="122.09852412359432"/>
    <n v="1028.9206153823814"/>
    <n v="382.68021268757786"/>
    <n v="11.019833191264443"/>
    <n v="253.21888758915117"/>
    <n v="269.86927675202048"/>
    <n v="11.480406380627336"/>
    <n v="3.826802126875779"/>
    <n v="116.66997297671384"/>
    <n v="987.80033204008225"/>
    <n v="381.5609051795509"/>
    <n v="11.019833191264443"/>
    <n v="251.05143618055683"/>
    <n v="262.67183805909269"/>
    <n v="11.446827155386528"/>
    <n v="3.8156090517955095"/>
    <n v="113.28853830264687"/>
    <n v="962.18658204695384"/>
  </r>
  <r>
    <x v="25"/>
    <s v="Gui_x000a_Yang"/>
    <s v="Gui Yang"/>
    <s v="Xiuwen"/>
    <x v="741"/>
    <s v="t/d"/>
    <s v="cement"/>
    <n v="4000"/>
    <n v="310"/>
    <n v="1"/>
    <m/>
    <n v="1240000"/>
    <m/>
    <n v="0"/>
    <n v="1240000"/>
    <n v="1.7098488554303827E-2"/>
    <n v="1077.1976618162389"/>
    <n v="23.404017867894328"/>
    <n v="590.59690701886063"/>
    <n v="748.5112404434476"/>
    <n v="32.315929854487166"/>
    <n v="10.771976618162391"/>
    <n v="342.79171194876153"/>
    <n v="2883.8295793008551"/>
    <n v="1185.1132441477205"/>
    <n v="33.907179050044441"/>
    <n v="789.84157374157917"/>
    <n v="865.92011122373253"/>
    <n v="35.553397324431621"/>
    <n v="11.851132441477205"/>
    <n v="375.68776653413636"/>
    <n v="3165.9095857919428"/>
    <n v="1177.4775775002397"/>
    <n v="33.907179050044441"/>
    <n v="779.13503873584978"/>
    <n v="830.36700539083233"/>
    <n v="35.324327325007182"/>
    <n v="11.774775775002396"/>
    <n v="358.98453223604258"/>
    <n v="3039.3856370464068"/>
    <n v="1174.0335543986182"/>
    <n v="33.907179050044441"/>
    <n v="772.46595747863648"/>
    <n v="808.22104018182358"/>
    <n v="35.221006631958545"/>
    <n v="11.740335543986182"/>
    <n v="348.58011785429807"/>
    <n v="2960.5740986060118"/>
  </r>
  <r>
    <x v="25"/>
    <s v="Gui_x000a_Yang"/>
    <s v="Gui Yang"/>
    <s v="Guiyang"/>
    <x v="538"/>
    <s v="t/d"/>
    <s v="cement"/>
    <n v="7500"/>
    <n v="310"/>
    <n v="1"/>
    <m/>
    <n v="2325000"/>
    <m/>
    <n v="0"/>
    <n v="2325000"/>
    <n v="3.2059666039319673E-2"/>
    <n v="2019.7456159054479"/>
    <n v="43.882533502301868"/>
    <n v="1107.3692006603637"/>
    <n v="1403.458575831464"/>
    <n v="60.59236847716344"/>
    <n v="20.197456159054482"/>
    <n v="642.73445990392781"/>
    <n v="5407.180461189103"/>
    <n v="2222.0873327769759"/>
    <n v="63.575960718833322"/>
    <n v="1480.9529507654609"/>
    <n v="1623.6002085444984"/>
    <n v="66.662619983309284"/>
    <n v="22.220873327769759"/>
    <n v="704.41456225150557"/>
    <n v="5936.0804733598916"/>
    <n v="2207.7704578129492"/>
    <n v="63.575960718833322"/>
    <n v="1460.8781976297182"/>
    <n v="1556.9381351078105"/>
    <n v="66.233113734388468"/>
    <n v="22.077704578129492"/>
    <n v="673.09599794257974"/>
    <n v="5698.8480694620121"/>
    <n v="2201.3129144974091"/>
    <n v="63.575960718833322"/>
    <n v="1448.3736702724432"/>
    <n v="1515.4144503409191"/>
    <n v="66.039387434922276"/>
    <n v="22.013129144974091"/>
    <n v="653.5877209768089"/>
    <n v="5551.0764348862713"/>
  </r>
  <r>
    <x v="25"/>
    <s v="Gui_x000a_Yang"/>
    <s v="Gui Yang"/>
    <s v="Qingzhen"/>
    <x v="71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Bi_x000a_Jie"/>
    <s v="Bi Jie"/>
    <s v="Weining Yi, Hui and Miao"/>
    <x v="742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</r>
  <r>
    <x v="25"/>
    <s v="Bi_x000a_Jie"/>
    <s v="Bi Jie"/>
    <s v="Qianxi"/>
    <x v="743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</r>
  <r>
    <x v="25"/>
    <s v="Bi_x000a_Jie"/>
    <s v="Bi Jie"/>
    <s v="Dafang"/>
    <x v="744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Bi_x000a_Jie"/>
    <s v="Bi Jie"/>
    <s v="Bijie"/>
    <x v="745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An_x000a_Shun"/>
    <s v="An Shun"/>
    <s v="Pingba"/>
    <x v="746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</r>
  <r>
    <x v="25"/>
    <s v="An_x000a_Shun"/>
    <s v="An Shun"/>
    <s v="Pingba"/>
    <x v="746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</r>
  <r>
    <x v="25"/>
    <s v="An_x000a_Shun"/>
    <s v="An Shun"/>
    <s v="Puding"/>
    <x v="747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Zun_x000a_Yi"/>
    <s v="Zun Yi"/>
    <s v="Zunyi Shì"/>
    <x v="72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Zun_x000a_Yi"/>
    <s v="Zun Yi"/>
    <s v="Renhuai"/>
    <x v="74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Liu_x000a_Panshui"/>
    <s v="Liu Panshui"/>
    <s v="Liuzhi"/>
    <x v="749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  <n v="1324.6622746877695"/>
    <n v="38.145576431299993"/>
    <n v="876.526918577831"/>
    <n v="934.1628810646863"/>
    <n v="39.739868240633079"/>
    <n v="13.246622746877696"/>
    <n v="403.85759876554789"/>
    <n v="3419.3088416772075"/>
    <n v="1320.7877486984455"/>
    <n v="38.145576431299993"/>
    <n v="869.02420216346593"/>
    <n v="909.24867020455156"/>
    <n v="39.623632460953367"/>
    <n v="13.207877486984454"/>
    <n v="392.1526325860853"/>
    <n v="3330.6458609317629"/>
  </r>
  <r>
    <x v="25"/>
    <s v="Liu_x000a_Panshui"/>
    <s v="Liu Panshui"/>
    <s v="Liuzhi"/>
    <x v="74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Bi_x000a_Jie"/>
    <s v="Bi Jie"/>
    <s v="Bijie"/>
    <x v="745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</r>
  <r>
    <x v="25"/>
    <s v="Zun_x000a_Yi"/>
    <s v="Zun Yi"/>
    <s v="Zunyi Shì"/>
    <x v="728"/>
    <s v="t/d"/>
    <s v="cement"/>
    <n v="4600"/>
    <n v="310"/>
    <n v="1"/>
    <m/>
    <n v="1426000"/>
    <m/>
    <n v="0"/>
    <n v="1426000"/>
    <n v="1.9663261837449403E-2"/>
    <n v="1238.7773110886749"/>
    <n v="26.914620548078481"/>
    <n v="679.18644307168984"/>
    <n v="860.78792650996479"/>
    <n v="37.163319332660251"/>
    <n v="12.387773110886751"/>
    <n v="394.21046874107577"/>
    <n v="3316.4040161959833"/>
    <n v="1362.8802307698788"/>
    <n v="38.993255907551109"/>
    <n v="908.3178098028161"/>
    <n v="995.80812790729249"/>
    <n v="40.886406923096366"/>
    <n v="13.628802307698788"/>
    <n v="432.04093151425684"/>
    <n v="3640.7960236607346"/>
    <n v="1354.0992141252757"/>
    <n v="38.993255907551109"/>
    <n v="896.00529454622733"/>
    <n v="954.92205619945719"/>
    <n v="40.622976423758267"/>
    <n v="13.540992141252758"/>
    <n v="412.83221207144896"/>
    <n v="3495.2934826033679"/>
    <n v="1350.138587558411"/>
    <n v="38.993255907551109"/>
    <n v="888.33585110043202"/>
    <n v="929.45419620909729"/>
    <n v="40.504157626752331"/>
    <n v="13.501385875584111"/>
    <n v="400.86713553244283"/>
    <n v="3404.6602133969136"/>
  </r>
  <r>
    <x v="25"/>
    <s v="Qiannan_x000a_Buyei_x000a_and_x000a_Miao "/>
    <s v="Qiannan Buyei and Miao "/>
    <s v="Guiding"/>
    <x v="750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</r>
  <r>
    <x v="25"/>
    <s v="Tong_x000a_Ren"/>
    <s v="Tong Ren"/>
    <s v="Songtao Miao"/>
    <x v="751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Zun_x000a_Yi"/>
    <s v="Zun Yi"/>
    <s v="Zunyi Shì"/>
    <x v="72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Gui_x000a_Yang"/>
    <s v="Gui Yang"/>
    <s v="Qingzhen"/>
    <x v="719"/>
    <s v="t/d"/>
    <s v="cement"/>
    <n v="1500"/>
    <n v="310"/>
    <n v="1"/>
    <m/>
    <n v="465000"/>
    <m/>
    <n v="0"/>
    <n v="465000"/>
    <n v="6.4119332078639351E-3"/>
    <n v="403.94912318108959"/>
    <n v="8.7765067004603736"/>
    <n v="221.47384013207275"/>
    <n v="280.69171516629285"/>
    <n v="12.118473695432689"/>
    <n v="4.0394912318108966"/>
    <n v="128.54689198078557"/>
    <n v="1081.4360922378205"/>
    <n v="444.41746655539521"/>
    <n v="12.715192143766666"/>
    <n v="296.19059015309222"/>
    <n v="324.72004170889971"/>
    <n v="13.332523996661857"/>
    <n v="4.4441746655539518"/>
    <n v="140.88291245030112"/>
    <n v="1187.2160946719785"/>
    <n v="441.55409156258986"/>
    <n v="12.715192143766666"/>
    <n v="292.17563952594367"/>
    <n v="311.38762702156208"/>
    <n v="13.246622746877694"/>
    <n v="4.4155409156258987"/>
    <n v="134.61919958851595"/>
    <n v="1139.7696138924025"/>
    <n v="440.26258289948186"/>
    <n v="12.715192143766666"/>
    <n v="289.67473405448868"/>
    <n v="303.08289006818387"/>
    <n v="13.207877486984456"/>
    <n v="4.4026258289948181"/>
    <n v="130.71754419536177"/>
    <n v="1110.2152869772544"/>
  </r>
  <r>
    <x v="25"/>
    <s v="Gui_x000a_Yang"/>
    <s v="Gui Yang"/>
    <s v="Qingzhen"/>
    <x v="71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Zun_x000a_Yi"/>
    <s v="Zun Yi"/>
    <s v="Xishui"/>
    <x v="496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Bi_x000a_Jie"/>
    <s v="Bi Jie"/>
    <s v="Bijie"/>
    <x v="745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  <n v="588.73878875011985"/>
    <n v="16.95358952502222"/>
    <n v="389.56751936792489"/>
    <n v="415.18350269541617"/>
    <n v="17.662163662503591"/>
    <n v="5.8873878875011982"/>
    <n v="179.49226611802129"/>
    <n v="1519.6928185232034"/>
    <n v="587.0167771993091"/>
    <n v="16.95358952502222"/>
    <n v="386.23297873931824"/>
    <n v="404.11052009091179"/>
    <n v="17.610503315979273"/>
    <n v="5.8701677719930911"/>
    <n v="174.29005892714903"/>
    <n v="1480.2870493030059"/>
  </r>
  <r>
    <x v="25"/>
    <s v="An_x000a_Shun"/>
    <s v="An Shun"/>
    <s v="Guanling Buyei and Miao"/>
    <x v="752"/>
    <s v="t/d"/>
    <s v="cement"/>
    <n v="3000"/>
    <n v="310"/>
    <n v="1"/>
    <m/>
    <n v="930000"/>
    <m/>
    <n v="0"/>
    <n v="930000"/>
    <n v="1.282386641572787E-2"/>
    <n v="807.89824636217918"/>
    <n v="17.553013400920747"/>
    <n v="442.9476802641455"/>
    <n v="561.3834303325857"/>
    <n v="24.236947390865378"/>
    <n v="8.0789824636217933"/>
    <n v="257.09378396157115"/>
    <n v="2162.872184475641"/>
    <n v="888.83493311079042"/>
    <n v="25.430384287533332"/>
    <n v="592.38118030618443"/>
    <n v="649.44008341779943"/>
    <n v="26.665047993323714"/>
    <n v="8.8883493311079036"/>
    <n v="281.76582490060224"/>
    <n v="2374.4321893439569"/>
    <n v="883.10818312517972"/>
    <n v="25.430384287533332"/>
    <n v="584.35127905188733"/>
    <n v="622.77525404312416"/>
    <n v="26.493245493755389"/>
    <n v="8.8310818312517974"/>
    <n v="269.23839917703191"/>
    <n v="2279.539227784805"/>
    <n v="880.52516579896371"/>
    <n v="25.430384287533332"/>
    <n v="579.34946810897736"/>
    <n v="606.16578013636774"/>
    <n v="26.415754973968912"/>
    <n v="8.8052516579896363"/>
    <n v="261.43508839072354"/>
    <n v="2220.4305739545089"/>
  </r>
  <r>
    <x v="25"/>
    <s v="Zun_x000a_Yi"/>
    <s v="Zun Yi"/>
    <s v="Zunyi Shì"/>
    <x v="728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  <n v="1324.6622746877695"/>
    <n v="38.145576431299993"/>
    <n v="876.526918577831"/>
    <n v="934.1628810646863"/>
    <n v="39.739868240633079"/>
    <n v="13.246622746877696"/>
    <n v="403.85759876554789"/>
    <n v="3419.3088416772075"/>
    <n v="1320.7877486984455"/>
    <n v="38.145576431299993"/>
    <n v="869.02420216346593"/>
    <n v="909.24867020455156"/>
    <n v="39.623632460953367"/>
    <n v="13.207877486984454"/>
    <n v="392.1526325860853"/>
    <n v="3330.6458609317629"/>
  </r>
  <r>
    <x v="25"/>
    <s v="Zun_x000a_Yi"/>
    <s v="Zun Yi"/>
    <s v="Zunyi Shì"/>
    <x v="728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  <n v="1324.6622746877695"/>
    <n v="38.145576431299993"/>
    <n v="876.526918577831"/>
    <n v="934.1628810646863"/>
    <n v="39.739868240633079"/>
    <n v="13.246622746877696"/>
    <n v="403.85759876554789"/>
    <n v="3419.3088416772075"/>
    <n v="1320.7877486984455"/>
    <n v="38.145576431299993"/>
    <n v="869.02420216346593"/>
    <n v="909.24867020455156"/>
    <n v="39.623632460953367"/>
    <n v="13.207877486984454"/>
    <n v="392.1526325860853"/>
    <n v="3330.6458609317629"/>
  </r>
  <r>
    <x v="25"/>
    <s v="Zun_x000a_Yi"/>
    <s v="Zun Yi"/>
    <s v="Meitan"/>
    <x v="753"/>
    <s v="t/d"/>
    <s v="cement"/>
    <n v="3000"/>
    <n v="310"/>
    <n v="1"/>
    <m/>
    <n v="930000"/>
    <m/>
    <n v="0"/>
    <n v="930000"/>
    <n v="1.282386641572787E-2"/>
    <n v="807.89824636217918"/>
    <n v="17.553013400920747"/>
    <n v="442.9476802641455"/>
    <n v="561.3834303325857"/>
    <n v="24.236947390865378"/>
    <n v="8.0789824636217933"/>
    <n v="257.09378396157115"/>
    <n v="2162.872184475641"/>
    <n v="888.83493311079042"/>
    <n v="25.430384287533332"/>
    <n v="592.38118030618443"/>
    <n v="649.44008341779943"/>
    <n v="26.665047993323714"/>
    <n v="8.8883493311079036"/>
    <n v="281.76582490060224"/>
    <n v="2374.4321893439569"/>
    <n v="883.10818312517972"/>
    <n v="25.430384287533332"/>
    <n v="584.35127905188733"/>
    <n v="622.77525404312416"/>
    <n v="26.493245493755389"/>
    <n v="8.8310818312517974"/>
    <n v="269.23839917703191"/>
    <n v="2279.539227784805"/>
    <n v="880.52516579896371"/>
    <n v="25.430384287533332"/>
    <n v="579.34946810897736"/>
    <n v="606.16578013636774"/>
    <n v="26.415754973968912"/>
    <n v="8.8052516579896363"/>
    <n v="261.43508839072354"/>
    <n v="2220.4305739545089"/>
  </r>
  <r>
    <x v="25"/>
    <s v="Zun_x000a_Yi"/>
    <s v="Zun Yi"/>
    <s v="Zheng'an"/>
    <x v="754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Zun_x000a_Yi"/>
    <s v="Zun Yi"/>
    <s v="Fenggang"/>
    <x v="755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  <n v="588.73878875011985"/>
    <n v="16.95358952502222"/>
    <n v="389.56751936792489"/>
    <n v="415.18350269541617"/>
    <n v="17.662163662503591"/>
    <n v="5.8873878875011982"/>
    <n v="179.49226611802129"/>
    <n v="1519.6928185232034"/>
    <n v="587.0167771993091"/>
    <n v="16.95358952502222"/>
    <n v="386.23297873931824"/>
    <n v="404.11052009091179"/>
    <n v="17.610503315979273"/>
    <n v="5.8701677719930911"/>
    <n v="174.29005892714903"/>
    <n v="1480.2870493030059"/>
  </r>
  <r>
    <x v="25"/>
    <s v="Tong_x000a_Ren"/>
    <s v="Tong Ren"/>
    <s v="Dejiang"/>
    <x v="756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Tong_x000a_Ren"/>
    <s v="Tong Ren"/>
    <s v="Yinjiang Tujia and Miao"/>
    <x v="757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Qiannan_x000a_Buyei_x000a_and_x000a_Miao"/>
    <s v="Qiannan Buyei and Miao"/>
    <s v="Weng'an"/>
    <x v="75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Qiannan_x000a_Buyei_x000a_and_x000a_Miao"/>
    <s v="Qiannan Buyei and Miao"/>
    <s v="Dushan"/>
    <x v="75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</r>
  <r>
    <x v="25"/>
    <s v="Bi_x000a_Jie"/>
    <s v="Bi Jie"/>
    <s v="Nayong"/>
    <x v="760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</r>
  <r>
    <x v="25"/>
    <s v="An_x000a_Shun"/>
    <s v="An Shun"/>
    <s v="Puding"/>
    <x v="747"/>
    <s v="t/d"/>
    <s v="cement"/>
    <n v="1200"/>
    <n v="310"/>
    <n v="1"/>
    <m/>
    <n v="372000"/>
    <m/>
    <n v="0"/>
    <n v="372000"/>
    <n v="5.1295465662911481E-3"/>
    <n v="323.15929854487166"/>
    <n v="7.0212053603682989"/>
    <n v="177.17907210565821"/>
    <n v="224.55337213303426"/>
    <n v="9.6947789563461502"/>
    <n v="3.2315929854487173"/>
    <n v="102.83751358462845"/>
    <n v="865.14887379025652"/>
    <n v="355.53397324431614"/>
    <n v="10.172153715013332"/>
    <n v="236.95247212247375"/>
    <n v="259.77603336711974"/>
    <n v="10.666019197329485"/>
    <n v="3.5553397324431617"/>
    <n v="112.70632996024091"/>
    <n v="949.77287573758281"/>
    <n v="353.24327325007187"/>
    <n v="10.172153715013332"/>
    <n v="233.74051162075494"/>
    <n v="249.11010161724968"/>
    <n v="10.597298197502155"/>
    <n v="3.5324327325007192"/>
    <n v="107.69535967081276"/>
    <n v="911.81569111392207"/>
    <n v="352.21006631958545"/>
    <n v="10.172153715013332"/>
    <n v="231.73978724359094"/>
    <n v="242.46631205454707"/>
    <n v="10.566301989587565"/>
    <n v="3.5221006631958547"/>
    <n v="104.57403535628943"/>
    <n v="888.17222958180355"/>
  </r>
  <r>
    <x v="1"/>
    <s v=""/>
    <m/>
    <s v=""/>
    <x v="4"/>
    <m/>
    <m/>
    <m/>
    <m/>
    <n v="74"/>
    <m/>
    <n v="72416000"/>
    <m/>
    <n v="0"/>
    <m/>
    <n v="1.0000000000000004"/>
    <n v="62999.58375824392"/>
    <n v="1368.777"/>
    <n v="34540.883841466952"/>
    <n v="43776.456501767301"/>
    <n v="1889.9875127473176"/>
    <n v="629.99583758243932"/>
    <n v="20048.070966043259"/>
    <n v="168659.91225727211"/>
    <n v="69310.994383150784"/>
    <n v="1983.0512470360857"/>
    <n v="46193.648709538698"/>
    <n v="50643.079268300207"/>
    <n v="2079.3298314945237"/>
    <n v="693.10994383150785"/>
    <n v="21971.986900536464"/>
    <n v="185157.2772492255"/>
    <n v="68864.424698161936"/>
    <n v="1983.0512470360857"/>
    <n v="45567.480205128144"/>
    <n v="48563.766484600899"/>
    <n v="2065.9327409448579"/>
    <n v="688.6442469816194"/>
    <n v="20995.103227746014"/>
    <n v="177757.561868319"/>
    <n v="68663.002034943289"/>
    <n v="1983.0512470360857"/>
    <n v="45177.4409782086"/>
    <n v="47268.566318885998"/>
    <n v="2059.8900610482988"/>
    <n v="686.63002034943293"/>
    <n v="20386.604157860354"/>
    <n v="173148.29256418758"/>
  </r>
  <r>
    <x v="2"/>
    <s v=""/>
    <m/>
    <s v=""/>
    <x v="4"/>
    <m/>
    <m/>
    <m/>
    <m/>
    <m/>
    <n v="1"/>
    <m/>
    <n v="1000000"/>
    <n v="105029.91804395635"/>
    <n v="72521029.9180439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6"/>
    <s v="Lin_x000a_Cang"/>
    <s v="Lin Cang"/>
    <s v="Fengqing"/>
    <x v="761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</r>
  <r>
    <x v="26"/>
    <s v="Kun_x000a_Ming"/>
    <s v="Kun Ming"/>
    <s v="Kunming"/>
    <x v="762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Li_x000a_Jiang"/>
    <s v="Li Jiang"/>
    <s v="Yongsheng"/>
    <x v="763"/>
    <s v="t/d"/>
    <s v="cement"/>
    <n v="500"/>
    <n v="310"/>
    <n v="1"/>
    <m/>
    <n v="155000"/>
    <m/>
    <n v="0"/>
    <n v="155000"/>
    <n v="1.8556297822670848E-3"/>
    <n v="63.889069395239424"/>
    <n v="3.500113018499345"/>
    <n v="185.50741854507271"/>
    <n v="83.443679705964485"/>
    <n v="1.9166720818571821"/>
    <n v="0.63889069395239417"/>
    <n v="50.953040245238697"/>
    <n v="428.91797615638058"/>
    <n v="71.559583713914463"/>
    <n v="5.5882872982853486"/>
    <n v="233.26265896244698"/>
    <n v="101.3595196081375"/>
    <n v="2.146787511417434"/>
    <n v="0.71559583713914465"/>
    <n v="55.843856074565203"/>
    <n v="470.88502794042074"/>
    <n v="70.301139333239803"/>
    <n v="5.5882872982853486"/>
    <n v="224.92689793067206"/>
    <n v="97.137665186166103"/>
    <n v="2.1090341799971943"/>
    <n v="0.70301139333239815"/>
    <n v="52.986965582731244"/>
    <n v="449.24460431290458"/>
    <n v="69.73352530302553"/>
    <n v="5.5882872982853486"/>
    <n v="219.92359995127273"/>
    <n v="94.603619930040281"/>
    <n v="2.0920057590907652"/>
    <n v="0.69733525303025523"/>
    <n v="51.272200203700883"/>
    <n v="436.25556979090089"/>
  </r>
  <r>
    <x v="26"/>
    <s v="Li_x000a_Jiang"/>
    <s v="Li Jiang"/>
    <s v="Yongsheng"/>
    <x v="763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</r>
  <r>
    <x v="26"/>
    <s v="Li_x000a_Jiang"/>
    <s v="Li Jiang"/>
    <s v="Yongsheng"/>
    <x v="763"/>
    <s v="t/d"/>
    <s v="cement"/>
    <n v="1500"/>
    <n v="310"/>
    <n v="1"/>
    <m/>
    <n v="465000"/>
    <m/>
    <n v="0"/>
    <n v="465000"/>
    <n v="5.5668893468012546E-3"/>
    <n v="191.66720818571829"/>
    <n v="10.500339055498037"/>
    <n v="556.52225563521813"/>
    <n v="250.33103911789345"/>
    <n v="5.7500162455715467"/>
    <n v="1.9166720818571827"/>
    <n v="152.85912073571609"/>
    <n v="1286.7539284691418"/>
    <n v="214.67875114174339"/>
    <n v="16.764861894856047"/>
    <n v="699.78797688734096"/>
    <n v="304.07855882441254"/>
    <n v="6.4403625342523014"/>
    <n v="2.146787511417434"/>
    <n v="167.53156822369561"/>
    <n v="1412.6550838212622"/>
    <n v="210.90341799971941"/>
    <n v="16.764861894856047"/>
    <n v="674.78069379201622"/>
    <n v="291.41299555849832"/>
    <n v="6.327102539991583"/>
    <n v="2.1090341799971948"/>
    <n v="158.96089674819373"/>
    <n v="1347.7338129387138"/>
    <n v="209.20057590907658"/>
    <n v="16.764861894856047"/>
    <n v="659.77079985381818"/>
    <n v="283.81085979012084"/>
    <n v="6.2760172772722962"/>
    <n v="2.0920057590907657"/>
    <n v="153.81660061110264"/>
    <n v="1308.7667093727027"/>
  </r>
  <r>
    <x v="26"/>
    <s v="Li_x000a_Jiang"/>
    <s v="Li Jiang"/>
    <s v="Yongsheng"/>
    <x v="763"/>
    <s v="t/d"/>
    <s v="cement"/>
    <n v="1500"/>
    <n v="310"/>
    <n v="1"/>
    <m/>
    <n v="465000"/>
    <m/>
    <n v="0"/>
    <n v="465000"/>
    <n v="5.5668893468012546E-3"/>
    <n v="191.66720818571829"/>
    <n v="10.500339055498037"/>
    <n v="556.52225563521813"/>
    <n v="250.33103911789345"/>
    <n v="5.7500162455715467"/>
    <n v="1.9166720818571827"/>
    <n v="152.85912073571609"/>
    <n v="1286.7539284691418"/>
    <n v="214.67875114174339"/>
    <n v="16.764861894856047"/>
    <n v="699.78797688734096"/>
    <n v="304.07855882441254"/>
    <n v="6.4403625342523014"/>
    <n v="2.146787511417434"/>
    <n v="167.53156822369561"/>
    <n v="1412.6550838212622"/>
    <n v="210.90341799971941"/>
    <n v="16.764861894856047"/>
    <n v="674.78069379201622"/>
    <n v="291.41299555849832"/>
    <n v="6.327102539991583"/>
    <n v="2.1090341799971948"/>
    <n v="158.96089674819373"/>
    <n v="1347.7338129387138"/>
    <n v="209.20057590907658"/>
    <n v="16.764861894856047"/>
    <n v="659.77079985381818"/>
    <n v="283.81085979012084"/>
    <n v="6.2760172772722962"/>
    <n v="2.0920057590907657"/>
    <n v="153.81660061110264"/>
    <n v="1308.7667093727027"/>
  </r>
  <r>
    <x v="26"/>
    <s v="Li_x000a_Jiang"/>
    <s v="Li Jiang"/>
    <s v="Lijiang"/>
    <x v="764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Li_x000a_Jiang"/>
    <s v="Li Jiang"/>
    <s v="Lijiang"/>
    <x v="764"/>
    <s v="t/d"/>
    <s v="cement"/>
    <n v="4500"/>
    <n v="310"/>
    <n v="1"/>
    <m/>
    <n v="1395000"/>
    <m/>
    <n v="0"/>
    <n v="1395000"/>
    <n v="1.6700668040403762E-2"/>
    <n v="575.00162455715474"/>
    <n v="31.501017166494105"/>
    <n v="1669.5667669056543"/>
    <n v="750.9931173536803"/>
    <n v="17.250048736714639"/>
    <n v="5.7500162455715476"/>
    <n v="458.57736220714821"/>
    <n v="3860.2617854074251"/>
    <n v="644.03625342523014"/>
    <n v="50.29458568456814"/>
    <n v="2099.3639306620225"/>
    <n v="912.23567647323739"/>
    <n v="19.321087602756904"/>
    <n v="6.4403625342523014"/>
    <n v="502.59470467108684"/>
    <n v="4237.9652514637864"/>
    <n v="632.71025399915823"/>
    <n v="50.29458568456814"/>
    <n v="2024.3420813760483"/>
    <n v="874.23898667549486"/>
    <n v="18.981307619974746"/>
    <n v="6.327102539991583"/>
    <n v="476.88269024458117"/>
    <n v="4043.201438816141"/>
    <n v="627.60172772722967"/>
    <n v="50.29458568456814"/>
    <n v="1979.3123995614544"/>
    <n v="851.43257937036242"/>
    <n v="18.828051831816886"/>
    <n v="6.2760172772722971"/>
    <n v="461.4498018333079"/>
    <n v="3926.3001281181082"/>
  </r>
  <r>
    <x v="26"/>
    <s v="Pu'er"/>
    <s v="Pu'er"/>
    <s v="Puer"/>
    <x v="765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  <n v="168.72273439977553"/>
    <n v="13.411889515884837"/>
    <n v="539.82455503361291"/>
    <n v="233.13039644679864"/>
    <n v="5.0616820319932661"/>
    <n v="1.6872273439977556"/>
    <n v="127.16871739855499"/>
    <n v="1078.187050350971"/>
    <n v="167.36046072726128"/>
    <n v="13.411889515884837"/>
    <n v="527.81663988305456"/>
    <n v="227.04868783209668"/>
    <n v="5.0208138218178373"/>
    <n v="1.6736046072726127"/>
    <n v="123.05328048888212"/>
    <n v="1047.0133674981623"/>
  </r>
  <r>
    <x v="26"/>
    <s v="Pu'er"/>
    <s v="Pu'er"/>
    <s v="Puer"/>
    <x v="765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</r>
  <r>
    <x v="26"/>
    <s v="Yu_x000a_Xi"/>
    <s v="Yu Xi"/>
    <s v="Tonghai"/>
    <x v="766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</r>
  <r>
    <x v="26"/>
    <s v="Qu_x000a_Jing"/>
    <s v="Qu Jing"/>
    <s v="Zhanyi"/>
    <x v="767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</r>
  <r>
    <x v="26"/>
    <s v="Dali_x000a_Bai "/>
    <s v="Dali Bai "/>
    <s v="Dali"/>
    <x v="768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  <n v="168.72273439977553"/>
    <n v="13.411889515884837"/>
    <n v="539.82455503361291"/>
    <n v="233.13039644679864"/>
    <n v="5.0616820319932661"/>
    <n v="1.6872273439977556"/>
    <n v="127.16871739855499"/>
    <n v="1078.187050350971"/>
    <n v="167.36046072726128"/>
    <n v="13.411889515884837"/>
    <n v="527.81663988305456"/>
    <n v="227.04868783209668"/>
    <n v="5.0208138218178373"/>
    <n v="1.6736046072726127"/>
    <n v="123.05328048888212"/>
    <n v="1047.0133674981623"/>
  </r>
  <r>
    <x v="26"/>
    <s v="Yu_x000a_Xi"/>
    <s v="Yu Xi"/>
    <s v="Jiangchuan"/>
    <x v="769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Yu_x000a_Xi"/>
    <s v="Yu Xi"/>
    <s v="Jiangchuan"/>
    <x v="769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  <n v="168.72273439977553"/>
    <n v="13.411889515884837"/>
    <n v="539.82455503361291"/>
    <n v="233.13039644679864"/>
    <n v="5.0616820319932661"/>
    <n v="1.6872273439977556"/>
    <n v="127.16871739855499"/>
    <n v="1078.187050350971"/>
    <n v="167.36046072726128"/>
    <n v="13.411889515884837"/>
    <n v="527.81663988305456"/>
    <n v="227.04868783209668"/>
    <n v="5.0208138218178373"/>
    <n v="1.6736046072726127"/>
    <n v="123.05328048888212"/>
    <n v="1047.0133674981623"/>
  </r>
  <r>
    <x v="26"/>
    <s v="Yu_x000a_Xi"/>
    <s v="Yu Xi"/>
    <s v="Yimen"/>
    <x v="77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Yu_x000a_Xi"/>
    <s v="Yu Xi"/>
    <s v="Yimen"/>
    <x v="77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Dêqên_x000a_Tibetan"/>
    <s v="Dêqên Tibetan"/>
    <s v="Dêqên"/>
    <x v="77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Dali_x000a_Bai "/>
    <s v="Dali Bai "/>
    <s v="Midu"/>
    <x v="772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  <n v="703.01139333239803"/>
    <n v="55.882872982853485"/>
    <n v="2249.2689793067207"/>
    <n v="971.376651861661"/>
    <n v="21.090341799971942"/>
    <n v="7.0301139333239817"/>
    <n v="529.86965582731239"/>
    <n v="4492.4460431290454"/>
    <n v="697.33525303025522"/>
    <n v="55.882872982853485"/>
    <n v="2199.2359995127272"/>
    <n v="946.0361993004027"/>
    <n v="20.920057590907653"/>
    <n v="6.9733525303025523"/>
    <n v="512.72200203700879"/>
    <n v="4362.5556979090088"/>
  </r>
  <r>
    <x v="26"/>
    <s v="Dali_x000a_Bai "/>
    <s v="Dali Bai "/>
    <s v="Midu"/>
    <x v="772"/>
    <s v="t/d"/>
    <s v="cement"/>
    <n v="2300"/>
    <n v="310"/>
    <n v="1"/>
    <m/>
    <n v="713000"/>
    <m/>
    <n v="0"/>
    <n v="713000"/>
    <n v="8.535896998428591E-3"/>
    <n v="293.88971921810139"/>
    <n v="16.10051988509699"/>
    <n v="853.3341253073346"/>
    <n v="383.84092664743667"/>
    <n v="8.8166915765430396"/>
    <n v="2.9388971921810136"/>
    <n v="234.383985128098"/>
    <n v="1973.0226903193509"/>
    <n v="329.17408508400655"/>
    <n v="25.706121572112608"/>
    <n v="1073.0082312272561"/>
    <n v="466.25379019743258"/>
    <n v="9.8752225525201975"/>
    <n v="3.2917408508400658"/>
    <n v="256.88173794299996"/>
    <n v="2166.0711285259354"/>
    <n v="323.38524093290312"/>
    <n v="25.706121572112608"/>
    <n v="1034.6637304810915"/>
    <n v="446.83325985636412"/>
    <n v="9.7015572279870952"/>
    <n v="3.2338524093290322"/>
    <n v="243.74004168056373"/>
    <n v="2066.5251798393615"/>
    <n v="320.77421639391747"/>
    <n v="25.706121572112608"/>
    <n v="1011.6485597758547"/>
    <n v="435.17665167818529"/>
    <n v="9.6232264918175208"/>
    <n v="3.2077421639391743"/>
    <n v="235.85212093702407"/>
    <n v="2006.7756210381444"/>
  </r>
  <r>
    <x v="26"/>
    <s v="Nujiang_x000a_Lisu"/>
    <s v="Nujiang Lisu"/>
    <s v="Lushui"/>
    <x v="773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Yu_x000a_Xi"/>
    <s v="Yu Xi"/>
    <s v="Eshan Yi"/>
    <x v="774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Dehong_x000a_Dai_x000a_and_x000a_Jingpo "/>
    <s v="Dehong Dai and Jingpo "/>
    <s v="Luxi"/>
    <x v="775"/>
    <s v="t/d"/>
    <s v="cement"/>
    <n v="1500"/>
    <n v="310"/>
    <n v="1"/>
    <m/>
    <n v="465000"/>
    <m/>
    <n v="0"/>
    <n v="465000"/>
    <n v="5.5668893468012546E-3"/>
    <n v="191.66720818571829"/>
    <n v="10.500339055498037"/>
    <n v="556.52225563521813"/>
    <n v="250.33103911789345"/>
    <n v="5.7500162455715467"/>
    <n v="1.9166720818571827"/>
    <n v="152.85912073571609"/>
    <n v="1286.7539284691418"/>
    <n v="214.67875114174339"/>
    <n v="16.764861894856047"/>
    <n v="699.78797688734096"/>
    <n v="304.07855882441254"/>
    <n v="6.4403625342523014"/>
    <n v="2.146787511417434"/>
    <n v="167.53156822369561"/>
    <n v="1412.6550838212622"/>
    <n v="210.90341799971941"/>
    <n v="16.764861894856047"/>
    <n v="674.78069379201622"/>
    <n v="291.41299555849832"/>
    <n v="6.327102539991583"/>
    <n v="2.1090341799971948"/>
    <n v="158.96089674819373"/>
    <n v="1347.7338129387138"/>
    <n v="209.20057590907658"/>
    <n v="16.764861894856047"/>
    <n v="659.77079985381818"/>
    <n v="283.81085979012084"/>
    <n v="6.2760172772722962"/>
    <n v="2.0920057590907657"/>
    <n v="153.81660061110264"/>
    <n v="1308.7667093727027"/>
  </r>
  <r>
    <x v="26"/>
    <s v="Dehong_x000a_Dai_x000a_and_x000a_Jingpo "/>
    <s v="Dehong Dai and Jingpo "/>
    <s v="Luxi"/>
    <x v="775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  <n v="168.72273439977553"/>
    <n v="13.411889515884837"/>
    <n v="539.82455503361291"/>
    <n v="233.13039644679864"/>
    <n v="5.0616820319932661"/>
    <n v="1.6872273439977556"/>
    <n v="127.16871739855499"/>
    <n v="1078.187050350971"/>
    <n v="167.36046072726128"/>
    <n v="13.411889515884837"/>
    <n v="527.81663988305456"/>
    <n v="227.04868783209668"/>
    <n v="5.0208138218178373"/>
    <n v="1.6736046072726127"/>
    <n v="123.05328048888212"/>
    <n v="1047.0133674981623"/>
  </r>
  <r>
    <x v="26"/>
    <s v="Qu_x000a_Jing"/>
    <s v="Qu Jing"/>
    <s v="Luoping"/>
    <x v="776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Qu_x000a_Jing"/>
    <s v="Qu Jing"/>
    <s v="Luoping"/>
    <x v="776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  <n v="703.01139333239803"/>
    <n v="55.882872982853485"/>
    <n v="2249.2689793067207"/>
    <n v="971.376651861661"/>
    <n v="21.090341799971942"/>
    <n v="7.0301139333239817"/>
    <n v="529.86965582731239"/>
    <n v="4492.4460431290454"/>
    <n v="697.33525303025522"/>
    <n v="55.882872982853485"/>
    <n v="2199.2359995127272"/>
    <n v="946.0361993004027"/>
    <n v="20.920057590907653"/>
    <n v="6.9733525303025523"/>
    <n v="512.72200203700879"/>
    <n v="4362.5556979090088"/>
  </r>
  <r>
    <x v="26"/>
    <s v="Qu_x000a_Jing"/>
    <s v="Qu Jing"/>
    <s v="Luoping"/>
    <x v="776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Qu_x000a_Jing"/>
    <s v="Qu Jing"/>
    <s v="Luoping"/>
    <x v="776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Chuxiong_x000a_Yi "/>
    <s v="Chuxiong Yi "/>
    <s v="Chuxiong"/>
    <x v="777"/>
    <s v="t/a"/>
    <s v="grinding"/>
    <n v="900000"/>
    <n v="1"/>
    <m/>
    <n v="1"/>
    <m/>
    <n v="900000"/>
    <n v="94526.926239560722"/>
    <n v="94526.926239560722"/>
    <n v="1.1316579326212442E-3"/>
    <n v="38.962821614438539"/>
    <n v="2.1345479040633153"/>
    <n v="113.13191012710585"/>
    <n v="50.888222946601516"/>
    <n v="1.1688846484331559"/>
    <n v="0.38962821614438536"/>
    <n v="31.073769528664819"/>
    <n v="261.57611545132812"/>
    <n v="43.640693493282988"/>
    <n v="3.4080233629064081"/>
    <n v="142.25549779475506"/>
    <n v="61.814218281778857"/>
    <n v="1.3092208047984897"/>
    <n v="0.43640693493282989"/>
    <n v="34.0564391231811"/>
    <n v="287.16976969959768"/>
    <n v="42.87322975684026"/>
    <n v="3.4080233629064081"/>
    <n v="137.17192445152156"/>
    <n v="59.239515562166893"/>
    <n v="1.2861968927052079"/>
    <n v="0.4287322975684027"/>
    <n v="32.314161208367608"/>
    <n v="273.97233274455857"/>
    <n v="42.527069695120232"/>
    <n v="3.4080233629064081"/>
    <n v="134.12065748988786"/>
    <n v="57.694125181434543"/>
    <n v="1.2758120908536066"/>
    <n v="0.42527069695120229"/>
    <n v="31.26840959222725"/>
    <n v="266.05095527240019"/>
  </r>
  <r>
    <x v="26"/>
    <s v="Qu_x000a_Jing"/>
    <s v="Qu Jing"/>
    <s v="Luliang"/>
    <x v="778"/>
    <s v="t/a"/>
    <s v="grinding"/>
    <n v="800000"/>
    <n v="1"/>
    <m/>
    <n v="1"/>
    <m/>
    <n v="800000"/>
    <n v="84023.93443516508"/>
    <n v="84023.93443516508"/>
    <n v="1.0059181623299947E-3"/>
    <n v="34.633619212834255"/>
    <n v="1.8973759147229465"/>
    <n v="100.56169789076074"/>
    <n v="45.233975952534671"/>
    <n v="1.0390085763850272"/>
    <n v="0.34633619212834249"/>
    <n v="27.62112846992428"/>
    <n v="232.51210262340271"/>
    <n v="38.79172754958487"/>
    <n v="3.029354100361251"/>
    <n v="126.44933137311558"/>
    <n v="54.945971806025639"/>
    <n v="1.1637518264875462"/>
    <n v="0.38791727549584876"/>
    <n v="30.272390331716526"/>
    <n v="255.26201751075345"/>
    <n v="38.109537561635776"/>
    <n v="3.029354100361251"/>
    <n v="121.93059951246359"/>
    <n v="52.657347166370563"/>
    <n v="1.1432861268490735"/>
    <n v="0.38109537561635787"/>
    <n v="28.723698851882311"/>
    <n v="243.53096243960755"/>
    <n v="37.801839728995752"/>
    <n v="3.029354100361251"/>
    <n v="119.21836221323363"/>
    <n v="51.283666827941808"/>
    <n v="1.1340551918698722"/>
    <n v="0.37801839728995751"/>
    <n v="27.794141859757548"/>
    <n v="236.48973801991121"/>
  </r>
  <r>
    <x v="26"/>
    <s v="Qu_x000a_Jing"/>
    <s v="Qu Jing"/>
    <s v="Zhanyi"/>
    <x v="767"/>
    <s v="t/a"/>
    <s v="grinding"/>
    <n v="800000"/>
    <n v="1"/>
    <m/>
    <n v="1"/>
    <m/>
    <n v="800000"/>
    <n v="84023.93443516508"/>
    <n v="84023.93443516508"/>
    <n v="1.0059181623299947E-3"/>
    <n v="34.633619212834255"/>
    <n v="1.8973759147229465"/>
    <n v="100.56169789076074"/>
    <n v="45.233975952534671"/>
    <n v="1.0390085763850272"/>
    <n v="0.34633619212834249"/>
    <n v="27.62112846992428"/>
    <n v="232.51210262340271"/>
    <n v="38.79172754958487"/>
    <n v="3.029354100361251"/>
    <n v="126.44933137311558"/>
    <n v="54.945971806025639"/>
    <n v="1.1637518264875462"/>
    <n v="0.38791727549584876"/>
    <n v="30.272390331716526"/>
    <n v="255.26201751075345"/>
    <n v="38.109537561635776"/>
    <n v="3.029354100361251"/>
    <n v="121.93059951246359"/>
    <n v="52.657347166370563"/>
    <n v="1.1432861268490735"/>
    <n v="0.38109537561635787"/>
    <n v="28.723698851882311"/>
    <n v="243.53096243960755"/>
    <n v="37.801839728995752"/>
    <n v="3.029354100361251"/>
    <n v="119.21836221323363"/>
    <n v="51.283666827941808"/>
    <n v="1.1340551918698722"/>
    <n v="0.37801839728995751"/>
    <n v="27.794141859757548"/>
    <n v="236.48973801991121"/>
  </r>
  <r>
    <x v="26"/>
    <s v="Zhao_x000a_Tong"/>
    <s v="Zhao Tong"/>
    <s v="Ludian"/>
    <x v="779"/>
    <s v="t/a"/>
    <s v="grinding"/>
    <n v="600000"/>
    <n v="1"/>
    <m/>
    <n v="1"/>
    <m/>
    <n v="600000"/>
    <n v="63017.95082637381"/>
    <n v="63017.95082637381"/>
    <n v="7.5443862174749611E-4"/>
    <n v="25.975214409625693"/>
    <n v="1.4230319360422101"/>
    <n v="75.42127341807057"/>
    <n v="33.925481964401008"/>
    <n v="0.77925643228877051"/>
    <n v="0.25975214409625691"/>
    <n v="20.715846352443211"/>
    <n v="174.38407696755206"/>
    <n v="29.093795662188658"/>
    <n v="2.2720155752709386"/>
    <n v="94.836998529836691"/>
    <n v="41.209478854519233"/>
    <n v="0.87281386986565979"/>
    <n v="0.2909379566218866"/>
    <n v="22.704292748787399"/>
    <n v="191.44651313306511"/>
    <n v="28.582153171226839"/>
    <n v="2.2720155752709386"/>
    <n v="91.447949634347694"/>
    <n v="39.493010374777931"/>
    <n v="0.85746459513680517"/>
    <n v="0.28582153171226843"/>
    <n v="21.542774138911735"/>
    <n v="182.6482218297057"/>
    <n v="28.351379796746819"/>
    <n v="2.2720155752709386"/>
    <n v="89.413771659925231"/>
    <n v="38.462750120956358"/>
    <n v="0.85054139390240435"/>
    <n v="0.28351379796746817"/>
    <n v="20.845606394818166"/>
    <n v="177.36730351493344"/>
  </r>
  <r>
    <x v="26"/>
    <s v="Zhao_x000a_Tong"/>
    <s v="Zhao Tong"/>
    <s v="Ludian"/>
    <x v="779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Yu_x000a_Xi"/>
    <s v="Yu Xi"/>
    <s v="Yimen"/>
    <x v="77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Yu_x000a_Xi"/>
    <s v="Yu Xi"/>
    <s v="Yimen"/>
    <x v="770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  <n v="168.72273439977553"/>
    <n v="13.411889515884837"/>
    <n v="539.82455503361291"/>
    <n v="233.13039644679864"/>
    <n v="5.0616820319932661"/>
    <n v="1.6872273439977556"/>
    <n v="127.16871739855499"/>
    <n v="1078.187050350971"/>
    <n v="167.36046072726128"/>
    <n v="13.411889515884837"/>
    <n v="527.81663988305456"/>
    <n v="227.04868783209668"/>
    <n v="5.0208138218178373"/>
    <n v="1.6736046072726127"/>
    <n v="123.05328048888212"/>
    <n v="1047.0133674981623"/>
  </r>
  <r>
    <x v="26"/>
    <s v="Zhao_x000a_Tong"/>
    <s v="Zhao Tong"/>
    <s v="Daguan"/>
    <x v="780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Pu'er"/>
    <s v="Pu'er"/>
    <s v="Puer"/>
    <x v="765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</r>
  <r>
    <x v="26"/>
    <s v="Pu'er"/>
    <s v="Pu'er"/>
    <s v="Puer"/>
    <x v="765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</r>
  <r>
    <x v="26"/>
    <s v="Dali_x000a_Bai "/>
    <s v="Dali Bai "/>
    <s v="Yulong Naxi"/>
    <x v="78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Li_x000a_Jiang"/>
    <s v="Li Jiang"/>
    <s v="Huaping"/>
    <x v="782"/>
    <s v="t/d"/>
    <s v="cement"/>
    <n v="2700"/>
    <n v="310"/>
    <n v="1"/>
    <m/>
    <n v="837000"/>
    <m/>
    <n v="0"/>
    <n v="837000"/>
    <n v="1.0020400824242258E-2"/>
    <n v="345.00097473429292"/>
    <n v="18.900610299896464"/>
    <n v="1001.7400601433927"/>
    <n v="450.59587041220823"/>
    <n v="10.350029242028784"/>
    <n v="3.450009747342929"/>
    <n v="275.14641732428896"/>
    <n v="2316.1570712444554"/>
    <n v="386.42175205513809"/>
    <n v="30.176751410740884"/>
    <n v="1259.6183583972136"/>
    <n v="547.34140588394257"/>
    <n v="11.592652561654143"/>
    <n v="3.8642175205513811"/>
    <n v="301.55682280265211"/>
    <n v="2542.779150878272"/>
    <n v="379.62615239949497"/>
    <n v="30.176751410740884"/>
    <n v="1214.6052488256291"/>
    <n v="524.54339200529694"/>
    <n v="11.38878457198485"/>
    <n v="3.7962615239949504"/>
    <n v="286.12961414674874"/>
    <n v="2425.9208632896848"/>
    <n v="376.56103663633786"/>
    <n v="30.176751410740884"/>
    <n v="1187.5874397368727"/>
    <n v="510.85954762221752"/>
    <n v="11.296831099090133"/>
    <n v="3.7656103663633784"/>
    <n v="276.86988109998475"/>
    <n v="2355.7800768708648"/>
  </r>
  <r>
    <x v="26"/>
    <s v="Kun_x000a_Ming"/>
    <s v="Kun Ming"/>
    <s v="Xishan"/>
    <x v="210"/>
    <s v="t/d"/>
    <s v="cement"/>
    <n v="1400"/>
    <n v="310"/>
    <n v="1"/>
    <m/>
    <n v="434000"/>
    <m/>
    <n v="0"/>
    <n v="434000"/>
    <n v="5.1957633903478373E-3"/>
    <n v="178.8893943066704"/>
    <n v="9.8003164517981656"/>
    <n v="519.42077192620354"/>
    <n v="233.64230317670055"/>
    <n v="5.3666818292001102"/>
    <n v="1.7888939430667037"/>
    <n v="142.66851268666835"/>
    <n v="1200.9703332378656"/>
    <n v="200.36683439896049"/>
    <n v="15.647204435198976"/>
    <n v="653.13544509485155"/>
    <n v="283.806654902785"/>
    <n v="6.0110050319688151"/>
    <n v="2.003668343989605"/>
    <n v="156.36279700878256"/>
    <n v="1318.4780782331779"/>
    <n v="196.84319013307146"/>
    <n v="15.647204435198976"/>
    <n v="629.79531420588171"/>
    <n v="271.98546252126505"/>
    <n v="5.9052957039921434"/>
    <n v="1.968431901330715"/>
    <n v="148.36350363164749"/>
    <n v="1257.8848920761327"/>
    <n v="195.25387084847148"/>
    <n v="15.647204435198976"/>
    <n v="615.7860798635636"/>
    <n v="264.89013580411279"/>
    <n v="5.8576161254541432"/>
    <n v="1.9525387084847148"/>
    <n v="143.56216057036247"/>
    <n v="1221.5155954145225"/>
  </r>
  <r>
    <x v="26"/>
    <s v="Kun_x000a_Ming"/>
    <s v="Kun Ming"/>
    <s v="Fumin"/>
    <x v="783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Honghe_x000a_Hani_x000a_and_x000a_Yi "/>
    <s v="Honghe Hani and Yi "/>
    <s v="Kaiyuan"/>
    <x v="152"/>
    <s v="t/d"/>
    <s v="cement"/>
    <n v="2600"/>
    <n v="310"/>
    <n v="1"/>
    <m/>
    <n v="806000"/>
    <m/>
    <n v="0"/>
    <n v="806000"/>
    <n v="9.6492748677888419E-3"/>
    <n v="332.22316085524506"/>
    <n v="18.200587696196596"/>
    <n v="964.63857643437825"/>
    <n v="433.90713447101535"/>
    <n v="9.9666948256573491"/>
    <n v="3.3222316085524501"/>
    <n v="264.95580927524122"/>
    <n v="2230.3734760131792"/>
    <n v="372.10983531235524"/>
    <n v="29.059093951083817"/>
    <n v="1212.9658266047243"/>
    <n v="527.06950196231503"/>
    <n v="11.163295059370657"/>
    <n v="3.7210983531235526"/>
    <n v="290.38805158773908"/>
    <n v="2448.6021452901878"/>
    <n v="365.56592453284702"/>
    <n v="29.059093951083817"/>
    <n v="1169.6198692394948"/>
    <n v="505.11585896806378"/>
    <n v="10.966977735985411"/>
    <n v="3.6556592453284709"/>
    <n v="275.53222103020249"/>
    <n v="2336.0719424271042"/>
    <n v="362.61433157573276"/>
    <n v="29.059093951083817"/>
    <n v="1143.6027197466183"/>
    <n v="491.93882363620946"/>
    <n v="10.878429947271981"/>
    <n v="3.6261433157573277"/>
    <n v="266.61544105924463"/>
    <n v="2268.5289629126851"/>
  </r>
  <r>
    <x v="26"/>
    <s v="Honghe_x000a_Hani_x000a_and_x000a_Yi "/>
    <s v="Honghe Hani and Yi "/>
    <s v="Kaiyuan"/>
    <x v="152"/>
    <s v="t/d"/>
    <s v="cement"/>
    <n v="2400"/>
    <n v="310"/>
    <n v="1"/>
    <m/>
    <n v="744000"/>
    <m/>
    <n v="0"/>
    <n v="744000"/>
    <n v="8.9070229548820073E-3"/>
    <n v="306.66753309714926"/>
    <n v="16.800542488796857"/>
    <n v="890.43560901634908"/>
    <n v="400.52966258862955"/>
    <n v="9.2000259929144743"/>
    <n v="3.0666753309714925"/>
    <n v="244.57459317714574"/>
    <n v="2058.8062855506269"/>
    <n v="343.48600182678945"/>
    <n v="26.823779031769675"/>
    <n v="1119.6607630197454"/>
    <n v="486.52569411906001"/>
    <n v="10.304580054803683"/>
    <n v="3.4348600182678943"/>
    <n v="268.05050915791298"/>
    <n v="2260.2481341140196"/>
    <n v="337.44546879955107"/>
    <n v="26.823779031769675"/>
    <n v="1079.6491100672258"/>
    <n v="466.26079289359728"/>
    <n v="10.123364063986532"/>
    <n v="3.3744546879955113"/>
    <n v="254.33743479710998"/>
    <n v="2156.3741007019421"/>
    <n v="334.72092145452257"/>
    <n v="26.823779031769675"/>
    <n v="1055.6332797661091"/>
    <n v="454.09737566419335"/>
    <n v="10.041627643635675"/>
    <n v="3.3472092145452255"/>
    <n v="246.10656097776425"/>
    <n v="2094.0267349963246"/>
  </r>
  <r>
    <x v="26"/>
    <s v="Dali_x000a_Bai "/>
    <s v="Dali Bai "/>
    <s v="Jiangchuan"/>
    <x v="769"/>
    <s v="t/d"/>
    <s v="cement"/>
    <n v="1100"/>
    <n v="310"/>
    <n v="1"/>
    <m/>
    <n v="341000"/>
    <m/>
    <n v="0"/>
    <n v="341000"/>
    <n v="4.0823855209875864E-3"/>
    <n v="140.55595266952673"/>
    <n v="7.7002486406985593"/>
    <n v="408.11632079915995"/>
    <n v="183.57609535312184"/>
    <n v="4.2166785800858007"/>
    <n v="1.4055595266952672"/>
    <n v="112.09668853952512"/>
    <n v="943.61954754403723"/>
    <n v="157.4310841706118"/>
    <n v="12.294232056227766"/>
    <n v="513.17784971738331"/>
    <n v="222.99094313790249"/>
    <n v="4.7229325251183543"/>
    <n v="1.5743108417061182"/>
    <n v="122.85648336404346"/>
    <n v="1035.9470614689255"/>
    <n v="154.66250653312756"/>
    <n v="12.294232056227766"/>
    <n v="494.83917544747851"/>
    <n v="213.70286340956542"/>
    <n v="4.6398751959938274"/>
    <n v="1.5466250653312759"/>
    <n v="116.57132428200873"/>
    <n v="988.33812948839"/>
    <n v="153.41375566665616"/>
    <n v="12.294232056227766"/>
    <n v="483.83191989279999"/>
    <n v="208.12796384608859"/>
    <n v="4.6024126699996835"/>
    <n v="1.5341375566665616"/>
    <n v="112.79884044814193"/>
    <n v="959.762253539982"/>
  </r>
  <r>
    <x v="26"/>
    <s v="Dali_x000a_Bai "/>
    <s v="Dali Bai "/>
    <s v="Jiangchuan"/>
    <x v="769"/>
    <s v="t/d"/>
    <s v="cement"/>
    <n v="2700"/>
    <n v="310"/>
    <n v="1"/>
    <m/>
    <n v="837000"/>
    <m/>
    <n v="0"/>
    <n v="837000"/>
    <n v="1.0020400824242258E-2"/>
    <n v="345.00097473429292"/>
    <n v="18.900610299896464"/>
    <n v="1001.7400601433927"/>
    <n v="450.59587041220823"/>
    <n v="10.350029242028784"/>
    <n v="3.450009747342929"/>
    <n v="275.14641732428896"/>
    <n v="2316.1570712444554"/>
    <n v="386.42175205513809"/>
    <n v="30.176751410740884"/>
    <n v="1259.6183583972136"/>
    <n v="547.34140588394257"/>
    <n v="11.592652561654143"/>
    <n v="3.8642175205513811"/>
    <n v="301.55682280265211"/>
    <n v="2542.779150878272"/>
    <n v="379.62615239949497"/>
    <n v="30.176751410740884"/>
    <n v="1214.6052488256291"/>
    <n v="524.54339200529694"/>
    <n v="11.38878457198485"/>
    <n v="3.7962615239949504"/>
    <n v="286.12961414674874"/>
    <n v="2425.9208632896848"/>
    <n v="376.56103663633786"/>
    <n v="30.176751410740884"/>
    <n v="1187.5874397368727"/>
    <n v="510.85954762221752"/>
    <n v="11.296831099090133"/>
    <n v="3.7656103663633784"/>
    <n v="276.86988109998475"/>
    <n v="2355.7800768708648"/>
  </r>
  <r>
    <x v="26"/>
    <s v="Pu'er "/>
    <s v="Pu'er "/>
    <s v="Zhenyuan Yi, Hani and Lahu"/>
    <x v="784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</r>
  <r>
    <x v="26"/>
    <s v="Dehong_x000a_Dai_x000a_and_x000a_Jingpo "/>
    <s v="Dehong Dai and Jingpo "/>
    <s v="Yingjiang"/>
    <x v="785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</r>
  <r>
    <x v="26"/>
    <s v="Dali_x000a_Bai "/>
    <s v="Dali Bai "/>
    <s v="Xiangyun"/>
    <x v="786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</r>
  <r>
    <x v="26"/>
    <s v="Bao_x000a_Shan"/>
    <s v="Bao Shan"/>
    <s v="Shidian"/>
    <x v="787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</r>
  <r>
    <x v="26"/>
    <s v="Bao_x000a_Shan"/>
    <s v="Bao Shan"/>
    <s v="Tengchong"/>
    <x v="78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Dali_x000a_Bai "/>
    <s v="Dali Bai "/>
    <s v="Heqing"/>
    <x v="789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Dali_x000a_Bai "/>
    <s v="Dali Bai "/>
    <s v="Heqing"/>
    <x v="789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Dali_x000a_Bai "/>
    <s v="Dali Bai "/>
    <s v="Dali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</r>
  <r>
    <x v="26"/>
    <s v="Dali_x000a_Bai "/>
    <s v="Dali Bai "/>
    <s v="Dali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</r>
  <r>
    <x v="26"/>
    <s v="Dali_x000a_Bai "/>
    <s v="Dali Bai "/>
    <s v="Dali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</r>
  <r>
    <x v="26"/>
    <s v="Dali_x000a_Bai "/>
    <s v="Dali Bai "/>
    <s v="Dali"/>
    <x v="768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</r>
  <r>
    <x v="26"/>
    <s v="Diqing_x000a_Tibetan"/>
    <s v="Diqing Tibetan"/>
    <s v="Dêqên"/>
    <x v="77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Honghe_x000a_Hani_x000a_and_x000a_Yi"/>
    <s v="Honghe Hani and Yi"/>
    <s v="Jianshui"/>
    <x v="79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Honghe_x000a_Hani_x000a_and_x000a_Yi"/>
    <s v="Honghe Hani and Yi"/>
    <s v="Luxi"/>
    <x v="775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Kun_x000a_Ming"/>
    <s v="Kun Ming"/>
    <s v="Kunming"/>
    <x v="762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</r>
  <r>
    <x v="26"/>
    <s v="Kun_x000a_Ming"/>
    <s v="Kun Ming"/>
    <s v="Yiliang"/>
    <x v="791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</r>
  <r>
    <x v="26"/>
    <s v="Lin_x000a_Cang"/>
    <s v="Lin Cang"/>
    <s v="Cangyuan Va"/>
    <x v="792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Lin_x000a_Cang"/>
    <s v="Lin Cang"/>
    <s v="Zhenkang"/>
    <x v="793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Qu_x000a_Jing"/>
    <s v="Qu Jing"/>
    <s v="Huize"/>
    <x v="794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</r>
  <r>
    <x v="26"/>
    <s v="Qu_x000a_Jing"/>
    <s v="Qu Jing"/>
    <s v="Huize"/>
    <x v="794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Qu_x000a_Jing"/>
    <s v="Qu Jing"/>
    <s v="Shizong"/>
    <x v="795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Qu_x000a_Jing"/>
    <s v="Qu Jing"/>
    <s v="Xuanwei"/>
    <x v="796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</r>
  <r>
    <x v="26"/>
    <s v="Yu_x000a_Xi"/>
    <s v="Yu Xi"/>
    <s v="Huaning"/>
    <x v="797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</r>
  <r>
    <x v="26"/>
    <s v="Yu_x000a_Xi"/>
    <s v="Yu Xi"/>
    <s v="Huaning"/>
    <x v="797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</r>
  <r>
    <x v="26"/>
    <s v="Yu_x000a_Xi"/>
    <s v="Yu Xi"/>
    <s v="Yuxi"/>
    <x v="79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Yu_x000a_Xi"/>
    <s v="Yu Xi"/>
    <s v="Xinping Yi and Dai"/>
    <x v="799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Zhao_x000a_Tong"/>
    <s v="Zhao Tong"/>
    <s v="Zhenxiong"/>
    <x v="800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Wenshan_x000a_Zhuang_x000a_and_x000a_Miao"/>
    <s v="Wenshan Zhuang and Miao"/>
    <s v="Wenshan"/>
    <x v="801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</r>
  <r>
    <x v="26"/>
    <s v="Wenshan_x000a_Zhuang_x000a_and_x000a_Miao"/>
    <s v="Wenshan Zhuang and Miao"/>
    <s v="Wenshan"/>
    <x v="801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</r>
  <r>
    <x v="26"/>
    <s v="Wenshan_x000a_Zhuang_x000a_and_x000a_Miao"/>
    <s v="Wenshan Zhuang and Miao"/>
    <s v="Wenshan"/>
    <x v="80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Wenshan_x000a_Zhuang_x000a_and_x000a_Miao"/>
    <s v="Wenshan Zhuang and Miao"/>
    <s v="Yanshan"/>
    <x v="802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Wenshan_x000a_Zhuang_x000a_and_x000a_Miao"/>
    <s v="Wenshan Zhuang and Miao"/>
    <s v="Yanshan"/>
    <x v="802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</r>
  <r>
    <x v="26"/>
    <s v="Qu_x000a_Jing"/>
    <s v="Qu Jing"/>
    <s v="Shizong"/>
    <x v="795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</r>
  <r>
    <x v="26"/>
    <s v="Qu_x000a_Jing"/>
    <s v="Qu Jing"/>
    <s v="Malong"/>
    <x v="803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Lin_x000a_Cang"/>
    <s v="Lin Cang"/>
    <s v="Gengma Dai and Va"/>
    <x v="804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Li_x000a_Jiang"/>
    <s v="Li Jiang"/>
    <s v="Huaping"/>
    <x v="782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Kun_x000a_Ming"/>
    <s v="Kun Ming"/>
    <s v="Fumin"/>
    <x v="783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Kun_x000a_Ming"/>
    <s v="Kun Ming"/>
    <s v="Luquan Yi and Miao"/>
    <x v="805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Bao_x000a_Shan"/>
    <s v="Bao Shan"/>
    <s v="Longling"/>
    <x v="806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Bao_x000a_Shan"/>
    <s v="Bao Shan"/>
    <s v="Changning"/>
    <x v="548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Bao_x000a_Shan"/>
    <s v="Bao Shan"/>
    <s v="Shidian"/>
    <x v="787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  <n v="703.01139333239803"/>
    <n v="55.882872982853485"/>
    <n v="2249.2689793067207"/>
    <n v="971.376651861661"/>
    <n v="21.090341799971942"/>
    <n v="7.0301139333239817"/>
    <n v="529.86965582731239"/>
    <n v="4492.4460431290454"/>
    <n v="697.33525303025522"/>
    <n v="55.882872982853485"/>
    <n v="2199.2359995127272"/>
    <n v="946.0361993004027"/>
    <n v="20.920057590907653"/>
    <n v="6.9733525303025523"/>
    <n v="512.72200203700879"/>
    <n v="4362.5556979090088"/>
  </r>
  <r>
    <x v="26"/>
    <s v="Bao_x000a_Shan"/>
    <s v="Bao Shan"/>
    <s v="Shidian"/>
    <x v="787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</r>
  <r>
    <x v="26"/>
    <s v="Yu_x000a_Xi"/>
    <s v="Yu Xi"/>
    <s v="Yuanjiang Hani, Yi and Dai"/>
    <x v="807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Pu'er"/>
    <s v="Pu'er"/>
    <s v="Puer"/>
    <x v="765"/>
    <s v="t/d"/>
    <s v="cement"/>
    <n v="3200"/>
    <n v="310"/>
    <n v="1"/>
    <m/>
    <n v="992000"/>
    <m/>
    <n v="0"/>
    <n v="992000"/>
    <n v="1.1876030606509344E-2"/>
    <n v="408.89004412953233"/>
    <n v="22.400723318395812"/>
    <n v="1187.2474786884654"/>
    <n v="534.03955011817277"/>
    <n v="12.266701323885966"/>
    <n v="4.0889004412953236"/>
    <n v="326.09945756952766"/>
    <n v="2745.075047400836"/>
    <n v="457.98133576905258"/>
    <n v="35.765038709026236"/>
    <n v="1492.8810173596607"/>
    <n v="648.70092549208005"/>
    <n v="13.739440073071577"/>
    <n v="4.5798133576905267"/>
    <n v="357.40067887721733"/>
    <n v="3013.664178818693"/>
    <n v="449.92729173273477"/>
    <n v="35.765038709026236"/>
    <n v="1439.5321467563012"/>
    <n v="621.68105719146308"/>
    <n v="13.497818751982045"/>
    <n v="4.4992729173273487"/>
    <n v="339.11657972947995"/>
    <n v="2875.1654676025896"/>
    <n v="446.2945619393634"/>
    <n v="35.765038709026236"/>
    <n v="1407.5110396881455"/>
    <n v="605.4631675522578"/>
    <n v="13.3888368581809"/>
    <n v="4.4629456193936337"/>
    <n v="328.1420813036857"/>
    <n v="2792.0356466617664"/>
  </r>
  <r>
    <x v="26"/>
    <s v="Yu_x000a_Xi"/>
    <s v="Yu Xi"/>
    <s v="Chengjiang"/>
    <x v="80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Yu_x000a_Xi"/>
    <s v="Yu Xi"/>
    <s v="Chengjiang"/>
    <x v="80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Zhao_x000a_Tong"/>
    <s v="Zhao Tong"/>
    <s v="Zhaotong"/>
    <x v="809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</r>
  <r>
    <x v="26"/>
    <s v="Kun_x000a_Ming"/>
    <s v="Kun Ming"/>
    <s v="Dongchuan"/>
    <x v="81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Qu_x000a_Jing"/>
    <s v="Qu Jing"/>
    <s v="Luliang"/>
    <x v="77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Qu_x000a_Jing"/>
    <s v="Qu Jing"/>
    <s v="Luliang"/>
    <x v="77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Qu_x000a_Jing"/>
    <s v="Qu Jing"/>
    <s v="Luliang"/>
    <x v="778"/>
    <s v="t/d"/>
    <s v="cement"/>
    <n v="1500"/>
    <n v="310"/>
    <n v="1"/>
    <m/>
    <n v="465000"/>
    <m/>
    <n v="0"/>
    <n v="465000"/>
    <n v="5.5668893468012546E-3"/>
    <n v="191.66720818571829"/>
    <n v="10.500339055498037"/>
    <n v="556.52225563521813"/>
    <n v="250.33103911789345"/>
    <n v="5.7500162455715467"/>
    <n v="1.9166720818571827"/>
    <n v="152.85912073571609"/>
    <n v="1286.7539284691418"/>
    <n v="214.67875114174339"/>
    <n v="16.764861894856047"/>
    <n v="699.78797688734096"/>
    <n v="304.07855882441254"/>
    <n v="6.4403625342523014"/>
    <n v="2.146787511417434"/>
    <n v="167.53156822369561"/>
    <n v="1412.6550838212622"/>
    <n v="210.90341799971941"/>
    <n v="16.764861894856047"/>
    <n v="674.78069379201622"/>
    <n v="291.41299555849832"/>
    <n v="6.327102539991583"/>
    <n v="2.1090341799971948"/>
    <n v="158.96089674819373"/>
    <n v="1347.7338129387138"/>
    <n v="209.20057590907658"/>
    <n v="16.764861894856047"/>
    <n v="659.77079985381818"/>
    <n v="283.81085979012084"/>
    <n v="6.2760172772722962"/>
    <n v="2.0920057590907657"/>
    <n v="153.81660061110264"/>
    <n v="1308.7667093727027"/>
  </r>
  <r>
    <x v="26"/>
    <s v="Kun_x000a_Ming"/>
    <s v="Kun Ming"/>
    <s v="Yiliang"/>
    <x v="79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Kun_x000a_Ming"/>
    <s v="Kun Ming"/>
    <s v="Yiliang"/>
    <x v="79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Pu'er"/>
    <s v="Pu'er"/>
    <s v="Simao"/>
    <x v="81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Pu'er"/>
    <s v="Pu'er"/>
    <s v="Simao"/>
    <x v="811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</r>
  <r>
    <x v="26"/>
    <s v="Kun_x000a_Ming"/>
    <s v="Kun Ming"/>
    <s v="Yiliang"/>
    <x v="791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  <n v="703.01139333239803"/>
    <n v="55.882872982853485"/>
    <n v="2249.2689793067207"/>
    <n v="971.376651861661"/>
    <n v="21.090341799971942"/>
    <n v="7.0301139333239817"/>
    <n v="529.86965582731239"/>
    <n v="4492.4460431290454"/>
    <n v="697.33525303025522"/>
    <n v="55.882872982853485"/>
    <n v="2199.2359995127272"/>
    <n v="946.0361993004027"/>
    <n v="20.920057590907653"/>
    <n v="6.9733525303025523"/>
    <n v="512.72200203700879"/>
    <n v="4362.5556979090088"/>
  </r>
  <r>
    <x v="26"/>
    <s v="Kun_x000a_Ming"/>
    <s v="Kun Ming"/>
    <s v="Yiliang"/>
    <x v="791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  <n v="703.01139333239803"/>
    <n v="55.882872982853485"/>
    <n v="2249.2689793067207"/>
    <n v="971.376651861661"/>
    <n v="21.090341799971942"/>
    <n v="7.0301139333239817"/>
    <n v="529.86965582731239"/>
    <n v="4492.4460431290454"/>
    <n v="697.33525303025522"/>
    <n v="55.882872982853485"/>
    <n v="2199.2359995127272"/>
    <n v="946.0361993004027"/>
    <n v="20.920057590907653"/>
    <n v="6.9733525303025523"/>
    <n v="512.72200203700879"/>
    <n v="4362.5556979090088"/>
  </r>
  <r>
    <x v="26"/>
    <s v="Xishuangbanna_x000a_Dai "/>
    <s v="Xishuangbanna Dai "/>
    <s v="Jinghong"/>
    <x v="812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Wenshan_x000a_Zhuang_x000a_and_x000a_Miao"/>
    <s v="Wenshan Zhuang and Miao"/>
    <s v="Guangnan"/>
    <x v="813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Kun_x000a_Ming"/>
    <s v="Kun Ming"/>
    <s v="Xundian Hui and Yi"/>
    <x v="814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Zhao_x000a_Tong"/>
    <s v="Zhao Tong"/>
    <s v="Suijiang"/>
    <x v="815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Zhao_x000a_Tong"/>
    <s v="Zhao Tong"/>
    <s v="Zhaotong"/>
    <x v="809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Dehong_x000a_Dai_x000a_and_x000a_Jingpo"/>
    <s v="Dehong Dai and Jingpo"/>
    <s v="Yingjiang"/>
    <x v="785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Qu_x000a_Jing"/>
    <s v="Qu Jing"/>
    <s v="Xuanwei"/>
    <x v="796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</r>
  <r>
    <x v="26"/>
    <s v="Qu_x000a_Jing"/>
    <s v="Qu Jing"/>
    <s v="Xuanwei"/>
    <x v="796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</r>
  <r>
    <x v="26"/>
    <s v="Honghe_x000a_Hani_x000a_and_x000a_Yi "/>
    <s v="Honghe Hani and Yi "/>
    <s v="Mengzi"/>
    <x v="816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</r>
  <r>
    <x v="26"/>
    <s v="Da_x000a_Li"/>
    <s v="Da Li"/>
    <s v="Dali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</r>
  <r>
    <x v="26"/>
    <s v="Da_x000a_Li"/>
    <s v="Da Li"/>
    <s v="Dali"/>
    <x v="768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26"/>
    <s v="Da_x000a_Li"/>
    <s v="Da Li"/>
    <s v="Dali"/>
    <x v="768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</r>
  <r>
    <x v="26"/>
    <s v="Da_x000a_Li"/>
    <s v="Da Li"/>
    <s v="Dali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</r>
  <r>
    <x v="26"/>
    <s v="Qu_x000a_Jing"/>
    <s v="Qu Jing"/>
    <s v="Luliang"/>
    <x v="778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</r>
  <r>
    <x v="1"/>
    <s v=""/>
    <m/>
    <s v=""/>
    <x v="4"/>
    <m/>
    <m/>
    <m/>
    <m/>
    <n v="113"/>
    <m/>
    <n v="83204000"/>
    <m/>
    <n v="0"/>
    <m/>
    <n v="0.99999999999999933"/>
    <n v="34429.857725814261"/>
    <n v="1886.2130000000002"/>
    <n v="99970.058854321745"/>
    <n v="44967.848922977813"/>
    <n v="1032.8957317744275"/>
    <n v="344.29857725814259"/>
    <n v="27458.623876465092"/>
    <n v="231144.15399841082"/>
    <n v="38563.50248188393"/>
    <n v="3011.5313688584756"/>
    <n v="125705.38649011237"/>
    <n v="54622.705766396568"/>
    <n v="1156.9050744565179"/>
    <n v="385.63502481883933"/>
    <n v="30094.287453362009"/>
    <n v="253760.22331627205"/>
    <n v="37885.326052134471"/>
    <n v="3011.5313688584756"/>
    <n v="121213.23988229557"/>
    <n v="52347.545892203656"/>
    <n v="1136.5597815640342"/>
    <n v="378.85326052134479"/>
    <n v="28554.707457861179"/>
    <n v="242098.18607462069"/>
    <n v="37579.438511613967"/>
    <n v="3011.5313688584756"/>
    <n v="118516.9596074195"/>
    <n v="50981.947387403903"/>
    <n v="1127.3831553484188"/>
    <n v="375.79438511613967"/>
    <n v="27630.619369053198"/>
    <n v="235098.38759858281"/>
  </r>
  <r>
    <x v="2"/>
    <s v=""/>
    <m/>
    <s v=""/>
    <x v="4"/>
    <m/>
    <m/>
    <m/>
    <m/>
    <m/>
    <n v="4"/>
    <m/>
    <n v="3100000"/>
    <n v="325592.74593626469"/>
    <n v="83529592.7459362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7"/>
    <s v="Lhasa"/>
    <s v="Lhasa"/>
    <s v="Doilungdêqên"/>
    <x v="817"/>
    <s v="t/d"/>
    <s v="cement"/>
    <n v="2000"/>
    <n v="310"/>
    <n v="1"/>
    <m/>
    <n v="620000"/>
    <m/>
    <n v="0"/>
    <n v="620000"/>
    <n v="0.2857142857142857"/>
    <n v="246.8883649026973"/>
    <n v="27.619714285714288"/>
    <n v="1343.4329012683822"/>
    <n v="375.61862369549942"/>
    <n v="7.4066509470809194"/>
    <n v="2.468883649026973"/>
    <n v="377.91244358574448"/>
    <n v="3201.6032930410938"/>
    <n v="272.10533568365048"/>
    <n v="32.567545789344031"/>
    <n v="1509.1544994196713"/>
    <n v="424.18571422698852"/>
    <n v="8.1631600705095142"/>
    <n v="2.7210533568365052"/>
    <n v="414.27272873945338"/>
    <n v="3515.8501049922711"/>
    <n v="264.77134535649975"/>
    <n v="32.567545789344031"/>
    <n v="1467.1329752446957"/>
    <n v="413.68816164683039"/>
    <n v="7.9431403606949917"/>
    <n v="2.6477134535649975"/>
    <n v="399.03903593385917"/>
    <n v="3400.4576646215937"/>
    <n v="261.46339160735192"/>
    <n v="32.567545789344031"/>
    <n v="1439.5667296721688"/>
    <n v="406.80173574923094"/>
    <n v="7.8439017482205573"/>
    <n v="2.6146339160735192"/>
    <n v="389.0456878794941"/>
    <n v="3324.7598785244973"/>
  </r>
  <r>
    <x v="27"/>
    <s v="Lhasa"/>
    <s v="Lhasa"/>
    <s v="Doilungdêqên"/>
    <x v="817"/>
    <s v="t/d"/>
    <s v="cement"/>
    <n v="2000"/>
    <n v="310"/>
    <n v="1"/>
    <m/>
    <n v="620000"/>
    <m/>
    <n v="0"/>
    <n v="620000"/>
    <n v="0.2857142857142857"/>
    <n v="246.8883649026973"/>
    <n v="27.619714285714288"/>
    <n v="1343.4329012683822"/>
    <n v="375.61862369549942"/>
    <n v="7.4066509470809194"/>
    <n v="2.468883649026973"/>
    <n v="377.91244358574448"/>
    <n v="3201.6032930410938"/>
    <n v="272.10533568365048"/>
    <n v="32.567545789344031"/>
    <n v="1509.1544994196713"/>
    <n v="424.18571422698852"/>
    <n v="8.1631600705095142"/>
    <n v="2.7210533568365052"/>
    <n v="414.27272873945338"/>
    <n v="3515.8501049922711"/>
    <n v="264.77134535649975"/>
    <n v="32.567545789344031"/>
    <n v="1467.1329752446957"/>
    <n v="413.68816164683039"/>
    <n v="7.9431403606949917"/>
    <n v="2.6477134535649975"/>
    <n v="399.03903593385917"/>
    <n v="3400.4576646215937"/>
    <n v="261.46339160735192"/>
    <n v="32.567545789344031"/>
    <n v="1439.5667296721688"/>
    <n v="406.80173574923094"/>
    <n v="7.8439017482205573"/>
    <n v="2.6146339160735192"/>
    <n v="389.0456878794941"/>
    <n v="3324.7598785244973"/>
  </r>
  <r>
    <x v="27"/>
    <s v="Shannan"/>
    <s v="Shannan"/>
    <s v="Sangri"/>
    <x v="818"/>
    <s v="t/d"/>
    <s v="cement"/>
    <n v="1000"/>
    <n v="310"/>
    <n v="1"/>
    <m/>
    <n v="310000"/>
    <m/>
    <n v="0"/>
    <n v="310000"/>
    <n v="0.14285714285714285"/>
    <n v="123.44418245134865"/>
    <n v="13.809857142857144"/>
    <n v="671.71645063419112"/>
    <n v="187.80931184774971"/>
    <n v="3.7033254735404597"/>
    <n v="1.2344418245134865"/>
    <n v="188.95622179287224"/>
    <n v="1600.8016465205469"/>
    <n v="136.05266784182524"/>
    <n v="16.283772894672015"/>
    <n v="754.57724970983566"/>
    <n v="212.09285711349426"/>
    <n v="4.0815800352547571"/>
    <n v="1.3605266784182526"/>
    <n v="207.13636436972669"/>
    <n v="1757.9250524961355"/>
    <n v="132.38567267824988"/>
    <n v="16.283772894672015"/>
    <n v="733.56648762234784"/>
    <n v="206.8440808234152"/>
    <n v="3.9715701803474959"/>
    <n v="1.3238567267824988"/>
    <n v="199.51951796692958"/>
    <n v="1700.2288323107969"/>
    <n v="130.73169580367596"/>
    <n v="16.283772894672015"/>
    <n v="719.78336483608439"/>
    <n v="203.40086787461547"/>
    <n v="3.9219508741102787"/>
    <n v="1.3073169580367596"/>
    <n v="194.52284393974705"/>
    <n v="1662.3799392622486"/>
  </r>
  <r>
    <x v="27"/>
    <s v="Shannan"/>
    <s v="Shannan"/>
    <s v="Sangri"/>
    <x v="818"/>
    <s v="t/d"/>
    <s v="cement"/>
    <n v="2000"/>
    <n v="310"/>
    <n v="1"/>
    <m/>
    <n v="620000"/>
    <m/>
    <n v="0"/>
    <n v="620000"/>
    <n v="0.2857142857142857"/>
    <n v="246.8883649026973"/>
    <n v="27.619714285714288"/>
    <n v="1343.4329012683822"/>
    <n v="375.61862369549942"/>
    <n v="7.4066509470809194"/>
    <n v="2.468883649026973"/>
    <n v="377.91244358574448"/>
    <n v="3201.6032930410938"/>
    <n v="272.10533568365048"/>
    <n v="32.567545789344031"/>
    <n v="1509.1544994196713"/>
    <n v="424.18571422698852"/>
    <n v="8.1631600705095142"/>
    <n v="2.7210533568365052"/>
    <n v="414.27272873945338"/>
    <n v="3515.8501049922711"/>
    <n v="264.77134535649975"/>
    <n v="32.567545789344031"/>
    <n v="1467.1329752446957"/>
    <n v="413.68816164683039"/>
    <n v="7.9431403606949917"/>
    <n v="2.6477134535649975"/>
    <n v="399.03903593385917"/>
    <n v="3400.4576646215937"/>
    <n v="261.46339160735192"/>
    <n v="32.567545789344031"/>
    <n v="1439.5667296721688"/>
    <n v="406.80173574923094"/>
    <n v="7.8439017482205573"/>
    <n v="2.6146339160735192"/>
    <n v="389.0456878794941"/>
    <n v="3324.7598785244973"/>
  </r>
  <r>
    <x v="1"/>
    <s v=""/>
    <m/>
    <s v=""/>
    <x v="4"/>
    <m/>
    <m/>
    <m/>
    <m/>
    <n v="4"/>
    <m/>
    <n v="2170000"/>
    <m/>
    <n v="0"/>
    <m/>
    <n v="0.99999999999999989"/>
    <n v="864.10927715944058"/>
    <n v="96.669000000000011"/>
    <n v="4702.0151544393384"/>
    <n v="1314.6651829342482"/>
    <n v="25.923278314783218"/>
    <n v="8.6410927715944066"/>
    <n v="1322.6935525501058"/>
    <n v="11205.61152564383"/>
    <n v="952.36867489277677"/>
    <n v="113.98641026270413"/>
    <n v="5282.0407479688502"/>
    <n v="1484.64999979446"/>
    <n v="28.571060246783301"/>
    <n v="9.5236867489277692"/>
    <n v="1449.9545505880869"/>
    <n v="12305.475367472949"/>
    <n v="926.69970874774913"/>
    <n v="113.98641026270413"/>
    <n v="5134.9654133564354"/>
    <n v="1447.9085657639064"/>
    <n v="27.800991262432472"/>
    <n v="9.2669970874774918"/>
    <n v="1396.6366257685072"/>
    <n v="11901.601826175578"/>
    <n v="915.12187062573184"/>
    <n v="113.98641026270413"/>
    <n v="5038.4835538525913"/>
    <n v="1423.8060751223084"/>
    <n v="27.453656118771953"/>
    <n v="9.1512187062573176"/>
    <n v="1361.6599075782294"/>
    <n v="11636.659574835741"/>
  </r>
  <r>
    <x v="2"/>
    <s v=""/>
    <m/>
    <s v=""/>
    <x v="4"/>
    <m/>
    <m/>
    <m/>
    <m/>
    <m/>
    <m/>
    <m/>
    <m/>
    <n v="0"/>
    <n v="217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8"/>
    <s v="Yan'an"/>
    <s v="Yan'an"/>
    <s v="Huangling"/>
    <x v="819"/>
    <s v="t/a"/>
    <s v="grinding"/>
    <n v="1000000"/>
    <n v="1"/>
    <m/>
    <n v="1"/>
    <m/>
    <n v="1000000"/>
    <n v="105029.91804395635"/>
    <n v="105029.91804395635"/>
    <n v="1.6258425947934083E-3"/>
    <n v="90.611752487992177"/>
    <n v="2.749311208693817"/>
    <n v="143.14802698826395"/>
    <n v="55.840491554773422"/>
    <n v="2.718352574639765"/>
    <n v="0.90611752487992192"/>
    <n v="37.73196092932492"/>
    <n v="319.55588523955078"/>
    <n v="100.64967909300466"/>
    <n v="4.6652556948551602"/>
    <n v="185.20408658005741"/>
    <n v="70.610203223140857"/>
    <n v="3.0194903727901399"/>
    <n v="1.0064967909300466"/>
    <n v="41.361855584571245"/>
    <n v="350.91630743221197"/>
    <n v="99.599095166261606"/>
    <n v="4.6652556948551602"/>
    <n v="177.63488537549196"/>
    <n v="67.442943629328113"/>
    <n v="2.9879728549878481"/>
    <n v="0.99599095166261609"/>
    <n v="38.879612923240153"/>
    <n v="332.11377268646658"/>
    <n v="99.125235386763634"/>
    <n v="4.6652556948551602"/>
    <n v="173.26965420955921"/>
    <n v="65.6163545460347"/>
    <n v="2.973757061602909"/>
    <n v="0.99125235386763633"/>
    <n v="37.448079696178539"/>
    <n v="321.27016997959765"/>
  </r>
  <r>
    <x v="28"/>
    <s v="Wei_x000a_Nan"/>
    <s v="Wei Nan"/>
    <s v="Fuping"/>
    <x v="820"/>
    <s v="t/d"/>
    <s v="cement"/>
    <n v="4500"/>
    <n v="310"/>
    <n v="1"/>
    <m/>
    <n v="1395000"/>
    <m/>
    <n v="0"/>
    <n v="1395000"/>
    <n v="2.1594327235289253E-2"/>
    <n v="1203.4989370157148"/>
    <n v="36.516158515164776"/>
    <n v="1901.2820477023968"/>
    <n v="741.66948970014278"/>
    <n v="36.10496811047144"/>
    <n v="12.034989370157149"/>
    <n v="501.15325686895613"/>
    <n v="4244.3188399195806"/>
    <n v="1336.821973677821"/>
    <n v="61.963598710981145"/>
    <n v="2459.8676795220699"/>
    <n v="937.83976347632199"/>
    <n v="40.104659210334631"/>
    <n v="13.36821973677821"/>
    <n v="549.36526291802681"/>
    <n v="4660.8457664706739"/>
    <n v="1322.8681916974028"/>
    <n v="61.963598710981145"/>
    <n v="2359.3340803627361"/>
    <n v="895.77244384345659"/>
    <n v="39.686045750922084"/>
    <n v="13.228681916974029"/>
    <n v="516.39629010489296"/>
    <n v="4411.1118196219531"/>
    <n v="1316.5744193636663"/>
    <n v="61.963598710981145"/>
    <n v="2301.3553863878665"/>
    <n v="871.51181583717823"/>
    <n v="39.497232580909987"/>
    <n v="13.165744193636662"/>
    <n v="497.38276625433468"/>
    <n v="4267.087849520869"/>
  </r>
  <r>
    <x v="28"/>
    <s v="Wei_x000a_Nan"/>
    <s v="Wei Nan"/>
    <s v="Fuping"/>
    <x v="820"/>
    <s v="t/d"/>
    <s v="cement"/>
    <n v="4500"/>
    <n v="310"/>
    <n v="1"/>
    <m/>
    <n v="1395000"/>
    <m/>
    <n v="0"/>
    <n v="1395000"/>
    <n v="2.1594327235289253E-2"/>
    <n v="1203.4989370157148"/>
    <n v="36.516158515164776"/>
    <n v="1901.2820477023968"/>
    <n v="741.66948970014278"/>
    <n v="36.10496811047144"/>
    <n v="12.034989370157149"/>
    <n v="501.15325686895613"/>
    <n v="4244.3188399195806"/>
    <n v="1336.821973677821"/>
    <n v="61.963598710981145"/>
    <n v="2459.8676795220699"/>
    <n v="937.83976347632199"/>
    <n v="40.104659210334631"/>
    <n v="13.36821973677821"/>
    <n v="549.36526291802681"/>
    <n v="4660.8457664706739"/>
    <n v="1322.8681916974028"/>
    <n v="61.963598710981145"/>
    <n v="2359.3340803627361"/>
    <n v="895.77244384345659"/>
    <n v="39.686045750922084"/>
    <n v="13.228681916974029"/>
    <n v="516.39629010489296"/>
    <n v="4411.1118196219531"/>
    <n v="1316.5744193636663"/>
    <n v="61.963598710981145"/>
    <n v="2301.3553863878665"/>
    <n v="871.51181583717823"/>
    <n v="39.497232580909987"/>
    <n v="13.165744193636662"/>
    <n v="497.38276625433468"/>
    <n v="4267.087849520869"/>
  </r>
  <r>
    <x v="28"/>
    <s v="Yu_x000a_Lin"/>
    <s v="Yu Lin"/>
    <s v="Yulin"/>
    <x v="821"/>
    <s v="t/a"/>
    <s v="grinding"/>
    <n v="1200000"/>
    <n v="1"/>
    <m/>
    <n v="1"/>
    <m/>
    <n v="1200000"/>
    <n v="126035.90165274762"/>
    <n v="126035.90165274762"/>
    <n v="1.9510111137520901E-3"/>
    <n v="108.73410298559062"/>
    <n v="3.2991734504325807"/>
    <n v="171.77763238591677"/>
    <n v="67.008589865728112"/>
    <n v="3.2620230895677182"/>
    <n v="1.0873410298559065"/>
    <n v="45.278353115189908"/>
    <n v="383.46706228746098"/>
    <n v="120.77961491160561"/>
    <n v="5.5983068338261921"/>
    <n v="222.24490389606891"/>
    <n v="84.732243867769029"/>
    <n v="3.6233884473481681"/>
    <n v="1.207796149116056"/>
    <n v="49.634226701485495"/>
    <n v="421.09956891865443"/>
    <n v="119.51891419951394"/>
    <n v="5.5983068338261921"/>
    <n v="213.16186245059035"/>
    <n v="80.931532355193752"/>
    <n v="3.5855674259854182"/>
    <n v="1.1951891419951395"/>
    <n v="46.655535507888189"/>
    <n v="398.53652722375995"/>
    <n v="118.95028246411637"/>
    <n v="5.5983068338261921"/>
    <n v="207.92358505147106"/>
    <n v="78.739625455241637"/>
    <n v="3.5685084739234911"/>
    <n v="1.1895028246411639"/>
    <n v="44.937695635414251"/>
    <n v="385.52420397551725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</r>
  <r>
    <x v="28"/>
    <s v="Shang_x000a_Luo"/>
    <s v="Shang Luo"/>
    <s v="Danfeng"/>
    <x v="823"/>
    <s v="t/d"/>
    <s v="cement"/>
    <n v="4000"/>
    <n v="310"/>
    <n v="1"/>
    <m/>
    <n v="1240000"/>
    <m/>
    <n v="0"/>
    <n v="1240000"/>
    <n v="1.9194957542479334E-2"/>
    <n v="1069.7768329028574"/>
    <n v="32.458807569035351"/>
    <n v="1690.0284868465747"/>
    <n v="659.26176862234911"/>
    <n v="32.093304987085716"/>
    <n v="10.697768329028577"/>
    <n v="445.46956166129434"/>
    <n v="3772.727857706293"/>
    <n v="1188.2861988247296"/>
    <n v="55.078754409761011"/>
    <n v="2186.5490484640623"/>
    <n v="833.63534531228606"/>
    <n v="35.648585964741891"/>
    <n v="11.882861988247296"/>
    <n v="488.32467814935717"/>
    <n v="4142.9740146405984"/>
    <n v="1175.882837064358"/>
    <n v="55.078754409761011"/>
    <n v="2097.1858492113206"/>
    <n v="796.24217230529462"/>
    <n v="35.276485111930739"/>
    <n v="11.758828370643581"/>
    <n v="459.01892453768261"/>
    <n v="3920.9882841084027"/>
    <n v="1170.2883727677031"/>
    <n v="55.078754409761011"/>
    <n v="2045.6492323447701"/>
    <n v="774.67716963304724"/>
    <n v="35.108651183031093"/>
    <n v="11.702883727677033"/>
    <n v="442.11801444829746"/>
    <n v="3792.9669773518831"/>
  </r>
  <r>
    <x v="28"/>
    <s v="Shang_x000a_Luo"/>
    <s v="Shang Luo"/>
    <s v="Danfeng"/>
    <x v="823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28"/>
    <s v="An_x000a_Kang"/>
    <s v="An Kang"/>
    <s v="Ningshan"/>
    <x v="824"/>
    <s v="t/a"/>
    <s v="grinding"/>
    <n v="1000000"/>
    <n v="1"/>
    <m/>
    <n v="1"/>
    <m/>
    <n v="1000000"/>
    <n v="105029.91804395635"/>
    <n v="105029.91804395635"/>
    <n v="1.6258425947934083E-3"/>
    <n v="90.611752487992177"/>
    <n v="2.749311208693817"/>
    <n v="143.14802698826395"/>
    <n v="55.840491554773422"/>
    <n v="2.718352574639765"/>
    <n v="0.90611752487992192"/>
    <n v="37.73196092932492"/>
    <n v="319.55588523955078"/>
    <n v="100.64967909300466"/>
    <n v="4.6652556948551602"/>
    <n v="185.20408658005741"/>
    <n v="70.610203223140857"/>
    <n v="3.0194903727901399"/>
    <n v="1.0064967909300466"/>
    <n v="41.361855584571245"/>
    <n v="350.91630743221197"/>
    <n v="99.599095166261606"/>
    <n v="4.6652556948551602"/>
    <n v="177.63488537549196"/>
    <n v="67.442943629328113"/>
    <n v="2.9879728549878481"/>
    <n v="0.99599095166261609"/>
    <n v="38.879612923240153"/>
    <n v="332.11377268646658"/>
    <n v="99.125235386763634"/>
    <n v="4.6652556948551602"/>
    <n v="173.26965420955921"/>
    <n v="65.6163545460347"/>
    <n v="2.973757061602909"/>
    <n v="0.99125235386763633"/>
    <n v="37.448079696178539"/>
    <n v="321.27016997959765"/>
  </r>
  <r>
    <x v="28"/>
    <s v="Yu_x000a_Lin"/>
    <s v="Yu Lin"/>
    <s v="Shenmu"/>
    <x v="825"/>
    <s v="t/a"/>
    <s v="grinding"/>
    <n v="1200000"/>
    <n v="1"/>
    <m/>
    <n v="1"/>
    <m/>
    <n v="1200000"/>
    <n v="126035.90165274762"/>
    <n v="126035.90165274762"/>
    <n v="1.9510111137520901E-3"/>
    <n v="108.73410298559062"/>
    <n v="3.2991734504325807"/>
    <n v="171.77763238591677"/>
    <n v="67.008589865728112"/>
    <n v="3.2620230895677182"/>
    <n v="1.0873410298559065"/>
    <n v="45.278353115189908"/>
    <n v="383.46706228746098"/>
    <n v="120.77961491160561"/>
    <n v="5.5983068338261921"/>
    <n v="222.24490389606891"/>
    <n v="84.732243867769029"/>
    <n v="3.6233884473481681"/>
    <n v="1.207796149116056"/>
    <n v="49.634226701485495"/>
    <n v="421.09956891865443"/>
    <n v="119.51891419951394"/>
    <n v="5.5983068338261921"/>
    <n v="213.16186245059035"/>
    <n v="80.931532355193752"/>
    <n v="3.5855674259854182"/>
    <n v="1.1951891419951395"/>
    <n v="46.655535507888189"/>
    <n v="398.53652722375995"/>
    <n v="118.95028246411637"/>
    <n v="5.5983068338261921"/>
    <n v="207.92358505147106"/>
    <n v="78.739625455241637"/>
    <n v="3.5685084739234911"/>
    <n v="1.1895028246411639"/>
    <n v="44.937695635414251"/>
    <n v="385.52420397551725"/>
  </r>
  <r>
    <x v="28"/>
    <s v="Yu_x000a_Lin"/>
    <s v="Yu Lin"/>
    <s v="Hengshan"/>
    <x v="826"/>
    <s v="t/a"/>
    <s v="grinding"/>
    <n v="2000000"/>
    <n v="1"/>
    <m/>
    <n v="1"/>
    <m/>
    <n v="2000000"/>
    <n v="210059.8360879127"/>
    <n v="210059.8360879127"/>
    <n v="3.2516851895868166E-3"/>
    <n v="181.22350497598435"/>
    <n v="5.4986224173876339"/>
    <n v="286.2960539765279"/>
    <n v="111.68098310954684"/>
    <n v="5.43670514927953"/>
    <n v="1.8122350497598438"/>
    <n v="75.46392185864984"/>
    <n v="639.11177047910155"/>
    <n v="201.29935818600933"/>
    <n v="9.3305113897103205"/>
    <n v="370.40817316011481"/>
    <n v="141.22040644628171"/>
    <n v="6.0389807455802798"/>
    <n v="2.0129935818600933"/>
    <n v="82.72371116914249"/>
    <n v="701.83261486442393"/>
    <n v="199.19819033252321"/>
    <n v="9.3305113897103205"/>
    <n v="355.26977075098392"/>
    <n v="134.88588725865623"/>
    <n v="5.9759457099756963"/>
    <n v="1.9919819033252322"/>
    <n v="77.759225846480305"/>
    <n v="664.22754537293315"/>
    <n v="198.25047077352727"/>
    <n v="9.3305113897103205"/>
    <n v="346.53930841911841"/>
    <n v="131.2327090920694"/>
    <n v="5.947514123205818"/>
    <n v="1.9825047077352727"/>
    <n v="74.896159392357077"/>
    <n v="642.54033995919531"/>
  </r>
  <r>
    <x v="28"/>
    <s v="Yan'an"/>
    <s v="Yan'an"/>
    <s v="Ansai"/>
    <x v="827"/>
    <s v="t/a"/>
    <s v="grinding"/>
    <n v="2000000"/>
    <n v="1"/>
    <m/>
    <n v="1"/>
    <m/>
    <n v="2000000"/>
    <n v="210059.8360879127"/>
    <n v="210059.8360879127"/>
    <n v="3.2516851895868166E-3"/>
    <n v="181.22350497598435"/>
    <n v="5.4986224173876339"/>
    <n v="286.2960539765279"/>
    <n v="111.68098310954684"/>
    <n v="5.43670514927953"/>
    <n v="1.8122350497598438"/>
    <n v="75.46392185864984"/>
    <n v="639.11177047910155"/>
    <n v="201.29935818600933"/>
    <n v="9.3305113897103205"/>
    <n v="370.40817316011481"/>
    <n v="141.22040644628171"/>
    <n v="6.0389807455802798"/>
    <n v="2.0129935818600933"/>
    <n v="82.72371116914249"/>
    <n v="701.83261486442393"/>
    <n v="199.19819033252321"/>
    <n v="9.3305113897103205"/>
    <n v="355.26977075098392"/>
    <n v="134.88588725865623"/>
    <n v="5.9759457099756963"/>
    <n v="1.9919819033252322"/>
    <n v="77.759225846480305"/>
    <n v="664.22754537293315"/>
    <n v="198.25047077352727"/>
    <n v="9.3305113897103205"/>
    <n v="346.53930841911841"/>
    <n v="131.2327090920694"/>
    <n v="5.947514123205818"/>
    <n v="1.9825047077352727"/>
    <n v="74.896159392357077"/>
    <n v="642.54033995919531"/>
  </r>
  <r>
    <x v="28"/>
    <s v="Yu_x000a_Lin"/>
    <s v="Yu Lin"/>
    <s v="Yulin"/>
    <x v="821"/>
    <s v="t/a"/>
    <s v="grinding"/>
    <n v="1000000"/>
    <n v="1"/>
    <m/>
    <n v="1"/>
    <m/>
    <n v="1000000"/>
    <n v="105029.91804395635"/>
    <n v="105029.91804395635"/>
    <n v="1.6258425947934083E-3"/>
    <n v="90.611752487992177"/>
    <n v="2.749311208693817"/>
    <n v="143.14802698826395"/>
    <n v="55.840491554773422"/>
    <n v="2.718352574639765"/>
    <n v="0.90611752487992192"/>
    <n v="37.73196092932492"/>
    <n v="319.55588523955078"/>
    <n v="100.64967909300466"/>
    <n v="4.6652556948551602"/>
    <n v="185.20408658005741"/>
    <n v="70.610203223140857"/>
    <n v="3.0194903727901399"/>
    <n v="1.0064967909300466"/>
    <n v="41.361855584571245"/>
    <n v="350.91630743221197"/>
    <n v="99.599095166261606"/>
    <n v="4.6652556948551602"/>
    <n v="177.63488537549196"/>
    <n v="67.442943629328113"/>
    <n v="2.9879728549878481"/>
    <n v="0.99599095166261609"/>
    <n v="38.879612923240153"/>
    <n v="332.11377268646658"/>
    <n v="99.125235386763634"/>
    <n v="4.6652556948551602"/>
    <n v="173.26965420955921"/>
    <n v="65.6163545460347"/>
    <n v="2.973757061602909"/>
    <n v="0.99125235386763633"/>
    <n v="37.448079696178539"/>
    <n v="321.27016997959765"/>
  </r>
  <r>
    <x v="28"/>
    <s v="An_x000a_Kang"/>
    <s v="An Kang"/>
    <s v="Shiquan"/>
    <x v="828"/>
    <s v="t/a"/>
    <s v="grinding"/>
    <n v="600000"/>
    <n v="1"/>
    <m/>
    <n v="1"/>
    <m/>
    <n v="600000"/>
    <n v="63017.95082637381"/>
    <n v="63017.95082637381"/>
    <n v="9.7550555687604505E-4"/>
    <n v="54.367051492795312"/>
    <n v="1.6495867252162904"/>
    <n v="85.888816192958387"/>
    <n v="33.504294932864056"/>
    <n v="1.6310115447838591"/>
    <n v="0.54367051492795326"/>
    <n v="22.639176557594954"/>
    <n v="191.73353114373049"/>
    <n v="60.389807455802803"/>
    <n v="2.799153416913096"/>
    <n v="111.12245194803445"/>
    <n v="42.366121933884514"/>
    <n v="1.8116942236740841"/>
    <n v="0.60389807455802802"/>
    <n v="24.817113350742748"/>
    <n v="210.54978445932721"/>
    <n v="59.759457099756972"/>
    <n v="2.799153416913096"/>
    <n v="106.58093122529517"/>
    <n v="40.465766177596876"/>
    <n v="1.7927837129927091"/>
    <n v="0.59759457099756974"/>
    <n v="23.327767753944094"/>
    <n v="199.26826361187997"/>
    <n v="59.475141232058185"/>
    <n v="2.799153416913096"/>
    <n v="103.96179252573553"/>
    <n v="39.369812727620818"/>
    <n v="1.7842542369617456"/>
    <n v="0.59475141232058193"/>
    <n v="22.468847817707125"/>
    <n v="192.76210198775863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</r>
  <r>
    <x v="28"/>
    <s v="Bao_x000a_Ji"/>
    <s v="Bao Ji"/>
    <s v="Qishan"/>
    <x v="829"/>
    <s v="t/d"/>
    <s v="cement"/>
    <n v="4800"/>
    <n v="310"/>
    <n v="1"/>
    <m/>
    <n v="1488000"/>
    <m/>
    <n v="0"/>
    <n v="1488000"/>
    <n v="2.3033949050975201E-2"/>
    <n v="1283.732199483429"/>
    <n v="38.950569082842421"/>
    <n v="2028.0341842158896"/>
    <n v="791.11412234681893"/>
    <n v="38.511965984502865"/>
    <n v="12.837321994834291"/>
    <n v="534.5634739935532"/>
    <n v="4527.2734292475516"/>
    <n v="1425.9434385896757"/>
    <n v="66.094505291713219"/>
    <n v="2623.8588581568747"/>
    <n v="1000.3624143747434"/>
    <n v="42.778303157690267"/>
    <n v="14.259434385896755"/>
    <n v="585.98961377922853"/>
    <n v="4971.5688175687183"/>
    <n v="1411.0594044772297"/>
    <n v="66.094505291713219"/>
    <n v="2516.6230190535848"/>
    <n v="955.49060676635361"/>
    <n v="42.331782134316889"/>
    <n v="14.110594044772297"/>
    <n v="550.82270944521917"/>
    <n v="4705.1859409300832"/>
    <n v="1404.3460473212438"/>
    <n v="66.094505291713219"/>
    <n v="2454.779078813724"/>
    <n v="929.61260355965669"/>
    <n v="42.130381419637317"/>
    <n v="14.04346047321244"/>
    <n v="530.54161733795695"/>
    <n v="4551.5603728222595"/>
  </r>
  <r>
    <x v="28"/>
    <s v="Bao_x000a_Ji"/>
    <s v="Bao Ji"/>
    <s v="Mei"/>
    <x v="830"/>
    <s v="t/d"/>
    <s v="cement"/>
    <n v="3000"/>
    <n v="310"/>
    <n v="1"/>
    <m/>
    <n v="930000"/>
    <m/>
    <n v="0"/>
    <n v="930000"/>
    <n v="1.4396218156859502E-2"/>
    <n v="802.33262467714314"/>
    <n v="24.344105676776515"/>
    <n v="1267.5213651349311"/>
    <n v="494.44632646676183"/>
    <n v="24.069978740314291"/>
    <n v="8.0233262467714326"/>
    <n v="334.10217124597074"/>
    <n v="2829.5458932797201"/>
    <n v="891.2146491185473"/>
    <n v="41.309065807320763"/>
    <n v="1639.9117863480467"/>
    <n v="625.22650898421466"/>
    <n v="26.73643947355642"/>
    <n v="8.9121464911854726"/>
    <n v="366.24350861201788"/>
    <n v="3107.2305109804493"/>
    <n v="881.91212779826856"/>
    <n v="41.309065807320763"/>
    <n v="1572.8893869084907"/>
    <n v="597.18162922897102"/>
    <n v="26.457363833948055"/>
    <n v="8.8191212779826849"/>
    <n v="344.26419340326197"/>
    <n v="2940.7412130813022"/>
    <n v="877.71627957577743"/>
    <n v="41.309065807320763"/>
    <n v="1534.2369242585776"/>
    <n v="581.00787722478549"/>
    <n v="26.331488387273325"/>
    <n v="8.7771627957577749"/>
    <n v="331.58851083622312"/>
    <n v="2844.7252330139122"/>
  </r>
  <r>
    <x v="28"/>
    <s v="Bao_x000a_Ji"/>
    <s v="Bao Ji"/>
    <s v="Fengxiang"/>
    <x v="831"/>
    <s v="t/d"/>
    <s v="cement"/>
    <n v="4500"/>
    <n v="310"/>
    <n v="1"/>
    <m/>
    <n v="1395000"/>
    <m/>
    <n v="0"/>
    <n v="1395000"/>
    <n v="2.1594327235289253E-2"/>
    <n v="1203.4989370157148"/>
    <n v="36.516158515164776"/>
    <n v="1901.2820477023968"/>
    <n v="741.66948970014278"/>
    <n v="36.10496811047144"/>
    <n v="12.034989370157149"/>
    <n v="501.15325686895613"/>
    <n v="4244.3188399195806"/>
    <n v="1336.821973677821"/>
    <n v="61.963598710981145"/>
    <n v="2459.8676795220699"/>
    <n v="937.83976347632199"/>
    <n v="40.104659210334631"/>
    <n v="13.36821973677821"/>
    <n v="549.36526291802681"/>
    <n v="4660.8457664706739"/>
    <n v="1322.8681916974028"/>
    <n v="61.963598710981145"/>
    <n v="2359.3340803627361"/>
    <n v="895.77244384345659"/>
    <n v="39.686045750922084"/>
    <n v="13.228681916974029"/>
    <n v="516.39629010489296"/>
    <n v="4411.1118196219531"/>
    <n v="1316.5744193636663"/>
    <n v="61.963598710981145"/>
    <n v="2301.3553863878665"/>
    <n v="871.51181583717823"/>
    <n v="39.497232580909987"/>
    <n v="13.165744193636662"/>
    <n v="497.38276625433468"/>
    <n v="4267.087849520869"/>
  </r>
  <r>
    <x v="28"/>
    <s v="Wei_x000a_Nan"/>
    <s v="Wei Nan"/>
    <s v="Hancheng"/>
    <x v="83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28"/>
    <s v="An_x000a_Kang"/>
    <s v="An Kang"/>
    <s v="Pingli"/>
    <x v="833"/>
    <s v="t/d"/>
    <s v="cement"/>
    <n v="4000"/>
    <n v="310"/>
    <n v="1"/>
    <m/>
    <n v="1240000"/>
    <m/>
    <n v="0"/>
    <n v="1240000"/>
    <n v="1.9194957542479334E-2"/>
    <n v="1069.7768329028574"/>
    <n v="32.458807569035351"/>
    <n v="1690.0284868465747"/>
    <n v="659.26176862234911"/>
    <n v="32.093304987085716"/>
    <n v="10.697768329028577"/>
    <n v="445.46956166129434"/>
    <n v="3772.727857706293"/>
    <n v="1188.2861988247296"/>
    <n v="55.078754409761011"/>
    <n v="2186.5490484640623"/>
    <n v="833.63534531228606"/>
    <n v="35.648585964741891"/>
    <n v="11.882861988247296"/>
    <n v="488.32467814935717"/>
    <n v="4142.9740146405984"/>
    <n v="1175.882837064358"/>
    <n v="55.078754409761011"/>
    <n v="2097.1858492113206"/>
    <n v="796.24217230529462"/>
    <n v="35.276485111930739"/>
    <n v="11.758828370643581"/>
    <n v="459.01892453768261"/>
    <n v="3920.9882841084027"/>
    <n v="1170.2883727677031"/>
    <n v="55.078754409761011"/>
    <n v="2045.6492323447701"/>
    <n v="774.67716963304724"/>
    <n v="35.108651183031093"/>
    <n v="11.702883727677033"/>
    <n v="442.11801444829746"/>
    <n v="3792.9669773518831"/>
  </r>
  <r>
    <x v="28"/>
    <s v="Yu_x000a_Lin"/>
    <s v="Yu Lin"/>
    <s v="Yulin"/>
    <x v="821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28"/>
    <s v="Han_x000a_Zhong"/>
    <s v="Han Zhong"/>
    <s v="Nanzheng"/>
    <x v="834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28"/>
    <s v="Wei_x000a_Nan"/>
    <s v="Wei Nan"/>
    <s v="Fuping"/>
    <x v="820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</r>
  <r>
    <x v="28"/>
    <s v="Wei_x000a_Nan"/>
    <s v="Wei Nan"/>
    <s v="Fuping"/>
    <x v="820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</r>
  <r>
    <x v="28"/>
    <s v="Shang_x000a_Luo"/>
    <s v="Shang Luo"/>
    <s v="Zhen'an"/>
    <x v="835"/>
    <s v="t/d"/>
    <s v="cement"/>
    <n v="1200"/>
    <n v="310"/>
    <n v="1"/>
    <m/>
    <n v="372000"/>
    <m/>
    <n v="0"/>
    <n v="372000"/>
    <n v="5.7584872627438003E-3"/>
    <n v="320.93304987085725"/>
    <n v="9.7376422707106052"/>
    <n v="507.0085460539724"/>
    <n v="197.77853058670473"/>
    <n v="9.6279914961257163"/>
    <n v="3.2093304987085727"/>
    <n v="133.6408684983883"/>
    <n v="1131.8183573118879"/>
    <n v="356.48585964741892"/>
    <n v="16.523626322928305"/>
    <n v="655.96471453921868"/>
    <n v="250.09060359368584"/>
    <n v="10.694575789422567"/>
    <n v="3.5648585964741888"/>
    <n v="146.49740344480713"/>
    <n v="1242.8922043921796"/>
    <n v="352.76485111930742"/>
    <n v="16.523626322928305"/>
    <n v="629.1557547633962"/>
    <n v="238.8726516915884"/>
    <n v="10.582945533579222"/>
    <n v="3.5276485111930742"/>
    <n v="137.70567736130479"/>
    <n v="1176.2964852325208"/>
    <n v="351.08651183031094"/>
    <n v="16.523626322928305"/>
    <n v="613.69476970343101"/>
    <n v="232.40315088991417"/>
    <n v="10.532595354909329"/>
    <n v="3.5108651183031099"/>
    <n v="132.63540433448924"/>
    <n v="1137.8900932055649"/>
  </r>
  <r>
    <x v="28"/>
    <s v="Han_x000a_Zhong"/>
    <s v="Han Zhong"/>
    <s v="Mian"/>
    <x v="836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28"/>
    <s v="Xian_x000a_Yang"/>
    <s v="Xian Yang"/>
    <s v="Jingyang"/>
    <x v="837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</r>
  <r>
    <x v="28"/>
    <s v="Xian_x000a_Yang"/>
    <s v="Xian Yang"/>
    <s v="Jingyang"/>
    <x v="837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</r>
  <r>
    <x v="28"/>
    <s v="Han_x000a_Zhong"/>
    <s v="Han Zhong"/>
    <s v="Yang"/>
    <x v="838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28"/>
    <s v="Han_x000a_Zhong"/>
    <s v="Han Zhong"/>
    <s v="Hanzhong"/>
    <x v="839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28"/>
    <s v="Bao_x000a_Ji"/>
    <s v="Bao Ji"/>
    <s v="Fufeng"/>
    <x v="840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</r>
  <r>
    <x v="28"/>
    <s v="Bao_x000a_Ji"/>
    <s v="Bao Ji"/>
    <s v="Fufeng"/>
    <x v="840"/>
    <s v="t/d"/>
    <s v="cement"/>
    <n v="4000"/>
    <n v="310"/>
    <n v="1"/>
    <m/>
    <n v="1240000"/>
    <m/>
    <n v="0"/>
    <n v="1240000"/>
    <n v="1.9194957542479334E-2"/>
    <n v="1069.7768329028574"/>
    <n v="32.458807569035351"/>
    <n v="1690.0284868465747"/>
    <n v="659.26176862234911"/>
    <n v="32.093304987085716"/>
    <n v="10.697768329028577"/>
    <n v="445.46956166129434"/>
    <n v="3772.727857706293"/>
    <n v="1188.2861988247296"/>
    <n v="55.078754409761011"/>
    <n v="2186.5490484640623"/>
    <n v="833.63534531228606"/>
    <n v="35.648585964741891"/>
    <n v="11.882861988247296"/>
    <n v="488.32467814935717"/>
    <n v="4142.9740146405984"/>
    <n v="1175.882837064358"/>
    <n v="55.078754409761011"/>
    <n v="2097.1858492113206"/>
    <n v="796.24217230529462"/>
    <n v="35.276485111930739"/>
    <n v="11.758828370643581"/>
    <n v="459.01892453768261"/>
    <n v="3920.9882841084027"/>
    <n v="1170.2883727677031"/>
    <n v="55.078754409761011"/>
    <n v="2045.6492323447701"/>
    <n v="774.67716963304724"/>
    <n v="35.108651183031093"/>
    <n v="11.702883727677033"/>
    <n v="442.11801444829746"/>
    <n v="3792.9669773518831"/>
  </r>
  <r>
    <x v="28"/>
    <s v="Bao_x000a_Ji"/>
    <s v="Bao Ji"/>
    <s v="Qianyang"/>
    <x v="841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</r>
  <r>
    <x v="28"/>
    <s v="Han_x000a_Zhong"/>
    <s v="Han Zhong"/>
    <s v="Xixiang"/>
    <x v="84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28"/>
    <s v="Yu_x000a_Lin"/>
    <s v="Yu Lin"/>
    <s v="Shenmu"/>
    <x v="825"/>
    <s v="t/d"/>
    <s v="cement"/>
    <n v="3000"/>
    <n v="310"/>
    <n v="1"/>
    <m/>
    <n v="930000"/>
    <m/>
    <n v="0"/>
    <n v="930000"/>
    <n v="1.4396218156859502E-2"/>
    <n v="802.33262467714314"/>
    <n v="24.344105676776515"/>
    <n v="1267.5213651349311"/>
    <n v="494.44632646676183"/>
    <n v="24.069978740314291"/>
    <n v="8.0233262467714326"/>
    <n v="334.10217124597074"/>
    <n v="2829.5458932797201"/>
    <n v="891.2146491185473"/>
    <n v="41.309065807320763"/>
    <n v="1639.9117863480467"/>
    <n v="625.22650898421466"/>
    <n v="26.73643947355642"/>
    <n v="8.9121464911854726"/>
    <n v="366.24350861201788"/>
    <n v="3107.2305109804493"/>
    <n v="881.91212779826856"/>
    <n v="41.309065807320763"/>
    <n v="1572.8893869084907"/>
    <n v="597.18162922897102"/>
    <n v="26.457363833948055"/>
    <n v="8.8191212779826849"/>
    <n v="344.26419340326197"/>
    <n v="2940.7412130813022"/>
    <n v="877.71627957577743"/>
    <n v="41.309065807320763"/>
    <n v="1534.2369242585776"/>
    <n v="581.00787722478549"/>
    <n v="26.331488387273325"/>
    <n v="8.7771627957577749"/>
    <n v="331.58851083622312"/>
    <n v="2844.7252330139122"/>
  </r>
  <r>
    <x v="28"/>
    <s v="Yu_x000a_Lin"/>
    <s v="Yu Lin"/>
    <s v="Shenmu"/>
    <x v="825"/>
    <s v="t/d"/>
    <s v="cement"/>
    <n v="3000"/>
    <n v="310"/>
    <n v="1"/>
    <m/>
    <n v="930000"/>
    <m/>
    <n v="0"/>
    <n v="930000"/>
    <n v="1.4396218156859502E-2"/>
    <n v="802.33262467714314"/>
    <n v="24.344105676776515"/>
    <n v="1267.5213651349311"/>
    <n v="494.44632646676183"/>
    <n v="24.069978740314291"/>
    <n v="8.0233262467714326"/>
    <n v="334.10217124597074"/>
    <n v="2829.5458932797201"/>
    <n v="891.2146491185473"/>
    <n v="41.309065807320763"/>
    <n v="1639.9117863480467"/>
    <n v="625.22650898421466"/>
    <n v="26.73643947355642"/>
    <n v="8.9121464911854726"/>
    <n v="366.24350861201788"/>
    <n v="3107.2305109804493"/>
    <n v="881.91212779826856"/>
    <n v="41.309065807320763"/>
    <n v="1572.8893869084907"/>
    <n v="597.18162922897102"/>
    <n v="26.457363833948055"/>
    <n v="8.8191212779826849"/>
    <n v="344.26419340326197"/>
    <n v="2940.7412130813022"/>
    <n v="877.71627957577743"/>
    <n v="41.309065807320763"/>
    <n v="1534.2369242585776"/>
    <n v="581.00787722478549"/>
    <n v="26.331488387273325"/>
    <n v="8.7771627957577749"/>
    <n v="331.58851083622312"/>
    <n v="2844.7252330139122"/>
  </r>
  <r>
    <x v="28"/>
    <s v="Xian_x000a_Yang"/>
    <s v="Xian Yang"/>
    <s v="Qian"/>
    <x v="843"/>
    <s v="t/d"/>
    <s v="cement"/>
    <n v="4500"/>
    <n v="310"/>
    <n v="1"/>
    <m/>
    <n v="1395000"/>
    <m/>
    <n v="0"/>
    <n v="1395000"/>
    <n v="2.1594327235289253E-2"/>
    <n v="1203.4989370157148"/>
    <n v="36.516158515164776"/>
    <n v="1901.2820477023968"/>
    <n v="741.66948970014278"/>
    <n v="36.10496811047144"/>
    <n v="12.034989370157149"/>
    <n v="501.15325686895613"/>
    <n v="4244.3188399195806"/>
    <n v="1336.821973677821"/>
    <n v="61.963598710981145"/>
    <n v="2459.8676795220699"/>
    <n v="937.83976347632199"/>
    <n v="40.104659210334631"/>
    <n v="13.36821973677821"/>
    <n v="549.36526291802681"/>
    <n v="4660.8457664706739"/>
    <n v="1322.8681916974028"/>
    <n v="61.963598710981145"/>
    <n v="2359.3340803627361"/>
    <n v="895.77244384345659"/>
    <n v="39.686045750922084"/>
    <n v="13.228681916974029"/>
    <n v="516.39629010489296"/>
    <n v="4411.1118196219531"/>
    <n v="1316.5744193636663"/>
    <n v="61.963598710981145"/>
    <n v="2301.3553863878665"/>
    <n v="871.51181583717823"/>
    <n v="39.497232580909987"/>
    <n v="13.165744193636662"/>
    <n v="497.38276625433468"/>
    <n v="4267.087849520869"/>
  </r>
  <r>
    <x v="28"/>
    <s v="Bao_x000a_Ji"/>
    <s v="Bao Ji"/>
    <s v="Qishan"/>
    <x v="829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</r>
  <r>
    <x v="28"/>
    <s v="Bao_x000a_Ji"/>
    <s v="Bao Ji"/>
    <s v="Baoji Qu"/>
    <x v="844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</r>
  <r>
    <x v="28"/>
    <s v="Bao_x000a_Ji"/>
    <s v="Bao Ji"/>
    <s v="Baoji Qu"/>
    <x v="844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28"/>
    <s v="Tong_x000a_Chuan"/>
    <s v="Tong Chuan"/>
    <s v="Tongchuan"/>
    <x v="82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28"/>
    <s v="Tong_x000a_Chuan"/>
    <s v="Tong Chuan"/>
    <s v="Tongchuan"/>
    <x v="82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28"/>
    <s v="Xian_x000a_Yang"/>
    <s v="Xian Yang"/>
    <s v="Liquan"/>
    <x v="845"/>
    <s v="t/d"/>
    <s v="cement"/>
    <n v="12000"/>
    <n v="310"/>
    <n v="1"/>
    <m/>
    <n v="3720000"/>
    <m/>
    <n v="0"/>
    <n v="3720000"/>
    <n v="5.7584872627438007E-2"/>
    <n v="3209.3304987085726"/>
    <n v="97.376422707106059"/>
    <n v="5070.0854605397244"/>
    <n v="1977.7853058670473"/>
    <n v="96.279914961257163"/>
    <n v="32.09330498708573"/>
    <n v="1336.4086849838829"/>
    <n v="11318.18357311888"/>
    <n v="3564.8585964741892"/>
    <n v="165.23626322928305"/>
    <n v="6559.6471453921868"/>
    <n v="2500.9060359368586"/>
    <n v="106.94575789422568"/>
    <n v="35.648585964741891"/>
    <n v="1464.9740344480715"/>
    <n v="12428.922043921797"/>
    <n v="3527.6485111930742"/>
    <n v="165.23626322928305"/>
    <n v="6291.5575476339627"/>
    <n v="2388.7265169158841"/>
    <n v="105.82945533579222"/>
    <n v="35.276485111930739"/>
    <n v="1377.0567736130479"/>
    <n v="11762.964852325209"/>
    <n v="3510.8651183031097"/>
    <n v="165.23626322928305"/>
    <n v="6136.9476970343103"/>
    <n v="2324.031508899142"/>
    <n v="105.3259535490933"/>
    <n v="35.1086511830311"/>
    <n v="1326.3540433448925"/>
    <n v="11378.900932055649"/>
  </r>
  <r>
    <x v="28"/>
    <s v="Xian_x000a_Yang"/>
    <s v="Xian Yang"/>
    <s v="Liquan"/>
    <x v="845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</r>
  <r>
    <x v="28"/>
    <s v="Xian_x000a_Yang"/>
    <s v="Xian Yang"/>
    <s v="Liquan"/>
    <x v="845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</r>
  <r>
    <x v="28"/>
    <s v="Tong_x000a_Chuan"/>
    <s v="Tong Chuan"/>
    <s v="Tongchuan"/>
    <x v="822"/>
    <s v="t/d"/>
    <s v="cement"/>
    <n v="6500"/>
    <n v="310"/>
    <n v="1"/>
    <m/>
    <n v="2015000"/>
    <m/>
    <n v="0"/>
    <n v="2015000"/>
    <n v="3.1191806006528919E-2"/>
    <n v="1738.3873534671434"/>
    <n v="52.745562299682447"/>
    <n v="2746.2962911256841"/>
    <n v="1071.3003740113172"/>
    <n v="52.151620604014298"/>
    <n v="17.383873534671437"/>
    <n v="723.88803769960327"/>
    <n v="6130.6827687727264"/>
    <n v="1930.9650730901858"/>
    <n v="89.50297591586164"/>
    <n v="3553.142203754101"/>
    <n v="1354.6574361324649"/>
    <n v="57.928952192705573"/>
    <n v="19.309650730901858"/>
    <n v="793.5276019927054"/>
    <n v="6732.3327737909722"/>
    <n v="1910.8096102295817"/>
    <n v="89.50297591586164"/>
    <n v="3407.9270049683964"/>
    <n v="1293.8935299961038"/>
    <n v="57.324288306887453"/>
    <n v="19.108096102295818"/>
    <n v="745.90575237373423"/>
    <n v="6371.605961676154"/>
    <n v="1901.7186057475178"/>
    <n v="89.50297591586164"/>
    <n v="3324.1800025602515"/>
    <n v="1258.8504006537016"/>
    <n v="57.05155817242553"/>
    <n v="19.017186057475179"/>
    <n v="718.44177347848336"/>
    <n v="6163.5713381968098"/>
  </r>
  <r>
    <x v="28"/>
    <s v="Tong_x000a_Chuan"/>
    <s v="Tong Chuan"/>
    <s v="Tongchuan"/>
    <x v="82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28"/>
    <s v="Tong_x000a_Chuan"/>
    <s v="Tong Chuan"/>
    <s v="Tongchuan"/>
    <x v="82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</r>
  <r>
    <x v="28"/>
    <s v="Wei_x000a_Nan"/>
    <s v="Wei Nan"/>
    <s v="Pucheng"/>
    <x v="846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28"/>
    <s v="Wei_x000a_Nan"/>
    <s v="Wei Nan"/>
    <s v="Pucheng"/>
    <x v="846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28"/>
    <s v="Bao_x000a_Ji"/>
    <s v="Bao Ji"/>
    <s v="Feng"/>
    <x v="847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28"/>
    <s v="Xian_x000a_Yang"/>
    <s v="Xian Yang"/>
    <s v="Jingyang"/>
    <x v="837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28"/>
    <s v="Xian_x000a_Yang"/>
    <s v="Xian Yang"/>
    <s v="Jingyang"/>
    <x v="837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28"/>
    <s v="An_x000a_Kang"/>
    <s v="An Kang"/>
    <s v="Ankang"/>
    <x v="848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28"/>
    <s v="An_x000a_Kang"/>
    <s v="An Kang"/>
    <s v="Xunyang"/>
    <x v="849"/>
    <s v="t/d"/>
    <s v="cement"/>
    <n v="4000"/>
    <n v="310"/>
    <n v="1"/>
    <m/>
    <n v="1240000"/>
    <m/>
    <n v="0"/>
    <n v="1240000"/>
    <n v="1.9194957542479334E-2"/>
    <n v="1069.7768329028574"/>
    <n v="32.458807569035351"/>
    <n v="1690.0284868465747"/>
    <n v="659.26176862234911"/>
    <n v="32.093304987085716"/>
    <n v="10.697768329028577"/>
    <n v="445.46956166129434"/>
    <n v="3772.727857706293"/>
    <n v="1188.2861988247296"/>
    <n v="55.078754409761011"/>
    <n v="2186.5490484640623"/>
    <n v="833.63534531228606"/>
    <n v="35.648585964741891"/>
    <n v="11.882861988247296"/>
    <n v="488.32467814935717"/>
    <n v="4142.9740146405984"/>
    <n v="1175.882837064358"/>
    <n v="55.078754409761011"/>
    <n v="2097.1858492113206"/>
    <n v="796.24217230529462"/>
    <n v="35.276485111930739"/>
    <n v="11.758828370643581"/>
    <n v="459.01892453768261"/>
    <n v="3920.9882841084027"/>
    <n v="1170.2883727677031"/>
    <n v="55.078754409761011"/>
    <n v="2045.6492323447701"/>
    <n v="774.67716963304724"/>
    <n v="35.108651183031093"/>
    <n v="11.702883727677033"/>
    <n v="442.11801444829746"/>
    <n v="3792.9669773518831"/>
  </r>
  <r>
    <x v="28"/>
    <s v="Xi'an"/>
    <s v="Xi'an"/>
    <s v="Lantian"/>
    <x v="850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28"/>
    <s v="Xi'an"/>
    <s v="Xi'an"/>
    <s v="Lantian"/>
    <x v="850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</r>
  <r>
    <x v="1"/>
    <s v=""/>
    <m/>
    <s v=""/>
    <x v="4"/>
    <m/>
    <m/>
    <m/>
    <m/>
    <n v="53"/>
    <m/>
    <n v="63550000"/>
    <m/>
    <n v="0"/>
    <m/>
    <n v="1"/>
    <n v="55732.180211151368"/>
    <n v="1691.0070000000001"/>
    <n v="88045.440220769597"/>
    <n v="34345.570557443127"/>
    <n v="1671.9654063345408"/>
    <n v="557.32180211151376"/>
    <n v="23207.634644434584"/>
    <n v="196547.86155984303"/>
    <n v="61906.164480697444"/>
    <n v="2869.4387204488035"/>
    <n v="113912.67959958376"/>
    <n v="43429.913479486073"/>
    <n v="1857.1849344209234"/>
    <n v="619.06164480697441"/>
    <n v="25440.258311000267"/>
    <n v="215836.5813246528"/>
    <n v="61259.986351210966"/>
    <n v="2869.4387204488035"/>
    <n v="109257.12362583511"/>
    <n v="41481.840766939633"/>
    <n v="1837.7995905363289"/>
    <n v="612.59986351210966"/>
    <n v="23913.516011788637"/>
    <n v="204271.7872874203"/>
    <n v="60968.531458212427"/>
    <n v="2869.4387204488035"/>
    <n v="106572.21969976506"/>
    <n v="40358.368489154018"/>
    <n v="1829.0559437463728"/>
    <n v="609.68531458212431"/>
    <n v="23033.029037437031"/>
    <n v="197602.25928907999"/>
  </r>
  <r>
    <x v="2"/>
    <s v=""/>
    <m/>
    <s v=""/>
    <x v="4"/>
    <m/>
    <m/>
    <m/>
    <m/>
    <m/>
    <n v="8"/>
    <m/>
    <n v="10000000"/>
    <n v="1050299.1804395635"/>
    <n v="64600299.1804395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9"/>
    <s v="Lan_x000a_Zhou"/>
    <s v="Lan Zhou"/>
    <s v="Yuzhong"/>
    <x v="851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</r>
  <r>
    <x v="29"/>
    <s v="Zhang_x000a_Ye"/>
    <s v="Zhang Ye"/>
    <s v="Shandan"/>
    <x v="852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</r>
  <r>
    <x v="29"/>
    <s v="Ping_x000a_Liang"/>
    <s v="Ping Liang"/>
    <s v="Huating"/>
    <x v="853"/>
    <s v="t/d"/>
    <s v="cement"/>
    <n v="700"/>
    <n v="310"/>
    <n v="1"/>
    <m/>
    <n v="217000"/>
    <m/>
    <n v="0"/>
    <n v="217000"/>
    <n v="5.0248887252099085E-3"/>
    <n v="128.44084925181156"/>
    <n v="4.2192282163421035"/>
    <n v="167.81522160708465"/>
    <n v="63.21573705613153"/>
    <n v="3.8532254775543455"/>
    <n v="1.2844084925181154"/>
    <n v="65.492537470393074"/>
    <n v="547.87794201363567"/>
    <n v="142.04694209073398"/>
    <n v="6.3423054443324958"/>
    <n v="213.38739325858973"/>
    <n v="79.079175493360481"/>
    <n v="4.2614082627220196"/>
    <n v="1.4204694209073401"/>
    <n v="71.764512546984449"/>
    <n v="601.31786380751237"/>
    <n v="140.61869793990243"/>
    <n v="6.3423054443324958"/>
    <n v="208.13811480313993"/>
    <n v="76.925746789263229"/>
    <n v="4.2185609381970721"/>
    <n v="1.4061869793990245"/>
    <n v="68.678717185205002"/>
    <n v="577.94352760260449"/>
    <n v="139.97449670937294"/>
    <n v="6.3423054443324958"/>
    <n v="204.82752308645391"/>
    <n v="75.567631899614568"/>
    <n v="4.199234901281188"/>
    <n v="1.3997449670937294"/>
    <n v="66.732581416109142"/>
    <n v="563.20190463865924"/>
  </r>
  <r>
    <x v="29"/>
    <s v="Lan_x000a_Zhou"/>
    <s v="Lan Zhou"/>
    <s v="Yuzhong"/>
    <x v="851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</r>
  <r>
    <x v="29"/>
    <s v="Lan_x000a_Zhou"/>
    <s v="Lan Zhou"/>
    <s v="Yuzhong"/>
    <x v="851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</r>
  <r>
    <x v="29"/>
    <s v="Lan_x000a_Zhou"/>
    <s v="Lan Zhou"/>
    <s v="Yuzhong"/>
    <x v="851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</r>
  <r>
    <x v="29"/>
    <s v="Lan_x000a_Zhou"/>
    <s v="Lan Zhou"/>
    <s v="Gaolan"/>
    <x v="854"/>
    <s v="t/d"/>
    <s v="cement"/>
    <n v="2000"/>
    <n v="310"/>
    <n v="1"/>
    <m/>
    <n v="620000"/>
    <m/>
    <n v="0"/>
    <n v="620000"/>
    <n v="1.4356824929171168E-2"/>
    <n v="366.97385500517589"/>
    <n v="12.05493776097744"/>
    <n v="479.47206173452764"/>
    <n v="180.61639158894724"/>
    <n v="11.009215650155275"/>
    <n v="3.6697385500517585"/>
    <n v="187.12153562969451"/>
    <n v="1565.3655486103878"/>
    <n v="405.8484059735257"/>
    <n v="18.120872698092846"/>
    <n v="609.67826645311357"/>
    <n v="225.94050140960135"/>
    <n v="12.17545217920577"/>
    <n v="4.0584840597352576"/>
    <n v="205.04146441995556"/>
    <n v="1718.0510394500354"/>
    <n v="401.76770839972124"/>
    <n v="18.120872698092846"/>
    <n v="594.68032800897117"/>
    <n v="219.78784796932351"/>
    <n v="12.053031251991635"/>
    <n v="4.0176770839972127"/>
    <n v="196.22490624344286"/>
    <n v="1651.2672217217271"/>
    <n v="399.92713345535128"/>
    <n v="18.120872698092846"/>
    <n v="585.2214945327255"/>
    <n v="215.90751971318448"/>
    <n v="11.997814003660537"/>
    <n v="3.9992713345535127"/>
    <n v="190.66451833174042"/>
    <n v="1609.1482989675981"/>
  </r>
  <r>
    <x v="29"/>
    <s v="Lan_x000a_Zhou"/>
    <s v="Lan Zhou"/>
    <s v="Gaolan"/>
    <x v="854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</r>
  <r>
    <x v="29"/>
    <s v="Linxia_x000a_Hui"/>
    <s v="Linxia Hui"/>
    <s v="Hezheng"/>
    <x v="855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</r>
  <r>
    <x v="29"/>
    <s v="Linxia_x000a_Hui"/>
    <s v="Linxia Hui"/>
    <s v="Hezheng"/>
    <x v="855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  <n v="602.65156259958178"/>
    <n v="27.181309047139266"/>
    <n v="892.02049201345676"/>
    <n v="329.68177195398528"/>
    <n v="18.079546877987454"/>
    <n v="6.0265156259958195"/>
    <n v="294.33735936516428"/>
    <n v="2476.9008325825907"/>
    <n v="599.89070018302687"/>
    <n v="27.181309047139266"/>
    <n v="877.83224179908825"/>
    <n v="323.86127956977674"/>
    <n v="17.996721005490805"/>
    <n v="5.9989070018302684"/>
    <n v="285.99677749761065"/>
    <n v="2413.7224484513972"/>
  </r>
  <r>
    <x v="29"/>
    <s v="Wu_x000a_Wei"/>
    <s v="Wu Wei"/>
    <s v="Wuwei"/>
    <x v="312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</r>
  <r>
    <x v="29"/>
    <s v="Tian_x000a_Shui"/>
    <s v="Tian Shui"/>
    <s v="Tianshui"/>
    <x v="856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</r>
  <r>
    <x v="29"/>
    <s v="Jiu_x000a_Quan"/>
    <s v="Jiu Quan"/>
    <s v="Aksai Kazakh"/>
    <x v="857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</r>
  <r>
    <x v="29"/>
    <s v="Jiu_x000a_Quan"/>
    <s v="Jiu Quan"/>
    <s v="Aksai Kazakh"/>
    <x v="857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</r>
  <r>
    <x v="29"/>
    <s v="Long_x000a_Nan"/>
    <s v="Long Nan"/>
    <s v="Cheng"/>
    <x v="858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</r>
  <r>
    <x v="29"/>
    <s v="Long_x000a_Nan"/>
    <s v="Long Nan"/>
    <s v="Cheng"/>
    <x v="858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  <n v="602.65156259958178"/>
    <n v="27.181309047139266"/>
    <n v="892.02049201345676"/>
    <n v="329.68177195398528"/>
    <n v="18.079546877987454"/>
    <n v="6.0265156259958195"/>
    <n v="294.33735936516428"/>
    <n v="2476.9008325825907"/>
    <n v="599.89070018302687"/>
    <n v="27.181309047139266"/>
    <n v="877.83224179908825"/>
    <n v="323.86127956977674"/>
    <n v="17.996721005490805"/>
    <n v="5.9989070018302684"/>
    <n v="285.99677749761065"/>
    <n v="2413.7224484513972"/>
  </r>
  <r>
    <x v="29"/>
    <s v="Wu_x000a_Wei"/>
    <s v="Wu Wei"/>
    <s v="Wuwei"/>
    <x v="312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</r>
  <r>
    <x v="29"/>
    <s v="Ding_x000a_Xi"/>
    <s v="Ding Xi"/>
    <s v="Zhang"/>
    <x v="859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</r>
  <r>
    <x v="29"/>
    <s v="Ding_x000a_Xi"/>
    <s v="Ding Xi"/>
    <s v="Zhang"/>
    <x v="859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  <n v="602.65156259958178"/>
    <n v="27.181309047139266"/>
    <n v="892.02049201345676"/>
    <n v="329.68177195398528"/>
    <n v="18.079546877987454"/>
    <n v="6.0265156259958195"/>
    <n v="294.33735936516428"/>
    <n v="2476.9008325825907"/>
    <n v="599.89070018302687"/>
    <n v="27.181309047139266"/>
    <n v="877.83224179908825"/>
    <n v="323.86127956977674"/>
    <n v="17.996721005490805"/>
    <n v="5.9989070018302684"/>
    <n v="285.99677749761065"/>
    <n v="2413.7224484513972"/>
  </r>
  <r>
    <x v="29"/>
    <s v="Tian_x000a_Shui"/>
    <s v="Tian Shui"/>
    <s v="Zhangjiachuan Hui"/>
    <x v="860"/>
    <s v="t/a"/>
    <s v="grinding"/>
    <n v="1200000"/>
    <n v="1"/>
    <m/>
    <n v="1"/>
    <m/>
    <n v="1200000"/>
    <n v="126035.90165274762"/>
    <n v="126035.90165274762"/>
    <n v="2.9185086690624719E-3"/>
    <n v="74.599807578325823"/>
    <n v="2.4505725001170098"/>
    <n v="97.468860674214611"/>
    <n v="36.716370592223718"/>
    <n v="2.2379942273497742"/>
    <n v="0.74599807578325816"/>
    <n v="38.038760422153686"/>
    <n v="318.21331989557763"/>
    <n v="82.502370614844637"/>
    <n v="3.6836782729657891"/>
    <n v="123.93766133951979"/>
    <n v="45.930023895214518"/>
    <n v="2.4750711184453387"/>
    <n v="0.82502370614844645"/>
    <n v="41.681590071562695"/>
    <n v="349.25179329439595"/>
    <n v="81.672831263092007"/>
    <n v="3.6836782729657891"/>
    <n v="120.88882473510063"/>
    <n v="44.679289663114034"/>
    <n v="2.45018493789276"/>
    <n v="0.81672831263092016"/>
    <n v="39.889327395351913"/>
    <n v="335.67573090213773"/>
    <n v="81.298672355554714"/>
    <n v="3.6836782729657891"/>
    <n v="118.96599795161382"/>
    <n v="43.890482130096103"/>
    <n v="2.4389601706666415"/>
    <n v="0.81298672355554713"/>
    <n v="38.758991098593114"/>
    <n v="327.11363992478437"/>
  </r>
  <r>
    <x v="29"/>
    <s v="Tian_x000a_Shui"/>
    <s v="Tian Shui"/>
    <s v="Qin'an"/>
    <x v="861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</r>
  <r>
    <x v="29"/>
    <s v="Tian_x000a_Shui"/>
    <s v="Tian Shui"/>
    <s v="Qin'an"/>
    <x v="861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</r>
  <r>
    <x v="29"/>
    <s v="Lan_x000a_Zhou"/>
    <s v="Lan Zhou"/>
    <s v="Yongdeng"/>
    <x v="862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</r>
  <r>
    <x v="29"/>
    <s v="Bai_x000a_Yin"/>
    <s v="Bai Yin"/>
    <s v="Jingtai"/>
    <x v="863"/>
    <s v="t/d"/>
    <s v="cement"/>
    <n v="4500"/>
    <n v="310"/>
    <n v="1"/>
    <m/>
    <n v="1395000"/>
    <m/>
    <n v="0"/>
    <n v="1395000"/>
    <n v="3.2302856090635129E-2"/>
    <n v="825.6911737616457"/>
    <n v="27.123609962199243"/>
    <n v="1078.8121389026871"/>
    <n v="406.38688107513133"/>
    <n v="24.770735212849367"/>
    <n v="8.2569117376164574"/>
    <n v="421.02345516681265"/>
    <n v="3522.0724843733724"/>
    <n v="913.1589134404328"/>
    <n v="40.771963570708905"/>
    <n v="1371.7760995195056"/>
    <n v="508.36612817160312"/>
    <n v="27.394767403212985"/>
    <n v="9.1315891344043294"/>
    <n v="461.34329494490004"/>
    <n v="3865.6148387625799"/>
    <n v="903.97734389937284"/>
    <n v="40.771963570708905"/>
    <n v="1338.0307380201853"/>
    <n v="494.52265793097791"/>
    <n v="27.119320316981181"/>
    <n v="9.0397734389937288"/>
    <n v="441.50603904774641"/>
    <n v="3715.3512488738861"/>
    <n v="899.83605027454041"/>
    <n v="40.771963570708905"/>
    <n v="1316.7483626986325"/>
    <n v="485.79191935466508"/>
    <n v="26.995081508236211"/>
    <n v="8.9983605027454043"/>
    <n v="428.99516624641598"/>
    <n v="3620.5836726770958"/>
  </r>
  <r>
    <x v="29"/>
    <s v="Bai_x000a_Yin"/>
    <s v="Bai Yin"/>
    <s v="Jingtai"/>
    <x v="863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</r>
  <r>
    <x v="29"/>
    <s v="Bai_x000a_Yin"/>
    <s v="Bai Yin"/>
    <s v="Baiyin"/>
    <x v="864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</r>
  <r>
    <x v="29"/>
    <s v="Bai_x000a_Yin"/>
    <s v="Bai Yin"/>
    <s v="Baiyin"/>
    <x v="864"/>
    <s v="t/d"/>
    <s v="cement"/>
    <n v="2000"/>
    <n v="310"/>
    <n v="1"/>
    <m/>
    <n v="620000"/>
    <m/>
    <n v="0"/>
    <n v="620000"/>
    <n v="1.4356824929171168E-2"/>
    <n v="366.97385500517589"/>
    <n v="12.05493776097744"/>
    <n v="479.47206173452764"/>
    <n v="180.61639158894724"/>
    <n v="11.009215650155275"/>
    <n v="3.6697385500517585"/>
    <n v="187.12153562969451"/>
    <n v="1565.3655486103878"/>
    <n v="405.8484059735257"/>
    <n v="18.120872698092846"/>
    <n v="609.67826645311357"/>
    <n v="225.94050140960135"/>
    <n v="12.17545217920577"/>
    <n v="4.0584840597352576"/>
    <n v="205.04146441995556"/>
    <n v="1718.0510394500354"/>
    <n v="401.76770839972124"/>
    <n v="18.120872698092846"/>
    <n v="594.68032800897117"/>
    <n v="219.78784796932351"/>
    <n v="12.053031251991635"/>
    <n v="4.0176770839972127"/>
    <n v="196.22490624344286"/>
    <n v="1651.2672217217271"/>
    <n v="399.92713345535128"/>
    <n v="18.120872698092846"/>
    <n v="585.2214945327255"/>
    <n v="215.90751971318448"/>
    <n v="11.997814003660537"/>
    <n v="3.9992713345535127"/>
    <n v="190.66451833174042"/>
    <n v="1609.1482989675981"/>
  </r>
  <r>
    <x v="29"/>
    <s v="Ding_x000a_Xi"/>
    <s v="Ding Xi"/>
    <s v="Lintao"/>
    <x v="865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  <n v="602.65156259958178"/>
    <n v="27.181309047139266"/>
    <n v="892.02049201345676"/>
    <n v="329.68177195398528"/>
    <n v="18.079546877987454"/>
    <n v="6.0265156259958195"/>
    <n v="294.33735936516428"/>
    <n v="2476.9008325825907"/>
    <n v="599.89070018302687"/>
    <n v="27.181309047139266"/>
    <n v="877.83224179908825"/>
    <n v="323.86127956977674"/>
    <n v="17.996721005490805"/>
    <n v="5.9989070018302684"/>
    <n v="285.99677749761065"/>
    <n v="2413.7224484513972"/>
  </r>
  <r>
    <x v="29"/>
    <s v="Gannan_x000a_Tibetan"/>
    <s v="Gannan Tibetan"/>
    <s v="Xiahe"/>
    <x v="866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</r>
  <r>
    <x v="29"/>
    <s v="Gannan_x000a_Tibetan"/>
    <s v="Gannan Tibetan"/>
    <s v="Xiahe"/>
    <x v="866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</r>
  <r>
    <x v="29"/>
    <s v="Jia_x000a_Yuguan"/>
    <s v="Jia Yuguan"/>
    <s v="Jiayuguan"/>
    <x v="867"/>
    <s v="t/d"/>
    <s v="cement"/>
    <n v="2000"/>
    <n v="310"/>
    <n v="1"/>
    <m/>
    <n v="620000"/>
    <m/>
    <n v="0"/>
    <n v="620000"/>
    <n v="1.4356824929171168E-2"/>
    <n v="366.97385500517589"/>
    <n v="12.05493776097744"/>
    <n v="479.47206173452764"/>
    <n v="180.61639158894724"/>
    <n v="11.009215650155275"/>
    <n v="3.6697385500517585"/>
    <n v="187.12153562969451"/>
    <n v="1565.3655486103878"/>
    <n v="405.8484059735257"/>
    <n v="18.120872698092846"/>
    <n v="609.67826645311357"/>
    <n v="225.94050140960135"/>
    <n v="12.17545217920577"/>
    <n v="4.0584840597352576"/>
    <n v="205.04146441995556"/>
    <n v="1718.0510394500354"/>
    <n v="401.76770839972124"/>
    <n v="18.120872698092846"/>
    <n v="594.68032800897117"/>
    <n v="219.78784796932351"/>
    <n v="12.053031251991635"/>
    <n v="4.0176770839972127"/>
    <n v="196.22490624344286"/>
    <n v="1651.2672217217271"/>
    <n v="399.92713345535128"/>
    <n v="18.120872698092846"/>
    <n v="585.2214945327255"/>
    <n v="215.90751971318448"/>
    <n v="11.997814003660537"/>
    <n v="3.9992713345535127"/>
    <n v="190.66451833174042"/>
    <n v="1609.1482989675981"/>
  </r>
  <r>
    <x v="29"/>
    <s v="Jia_x000a_Yuguan"/>
    <s v="Jia Yuguan"/>
    <s v="Jiayuguan"/>
    <x v="867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</r>
  <r>
    <x v="29"/>
    <s v="Jia_x000a_Yuguan"/>
    <s v="Jia Yuguan"/>
    <s v="Jiayuguan"/>
    <x v="867"/>
    <s v="t/d"/>
    <s v="cement"/>
    <n v="1200"/>
    <n v="310"/>
    <n v="1"/>
    <m/>
    <n v="372000"/>
    <m/>
    <n v="0"/>
    <n v="372000"/>
    <n v="8.6140949575026996E-3"/>
    <n v="220.1843130031055"/>
    <n v="7.2329626565864631"/>
    <n v="287.68323704071656"/>
    <n v="108.36983495336833"/>
    <n v="6.6055293900931638"/>
    <n v="2.201843130031055"/>
    <n v="112.27292137781669"/>
    <n v="939.21932916623257"/>
    <n v="243.50904358411537"/>
    <n v="10.872523618855706"/>
    <n v="365.80695987186806"/>
    <n v="135.56430084576081"/>
    <n v="7.3052713075234612"/>
    <n v="2.435090435841154"/>
    <n v="123.02487865197332"/>
    <n v="1030.8306236700212"/>
    <n v="241.0606250398327"/>
    <n v="10.872523618855706"/>
    <n v="356.80819680538269"/>
    <n v="131.8727087815941"/>
    <n v="7.2318187511949796"/>
    <n v="2.4106062503983274"/>
    <n v="117.7349437460657"/>
    <n v="990.76033303303609"/>
    <n v="239.95628007321073"/>
    <n v="10.872523618855706"/>
    <n v="351.13289671963526"/>
    <n v="129.54451182791067"/>
    <n v="7.1986884021963213"/>
    <n v="2.3995628007321073"/>
    <n v="114.39871099904424"/>
    <n v="965.4889793805587"/>
  </r>
  <r>
    <x v="29"/>
    <s v="Jin_x000a_Chang"/>
    <s v="Jin Chang"/>
    <s v="Yongchang"/>
    <x v="868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</r>
  <r>
    <x v="29"/>
    <s v="Jin_x000a_Chang"/>
    <s v="Jin Chang"/>
    <s v="Yongchang"/>
    <x v="868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</r>
  <r>
    <x v="29"/>
    <s v="Lan_x000a_Zhou"/>
    <s v="Lan Zhou"/>
    <s v="Yongdeng"/>
    <x v="862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</r>
  <r>
    <x v="29"/>
    <s v="Lan_x000a_Zhou"/>
    <s v="Lan Zhou"/>
    <s v="Yongdeng"/>
    <x v="862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</r>
  <r>
    <x v="29"/>
    <s v="Lan_x000a_Zhou"/>
    <s v="Lan Zhou"/>
    <s v="Yongdeng"/>
    <x v="862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</r>
  <r>
    <x v="29"/>
    <s v="Lan_x000a_Zhou"/>
    <s v="Lan Zhou"/>
    <s v="Gaolan"/>
    <x v="854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</r>
  <r>
    <x v="29"/>
    <s v="Long_x000a_Nan"/>
    <s v="Long Nan"/>
    <s v="Wudu"/>
    <x v="869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</r>
  <r>
    <x v="29"/>
    <s v="Long_x000a_Nan"/>
    <s v="Long Nan"/>
    <s v="Wen"/>
    <x v="870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</r>
  <r>
    <x v="29"/>
    <s v="Ping_x000a_Liang"/>
    <s v="Ping Liang"/>
    <s v="Pingliang"/>
    <x v="871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</r>
  <r>
    <x v="29"/>
    <s v="Ping_x000a_Liang"/>
    <s v="Ping Liang"/>
    <s v="Pingliang"/>
    <x v="871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</r>
  <r>
    <x v="29"/>
    <s v="Ping_x000a_Liang"/>
    <s v="Ping Liang"/>
    <s v="Pingliang"/>
    <x v="871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</r>
  <r>
    <x v="29"/>
    <s v="Tian_x000a_Shui"/>
    <s v="Tian Shui"/>
    <s v="Gangu"/>
    <x v="872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</r>
  <r>
    <x v="29"/>
    <s v="Tian_x000a_Shui"/>
    <s v="Tian Shui"/>
    <s v="Gangu"/>
    <x v="872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  <n v="602.65156259958178"/>
    <n v="27.181309047139266"/>
    <n v="892.02049201345676"/>
    <n v="329.68177195398528"/>
    <n v="18.079546877987454"/>
    <n v="6.0265156259958195"/>
    <n v="294.33735936516428"/>
    <n v="2476.9008325825907"/>
    <n v="599.89070018302687"/>
    <n v="27.181309047139266"/>
    <n v="877.83224179908825"/>
    <n v="323.86127956977674"/>
    <n v="17.996721005490805"/>
    <n v="5.9989070018302684"/>
    <n v="285.99677749761065"/>
    <n v="2413.7224484513972"/>
  </r>
  <r>
    <x v="29"/>
    <s v="Tian_x000a_Shui"/>
    <s v="Tian Shui"/>
    <s v="Wushan"/>
    <x v="873"/>
    <s v="t/d"/>
    <s v="cement"/>
    <n v="1500"/>
    <n v="310"/>
    <n v="1"/>
    <m/>
    <n v="465000"/>
    <m/>
    <n v="0"/>
    <n v="465000"/>
    <n v="1.0767618696878376E-2"/>
    <n v="275.23039125388192"/>
    <n v="9.0412033207330804"/>
    <n v="359.60404630089573"/>
    <n v="135.46229369171044"/>
    <n v="8.2569117376164556"/>
    <n v="2.7523039125388187"/>
    <n v="140.34115172227087"/>
    <n v="1174.0241614577908"/>
    <n v="304.38630448014425"/>
    <n v="13.590654523569633"/>
    <n v="457.25869983983512"/>
    <n v="169.45537605720102"/>
    <n v="9.1315891344043276"/>
    <n v="3.043863044801443"/>
    <n v="153.78109831496667"/>
    <n v="1288.5382795875266"/>
    <n v="301.32578129979089"/>
    <n v="13.590654523569633"/>
    <n v="446.01024600672838"/>
    <n v="164.84088597699264"/>
    <n v="9.039773438993727"/>
    <n v="3.0132578129979097"/>
    <n v="147.16867968258214"/>
    <n v="1238.4504162912954"/>
    <n v="299.94535009151343"/>
    <n v="13.590654523569633"/>
    <n v="438.91612089954413"/>
    <n v="161.93063978488837"/>
    <n v="8.9983605027454026"/>
    <n v="2.9994535009151342"/>
    <n v="142.99838874880533"/>
    <n v="1206.8612242256986"/>
  </r>
  <r>
    <x v="29"/>
    <s v="Tian_x000a_Shui"/>
    <s v="Tian Shui"/>
    <s v="Wushan"/>
    <x v="873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</r>
  <r>
    <x v="29"/>
    <s v="Zhang_x000a_Ye"/>
    <s v="Zhang Ye"/>
    <s v="Zhangye"/>
    <x v="874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</r>
  <r>
    <x v="29"/>
    <s v="Lan_x000a_Zhou"/>
    <s v="Lan Zhou"/>
    <s v="Yuzhong"/>
    <x v="851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</r>
  <r>
    <x v="1"/>
    <s v=""/>
    <m/>
    <s v=""/>
    <x v="4"/>
    <m/>
    <m/>
    <m/>
    <m/>
    <n v="49"/>
    <m/>
    <n v="43059000"/>
    <m/>
    <n v="0"/>
    <m/>
    <n v="1.0000000000000004"/>
    <n v="25560.934037687788"/>
    <n v="839.66600000000017"/>
    <n v="33396.803548137155"/>
    <n v="12580.524766444609"/>
    <n v="766.82802113063349"/>
    <n v="255.60934037687787"/>
    <n v="13033.629409904435"/>
    <n v="109032.850670887"/>
    <n v="28268.674165476201"/>
    <n v="1262.1782871555138"/>
    <n v="42466.093266508251"/>
    <n v="15737.497846792028"/>
    <n v="848.06022496428602"/>
    <n v="282.68674165476205"/>
    <n v="14281.811294037476"/>
    <n v="119667.89648309935"/>
    <n v="27984.440179623729"/>
    <n v="1262.1782871555138"/>
    <n v="41421.437604958148"/>
    <n v="15308.945331132631"/>
    <n v="839.53320538871174"/>
    <n v="279.84440179623732"/>
    <n v="13667.709066002457"/>
    <n v="115016.18427947607"/>
    <n v="27856.238090829698"/>
    <n v="1262.1782871555138"/>
    <n v="40762.598793249395"/>
    <n v="15038.667726210757"/>
    <n v="835.68714272489092"/>
    <n v="278.56238090829697"/>
    <n v="13280.409789237965"/>
    <n v="112082.46300322446"/>
  </r>
  <r>
    <x v="2"/>
    <s v=""/>
    <m/>
    <s v=""/>
    <x v="4"/>
    <m/>
    <m/>
    <m/>
    <m/>
    <m/>
    <n v="1"/>
    <m/>
    <n v="1200000"/>
    <n v="126035.90165274762"/>
    <n v="43185035.9016527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0"/>
    <s v="Haixi_x000a_Mongol_x000a_and_x000a_Tibetan"/>
    <s v="Haixi Mongol and Tibetan"/>
    <s v="Delingha"/>
    <x v="875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</r>
  <r>
    <x v="30"/>
    <s v="Haixi_x000a_Mongol_x000a_and_x000a_Tibetan"/>
    <s v="Haixi Mongol and Tibetan"/>
    <s v="Delingha"/>
    <x v="875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</r>
  <r>
    <x v="30"/>
    <s v="Gyêgu_x000a_Tibetan"/>
    <s v="Gyêgu Tibetan"/>
    <s v="Golmud"/>
    <x v="876"/>
    <s v="t/a"/>
    <s v="grinding"/>
    <n v="1000000"/>
    <n v="1"/>
    <m/>
    <n v="1"/>
    <m/>
    <n v="1000000"/>
    <n v="105029.91804395635"/>
    <n v="105029.91804395635"/>
    <n v="7.7897168863380025E-3"/>
    <n v="169.83830870458098"/>
    <n v="1.8989304442501604"/>
    <n v="142.4816179280395"/>
    <n v="76.788998880695829"/>
    <n v="5.0951492611374301"/>
    <n v="1.6983830870458099"/>
    <n v="30.173332994459326"/>
    <n v="251.86366494022309"/>
    <n v="186.75180143227283"/>
    <n v="3.2881490063121048"/>
    <n v="176.70359688092759"/>
    <n v="90.904359348187967"/>
    <n v="5.6025540429681842"/>
    <n v="1.8675180143227283"/>
    <n v="33.060600273472687"/>
    <n v="276.40346291414659"/>
    <n v="186.01133258753677"/>
    <n v="3.2881490063121048"/>
    <n v="169.60151118843237"/>
    <n v="86.637721018771643"/>
    <n v="5.5803399776261031"/>
    <n v="1.8601133258753679"/>
    <n v="31.392148671352842"/>
    <n v="263.76524679242777"/>
    <n v="185.67734841496383"/>
    <n v="3.2881490063121048"/>
    <n v="165.30664373043848"/>
    <n v="84.057542897941147"/>
    <n v="5.5703204524489136"/>
    <n v="1.8567734841496382"/>
    <n v="30.383180489125149"/>
    <n v="256.12249711318617"/>
  </r>
  <r>
    <x v="30"/>
    <s v="Xi_x000a_Ning"/>
    <s v="Xi Ning"/>
    <s v="Huangzhong"/>
    <x v="877"/>
    <s v="t/d"/>
    <s v="cement"/>
    <n v="4600"/>
    <n v="310"/>
    <n v="1"/>
    <m/>
    <n v="1426000"/>
    <m/>
    <n v="0"/>
    <n v="1426000"/>
    <n v="0.10576163903383316"/>
    <n v="2305.9089516891099"/>
    <n v="25.781937793833649"/>
    <n v="1934.4848682101365"/>
    <n v="1042.5706736060163"/>
    <n v="69.17726855067329"/>
    <n v="23.059089516891099"/>
    <n v="409.66587093871277"/>
    <n v="3419.5740879703071"/>
    <n v="2535.5448599985361"/>
    <n v="44.643474643469659"/>
    <n v="2399.1195446496135"/>
    <n v="1234.2161057029905"/>
    <n v="76.066345799956082"/>
    <n v="25.355448599985365"/>
    <n v="448.86654077213996"/>
    <n v="3752.7529817800655"/>
    <n v="2525.491452433735"/>
    <n v="44.643474643469659"/>
    <n v="2302.693931966"/>
    <n v="1176.287599511056"/>
    <n v="75.764743573012041"/>
    <n v="25.254914524337352"/>
    <n v="426.21383353469201"/>
    <n v="3581.1628622673697"/>
    <n v="2520.9569213309901"/>
    <n v="44.643474643469659"/>
    <n v="2244.382156529442"/>
    <n v="1141.2563049158871"/>
    <n v="75.628707639929686"/>
    <n v="25.209569213309901"/>
    <n v="412.51498796142835"/>
    <n v="3477.3966093218296"/>
  </r>
  <r>
    <x v="30"/>
    <s v="Hai_x000a_Dong"/>
    <s v="Hai Dong"/>
    <s v="Minhe Hui and Tu"/>
    <x v="878"/>
    <s v="t/a"/>
    <s v="grinding"/>
    <n v="1000000"/>
    <n v="1"/>
    <m/>
    <n v="1"/>
    <m/>
    <n v="1000000"/>
    <n v="105029.91804395635"/>
    <n v="105029.91804395635"/>
    <n v="7.7897168863380025E-3"/>
    <n v="169.83830870458098"/>
    <n v="1.8989304442501604"/>
    <n v="142.4816179280395"/>
    <n v="76.788998880695829"/>
    <n v="5.0951492611374301"/>
    <n v="1.6983830870458099"/>
    <n v="30.173332994459326"/>
    <n v="251.86366494022309"/>
    <n v="186.75180143227283"/>
    <n v="3.2881490063121048"/>
    <n v="176.70359688092759"/>
    <n v="90.904359348187967"/>
    <n v="5.6025540429681842"/>
    <n v="1.8675180143227283"/>
    <n v="33.060600273472687"/>
    <n v="276.40346291414659"/>
    <n v="186.01133258753677"/>
    <n v="3.2881490063121048"/>
    <n v="169.60151118843237"/>
    <n v="86.637721018771643"/>
    <n v="5.5803399776261031"/>
    <n v="1.8601133258753679"/>
    <n v="31.392148671352842"/>
    <n v="263.76524679242777"/>
    <n v="185.67734841496383"/>
    <n v="3.2881490063121048"/>
    <n v="165.30664373043848"/>
    <n v="84.057542897941147"/>
    <n v="5.5703204524489136"/>
    <n v="1.8567734841496382"/>
    <n v="30.383180489125149"/>
    <n v="256.12249711318617"/>
  </r>
  <r>
    <x v="30"/>
    <s v="Hai_x000a_Dong"/>
    <s v="Hai Dong"/>
    <s v="Huzhu Tu"/>
    <x v="879"/>
    <s v="t/a"/>
    <s v="grinding"/>
    <n v="1500000"/>
    <n v="1"/>
    <m/>
    <n v="1"/>
    <m/>
    <n v="1500000"/>
    <n v="157544.87706593453"/>
    <n v="157544.87706593453"/>
    <n v="1.1684575329507004E-2"/>
    <n v="254.7574630568715"/>
    <n v="2.8483956663752408"/>
    <n v="213.72242689205927"/>
    <n v="115.18349832104374"/>
    <n v="7.6427238917061455"/>
    <n v="2.547574630568715"/>
    <n v="45.259999491688987"/>
    <n v="377.79549741033463"/>
    <n v="280.12770214840924"/>
    <n v="4.9322235094681579"/>
    <n v="265.05539532139142"/>
    <n v="136.35653902228196"/>
    <n v="8.4038310644522767"/>
    <n v="2.8012770214840925"/>
    <n v="49.590900410209031"/>
    <n v="414.60519437121991"/>
    <n v="279.0169988813052"/>
    <n v="4.9322235094681579"/>
    <n v="254.40226678264858"/>
    <n v="129.95658152815747"/>
    <n v="8.3705099664391565"/>
    <n v="2.790169988813052"/>
    <n v="47.088223007029271"/>
    <n v="395.64787018864166"/>
    <n v="278.51602262244575"/>
    <n v="4.9322235094681579"/>
    <n v="247.95996559565774"/>
    <n v="126.08631434691172"/>
    <n v="8.35548067867337"/>
    <n v="2.7851602262244572"/>
    <n v="45.574770733687721"/>
    <n v="384.18374566977923"/>
  </r>
  <r>
    <x v="30"/>
    <s v="Hai_x000a_Dong"/>
    <s v="Hai Dong"/>
    <s v="Huzhu Tu"/>
    <x v="879"/>
    <s v="t/d"/>
    <s v="cement"/>
    <n v="3200"/>
    <n v="310"/>
    <n v="1"/>
    <m/>
    <n v="992000"/>
    <m/>
    <n v="0"/>
    <n v="992000"/>
    <n v="7.357331411049263E-2"/>
    <n v="1604.1105750880763"/>
    <n v="17.935261073971233"/>
    <n v="1345.7286039722687"/>
    <n v="725.26655555201125"/>
    <n v="48.123317252642288"/>
    <n v="16.041105750880764"/>
    <n v="284.98495369649584"/>
    <n v="2378.834148153257"/>
    <n v="1763.8572939120252"/>
    <n v="31.0563301867615"/>
    <n v="1668.9527267127744"/>
    <n v="858.58511701077589"/>
    <n v="52.915718817360748"/>
    <n v="17.638572939120252"/>
    <n v="312.25498488496692"/>
    <n v="2610.6107699339582"/>
    <n v="1756.8636190843372"/>
    <n v="31.0563301867615"/>
    <n v="1601.8740396285216"/>
    <n v="818.28702574682154"/>
    <n v="52.705908572530113"/>
    <n v="17.568636190843371"/>
    <n v="296.49657985022054"/>
    <n v="2491.2437302729527"/>
    <n v="1753.7091626650365"/>
    <n v="31.0563301867615"/>
    <n v="1561.3093262813506"/>
    <n v="793.91742950670402"/>
    <n v="52.611274879951083"/>
    <n v="17.537091626650366"/>
    <n v="286.96694814708059"/>
    <n v="2419.0585108325768"/>
  </r>
  <r>
    <x v="30"/>
    <s v="Hai_x000a_Dong"/>
    <s v="Hai Dong"/>
    <s v="Huzhu Tu"/>
    <x v="879"/>
    <s v="t/d"/>
    <s v="cement"/>
    <n v="4000"/>
    <n v="310"/>
    <n v="1"/>
    <m/>
    <n v="1240000"/>
    <m/>
    <n v="0"/>
    <n v="1240000"/>
    <n v="9.1966642638115798E-2"/>
    <n v="2005.1382188600955"/>
    <n v="22.419076342464042"/>
    <n v="1682.1607549653363"/>
    <n v="906.58319444001415"/>
    <n v="60.154146565802868"/>
    <n v="20.051382188600954"/>
    <n v="356.23119212061982"/>
    <n v="2973.5426851915713"/>
    <n v="2204.8216173900314"/>
    <n v="38.820412733451882"/>
    <n v="2086.1909083909682"/>
    <n v="1073.2313962634701"/>
    <n v="66.144648521700944"/>
    <n v="22.048216173900318"/>
    <n v="390.3187311062087"/>
    <n v="3263.2634624174484"/>
    <n v="2196.0795238554215"/>
    <n v="38.820412733451882"/>
    <n v="2002.3425495356523"/>
    <n v="1022.8587821835271"/>
    <n v="65.88238571566265"/>
    <n v="21.960795238554219"/>
    <n v="370.62072481277568"/>
    <n v="3114.0546628411912"/>
    <n v="2192.1364533312958"/>
    <n v="38.820412733451882"/>
    <n v="1951.6366578516886"/>
    <n v="992.39678688338006"/>
    <n v="65.76409359993886"/>
    <n v="21.921364533312957"/>
    <n v="358.70868518385078"/>
    <n v="3023.8231385407216"/>
  </r>
  <r>
    <x v="30"/>
    <s v="Hai_x000a_Dong"/>
    <s v="Hai Dong"/>
    <s v="Huzhu Tu"/>
    <x v="879"/>
    <s v="t/a"/>
    <s v="grinding"/>
    <n v="1500000"/>
    <n v="1"/>
    <m/>
    <n v="1"/>
    <m/>
    <n v="1500000"/>
    <n v="157544.87706593453"/>
    <n v="157544.87706593453"/>
    <n v="1.1684575329507004E-2"/>
    <n v="254.7574630568715"/>
    <n v="2.8483956663752408"/>
    <n v="213.72242689205927"/>
    <n v="115.18349832104374"/>
    <n v="7.6427238917061455"/>
    <n v="2.547574630568715"/>
    <n v="45.259999491688987"/>
    <n v="377.79549741033463"/>
    <n v="280.12770214840924"/>
    <n v="4.9322235094681579"/>
    <n v="265.05539532139142"/>
    <n v="136.35653902228196"/>
    <n v="8.4038310644522767"/>
    <n v="2.8012770214840925"/>
    <n v="49.590900410209031"/>
    <n v="414.60519437121991"/>
    <n v="279.0169988813052"/>
    <n v="4.9322235094681579"/>
    <n v="254.40226678264858"/>
    <n v="129.95658152815747"/>
    <n v="8.3705099664391565"/>
    <n v="2.790169988813052"/>
    <n v="47.088223007029271"/>
    <n v="395.64787018864166"/>
    <n v="278.51602262244575"/>
    <n v="4.9322235094681579"/>
    <n v="247.95996559565774"/>
    <n v="126.08631434691172"/>
    <n v="8.35548067867337"/>
    <n v="2.7851602262244572"/>
    <n v="45.574770733687721"/>
    <n v="384.18374566977923"/>
  </r>
  <r>
    <x v="30"/>
    <s v="Gyêgu_x000a_Tibetan"/>
    <s v="Gyêgu Tibetan"/>
    <s v="Golmud"/>
    <x v="876"/>
    <s v="t/d"/>
    <s v="cement"/>
    <n v="5000"/>
    <n v="310"/>
    <n v="1"/>
    <m/>
    <n v="1550000"/>
    <m/>
    <n v="0"/>
    <n v="1550000"/>
    <n v="0.11495830329764474"/>
    <n v="2506.4227735751192"/>
    <n v="28.023845428080051"/>
    <n v="2102.7009437066699"/>
    <n v="1133.2289930500176"/>
    <n v="75.19268320725358"/>
    <n v="25.064227735751192"/>
    <n v="445.28899015077474"/>
    <n v="3716.928356489464"/>
    <n v="2756.0270217375391"/>
    <n v="48.525515916814847"/>
    <n v="2607.7386354887103"/>
    <n v="1341.5392453293373"/>
    <n v="82.680810652126169"/>
    <n v="27.560270217375397"/>
    <n v="487.89841388276085"/>
    <n v="4079.0793280218099"/>
    <n v="2745.099404819277"/>
    <n v="48.525515916814847"/>
    <n v="2502.9281869195652"/>
    <n v="1278.5734777294088"/>
    <n v="82.352982144578306"/>
    <n v="27.450994048192772"/>
    <n v="463.27590601596955"/>
    <n v="3892.5683285514888"/>
    <n v="2740.1705666641196"/>
    <n v="48.525515916814847"/>
    <n v="2439.5458223146106"/>
    <n v="1240.4959836042251"/>
    <n v="82.205116999923575"/>
    <n v="27.401705666641195"/>
    <n v="448.38585647981341"/>
    <n v="3779.7789231759016"/>
  </r>
  <r>
    <x v="30"/>
    <s v="Hai_x000a_Dong"/>
    <s v="Hai Dong"/>
    <s v="Minhe Hui and Tu"/>
    <x v="878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</r>
  <r>
    <x v="30"/>
    <s v="Hai_x000a_Dong"/>
    <s v="Hai Dong"/>
    <s v="Ledu"/>
    <x v="880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</r>
  <r>
    <x v="30"/>
    <s v="Hai_x000a_Dong"/>
    <s v="Hai Dong"/>
    <s v="Ledu"/>
    <x v="880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</r>
  <r>
    <x v="30"/>
    <s v="Xi_x000a_Ning"/>
    <s v="Xi Ning"/>
    <s v="Datong Hui and Tu"/>
    <x v="881"/>
    <s v="t/d"/>
    <s v="cement"/>
    <n v="1000"/>
    <n v="310"/>
    <n v="1"/>
    <m/>
    <n v="310000"/>
    <m/>
    <n v="0"/>
    <n v="310000"/>
    <n v="2.2991660659528949E-2"/>
    <n v="501.28455471502389"/>
    <n v="5.6047690856160104"/>
    <n v="420.54018874133408"/>
    <n v="226.64579861000354"/>
    <n v="15.038536641450717"/>
    <n v="5.0128455471502384"/>
    <n v="89.057798030154956"/>
    <n v="743.38567129789283"/>
    <n v="551.20540434750785"/>
    <n v="9.7051031833629704"/>
    <n v="521.54772709774204"/>
    <n v="268.30784906586752"/>
    <n v="16.536162130425236"/>
    <n v="5.5120540434750795"/>
    <n v="97.579682776552175"/>
    <n v="815.8158656043621"/>
    <n v="549.01988096385537"/>
    <n v="9.7051031833629704"/>
    <n v="500.58563738391308"/>
    <n v="255.71469554588177"/>
    <n v="16.470596428915663"/>
    <n v="5.4901988096385548"/>
    <n v="92.655181203193919"/>
    <n v="778.5136657102978"/>
    <n v="548.03411333282395"/>
    <n v="9.7051031833629704"/>
    <n v="487.90916446292215"/>
    <n v="248.09919672084501"/>
    <n v="16.441023399984715"/>
    <n v="5.4803411333282392"/>
    <n v="89.677171295962694"/>
    <n v="755.95578463518041"/>
  </r>
  <r>
    <x v="30"/>
    <s v="Xi_x000a_Ning"/>
    <s v="Xi Ning"/>
    <s v="Datong Hui and Tu"/>
    <x v="881"/>
    <s v="t/d"/>
    <s v="cement"/>
    <n v="2000"/>
    <n v="310"/>
    <n v="1"/>
    <m/>
    <n v="620000"/>
    <m/>
    <n v="0"/>
    <n v="620000"/>
    <n v="4.5983321319057899E-2"/>
    <n v="1002.5691094300478"/>
    <n v="11.209538171232021"/>
    <n v="841.08037748266815"/>
    <n v="453.29159722000708"/>
    <n v="30.077073282901434"/>
    <n v="10.025691094300477"/>
    <n v="178.11559606030991"/>
    <n v="1486.7713425957857"/>
    <n v="1102.4108086950157"/>
    <n v="19.410206366725941"/>
    <n v="1043.0954541954841"/>
    <n v="536.61569813173503"/>
    <n v="33.072324260850472"/>
    <n v="11.024108086950159"/>
    <n v="195.15936555310435"/>
    <n v="1631.6317312087242"/>
    <n v="1098.0397619277107"/>
    <n v="19.410206366725941"/>
    <n v="1001.1712747678262"/>
    <n v="511.42939109176353"/>
    <n v="32.941192857831325"/>
    <n v="10.98039761927711"/>
    <n v="185.31036240638784"/>
    <n v="1557.0273314205956"/>
    <n v="1096.0682266656479"/>
    <n v="19.410206366725941"/>
    <n v="975.8183289258443"/>
    <n v="496.19839344169003"/>
    <n v="32.88204679996943"/>
    <n v="10.960682266656478"/>
    <n v="179.35434259192539"/>
    <n v="1511.9115692703608"/>
  </r>
  <r>
    <x v="30"/>
    <s v="Xi_x000a_Ning"/>
    <s v="Xi Ning"/>
    <s v="Huangzhong"/>
    <x v="877"/>
    <s v="t/d"/>
    <s v="cement"/>
    <n v="5000"/>
    <n v="310"/>
    <n v="1"/>
    <m/>
    <n v="1550000"/>
    <m/>
    <n v="0"/>
    <n v="1550000"/>
    <n v="0.11495830329764474"/>
    <n v="2506.4227735751192"/>
    <n v="28.023845428080051"/>
    <n v="2102.7009437066699"/>
    <n v="1133.2289930500176"/>
    <n v="75.19268320725358"/>
    <n v="25.064227735751192"/>
    <n v="445.28899015077474"/>
    <n v="3716.928356489464"/>
    <n v="2756.0270217375391"/>
    <n v="48.525515916814847"/>
    <n v="2607.7386354887103"/>
    <n v="1341.5392453293373"/>
    <n v="82.680810652126169"/>
    <n v="27.560270217375397"/>
    <n v="487.89841388276085"/>
    <n v="4079.0793280218099"/>
    <n v="2745.099404819277"/>
    <n v="48.525515916814847"/>
    <n v="2502.9281869195652"/>
    <n v="1278.5734777294088"/>
    <n v="82.352982144578306"/>
    <n v="27.450994048192772"/>
    <n v="463.27590601596955"/>
    <n v="3892.5683285514888"/>
    <n v="2740.1705666641196"/>
    <n v="48.525515916814847"/>
    <n v="2439.5458223146106"/>
    <n v="1240.4959836042251"/>
    <n v="82.205116999923575"/>
    <n v="27.401705666641195"/>
    <n v="448.38585647981341"/>
    <n v="3779.7789231759016"/>
  </r>
  <r>
    <x v="30"/>
    <s v="Xi_x000a_Ning"/>
    <s v="Xi Ning"/>
    <s v="Huangzhong"/>
    <x v="877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</r>
  <r>
    <x v="30"/>
    <s v="Xi_x000a_Ning"/>
    <s v="Xi Ning"/>
    <s v="Datong Hui and Tu"/>
    <x v="881"/>
    <s v="t/d"/>
    <s v="cement"/>
    <n v="2000"/>
    <n v="310"/>
    <n v="1"/>
    <m/>
    <n v="620000"/>
    <m/>
    <n v="0"/>
    <n v="620000"/>
    <n v="4.5983321319057899E-2"/>
    <n v="1002.5691094300478"/>
    <n v="11.209538171232021"/>
    <n v="841.08037748266815"/>
    <n v="453.29159722000708"/>
    <n v="30.077073282901434"/>
    <n v="10.025691094300477"/>
    <n v="178.11559606030991"/>
    <n v="1486.7713425957857"/>
    <n v="1102.4108086950157"/>
    <n v="19.410206366725941"/>
    <n v="1043.0954541954841"/>
    <n v="536.61569813173503"/>
    <n v="33.072324260850472"/>
    <n v="11.024108086950159"/>
    <n v="195.15936555310435"/>
    <n v="1631.6317312087242"/>
    <n v="1098.0397619277107"/>
    <n v="19.410206366725941"/>
    <n v="1001.1712747678262"/>
    <n v="511.42939109176353"/>
    <n v="32.941192857831325"/>
    <n v="10.98039761927711"/>
    <n v="185.31036240638784"/>
    <n v="1557.0273314205956"/>
    <n v="1096.0682266656479"/>
    <n v="19.410206366725941"/>
    <n v="975.8183289258443"/>
    <n v="496.19839344169003"/>
    <n v="32.88204679996943"/>
    <n v="10.960682266656478"/>
    <n v="179.35434259192539"/>
    <n v="1511.9115692703608"/>
  </r>
  <r>
    <x v="1"/>
    <s v=""/>
    <m/>
    <s v=""/>
    <x v="4"/>
    <m/>
    <m/>
    <m/>
    <m/>
    <n v="14"/>
    <m/>
    <n v="12958000"/>
    <m/>
    <n v="0"/>
    <m/>
    <n v="1"/>
    <n v="21802.885930610901"/>
    <n v="243.77400000000003"/>
    <n v="18290.987979027959"/>
    <n v="9857.7393763016262"/>
    <n v="654.08657791832707"/>
    <n v="218.02885930610901"/>
    <n v="3873.4826226327732"/>
    <n v="32332.839384953033"/>
    <n v="23974.144908887192"/>
    <n v="422.11405809613262"/>
    <n v="22684.212977090254"/>
    <n v="11669.7898876942"/>
    <n v="719.22434726661572"/>
    <n v="239.74144908887195"/>
    <n v="4244.1337414272439"/>
    <n v="35483.120496833064"/>
    <n v="23879.087687226838"/>
    <n v="422.11405809613262"/>
    <n v="21772.487198589726"/>
    <n v="11122.062878911715"/>
    <n v="716.37263061680517"/>
    <n v="238.7908768722684"/>
    <n v="4029.9473176502697"/>
    <n v="33860.697460652584"/>
    <n v="23836.212679386859"/>
    <n v="422.11405809613262"/>
    <n v="21221.136293202337"/>
    <n v="10790.834137421027"/>
    <n v="715.08638038160564"/>
    <n v="238.36212679386858"/>
    <n v="3900.4216626168659"/>
    <n v="32879.564283316467"/>
  </r>
  <r>
    <x v="2"/>
    <s v=""/>
    <m/>
    <s v=""/>
    <x v="4"/>
    <m/>
    <m/>
    <m/>
    <m/>
    <m/>
    <n v="4"/>
    <m/>
    <n v="5000000"/>
    <n v="525149.59021978173"/>
    <n v="13483149.5902197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Wu_x000a_Zhong"/>
    <s v="Wu Zhong"/>
    <s v="Yanchi"/>
    <x v="882"/>
    <s v="t/d"/>
    <s v="cement"/>
    <n v="1500"/>
    <n v="310"/>
    <n v="1"/>
    <m/>
    <n v="465000"/>
    <m/>
    <n v="0"/>
    <n v="465000"/>
    <n v="2.3474561746395534E-2"/>
    <n v="181.82749599715635"/>
    <n v="11.697115898049685"/>
    <n v="360.02827636532487"/>
    <n v="215.05450264137059"/>
    <n v="5.4548248799146908"/>
    <n v="1.8182749599715637"/>
    <n v="172.32484765807462"/>
    <n v="1448.8916781716832"/>
    <n v="203.23143932872756"/>
    <n v="17.374249401450733"/>
    <n v="473.02317407224928"/>
    <n v="261.50541173114095"/>
    <n v="6.0969431798618263"/>
    <n v="2.0323143932872756"/>
    <n v="188.85849805632387"/>
    <n v="1590.5733827920062"/>
    <n v="199.31887625517118"/>
    <n v="17.374249401450733"/>
    <n v="463.6834029185697"/>
    <n v="252.743224907729"/>
    <n v="5.9795662876551354"/>
    <n v="1.9931887625517122"/>
    <n v="180.24147683779552"/>
    <n v="1525.3010210724142"/>
    <n v="197.55413740079413"/>
    <n v="17.374249401450733"/>
    <n v="457.90495630459969"/>
    <n v="247.32212540244069"/>
    <n v="5.9266241220238252"/>
    <n v="1.9755413740079415"/>
    <n v="174.91019020738412"/>
    <n v="1484.9174986757421"/>
  </r>
  <r>
    <x v="31"/>
    <s v="Gu_x000a_Yuan"/>
    <s v="Gu Yuan"/>
    <s v="Jingyuan"/>
    <x v="883"/>
    <s v="t/d"/>
    <s v="cement"/>
    <n v="1000"/>
    <n v="310"/>
    <n v="1"/>
    <m/>
    <n v="310000"/>
    <m/>
    <n v="0"/>
    <n v="310000"/>
    <n v="1.5649707830930355E-2"/>
    <n v="121.2183306647709"/>
    <n v="7.7980772653664561"/>
    <n v="240.01885091021657"/>
    <n v="143.36966842758039"/>
    <n v="3.636549919943127"/>
    <n v="1.212183306647709"/>
    <n v="114.88323177204974"/>
    <n v="965.92778544778878"/>
    <n v="135.48762621915171"/>
    <n v="11.582832934300487"/>
    <n v="315.34878271483279"/>
    <n v="174.33694115409395"/>
    <n v="4.0646287865745503"/>
    <n v="1.3548762621915169"/>
    <n v="125.90566537088256"/>
    <n v="1060.3822551946707"/>
    <n v="132.87925083678076"/>
    <n v="11.582832934300487"/>
    <n v="309.1222686123798"/>
    <n v="168.49548327181932"/>
    <n v="3.986377525103423"/>
    <n v="1.328792508367808"/>
    <n v="120.16098455853034"/>
    <n v="1016.8673473816093"/>
    <n v="131.70275826719609"/>
    <n v="11.582832934300487"/>
    <n v="305.26997086973313"/>
    <n v="164.88141693496044"/>
    <n v="3.951082748015883"/>
    <n v="1.3170275826719609"/>
    <n v="116.6067934715894"/>
    <n v="989.94499911716127"/>
  </r>
  <r>
    <x v="31"/>
    <s v="Zhong_x000a_Wei"/>
    <s v="Zhong Wei"/>
    <s v="Zhongning"/>
    <x v="884"/>
    <s v="t/d"/>
    <s v="cement"/>
    <n v="4500"/>
    <n v="310"/>
    <n v="1"/>
    <m/>
    <n v="1395000"/>
    <m/>
    <n v="0"/>
    <n v="1395000"/>
    <n v="7.0423685239186601E-2"/>
    <n v="545.48248799146904"/>
    <n v="35.091347694149057"/>
    <n v="1080.0848290959746"/>
    <n v="645.16350792411185"/>
    <n v="16.364474639744071"/>
    <n v="5.4548248799146917"/>
    <n v="516.97454297422382"/>
    <n v="4346.6750345150494"/>
    <n v="609.69431798618268"/>
    <n v="52.122748204352199"/>
    <n v="1419.0695222167478"/>
    <n v="784.51623519342286"/>
    <n v="18.290829539585481"/>
    <n v="6.0969431798618263"/>
    <n v="566.57549416897155"/>
    <n v="4771.7201483760182"/>
    <n v="597.95662876551353"/>
    <n v="52.122748204352199"/>
    <n v="1391.050208755709"/>
    <n v="758.22967472318703"/>
    <n v="17.938698862965406"/>
    <n v="5.9795662876551363"/>
    <n v="540.72443051338655"/>
    <n v="4575.9030632172426"/>
    <n v="592.66241220238237"/>
    <n v="52.122748204352199"/>
    <n v="1373.7148689137991"/>
    <n v="741.96637620732201"/>
    <n v="17.779872366071473"/>
    <n v="5.9266241220238243"/>
    <n v="524.7305706221523"/>
    <n v="4454.7524960272258"/>
  </r>
  <r>
    <x v="31"/>
    <s v="Zhong_x000a_Wei"/>
    <s v="Zhong Wei"/>
    <s v="Zhongning"/>
    <x v="884"/>
    <s v="t/d"/>
    <s v="cement"/>
    <n v="4500"/>
    <n v="310"/>
    <n v="1"/>
    <m/>
    <n v="1395000"/>
    <m/>
    <n v="0"/>
    <n v="1395000"/>
    <n v="7.0423685239186601E-2"/>
    <n v="545.48248799146904"/>
    <n v="35.091347694149057"/>
    <n v="1080.0848290959746"/>
    <n v="645.16350792411185"/>
    <n v="16.364474639744071"/>
    <n v="5.4548248799146917"/>
    <n v="516.97454297422382"/>
    <n v="4346.6750345150494"/>
    <n v="609.69431798618268"/>
    <n v="52.122748204352199"/>
    <n v="1419.0695222167478"/>
    <n v="784.51623519342286"/>
    <n v="18.290829539585481"/>
    <n v="6.0969431798618263"/>
    <n v="566.57549416897155"/>
    <n v="4771.7201483760182"/>
    <n v="597.95662876551353"/>
    <n v="52.122748204352199"/>
    <n v="1391.050208755709"/>
    <n v="758.22967472318703"/>
    <n v="17.938698862965406"/>
    <n v="5.9795662876551363"/>
    <n v="540.72443051338655"/>
    <n v="4575.9030632172426"/>
    <n v="592.66241220238237"/>
    <n v="52.122748204352199"/>
    <n v="1373.7148689137991"/>
    <n v="741.96637620732201"/>
    <n v="17.779872366071473"/>
    <n v="5.9266241220238243"/>
    <n v="524.7305706221523"/>
    <n v="4454.7524960272258"/>
  </r>
  <r>
    <x v="31"/>
    <s v="Yin_x000a_Chuan"/>
    <s v="Yin Chuan"/>
    <s v="Yinchuan"/>
    <x v="885"/>
    <s v="t/a"/>
    <s v="grinding"/>
    <n v="1000000"/>
    <n v="1"/>
    <m/>
    <n v="1"/>
    <m/>
    <n v="1000000"/>
    <n v="105029.91804395635"/>
    <n v="105029.91804395635"/>
    <n v="5.3022178415950876E-3"/>
    <n v="41.069520435955127"/>
    <n v="2.6420368260705747"/>
    <n v="81.31987174227298"/>
    <n v="48.574530725606344"/>
    <n v="1.2320856130786537"/>
    <n v="0.41069520435955131"/>
    <n v="38.923149734332988"/>
    <n v="327.26231013535971"/>
    <n v="45.904046057315149"/>
    <n v="3.9243354638916736"/>
    <n v="106.84211872193643"/>
    <n v="59.066434327253326"/>
    <n v="1.3771213817194543"/>
    <n v="0.45904046057315145"/>
    <n v="42.65761843604384"/>
    <n v="359.26406889794157"/>
    <n v="45.020312339127109"/>
    <n v="3.9243354638916736"/>
    <n v="104.73253721909714"/>
    <n v="57.08731225424517"/>
    <n v="1.3506093701738133"/>
    <n v="0.45020312339127116"/>
    <n v="40.711285033108219"/>
    <n v="344.52094889376042"/>
    <n v="44.62170937731161"/>
    <n v="3.9243354638916736"/>
    <n v="103.42735490880327"/>
    <n v="55.862844218226755"/>
    <n v="1.3386512813193485"/>
    <n v="0.44621709377311614"/>
    <n v="39.507103102224455"/>
    <n v="335.39949072677388"/>
  </r>
  <r>
    <x v="31"/>
    <s v="Yin_x000a_Chuan"/>
    <s v="Yin Chuan"/>
    <s v="Yinchuan"/>
    <x v="885"/>
    <s v="t/a"/>
    <s v="grinding"/>
    <n v="1000000"/>
    <n v="1"/>
    <m/>
    <n v="1"/>
    <m/>
    <n v="1000000"/>
    <n v="105029.91804395635"/>
    <n v="105029.91804395635"/>
    <n v="5.3022178415950876E-3"/>
    <n v="41.069520435955127"/>
    <n v="2.6420368260705747"/>
    <n v="81.31987174227298"/>
    <n v="48.574530725606344"/>
    <n v="1.2320856130786537"/>
    <n v="0.41069520435955131"/>
    <n v="38.923149734332988"/>
    <n v="327.26231013535971"/>
    <n v="45.904046057315149"/>
    <n v="3.9243354638916736"/>
    <n v="106.84211872193643"/>
    <n v="59.066434327253326"/>
    <n v="1.3771213817194543"/>
    <n v="0.45904046057315145"/>
    <n v="42.65761843604384"/>
    <n v="359.26406889794157"/>
    <n v="45.020312339127109"/>
    <n v="3.9243354638916736"/>
    <n v="104.73253721909714"/>
    <n v="57.08731225424517"/>
    <n v="1.3506093701738133"/>
    <n v="0.45020312339127116"/>
    <n v="40.711285033108219"/>
    <n v="344.52094889376042"/>
    <n v="44.62170937731161"/>
    <n v="3.9243354638916736"/>
    <n v="103.42735490880327"/>
    <n v="55.862844218226755"/>
    <n v="1.3386512813193485"/>
    <n v="0.44621709377311614"/>
    <n v="39.507103102224455"/>
    <n v="335.39949072677388"/>
  </r>
  <r>
    <x v="31"/>
    <s v="Yin_x000a_Chuan"/>
    <s v="Yin Chuan"/>
    <s v="Yinchuan"/>
    <x v="885"/>
    <s v="t/d"/>
    <s v="cement"/>
    <n v="5000"/>
    <n v="310"/>
    <n v="1"/>
    <m/>
    <n v="1550000"/>
    <m/>
    <n v="0"/>
    <n v="1550000"/>
    <n v="7.8248539154651783E-2"/>
    <n v="606.09165332385453"/>
    <n v="38.990386326832287"/>
    <n v="1200.0942545510829"/>
    <n v="716.84834213790202"/>
    <n v="18.182749599715638"/>
    <n v="6.0609165332385464"/>
    <n v="574.41615886024874"/>
    <n v="4829.6389272389442"/>
    <n v="677.43813109575865"/>
    <n v="57.914164671502448"/>
    <n v="1576.7439135741643"/>
    <n v="871.68470577046992"/>
    <n v="20.323143932872757"/>
    <n v="6.7743813109575859"/>
    <n v="629.52832685441285"/>
    <n v="5301.9112759733543"/>
    <n v="664.39625418390392"/>
    <n v="57.914164671502448"/>
    <n v="1545.6113430618991"/>
    <n v="842.47741635909676"/>
    <n v="19.931887625517117"/>
    <n v="6.6439625418390413"/>
    <n v="600.80492279265184"/>
    <n v="5084.3367369080479"/>
    <n v="658.5137913359805"/>
    <n v="57.914164671502448"/>
    <n v="1526.3498543486658"/>
    <n v="824.40708467480238"/>
    <n v="19.755413740079415"/>
    <n v="6.5851379133598051"/>
    <n v="583.03396735794706"/>
    <n v="4949.7249955858069"/>
  </r>
  <r>
    <x v="31"/>
    <s v="Yin_x000a_Chuan"/>
    <s v="Yin Chuan"/>
    <s v="Yinchuan"/>
    <x v="885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</r>
  <r>
    <x v="31"/>
    <s v="Yin_x000a_Chuan"/>
    <s v="Yin Chuan"/>
    <s v="Yinchuan"/>
    <x v="885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</r>
  <r>
    <x v="31"/>
    <s v="Yin_x000a_Chuan"/>
    <s v="Yin Chuan"/>
    <s v="Yinchuan"/>
    <x v="885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</r>
  <r>
    <x v="31"/>
    <s v="Shi_x000a_Zuishan"/>
    <s v="Shi Zuishan"/>
    <s v="Shizuishan Shì"/>
    <x v="886"/>
    <s v="t/a"/>
    <s v="grinding"/>
    <n v="500000"/>
    <n v="1"/>
    <m/>
    <n v="1"/>
    <m/>
    <n v="500000"/>
    <n v="52514.959021978175"/>
    <n v="52514.959021978175"/>
    <n v="2.6511089207975438E-3"/>
    <n v="20.534760217977563"/>
    <n v="1.3210184130352873"/>
    <n v="40.65993587113649"/>
    <n v="24.287265362803172"/>
    <n v="0.61604280653932686"/>
    <n v="0.20534760217977566"/>
    <n v="19.461574867166494"/>
    <n v="163.63115506767986"/>
    <n v="22.952023028657575"/>
    <n v="1.9621677319458368"/>
    <n v="53.421059360968215"/>
    <n v="29.533217163626663"/>
    <n v="0.68856069085972715"/>
    <n v="0.22952023028657573"/>
    <n v="21.32880921802192"/>
    <n v="179.63203444897078"/>
    <n v="22.510156169563555"/>
    <n v="1.9621677319458368"/>
    <n v="52.36626860954857"/>
    <n v="28.543656127122585"/>
    <n v="0.67530468508690666"/>
    <n v="0.22510156169563558"/>
    <n v="20.355642516554109"/>
    <n v="172.26047444688021"/>
    <n v="22.310854688655805"/>
    <n v="1.9621677319458368"/>
    <n v="51.713677454401633"/>
    <n v="27.931422109113377"/>
    <n v="0.66932564065967426"/>
    <n v="0.22310854688655807"/>
    <n v="19.753551551112228"/>
    <n v="167.69974536338694"/>
  </r>
  <r>
    <x v="31"/>
    <s v="Shi_x000a_Zuishan"/>
    <s v="Shi Zuishan"/>
    <s v="Huinong"/>
    <x v="887"/>
    <s v="t/a"/>
    <s v="grinding"/>
    <n v="1000000"/>
    <n v="1"/>
    <m/>
    <n v="1"/>
    <m/>
    <n v="1000000"/>
    <n v="105029.91804395635"/>
    <n v="105029.91804395635"/>
    <n v="5.3022178415950876E-3"/>
    <n v="41.069520435955127"/>
    <n v="2.6420368260705747"/>
    <n v="81.31987174227298"/>
    <n v="48.574530725606344"/>
    <n v="1.2320856130786537"/>
    <n v="0.41069520435955131"/>
    <n v="38.923149734332988"/>
    <n v="327.26231013535971"/>
    <n v="45.904046057315149"/>
    <n v="3.9243354638916736"/>
    <n v="106.84211872193643"/>
    <n v="59.066434327253326"/>
    <n v="1.3771213817194543"/>
    <n v="0.45904046057315145"/>
    <n v="42.65761843604384"/>
    <n v="359.26406889794157"/>
    <n v="45.020312339127109"/>
    <n v="3.9243354638916736"/>
    <n v="104.73253721909714"/>
    <n v="57.08731225424517"/>
    <n v="1.3506093701738133"/>
    <n v="0.45020312339127116"/>
    <n v="40.711285033108219"/>
    <n v="344.52094889376042"/>
    <n v="44.62170937731161"/>
    <n v="3.9243354638916736"/>
    <n v="103.42735490880327"/>
    <n v="55.862844218226755"/>
    <n v="1.3386512813193485"/>
    <n v="0.44621709377311614"/>
    <n v="39.507103102224455"/>
    <n v="335.39949072677388"/>
  </r>
  <r>
    <x v="31"/>
    <s v="Yin_x000a_Chuan"/>
    <s v="Yin Chuan"/>
    <s v="Lingwu"/>
    <x v="888"/>
    <s v="t/a"/>
    <s v="grinding"/>
    <n v="600000"/>
    <n v="1"/>
    <m/>
    <n v="1"/>
    <m/>
    <n v="600000"/>
    <n v="63017.95082637381"/>
    <n v="63017.95082637381"/>
    <n v="3.1813307049570524E-3"/>
    <n v="24.641712261573073"/>
    <n v="1.5852220956423448"/>
    <n v="48.791923045363788"/>
    <n v="29.144718435363803"/>
    <n v="0.73925136784719225"/>
    <n v="0.24641712261573076"/>
    <n v="23.353889840599791"/>
    <n v="196.35738608121582"/>
    <n v="27.542427634389089"/>
    <n v="2.3546012783350041"/>
    <n v="64.105271233161844"/>
    <n v="35.439860596351991"/>
    <n v="0.82627282903167254"/>
    <n v="0.27542427634389088"/>
    <n v="25.594571061626301"/>
    <n v="215.55844133876491"/>
    <n v="27.012187403476261"/>
    <n v="2.3546012783350041"/>
    <n v="62.839522331458276"/>
    <n v="34.252387352547103"/>
    <n v="0.81036562210428786"/>
    <n v="0.27012187403476268"/>
    <n v="24.42677101986493"/>
    <n v="206.71256933625625"/>
    <n v="26.773025626386964"/>
    <n v="2.3546012783350041"/>
    <n v="62.056412945281963"/>
    <n v="33.517706530936053"/>
    <n v="0.80319076879160911"/>
    <n v="0.26773025626386965"/>
    <n v="23.704261861334672"/>
    <n v="201.2396944360643"/>
  </r>
  <r>
    <x v="31"/>
    <s v="Wu_x000a_Zhong"/>
    <s v="Wu Zhong"/>
    <s v="Yanchi"/>
    <x v="882"/>
    <s v="t/a"/>
    <s v="grinding"/>
    <n v="800000"/>
    <n v="1"/>
    <m/>
    <n v="1"/>
    <m/>
    <n v="800000"/>
    <n v="84023.93443516508"/>
    <n v="84023.93443516508"/>
    <n v="4.2417742732760704E-3"/>
    <n v="32.855616348764102"/>
    <n v="2.1136294608564601"/>
    <n v="65.055897393818398"/>
    <n v="38.859624580485075"/>
    <n v="0.98566849046292304"/>
    <n v="0.32855616348764105"/>
    <n v="31.138519787466393"/>
    <n v="261.80984810828778"/>
    <n v="36.723236845852121"/>
    <n v="3.1394683711133391"/>
    <n v="85.473694977549144"/>
    <n v="47.253147461802662"/>
    <n v="1.1016971053755635"/>
    <n v="0.3672323684585212"/>
    <n v="34.126094748835072"/>
    <n v="287.41125511835327"/>
    <n v="36.016249871301689"/>
    <n v="3.1394683711133391"/>
    <n v="83.786029775277711"/>
    <n v="45.66984980339614"/>
    <n v="1.0804874961390507"/>
    <n v="0.36016249871301698"/>
    <n v="32.569028026486578"/>
    <n v="275.61675911500834"/>
    <n v="35.697367501849293"/>
    <n v="3.1394683711133391"/>
    <n v="82.741883927042622"/>
    <n v="44.690275374581404"/>
    <n v="1.0709210250554788"/>
    <n v="0.35697367501849298"/>
    <n v="31.605682481779564"/>
    <n v="268.3195925814191"/>
  </r>
  <r>
    <x v="31"/>
    <s v="Wu_x000a_Zhong"/>
    <s v="Wu Zhong"/>
    <s v="Yanchi"/>
    <x v="882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</r>
  <r>
    <x v="31"/>
    <s v="Wu_x000a_Zhong"/>
    <s v="Wu Zhong"/>
    <s v="Yanchi"/>
    <x v="882"/>
    <s v="t/d"/>
    <s v="cement"/>
    <n v="5000"/>
    <n v="310"/>
    <n v="1"/>
    <m/>
    <n v="1550000"/>
    <m/>
    <n v="0"/>
    <n v="1550000"/>
    <n v="7.8248539154651783E-2"/>
    <n v="606.09165332385453"/>
    <n v="38.990386326832287"/>
    <n v="1200.0942545510829"/>
    <n v="716.84834213790202"/>
    <n v="18.182749599715638"/>
    <n v="6.0609165332385464"/>
    <n v="574.41615886024874"/>
    <n v="4829.6389272389442"/>
    <n v="677.43813109575865"/>
    <n v="57.914164671502448"/>
    <n v="1576.7439135741643"/>
    <n v="871.68470577046992"/>
    <n v="20.323143932872757"/>
    <n v="6.7743813109575859"/>
    <n v="629.52832685441285"/>
    <n v="5301.9112759733543"/>
    <n v="664.39625418390392"/>
    <n v="57.914164671502448"/>
    <n v="1545.6113430618991"/>
    <n v="842.47741635909676"/>
    <n v="19.931887625517117"/>
    <n v="6.6439625418390413"/>
    <n v="600.80492279265184"/>
    <n v="5084.3367369080479"/>
    <n v="658.5137913359805"/>
    <n v="57.914164671502448"/>
    <n v="1526.3498543486658"/>
    <n v="824.40708467480238"/>
    <n v="19.755413740079415"/>
    <n v="6.5851379133598051"/>
    <n v="583.03396735794706"/>
    <n v="4949.7249955858069"/>
  </r>
  <r>
    <x v="31"/>
    <s v="Gu_x000a_Yuan"/>
    <s v="Gu Yuan"/>
    <s v="Guyuan"/>
    <x v="889"/>
    <s v="t/a"/>
    <s v="grinding"/>
    <n v="1000000"/>
    <n v="1"/>
    <m/>
    <n v="1"/>
    <m/>
    <n v="1000000"/>
    <n v="105029.91804395635"/>
    <n v="105029.91804395635"/>
    <n v="5.3022178415950876E-3"/>
    <n v="41.069520435955127"/>
    <n v="2.6420368260705747"/>
    <n v="81.31987174227298"/>
    <n v="48.574530725606344"/>
    <n v="1.2320856130786537"/>
    <n v="0.41069520435955131"/>
    <n v="38.923149734332988"/>
    <n v="327.26231013535971"/>
    <n v="45.904046057315149"/>
    <n v="3.9243354638916736"/>
    <n v="106.84211872193643"/>
    <n v="59.066434327253326"/>
    <n v="1.3771213817194543"/>
    <n v="0.45904046057315145"/>
    <n v="42.65761843604384"/>
    <n v="359.26406889794157"/>
    <n v="45.020312339127109"/>
    <n v="3.9243354638916736"/>
    <n v="104.73253721909714"/>
    <n v="57.08731225424517"/>
    <n v="1.3506093701738133"/>
    <n v="0.45020312339127116"/>
    <n v="40.711285033108219"/>
    <n v="344.52094889376042"/>
    <n v="44.62170937731161"/>
    <n v="3.9243354638916736"/>
    <n v="103.42735490880327"/>
    <n v="55.862844218226755"/>
    <n v="1.3386512813193485"/>
    <n v="0.44621709377311614"/>
    <n v="39.507103102224455"/>
    <n v="335.39949072677388"/>
  </r>
  <r>
    <x v="31"/>
    <s v="Zhong_x000a_Wei"/>
    <s v="Zhong Wei"/>
    <s v="Zhongwei"/>
    <x v="890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</r>
  <r>
    <x v="31"/>
    <s v="Zhong_x000a_Wei"/>
    <s v="Zhong Wei"/>
    <s v="Zhongning"/>
    <x v="884"/>
    <s v="t/d"/>
    <s v="cement"/>
    <n v="3200"/>
    <n v="310"/>
    <n v="1"/>
    <m/>
    <n v="992000"/>
    <m/>
    <n v="0"/>
    <n v="992000"/>
    <n v="5.0079065058977135E-2"/>
    <n v="387.89865812726686"/>
    <n v="24.953847249172661"/>
    <n v="768.06032291269298"/>
    <n v="458.78293896825727"/>
    <n v="11.636959743818005"/>
    <n v="3.8789865812726689"/>
    <n v="367.62634167055916"/>
    <n v="3090.9689134329242"/>
    <n v="433.56040390128544"/>
    <n v="37.065065389761564"/>
    <n v="1009.1161046874651"/>
    <n v="557.87821169310064"/>
    <n v="13.006812117038562"/>
    <n v="4.3356040390128543"/>
    <n v="402.89812918682418"/>
    <n v="3393.2232166229464"/>
    <n v="425.21360267769847"/>
    <n v="37.065065389761564"/>
    <n v="989.19125955961533"/>
    <n v="539.18554646982182"/>
    <n v="12.756408080330955"/>
    <n v="4.2521360267769861"/>
    <n v="384.51515058729711"/>
    <n v="3253.97551162115"/>
    <n v="421.44882645502747"/>
    <n v="37.065065389761564"/>
    <n v="976.86390678314604"/>
    <n v="527.62053419187339"/>
    <n v="12.643464793650825"/>
    <n v="4.2144882645502744"/>
    <n v="373.14173910908607"/>
    <n v="3167.8239971749158"/>
  </r>
  <r>
    <x v="31"/>
    <s v="Zhong_x000a_Wei"/>
    <s v="Zhong Wei"/>
    <s v="Zhongning"/>
    <x v="884"/>
    <s v="t/d"/>
    <s v="cement"/>
    <n v="3000"/>
    <n v="310"/>
    <n v="1"/>
    <m/>
    <n v="930000"/>
    <m/>
    <n v="0"/>
    <n v="930000"/>
    <n v="4.6949123492791067E-2"/>
    <n v="363.6549919943127"/>
    <n v="23.394231796099369"/>
    <n v="720.05655273064974"/>
    <n v="430.10900528274118"/>
    <n v="10.909649759829382"/>
    <n v="3.6365499199431275"/>
    <n v="344.64969531614923"/>
    <n v="2897.7833563433664"/>
    <n v="406.46287865745512"/>
    <n v="34.748498802901466"/>
    <n v="946.04634814449855"/>
    <n v="523.01082346228191"/>
    <n v="12.193886359723653"/>
    <n v="4.0646287865745512"/>
    <n v="377.71699611264773"/>
    <n v="3181.1467655840124"/>
    <n v="398.63775251034235"/>
    <n v="34.748498802901466"/>
    <n v="927.3668058371394"/>
    <n v="505.486449815458"/>
    <n v="11.959132575310271"/>
    <n v="3.9863775251034244"/>
    <n v="360.48295367559103"/>
    <n v="3050.6020421448284"/>
    <n v="395.10827480158827"/>
    <n v="34.748498802901466"/>
    <n v="915.80991260919939"/>
    <n v="494.64425080488138"/>
    <n v="11.85324824404765"/>
    <n v="3.951082748015883"/>
    <n v="349.82038041476824"/>
    <n v="2969.8349973514842"/>
  </r>
  <r>
    <x v="31"/>
    <s v="Wu_x000a_Zhong"/>
    <s v="Wu Zhong"/>
    <s v="Wuzhong"/>
    <x v="891"/>
    <s v="t/d"/>
    <s v="cement"/>
    <n v="2000"/>
    <n v="310"/>
    <n v="1"/>
    <m/>
    <n v="620000"/>
    <m/>
    <n v="0"/>
    <n v="620000"/>
    <n v="3.1299415661860709E-2"/>
    <n v="242.43666132954181"/>
    <n v="15.596154530732912"/>
    <n v="480.03770182043314"/>
    <n v="286.73933685516079"/>
    <n v="7.2730998398862541"/>
    <n v="2.424366613295418"/>
    <n v="229.76646354409948"/>
    <n v="1931.8555708955776"/>
    <n v="270.97525243830341"/>
    <n v="23.165665868600975"/>
    <n v="630.69756542966559"/>
    <n v="348.6738823081879"/>
    <n v="8.1292575731491006"/>
    <n v="2.7097525243830338"/>
    <n v="251.81133074176512"/>
    <n v="2120.7645103893415"/>
    <n v="265.75850167356151"/>
    <n v="23.165665868600975"/>
    <n v="618.2445372247596"/>
    <n v="336.99096654363865"/>
    <n v="7.9727550502068461"/>
    <n v="2.6575850167356161"/>
    <n v="240.32196911706069"/>
    <n v="2033.7346947632186"/>
    <n v="263.40551653439218"/>
    <n v="23.165665868600975"/>
    <n v="610.53994173946626"/>
    <n v="329.76283386992088"/>
    <n v="7.902165496031766"/>
    <n v="2.6340551653439217"/>
    <n v="233.2135869431788"/>
    <n v="1979.8899982343225"/>
  </r>
  <r>
    <x v="31"/>
    <s v="Wu_x000a_Zhong"/>
    <s v="Wu Zhong"/>
    <s v="Wuzhong"/>
    <x v="891"/>
    <s v="t/d"/>
    <s v="cement"/>
    <n v="2000"/>
    <n v="310"/>
    <n v="1"/>
    <m/>
    <n v="620000"/>
    <m/>
    <n v="0"/>
    <n v="620000"/>
    <n v="3.1299415661860709E-2"/>
    <n v="242.43666132954181"/>
    <n v="15.596154530732912"/>
    <n v="480.03770182043314"/>
    <n v="286.73933685516079"/>
    <n v="7.2730998398862541"/>
    <n v="2.424366613295418"/>
    <n v="229.76646354409948"/>
    <n v="1931.8555708955776"/>
    <n v="270.97525243830341"/>
    <n v="23.165665868600975"/>
    <n v="630.69756542966559"/>
    <n v="348.6738823081879"/>
    <n v="8.1292575731491006"/>
    <n v="2.7097525243830338"/>
    <n v="251.81133074176512"/>
    <n v="2120.7645103893415"/>
    <n v="265.75850167356151"/>
    <n v="23.165665868600975"/>
    <n v="618.2445372247596"/>
    <n v="336.99096654363865"/>
    <n v="7.9727550502068461"/>
    <n v="2.6575850167356161"/>
    <n v="240.32196911706069"/>
    <n v="2033.7346947632186"/>
    <n v="263.40551653439218"/>
    <n v="23.165665868600975"/>
    <n v="610.53994173946626"/>
    <n v="329.76283386992088"/>
    <n v="7.902165496031766"/>
    <n v="2.6340551653439217"/>
    <n v="233.2135869431788"/>
    <n v="1979.8899982343225"/>
  </r>
  <r>
    <x v="31"/>
    <s v="Wu_x000a_Zhong"/>
    <s v="Wu Zhong"/>
    <s v="Qingtongxia"/>
    <x v="892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</r>
  <r>
    <x v="31"/>
    <s v="Wu_x000a_Zhong"/>
    <s v="Wu Zhong"/>
    <s v="Qingtongxia"/>
    <x v="892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</r>
  <r>
    <x v="31"/>
    <s v="Wu_x000a_Zhong"/>
    <s v="Wu Zhong"/>
    <s v="Qingtongxia"/>
    <x v="892"/>
    <s v="t/d"/>
    <s v="cement"/>
    <n v="1000"/>
    <n v="310"/>
    <n v="1"/>
    <m/>
    <n v="310000"/>
    <m/>
    <n v="0"/>
    <n v="310000"/>
    <n v="1.5649707830930355E-2"/>
    <n v="121.2183306647709"/>
    <n v="7.7980772653664561"/>
    <n v="240.01885091021657"/>
    <n v="143.36966842758039"/>
    <n v="3.636549919943127"/>
    <n v="1.212183306647709"/>
    <n v="114.88323177204974"/>
    <n v="965.92778544778878"/>
    <n v="135.48762621915171"/>
    <n v="11.582832934300487"/>
    <n v="315.34878271483279"/>
    <n v="174.33694115409395"/>
    <n v="4.0646287865745503"/>
    <n v="1.3548762621915169"/>
    <n v="125.90566537088256"/>
    <n v="1060.3822551946707"/>
    <n v="132.87925083678076"/>
    <n v="11.582832934300487"/>
    <n v="309.1222686123798"/>
    <n v="168.49548327181932"/>
    <n v="3.986377525103423"/>
    <n v="1.328792508367808"/>
    <n v="120.16098455853034"/>
    <n v="1016.8673473816093"/>
    <n v="131.70275826719609"/>
    <n v="11.582832934300487"/>
    <n v="305.26997086973313"/>
    <n v="164.88141693496044"/>
    <n v="3.951082748015883"/>
    <n v="1.3170275826719609"/>
    <n v="116.6067934715894"/>
    <n v="989.94499911716127"/>
  </r>
  <r>
    <x v="31"/>
    <s v="Shi_x000a_Zuishan"/>
    <s v="Shi Zuishan"/>
    <s v="Pingluo"/>
    <x v="893"/>
    <s v="t/d"/>
    <s v="cement"/>
    <n v="2000"/>
    <n v="310"/>
    <n v="1"/>
    <m/>
    <n v="620000"/>
    <m/>
    <n v="0"/>
    <n v="620000"/>
    <n v="3.1299415661860709E-2"/>
    <n v="242.43666132954181"/>
    <n v="15.596154530732912"/>
    <n v="480.03770182043314"/>
    <n v="286.73933685516079"/>
    <n v="7.2730998398862541"/>
    <n v="2.424366613295418"/>
    <n v="229.76646354409948"/>
    <n v="1931.8555708955776"/>
    <n v="270.97525243830341"/>
    <n v="23.165665868600975"/>
    <n v="630.69756542966559"/>
    <n v="348.6738823081879"/>
    <n v="8.1292575731491006"/>
    <n v="2.7097525243830338"/>
    <n v="251.81133074176512"/>
    <n v="2120.7645103893415"/>
    <n v="265.75850167356151"/>
    <n v="23.165665868600975"/>
    <n v="618.2445372247596"/>
    <n v="336.99096654363865"/>
    <n v="7.9727550502068461"/>
    <n v="2.6575850167356161"/>
    <n v="240.32196911706069"/>
    <n v="2033.7346947632186"/>
    <n v="263.40551653439218"/>
    <n v="23.165665868600975"/>
    <n v="610.53994173946626"/>
    <n v="329.76283386992088"/>
    <n v="7.902165496031766"/>
    <n v="2.6340551653439217"/>
    <n v="233.2135869431788"/>
    <n v="1979.8899982343225"/>
  </r>
  <r>
    <x v="31"/>
    <s v="Yin_x000a_Chuan"/>
    <s v="Yin Chuan"/>
    <s v="Yongning"/>
    <x v="611"/>
    <s v="t/d"/>
    <s v="cement"/>
    <n v="5000"/>
    <n v="310"/>
    <n v="1"/>
    <m/>
    <n v="1550000"/>
    <m/>
    <n v="0"/>
    <n v="1550000"/>
    <n v="7.8248539154651783E-2"/>
    <n v="606.09165332385453"/>
    <n v="38.990386326832287"/>
    <n v="1200.0942545510829"/>
    <n v="716.84834213790202"/>
    <n v="18.182749599715638"/>
    <n v="6.0609165332385464"/>
    <n v="574.41615886024874"/>
    <n v="4829.6389272389442"/>
    <n v="677.43813109575865"/>
    <n v="57.914164671502448"/>
    <n v="1576.7439135741643"/>
    <n v="871.68470577046992"/>
    <n v="20.323143932872757"/>
    <n v="6.7743813109575859"/>
    <n v="629.52832685441285"/>
    <n v="5301.9112759733543"/>
    <n v="664.39625418390392"/>
    <n v="57.914164671502448"/>
    <n v="1545.6113430618991"/>
    <n v="842.47741635909676"/>
    <n v="19.931887625517117"/>
    <n v="6.6439625418390413"/>
    <n v="600.80492279265184"/>
    <n v="5084.3367369080479"/>
    <n v="658.5137913359805"/>
    <n v="57.914164671502448"/>
    <n v="1526.3498543486658"/>
    <n v="824.40708467480238"/>
    <n v="19.755413740079415"/>
    <n v="6.5851379133598051"/>
    <n v="583.03396735794706"/>
    <n v="4949.7249955858069"/>
  </r>
  <r>
    <x v="31"/>
    <s v="Wu_x000a_Zhong"/>
    <s v="Wu Zhong"/>
    <s v="Qingtongxia"/>
    <x v="892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</r>
  <r>
    <x v="31"/>
    <s v="Zhong_x000a_Wei"/>
    <s v="Zhong Wei"/>
    <s v="Zhongning"/>
    <x v="884"/>
    <s v="t/d"/>
    <s v="cement"/>
    <n v="1000"/>
    <n v="310"/>
    <n v="1"/>
    <m/>
    <n v="310000"/>
    <m/>
    <n v="0"/>
    <n v="310000"/>
    <n v="1.5649707830930355E-2"/>
    <n v="121.2183306647709"/>
    <n v="7.7980772653664561"/>
    <n v="240.01885091021657"/>
    <n v="143.36966842758039"/>
    <n v="3.636549919943127"/>
    <n v="1.212183306647709"/>
    <n v="114.88323177204974"/>
    <n v="965.92778544778878"/>
    <n v="135.48762621915171"/>
    <n v="11.582832934300487"/>
    <n v="315.34878271483279"/>
    <n v="174.33694115409395"/>
    <n v="4.0646287865745503"/>
    <n v="1.3548762621915169"/>
    <n v="125.90566537088256"/>
    <n v="1060.3822551946707"/>
    <n v="132.87925083678076"/>
    <n v="11.582832934300487"/>
    <n v="309.1222686123798"/>
    <n v="168.49548327181932"/>
    <n v="3.986377525103423"/>
    <n v="1.328792508367808"/>
    <n v="120.16098455853034"/>
    <n v="1016.8673473816093"/>
    <n v="131.70275826719609"/>
    <n v="11.582832934300487"/>
    <n v="305.26997086973313"/>
    <n v="164.88141693496044"/>
    <n v="3.951082748015883"/>
    <n v="1.3170275826719609"/>
    <n v="116.6067934715894"/>
    <n v="989.94499911716127"/>
  </r>
  <r>
    <x v="31"/>
    <s v="Zhong_x000a_Wei"/>
    <s v="Zhong Wei"/>
    <s v="Zhongning"/>
    <x v="884"/>
    <s v="t/d"/>
    <s v="cement"/>
    <n v="1200"/>
    <n v="310"/>
    <n v="1"/>
    <m/>
    <n v="372000"/>
    <m/>
    <n v="0"/>
    <n v="372000"/>
    <n v="1.8779649397116426E-2"/>
    <n v="145.46199679772508"/>
    <n v="9.3576927184397469"/>
    <n v="288.0226210922599"/>
    <n v="172.04360211309648"/>
    <n v="4.3638599039317523"/>
    <n v="1.4546199679772509"/>
    <n v="137.85987812645968"/>
    <n v="1159.1133425373464"/>
    <n v="162.58515146298205"/>
    <n v="13.899399521160586"/>
    <n v="378.41853925779935"/>
    <n v="209.20432938491274"/>
    <n v="4.8775545438894605"/>
    <n v="1.6258515146298202"/>
    <n v="151.08679844505909"/>
    <n v="1272.4587062336047"/>
    <n v="159.45510100413691"/>
    <n v="13.899399521160586"/>
    <n v="370.94672233485574"/>
    <n v="202.1945799261832"/>
    <n v="4.7836530301241078"/>
    <n v="1.5945510100413696"/>
    <n v="144.1931814702364"/>
    <n v="1220.2408168579311"/>
    <n v="158.04330992063529"/>
    <n v="13.899399521160586"/>
    <n v="366.32396504367972"/>
    <n v="197.85770032195254"/>
    <n v="4.7412992976190598"/>
    <n v="1.5804330992063531"/>
    <n v="139.92815216590728"/>
    <n v="1187.9339989405935"/>
  </r>
  <r>
    <x v="1"/>
    <s v=""/>
    <m/>
    <s v=""/>
    <x v="4"/>
    <m/>
    <m/>
    <m/>
    <m/>
    <n v="23"/>
    <m/>
    <n v="19189000"/>
    <m/>
    <n v="0"/>
    <m/>
    <n v="0.99999999999999978"/>
    <n v="7745.724838721454"/>
    <n v="498.28900000000004"/>
    <n v="15336.954114621816"/>
    <n v="9161.1722069483039"/>
    <n v="232.37174516164362"/>
    <n v="77.457248387214548"/>
    <n v="7340.9186301224436"/>
    <n v="61721.777549016748"/>
    <n v="8657.5179347036501"/>
    <n v="740.13093787016112"/>
    <n v="20150.458150507577"/>
    <n v="11139.948619969211"/>
    <n v="259.72553804110947"/>
    <n v="86.575179347036496"/>
    <n v="8045.2406352302896"/>
    <n v="67757.319603047974"/>
    <n v="8490.8454695975797"/>
    <n v="740.13093787016112"/>
    <n v="19752.590396698983"/>
    <n v="10766.685556825663"/>
    <n v="254.7253640879274"/>
    <n v="84.90845469597582"/>
    <n v="7678.1615258683669"/>
    <n v="64976.762401394808"/>
    <n v="8415.668822065576"/>
    <n v="740.13093787016112"/>
    <n v="19506.43259079842"/>
    <n v="10535.75048916159"/>
    <n v="252.47006466196731"/>
    <n v="84.156688220655766"/>
    <n v="7451.0524241945086"/>
    <n v="63256.452440640249"/>
  </r>
  <r>
    <x v="2"/>
    <s v=""/>
    <m/>
    <s v=""/>
    <x v="4"/>
    <m/>
    <m/>
    <m/>
    <m/>
    <m/>
    <n v="7"/>
    <m/>
    <n v="5900000"/>
    <n v="619676.51645934244"/>
    <n v="19808676.5164593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2"/>
    <s v="Changji_x000a_Hui "/>
    <s v="Changji Hui "/>
    <s v="Qitai"/>
    <x v="894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</r>
  <r>
    <x v="32"/>
    <s v="Changji_x000a_Hui "/>
    <s v="Changji Hui "/>
    <s v="Qitai"/>
    <x v="894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</r>
  <r>
    <x v="32"/>
    <s v="Kililsu_x000a_Kirghiz"/>
    <s v="Kililsu Kirghiz"/>
    <s v="Wuqia"/>
    <x v="895"/>
    <s v="t/a"/>
    <s v="grinding"/>
    <n v="1500000"/>
    <n v="1"/>
    <m/>
    <n v="1"/>
    <m/>
    <n v="1500000"/>
    <n v="157544.87706593453"/>
    <n v="157544.87706593453"/>
    <n v="1.487748326824872E-3"/>
    <n v="66.526180094034089"/>
    <n v="1.5729784529720157"/>
    <n v="131.37391570957308"/>
    <n v="29.725154486945055"/>
    <n v="1.9957854028210227"/>
    <n v="0.66526180094034093"/>
    <n v="24.38394832138292"/>
    <n v="204.00962078766054"/>
    <n v="72.870883199310185"/>
    <n v="1.9134238275317554"/>
    <n v="146.90100216924827"/>
    <n v="33.600578512732369"/>
    <n v="2.1861264959793054"/>
    <n v="0.72870883199310177"/>
    <n v="26.71921568637411"/>
    <n v="223.90993824735074"/>
    <n v="72.439993136742146"/>
    <n v="1.9134238275317554"/>
    <n v="142.6570162704559"/>
    <n v="32.759420020719489"/>
    <n v="2.1731997941022643"/>
    <n v="0.72439993136742153"/>
    <n v="25.874940392749977"/>
    <n v="217.51470711598762"/>
    <n v="72.245642676166057"/>
    <n v="1.9134238275317554"/>
    <n v="139.70562348942065"/>
    <n v="32.174453632933009"/>
    <n v="2.1673692802849813"/>
    <n v="0.72245642676166055"/>
    <n v="25.287806489332027"/>
    <n v="213.06727504522416"/>
  </r>
  <r>
    <x v="32"/>
    <s v="Changji_x000a_Hui"/>
    <s v="Changji Hui"/>
    <s v="Qitai"/>
    <x v="894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Changji_x000a_Hui"/>
    <s v="Changji Hui"/>
    <s v="Qitai"/>
    <x v="894"/>
    <s v="t/d"/>
    <s v="cement"/>
    <n v="1200"/>
    <n v="310"/>
    <n v="1"/>
    <m/>
    <n v="372000"/>
    <m/>
    <n v="0"/>
    <n v="372000"/>
    <n v="3.5129189084785648E-3"/>
    <n v="157.08374309514008"/>
    <n v="3.7141670069074855"/>
    <n v="310.20428943245179"/>
    <n v="70.187985005159831"/>
    <n v="4.7125122928542016"/>
    <n v="1.5708374309514008"/>
    <n v="57.576158263516177"/>
    <n v="481.71403822447451"/>
    <n v="172.06505888984483"/>
    <n v="4.5180375084104982"/>
    <n v="346.86734233884249"/>
    <n v="79.338760101385446"/>
    <n v="5.1619517666953447"/>
    <n v="1.7206505888984482"/>
    <n v="63.090266217741522"/>
    <n v="528.7033039681429"/>
    <n v="171.04762749975131"/>
    <n v="4.5180375084104982"/>
    <n v="336.84630716617841"/>
    <n v="77.352589780545159"/>
    <n v="5.1314288249925388"/>
    <n v="1.7104762749975131"/>
    <n v="61.096736405301243"/>
    <n v="513.60267978300078"/>
    <n v="170.58872097939488"/>
    <n v="4.5180375084104982"/>
    <n v="329.87738418377239"/>
    <n v="75.971348445953879"/>
    <n v="5.1176616293818462"/>
    <n v="1.7058872097939488"/>
    <n v="59.710377063511494"/>
    <n v="503.10126100546989"/>
  </r>
  <r>
    <x v="32"/>
    <s v="Shi_x000a_Hezi"/>
    <s v="Shi Hezi"/>
    <s v="Tacheng"/>
    <x v="896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</r>
  <r>
    <x v="32"/>
    <s v="Shi_x000a_Hezi"/>
    <s v="Shi Hezi"/>
    <s v="Shihezi"/>
    <x v="897"/>
    <s v="t/d"/>
    <s v="cement"/>
    <n v="25000"/>
    <n v="310"/>
    <n v="1"/>
    <m/>
    <n v="7750000"/>
    <m/>
    <n v="0"/>
    <n v="7750000"/>
    <n v="7.3185810593303424E-2"/>
    <n v="3272.577981148751"/>
    <n v="77.378479310572615"/>
    <n v="6462.5893631760782"/>
    <n v="1462.2496876074963"/>
    <n v="98.177339434462525"/>
    <n v="32.725779811487513"/>
    <n v="1199.5032971565868"/>
    <n v="10035.709129676552"/>
    <n v="3584.6887268717669"/>
    <n v="94.125781425218705"/>
    <n v="7226.4029653925509"/>
    <n v="1652.89083544553"/>
    <n v="107.54066180615301"/>
    <n v="35.846887268717666"/>
    <n v="1314.3805462029482"/>
    <n v="11014.652166002976"/>
    <n v="3563.4922395781518"/>
    <n v="94.125781425218705"/>
    <n v="7017.6313992953819"/>
    <n v="1611.5122870946905"/>
    <n v="106.90476718734455"/>
    <n v="35.634922395781523"/>
    <n v="1272.8486751104424"/>
    <n v="10700.055828812516"/>
    <n v="3553.9316870707262"/>
    <n v="94.125781425218705"/>
    <n v="6872.4455038285905"/>
    <n v="1582.7364259573724"/>
    <n v="106.61795061212177"/>
    <n v="35.53931687070726"/>
    <n v="1243.966188823156"/>
    <n v="10481.276270947288"/>
  </r>
  <r>
    <x v="32"/>
    <s v="Shi_x000a_Hezi"/>
    <s v="Shi Hezi"/>
    <s v="Shihezi"/>
    <x v="897"/>
    <s v="t/d"/>
    <s v="cement"/>
    <n v="25000"/>
    <n v="310"/>
    <n v="1"/>
    <m/>
    <n v="7750000"/>
    <m/>
    <n v="0"/>
    <n v="7750000"/>
    <n v="7.3185810593303424E-2"/>
    <n v="3272.577981148751"/>
    <n v="77.378479310572615"/>
    <n v="6462.5893631760782"/>
    <n v="1462.2496876074963"/>
    <n v="98.177339434462525"/>
    <n v="32.725779811487513"/>
    <n v="1199.5032971565868"/>
    <n v="10035.709129676552"/>
    <n v="3584.6887268717669"/>
    <n v="94.125781425218705"/>
    <n v="7226.4029653925509"/>
    <n v="1652.89083544553"/>
    <n v="107.54066180615301"/>
    <n v="35.846887268717666"/>
    <n v="1314.3805462029482"/>
    <n v="11014.652166002976"/>
    <n v="3563.4922395781518"/>
    <n v="94.125781425218705"/>
    <n v="7017.6313992953819"/>
    <n v="1611.5122870946905"/>
    <n v="106.90476718734455"/>
    <n v="35.634922395781523"/>
    <n v="1272.8486751104424"/>
    <n v="10700.055828812516"/>
    <n v="3553.9316870707262"/>
    <n v="94.125781425218705"/>
    <n v="6872.4455038285905"/>
    <n v="1582.7364259573724"/>
    <n v="106.61795061212177"/>
    <n v="35.53931687070726"/>
    <n v="1243.966188823156"/>
    <n v="10481.276270947288"/>
  </r>
  <r>
    <x v="32"/>
    <s v="Ili_x000a_Kazakh"/>
    <s v="Ili Kazakh"/>
    <s v="Tekes"/>
    <x v="898"/>
    <s v="t/d"/>
    <s v="cement"/>
    <n v="25000"/>
    <n v="310"/>
    <n v="1"/>
    <m/>
    <n v="7750000"/>
    <m/>
    <n v="0"/>
    <n v="7750000"/>
    <n v="7.3185810593303424E-2"/>
    <n v="3272.577981148751"/>
    <n v="77.378479310572615"/>
    <n v="6462.5893631760782"/>
    <n v="1462.2496876074963"/>
    <n v="98.177339434462525"/>
    <n v="32.725779811487513"/>
    <n v="1199.5032971565868"/>
    <n v="10035.709129676552"/>
    <n v="3584.6887268717669"/>
    <n v="94.125781425218705"/>
    <n v="7226.4029653925509"/>
    <n v="1652.89083544553"/>
    <n v="107.54066180615301"/>
    <n v="35.846887268717666"/>
    <n v="1314.3805462029482"/>
    <n v="11014.652166002976"/>
    <n v="3563.4922395781518"/>
    <n v="94.125781425218705"/>
    <n v="7017.6313992953819"/>
    <n v="1611.5122870946905"/>
    <n v="106.90476718734455"/>
    <n v="35.634922395781523"/>
    <n v="1272.8486751104424"/>
    <n v="10700.055828812516"/>
    <n v="3553.9316870707262"/>
    <n v="94.125781425218705"/>
    <n v="6872.4455038285905"/>
    <n v="1582.7364259573724"/>
    <n v="106.61795061212177"/>
    <n v="35.53931687070726"/>
    <n v="1243.966188823156"/>
    <n v="10481.276270947288"/>
  </r>
  <r>
    <x v="32"/>
    <s v="Changji_x000a_Hui"/>
    <s v="Changji Hui"/>
    <s v="Changji"/>
    <x v="899"/>
    <s v="t/d"/>
    <s v="cement"/>
    <n v="4000"/>
    <n v="310"/>
    <n v="1"/>
    <m/>
    <n v="1240000"/>
    <m/>
    <n v="0"/>
    <n v="1240000"/>
    <n v="1.1709729694928549E-2"/>
    <n v="523.61247698380021"/>
    <n v="12.380556689691618"/>
    <n v="1034.0142981081726"/>
    <n v="233.95995001719942"/>
    <n v="15.708374309514006"/>
    <n v="5.2361247698380025"/>
    <n v="191.92052754505391"/>
    <n v="1605.7134607482483"/>
    <n v="573.55019629948276"/>
    <n v="15.060125028034994"/>
    <n v="1156.2244744628083"/>
    <n v="264.4625336712848"/>
    <n v="17.206505888984484"/>
    <n v="5.7355019629948272"/>
    <n v="210.30088739247174"/>
    <n v="1762.3443465604762"/>
    <n v="570.15875833250436"/>
    <n v="15.060125028034994"/>
    <n v="1122.8210238872612"/>
    <n v="257.84196593515054"/>
    <n v="17.10476274997513"/>
    <n v="5.7015875833250433"/>
    <n v="203.65578801767083"/>
    <n v="1712.0089326100026"/>
    <n v="568.62906993131628"/>
    <n v="15.060125028034994"/>
    <n v="1099.5912806125746"/>
    <n v="253.23782815317961"/>
    <n v="17.058872097939485"/>
    <n v="5.6862906993131626"/>
    <n v="199.03459021170497"/>
    <n v="1677.0042033515663"/>
  </r>
  <r>
    <x v="32"/>
    <s v="Bortala_x000a_Mongol"/>
    <s v="Bortala Mongol"/>
    <s v="Jinghe"/>
    <x v="900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</r>
  <r>
    <x v="32"/>
    <s v="Changji_x000a_Hui"/>
    <s v="Changji Hui"/>
    <s v="Jimsar"/>
    <x v="901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Changji_x000a_Hui"/>
    <s v="Changji Hui"/>
    <s v="Fukang"/>
    <x v="902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Aksu"/>
    <s v="Aksu"/>
    <s v="Kuqa"/>
    <x v="90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</r>
  <r>
    <x v="32"/>
    <s v="Aksu"/>
    <s v="Aksu"/>
    <s v="Kuqa"/>
    <x v="90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</r>
  <r>
    <x v="32"/>
    <s v="Altay"/>
    <s v="Altay"/>
    <s v="Fuyun"/>
    <x v="904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</r>
  <r>
    <x v="32"/>
    <s v="Kashgar"/>
    <s v="Kashgar"/>
    <s v="Kashgar"/>
    <x v="90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</r>
  <r>
    <x v="32"/>
    <s v="Kashgar"/>
    <s v="Kashgar"/>
    <s v="Kashgar"/>
    <x v="90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</r>
  <r>
    <x v="32"/>
    <s v="Kashgar"/>
    <s v="Kashgar"/>
    <s v="Kashgar"/>
    <x v="90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</r>
  <r>
    <x v="32"/>
    <s v="Kashgar"/>
    <s v="Kashgar"/>
    <s v="Kashgar"/>
    <x v="90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</r>
  <r>
    <x v="32"/>
    <s v="Turfan"/>
    <s v="Turfan"/>
    <s v="Turfan"/>
    <x v="906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</r>
  <r>
    <x v="32"/>
    <s v="Turfan"/>
    <s v="Turfan"/>
    <s v="Turfan"/>
    <x v="906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</r>
  <r>
    <x v="32"/>
    <s v="Turfan"/>
    <s v="Turfan"/>
    <s v="Turfan"/>
    <x v="906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Ili_x000a_Kazakh"/>
    <s v="Ili Kazakh"/>
    <s v="Nilka"/>
    <x v="907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</r>
  <r>
    <x v="32"/>
    <s v="Ili_x000a_Kazakh"/>
    <s v="Ili Kazakh"/>
    <s v="Qapqal Xibe"/>
    <x v="908"/>
    <s v="t/d"/>
    <s v="cement"/>
    <n v="1600"/>
    <n v="310"/>
    <n v="1"/>
    <m/>
    <n v="496000"/>
    <m/>
    <n v="0"/>
    <n v="496000"/>
    <n v="4.6838918779714194E-3"/>
    <n v="209.44499079352008"/>
    <n v="4.952222675876647"/>
    <n v="413.60571924326899"/>
    <n v="93.58398000687977"/>
    <n v="6.2833497238056024"/>
    <n v="2.0944499079352008"/>
    <n v="76.76821101802156"/>
    <n v="642.28538429929938"/>
    <n v="229.42007851979309"/>
    <n v="6.0240500112139976"/>
    <n v="462.48978978512326"/>
    <n v="105.78501346851392"/>
    <n v="6.882602355593793"/>
    <n v="2.2942007851979307"/>
    <n v="84.120354956988692"/>
    <n v="704.9377386241905"/>
    <n v="228.06350333300173"/>
    <n v="6.0240500112139976"/>
    <n v="449.12840955490447"/>
    <n v="103.13678637406021"/>
    <n v="6.8419050999900515"/>
    <n v="2.2806350333300176"/>
    <n v="81.462315207068329"/>
    <n v="684.80357304400104"/>
    <n v="227.4516279725265"/>
    <n v="6.0240500112139976"/>
    <n v="439.83651224502984"/>
    <n v="101.29513126127183"/>
    <n v="6.8235488391757944"/>
    <n v="2.2745162797252649"/>
    <n v="79.613836084681978"/>
    <n v="670.80168134062649"/>
  </r>
  <r>
    <x v="32"/>
    <s v="Ili_x000a_Kazakh"/>
    <s v="Ili Kazakh"/>
    <s v="Qapqal Xibe"/>
    <x v="908"/>
    <s v="t/d"/>
    <s v="cement"/>
    <n v="4000"/>
    <n v="310"/>
    <n v="1"/>
    <m/>
    <n v="1240000"/>
    <m/>
    <n v="0"/>
    <n v="1240000"/>
    <n v="1.1709729694928549E-2"/>
    <n v="523.61247698380021"/>
    <n v="12.380556689691618"/>
    <n v="1034.0142981081726"/>
    <n v="233.95995001719942"/>
    <n v="15.708374309514006"/>
    <n v="5.2361247698380025"/>
    <n v="191.92052754505391"/>
    <n v="1605.7134607482483"/>
    <n v="573.55019629948276"/>
    <n v="15.060125028034994"/>
    <n v="1156.2244744628083"/>
    <n v="264.4625336712848"/>
    <n v="17.206505888984484"/>
    <n v="5.7355019629948272"/>
    <n v="210.30088739247174"/>
    <n v="1762.3443465604762"/>
    <n v="570.15875833250436"/>
    <n v="15.060125028034994"/>
    <n v="1122.8210238872612"/>
    <n v="257.84196593515054"/>
    <n v="17.10476274997513"/>
    <n v="5.7015875833250433"/>
    <n v="203.65578801767083"/>
    <n v="1712.0089326100026"/>
    <n v="568.62906993131628"/>
    <n v="15.060125028034994"/>
    <n v="1099.5912806125746"/>
    <n v="253.23782815317961"/>
    <n v="17.058872097939485"/>
    <n v="5.6862906993131626"/>
    <n v="199.03459021170497"/>
    <n v="1677.0042033515663"/>
  </r>
  <r>
    <x v="32"/>
    <s v="Altay"/>
    <s v="Altay"/>
    <s v="Fuhai"/>
    <x v="909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</r>
  <r>
    <x v="32"/>
    <s v="Altay"/>
    <s v="Altay"/>
    <s v="Habahe"/>
    <x v="910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</r>
  <r>
    <x v="32"/>
    <s v="Altay"/>
    <s v="Altay"/>
    <s v="Habahe"/>
    <x v="910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Kililsu_x000a_Kirghiz"/>
    <s v="Kililsu Kirghiz"/>
    <s v="Wuqia"/>
    <x v="89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</r>
  <r>
    <x v="32"/>
    <s v="Ili_x000a_Kazakh"/>
    <s v="Ili Kazakh"/>
    <s v="Huocheng"/>
    <x v="911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Changji_x000a_Hui "/>
    <s v="Changji Hui "/>
    <s v="Fukang"/>
    <x v="902"/>
    <s v="t/d"/>
    <s v="cement"/>
    <n v="4000"/>
    <n v="310"/>
    <n v="1"/>
    <m/>
    <n v="1240000"/>
    <m/>
    <n v="0"/>
    <n v="1240000"/>
    <n v="1.1709729694928549E-2"/>
    <n v="523.61247698380021"/>
    <n v="12.380556689691618"/>
    <n v="1034.0142981081726"/>
    <n v="233.95995001719942"/>
    <n v="15.708374309514006"/>
    <n v="5.2361247698380025"/>
    <n v="191.92052754505391"/>
    <n v="1605.7134607482483"/>
    <n v="573.55019629948276"/>
    <n v="15.060125028034994"/>
    <n v="1156.2244744628083"/>
    <n v="264.4625336712848"/>
    <n v="17.206505888984484"/>
    <n v="5.7355019629948272"/>
    <n v="210.30088739247174"/>
    <n v="1762.3443465604762"/>
    <n v="570.15875833250436"/>
    <n v="15.060125028034994"/>
    <n v="1122.8210238872612"/>
    <n v="257.84196593515054"/>
    <n v="17.10476274997513"/>
    <n v="5.7015875833250433"/>
    <n v="203.65578801767083"/>
    <n v="1712.0089326100026"/>
    <n v="568.62906993131628"/>
    <n v="15.060125028034994"/>
    <n v="1099.5912806125746"/>
    <n v="253.23782815317961"/>
    <n v="17.058872097939485"/>
    <n v="5.6862906993131626"/>
    <n v="199.03459021170497"/>
    <n v="1677.0042033515663"/>
  </r>
  <r>
    <x v="32"/>
    <s v="Khotan"/>
    <s v="Khotan"/>
    <s v="Khotan"/>
    <x v="912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</r>
  <r>
    <x v="32"/>
    <s v="Changji_x000a_Hui"/>
    <s v="Changji Hui"/>
    <s v="Qitai"/>
    <x v="894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</r>
  <r>
    <x v="32"/>
    <s v="Changji_x000a_Hui"/>
    <s v="Changji Hui"/>
    <s v="Qitai"/>
    <x v="894"/>
    <s v="t/d"/>
    <s v="cement"/>
    <n v="3500"/>
    <n v="310"/>
    <n v="1"/>
    <m/>
    <n v="1085000"/>
    <m/>
    <n v="0"/>
    <n v="1085000"/>
    <n v="1.0246013483062481E-2"/>
    <n v="458.16091736082518"/>
    <n v="10.832987103480166"/>
    <n v="904.76251084465105"/>
    <n v="204.71495626504949"/>
    <n v="13.744827520824755"/>
    <n v="4.5816091736082525"/>
    <n v="167.93046160192219"/>
    <n v="1404.9992781547173"/>
    <n v="501.85642176204743"/>
    <n v="13.17760939953062"/>
    <n v="1011.6964151549572"/>
    <n v="231.40471696237421"/>
    <n v="15.055692652861422"/>
    <n v="5.0185642176204741"/>
    <n v="184.01327646841276"/>
    <n v="1542.0513032404167"/>
    <n v="498.8889135409413"/>
    <n v="13.17760939953062"/>
    <n v="982.46839590135357"/>
    <n v="225.6117201932567"/>
    <n v="14.966667406228238"/>
    <n v="4.9888891354094138"/>
    <n v="178.19881451546198"/>
    <n v="1498.0078160337523"/>
    <n v="497.55043618990175"/>
    <n v="13.17760939953062"/>
    <n v="962.14237053600289"/>
    <n v="221.58309963403215"/>
    <n v="14.926513085697051"/>
    <n v="4.9755043618990173"/>
    <n v="174.15526643524186"/>
    <n v="1467.3786779326206"/>
  </r>
  <r>
    <x v="32"/>
    <s v="Turfan"/>
    <s v="Turfan"/>
    <s v="Toksun"/>
    <x v="91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</r>
  <r>
    <x v="32"/>
    <s v="Shi_x000a_Hezi"/>
    <s v="Shi Hezi"/>
    <s v="Shihezi"/>
    <x v="897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Shi_x000a_Hezi"/>
    <s v="Shi Hezi"/>
    <s v="Shihezi"/>
    <x v="897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</r>
  <r>
    <x v="32"/>
    <s v="Aksu"/>
    <s v="Aksu"/>
    <s v="Aksu"/>
    <x v="914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Aksu"/>
    <s v="Aksu"/>
    <s v="Aksu"/>
    <x v="914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</r>
  <r>
    <x v="32"/>
    <s v="Ürümqi"/>
    <s v="Ürümqi"/>
    <s v="Ürümqi Shì"/>
    <x v="915"/>
    <s v="t/d"/>
    <s v="cement"/>
    <n v="7500"/>
    <n v="310"/>
    <n v="1"/>
    <m/>
    <n v="2325000"/>
    <m/>
    <n v="0"/>
    <n v="2325000"/>
    <n v="2.1955743177991028E-2"/>
    <n v="981.77339434462533"/>
    <n v="23.213543793171784"/>
    <n v="1938.7768089528233"/>
    <n v="438.67490628224886"/>
    <n v="29.453201830338759"/>
    <n v="9.8177339434462549"/>
    <n v="359.85098914697608"/>
    <n v="3010.7127389029656"/>
    <n v="1075.40661806153"/>
    <n v="28.237734427565613"/>
    <n v="2167.9208896177652"/>
    <n v="495.86725063365901"/>
    <n v="32.262198541845905"/>
    <n v="10.7540661806153"/>
    <n v="394.31416386088449"/>
    <n v="3304.3956498008924"/>
    <n v="1069.0476718734456"/>
    <n v="28.237734427565613"/>
    <n v="2105.2894197886149"/>
    <n v="483.45368612840718"/>
    <n v="32.071430156203363"/>
    <n v="10.690476718734457"/>
    <n v="381.85460253313278"/>
    <n v="3210.0167486437549"/>
    <n v="1066.1795061212179"/>
    <n v="28.237734427565613"/>
    <n v="2061.7336511485773"/>
    <n v="474.82092778721176"/>
    <n v="31.985385183636534"/>
    <n v="10.66179506121218"/>
    <n v="373.18985664694679"/>
    <n v="3144.3828812841866"/>
  </r>
  <r>
    <x v="32"/>
    <s v="Ürümqi"/>
    <s v="Ürümqi"/>
    <s v="Ürümqi Shì"/>
    <x v="915"/>
    <s v="t/d"/>
    <s v="cement"/>
    <n v="7500"/>
    <n v="310"/>
    <n v="1"/>
    <m/>
    <n v="2325000"/>
    <m/>
    <n v="0"/>
    <n v="2325000"/>
    <n v="2.1955743177991028E-2"/>
    <n v="981.77339434462533"/>
    <n v="23.213543793171784"/>
    <n v="1938.7768089528233"/>
    <n v="438.67490628224886"/>
    <n v="29.453201830338759"/>
    <n v="9.8177339434462549"/>
    <n v="359.85098914697608"/>
    <n v="3010.7127389029656"/>
    <n v="1075.40661806153"/>
    <n v="28.237734427565613"/>
    <n v="2167.9208896177652"/>
    <n v="495.86725063365901"/>
    <n v="32.262198541845905"/>
    <n v="10.7540661806153"/>
    <n v="394.31416386088449"/>
    <n v="3304.3956498008924"/>
    <n v="1069.0476718734456"/>
    <n v="28.237734427565613"/>
    <n v="2105.2894197886149"/>
    <n v="483.45368612840718"/>
    <n v="32.071430156203363"/>
    <n v="10.690476718734457"/>
    <n v="381.85460253313278"/>
    <n v="3210.0167486437549"/>
    <n v="1066.1795061212179"/>
    <n v="28.237734427565613"/>
    <n v="2061.7336511485773"/>
    <n v="474.82092778721176"/>
    <n v="31.985385183636534"/>
    <n v="10.66179506121218"/>
    <n v="373.18985664694679"/>
    <n v="3144.3828812841866"/>
  </r>
  <r>
    <x v="32"/>
    <s v="Kashgar"/>
    <s v="Kashgar"/>
    <s v="Kashgar"/>
    <x v="90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</r>
  <r>
    <x v="32"/>
    <s v="Hami"/>
    <s v="Hami"/>
    <s v="Hami"/>
    <x v="916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</r>
  <r>
    <x v="32"/>
    <s v="Hami"/>
    <s v="Hami"/>
    <s v="Hami"/>
    <x v="916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Karamay"/>
    <s v="Karamay"/>
    <s v="Karamay"/>
    <x v="917"/>
    <s v="t/d"/>
    <s v="cement"/>
    <n v="1200"/>
    <n v="310"/>
    <n v="1"/>
    <m/>
    <n v="372000"/>
    <m/>
    <n v="0"/>
    <n v="372000"/>
    <n v="3.5129189084785648E-3"/>
    <n v="157.08374309514008"/>
    <n v="3.7141670069074855"/>
    <n v="310.20428943245179"/>
    <n v="70.187985005159831"/>
    <n v="4.7125122928542016"/>
    <n v="1.5708374309514008"/>
    <n v="57.576158263516177"/>
    <n v="481.71403822447451"/>
    <n v="172.06505888984483"/>
    <n v="4.5180375084104982"/>
    <n v="346.86734233884249"/>
    <n v="79.338760101385446"/>
    <n v="5.1619517666953447"/>
    <n v="1.7206505888984482"/>
    <n v="63.090266217741522"/>
    <n v="528.7033039681429"/>
    <n v="171.04762749975131"/>
    <n v="4.5180375084104982"/>
    <n v="336.84630716617841"/>
    <n v="77.352589780545159"/>
    <n v="5.1314288249925388"/>
    <n v="1.7104762749975131"/>
    <n v="61.096736405301243"/>
    <n v="513.60267978300078"/>
    <n v="170.58872097939488"/>
    <n v="4.5180375084104982"/>
    <n v="329.87738418377239"/>
    <n v="75.971348445953879"/>
    <n v="5.1176616293818462"/>
    <n v="1.7058872097939488"/>
    <n v="59.710377063511494"/>
    <n v="503.10126100546989"/>
  </r>
  <r>
    <x v="32"/>
    <s v="Aksu"/>
    <s v="Aksu"/>
    <s v="Kuqa"/>
    <x v="903"/>
    <s v="t/d"/>
    <s v="cement"/>
    <n v="1500"/>
    <n v="310"/>
    <n v="1"/>
    <m/>
    <n v="465000"/>
    <m/>
    <n v="0"/>
    <n v="465000"/>
    <n v="4.3911486355982061E-3"/>
    <n v="196.35467886892508"/>
    <n v="4.6427087586343569"/>
    <n v="387.75536179056473"/>
    <n v="87.734981256449785"/>
    <n v="5.8906403660677524"/>
    <n v="1.963546788689251"/>
    <n v="71.970197829395218"/>
    <n v="602.14254778059319"/>
    <n v="215.08132361230605"/>
    <n v="5.6475468855131226"/>
    <n v="433.58417792355311"/>
    <n v="99.173450126731808"/>
    <n v="6.4524397083691811"/>
    <n v="2.1508132361230605"/>
    <n v="78.862832772176901"/>
    <n v="660.8791299601786"/>
    <n v="213.80953437468915"/>
    <n v="5.6475468855131226"/>
    <n v="421.05788395772299"/>
    <n v="96.690737225681445"/>
    <n v="6.4142860312406738"/>
    <n v="2.1380953437468917"/>
    <n v="76.370920506626561"/>
    <n v="642.003349728751"/>
    <n v="213.23590122424361"/>
    <n v="5.6475468855131226"/>
    <n v="412.34673022971549"/>
    <n v="94.964185557442363"/>
    <n v="6.3970770367273078"/>
    <n v="2.1323590122424361"/>
    <n v="74.637971329389373"/>
    <n v="628.87657625683744"/>
  </r>
  <r>
    <x v="32"/>
    <s v="Aksu"/>
    <s v="Aksu"/>
    <s v="Kuqa"/>
    <x v="90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</r>
  <r>
    <x v="32"/>
    <s v="Kashgar"/>
    <s v="Kashgar"/>
    <s v="Kashgar"/>
    <x v="90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</r>
  <r>
    <x v="32"/>
    <s v="Aksu"/>
    <s v="Aksu"/>
    <s v="Kuqa"/>
    <x v="90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</r>
  <r>
    <x v="32"/>
    <s v="Aksu"/>
    <s v="Aksu"/>
    <s v="Aksu"/>
    <x v="914"/>
    <s v="t/d"/>
    <s v="cement"/>
    <n v="3200"/>
    <n v="310"/>
    <n v="1"/>
    <m/>
    <n v="992000"/>
    <m/>
    <n v="0"/>
    <n v="992000"/>
    <n v="9.3677837559428389E-3"/>
    <n v="418.88998158704015"/>
    <n v="9.904445351753294"/>
    <n v="827.21143848653799"/>
    <n v="187.16796001375954"/>
    <n v="12.566699447611205"/>
    <n v="4.1888998158704016"/>
    <n v="153.53642203604312"/>
    <n v="1284.5707685985988"/>
    <n v="458.84015703958619"/>
    <n v="12.048100022427995"/>
    <n v="924.97957957024653"/>
    <n v="211.57002693702785"/>
    <n v="13.765204711187586"/>
    <n v="4.5884015703958614"/>
    <n v="168.24070991397738"/>
    <n v="1409.875477248381"/>
    <n v="456.12700666600347"/>
    <n v="12.048100022427995"/>
    <n v="898.25681910980893"/>
    <n v="206.27357274812042"/>
    <n v="13.683810199980103"/>
    <n v="4.5612700666600352"/>
    <n v="162.92463041413666"/>
    <n v="1369.6071460880021"/>
    <n v="454.90325594505299"/>
    <n v="12.048100022427995"/>
    <n v="879.67302449005967"/>
    <n v="202.59026252254367"/>
    <n v="13.647097678351589"/>
    <n v="4.5490325594505299"/>
    <n v="159.22767216936396"/>
    <n v="1341.603362681253"/>
  </r>
  <r>
    <x v="32"/>
    <s v="Aksu"/>
    <s v="Aksu"/>
    <s v="Aksu"/>
    <x v="914"/>
    <s v="t/d"/>
    <s v="cement"/>
    <n v="1500"/>
    <n v="310"/>
    <n v="1"/>
    <m/>
    <n v="465000"/>
    <m/>
    <n v="0"/>
    <n v="465000"/>
    <n v="4.3911486355982061E-3"/>
    <n v="196.35467886892508"/>
    <n v="4.6427087586343569"/>
    <n v="387.75536179056473"/>
    <n v="87.734981256449785"/>
    <n v="5.8906403660677524"/>
    <n v="1.963546788689251"/>
    <n v="71.970197829395218"/>
    <n v="602.14254778059319"/>
    <n v="215.08132361230605"/>
    <n v="5.6475468855131226"/>
    <n v="433.58417792355311"/>
    <n v="99.173450126731808"/>
    <n v="6.4524397083691811"/>
    <n v="2.1508132361230605"/>
    <n v="78.862832772176901"/>
    <n v="660.8791299601786"/>
    <n v="213.80953437468915"/>
    <n v="5.6475468855131226"/>
    <n v="421.05788395772299"/>
    <n v="96.690737225681445"/>
    <n v="6.4142860312406738"/>
    <n v="2.1380953437468917"/>
    <n v="76.370920506626561"/>
    <n v="642.003349728751"/>
    <n v="213.23590122424361"/>
    <n v="5.6475468855131226"/>
    <n v="412.34673022971549"/>
    <n v="94.964185557442363"/>
    <n v="6.3970770367273078"/>
    <n v="2.1323590122424361"/>
    <n v="74.637971329389373"/>
    <n v="628.87657625683744"/>
  </r>
  <r>
    <x v="32"/>
    <s v="Aksu"/>
    <s v="Aksu"/>
    <s v="Wensu"/>
    <x v="918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</r>
  <r>
    <x v="32"/>
    <s v="Aksu"/>
    <s v="Aksu"/>
    <s v="Wensu"/>
    <x v="918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</r>
  <r>
    <x v="32"/>
    <s v="Altay"/>
    <s v="Altay"/>
    <s v="Burqin"/>
    <x v="919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</r>
  <r>
    <x v="32"/>
    <s v="Bayingolin_x000a_Mongol "/>
    <s v="Bayingolin Mongol "/>
    <s v="Korla"/>
    <x v="920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  <n v="142.53968958312609"/>
    <n v="3.7650312570087485"/>
    <n v="280.70525597181529"/>
    <n v="64.460491483787635"/>
    <n v="4.2761906874937825"/>
    <n v="1.4253968958312608"/>
    <n v="50.913947004417707"/>
    <n v="428.00223315250065"/>
    <n v="142.15726748282907"/>
    <n v="3.7650312570087485"/>
    <n v="274.89782015314364"/>
    <n v="63.309457038294902"/>
    <n v="4.2647180244848713"/>
    <n v="1.4215726748282906"/>
    <n v="49.758647552926242"/>
    <n v="419.25105083789157"/>
  </r>
  <r>
    <x v="32"/>
    <s v="Bayingolin_x000a_Mongol "/>
    <s v="Bayingolin Mongol "/>
    <s v="Korla"/>
    <x v="920"/>
    <s v="t/d"/>
    <s v="cement"/>
    <n v="3200"/>
    <n v="310"/>
    <n v="1"/>
    <m/>
    <n v="992000"/>
    <m/>
    <n v="0"/>
    <n v="992000"/>
    <n v="9.3677837559428389E-3"/>
    <n v="418.88998158704015"/>
    <n v="9.904445351753294"/>
    <n v="827.21143848653799"/>
    <n v="187.16796001375954"/>
    <n v="12.566699447611205"/>
    <n v="4.1888998158704016"/>
    <n v="153.53642203604312"/>
    <n v="1284.5707685985988"/>
    <n v="458.84015703958619"/>
    <n v="12.048100022427995"/>
    <n v="924.97957957024653"/>
    <n v="211.57002693702785"/>
    <n v="13.765204711187586"/>
    <n v="4.5884015703958614"/>
    <n v="168.24070991397738"/>
    <n v="1409.875477248381"/>
    <n v="456.12700666600347"/>
    <n v="12.048100022427995"/>
    <n v="898.25681910980893"/>
    <n v="206.27357274812042"/>
    <n v="13.683810199980103"/>
    <n v="4.5612700666600352"/>
    <n v="162.92463041413666"/>
    <n v="1369.6071460880021"/>
    <n v="454.90325594505299"/>
    <n v="12.048100022427995"/>
    <n v="879.67302449005967"/>
    <n v="202.59026252254367"/>
    <n v="13.647097678351589"/>
    <n v="4.5490325594505299"/>
    <n v="159.22767216936396"/>
    <n v="1341.603362681253"/>
  </r>
  <r>
    <x v="32"/>
    <s v="Bayingolin_x000a_Mongol "/>
    <s v="Bayingolin Mongol "/>
    <s v="Yanqi Hui"/>
    <x v="921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Bayingolin_x000a_Mongol "/>
    <s v="Bayingolin Mongol "/>
    <s v="Hejing"/>
    <x v="922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  <n v="142.53968958312609"/>
    <n v="3.7650312570087485"/>
    <n v="280.70525597181529"/>
    <n v="64.460491483787635"/>
    <n v="4.2761906874937825"/>
    <n v="1.4253968958312608"/>
    <n v="50.913947004417707"/>
    <n v="428.00223315250065"/>
    <n v="142.15726748282907"/>
    <n v="3.7650312570087485"/>
    <n v="274.89782015314364"/>
    <n v="63.309457038294902"/>
    <n v="4.2647180244848713"/>
    <n v="1.4215726748282906"/>
    <n v="49.758647552926242"/>
    <n v="419.25105083789157"/>
  </r>
  <r>
    <x v="32"/>
    <s v="Bayingolin_x000a_Mongol "/>
    <s v="Bayingolin Mongol "/>
    <s v="Korla"/>
    <x v="920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Bortala_x000a_Mongol "/>
    <s v="Bortala Mongol "/>
    <s v="Jinghe"/>
    <x v="900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Bortala_x000a_Mongol "/>
    <s v="Bortala Mongol "/>
    <s v="Bole"/>
    <x v="923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</r>
  <r>
    <x v="32"/>
    <s v="Hami"/>
    <s v="Hami"/>
    <s v="Hami"/>
    <x v="916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Khotan"/>
    <s v="Khotan"/>
    <s v="Lop"/>
    <x v="924"/>
    <s v="t/d"/>
    <s v="cement"/>
    <n v="3200"/>
    <n v="310"/>
    <n v="1"/>
    <m/>
    <n v="992000"/>
    <m/>
    <n v="0"/>
    <n v="992000"/>
    <n v="9.3677837559428389E-3"/>
    <n v="418.88998158704015"/>
    <n v="9.904445351753294"/>
    <n v="827.21143848653799"/>
    <n v="187.16796001375954"/>
    <n v="12.566699447611205"/>
    <n v="4.1888998158704016"/>
    <n v="153.53642203604312"/>
    <n v="1284.5707685985988"/>
    <n v="458.84015703958619"/>
    <n v="12.048100022427995"/>
    <n v="924.97957957024653"/>
    <n v="211.57002693702785"/>
    <n v="13.765204711187586"/>
    <n v="4.5884015703958614"/>
    <n v="168.24070991397738"/>
    <n v="1409.875477248381"/>
    <n v="456.12700666600347"/>
    <n v="12.048100022427995"/>
    <n v="898.25681910980893"/>
    <n v="206.27357274812042"/>
    <n v="13.683810199980103"/>
    <n v="4.5612700666600352"/>
    <n v="162.92463041413666"/>
    <n v="1369.6071460880021"/>
    <n v="454.90325594505299"/>
    <n v="12.048100022427995"/>
    <n v="879.67302449005967"/>
    <n v="202.59026252254367"/>
    <n v="13.647097678351589"/>
    <n v="4.5490325594505299"/>
    <n v="159.22767216936396"/>
    <n v="1341.603362681253"/>
  </r>
  <r>
    <x v="32"/>
    <s v="Khotan"/>
    <s v="Khotan"/>
    <s v="Pishan"/>
    <x v="92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</r>
  <r>
    <x v="32"/>
    <s v="Kashgar"/>
    <s v="Kashgar"/>
    <s v="Kashgar"/>
    <x v="905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Kashgar"/>
    <s v="Kashgar"/>
    <s v="Shule"/>
    <x v="926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Kashgar"/>
    <s v="Kashgar"/>
    <s v="Yecheng"/>
    <x v="927"/>
    <s v="t/d"/>
    <s v="cement"/>
    <n v="4000"/>
    <n v="310"/>
    <n v="1"/>
    <m/>
    <n v="1240000"/>
    <m/>
    <n v="0"/>
    <n v="1240000"/>
    <n v="1.1709729694928549E-2"/>
    <n v="523.61247698380021"/>
    <n v="12.380556689691618"/>
    <n v="1034.0142981081726"/>
    <n v="233.95995001719942"/>
    <n v="15.708374309514006"/>
    <n v="5.2361247698380025"/>
    <n v="191.92052754505391"/>
    <n v="1605.7134607482483"/>
    <n v="573.55019629948276"/>
    <n v="15.060125028034994"/>
    <n v="1156.2244744628083"/>
    <n v="264.4625336712848"/>
    <n v="17.206505888984484"/>
    <n v="5.7355019629948272"/>
    <n v="210.30088739247174"/>
    <n v="1762.3443465604762"/>
    <n v="570.15875833250436"/>
    <n v="15.060125028034994"/>
    <n v="1122.8210238872612"/>
    <n v="257.84196593515054"/>
    <n v="17.10476274997513"/>
    <n v="5.7015875833250433"/>
    <n v="203.65578801767083"/>
    <n v="1712.0089326100026"/>
    <n v="568.62906993131628"/>
    <n v="15.060125028034994"/>
    <n v="1099.5912806125746"/>
    <n v="253.23782815317961"/>
    <n v="17.058872097939485"/>
    <n v="5.6862906993131626"/>
    <n v="199.03459021170497"/>
    <n v="1677.0042033515663"/>
  </r>
  <r>
    <x v="32"/>
    <s v="Kizilsu_x000a_Kirghiz"/>
    <s v="Kizilsu Kirghiz"/>
    <s v="Artux"/>
    <x v="928"/>
    <s v="t/d"/>
    <s v="cement"/>
    <n v="6000"/>
    <n v="310"/>
    <n v="1"/>
    <m/>
    <n v="1860000"/>
    <m/>
    <n v="0"/>
    <n v="1860000"/>
    <n v="1.7564594542392824E-2"/>
    <n v="785.41871547570031"/>
    <n v="18.570835034537428"/>
    <n v="1551.0214471622589"/>
    <n v="350.93992502579914"/>
    <n v="23.56256146427101"/>
    <n v="7.8541871547570041"/>
    <n v="287.88079131758087"/>
    <n v="2408.5701911223728"/>
    <n v="860.3252944492242"/>
    <n v="22.59018754205249"/>
    <n v="1734.3367116942125"/>
    <n v="396.69380050692723"/>
    <n v="25.809758833476725"/>
    <n v="8.6032529444922421"/>
    <n v="315.4513310887076"/>
    <n v="2643.5165198407144"/>
    <n v="855.2381374987566"/>
    <n v="22.59018754205249"/>
    <n v="1684.231535830892"/>
    <n v="386.76294890272578"/>
    <n v="25.657144124962695"/>
    <n v="8.5523813749875668"/>
    <n v="305.48368202650624"/>
    <n v="2568.013398915004"/>
    <n v="852.94360489697442"/>
    <n v="22.59018754205249"/>
    <n v="1649.386920918862"/>
    <n v="379.85674222976945"/>
    <n v="25.588308146909231"/>
    <n v="8.5294360489697443"/>
    <n v="298.55188531755749"/>
    <n v="2515.5063050273498"/>
  </r>
  <r>
    <x v="32"/>
    <s v="Kizilsu_x000a_Kirghiz"/>
    <s v="Kizilsu Kirghiz"/>
    <s v="Artux"/>
    <x v="928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Kizilsu_x000a_Kirghiz"/>
    <s v="Kizilsu Kirghiz"/>
    <s v="Akqi"/>
    <x v="929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Kizilsu_x000a_Kirghiz"/>
    <s v="Kizilsu Kirghiz"/>
    <s v="Akqi"/>
    <x v="929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Kizilsu_x000a_Kirghiz"/>
    <s v="Kizilsu Kirghiz"/>
    <s v="Artux"/>
    <x v="928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</r>
  <r>
    <x v="32"/>
    <s v="Shi_x000a_Hezi"/>
    <s v="Shi Hezi"/>
    <s v="Shihezi"/>
    <x v="897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</r>
  <r>
    <x v="32"/>
    <s v="Shi_x000a_Hezi"/>
    <s v="Shi Hezi"/>
    <s v="Shihezi"/>
    <x v="897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</r>
  <r>
    <x v="32"/>
    <s v="Ili_x000a_Kazakh "/>
    <s v="Ili Kazakh "/>
    <s v="Yining Shì"/>
    <x v="930"/>
    <s v="t/d"/>
    <s v="cement"/>
    <n v="3200"/>
    <n v="310"/>
    <n v="1"/>
    <m/>
    <n v="992000"/>
    <m/>
    <n v="0"/>
    <n v="992000"/>
    <n v="9.3677837559428389E-3"/>
    <n v="418.88998158704015"/>
    <n v="9.904445351753294"/>
    <n v="827.21143848653799"/>
    <n v="187.16796001375954"/>
    <n v="12.566699447611205"/>
    <n v="4.1888998158704016"/>
    <n v="153.53642203604312"/>
    <n v="1284.5707685985988"/>
    <n v="458.84015703958619"/>
    <n v="12.048100022427995"/>
    <n v="924.97957957024653"/>
    <n v="211.57002693702785"/>
    <n v="13.765204711187586"/>
    <n v="4.5884015703958614"/>
    <n v="168.24070991397738"/>
    <n v="1409.875477248381"/>
    <n v="456.12700666600347"/>
    <n v="12.048100022427995"/>
    <n v="898.25681910980893"/>
    <n v="206.27357274812042"/>
    <n v="13.683810199980103"/>
    <n v="4.5612700666600352"/>
    <n v="162.92463041413666"/>
    <n v="1369.6071460880021"/>
    <n v="454.90325594505299"/>
    <n v="12.048100022427995"/>
    <n v="879.67302449005967"/>
    <n v="202.59026252254367"/>
    <n v="13.647097678351589"/>
    <n v="4.5490325594505299"/>
    <n v="159.22767216936396"/>
    <n v="1341.603362681253"/>
  </r>
  <r>
    <x v="32"/>
    <s v="Ili_x000a_Kazakh "/>
    <s v="Ili Kazakh "/>
    <s v="Yining Shì"/>
    <x v="930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</r>
  <r>
    <x v="32"/>
    <s v="Ili_x000a_Kazakh "/>
    <s v="Ili Kazakh "/>
    <s v="Yining Shì"/>
    <x v="930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  <n v="142.53968958312609"/>
    <n v="3.7650312570087485"/>
    <n v="280.70525597181529"/>
    <n v="64.460491483787635"/>
    <n v="4.2761906874937825"/>
    <n v="1.4253968958312608"/>
    <n v="50.913947004417707"/>
    <n v="428.00223315250065"/>
    <n v="142.15726748282907"/>
    <n v="3.7650312570087485"/>
    <n v="274.89782015314364"/>
    <n v="63.309457038294902"/>
    <n v="4.2647180244848713"/>
    <n v="1.4215726748282906"/>
    <n v="49.758647552926242"/>
    <n v="419.25105083789157"/>
  </r>
  <r>
    <x v="32"/>
    <s v="Ili_x000a_Kazakh "/>
    <s v="Ili Kazakh "/>
    <s v="Yining Shì"/>
    <x v="930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</r>
  <r>
    <x v="32"/>
    <s v="Turfan"/>
    <s v="Turfan"/>
    <s v="Toksun"/>
    <x v="913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</r>
  <r>
    <x v="32"/>
    <s v="Turfan"/>
    <s v="Turfan"/>
    <s v="Toksun"/>
    <x v="91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</r>
  <r>
    <x v="32"/>
    <s v="Turfan"/>
    <s v="Turfan"/>
    <s v="Toksun"/>
    <x v="913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Ürümqi"/>
    <s v="Ürümqi"/>
    <s v="Ürümqi Shì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</r>
  <r>
    <x v="32"/>
    <s v="Ürümqi"/>
    <s v="Ürümqi"/>
    <s v="Ürümqi Shì"/>
    <x v="915"/>
    <s v="t/d"/>
    <s v="cement"/>
    <n v="700"/>
    <n v="310"/>
    <n v="1"/>
    <m/>
    <n v="217000"/>
    <m/>
    <n v="0"/>
    <n v="217000"/>
    <n v="2.049202696612496E-3"/>
    <n v="91.632183472165025"/>
    <n v="2.166597420696033"/>
    <n v="180.95250216893018"/>
    <n v="40.942991253009893"/>
    <n v="2.7489655041649508"/>
    <n v="0.91632183472165041"/>
    <n v="33.586092320384431"/>
    <n v="280.99985563094344"/>
    <n v="100.37128435240948"/>
    <n v="2.6355218799061237"/>
    <n v="202.33928303099142"/>
    <n v="46.280943392474839"/>
    <n v="3.0111385305722842"/>
    <n v="1.0037128435240947"/>
    <n v="36.802655293682548"/>
    <n v="308.41026064808329"/>
    <n v="99.777782708188255"/>
    <n v="2.6355218799061237"/>
    <n v="196.4936791802707"/>
    <n v="45.122344038651335"/>
    <n v="2.9933334812456476"/>
    <n v="0.99777782708188256"/>
    <n v="35.639762903092389"/>
    <n v="299.60156320675043"/>
    <n v="99.510087237980343"/>
    <n v="2.6355218799061237"/>
    <n v="192.42847410720054"/>
    <n v="44.316619926806432"/>
    <n v="2.9853026171394101"/>
    <n v="0.99510087237980338"/>
    <n v="34.83105328704837"/>
    <n v="293.47573558652408"/>
  </r>
  <r>
    <x v="32"/>
    <s v="Ürümqi"/>
    <s v="Ürümqi"/>
    <s v="Ürümqi Shì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</r>
  <r>
    <x v="32"/>
    <s v="Aksu"/>
    <s v="Aksu"/>
    <s v="Baicheng"/>
    <x v="931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Ürümqi"/>
    <s v="Ürümqi"/>
    <s v="Ürümqi Shì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</r>
  <r>
    <x v="32"/>
    <s v="Ürümqi"/>
    <s v="Ürümqi"/>
    <s v="Ürümqi Shì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</r>
  <r>
    <x v="32"/>
    <s v="Ürümqi"/>
    <s v="Ürümqi"/>
    <s v="Ürümqi Shì"/>
    <x v="915"/>
    <s v="t/d"/>
    <s v="cement"/>
    <n v="1600"/>
    <n v="310"/>
    <n v="1"/>
    <m/>
    <n v="496000"/>
    <m/>
    <n v="0"/>
    <n v="496000"/>
    <n v="4.6838918779714194E-3"/>
    <n v="209.44499079352008"/>
    <n v="4.952222675876647"/>
    <n v="413.60571924326899"/>
    <n v="93.58398000687977"/>
    <n v="6.2833497238056024"/>
    <n v="2.0944499079352008"/>
    <n v="76.76821101802156"/>
    <n v="642.28538429929938"/>
    <n v="229.42007851979309"/>
    <n v="6.0240500112139976"/>
    <n v="462.48978978512326"/>
    <n v="105.78501346851392"/>
    <n v="6.882602355593793"/>
    <n v="2.2942007851979307"/>
    <n v="84.120354956988692"/>
    <n v="704.9377386241905"/>
    <n v="228.06350333300173"/>
    <n v="6.0240500112139976"/>
    <n v="449.12840955490447"/>
    <n v="103.13678637406021"/>
    <n v="6.8419050999900515"/>
    <n v="2.2806350333300176"/>
    <n v="81.462315207068329"/>
    <n v="684.80357304400104"/>
    <n v="227.4516279725265"/>
    <n v="6.0240500112139976"/>
    <n v="439.83651224502984"/>
    <n v="101.29513126127183"/>
    <n v="6.8235488391757944"/>
    <n v="2.2745162797252649"/>
    <n v="79.613836084681978"/>
    <n v="670.80168134062649"/>
  </r>
  <r>
    <x v="32"/>
    <s v="Ürümqi"/>
    <s v="Ürümqi"/>
    <s v="Ürümqi Shì"/>
    <x v="915"/>
    <s v="t/d"/>
    <s v="cement"/>
    <n v="6000"/>
    <n v="310"/>
    <n v="1"/>
    <m/>
    <n v="1860000"/>
    <m/>
    <n v="0"/>
    <n v="1860000"/>
    <n v="1.7564594542392824E-2"/>
    <n v="785.41871547570031"/>
    <n v="18.570835034537428"/>
    <n v="1551.0214471622589"/>
    <n v="350.93992502579914"/>
    <n v="23.56256146427101"/>
    <n v="7.8541871547570041"/>
    <n v="287.88079131758087"/>
    <n v="2408.5701911223728"/>
    <n v="860.3252944492242"/>
    <n v="22.59018754205249"/>
    <n v="1734.3367116942125"/>
    <n v="396.69380050692723"/>
    <n v="25.809758833476725"/>
    <n v="8.6032529444922421"/>
    <n v="315.4513310887076"/>
    <n v="2643.5165198407144"/>
    <n v="855.2381374987566"/>
    <n v="22.59018754205249"/>
    <n v="1684.231535830892"/>
    <n v="386.76294890272578"/>
    <n v="25.657144124962695"/>
    <n v="8.5523813749875668"/>
    <n v="305.48368202650624"/>
    <n v="2568.013398915004"/>
    <n v="852.94360489697442"/>
    <n v="22.59018754205249"/>
    <n v="1649.386920918862"/>
    <n v="379.85674222976945"/>
    <n v="25.588308146909231"/>
    <n v="8.5294360489697443"/>
    <n v="298.55188531755749"/>
    <n v="2515.5063050273498"/>
  </r>
  <r>
    <x v="32"/>
    <s v="Ürümqi"/>
    <s v="Ürümqi"/>
    <s v="Ürümqi Shì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</r>
  <r>
    <x v="32"/>
    <s v="Ürümqi"/>
    <s v="Ürümqi"/>
    <s v="Ürümqi Shì"/>
    <x v="915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</r>
  <r>
    <x v="32"/>
    <s v="Ürümqi"/>
    <s v="Ürümqi"/>
    <s v="Ürümqi Shì"/>
    <x v="915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</r>
  <r>
    <x v="32"/>
    <s v="Ili_x000a_Kazakh "/>
    <s v="Ili Kazakh "/>
    <s v="Yining Shì"/>
    <x v="930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  <n v="142.53968958312609"/>
    <n v="3.7650312570087485"/>
    <n v="280.70525597181529"/>
    <n v="64.460491483787635"/>
    <n v="4.2761906874937825"/>
    <n v="1.4253968958312608"/>
    <n v="50.913947004417707"/>
    <n v="428.00223315250065"/>
    <n v="142.15726748282907"/>
    <n v="3.7650312570087485"/>
    <n v="274.89782015314364"/>
    <n v="63.309457038294902"/>
    <n v="4.2647180244848713"/>
    <n v="1.4215726748282906"/>
    <n v="49.758647552926242"/>
    <n v="419.25105083789157"/>
  </r>
  <r>
    <x v="32"/>
    <s v="Ili_x000a_Kazakh "/>
    <s v="Ili Kazakh "/>
    <s v="Yining Shì"/>
    <x v="930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  <n v="142.53968958312609"/>
    <n v="3.7650312570087485"/>
    <n v="280.70525597181529"/>
    <n v="64.460491483787635"/>
    <n v="4.2761906874937825"/>
    <n v="1.4253968958312608"/>
    <n v="50.913947004417707"/>
    <n v="428.00223315250065"/>
    <n v="142.15726748282907"/>
    <n v="3.7650312570087485"/>
    <n v="274.89782015314364"/>
    <n v="63.309457038294902"/>
    <n v="4.2647180244848713"/>
    <n v="1.4215726748282906"/>
    <n v="49.758647552926242"/>
    <n v="419.25105083789157"/>
  </r>
  <r>
    <x v="32"/>
    <s v="Ili_x000a_Kazakh "/>
    <s v="Ili Kazakh "/>
    <s v="Yining Shì"/>
    <x v="930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</r>
  <r>
    <x v="32"/>
    <s v="Ili_x000a_Kazakh "/>
    <s v="Ili Kazakh "/>
    <s v="Yining Shì"/>
    <x v="930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</r>
  <r>
    <x v="32"/>
    <s v="Ili_x000a_Kazakh "/>
    <s v="Ili Kazakh "/>
    <s v="Yining Shì"/>
    <x v="930"/>
    <s v="t/d"/>
    <s v="cement"/>
    <n v="4500"/>
    <n v="310"/>
    <n v="1"/>
    <m/>
    <n v="1395000"/>
    <m/>
    <n v="0"/>
    <n v="1395000"/>
    <n v="1.3173445906794617E-2"/>
    <n v="589.06403660677518"/>
    <n v="13.92812627590307"/>
    <n v="1163.2660853716941"/>
    <n v="263.20494376934937"/>
    <n v="17.671921098203256"/>
    <n v="5.8906403660677524"/>
    <n v="215.91059348818564"/>
    <n v="1806.4276433417795"/>
    <n v="645.24397083691815"/>
    <n v="16.942640656539368"/>
    <n v="1300.7525337706593"/>
    <n v="297.5203503801954"/>
    <n v="19.357319125107544"/>
    <n v="6.4524397083691811"/>
    <n v="236.58849831653069"/>
    <n v="1982.6373898805357"/>
    <n v="641.42860312406742"/>
    <n v="16.942640656539368"/>
    <n v="1263.1736518731689"/>
    <n v="290.07221167704432"/>
    <n v="19.24285809372202"/>
    <n v="6.4142860312406738"/>
    <n v="229.11276151987965"/>
    <n v="1926.0100491862529"/>
    <n v="639.70770367273076"/>
    <n v="16.942640656539368"/>
    <n v="1237.0401906891464"/>
    <n v="284.89255667232703"/>
    <n v="19.191231110181921"/>
    <n v="6.3970770367273078"/>
    <n v="223.91391398816808"/>
    <n v="1886.629728770512"/>
  </r>
  <r>
    <x v="32"/>
    <s v="Aksu"/>
    <s v="Aksu"/>
    <s v="Kuqa"/>
    <x v="903"/>
    <s v="t/d"/>
    <s v="cement"/>
    <n v="1500"/>
    <n v="310"/>
    <n v="1"/>
    <m/>
    <n v="465000"/>
    <m/>
    <n v="0"/>
    <n v="465000"/>
    <n v="4.3911486355982061E-3"/>
    <n v="196.35467886892508"/>
    <n v="4.6427087586343569"/>
    <n v="387.75536179056473"/>
    <n v="87.734981256449785"/>
    <n v="5.8906403660677524"/>
    <n v="1.963546788689251"/>
    <n v="71.970197829395218"/>
    <n v="602.14254778059319"/>
    <n v="215.08132361230605"/>
    <n v="5.6475468855131226"/>
    <n v="433.58417792355311"/>
    <n v="99.173450126731808"/>
    <n v="6.4524397083691811"/>
    <n v="2.1508132361230605"/>
    <n v="78.862832772176901"/>
    <n v="660.8791299601786"/>
    <n v="213.80953437468915"/>
    <n v="5.6475468855131226"/>
    <n v="421.05788395772299"/>
    <n v="96.690737225681445"/>
    <n v="6.4142860312406738"/>
    <n v="2.1380953437468917"/>
    <n v="76.370920506626561"/>
    <n v="642.003349728751"/>
    <n v="213.23590122424361"/>
    <n v="5.6475468855131226"/>
    <n v="412.34673022971549"/>
    <n v="94.964185557442363"/>
    <n v="6.3970770367273078"/>
    <n v="2.1323590122424361"/>
    <n v="74.637971329389373"/>
    <n v="628.87657625683744"/>
  </r>
  <r>
    <x v="32"/>
    <s v="Ili_x000a_Kazakh "/>
    <s v="Ili Kazakh "/>
    <s v="Huocheng"/>
    <x v="911"/>
    <s v="t/d"/>
    <s v="cement"/>
    <n v="1600"/>
    <n v="310"/>
    <n v="1"/>
    <m/>
    <n v="496000"/>
    <m/>
    <n v="0"/>
    <n v="496000"/>
    <n v="4.6838918779714194E-3"/>
    <n v="209.44499079352008"/>
    <n v="4.952222675876647"/>
    <n v="413.60571924326899"/>
    <n v="93.58398000687977"/>
    <n v="6.2833497238056024"/>
    <n v="2.0944499079352008"/>
    <n v="76.76821101802156"/>
    <n v="642.28538429929938"/>
    <n v="229.42007851979309"/>
    <n v="6.0240500112139976"/>
    <n v="462.48978978512326"/>
    <n v="105.78501346851392"/>
    <n v="6.882602355593793"/>
    <n v="2.2942007851979307"/>
    <n v="84.120354956988692"/>
    <n v="704.9377386241905"/>
    <n v="228.06350333300173"/>
    <n v="6.0240500112139976"/>
    <n v="449.12840955490447"/>
    <n v="103.13678637406021"/>
    <n v="6.8419050999900515"/>
    <n v="2.2806350333300176"/>
    <n v="81.462315207068329"/>
    <n v="684.80357304400104"/>
    <n v="227.4516279725265"/>
    <n v="6.0240500112139976"/>
    <n v="439.83651224502984"/>
    <n v="101.29513126127183"/>
    <n v="6.8235488391757944"/>
    <n v="2.2745162797252649"/>
    <n v="79.613836084681978"/>
    <n v="670.80168134062649"/>
  </r>
  <r>
    <x v="1"/>
    <m/>
    <m/>
    <m/>
    <x v="4"/>
    <m/>
    <m/>
    <m/>
    <m/>
    <n v="89"/>
    <m/>
    <n v="104687000"/>
    <m/>
    <n v="0"/>
    <m/>
    <n v="0.99999999999999989"/>
    <n v="44716.017416744922"/>
    <n v="1057.2880000000002"/>
    <n v="88303.85713822252"/>
    <n v="19979.961631268638"/>
    <n v="1341.4805225023476"/>
    <n v="447.16017416744927"/>
    <n v="16389.834141788444"/>
    <n v="137126.43268304292"/>
    <n v="48980.652093778539"/>
    <n v="1286.1206381695977"/>
    <n v="98740.492273153475"/>
    <n v="22584.8538404625"/>
    <n v="1469.4195628133562"/>
    <n v="489.80652093778536"/>
    <n v="17959.499738371625"/>
    <n v="150502.56431826454"/>
    <n v="48691.026452936698"/>
    <n v="1286.1206381695977"/>
    <n v="95887.86873308885"/>
    <n v="22019.463527567263"/>
    <n v="1460.7307935881008"/>
    <n v="486.910264529367"/>
    <n v="17392.01444640294"/>
    <n v="146203.96689015537"/>
    <n v="48560.392489468642"/>
    <n v="1286.1206381695977"/>
    <n v="93904.07031246883"/>
    <n v="21626.274453018006"/>
    <n v="1456.8117746840592"/>
    <n v="485.60392489468643"/>
    <n v="16997.368461708069"/>
    <n v="143214.59564330269"/>
  </r>
  <r>
    <x v="2"/>
    <m/>
    <m/>
    <m/>
    <x v="4"/>
    <m/>
    <m/>
    <m/>
    <m/>
    <m/>
    <n v="11"/>
    <m/>
    <n v="11500000"/>
    <n v="1207844.0575054979"/>
    <n v="105894844.057505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3"/>
    <m/>
    <m/>
    <m/>
    <x v="4"/>
    <m/>
    <m/>
    <m/>
    <m/>
    <n v="1690.5"/>
    <n v="562"/>
    <n v="1811048650"/>
    <n v="654480000"/>
    <n v="68739980.7614085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4"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4"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193">
  <r>
    <x v="0"/>
    <s v="Beijing"/>
    <s v="Beijing"/>
    <s v="Fangshan"/>
    <x v="0"/>
    <s v="t/d"/>
    <s v="cement"/>
    <n v="10000"/>
    <n v="310"/>
    <n v="4"/>
    <m/>
    <n v="3100000"/>
    <m/>
    <n v="0"/>
    <n v="3100000"/>
    <n v="0.52910052910052907"/>
    <n v="1999.1891472303475"/>
    <n v="180.37566137566137"/>
    <n v="5055.9565111436013"/>
    <n v="326.33509069056049"/>
    <n v="59.975674416910429"/>
    <n v="19.991891472303479"/>
    <n v="2410.5284897289771"/>
    <n v="20473.121023195923"/>
    <n v="2275.8275893564864"/>
    <n v="288.88343931187131"/>
    <n v="7116.1641945795745"/>
    <n v="887.44686720695086"/>
    <n v="68.274827680694585"/>
    <n v="22.758275893564864"/>
    <n v="2642.6708993401853"/>
    <n v="22485.106614622422"/>
    <n v="2210.7729990200996"/>
    <n v="288.88343931187131"/>
    <n v="6968.2924049515705"/>
    <n v="942.41948223850659"/>
    <n v="66.323189970602982"/>
    <n v="22.107729990200994"/>
    <n v="2490.0779810622607"/>
    <n v="21329.243131744075"/>
    <n v="2181.4305038158373"/>
    <n v="288.88343931187131"/>
    <n v="6882.3911364186488"/>
    <n v="974.3540207847841"/>
    <n v="65.442915114475113"/>
    <n v="21.81430503815837"/>
    <n v="2401.4341276119899"/>
    <n v="20657.78213380856"/>
    <n v="1289.7908579113632"/>
    <n v="166.60338606252094"/>
    <n v="4079.9293247171263"/>
    <n v="520.75156764999076"/>
    <n v="38.693725737340884"/>
    <n v="12.897908579113631"/>
    <n v="1499.2306073846378"/>
    <n v="12779.359717592864"/>
  </r>
  <r>
    <x v="0"/>
    <s v="Beijing"/>
    <s v="Beijing"/>
    <s v="Shunyi"/>
    <x v="1"/>
    <s v="t/d"/>
    <s v="cement"/>
    <n v="1100"/>
    <n v="310"/>
    <n v="1"/>
    <m/>
    <n v="341000"/>
    <m/>
    <n v="0"/>
    <n v="341000"/>
    <n v="5.8201058201058198E-2"/>
    <n v="219.91080619533824"/>
    <n v="19.841322751322753"/>
    <n v="556.15521622579615"/>
    <n v="35.896859975961654"/>
    <n v="6.5973241858601472"/>
    <n v="2.1991080619533827"/>
    <n v="265.1581338701875"/>
    <n v="2252.0433125515515"/>
    <n v="250.3410348292135"/>
    <n v="31.777178324305844"/>
    <n v="782.77806140375321"/>
    <n v="97.619155392764597"/>
    <n v="7.510231044876404"/>
    <n v="2.5034103482921348"/>
    <n v="290.6937989274204"/>
    <n v="2473.3617276084665"/>
    <n v="243.18502989221096"/>
    <n v="31.777178324305844"/>
    <n v="766.51216454467271"/>
    <n v="103.66614304623572"/>
    <n v="7.2955508967663283"/>
    <n v="2.4318502989221091"/>
    <n v="273.90857791684869"/>
    <n v="2346.2167444918482"/>
    <n v="239.95735541974207"/>
    <n v="31.777178324305844"/>
    <n v="757.06302500605136"/>
    <n v="107.17894228632625"/>
    <n v="7.1987206625922617"/>
    <n v="2.3995735541974206"/>
    <n v="264.15775403731891"/>
    <n v="2272.3560347189414"/>
    <n v="141.87699437024995"/>
    <n v="18.326372466877306"/>
    <n v="448.79222571888386"/>
    <n v="57.282672441498981"/>
    <n v="4.2563098311074974"/>
    <n v="1.4187699437024994"/>
    <n v="164.91536681231017"/>
    <n v="1405.729568935215"/>
  </r>
  <r>
    <x v="0"/>
    <s v="Beijing"/>
    <s v="Beijing"/>
    <s v="Huairou"/>
    <x v="2"/>
    <s v="t/d"/>
    <s v="cement"/>
    <n v="1100"/>
    <n v="310"/>
    <n v="1"/>
    <m/>
    <n v="341000"/>
    <m/>
    <n v="0"/>
    <n v="341000"/>
    <n v="5.8201058201058198E-2"/>
    <n v="219.91080619533824"/>
    <n v="19.841322751322753"/>
    <n v="556.15521622579615"/>
    <n v="35.896859975961654"/>
    <n v="6.5973241858601472"/>
    <n v="2.1991080619533827"/>
    <n v="265.1581338701875"/>
    <n v="2252.0433125515515"/>
    <n v="250.3410348292135"/>
    <n v="31.777178324305844"/>
    <n v="782.77806140375321"/>
    <n v="97.619155392764597"/>
    <n v="7.510231044876404"/>
    <n v="2.5034103482921348"/>
    <n v="290.6937989274204"/>
    <n v="2473.3617276084665"/>
    <n v="243.18502989221096"/>
    <n v="31.777178324305844"/>
    <n v="766.51216454467271"/>
    <n v="103.66614304623572"/>
    <n v="7.2955508967663283"/>
    <n v="2.4318502989221091"/>
    <n v="273.90857791684869"/>
    <n v="2346.2167444918482"/>
    <n v="239.95735541974207"/>
    <n v="31.777178324305844"/>
    <n v="757.06302500605136"/>
    <n v="107.17894228632625"/>
    <n v="7.1987206625922617"/>
    <n v="2.3995735541974206"/>
    <n v="264.15775403731891"/>
    <n v="2272.3560347189414"/>
    <n v="141.87699437024995"/>
    <n v="18.326372466877306"/>
    <n v="448.79222571888386"/>
    <n v="57.282672441498981"/>
    <n v="4.2563098311074974"/>
    <n v="1.4187699437024994"/>
    <n v="164.91536681231017"/>
    <n v="1405.729568935215"/>
  </r>
  <r>
    <x v="0"/>
    <s v="Beijing"/>
    <s v="Beijing"/>
    <s v="Changping"/>
    <x v="3"/>
    <s v="t/d"/>
    <s v="cement"/>
    <n v="6700"/>
    <n v="310"/>
    <n v="3"/>
    <m/>
    <n v="2077000"/>
    <m/>
    <n v="0"/>
    <n v="2077000"/>
    <n v="0.35449735449735448"/>
    <n v="1339.4567286443328"/>
    <n v="120.85169312169312"/>
    <n v="3387.490862466213"/>
    <n v="218.64451076267551"/>
    <n v="40.183701859329986"/>
    <n v="13.39456728644333"/>
    <n v="1615.0540881184147"/>
    <n v="13716.991085541269"/>
    <n v="1524.8044848688457"/>
    <n v="193.55190433895376"/>
    <n v="4767.830010368315"/>
    <n v="594.58940102865711"/>
    <n v="45.744134546065368"/>
    <n v="15.248044848688458"/>
    <n v="1770.5895025579241"/>
    <n v="15065.021431797024"/>
    <n v="1481.2179093434668"/>
    <n v="193.55190433895376"/>
    <n v="4668.7559113175521"/>
    <n v="631.42105309979945"/>
    <n v="44.436537280304002"/>
    <n v="14.812179093434667"/>
    <n v="1668.3522473117148"/>
    <n v="14290.592898268531"/>
    <n v="1461.5584375566109"/>
    <n v="193.55190433895376"/>
    <n v="4611.2020614004941"/>
    <n v="652.81719392580533"/>
    <n v="43.846753126698324"/>
    <n v="14.615584375566108"/>
    <n v="1608.9608655000334"/>
    <n v="13840.714029651734"/>
    <n v="864.15987480061324"/>
    <n v="111.62426866188903"/>
    <n v="2733.5526475604743"/>
    <n v="348.90355032549377"/>
    <n v="25.924796244018395"/>
    <n v="8.6415987480061336"/>
    <n v="1004.4845069477074"/>
    <n v="8562.1710107872186"/>
  </r>
  <r>
    <x v="1"/>
    <s v=""/>
    <m/>
    <s v=""/>
    <x v="4"/>
    <m/>
    <m/>
    <m/>
    <m/>
    <n v="9"/>
    <m/>
    <n v="5859000"/>
    <m/>
    <m/>
    <m/>
    <n v="1"/>
    <n v="3778.4674882653571"/>
    <n v="340.91"/>
    <n v="9555.7578060614069"/>
    <n v="616.77332140515932"/>
    <n v="113.35402464796071"/>
    <n v="37.784674882653576"/>
    <n v="4555.898845587767"/>
    <n v="38694.198733840298"/>
    <n v="4301.3141438837592"/>
    <n v="545.98970029943678"/>
    <n v="13449.550327755396"/>
    <n v="1677.2745790211372"/>
    <n v="129.03942431651276"/>
    <n v="43.013141438837593"/>
    <n v="4994.6479997529505"/>
    <n v="42496.851501636382"/>
    <n v="4178.3609681479884"/>
    <n v="545.98970029943678"/>
    <n v="13170.072645358468"/>
    <n v="1781.1728214307775"/>
    <n v="125.35082904443965"/>
    <n v="41.783609681479881"/>
    <n v="4706.2473842076733"/>
    <n v="40312.269518996305"/>
    <n v="4122.9036522119322"/>
    <n v="545.98970029943678"/>
    <n v="13007.719247831246"/>
    <n v="1841.529099283242"/>
    <n v="123.68710956635796"/>
    <n v="41.229036522119323"/>
    <n v="4538.7105011866615"/>
    <n v="39043.208232898178"/>
    <n v="2437.7047214524764"/>
    <n v="314.88039965816461"/>
    <n v="7711.0664237153687"/>
    <n v="984.22046285848251"/>
    <n v="73.131141643574281"/>
    <n v="24.377047214524765"/>
    <n v="2833.5458479569656"/>
    <n v="24152.989866250515"/>
  </r>
  <r>
    <x v="2"/>
    <s v=""/>
    <m/>
    <s v=""/>
    <x v="4"/>
    <m/>
    <m/>
    <m/>
    <m/>
    <m/>
    <m/>
    <m/>
    <m/>
    <m/>
    <n v="5859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Tianjin"/>
    <s v="Tianjin"/>
    <s v="Ji"/>
    <x v="5"/>
    <s v="t/a"/>
    <s v="grinding"/>
    <n v="2000000"/>
    <n v="1"/>
    <m/>
    <n v="2"/>
    <m/>
    <n v="2000000"/>
    <n v="210059.8360879127"/>
    <n v="210059.8360879127"/>
    <n v="6.5449952496706765E-2"/>
    <n v="55.165941369118471"/>
    <n v="6.4798070969839578"/>
    <n v="181.78272318029929"/>
    <n v="112.6090472057183"/>
    <n v="1.6549782410735541"/>
    <n v="0.55165941369118476"/>
    <n v="98.698675528820559"/>
    <n v="827.15317794970349"/>
    <n v="81.529394724788091"/>
    <n v="28.342726365087412"/>
    <n v="567.40425921086489"/>
    <n v="245.95779489976741"/>
    <n v="2.4458818417436423"/>
    <n v="0.81529394724788085"/>
    <n v="108.15694346615265"/>
    <n v="907.90632141172432"/>
    <n v="75.146805064788452"/>
    <n v="28.342726365087412"/>
    <n v="552.9233098234788"/>
    <n v="230.27620212800889"/>
    <n v="2.2544041519436533"/>
    <n v="0.75146805064788447"/>
    <n v="90.720873964834666"/>
    <n v="775.83127986362615"/>
    <n v="72.267975061849214"/>
    <n v="28.342726365087412"/>
    <n v="545.70033586317072"/>
    <n v="222.45435749500243"/>
    <n v="2.1680392518554759"/>
    <n v="0.72267975061849199"/>
    <n v="82.023911313487972"/>
    <n v="709.95337639277545"/>
    <n v="46.411238363700647"/>
    <n v="16.34567282193461"/>
    <n v="326.36394608904777"/>
    <n v="140.90913082683451"/>
    <n v="1.3923371509110194"/>
    <n v="0.46411238363700646"/>
    <n v="61.332336531105078"/>
    <n v="515.69965853485633"/>
  </r>
  <r>
    <x v="3"/>
    <s v="Tianjin"/>
    <s v="Tianjin"/>
    <s v="Hangu"/>
    <x v="6"/>
    <s v="t/a"/>
    <s v="grinding"/>
    <n v="600000"/>
    <n v="1"/>
    <m/>
    <n v="1"/>
    <m/>
    <n v="600000"/>
    <n v="63017.95082637381"/>
    <n v="63017.95082637381"/>
    <n v="1.963498574901203E-2"/>
    <n v="16.549782410735542"/>
    <n v="1.9439421290951875"/>
    <n v="54.534816954089791"/>
    <n v="33.782714161715489"/>
    <n v="0.4964934723220662"/>
    <n v="0.16549782410735545"/>
    <n v="29.609602658646168"/>
    <n v="248.14595338491105"/>
    <n v="24.458818417436429"/>
    <n v="8.5028179095262235"/>
    <n v="170.22127776325948"/>
    <n v="73.787338469930219"/>
    <n v="0.73376455252309281"/>
    <n v="0.24458818417436426"/>
    <n v="32.447083039845801"/>
    <n v="272.37189642351734"/>
    <n v="22.544041519436536"/>
    <n v="8.5028179095262235"/>
    <n v="165.87699294704365"/>
    <n v="69.082860638402664"/>
    <n v="0.67632124558309603"/>
    <n v="0.22544041519436536"/>
    <n v="27.216262189450401"/>
    <n v="232.74938395908785"/>
    <n v="21.680392518554765"/>
    <n v="8.5028179095262235"/>
    <n v="163.71010075895123"/>
    <n v="66.736307248500722"/>
    <n v="0.65041177555664276"/>
    <n v="0.21680392518554761"/>
    <n v="24.607173394046395"/>
    <n v="212.98601291783265"/>
    <n v="13.923371509110195"/>
    <n v="4.9037018465803826"/>
    <n v="97.909183826714326"/>
    <n v="42.27273924805035"/>
    <n v="0.41770114527330582"/>
    <n v="0.13923371509110194"/>
    <n v="18.399700959331522"/>
    <n v="154.70989756045691"/>
  </r>
  <r>
    <x v="3"/>
    <s v="Tianjin"/>
    <s v="Tianjin"/>
    <s v="Tianjin"/>
    <x v="7"/>
    <s v="t/a"/>
    <s v="grinding"/>
    <n v="7000000"/>
    <n v="1"/>
    <m/>
    <n v="3"/>
    <m/>
    <n v="7000000"/>
    <n v="735209.42630769452"/>
    <n v="735209.42630769452"/>
    <n v="0.2290748337384737"/>
    <n v="193.08079479191468"/>
    <n v="22.679324839443854"/>
    <n v="636.23953113104756"/>
    <n v="394.1316652200141"/>
    <n v="5.7924238437574402"/>
    <n v="1.9308079479191469"/>
    <n v="345.44536435087196"/>
    <n v="2895.0361228239626"/>
    <n v="285.35288153675833"/>
    <n v="99.199542277805961"/>
    <n v="1985.9149072380274"/>
    <n v="860.85228214918607"/>
    <n v="8.5605864461027501"/>
    <n v="2.8535288153675835"/>
    <n v="378.54930213153432"/>
    <n v="3177.6721249410357"/>
    <n v="263.01381772675961"/>
    <n v="99.199542277805961"/>
    <n v="1935.2315843821759"/>
    <n v="805.96670744803123"/>
    <n v="7.8904145318027874"/>
    <n v="2.6301381772675962"/>
    <n v="317.52305887692137"/>
    <n v="2715.409479522692"/>
    <n v="252.93791271647225"/>
    <n v="99.199542277805961"/>
    <n v="1909.9511755210976"/>
    <n v="778.59025123250854"/>
    <n v="7.5881373814941657"/>
    <n v="2.5293791271647224"/>
    <n v="287.08368959720798"/>
    <n v="2484.8368173747144"/>
    <n v="162.43933427295229"/>
    <n v="57.209854876771139"/>
    <n v="1142.2738113116673"/>
    <n v="493.18195789392081"/>
    <n v="4.8731800281885684"/>
    <n v="1.624393342729523"/>
    <n v="214.66317785886778"/>
    <n v="1804.9488048719975"/>
  </r>
  <r>
    <x v="3"/>
    <s v="Tianjin"/>
    <s v="Tianjin"/>
    <s v="Jinghai"/>
    <x v="8"/>
    <s v="t/a"/>
    <s v="grinding"/>
    <n v="2000000"/>
    <n v="1"/>
    <m/>
    <n v="1"/>
    <m/>
    <n v="2000000"/>
    <n v="210059.8360879127"/>
    <n v="210059.8360879127"/>
    <n v="6.5449952496706765E-2"/>
    <n v="55.165941369118471"/>
    <n v="6.4798070969839578"/>
    <n v="181.78272318029929"/>
    <n v="112.6090472057183"/>
    <n v="1.6549782410735541"/>
    <n v="0.55165941369118476"/>
    <n v="98.698675528820559"/>
    <n v="827.15317794970349"/>
    <n v="81.529394724788091"/>
    <n v="28.342726365087412"/>
    <n v="567.40425921086489"/>
    <n v="245.95779489976741"/>
    <n v="2.4458818417436423"/>
    <n v="0.81529394724788085"/>
    <n v="108.15694346615265"/>
    <n v="907.90632141172432"/>
    <n v="75.146805064788452"/>
    <n v="28.342726365087412"/>
    <n v="552.9233098234788"/>
    <n v="230.27620212800889"/>
    <n v="2.2544041519436533"/>
    <n v="0.75146805064788447"/>
    <n v="90.720873964834666"/>
    <n v="775.83127986362615"/>
    <n v="72.267975061849214"/>
    <n v="28.342726365087412"/>
    <n v="545.70033586317072"/>
    <n v="222.45435749500243"/>
    <n v="2.1680392518554759"/>
    <n v="0.72267975061849199"/>
    <n v="82.023911313487972"/>
    <n v="709.95337639277545"/>
    <n v="46.411238363700647"/>
    <n v="16.34567282193461"/>
    <n v="326.36394608904777"/>
    <n v="140.90913082683451"/>
    <n v="1.3923371509110194"/>
    <n v="0.46411238363700646"/>
    <n v="61.332336531105078"/>
    <n v="515.69965853485633"/>
  </r>
  <r>
    <x v="3"/>
    <s v="Tianjin"/>
    <s v="Tianjin"/>
    <s v="Xiqing"/>
    <x v="9"/>
    <s v="t/a"/>
    <s v="grinding"/>
    <n v="1600000"/>
    <n v="1"/>
    <m/>
    <n v="1"/>
    <m/>
    <n v="1600000"/>
    <n v="168047.86887033016"/>
    <n v="168047.86887033016"/>
    <n v="5.2359961997365416E-2"/>
    <n v="44.132753095294781"/>
    <n v="5.1838456775871666"/>
    <n v="145.42617854423943"/>
    <n v="90.087237764574652"/>
    <n v="1.3239825928588433"/>
    <n v="0.44132753095294786"/>
    <n v="78.958940423056447"/>
    <n v="661.72254235976288"/>
    <n v="65.223515779830478"/>
    <n v="22.674181092069933"/>
    <n v="453.92340736869193"/>
    <n v="196.76623591981394"/>
    <n v="1.9567054733949141"/>
    <n v="0.65223515779830477"/>
    <n v="86.525554772922135"/>
    <n v="726.3250571293795"/>
    <n v="60.117444051830766"/>
    <n v="22.674181092069933"/>
    <n v="442.33864785878302"/>
    <n v="184.22096170240712"/>
    <n v="1.8035233215549229"/>
    <n v="0.60117444051830771"/>
    <n v="72.576699171867745"/>
    <n v="620.66502389090101"/>
    <n v="57.814380049479375"/>
    <n v="22.674181092069933"/>
    <n v="436.56026869053659"/>
    <n v="177.96348599600196"/>
    <n v="1.7344314014843807"/>
    <n v="0.57814380049479364"/>
    <n v="65.619129050790391"/>
    <n v="567.96270111422041"/>
    <n v="37.128990690960521"/>
    <n v="13.076538257547687"/>
    <n v="261.09115687123824"/>
    <n v="112.72730466146761"/>
    <n v="1.1138697207288155"/>
    <n v="0.37128990690960523"/>
    <n v="49.065869224884068"/>
    <n v="412.55972682788507"/>
  </r>
  <r>
    <x v="3"/>
    <s v="Tianjin"/>
    <s v="Tianjin"/>
    <s v="Wuqing"/>
    <x v="10"/>
    <s v="t/a"/>
    <s v="grinding"/>
    <n v="600000"/>
    <n v="1"/>
    <m/>
    <n v="1"/>
    <m/>
    <n v="600000"/>
    <n v="63017.95082637381"/>
    <n v="63017.95082637381"/>
    <n v="1.963498574901203E-2"/>
    <n v="16.549782410735542"/>
    <n v="1.9439421290951875"/>
    <n v="54.534816954089791"/>
    <n v="33.782714161715489"/>
    <n v="0.4964934723220662"/>
    <n v="0.16549782410735545"/>
    <n v="29.609602658646168"/>
    <n v="248.14595338491105"/>
    <n v="24.458818417436429"/>
    <n v="8.5028179095262235"/>
    <n v="170.22127776325948"/>
    <n v="73.787338469930219"/>
    <n v="0.73376455252309281"/>
    <n v="0.24458818417436426"/>
    <n v="32.447083039845801"/>
    <n v="272.37189642351734"/>
    <n v="22.544041519436536"/>
    <n v="8.5028179095262235"/>
    <n v="165.87699294704365"/>
    <n v="69.082860638402664"/>
    <n v="0.67632124558309603"/>
    <n v="0.22544041519436536"/>
    <n v="27.216262189450401"/>
    <n v="232.74938395908785"/>
    <n v="21.680392518554765"/>
    <n v="8.5028179095262235"/>
    <n v="163.71010075895123"/>
    <n v="66.736307248500722"/>
    <n v="0.65041177555664276"/>
    <n v="0.21680392518554761"/>
    <n v="24.607173394046395"/>
    <n v="212.98601291783265"/>
    <n v="13.923371509110195"/>
    <n v="4.9037018465803826"/>
    <n v="97.909183826714326"/>
    <n v="42.27273924805035"/>
    <n v="0.41770114527330582"/>
    <n v="0.13923371509110194"/>
    <n v="18.399700959331522"/>
    <n v="154.70989756045691"/>
  </r>
  <r>
    <x v="3"/>
    <s v="Tianjin"/>
    <s v="Tianjin"/>
    <s v="Ninghe"/>
    <x v="11"/>
    <s v="t/a"/>
    <s v="grinding"/>
    <n v="2000000"/>
    <n v="1"/>
    <m/>
    <n v="2"/>
    <m/>
    <n v="2000000"/>
    <n v="210059.8360879127"/>
    <n v="210059.8360879127"/>
    <n v="6.5449952496706765E-2"/>
    <n v="55.165941369118471"/>
    <n v="6.4798070969839578"/>
    <n v="181.78272318029929"/>
    <n v="112.6090472057183"/>
    <n v="1.6549782410735541"/>
    <n v="0.55165941369118476"/>
    <n v="98.698675528820559"/>
    <n v="827.15317794970349"/>
    <n v="81.529394724788091"/>
    <n v="28.342726365087412"/>
    <n v="567.40425921086489"/>
    <n v="245.95779489976741"/>
    <n v="2.4458818417436423"/>
    <n v="0.81529394724788085"/>
    <n v="108.15694346615265"/>
    <n v="907.90632141172432"/>
    <n v="75.146805064788452"/>
    <n v="28.342726365087412"/>
    <n v="552.9233098234788"/>
    <n v="230.27620212800889"/>
    <n v="2.2544041519436533"/>
    <n v="0.75146805064788447"/>
    <n v="90.720873964834666"/>
    <n v="775.83127986362615"/>
    <n v="72.267975061849214"/>
    <n v="28.342726365087412"/>
    <n v="545.70033586317072"/>
    <n v="222.45435749500243"/>
    <n v="2.1680392518554759"/>
    <n v="0.72267975061849199"/>
    <n v="82.023911313487972"/>
    <n v="709.95337639277545"/>
    <n v="46.411238363700647"/>
    <n v="16.34567282193461"/>
    <n v="326.36394608904777"/>
    <n v="140.90913082683451"/>
    <n v="1.3923371509110194"/>
    <n v="0.46411238363700646"/>
    <n v="61.332336531105078"/>
    <n v="515.69965853485633"/>
  </r>
  <r>
    <x v="3"/>
    <s v="Tianjin"/>
    <s v="Tianjin"/>
    <s v="Beichen"/>
    <x v="12"/>
    <s v="t/d"/>
    <s v="cement"/>
    <n v="5000"/>
    <n v="310"/>
    <n v="2"/>
    <m/>
    <n v="1550000"/>
    <m/>
    <n v="0"/>
    <n v="1550000"/>
    <n v="0.48294537527601639"/>
    <n v="407.06120082064518"/>
    <n v="47.813523933826737"/>
    <n v="1341.3474283181981"/>
    <n v="830.92525643890576"/>
    <n v="12.211836024619354"/>
    <n v="4.0706120082064521"/>
    <n v="728.28271181572552"/>
    <n v="6103.4391423854613"/>
    <n v="601.59316591361073"/>
    <n v="209.136723535763"/>
    <n v="4186.7908599565344"/>
    <n v="1814.8856497016784"/>
    <n v="18.047794977408323"/>
    <n v="6.0159316591361076"/>
    <n v="798.07385121625919"/>
    <n v="6699.3044667483164"/>
    <n v="554.4969948547174"/>
    <n v="209.136723535763"/>
    <n v="4079.9381080527633"/>
    <n v="1699.1735304841181"/>
    <n v="16.63490984564152"/>
    <n v="5.5449699485471742"/>
    <n v="669.41571156250734"/>
    <n v="5724.742559950123"/>
    <n v="533.25454038241958"/>
    <n v="209.136723535763"/>
    <n v="4026.6408673856231"/>
    <n v="1641.457313015082"/>
    <n v="15.997636211472583"/>
    <n v="5.3325454038241951"/>
    <n v="605.24212959348358"/>
    <n v="5238.6393986723815"/>
    <n v="342.46156144589816"/>
    <n v="120.61226622777757"/>
    <n v="2408.1905701683663"/>
    <n v="1039.7473255676848"/>
    <n v="10.273846843376942"/>
    <n v="3.4246156144589817"/>
    <n v="452.56210513002077"/>
    <n v="3805.2703725546835"/>
  </r>
  <r>
    <x v="1"/>
    <s v=""/>
    <m/>
    <s v=""/>
    <x v="4"/>
    <m/>
    <m/>
    <m/>
    <m/>
    <n v="2"/>
    <m/>
    <n v="1550000"/>
    <m/>
    <n v="0"/>
    <m/>
    <n v="0.99999999999999978"/>
    <n v="842.87213763668126"/>
    <n v="99.004000000000019"/>
    <n v="2777.4309414425629"/>
    <n v="1720.5367293640807"/>
    <n v="25.286164129100435"/>
    <n v="8.4287213763668127"/>
    <n v="1508.0022484934082"/>
    <n v="12637.949248188121"/>
    <n v="1245.6753842394369"/>
    <n v="433.04426181995365"/>
    <n v="8669.2845077223683"/>
    <n v="3757.9522294098415"/>
    <n v="37.370261527183104"/>
    <n v="12.456753842394368"/>
    <n v="1652.5137045988654"/>
    <n v="13871.764405900942"/>
    <n v="1148.1567548665464"/>
    <n v="433.04426181995365"/>
    <n v="8448.0322556582469"/>
    <n v="3518.355527295389"/>
    <n v="34.444702645996387"/>
    <n v="11.481567548665463"/>
    <n v="1386.1106158847015"/>
    <n v="11853.809670872772"/>
    <n v="1104.1715433710285"/>
    <n v="433.04426181995365"/>
    <n v="8337.6735207046731"/>
    <n v="3398.8467372256018"/>
    <n v="33.125146301130847"/>
    <n v="11.041715433710284"/>
    <n v="1253.2310289700388"/>
    <n v="10847.27107217531"/>
    <n v="709.11034451913338"/>
    <n v="249.74308152106101"/>
    <n v="4986.4657442718444"/>
    <n v="2152.9294590996778"/>
    <n v="21.273310335573999"/>
    <n v="7.091103445191334"/>
    <n v="937.08756372575101"/>
    <n v="7879.29767498005"/>
  </r>
  <r>
    <x v="2"/>
    <s v=""/>
    <m/>
    <s v=""/>
    <x v="4"/>
    <m/>
    <m/>
    <m/>
    <m/>
    <m/>
    <n v="11"/>
    <m/>
    <n v="15800000"/>
    <n v="1659472.7050945105"/>
    <n v="3209472.7050945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s v="Tangshan"/>
    <s v="Tangshan"/>
    <s v="Yutian"/>
    <x v="13"/>
    <s v="t/a"/>
    <s v="-"/>
    <n v="429619.6721758254"/>
    <n v="310"/>
    <n v="3"/>
    <n v="2"/>
    <n v="2945000"/>
    <n v="4000000"/>
    <n v="420119.6721758254"/>
    <n v="3365119.6721758256"/>
    <n v="3.5955124305213623E-2"/>
    <n v="1804.9247757026144"/>
    <n v="78.531708347351085"/>
    <n v="5154.7983932383086"/>
    <n v="1832.9603851788365"/>
    <n v="54.147743271078426"/>
    <n v="18.049247757026144"/>
    <n v="1186.531371758093"/>
    <n v="9951.6031120958014"/>
    <n v="2124.9973425020257"/>
    <n v="239.01693135107274"/>
    <n v="8288.9699432600228"/>
    <n v="2888.2865433779116"/>
    <n v="63.749920275060767"/>
    <n v="21.249973425020254"/>
    <n v="1300.2690466332583"/>
    <n v="10923.535145443464"/>
    <n v="2071.172351393006"/>
    <n v="239.01693135107274"/>
    <n v="7757.8702141636049"/>
    <n v="2695.1923611282291"/>
    <n v="62.135170541790188"/>
    <n v="20.711723513930064"/>
    <n v="1159.8201593844983"/>
    <n v="9859.6604793461538"/>
    <n v="2046.8949017108357"/>
    <n v="239.01693135107274"/>
    <n v="7480.5302694443608"/>
    <n v="2594.3587005239469"/>
    <n v="61.406847051325066"/>
    <n v="20.468949017108354"/>
    <n v="1086.4778387402732"/>
    <n v="9304.1057973928782"/>
    <n v="1203.9589266634707"/>
    <n v="137.84462752249382"/>
    <n v="4733.0105306551432"/>
    <n v="1648.4983020883083"/>
    <n v="36.118767799904113"/>
    <n v="12.039589266634707"/>
    <n v="737.35969978348032"/>
    <n v="6204.8921620873225"/>
  </r>
  <r>
    <x v="4"/>
    <s v="Xingtai"/>
    <s v="Xingtai"/>
    <s v="Shahe"/>
    <x v="14"/>
    <s v="t/d"/>
    <s v="cement"/>
    <n v="12500"/>
    <n v="310"/>
    <n v="4"/>
    <m/>
    <n v="3875000"/>
    <m/>
    <n v="0"/>
    <n v="3875000"/>
    <n v="4.1403016907454307E-2"/>
    <n v="2078.4055805437029"/>
    <n v="90.4307720055685"/>
    <n v="5935.8494555063098"/>
    <n v="2110.6891238656904"/>
    <n v="62.352167416311076"/>
    <n v="20.784055805437028"/>
    <n v="1366.313686725367"/>
    <n v="11459.46231220878"/>
    <n v="2446.9752948997379"/>
    <n v="275.23259176888314"/>
    <n v="9544.9082526579314"/>
    <n v="3325.9174846381588"/>
    <n v="73.409258846992131"/>
    <n v="24.469752948997378"/>
    <n v="1497.2848060544741"/>
    <n v="12578.660734886867"/>
    <n v="2384.9947828032418"/>
    <n v="275.23259176888314"/>
    <n v="8933.3367037275639"/>
    <n v="3103.56582136619"/>
    <n v="71.549843484097266"/>
    <n v="23.849947828032423"/>
    <n v="1335.5552121297951"/>
    <n v="11353.588602916734"/>
    <n v="2357.0388327381484"/>
    <n v="275.23259176888314"/>
    <n v="8613.9744252704077"/>
    <n v="2987.4539225614276"/>
    <n v="70.711164982144453"/>
    <n v="23.570388327381483"/>
    <n v="1251.1001198350796"/>
    <n v="10713.856705602961"/>
    <n v="1386.3818512595196"/>
    <n v="158.73073878061913"/>
    <n v="5450.1526224861118"/>
    <n v="1898.2774887354524"/>
    <n v="41.591455537785585"/>
    <n v="13.863818512595197"/>
    <n v="849.08387071224956"/>
    <n v="7145.052619344734"/>
  </r>
  <r>
    <x v="4"/>
    <s v="Tangshan"/>
    <s v="Tangshan"/>
    <s v="Fengrun"/>
    <x v="15"/>
    <s v="t/a"/>
    <s v="-"/>
    <n v="907745.32796044205"/>
    <n v="310"/>
    <n v="11"/>
    <n v="8"/>
    <n v="14415000"/>
    <n v="8200000"/>
    <n v="861245.32796044205"/>
    <n v="15276245.327960443"/>
    <n v="0.16322132737960415"/>
    <n v="8193.6086553258447"/>
    <n v="356.50133118810885"/>
    <n v="23400.643228943176"/>
    <n v="8320.8786754142384"/>
    <n v="245.80825965977536"/>
    <n v="81.936086553258448"/>
    <n v="5386.3595028043346"/>
    <n v="45176.143898791779"/>
    <n v="9646.6051397023857"/>
    <n v="1085.0375726740247"/>
    <n v="37628.480025929493"/>
    <n v="13111.621015712419"/>
    <n v="289.39815419107157"/>
    <n v="96.466051397023861"/>
    <n v="5902.681296287953"/>
    <n v="49588.311556984518"/>
    <n v="9402.2620407762715"/>
    <n v="1085.0375726740247"/>
    <n v="35217.507892494388"/>
    <n v="12235.053646106573"/>
    <n v="282.06786122328816"/>
    <n v="94.022620407762744"/>
    <n v="5265.1016953628396"/>
    <n v="44758.762542165598"/>
    <n v="9292.0525048870913"/>
    <n v="1085.0375726740247"/>
    <n v="33958.499759795559"/>
    <n v="11777.310716651898"/>
    <n v="278.7615751466127"/>
    <n v="92.9205250488709"/>
    <n v="4932.1580285010023"/>
    <n v="42236.775082169006"/>
    <n v="5465.4733620831967"/>
    <n v="625.75734366481095"/>
    <n v="21485.90155765802"/>
    <n v="7483.4974499270811"/>
    <n v="163.96420086249589"/>
    <n v="54.654733620831969"/>
    <n v="3347.3067130360187"/>
    <n v="28167.632695302327"/>
  </r>
  <r>
    <x v="4"/>
    <s v="Shijiazhuang"/>
    <s v="Shijiazhuang"/>
    <s v="lingshou"/>
    <x v="16"/>
    <s v="t/a"/>
    <s v="-"/>
    <n v="25505.98360879127"/>
    <n v="310"/>
    <n v="1"/>
    <n v="1"/>
    <n v="1395000"/>
    <n v="200000"/>
    <n v="21005.98360879127"/>
    <n v="1416005.9836087914"/>
    <n v="1.5129527659460969E-2"/>
    <n v="759.49283572020306"/>
    <n v="33.045294003160613"/>
    <n v="2169.0834443349472"/>
    <n v="771.28991714369408"/>
    <n v="22.784785071606091"/>
    <n v="7.5949283572020301"/>
    <n v="499.27957571347287"/>
    <n v="4187.5270201360172"/>
    <n v="894.17591208281692"/>
    <n v="100.57574111713402"/>
    <n v="3487.9089545188549"/>
    <n v="1215.3597572223828"/>
    <n v="26.825277362484506"/>
    <n v="8.9417591208281682"/>
    <n v="547.13915988120357"/>
    <n v="4596.5055139057449"/>
    <n v="871.52693763229422"/>
    <n v="100.57574111713402"/>
    <n v="3264.427929308456"/>
    <n v="1134.1078125363247"/>
    <n v="26.145808128968827"/>
    <n v="8.7152693763229436"/>
    <n v="488.03978627501897"/>
    <n v="4148.8385541064963"/>
    <n v="861.31124922722563"/>
    <n v="100.57574111713402"/>
    <n v="3147.7262784092895"/>
    <n v="1091.6780980909771"/>
    <n v="25.839337476816766"/>
    <n v="8.6131124922722559"/>
    <n v="457.17813052390932"/>
    <n v="3915.0671490737977"/>
    <n v="506.6129024387389"/>
    <n v="58.003529263484054"/>
    <n v="1991.5996709732854"/>
    <n v="693.67026647723117"/>
    <n v="15.198387073162165"/>
    <n v="5.0661290243873891"/>
    <n v="310.27299135851837"/>
    <n v="2610.9515515333705"/>
  </r>
  <r>
    <x v="4"/>
    <s v="Shijiazhuang"/>
    <s v="Shijiazhuang"/>
    <s v="Huelu"/>
    <x v="17"/>
    <s v="t/d"/>
    <s v="cement"/>
    <n v="136029.91804395634"/>
    <n v="310"/>
    <n v="9"/>
    <n v="1"/>
    <n v="9610000"/>
    <n v="1000000"/>
    <n v="105029.91804395635"/>
    <n v="9715029.9180439562"/>
    <n v="0.10380168979437376"/>
    <n v="5210.7799733707325"/>
    <n v="226.71939497958962"/>
    <n v="14881.794851419027"/>
    <n v="5291.7181899471398"/>
    <n v="156.32339920112196"/>
    <n v="52.107799733707324"/>
    <n v="3425.491185540614"/>
    <n v="28730.069472982053"/>
    <n v="6134.8227609459054"/>
    <n v="690.03686798851061"/>
    <n v="23930.082384401667"/>
    <n v="8338.4226756658609"/>
    <n v="184.04468282837715"/>
    <n v="61.348227609459052"/>
    <n v="3753.84946752306"/>
    <n v="31536.016869251791"/>
    <n v="5979.4311404676755"/>
    <n v="690.03686798851061"/>
    <n v="22396.808605077022"/>
    <n v="7780.963821210632"/>
    <n v="179.38293421403026"/>
    <n v="59.794311404676762"/>
    <n v="3348.3764756233554"/>
    <n v="28464.633020515859"/>
    <n v="5909.3426523980688"/>
    <n v="690.03686798851061"/>
    <n v="21596.134001230323"/>
    <n v="7489.8591577966554"/>
    <n v="177.28027957194203"/>
    <n v="59.093426523980682"/>
    <n v="3136.6387341074005"/>
    <n v="26860.758305178999"/>
    <n v="3475.8041710501675"/>
    <n v="397.95454868824123"/>
    <n v="13664.102138156981"/>
    <n v="4759.1800247262627"/>
    <n v="104.27412513150502"/>
    <n v="34.758041710501672"/>
    <n v="2128.7419888769214"/>
    <n v="17913.39353882127"/>
  </r>
  <r>
    <x v="4"/>
    <s v="Langfang"/>
    <s v="Langfang"/>
    <s v="Sanhe"/>
    <x v="18"/>
    <s v="t/d"/>
    <s v="-"/>
    <n v="88523.93443516508"/>
    <n v="310"/>
    <n v="2"/>
    <n v="1"/>
    <n v="1395000"/>
    <n v="800000"/>
    <n v="84023.93443516508"/>
    <n v="1479023.934435165"/>
    <n v="1.5802852377793219E-2"/>
    <n v="793.293315893613"/>
    <n v="34.515942246628462"/>
    <n v="2265.6163653929739"/>
    <n v="805.61541479983077"/>
    <n v="23.798799476808387"/>
    <n v="7.9329331589361294"/>
    <n v="521.49952119049499"/>
    <n v="4373.8887833585859"/>
    <n v="933.97032983955046"/>
    <n v="105.05176535814223"/>
    <n v="3643.1349052048536"/>
    <n v="1269.4481454803192"/>
    <n v="28.019109895186514"/>
    <n v="9.3397032983955039"/>
    <n v="571.48904898598221"/>
    <n v="4801.0684619451613"/>
    <n v="910.31338510167552"/>
    <n v="105.05176535814223"/>
    <n v="3409.708077208054"/>
    <n v="1184.5801630698134"/>
    <n v="27.309401553050265"/>
    <n v="9.1031338510167572"/>
    <n v="509.75951599989702"/>
    <n v="4333.4785252759111"/>
    <n v="899.64305755170199"/>
    <n v="105.05176535814223"/>
    <n v="3287.8127343451165"/>
    <n v="1140.2621559975662"/>
    <n v="26.989291726551055"/>
    <n v="8.9964305755170191"/>
    <n v="477.52439267375115"/>
    <n v="4089.3033542439916"/>
    <n v="529.15921039467423"/>
    <n v="60.584919170867536"/>
    <n v="2080.23385160814"/>
    <n v="724.54137807463576"/>
    <n v="15.874776311840224"/>
    <n v="5.2915921039467415"/>
    <n v="324.08138506484397"/>
    <n v="2727.1493772411691"/>
  </r>
  <r>
    <x v="4"/>
    <s v="Tangshan"/>
    <s v="Tangshan"/>
    <s v="Fengnan"/>
    <x v="19"/>
    <s v="t/a"/>
    <s v="grinding"/>
    <n v="70000"/>
    <n v="1"/>
    <m/>
    <n v="1"/>
    <m/>
    <n v="70000"/>
    <n v="7352.094263076945"/>
    <n v="7352.094263076945"/>
    <n v="7.8554550472096136E-5"/>
    <n v="3.9433893535645064"/>
    <n v="0.17157562840458304"/>
    <n v="11.262174123436475"/>
    <n v="4.0046413932159588"/>
    <n v="0.11830168060693519"/>
    <n v="3.9433893535645061E-2"/>
    <n v="2.5923269723192464"/>
    <n v="21.742205709299771"/>
    <n v="4.6426820716189354"/>
    <n v="0.52220282811762697"/>
    <n v="18.10969424669991"/>
    <n v="6.3103119634259377"/>
    <n v="0.13928046214856807"/>
    <n v="4.6426820716189351E-2"/>
    <n v="2.8408203955575155"/>
    <n v="23.86567727126528"/>
    <n v="4.5250855380944923"/>
    <n v="0.52220282811762697"/>
    <n v="16.949350588286482"/>
    <n v="5.88844089557369"/>
    <n v="0.13575256614283476"/>
    <n v="4.5250855380944928E-2"/>
    <n v="2.5339684679024459"/>
    <n v="21.541329969765133"/>
    <n v="4.4720443045222495"/>
    <n v="0.52220282811762697"/>
    <n v="16.343419859179892"/>
    <n v="5.6681400891020859"/>
    <n v="0.13416132913566747"/>
    <n v="4.4720443045222498E-2"/>
    <n v="2.3737305841482232"/>
    <n v="20.327557269855994"/>
    <n v="2.6304025948591248"/>
    <n v="0.30116215586140771"/>
    <n v="10.340654407399718"/>
    <n v="3.6016296863638781"/>
    <n v="7.8912077845773726E-2"/>
    <n v="2.6304025948591245E-2"/>
    <n v="1.610979265737986"/>
    <n v="13.556412999243177"/>
  </r>
  <r>
    <x v="4"/>
    <s v="Shijiazhuang"/>
    <s v="Shijiazhuang"/>
    <s v="Zhengding"/>
    <x v="20"/>
    <s v="t/a"/>
    <s v="grinding"/>
    <n v="600000"/>
    <n v="1"/>
    <m/>
    <n v="1"/>
    <m/>
    <n v="600000"/>
    <n v="63017.95082637381"/>
    <n v="63017.95082637381"/>
    <n v="6.7332471833225261E-4"/>
    <n v="33.800480173410051"/>
    <n v="1.4706482434678545"/>
    <n v="96.532921058026943"/>
    <n v="34.325497656136797"/>
    <n v="1.0140144052023017"/>
    <n v="0.33800480173410052"/>
    <n v="22.219945477022115"/>
    <n v="186.36176322256946"/>
    <n v="39.794417756733736"/>
    <n v="4.4760242410082309"/>
    <n v="155.22595068599924"/>
    <n v="54.088388257936614"/>
    <n v="1.1938325327020121"/>
    <n v="0.39794417756733735"/>
    <n v="24.349889104778708"/>
    <n v="204.56294803941668"/>
    <n v="38.786447469381365"/>
    <n v="4.4760242410082309"/>
    <n v="145.28014789959843"/>
    <n v="50.472350533488772"/>
    <n v="1.163593424081441"/>
    <n v="0.38786447469381369"/>
    <n v="21.71972972487811"/>
    <n v="184.63997116941545"/>
    <n v="38.331808324476427"/>
    <n v="4.4760242410082309"/>
    <n v="140.08645593582764"/>
    <n v="48.584057906589308"/>
    <n v="1.1499542497342927"/>
    <n v="0.38331808324476424"/>
    <n v="20.346262149841916"/>
    <n v="174.23620517019424"/>
    <n v="22.546307955935355"/>
    <n v="2.5813899073834947"/>
    <n v="88.634180634854729"/>
    <n v="30.871111597404671"/>
    <n v="0.67638923867806056"/>
    <n v="0.22546307955935355"/>
    <n v="13.808393706325594"/>
    <n v="116.19782570779867"/>
  </r>
  <r>
    <x v="4"/>
    <s v="Chengde_x000a_Shì"/>
    <s v="Chengde Shì"/>
    <s v="Luanping"/>
    <x v="21"/>
    <s v="t/a"/>
    <s v="grinding"/>
    <n v="250000"/>
    <n v="1"/>
    <m/>
    <n v="1"/>
    <m/>
    <n v="250000"/>
    <n v="26257.479510989087"/>
    <n v="26257.479510989087"/>
    <n v="2.805519659717719E-4"/>
    <n v="14.083533405587522"/>
    <n v="0.61277010144493937"/>
    <n v="40.222050440844555"/>
    <n v="14.302290690056996"/>
    <n v="0.42250600216762563"/>
    <n v="0.1408353340558752"/>
    <n v="9.2583106154258807"/>
    <n v="77.650734676070613"/>
    <n v="16.581007398639056"/>
    <n v="1.8650101004200961"/>
    <n v="64.677479452499668"/>
    <n v="22.536828440806918"/>
    <n v="0.49743022195917164"/>
    <n v="0.16581007398639053"/>
    <n v="10.145787126991127"/>
    <n v="85.234561683090277"/>
    <n v="16.161019778908898"/>
    <n v="1.8650101004200961"/>
    <n v="60.533394958166006"/>
    <n v="21.030146055620317"/>
    <n v="0.48483059336726697"/>
    <n v="0.16161019778908903"/>
    <n v="9.0498873853658779"/>
    <n v="76.933321320589755"/>
    <n v="15.971586801865177"/>
    <n v="1.8650101004200961"/>
    <n v="58.369356639928178"/>
    <n v="20.243357461078876"/>
    <n v="0.47914760405595525"/>
    <n v="0.15971586801865176"/>
    <n v="8.4776092291007963"/>
    <n v="72.598418820914262"/>
    <n v="9.3942949816397299"/>
    <n v="1.0755791280764559"/>
    <n v="36.930908597856131"/>
    <n v="12.862963165585279"/>
    <n v="0.28182884944919184"/>
    <n v="9.3942949816397295E-2"/>
    <n v="5.7534973776356635"/>
    <n v="48.41576071158277"/>
  </r>
  <r>
    <x v="4"/>
    <s v="Hengshui"/>
    <s v="Hengshui"/>
    <s v="Hengshui"/>
    <x v="22"/>
    <s v="t/a"/>
    <s v="grinding"/>
    <n v="600000"/>
    <n v="1"/>
    <m/>
    <n v="2"/>
    <m/>
    <n v="1800000"/>
    <n v="189053.85247912144"/>
    <n v="189053.85247912144"/>
    <n v="2.019974154996758E-3"/>
    <n v="101.40144052023017"/>
    <n v="4.4119447304035644"/>
    <n v="289.59876317408083"/>
    <n v="102.97649296841038"/>
    <n v="3.0420432156069048"/>
    <n v="1.0140144052023017"/>
    <n v="66.659836431066353"/>
    <n v="559.08528966770848"/>
    <n v="119.38325327020121"/>
    <n v="13.428072723024695"/>
    <n v="465.67785205799771"/>
    <n v="162.26516477380986"/>
    <n v="3.5814975981060364"/>
    <n v="1.1938325327020121"/>
    <n v="73.049667314336119"/>
    <n v="613.68884411825013"/>
    <n v="116.35934240814409"/>
    <n v="13.428072723024695"/>
    <n v="435.8404436987953"/>
    <n v="151.41705160046632"/>
    <n v="3.4907802722443231"/>
    <n v="1.1635934240814412"/>
    <n v="65.159189174634335"/>
    <n v="553.9199135082464"/>
    <n v="114.99542497342929"/>
    <n v="13.428072723024695"/>
    <n v="420.25936780748293"/>
    <n v="145.75217371976794"/>
    <n v="3.4498627492028784"/>
    <n v="1.1499542497342929"/>
    <n v="61.038786449525752"/>
    <n v="522.70861551058272"/>
    <n v="67.638923867806071"/>
    <n v="7.7441697221504846"/>
    <n v="265.9025419045642"/>
    <n v="92.613334792214019"/>
    <n v="2.0291677160341819"/>
    <n v="0.67638923867806067"/>
    <n v="41.425181118976788"/>
    <n v="348.59347712339604"/>
  </r>
  <r>
    <x v="4"/>
    <s v="Baoding"/>
    <s v="Baoding"/>
    <s v="Laishui"/>
    <x v="23"/>
    <s v="t/a"/>
    <s v="-"/>
    <n v="600000"/>
    <n v="310"/>
    <n v="1"/>
    <n v="1"/>
    <n v="2232000"/>
    <n v="600000"/>
    <n v="63017.95082637381"/>
    <n v="2295017.9508263739"/>
    <n v="2.4521462457025932E-2"/>
    <n v="1230.9620945665827"/>
    <n v="53.558772918675302"/>
    <n v="3515.5822074296611"/>
    <n v="1250.0824330027742"/>
    <n v="36.928862836997482"/>
    <n v="12.309620945665827"/>
    <n v="809.21662903083347"/>
    <n v="6787.0120550548254"/>
    <n v="1449.2521876189826"/>
    <n v="163.00999709988491"/>
    <n v="5653.0931042169668"/>
    <n v="1969.8168594095162"/>
    <n v="43.477565628569479"/>
    <n v="14.492521876189825"/>
    <n v="886.78593739215569"/>
    <n v="7449.8715313342518"/>
    <n v="1412.5434423640486"/>
    <n v="163.00999709988491"/>
    <n v="5290.8820892466747"/>
    <n v="1838.126263640414"/>
    <n v="42.376303270921461"/>
    <n v="14.125434423640488"/>
    <n v="790.99953191164002"/>
    <n v="6724.3070064494541"/>
    <n v="1395.9861759816499"/>
    <n v="163.00999709988491"/>
    <n v="5101.7357248915823"/>
    <n v="1769.3575173019715"/>
    <n v="41.879585279449493"/>
    <n v="13.959861759816498"/>
    <n v="740.97993117484771"/>
    <n v="6345.4176675974995"/>
    <n v="821.10225428141871"/>
    <n v="94.010295445020105"/>
    <n v="3227.9220911868551"/>
    <n v="1124.2789451090252"/>
    <n v="24.633067628442557"/>
    <n v="8.2110225428141863"/>
    <n v="502.88070323658133"/>
    <n v="4231.7481344503649"/>
  </r>
  <r>
    <x v="4"/>
    <s v="Chengde_x000a_Shì"/>
    <s v="Chengde Shì"/>
    <s v="Xinglong"/>
    <x v="24"/>
    <s v="t/d"/>
    <s v="cement"/>
    <n v="3200"/>
    <n v="310"/>
    <n v="3"/>
    <m/>
    <n v="2542000"/>
    <m/>
    <n v="0"/>
    <n v="2542000"/>
    <n v="2.7160379091290023E-2"/>
    <n v="1363.4340608366688"/>
    <n v="59.32258643565293"/>
    <n v="3893.9172428121392"/>
    <n v="1384.6120652558925"/>
    <n v="40.903021825100062"/>
    <n v="13.634340608366688"/>
    <n v="896.30177849184076"/>
    <n v="7517.4072768089582"/>
    <n v="1605.2157934542279"/>
    <n v="180.55258020038733"/>
    <n v="6261.4598137436024"/>
    <n v="2181.8018699226322"/>
    <n v="48.156473803626831"/>
    <n v="16.052157934542279"/>
    <n v="982.21883277173481"/>
    <n v="8251.6014420857846"/>
    <n v="1564.5565775189266"/>
    <n v="180.55258020038733"/>
    <n v="5860.2688776452815"/>
    <n v="2035.9391788162202"/>
    <n v="46.936697325567799"/>
    <n v="15.645565775189269"/>
    <n v="876.12421915714549"/>
    <n v="7447.9541235133765"/>
    <n v="1546.2174742762252"/>
    <n v="180.55258020038733"/>
    <n v="5650.7672229773871"/>
    <n v="1959.7697732002962"/>
    <n v="46.386524228286753"/>
    <n v="15.462174742762253"/>
    <n v="820.72167861181208"/>
    <n v="7028.2899988755416"/>
    <n v="909.46649442624482"/>
    <n v="104.12736464008613"/>
    <n v="3575.3001203508893"/>
    <n v="1245.2700326104566"/>
    <n v="27.283994832787339"/>
    <n v="9.0946649442624476"/>
    <n v="556.9990191872356"/>
    <n v="4687.1545182901455"/>
  </r>
  <r>
    <x v="4"/>
    <s v="Tangshan"/>
    <s v="Tangshan"/>
    <s v="Luan"/>
    <x v="25"/>
    <s v="t/a"/>
    <s v="-"/>
    <n v="1200000"/>
    <n v="310"/>
    <n v="8"/>
    <n v="1"/>
    <n v="10230000"/>
    <n v="1200000"/>
    <n v="126035.90165274762"/>
    <n v="10356035.901652748"/>
    <n v="0.11065061407234388"/>
    <n v="5554.5916929821951"/>
    <n v="241.67853458163654"/>
    <n v="15863.708404652712"/>
    <n v="5640.8702823176955"/>
    <n v="166.63775078946585"/>
    <n v="55.545916929821949"/>
    <n v="3651.5080239090134"/>
    <n v="30625.704030676316"/>
    <n v="6539.6036140487749"/>
    <n v="735.56609075186805"/>
    <n v="25509.009688388935"/>
    <n v="8888.5989359606137"/>
    <n v="196.18810842146326"/>
    <n v="65.396036140487752"/>
    <n v="4001.5316661933689"/>
    <n v="33616.790236180168"/>
    <n v="6373.9591215393211"/>
    <n v="735.56609075186805"/>
    <n v="23874.569193639967"/>
    <n v="8294.3584694737183"/>
    <n v="191.21877364617964"/>
    <n v="63.739591215393226"/>
    <n v="3569.3052194724155"/>
    <n v="30342.753854039009"/>
    <n v="6299.2461350776648"/>
    <n v="735.56609075186805"/>
    <n v="23021.06539458553"/>
    <n v="7984.0464713753472"/>
    <n v="188.97738405232994"/>
    <n v="62.992461350776644"/>
    <n v="3343.5968406642937"/>
    <n v="28633.054113132206"/>
    <n v="3705.140703237003"/>
    <n v="424.2119301956015"/>
    <n v="14565.671284633045"/>
    <n v="5073.1947934564041"/>
    <n v="111.15422109711007"/>
    <n v="37.05140703237003"/>
    <n v="2269.1982060929899"/>
    <n v="19095.334566485697"/>
  </r>
  <r>
    <x v="4"/>
    <s v="Qinhuangdao"/>
    <s v="Qinhuangdao"/>
    <s v="Changli"/>
    <x v="26"/>
    <s v="t/a"/>
    <s v="-"/>
    <n v="600000"/>
    <n v="310"/>
    <n v="1"/>
    <n v="2"/>
    <n v="775000"/>
    <n v="1800000"/>
    <n v="189053.85247912144"/>
    <n v="964053.85247912141"/>
    <n v="1.0300577536487618E-2"/>
    <n v="517.08255662897068"/>
    <n v="22.498099131517261"/>
    <n v="1476.7686542753427"/>
    <n v="525.11431774154835"/>
    <n v="15.512476698869119"/>
    <n v="5.1708255662897065"/>
    <n v="339.92257377613976"/>
    <n v="2850.9777521094638"/>
    <n v="608.7783122501487"/>
    <n v="68.474591076801318"/>
    <n v="2374.6595025895836"/>
    <n v="827.44866170144155"/>
    <n v="18.26334936750446"/>
    <n v="6.0877831225014871"/>
    <n v="372.50662852523089"/>
    <n v="3129.4209910956233"/>
    <n v="593.35829896879238"/>
    <n v="68.474591076801318"/>
    <n v="2222.5077844443081"/>
    <n v="772.13021587370417"/>
    <n v="17.800748969063772"/>
    <n v="5.9335829896879249"/>
    <n v="332.27023160059332"/>
    <n v="2824.6376340915926"/>
    <n v="586.40319152105894"/>
    <n v="68.474591076801318"/>
    <n v="2143.0542528615642"/>
    <n v="743.2429582320533"/>
    <n v="17.592095745631767"/>
    <n v="5.8640319152105889"/>
    <n v="311.25881041654162"/>
    <n v="2665.4799566311749"/>
    <n v="344.91529411970998"/>
    <n v="39.490317478274306"/>
    <n v="1355.9330664017864"/>
    <n v="472.26883253930447"/>
    <n v="10.347458823591298"/>
    <n v="3.4491529411970996"/>
    <n v="211.24195526142668"/>
    <n v="1777.6040009923427"/>
  </r>
  <r>
    <x v="4"/>
    <s v="Qinhuangdao"/>
    <s v="Qinhuangdao"/>
    <s v="Lulong"/>
    <x v="27"/>
    <s v="t/d"/>
    <s v="cement"/>
    <n v="1000"/>
    <n v="310"/>
    <n v="2"/>
    <m/>
    <n v="930000"/>
    <m/>
    <n v="0"/>
    <n v="930000"/>
    <n v="9.9367240577890332E-3"/>
    <n v="498.81733933048861"/>
    <n v="21.703385281336438"/>
    <n v="1424.6038693215144"/>
    <n v="506.56538972776559"/>
    <n v="14.964520179914658"/>
    <n v="4.9881733933048862"/>
    <n v="327.91528481408807"/>
    <n v="2750.2709549301067"/>
    <n v="587.27407077593705"/>
    <n v="66.055822024531949"/>
    <n v="2290.7779806379031"/>
    <n v="798.22019631315811"/>
    <n v="17.618222123278109"/>
    <n v="5.8727407077593705"/>
    <n v="359.34835345307374"/>
    <n v="3018.8785763728483"/>
    <n v="572.39874787277802"/>
    <n v="66.055822024531949"/>
    <n v="2144.0008088946151"/>
    <n v="744.85579712788547"/>
    <n v="17.171962436183343"/>
    <n v="5.7239874787277811"/>
    <n v="320.53325091115084"/>
    <n v="2724.8612647000159"/>
    <n v="565.68931985715562"/>
    <n v="66.055822024531949"/>
    <n v="2067.3538620648978"/>
    <n v="716.9889414147425"/>
    <n v="16.970679595714667"/>
    <n v="5.6568931985715558"/>
    <n v="300.26402876041908"/>
    <n v="2571.3256093447108"/>
    <n v="332.73164430228474"/>
    <n v="38.095377307348585"/>
    <n v="1308.0366293966667"/>
    <n v="455.58659729650856"/>
    <n v="9.9819493290685397"/>
    <n v="3.327316443022847"/>
    <n v="203.7801289709399"/>
    <n v="1714.8126286427362"/>
  </r>
  <r>
    <x v="4"/>
    <s v="Handan"/>
    <s v="Handan"/>
    <s v="She"/>
    <x v="28"/>
    <s v="t/d"/>
    <s v="-"/>
    <n v="700"/>
    <n v="310"/>
    <n v="2"/>
    <n v="1"/>
    <n v="1612000"/>
    <n v="1000000"/>
    <n v="105029.91804395635"/>
    <n v="1717029.9180439564"/>
    <n v="1.8345862897388078E-2"/>
    <n v="920.95085512853029"/>
    <n v="40.070281560096248"/>
    <n v="2630.2015752540028"/>
    <n v="935.25583828835499"/>
    <n v="27.62852565385591"/>
    <n v="9.2095085512853032"/>
    <n v="605.41973613945618"/>
    <n v="5077.7392605831337"/>
    <n v="1084.2657522728471"/>
    <n v="121.95679857753576"/>
    <n v="4229.3917509156972"/>
    <n v="1473.7289873727018"/>
    <n v="32.527972568185412"/>
    <n v="10.842657522728469"/>
    <n v="663.45362782662562"/>
    <n v="5573.6611124452975"/>
    <n v="1056.801908761784"/>
    <n v="121.95679857753576"/>
    <n v="3958.4016485833304"/>
    <n v="1375.2039659108161"/>
    <n v="31.704057262853524"/>
    <n v="10.568019087617843"/>
    <n v="591.79051778745827"/>
    <n v="5030.8261440957203"/>
    <n v="1044.4145016265304"/>
    <n v="121.95679857753576"/>
    <n v="3816.8907874722017"/>
    <n v="1323.7542616298692"/>
    <n v="31.332435048795908"/>
    <n v="10.444145016265304"/>
    <n v="554.36808676779629"/>
    <n v="4747.3580648144889"/>
    <n v="614.31203005051907"/>
    <n v="70.33430384504338"/>
    <n v="2414.9871253456467"/>
    <n v="841.13528797628931"/>
    <n v="18.429360901515569"/>
    <n v="6.1431203005051902"/>
    <n v="376.23287972683846"/>
    <n v="3166.0049324937404"/>
  </r>
  <r>
    <x v="4"/>
    <s v="Zhangjiakou"/>
    <s v="Zhangjiakou"/>
    <s v="Zhangjiakou"/>
    <x v="29"/>
    <s v="t/a"/>
    <s v="-"/>
    <n v="1000000"/>
    <n v="310"/>
    <n v="2"/>
    <n v="1"/>
    <n v="1116000"/>
    <n v="1000000"/>
    <n v="105029.91804395635"/>
    <n v="1221029.9180439564"/>
    <n v="1.3046276733233927E-2"/>
    <n v="654.91494081893643"/>
    <n v="28.495142743383482"/>
    <n v="1870.4128449491955"/>
    <n v="665.08763043354668"/>
    <n v="19.647448224568091"/>
    <n v="6.549149408189364"/>
    <n v="430.53158423860924"/>
    <n v="3610.9280846204106"/>
    <n v="771.05291452568065"/>
    <n v="86.727026831118735"/>
    <n v="3007.6434945754827"/>
    <n v="1048.0115493390174"/>
    <n v="23.13158743577042"/>
    <n v="7.7105291452568068"/>
    <n v="471.80117265165302"/>
    <n v="3963.5925383797789"/>
    <n v="751.52257656296922"/>
    <n v="86.727026831118735"/>
    <n v="2814.9345505062024"/>
    <n v="977.94754077594393"/>
    <n v="22.545677296889078"/>
    <n v="7.5152257656296939"/>
    <n v="420.83945063484452"/>
    <n v="3577.5668029223784"/>
    <n v="742.71353103604747"/>
    <n v="86.727026831118735"/>
    <n v="2714.3020610375897"/>
    <n v="941.36015954200661"/>
    <n v="22.281405931081419"/>
    <n v="7.427135310360474"/>
    <n v="394.22727142890608"/>
    <n v="3375.9844064973099"/>
    <n v="436.85515308930059"/>
    <n v="50.016769281124127"/>
    <n v="1717.3675896674247"/>
    <n v="598.15576941815141"/>
    <n v="13.105654592679015"/>
    <n v="4.3685515308930061"/>
    <n v="267.5501442756705"/>
    <n v="2251.4381972176143"/>
  </r>
  <r>
    <x v="4"/>
    <s v="Handan"/>
    <s v="Handan"/>
    <s v="Wu'an"/>
    <x v="30"/>
    <s v="t/a"/>
    <s v="-"/>
    <n v="600000"/>
    <n v="310"/>
    <n v="3"/>
    <n v="2"/>
    <n v="4030000"/>
    <n v="1400000"/>
    <n v="147041.8852615389"/>
    <n v="4177041.8852615389"/>
    <n v="4.4630228593194397E-2"/>
    <n v="2240.4095908367408"/>
    <n v="97.479515453882883"/>
    <n v="6398.5269161952911"/>
    <n v="2275.2095166846366"/>
    <n v="67.212287725102215"/>
    <n v="22.404095908367406"/>
    <n v="1472.8127736407666"/>
    <n v="12352.684918883124"/>
    <n v="2637.7079481281057"/>
    <n v="296.68595200199098"/>
    <n v="10288.898467698245"/>
    <n v="3585.1604232922036"/>
    <n v="79.131238443843174"/>
    <n v="26.377079481281058"/>
    <n v="1613.9926062078032"/>
    <n v="13559.120709707648"/>
    <n v="2570.8962848772612"/>
    <n v="296.68595200199098"/>
    <n v="9629.6571836423955"/>
    <n v="3345.4772721323106"/>
    <n v="77.126888546317844"/>
    <n v="25.708962848772615"/>
    <n v="1439.6567899730358"/>
    <n v="12238.558746428705"/>
    <n v="2540.7612721381192"/>
    <n v="296.68595200199098"/>
    <n v="9285.4017994648202"/>
    <n v="3220.3148812459258"/>
    <n v="76.222838164143567"/>
    <n v="25.407612721381192"/>
    <n v="1348.618736311447"/>
    <n v="11548.962119224199"/>
    <n v="1494.4451772070829"/>
    <n v="171.10321144907203"/>
    <n v="5874.9718155335504"/>
    <n v="2046.2411820121479"/>
    <n v="44.833355316212476"/>
    <n v="14.944451772070828"/>
    <n v="915.26681085549922"/>
    <n v="7701.9829841033861"/>
  </r>
  <r>
    <x v="4"/>
    <s v="Tangshan"/>
    <s v="Tangshan"/>
    <s v="Luannan"/>
    <x v="31"/>
    <s v="t/d"/>
    <s v="cement"/>
    <n v="2000"/>
    <n v="310"/>
    <n v="4"/>
    <m/>
    <n v="2480000"/>
    <m/>
    <n v="0"/>
    <n v="2480000"/>
    <n v="2.6497930820770756E-2"/>
    <n v="1330.1795715479698"/>
    <n v="57.875694083563836"/>
    <n v="3798.9436515240386"/>
    <n v="1350.8410392740418"/>
    <n v="39.905387146439089"/>
    <n v="13.301795715479697"/>
    <n v="874.44075950423496"/>
    <n v="7334.055879813618"/>
    <n v="1566.0641887358322"/>
    <n v="176.14885873208522"/>
    <n v="6108.7412817010754"/>
    <n v="2128.5871901684218"/>
    <n v="46.981925662074964"/>
    <n v="15.660641887358322"/>
    <n v="958.26227587486335"/>
    <n v="8050.3428703275958"/>
    <n v="1526.3966609940749"/>
    <n v="176.14885873208522"/>
    <n v="5717.3354903856407"/>
    <n v="1986.2821256743614"/>
    <n v="45.791899829822249"/>
    <n v="15.26396660994075"/>
    <n v="854.75533576306896"/>
    <n v="7266.29670586671"/>
    <n v="1508.5048529524149"/>
    <n v="176.14885873208522"/>
    <n v="5512.9436321730609"/>
    <n v="1911.9705104393136"/>
    <n v="45.255145588572447"/>
    <n v="15.085048529524149"/>
    <n v="800.70407669445092"/>
    <n v="6856.8682915858953"/>
    <n v="887.28438480609259"/>
    <n v="101.58767281959624"/>
    <n v="3488.0976783911115"/>
    <n v="1214.8975927906895"/>
    <n v="26.618531544182776"/>
    <n v="8.872843848060926"/>
    <n v="543.41367725583973"/>
    <n v="4572.8336763806301"/>
  </r>
  <r>
    <x v="4"/>
    <s v="Shijiazhuang"/>
    <s v="Shijiazhuang"/>
    <s v="Jingjing"/>
    <x v="32"/>
    <s v="t/d"/>
    <s v="cement"/>
    <n v="4000"/>
    <n v="310"/>
    <n v="1"/>
    <m/>
    <n v="1240000"/>
    <m/>
    <n v="0"/>
    <n v="1240000"/>
    <n v="1.3248965410385378E-2"/>
    <n v="665.08978577398489"/>
    <n v="28.937847041781918"/>
    <n v="1899.4718257620193"/>
    <n v="675.4205196370209"/>
    <n v="19.952693573219545"/>
    <n v="6.6508978577398485"/>
    <n v="437.22037975211748"/>
    <n v="3667.027939906809"/>
    <n v="783.0320943679161"/>
    <n v="88.074429366042608"/>
    <n v="3054.3706408505377"/>
    <n v="1064.2935950842109"/>
    <n v="23.490962831037482"/>
    <n v="7.830320943679161"/>
    <n v="479.13113793743167"/>
    <n v="4025.1714351637979"/>
    <n v="763.19833049703743"/>
    <n v="88.074429366042608"/>
    <n v="2858.6677451928203"/>
    <n v="993.1410628371807"/>
    <n v="22.895949914911125"/>
    <n v="7.6319833049703751"/>
    <n v="427.37766788153448"/>
    <n v="3633.148352933355"/>
    <n v="754.25242647620746"/>
    <n v="88.074429366042608"/>
    <n v="2756.4718160865305"/>
    <n v="955.98525521965678"/>
    <n v="22.627572794286223"/>
    <n v="7.5425242647620747"/>
    <n v="400.35203834722546"/>
    <n v="3428.4341457929477"/>
    <n v="443.64219240304629"/>
    <n v="50.793836409798118"/>
    <n v="1744.0488391955557"/>
    <n v="607.44879639534474"/>
    <n v="13.309265772091388"/>
    <n v="4.436421924030463"/>
    <n v="271.70683862791986"/>
    <n v="2286.416838190315"/>
  </r>
  <r>
    <x v="4"/>
    <s v="Zhangjiakou"/>
    <s v="Zhangjiakou"/>
    <s v="Xuanhua"/>
    <x v="33"/>
    <s v="t/a"/>
    <s v="grinding"/>
    <n v="1000000"/>
    <n v="1"/>
    <m/>
    <n v="1"/>
    <m/>
    <n v="1000000"/>
    <n v="105029.91804395635"/>
    <n v="105029.91804395635"/>
    <n v="1.1222078638870876E-3"/>
    <n v="56.334133622350087"/>
    <n v="2.4510804057797575"/>
    <n v="160.88820176337822"/>
    <n v="57.209162760227983"/>
    <n v="1.6900240086705025"/>
    <n v="0.5633413362235008"/>
    <n v="37.033242461703523"/>
    <n v="310.60293870428245"/>
    <n v="66.324029594556222"/>
    <n v="7.4600404016803843"/>
    <n v="258.70991780999867"/>
    <n v="90.147313763227672"/>
    <n v="1.9897208878366865"/>
    <n v="0.66324029594556211"/>
    <n v="40.583148507964509"/>
    <n v="340.93824673236111"/>
    <n v="64.644079115635591"/>
    <n v="7.4600404016803843"/>
    <n v="242.13357983266403"/>
    <n v="84.12058422248127"/>
    <n v="1.9393223734690679"/>
    <n v="0.64644079115635611"/>
    <n v="36.199549541463512"/>
    <n v="307.73328528235902"/>
    <n v="63.886347207460709"/>
    <n v="7.4600404016803843"/>
    <n v="233.47742655971271"/>
    <n v="80.973429844315504"/>
    <n v="1.916590416223821"/>
    <n v="0.63886347207460703"/>
    <n v="33.910436916403185"/>
    <n v="290.39367528365705"/>
    <n v="37.577179926558919"/>
    <n v="4.3023165123058238"/>
    <n v="147.72363439142453"/>
    <n v="51.451852662341118"/>
    <n v="1.1273153977967674"/>
    <n v="0.37577179926558918"/>
    <n v="23.013989510542654"/>
    <n v="193.66304284633108"/>
  </r>
  <r>
    <x v="4"/>
    <s v="Xingtai"/>
    <s v="Xingtai"/>
    <s v="Xingtai shì"/>
    <x v="34"/>
    <s v="t/d"/>
    <s v="cement"/>
    <n v="2500"/>
    <n v="310"/>
    <n v="1"/>
    <m/>
    <n v="775000"/>
    <m/>
    <n v="0"/>
    <n v="775000"/>
    <n v="8.2806033814908607E-3"/>
    <n v="415.68111610874047"/>
    <n v="18.086154401113699"/>
    <n v="1187.169891101262"/>
    <n v="422.13782477313799"/>
    <n v="12.470433483262214"/>
    <n v="4.156811161087405"/>
    <n v="273.26273734507339"/>
    <n v="2291.8924624417555"/>
    <n v="489.39505897994752"/>
    <n v="55.046518353776626"/>
    <n v="1908.981650531586"/>
    <n v="665.18349692763172"/>
    <n v="14.681851769398424"/>
    <n v="4.8939505897994753"/>
    <n v="299.4569612108948"/>
    <n v="2515.7321469773733"/>
    <n v="476.99895656064831"/>
    <n v="55.046518353776626"/>
    <n v="1786.6673407455125"/>
    <n v="620.71316427323791"/>
    <n v="14.309968696819451"/>
    <n v="4.7699895656064841"/>
    <n v="267.111042425959"/>
    <n v="2270.7177205833468"/>
    <n v="471.40776654762965"/>
    <n v="55.046518353776626"/>
    <n v="1722.7948850540813"/>
    <n v="597.49078451228547"/>
    <n v="14.142232996428888"/>
    <n v="4.7140776654762968"/>
    <n v="250.22002396701589"/>
    <n v="2142.7713411205923"/>
    <n v="277.27637025190393"/>
    <n v="31.746147756123822"/>
    <n v="1090.0305244972224"/>
    <n v="379.65549774709046"/>
    <n v="8.3182911075571155"/>
    <n v="2.7727637025190393"/>
    <n v="169.8167741424499"/>
    <n v="1429.0105238689466"/>
  </r>
  <r>
    <x v="4"/>
    <s v="Hengshui"/>
    <s v="Hengshui"/>
    <s v="Gucheng"/>
    <x v="35"/>
    <s v="t/a"/>
    <s v="grinding"/>
    <n v="1500000"/>
    <n v="1"/>
    <m/>
    <n v="1"/>
    <m/>
    <n v="1500000"/>
    <n v="157544.87706593453"/>
    <n v="157544.87706593453"/>
    <n v="1.6833117958306315E-3"/>
    <n v="84.501200433525128"/>
    <n v="3.6766206086696362"/>
    <n v="241.33230264506733"/>
    <n v="85.813744140341981"/>
    <n v="2.5350360130057541"/>
    <n v="0.84501200433525137"/>
    <n v="55.549863692555284"/>
    <n v="465.90440805642368"/>
    <n v="99.486044391834326"/>
    <n v="11.190060602520576"/>
    <n v="388.06487671499809"/>
    <n v="135.22097064484151"/>
    <n v="2.98458133175503"/>
    <n v="0.99486044391834327"/>
    <n v="60.874722761946764"/>
    <n v="511.40737009854172"/>
    <n v="96.966118673453394"/>
    <n v="11.190060602520576"/>
    <n v="363.20036974899608"/>
    <n v="126.18087633372193"/>
    <n v="2.9089835602036023"/>
    <n v="0.96966118673453416"/>
    <n v="54.299324312195267"/>
    <n v="461.59992792353859"/>
    <n v="95.829520811191074"/>
    <n v="11.190060602520576"/>
    <n v="350.21613983956911"/>
    <n v="121.46014476647328"/>
    <n v="2.8748856243357319"/>
    <n v="0.9582952081119106"/>
    <n v="50.865655374604785"/>
    <n v="435.5905129254856"/>
    <n v="56.365769889838383"/>
    <n v="6.4534747684587366"/>
    <n v="221.58545158713682"/>
    <n v="77.17777899351168"/>
    <n v="1.6909730966951513"/>
    <n v="0.5636576988983838"/>
    <n v="34.520984265813986"/>
    <n v="290.49456426949666"/>
  </r>
  <r>
    <x v="4"/>
    <s v="Shijiazhuang"/>
    <s v="Shijiazhuang"/>
    <s v="Shijiazhuang"/>
    <x v="36"/>
    <s v="t/a"/>
    <s v="-"/>
    <n v="1000000"/>
    <n v="310"/>
    <n v="1"/>
    <n v="1"/>
    <n v="775000"/>
    <n v="1000000"/>
    <n v="105029.91804395635"/>
    <n v="880029.91804395639"/>
    <n v="9.4028112453779494E-3"/>
    <n v="472.01524973109065"/>
    <n v="20.537234806893458"/>
    <n v="1348.0580928646402"/>
    <n v="479.34698753336602"/>
    <n v="14.16045749193272"/>
    <n v="4.7201524973109059"/>
    <n v="310.29597980677693"/>
    <n v="2602.4954011460381"/>
    <n v="555.71908857450376"/>
    <n v="62.506558755457021"/>
    <n v="2167.691568341585"/>
    <n v="755.33081069085949"/>
    <n v="16.671572657235114"/>
    <n v="5.5571908857450376"/>
    <n v="340.0401097188593"/>
    <n v="2856.670393709735"/>
    <n v="541.64303567628394"/>
    <n v="62.506558755457021"/>
    <n v="2028.8009205781768"/>
    <n v="704.83374849571931"/>
    <n v="16.249291070288521"/>
    <n v="5.4164303567628407"/>
    <n v="303.31059196742257"/>
    <n v="2578.4510058657061"/>
    <n v="535.29411375509039"/>
    <n v="62.506558755457021"/>
    <n v="1956.2723116137943"/>
    <n v="678.46421435660102"/>
    <n v="16.058823412652711"/>
    <n v="5.3529411375509044"/>
    <n v="284.13046088341912"/>
    <n v="2433.1650164042494"/>
    <n v="314.85355017846285"/>
    <n v="36.048464268429647"/>
    <n v="1237.754158888647"/>
    <n v="431.1073504094316"/>
    <n v="9.4456065053538847"/>
    <n v="3.1485355017846288"/>
    <n v="192.83076365299257"/>
    <n v="1622.673566715278"/>
  </r>
  <r>
    <x v="4"/>
    <s v="Shijiazhuang"/>
    <s v="Shijiazhuang"/>
    <s v="Zanhuang"/>
    <x v="37"/>
    <s v="t/d"/>
    <s v="cement"/>
    <n v="2500"/>
    <n v="310"/>
    <n v="2"/>
    <m/>
    <n v="2325000"/>
    <m/>
    <n v="0"/>
    <n v="2325000"/>
    <n v="2.4841810144472582E-2"/>
    <n v="1247.0433483262216"/>
    <n v="54.258463203341094"/>
    <n v="3561.5096733037858"/>
    <n v="1266.413474319414"/>
    <n v="37.411300449786644"/>
    <n v="12.470433483262214"/>
    <n v="819.78821203522023"/>
    <n v="6875.6773873252669"/>
    <n v="1468.1851769398424"/>
    <n v="165.13955506132987"/>
    <n v="5726.9449515947581"/>
    <n v="1995.5504907828952"/>
    <n v="44.045555308195276"/>
    <n v="14.681851769398424"/>
    <n v="898.37088363268435"/>
    <n v="7547.1964409321199"/>
    <n v="1430.9968696819451"/>
    <n v="165.13955506132987"/>
    <n v="5360.0020222365383"/>
    <n v="1862.1394928197137"/>
    <n v="42.929906090458353"/>
    <n v="14.309968696819453"/>
    <n v="801.333127277877"/>
    <n v="6812.1531617500395"/>
    <n v="1414.2232996428891"/>
    <n v="165.13955506132987"/>
    <n v="5168.3846551622437"/>
    <n v="1792.4723535368564"/>
    <n v="42.426698989286663"/>
    <n v="14.14223299642889"/>
    <n v="750.66007190104767"/>
    <n v="6428.314023361776"/>
    <n v="831.82911075571178"/>
    <n v="95.238443268371469"/>
    <n v="3270.0915734916671"/>
    <n v="1138.9664932412713"/>
    <n v="24.95487332267135"/>
    <n v="8.3182911075571173"/>
    <n v="509.4503224273497"/>
    <n v="4287.0315716068399"/>
  </r>
  <r>
    <x v="4"/>
    <s v="Handan"/>
    <s v="Handan"/>
    <s v="Handan shì"/>
    <x v="38"/>
    <s v="t/a"/>
    <s v="grinding"/>
    <n v="1000000"/>
    <n v="1"/>
    <m/>
    <n v="1"/>
    <m/>
    <n v="1000000"/>
    <n v="105029.91804395635"/>
    <n v="105029.91804395635"/>
    <n v="1.1222078638870876E-3"/>
    <n v="56.334133622350087"/>
    <n v="2.4510804057797575"/>
    <n v="160.88820176337822"/>
    <n v="57.209162760227983"/>
    <n v="1.6900240086705025"/>
    <n v="0.5633413362235008"/>
    <n v="37.033242461703523"/>
    <n v="310.60293870428245"/>
    <n v="66.324029594556222"/>
    <n v="7.4600404016803843"/>
    <n v="258.70991780999867"/>
    <n v="90.147313763227672"/>
    <n v="1.9897208878366865"/>
    <n v="0.66324029594556211"/>
    <n v="40.583148507964509"/>
    <n v="340.93824673236111"/>
    <n v="64.644079115635591"/>
    <n v="7.4600404016803843"/>
    <n v="242.13357983266403"/>
    <n v="84.12058422248127"/>
    <n v="1.9393223734690679"/>
    <n v="0.64644079115635611"/>
    <n v="36.199549541463512"/>
    <n v="307.73328528235902"/>
    <n v="63.886347207460709"/>
    <n v="7.4600404016803843"/>
    <n v="233.47742655971271"/>
    <n v="80.973429844315504"/>
    <n v="1.916590416223821"/>
    <n v="0.63886347207460703"/>
    <n v="33.910436916403185"/>
    <n v="290.39367528365705"/>
    <n v="37.577179926558919"/>
    <n v="4.3023165123058238"/>
    <n v="147.72363439142453"/>
    <n v="51.451852662341118"/>
    <n v="1.1273153977967674"/>
    <n v="0.37577179926558918"/>
    <n v="23.013989510542654"/>
    <n v="193.66304284633108"/>
  </r>
  <r>
    <x v="4"/>
    <s v="Handan"/>
    <s v="Handan"/>
    <s v="Fengfengkuang"/>
    <x v="39"/>
    <s v="t/d"/>
    <s v="cement"/>
    <n v="2500"/>
    <n v="310"/>
    <n v="3"/>
    <m/>
    <n v="2945000"/>
    <m/>
    <n v="0"/>
    <n v="2945000"/>
    <n v="3.1466292849665269E-2"/>
    <n v="1579.5882412132137"/>
    <n v="68.727386724232048"/>
    <n v="4511.2455861847948"/>
    <n v="1604.1237341379242"/>
    <n v="47.387647236396411"/>
    <n v="15.795882412132137"/>
    <n v="1038.3984019112788"/>
    <n v="8709.1913572786707"/>
    <n v="1859.7012241238003"/>
    <n v="209.17676974435116"/>
    <n v="7254.1302720200265"/>
    <n v="2527.6972883250005"/>
    <n v="55.791036723714008"/>
    <n v="18.597012241238005"/>
    <n v="1137.9364526014001"/>
    <n v="9559.7821585140191"/>
    <n v="1812.5960349304635"/>
    <n v="209.17676974435116"/>
    <n v="6789.3358948329478"/>
    <n v="2358.710024238304"/>
    <n v="54.37788104791391"/>
    <n v="18.125960349304638"/>
    <n v="1015.0219612186442"/>
    <n v="8628.7273382167168"/>
    <n v="1791.3495128809925"/>
    <n v="209.17676974435116"/>
    <n v="6546.6205632055089"/>
    <n v="2270.4649811466847"/>
    <n v="53.740485386429775"/>
    <n v="17.913495128809924"/>
    <n v="950.83609107466032"/>
    <n v="8142.5310962582498"/>
    <n v="1053.6502069572348"/>
    <n v="120.63536147327052"/>
    <n v="4142.1159930894446"/>
    <n v="1442.6908914389437"/>
    <n v="31.60950620871704"/>
    <n v="10.536502069572348"/>
    <n v="645.30374174130952"/>
    <n v="5430.2399907019972"/>
  </r>
  <r>
    <x v="4"/>
    <s v="Cangzhou"/>
    <s v="Cangzhou"/>
    <s v="Cangzhou"/>
    <x v="40"/>
    <s v="t/a"/>
    <s v="grinding"/>
    <n v="2000000"/>
    <n v="1"/>
    <m/>
    <n v="1"/>
    <m/>
    <n v="2000000"/>
    <n v="210059.8360879127"/>
    <n v="210059.8360879127"/>
    <n v="2.2444157277741752E-3"/>
    <n v="112.66826724470017"/>
    <n v="4.902160811559515"/>
    <n v="321.77640352675644"/>
    <n v="114.41832552045597"/>
    <n v="3.380048017341005"/>
    <n v="1.1266826724470016"/>
    <n v="74.066484923407046"/>
    <n v="621.2058774085649"/>
    <n v="132.64805918911244"/>
    <n v="14.920080803360769"/>
    <n v="517.41983561999734"/>
    <n v="180.29462752645534"/>
    <n v="3.9794417756733731"/>
    <n v="1.3264805918911242"/>
    <n v="81.166297015929018"/>
    <n v="681.87649346472222"/>
    <n v="129.28815823127118"/>
    <n v="14.920080803360769"/>
    <n v="484.26715966532805"/>
    <n v="168.24116844496254"/>
    <n v="3.8786447469381358"/>
    <n v="1.2928815823127122"/>
    <n v="72.399099082927023"/>
    <n v="615.46657056471804"/>
    <n v="127.77269441492142"/>
    <n v="14.920080803360769"/>
    <n v="466.95485311942542"/>
    <n v="161.94685968863101"/>
    <n v="3.833180832447642"/>
    <n v="1.2777269441492141"/>
    <n v="67.82087383280637"/>
    <n v="580.78735056731409"/>
    <n v="75.154359853117839"/>
    <n v="8.6046330246116476"/>
    <n v="295.44726878284905"/>
    <n v="102.90370532468224"/>
    <n v="2.2546307955935347"/>
    <n v="0.75154359853117836"/>
    <n v="46.027979021085308"/>
    <n v="387.32608569266216"/>
  </r>
  <r>
    <x v="4"/>
    <s v="Baoding"/>
    <s v="Baoding"/>
    <s v="Xushui"/>
    <x v="41"/>
    <s v="t/a"/>
    <s v="grinding"/>
    <n v="600000"/>
    <n v="1"/>
    <m/>
    <n v="1"/>
    <m/>
    <n v="600000"/>
    <n v="63017.95082637381"/>
    <n v="63017.95082637381"/>
    <n v="6.7332471833225261E-4"/>
    <n v="33.800480173410051"/>
    <n v="1.4706482434678545"/>
    <n v="96.532921058026943"/>
    <n v="34.325497656136797"/>
    <n v="1.0140144052023017"/>
    <n v="0.33800480173410052"/>
    <n v="22.219945477022115"/>
    <n v="186.36176322256946"/>
    <n v="39.794417756733736"/>
    <n v="4.4760242410082309"/>
    <n v="155.22595068599924"/>
    <n v="54.088388257936614"/>
    <n v="1.1938325327020121"/>
    <n v="0.39794417756733735"/>
    <n v="24.349889104778708"/>
    <n v="204.56294803941668"/>
    <n v="38.786447469381365"/>
    <n v="4.4760242410082309"/>
    <n v="145.28014789959843"/>
    <n v="50.472350533488772"/>
    <n v="1.163593424081441"/>
    <n v="0.38786447469381369"/>
    <n v="21.71972972487811"/>
    <n v="184.63997116941545"/>
    <n v="38.331808324476427"/>
    <n v="4.4760242410082309"/>
    <n v="140.08645593582764"/>
    <n v="48.584057906589308"/>
    <n v="1.1499542497342927"/>
    <n v="0.38331808324476424"/>
    <n v="20.346262149841916"/>
    <n v="174.23620517019424"/>
    <n v="22.546307955935355"/>
    <n v="2.5813899073834947"/>
    <n v="88.634180634854729"/>
    <n v="30.871111597404671"/>
    <n v="0.67638923867806056"/>
    <n v="0.22546307955935355"/>
    <n v="13.808393706325594"/>
    <n v="116.19782570779867"/>
  </r>
  <r>
    <x v="4"/>
    <s v="Tangshan"/>
    <s v="Tangshan"/>
    <s v="Tangshan"/>
    <x v="42"/>
    <s v="t/a"/>
    <s v="grinding"/>
    <n v="1200000"/>
    <n v="1"/>
    <m/>
    <n v="2"/>
    <m/>
    <n v="2400000"/>
    <n v="252071.80330549524"/>
    <n v="252071.80330549524"/>
    <n v="2.6932988733290105E-3"/>
    <n v="135.2019206936402"/>
    <n v="5.882592973871418"/>
    <n v="386.13168423210777"/>
    <n v="137.30199062454719"/>
    <n v="4.0560576208092067"/>
    <n v="1.3520192069364021"/>
    <n v="88.879781908088461"/>
    <n v="745.44705289027786"/>
    <n v="159.17767102693495"/>
    <n v="17.904096964032924"/>
    <n v="620.90380274399695"/>
    <n v="216.35355303174646"/>
    <n v="4.7753301308080482"/>
    <n v="1.5917767102693494"/>
    <n v="97.39955641911483"/>
    <n v="818.25179215766673"/>
    <n v="155.14578987752546"/>
    <n v="17.904096964032924"/>
    <n v="581.12059159839373"/>
    <n v="201.88940213395509"/>
    <n v="4.6543736963257638"/>
    <n v="1.5514578987752548"/>
    <n v="86.878918899512442"/>
    <n v="738.55988467766178"/>
    <n v="153.32723329790571"/>
    <n v="17.904096964032924"/>
    <n v="560.34582374331058"/>
    <n v="194.33623162635723"/>
    <n v="4.5998169989371709"/>
    <n v="1.533272332979057"/>
    <n v="81.385048599367664"/>
    <n v="696.94482068077696"/>
    <n v="90.185231823741418"/>
    <n v="10.325559629533979"/>
    <n v="354.53672253941892"/>
    <n v="123.48444638961868"/>
    <n v="2.7055569547122422"/>
    <n v="0.90185231823741419"/>
    <n v="55.233574825302377"/>
    <n v="464.79130283119468"/>
  </r>
  <r>
    <x v="4"/>
    <s v="Zhangjiakou"/>
    <s v="Zhangjiakou"/>
    <s v="Chicheng"/>
    <x v="43"/>
    <s v="t/a"/>
    <s v="grinding"/>
    <n v="1000000"/>
    <n v="1"/>
    <m/>
    <n v="1"/>
    <m/>
    <n v="1000000"/>
    <n v="105029.91804395635"/>
    <n v="105029.91804395635"/>
    <n v="1.1222078638870876E-3"/>
    <n v="56.334133622350087"/>
    <n v="2.4510804057797575"/>
    <n v="160.88820176337822"/>
    <n v="57.209162760227983"/>
    <n v="1.6900240086705025"/>
    <n v="0.5633413362235008"/>
    <n v="37.033242461703523"/>
    <n v="310.60293870428245"/>
    <n v="66.324029594556222"/>
    <n v="7.4600404016803843"/>
    <n v="258.70991780999867"/>
    <n v="90.147313763227672"/>
    <n v="1.9897208878366865"/>
    <n v="0.66324029594556211"/>
    <n v="40.583148507964509"/>
    <n v="340.93824673236111"/>
    <n v="64.644079115635591"/>
    <n v="7.4600404016803843"/>
    <n v="242.13357983266403"/>
    <n v="84.12058422248127"/>
    <n v="1.9393223734690679"/>
    <n v="0.64644079115635611"/>
    <n v="36.199549541463512"/>
    <n v="307.73328528235902"/>
    <n v="63.886347207460709"/>
    <n v="7.4600404016803843"/>
    <n v="233.47742655971271"/>
    <n v="80.973429844315504"/>
    <n v="1.916590416223821"/>
    <n v="0.63886347207460703"/>
    <n v="33.910436916403185"/>
    <n v="290.39367528365705"/>
    <n v="37.577179926558919"/>
    <n v="4.3023165123058238"/>
    <n v="147.72363439142453"/>
    <n v="51.451852662341118"/>
    <n v="1.1273153977967674"/>
    <n v="0.37577179926558918"/>
    <n v="23.013989510542654"/>
    <n v="193.66304284633108"/>
  </r>
  <r>
    <x v="4"/>
    <s v="Baoding"/>
    <s v="Baoding"/>
    <s v="Baoding"/>
    <x v="44"/>
    <s v="t/a"/>
    <s v="grinding"/>
    <n v="1000000"/>
    <n v="1"/>
    <m/>
    <n v="1"/>
    <m/>
    <n v="1000000"/>
    <n v="105029.91804395635"/>
    <n v="105029.91804395635"/>
    <n v="1.1222078638870876E-3"/>
    <n v="56.334133622350087"/>
    <n v="2.4510804057797575"/>
    <n v="160.88820176337822"/>
    <n v="57.209162760227983"/>
    <n v="1.6900240086705025"/>
    <n v="0.5633413362235008"/>
    <n v="37.033242461703523"/>
    <n v="310.60293870428245"/>
    <n v="66.324029594556222"/>
    <n v="7.4600404016803843"/>
    <n v="258.70991780999867"/>
    <n v="90.147313763227672"/>
    <n v="1.9897208878366865"/>
    <n v="0.66324029594556211"/>
    <n v="40.583148507964509"/>
    <n v="340.93824673236111"/>
    <n v="64.644079115635591"/>
    <n v="7.4600404016803843"/>
    <n v="242.13357983266403"/>
    <n v="84.12058422248127"/>
    <n v="1.9393223734690679"/>
    <n v="0.64644079115635611"/>
    <n v="36.199549541463512"/>
    <n v="307.73328528235902"/>
    <n v="63.886347207460709"/>
    <n v="7.4600404016803843"/>
    <n v="233.47742655971271"/>
    <n v="80.973429844315504"/>
    <n v="1.916590416223821"/>
    <n v="0.63886347207460703"/>
    <n v="33.910436916403185"/>
    <n v="290.39367528365705"/>
    <n v="37.577179926558919"/>
    <n v="4.3023165123058238"/>
    <n v="147.72363439142453"/>
    <n v="51.451852662341118"/>
    <n v="1.1273153977967674"/>
    <n v="0.37577179926558918"/>
    <n v="23.013989510542654"/>
    <n v="193.66304284633108"/>
  </r>
  <r>
    <x v="4"/>
    <s v="Cangzhou"/>
    <s v="Cangzhou"/>
    <s v="Dongguang"/>
    <x v="45"/>
    <s v="t/a"/>
    <s v="grinding"/>
    <n v="600000"/>
    <n v="1"/>
    <m/>
    <n v="1"/>
    <m/>
    <n v="600000"/>
    <n v="63017.95082637381"/>
    <n v="63017.95082637381"/>
    <n v="6.7332471833225261E-4"/>
    <n v="33.800480173410051"/>
    <n v="1.4706482434678545"/>
    <n v="96.532921058026943"/>
    <n v="34.325497656136797"/>
    <n v="1.0140144052023017"/>
    <n v="0.33800480173410052"/>
    <n v="22.219945477022115"/>
    <n v="186.36176322256946"/>
    <n v="39.794417756733736"/>
    <n v="4.4760242410082309"/>
    <n v="155.22595068599924"/>
    <n v="54.088388257936614"/>
    <n v="1.1938325327020121"/>
    <n v="0.39794417756733735"/>
    <n v="24.349889104778708"/>
    <n v="204.56294803941668"/>
    <n v="38.786447469381365"/>
    <n v="4.4760242410082309"/>
    <n v="145.28014789959843"/>
    <n v="50.472350533488772"/>
    <n v="1.163593424081441"/>
    <n v="0.38786447469381369"/>
    <n v="21.71972972487811"/>
    <n v="184.63997116941545"/>
    <n v="38.331808324476427"/>
    <n v="4.4760242410082309"/>
    <n v="140.08645593582764"/>
    <n v="48.584057906589308"/>
    <n v="1.1499542497342927"/>
    <n v="0.38331808324476424"/>
    <n v="20.346262149841916"/>
    <n v="174.23620517019424"/>
    <n v="22.546307955935355"/>
    <n v="2.5813899073834947"/>
    <n v="88.634180634854729"/>
    <n v="30.871111597404671"/>
    <n v="0.67638923867806056"/>
    <n v="0.22546307955935355"/>
    <n v="13.808393706325594"/>
    <n v="116.19782570779867"/>
  </r>
  <r>
    <x v="4"/>
    <s v="Tangshan"/>
    <s v="Tangshan"/>
    <s v="Zunhua"/>
    <x v="46"/>
    <s v="t/a"/>
    <s v="-"/>
    <n v="1200000"/>
    <n v="310"/>
    <n v="1"/>
    <n v="1"/>
    <n v="1240000"/>
    <n v="1200000"/>
    <n v="126035.90165274762"/>
    <n v="1366035.9016527475"/>
    <n v="1.4595614847049881E-2"/>
    <n v="732.69074612080487"/>
    <n v="31.879143528717623"/>
    <n v="2092.5376678780726"/>
    <n v="744.0715149492944"/>
    <n v="21.980722383624144"/>
    <n v="7.326907461208048"/>
    <n v="481.66027070616161"/>
    <n v="4039.7514663519478"/>
    <n v="862.6209298813834"/>
    <n v="97.026477848059059"/>
    <n v="3364.822542222536"/>
    <n v="1172.470371600084"/>
    <n v="25.878627896441504"/>
    <n v="8.6262092988138335"/>
    <n v="527.83091614698901"/>
    <n v="4434.2973312426302"/>
    <n v="840.77122543580003"/>
    <n v="97.026477848059059"/>
    <n v="3149.2280409920168"/>
    <n v="1094.0857639041581"/>
    <n v="25.223136763074002"/>
    <n v="8.4077122543580014"/>
    <n v="470.81712733129058"/>
    <n v="4002.4282952721851"/>
    <n v="830.91604312516029"/>
    <n v="97.026477848059059"/>
    <n v="3036.6447279581853"/>
    <n v="1053.1533710328354"/>
    <n v="24.927481293754806"/>
    <n v="8.3091604312516019"/>
    <n v="441.04456264690924"/>
    <n v="3776.9065561333355"/>
    <n v="488.73480831491696"/>
    <n v="55.956616224565103"/>
    <n v="1921.3172004652649"/>
    <n v="669.19101959015404"/>
    <n v="14.662044249447506"/>
    <n v="4.8873480831491696"/>
    <n v="299.32362604057101"/>
    <n v="2518.8124896059121"/>
  </r>
  <r>
    <x v="4"/>
    <s v="Baoding"/>
    <s v="Baoding"/>
    <s v="Yi"/>
    <x v="47"/>
    <s v="t/d"/>
    <s v="cement"/>
    <n v="5000"/>
    <n v="310"/>
    <n v="2"/>
    <m/>
    <n v="2480000"/>
    <m/>
    <n v="0"/>
    <n v="2480000"/>
    <n v="2.6497930820770756E-2"/>
    <n v="1330.1795715479698"/>
    <n v="57.875694083563836"/>
    <n v="3798.9436515240386"/>
    <n v="1350.8410392740418"/>
    <n v="39.905387146439089"/>
    <n v="13.301795715479697"/>
    <n v="874.44075950423496"/>
    <n v="7334.055879813618"/>
    <n v="1566.0641887358322"/>
    <n v="176.14885873208522"/>
    <n v="6108.7412817010754"/>
    <n v="2128.5871901684218"/>
    <n v="46.981925662074964"/>
    <n v="15.660641887358322"/>
    <n v="958.26227587486335"/>
    <n v="8050.3428703275958"/>
    <n v="1526.3966609940749"/>
    <n v="176.14885873208522"/>
    <n v="5717.3354903856407"/>
    <n v="1986.2821256743614"/>
    <n v="45.791899829822249"/>
    <n v="15.26396660994075"/>
    <n v="854.75533576306896"/>
    <n v="7266.29670586671"/>
    <n v="1508.5048529524149"/>
    <n v="176.14885873208522"/>
    <n v="5512.9436321730609"/>
    <n v="1911.9705104393136"/>
    <n v="45.255145588572447"/>
    <n v="15.085048529524149"/>
    <n v="800.70407669445092"/>
    <n v="6856.8682915858953"/>
    <n v="887.28438480609259"/>
    <n v="101.58767281959624"/>
    <n v="3488.0976783911115"/>
    <n v="1214.8975927906895"/>
    <n v="26.618531544182776"/>
    <n v="8.872843848060926"/>
    <n v="543.41367725583973"/>
    <n v="4572.8336763806301"/>
  </r>
  <r>
    <x v="4"/>
    <s v="Chengde_x000a_Shì"/>
    <s v="Chengde Shì"/>
    <s v="Kuancheng Manchu"/>
    <x v="48"/>
    <s v="t/d"/>
    <s v="cement"/>
    <n v="4500"/>
    <n v="310"/>
    <n v="1"/>
    <m/>
    <n v="1395000"/>
    <m/>
    <n v="0"/>
    <n v="1395000"/>
    <n v="1.4905086086683549E-2"/>
    <n v="748.22600899573285"/>
    <n v="32.555077922004656"/>
    <n v="2136.9058039822712"/>
    <n v="759.84808459164833"/>
    <n v="22.446780269871986"/>
    <n v="7.4822600899573288"/>
    <n v="491.8729272211321"/>
    <n v="4125.4064323951598"/>
    <n v="880.91110616390552"/>
    <n v="99.083733036797923"/>
    <n v="3436.1669709568546"/>
    <n v="1197.3302944697371"/>
    <n v="26.427333184917163"/>
    <n v="8.8091110616390544"/>
    <n v="539.02253017961061"/>
    <n v="4528.3178645592716"/>
    <n v="858.59812180916697"/>
    <n v="99.083733036797923"/>
    <n v="3216.0012133419227"/>
    <n v="1117.2836956918281"/>
    <n v="25.75794365427501"/>
    <n v="8.5859812180916713"/>
    <n v="480.79987636672621"/>
    <n v="4087.2918970500236"/>
    <n v="848.53397978573332"/>
    <n v="99.083733036797923"/>
    <n v="3101.0307930973463"/>
    <n v="1075.4834121221138"/>
    <n v="25.456019393571999"/>
    <n v="8.4853397978573337"/>
    <n v="450.39604314062859"/>
    <n v="3856.9884140170657"/>
    <n v="499.09746645342705"/>
    <n v="57.143065961022877"/>
    <n v="1962.0549440950001"/>
    <n v="683.37989594476278"/>
    <n v="14.972923993602809"/>
    <n v="4.9909746645342699"/>
    <n v="305.67019345640983"/>
    <n v="2572.2189429641039"/>
  </r>
  <r>
    <x v="4"/>
    <s v="Chengde_x000a_Shì"/>
    <s v="Chengde Shì"/>
    <s v="Pingquan"/>
    <x v="49"/>
    <s v="t/d"/>
    <s v="cement"/>
    <n v="3200"/>
    <n v="310"/>
    <n v="1"/>
    <m/>
    <n v="992000"/>
    <m/>
    <n v="0"/>
    <n v="992000"/>
    <n v="1.0599172328308301E-2"/>
    <n v="532.07182861918784"/>
    <n v="23.150277633425532"/>
    <n v="1519.5774606096152"/>
    <n v="540.33641570961663"/>
    <n v="15.962154858575634"/>
    <n v="5.3207182861918776"/>
    <n v="349.77630380169393"/>
    <n v="2933.6223519254472"/>
    <n v="626.42567549433284"/>
    <n v="70.459543492834072"/>
    <n v="2443.49651268043"/>
    <n v="851.43487606736858"/>
    <n v="18.792770264829983"/>
    <n v="6.2642567549433279"/>
    <n v="383.30491034994532"/>
    <n v="3220.137148131038"/>
    <n v="610.55866439762985"/>
    <n v="70.459543492834072"/>
    <n v="2286.9341961542559"/>
    <n v="794.51285026974449"/>
    <n v="18.316759931928896"/>
    <n v="6.1055866439762996"/>
    <n v="341.90213430522749"/>
    <n v="2906.5186823466834"/>
    <n v="603.40194118096588"/>
    <n v="70.459543492834072"/>
    <n v="2205.177452869224"/>
    <n v="764.78820417572535"/>
    <n v="18.102058235428977"/>
    <n v="6.0340194118096591"/>
    <n v="320.2816306777803"/>
    <n v="2742.7473166343575"/>
    <n v="354.91375392243702"/>
    <n v="40.635069127838491"/>
    <n v="1395.2390713564446"/>
    <n v="485.95903711627574"/>
    <n v="10.647412617673108"/>
    <n v="3.54913753922437"/>
    <n v="217.36547090233586"/>
    <n v="1829.1334705522518"/>
  </r>
  <r>
    <x v="4"/>
    <s v="Chengde_x000a_Shì"/>
    <s v="Chengde Shì"/>
    <s v="Longhua"/>
    <x v="50"/>
    <s v="t/d"/>
    <s v="cement"/>
    <n v="2500"/>
    <n v="310"/>
    <n v="1"/>
    <m/>
    <n v="775000"/>
    <m/>
    <n v="0"/>
    <n v="775000"/>
    <n v="8.2806033814908607E-3"/>
    <n v="415.68111610874047"/>
    <n v="18.086154401113699"/>
    <n v="1187.169891101262"/>
    <n v="422.13782477313799"/>
    <n v="12.470433483262214"/>
    <n v="4.156811161087405"/>
    <n v="273.26273734507339"/>
    <n v="2291.8924624417555"/>
    <n v="489.39505897994752"/>
    <n v="55.046518353776626"/>
    <n v="1908.981650531586"/>
    <n v="665.18349692763172"/>
    <n v="14.681851769398424"/>
    <n v="4.8939505897994753"/>
    <n v="299.4569612108948"/>
    <n v="2515.7321469773733"/>
    <n v="476.99895656064831"/>
    <n v="55.046518353776626"/>
    <n v="1786.6673407455125"/>
    <n v="620.71316427323791"/>
    <n v="14.309968696819451"/>
    <n v="4.7699895656064841"/>
    <n v="267.111042425959"/>
    <n v="2270.7177205833468"/>
    <n v="471.40776654762965"/>
    <n v="55.046518353776626"/>
    <n v="1722.7948850540813"/>
    <n v="597.49078451228547"/>
    <n v="14.142232996428888"/>
    <n v="4.7140776654762968"/>
    <n v="250.22002396701589"/>
    <n v="2142.7713411205923"/>
    <n v="277.27637025190393"/>
    <n v="31.746147756123822"/>
    <n v="1090.0305244972224"/>
    <n v="379.65549774709046"/>
    <n v="8.3182911075571155"/>
    <n v="2.7727637025190393"/>
    <n v="169.8167741424499"/>
    <n v="1429.0105238689466"/>
  </r>
  <r>
    <x v="4"/>
    <s v="Chengde_x000a_Shì"/>
    <s v="Chengde Shì"/>
    <s v="Chengde Shì"/>
    <x v="51"/>
    <s v="t/d"/>
    <s v="cement"/>
    <n v="3200"/>
    <n v="310"/>
    <n v="1"/>
    <m/>
    <n v="992000"/>
    <m/>
    <n v="0"/>
    <n v="992000"/>
    <n v="1.0599172328308301E-2"/>
    <n v="532.07182861918784"/>
    <n v="23.150277633425532"/>
    <n v="1519.5774606096152"/>
    <n v="540.33641570961663"/>
    <n v="15.962154858575634"/>
    <n v="5.3207182861918776"/>
    <n v="349.77630380169393"/>
    <n v="2933.6223519254472"/>
    <n v="626.42567549433284"/>
    <n v="70.459543492834072"/>
    <n v="2443.49651268043"/>
    <n v="851.43487606736858"/>
    <n v="18.792770264829983"/>
    <n v="6.2642567549433279"/>
    <n v="383.30491034994532"/>
    <n v="3220.137148131038"/>
    <n v="610.55866439762985"/>
    <n v="70.459543492834072"/>
    <n v="2286.9341961542559"/>
    <n v="794.51285026974449"/>
    <n v="18.316759931928896"/>
    <n v="6.1055866439762996"/>
    <n v="341.90213430522749"/>
    <n v="2906.5186823466834"/>
    <n v="603.40194118096588"/>
    <n v="70.459543492834072"/>
    <n v="2205.177452869224"/>
    <n v="764.78820417572535"/>
    <n v="18.102058235428977"/>
    <n v="6.0340194118096591"/>
    <n v="320.2816306777803"/>
    <n v="2742.7473166343575"/>
    <n v="354.91375392243702"/>
    <n v="40.635069127838491"/>
    <n v="1395.2390713564446"/>
    <n v="485.95903711627574"/>
    <n v="10.647412617673108"/>
    <n v="3.54913753922437"/>
    <n v="217.36547090233586"/>
    <n v="1829.1334705522518"/>
  </r>
  <r>
    <x v="4"/>
    <s v="Xingtai"/>
    <s v="Xingtai"/>
    <s v="Neiqiu"/>
    <x v="52"/>
    <s v="t/d"/>
    <s v="cement"/>
    <n v="5000"/>
    <n v="310"/>
    <n v="3"/>
    <m/>
    <n v="2635000"/>
    <m/>
    <n v="0"/>
    <n v="2635000"/>
    <n v="2.8154051497068927E-2"/>
    <n v="1413.3157947697177"/>
    <n v="61.492924963786571"/>
    <n v="4036.3776297442905"/>
    <n v="1435.2686042286693"/>
    <n v="42.399473843091528"/>
    <n v="14.133157947697176"/>
    <n v="929.09330697324958"/>
    <n v="7792.4343723019692"/>
    <n v="1663.9432005318215"/>
    <n v="187.15816240284053"/>
    <n v="6490.5376118073928"/>
    <n v="2261.6238895539482"/>
    <n v="49.918296015954645"/>
    <n v="16.639432005318216"/>
    <n v="1018.1536681170422"/>
    <n v="8553.4892997230691"/>
    <n v="1621.7964523062044"/>
    <n v="187.15816240284053"/>
    <n v="6074.6689585347431"/>
    <n v="2110.4247585290091"/>
    <n v="48.653893569186131"/>
    <n v="16.217964523062047"/>
    <n v="908.17754424826069"/>
    <n v="7720.4402499833786"/>
    <n v="1602.7864062619408"/>
    <n v="187.15816240284053"/>
    <n v="5857.5026091838763"/>
    <n v="2031.4686673417705"/>
    <n v="48.083592187858223"/>
    <n v="16.027864062619408"/>
    <n v="850.74808148785405"/>
    <n v="7285.4225598100129"/>
    <n v="942.7396588564734"/>
    <n v="107.936902370821"/>
    <n v="3706.1037832905558"/>
    <n v="1290.8286923401076"/>
    <n v="28.282189765694195"/>
    <n v="9.4273965885647328"/>
    <n v="577.3770320843297"/>
    <n v="4858.6357811544194"/>
  </r>
  <r>
    <x v="4"/>
    <s v="Xingtai"/>
    <s v="Xingtai"/>
    <s v="Lincheng"/>
    <x v="53"/>
    <s v="t/d"/>
    <s v="cement"/>
    <n v="5000"/>
    <n v="310"/>
    <n v="3"/>
    <m/>
    <n v="3317000"/>
    <m/>
    <n v="0"/>
    <n v="3317000"/>
    <n v="3.5440982472780887E-2"/>
    <n v="1779.1151769454095"/>
    <n v="77.408740836766626"/>
    <n v="5081.087133913401"/>
    <n v="1806.7498900290309"/>
    <n v="53.373455308362281"/>
    <n v="17.791151769454093"/>
    <n v="1169.5645158369143"/>
    <n v="9809.299739250715"/>
    <n v="2094.6108524341757"/>
    <n v="235.59909855416399"/>
    <n v="8170.441464275189"/>
    <n v="2846.9853668502642"/>
    <n v="62.838325573025266"/>
    <n v="20.946108524341753"/>
    <n v="1281.6757939826298"/>
    <n v="10767.333589063159"/>
    <n v="2041.555534079575"/>
    <n v="235.59909855416399"/>
    <n v="7646.9362183907951"/>
    <n v="2656.6523430894586"/>
    <n v="61.246666022387252"/>
    <n v="20.415555340795756"/>
    <n v="1143.2352615831046"/>
    <n v="9718.6718440967234"/>
    <n v="2017.6252408238552"/>
    <n v="235.59909855416399"/>
    <n v="7373.5621080314686"/>
    <n v="2557.2605577125819"/>
    <n v="60.528757224715648"/>
    <n v="20.17625240823855"/>
    <n v="1070.9417025788282"/>
    <n v="9171.0613399961348"/>
    <n v="1186.7428646781489"/>
    <n v="135.87351239620997"/>
    <n v="4665.3306448481117"/>
    <n v="1624.9255303575474"/>
    <n v="35.602285940344458"/>
    <n v="11.867428646781489"/>
    <n v="726.81579332968568"/>
    <n v="6116.1650421590921"/>
  </r>
  <r>
    <x v="4"/>
    <s v="Qinhuangdao"/>
    <s v="Qinhuangdao"/>
    <s v="Funing"/>
    <x v="54"/>
    <s v="t/d"/>
    <s v="cement"/>
    <n v="4000"/>
    <n v="310"/>
    <n v="3"/>
    <m/>
    <n v="2790000"/>
    <m/>
    <n v="0"/>
    <n v="2790000"/>
    <n v="2.9810172173367098E-2"/>
    <n v="1496.4520179914657"/>
    <n v="65.110155844009313"/>
    <n v="4273.8116079645424"/>
    <n v="1519.6961691832967"/>
    <n v="44.893560539743973"/>
    <n v="14.964520179914658"/>
    <n v="983.7458544422642"/>
    <n v="8250.8128647903195"/>
    <n v="1761.822212327811"/>
    <n v="198.16746607359585"/>
    <n v="6872.3339419137092"/>
    <n v="2394.6605889394741"/>
    <n v="52.854666369834327"/>
    <n v="17.618222123278109"/>
    <n v="1078.0450603592212"/>
    <n v="9056.6357291185432"/>
    <n v="1717.1962436183339"/>
    <n v="198.16746607359585"/>
    <n v="6432.0024266838454"/>
    <n v="2234.5673913836563"/>
    <n v="51.51588730855002"/>
    <n v="17.171962436183343"/>
    <n v="961.59975273345242"/>
    <n v="8174.5837941000473"/>
    <n v="1697.0679595714666"/>
    <n v="198.16746607359585"/>
    <n v="6202.0615861946926"/>
    <n v="2150.9668242442276"/>
    <n v="50.912038787143999"/>
    <n v="16.970679595714667"/>
    <n v="900.79208628125718"/>
    <n v="7713.9768280341314"/>
    <n v="998.19493290685409"/>
    <n v="114.28613192204575"/>
    <n v="3924.1098881900002"/>
    <n v="1366.7597918895256"/>
    <n v="29.945847987205617"/>
    <n v="9.9819493290685397"/>
    <n v="611.34038691281967"/>
    <n v="5144.4378859282078"/>
  </r>
  <r>
    <x v="4"/>
    <s v="Zhangjiakou"/>
    <s v="Zhangjiakou"/>
    <s v="Zhuolu"/>
    <x v="55"/>
    <s v="t/d"/>
    <s v="cement"/>
    <n v="4000"/>
    <n v="310"/>
    <n v="1"/>
    <m/>
    <n v="1240000"/>
    <m/>
    <n v="0"/>
    <n v="1240000"/>
    <n v="1.3248965410385378E-2"/>
    <n v="665.08978577398489"/>
    <n v="28.937847041781918"/>
    <n v="1899.4718257620193"/>
    <n v="675.4205196370209"/>
    <n v="19.952693573219545"/>
    <n v="6.6508978577398485"/>
    <n v="437.22037975211748"/>
    <n v="3667.027939906809"/>
    <n v="783.0320943679161"/>
    <n v="88.074429366042608"/>
    <n v="3054.3706408505377"/>
    <n v="1064.2935950842109"/>
    <n v="23.490962831037482"/>
    <n v="7.830320943679161"/>
    <n v="479.13113793743167"/>
    <n v="4025.1714351637979"/>
    <n v="763.19833049703743"/>
    <n v="88.074429366042608"/>
    <n v="2858.6677451928203"/>
    <n v="993.1410628371807"/>
    <n v="22.895949914911125"/>
    <n v="7.6319833049703751"/>
    <n v="427.37766788153448"/>
    <n v="3633.148352933355"/>
    <n v="754.25242647620746"/>
    <n v="88.074429366042608"/>
    <n v="2756.4718160865305"/>
    <n v="955.98525521965678"/>
    <n v="22.627572794286223"/>
    <n v="7.5425242647620747"/>
    <n v="400.35203834722546"/>
    <n v="3428.4341457929477"/>
    <n v="443.64219240304629"/>
    <n v="50.793836409798118"/>
    <n v="1744.0488391955557"/>
    <n v="607.44879639534474"/>
    <n v="13.309265772091388"/>
    <n v="4.436421924030463"/>
    <n v="271.70683862791986"/>
    <n v="2286.416838190315"/>
  </r>
  <r>
    <x v="4"/>
    <s v="Baoding"/>
    <s v="Baoding"/>
    <s v="Tang"/>
    <x v="56"/>
    <s v="t/d"/>
    <s v="cement"/>
    <n v="5000"/>
    <n v="310"/>
    <n v="1"/>
    <m/>
    <n v="1550000"/>
    <m/>
    <n v="0"/>
    <n v="1550000"/>
    <n v="1.6561206762981721E-2"/>
    <n v="831.36223221748094"/>
    <n v="36.172308802227398"/>
    <n v="2374.339782202524"/>
    <n v="844.27564954627599"/>
    <n v="24.940866966524428"/>
    <n v="8.31362232217481"/>
    <n v="546.52547469014678"/>
    <n v="4583.7849248835109"/>
    <n v="978.79011795989504"/>
    <n v="110.09303670755325"/>
    <n v="3817.9633010631719"/>
    <n v="1330.3669938552634"/>
    <n v="29.363703538796848"/>
    <n v="9.7879011795989506"/>
    <n v="598.91392242178961"/>
    <n v="5031.4642939547466"/>
    <n v="953.99791312129662"/>
    <n v="110.09303670755325"/>
    <n v="3573.3346814910251"/>
    <n v="1241.4263285464758"/>
    <n v="28.619937393638903"/>
    <n v="9.5399791312129683"/>
    <n v="534.222084851918"/>
    <n v="4541.4354411666936"/>
    <n v="942.8155330952593"/>
    <n v="110.09303670755325"/>
    <n v="3445.5897701081626"/>
    <n v="1194.9815690245709"/>
    <n v="28.284465992857776"/>
    <n v="9.4281553309525936"/>
    <n v="500.44004793403178"/>
    <n v="4285.5426822411846"/>
    <n v="554.55274050380785"/>
    <n v="63.492295512247644"/>
    <n v="2180.0610489944447"/>
    <n v="759.31099549418093"/>
    <n v="16.636582215114231"/>
    <n v="5.5455274050380785"/>
    <n v="339.6335482848998"/>
    <n v="2858.0210477378932"/>
  </r>
  <r>
    <x v="4"/>
    <s v="Baoding"/>
    <s v="Baoding"/>
    <s v="Quyang"/>
    <x v="57"/>
    <s v="t/d"/>
    <s v="cement"/>
    <n v="4000"/>
    <n v="310"/>
    <n v="1"/>
    <m/>
    <n v="1240000"/>
    <m/>
    <n v="0"/>
    <n v="1240000"/>
    <n v="1.3248965410385378E-2"/>
    <n v="665.08978577398489"/>
    <n v="28.937847041781918"/>
    <n v="1899.4718257620193"/>
    <n v="675.4205196370209"/>
    <n v="19.952693573219545"/>
    <n v="6.6508978577398485"/>
    <n v="437.22037975211748"/>
    <n v="3667.027939906809"/>
    <n v="783.0320943679161"/>
    <n v="88.074429366042608"/>
    <n v="3054.3706408505377"/>
    <n v="1064.2935950842109"/>
    <n v="23.490962831037482"/>
    <n v="7.830320943679161"/>
    <n v="479.13113793743167"/>
    <n v="4025.1714351637979"/>
    <n v="763.19833049703743"/>
    <n v="88.074429366042608"/>
    <n v="2858.6677451928203"/>
    <n v="993.1410628371807"/>
    <n v="22.895949914911125"/>
    <n v="7.6319833049703751"/>
    <n v="427.37766788153448"/>
    <n v="3633.148352933355"/>
    <n v="754.25242647620746"/>
    <n v="88.074429366042608"/>
    <n v="2756.4718160865305"/>
    <n v="955.98525521965678"/>
    <n v="22.627572794286223"/>
    <n v="7.5425242647620747"/>
    <n v="400.35203834722546"/>
    <n v="3428.4341457929477"/>
    <n v="443.64219240304629"/>
    <n v="50.793836409798118"/>
    <n v="1744.0488391955557"/>
    <n v="607.44879639534474"/>
    <n v="13.309265772091388"/>
    <n v="4.436421924030463"/>
    <n v="271.70683862791986"/>
    <n v="2286.416838190315"/>
  </r>
  <r>
    <x v="4"/>
    <s v="Tangshan"/>
    <s v="Tangshan"/>
    <s v="Qian'an"/>
    <x v="58"/>
    <s v="t/d"/>
    <s v="cement"/>
    <n v="2000"/>
    <n v="310"/>
    <n v="1"/>
    <m/>
    <n v="620000"/>
    <m/>
    <n v="0"/>
    <n v="620000"/>
    <n v="6.6244827051926891E-3"/>
    <n v="332.54489288699244"/>
    <n v="14.468923520890959"/>
    <n v="949.73591288100965"/>
    <n v="337.71025981851045"/>
    <n v="9.9763467866097724"/>
    <n v="3.3254489288699243"/>
    <n v="218.61018987605874"/>
    <n v="1833.5139699534045"/>
    <n v="391.51604718395805"/>
    <n v="44.037214683021304"/>
    <n v="1527.1853204252689"/>
    <n v="532.14679754210545"/>
    <n v="11.745481415518741"/>
    <n v="3.9151604718395805"/>
    <n v="239.56556896871584"/>
    <n v="2012.585717581899"/>
    <n v="381.59916524851872"/>
    <n v="44.037214683021304"/>
    <n v="1429.3338725964102"/>
    <n v="496.57053141859035"/>
    <n v="11.447974957455562"/>
    <n v="3.8159916524851876"/>
    <n v="213.68883394076724"/>
    <n v="1816.5741764666775"/>
    <n v="377.12621323810373"/>
    <n v="44.037214683021304"/>
    <n v="1378.2359080432652"/>
    <n v="477.99262760982839"/>
    <n v="11.313786397143112"/>
    <n v="3.7712621323810374"/>
    <n v="200.17601917361273"/>
    <n v="1714.2170728964738"/>
    <n v="221.82109620152315"/>
    <n v="25.396918204899059"/>
    <n v="872.02441959777786"/>
    <n v="303.72439819767237"/>
    <n v="6.654632886045694"/>
    <n v="2.2182109620152315"/>
    <n v="135.85341931395993"/>
    <n v="1143.2084190951575"/>
  </r>
  <r>
    <x v="4"/>
    <s v="Xingtai"/>
    <s v="Xingtai"/>
    <s v="Longyao"/>
    <x v="59"/>
    <s v="t/d"/>
    <s v="cement"/>
    <n v="2500"/>
    <n v="310"/>
    <n v="1"/>
    <m/>
    <n v="775000"/>
    <m/>
    <n v="0"/>
    <n v="775000"/>
    <n v="8.2806033814908607E-3"/>
    <n v="415.68111610874047"/>
    <n v="18.086154401113699"/>
    <n v="1187.169891101262"/>
    <n v="422.13782477313799"/>
    <n v="12.470433483262214"/>
    <n v="4.156811161087405"/>
    <n v="273.26273734507339"/>
    <n v="2291.8924624417555"/>
    <n v="489.39505897994752"/>
    <n v="55.046518353776626"/>
    <n v="1908.981650531586"/>
    <n v="665.18349692763172"/>
    <n v="14.681851769398424"/>
    <n v="4.8939505897994753"/>
    <n v="299.4569612108948"/>
    <n v="2515.7321469773733"/>
    <n v="476.99895656064831"/>
    <n v="55.046518353776626"/>
    <n v="1786.6673407455125"/>
    <n v="620.71316427323791"/>
    <n v="14.309968696819451"/>
    <n v="4.7699895656064841"/>
    <n v="267.111042425959"/>
    <n v="2270.7177205833468"/>
    <n v="471.40776654762965"/>
    <n v="55.046518353776626"/>
    <n v="1722.7948850540813"/>
    <n v="597.49078451228547"/>
    <n v="14.142232996428888"/>
    <n v="4.7140776654762968"/>
    <n v="250.22002396701589"/>
    <n v="2142.7713411205923"/>
    <n v="277.27637025190393"/>
    <n v="31.746147756123822"/>
    <n v="1090.0305244972224"/>
    <n v="379.65549774709046"/>
    <n v="8.3182911075571155"/>
    <n v="2.7727637025190393"/>
    <n v="169.8167741424499"/>
    <n v="1429.0105238689466"/>
  </r>
  <r>
    <x v="1"/>
    <s v=""/>
    <m/>
    <s v=""/>
    <x v="4"/>
    <m/>
    <m/>
    <m/>
    <m/>
    <n v="82"/>
    <m/>
    <n v="86738000"/>
    <m/>
    <n v="0"/>
    <m/>
    <n v="1"/>
    <n v="50199.37520952733"/>
    <n v="2184.1590000000001"/>
    <n v="143367.558667871"/>
    <n v="50979.114120683225"/>
    <n v="1505.9812562858199"/>
    <n v="501.99375209527329"/>
    <n v="33000.341249996505"/>
    <n v="276778.43713233341"/>
    <n v="59101.37660666892"/>
    <n v="6647.6458076495765"/>
    <n v="230536.53974040333"/>
    <n v="80330.317282732896"/>
    <n v="1773.0412982000676"/>
    <n v="591.01376606668919"/>
    <n v="36163.66433879119"/>
    <n v="303810.24559160019"/>
    <n v="57604.371877882193"/>
    <n v="6647.6458076495765"/>
    <n v="215765.35651244252"/>
    <n v="74959.895514459859"/>
    <n v="1728.1311563364659"/>
    <n v="576.04371877882204"/>
    <n v="32257.437063465255"/>
    <n v="274221.28750411433"/>
    <n v="56929.156587953403"/>
    <n v="6647.6458076495765"/>
    <n v="208051.85391501084"/>
    <n v="72155.464642567109"/>
    <n v="1707.8746976386019"/>
    <n v="569.29156587953401"/>
    <n v="30217.607635491611"/>
    <n v="258769.95218853268"/>
    <n v="33485.044202416851"/>
    <n v="3833.7964389266722"/>
    <n v="131636.60596686741"/>
    <n v="45848.772155385654"/>
    <n v="1004.5513260725054"/>
    <n v="334.8504420241685"/>
    <n v="20507.777793346704"/>
    <n v="172573.23627685499"/>
  </r>
  <r>
    <x v="2"/>
    <s v=""/>
    <m/>
    <s v=""/>
    <x v="4"/>
    <m/>
    <m/>
    <m/>
    <m/>
    <m/>
    <n v="36"/>
    <m/>
    <n v="33220000"/>
    <n v="3489093.8774202298"/>
    <n v="93592213.5495960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s v="Jinzhong"/>
    <s v="Jinzhong"/>
    <s v="Yuci"/>
    <x v="60"/>
    <s v="t/d"/>
    <s v="cement"/>
    <n v="4800"/>
    <n v="310"/>
    <n v="3"/>
    <m/>
    <n v="3038000"/>
    <m/>
    <n v="0"/>
    <n v="3038000"/>
    <n v="4.3389451663448868E-2"/>
    <n v="2464.4903345626385"/>
    <n v="48.671423172247152"/>
    <n v="1594.4074282010652"/>
    <n v="888.99718523671004"/>
    <n v="73.934710036879139"/>
    <n v="24.644903345626382"/>
    <n v="729.87282729332014"/>
    <n v="6126.0132476765639"/>
    <n v="2722.0184105395583"/>
    <n v="82.881802588438404"/>
    <n v="2257.127590550961"/>
    <n v="1142.9537089382616"/>
    <n v="81.660552316186752"/>
    <n v="27.220184105395582"/>
    <n v="799.85525448875649"/>
    <n v="6724.5334681566701"/>
    <n v="2703.3539909848214"/>
    <n v="82.881802588438404"/>
    <n v="2205.0422411694194"/>
    <n v="1100.7696971351099"/>
    <n v="81.100619729544633"/>
    <n v="27.033539909848216"/>
    <n v="757.08043555205109"/>
    <n v="6400.5220280869535"/>
    <n v="2694.935512927495"/>
    <n v="82.881802588438404"/>
    <n v="2174.0742830574764"/>
    <n v="1075.6886959317915"/>
    <n v="80.848065387824846"/>
    <n v="26.949355129274949"/>
    <n v="731.64816300695679"/>
    <n v="6207.8772090925131"/>
    <n v="1539.6605173560183"/>
    <n v="47.799171136605253"/>
    <n v="1292.3506702922614"/>
    <n v="651.57091143081925"/>
    <n v="46.189815520680554"/>
    <n v="15.396605173560184"/>
    <n v="453.59465092924574"/>
    <n v="3819.8595814405876"/>
  </r>
  <r>
    <x v="5"/>
    <s v="Linfen"/>
    <s v="Linfen"/>
    <s v="Fushan"/>
    <x v="61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</r>
  <r>
    <x v="5"/>
    <s v="Taiyuan"/>
    <s v="Taiyuan"/>
    <s v="Qingxu"/>
    <x v="62"/>
    <s v="t/a"/>
    <s v="grinding"/>
    <n v="600000"/>
    <n v="1"/>
    <m/>
    <n v="1"/>
    <m/>
    <n v="600000"/>
    <n v="63017.95082637381"/>
    <n v="63017.95082637381"/>
    <n v="9.000376337427729E-4"/>
    <n v="51.121504514661581"/>
    <n v="1.0096028150488157"/>
    <n v="33.073169488999291"/>
    <n v="18.440678375257313"/>
    <n v="1.5336451354398473"/>
    <n v="0.51121504514661575"/>
    <n v="15.1399242725072"/>
    <n v="127.07333825009751"/>
    <n v="56.46347015927126"/>
    <n v="1.7192367873335854"/>
    <n v="46.820130187686658"/>
    <n v="23.708558468299188"/>
    <n v="1.6939041047781378"/>
    <n v="0.56463470159271256"/>
    <n v="16.591586272412496"/>
    <n v="139.48858440638642"/>
    <n v="56.076309700514436"/>
    <n v="1.7192367873335854"/>
    <n v="45.739711495751017"/>
    <n v="22.833525558006173"/>
    <n v="1.682289291015433"/>
    <n v="0.56076309700514437"/>
    <n v="15.704298110345235"/>
    <n v="132.76753865342528"/>
    <n v="55.901683223802955"/>
    <n v="1.7192367873335854"/>
    <n v="45.097335833640535"/>
    <n v="22.313264432098684"/>
    <n v="1.6770504967140885"/>
    <n v="0.55901683223802956"/>
    <n v="15.176750480111631"/>
    <n v="128.77146171782707"/>
    <n v="31.937541399621733"/>
    <n v="0.99150948526267813"/>
    <n v="26.807534888383461"/>
    <n v="13.515689156169499"/>
    <n v="0.95812624198865204"/>
    <n v="0.31937541399621738"/>
    <n v="9.4090208714171837"/>
    <n v="79.236248606608228"/>
  </r>
  <r>
    <x v="5"/>
    <s v="Jinzhong"/>
    <s v="Jinzhong"/>
    <s v="Shouyang"/>
    <x v="63"/>
    <s v="t/a"/>
    <s v="grinding"/>
    <n v="1000000"/>
    <n v="1"/>
    <m/>
    <n v="1"/>
    <m/>
    <n v="1000000"/>
    <n v="105029.91804395635"/>
    <n v="105029.91804395635"/>
    <n v="1.5000627229046215E-3"/>
    <n v="85.202507524435973"/>
    <n v="1.6826713584146926"/>
    <n v="55.121949148332156"/>
    <n v="30.734463958762191"/>
    <n v="2.5560752257330788"/>
    <n v="0.85202507524435955"/>
    <n v="25.233207120845332"/>
    <n v="211.78889708349584"/>
    <n v="94.105783598785422"/>
    <n v="2.8653946455559756"/>
    <n v="78.033550312811087"/>
    <n v="39.514264113831977"/>
    <n v="2.8231735079635629"/>
    <n v="0.9410578359878542"/>
    <n v="27.652643787354162"/>
    <n v="232.48097401064405"/>
    <n v="93.460516167524062"/>
    <n v="2.8653946455559756"/>
    <n v="76.232852492918354"/>
    <n v="38.055875930010288"/>
    <n v="2.8038154850257215"/>
    <n v="0.93460516167524066"/>
    <n v="26.173830183908724"/>
    <n v="221.27923108904213"/>
    <n v="93.169472039671589"/>
    <n v="2.8653946455559756"/>
    <n v="75.162226389400885"/>
    <n v="37.188774053497809"/>
    <n v="2.7950841611901476"/>
    <n v="0.93169472039671586"/>
    <n v="25.294584133519383"/>
    <n v="214.61910286304513"/>
    <n v="53.229235666036224"/>
    <n v="1.6525158087711302"/>
    <n v="44.679224813972439"/>
    <n v="22.526148593615829"/>
    <n v="1.5968770699810868"/>
    <n v="0.53229235666036223"/>
    <n v="15.681701452361972"/>
    <n v="132.06041434434704"/>
  </r>
  <r>
    <x v="5"/>
    <s v="Changzhi"/>
    <s v="Changzhi"/>
    <s v="Wuxiang"/>
    <x v="64"/>
    <s v="t/a"/>
    <s v="-"/>
    <n v="1000000"/>
    <n v="310"/>
    <n v="1"/>
    <n v="1"/>
    <n v="930000"/>
    <n v="1000000"/>
    <n v="105029.91804395635"/>
    <n v="1035029.9180439564"/>
    <n v="1.4782547926001213E-2"/>
    <n v="839.63832422728444"/>
    <n v="16.582086615225045"/>
    <n v="543.20585574049494"/>
    <n v="302.8764594393877"/>
    <n v="25.189149726818531"/>
    <n v="8.3963832422728437"/>
    <n v="248.66366445553516"/>
    <n v="2087.0990749436683"/>
    <n v="927.37672560069097"/>
    <n v="28.237375029771812"/>
    <n v="768.99097599167669"/>
    <n v="389.39805256432021"/>
    <n v="27.821301768020728"/>
    <n v="9.2737672560069093"/>
    <n v="272.50629312064694"/>
    <n v="2291.011627527992"/>
    <n v="921.01786034655095"/>
    <n v="28.237375029771812"/>
    <n v="751.24578346314877"/>
    <n v="375.02619137953371"/>
    <n v="27.630535810396527"/>
    <n v="9.2101786034655095"/>
    <n v="257.93314718963865"/>
    <n v="2180.6227090748439"/>
    <n v="918.14973109910886"/>
    <n v="28.237375029771812"/>
    <n v="740.69517018250588"/>
    <n v="366.48123199180128"/>
    <n v="27.544491932973266"/>
    <n v="9.1814973109910873"/>
    <n v="249.26851158462858"/>
    <n v="2114.9896770750388"/>
    <n v="524.55388383624586"/>
    <n v="16.284915136303351"/>
    <n v="440.29677694425652"/>
    <n v="221.98663168468295"/>
    <n v="15.736616515087377"/>
    <n v="5.2455388383624593"/>
    <n v="154.53720683886576"/>
    <n v="1301.4051841730984"/>
  </r>
  <r>
    <x v="5"/>
    <s v="Taiyuan"/>
    <s v="Taiyuan"/>
    <s v="Yangqu"/>
    <x v="65"/>
    <s v="t/d"/>
    <s v="-"/>
    <n v="2500"/>
    <n v="310"/>
    <n v="5"/>
    <n v="2"/>
    <n v="3875000"/>
    <n v="2200000"/>
    <n v="231065.81969670398"/>
    <n v="4106065.8196967039"/>
    <n v="5.8643826336625966E-2"/>
    <n v="3330.928086148961"/>
    <n v="65.78277389188878"/>
    <n v="2154.9512322603423"/>
    <n v="1201.5408018785497"/>
    <n v="99.92784258446882"/>
    <n v="33.309280861489604"/>
    <n v="986.47329456040075"/>
    <n v="8279.7279813344103"/>
    <n v="3678.9949822586009"/>
    <n v="112.02045315445579"/>
    <n v="3050.6630843501243"/>
    <n v="1544.7804995941312"/>
    <n v="110.36984946775803"/>
    <n v="36.78994982258601"/>
    <n v="1081.0593552208991"/>
    <n v="9088.6691991456992"/>
    <n v="3653.7687363144983"/>
    <n v="112.02045315445579"/>
    <n v="2980.2661545270471"/>
    <n v="1487.7659080857036"/>
    <n v="109.61306208943495"/>
    <n v="36.537687363144983"/>
    <n v="1023.2462472618072"/>
    <n v="8650.7454666700669"/>
    <n v="3642.3905845682661"/>
    <n v="112.02045315445579"/>
    <n v="2938.4108305279528"/>
    <n v="1453.8672109939598"/>
    <n v="109.27171753704798"/>
    <n v="36.423905845682661"/>
    <n v="988.87278280669773"/>
    <n v="8390.3727521820056"/>
    <n v="2080.9570191744865"/>
    <n v="64.603865310680732"/>
    <n v="1746.7007618002563"/>
    <n v="880.64287311873454"/>
    <n v="62.428710575234604"/>
    <n v="20.809570191744868"/>
    <n v="613.06434897229542"/>
    <n v="5162.8027858440273"/>
  </r>
  <r>
    <x v="5"/>
    <s v="Linfen"/>
    <s v="Linfen"/>
    <s v="Quwo"/>
    <x v="66"/>
    <s v="t/a"/>
    <s v="-"/>
    <n v="1500000"/>
    <n v="310"/>
    <n v="1"/>
    <n v="1"/>
    <n v="775000"/>
    <n v="1500000"/>
    <n v="157544.87706593453"/>
    <n v="932544.87706593447"/>
    <n v="1.3318831753604092E-2"/>
    <n v="756.50027520569427"/>
    <n v="14.940186418297332"/>
    <n v="489.41951254930052"/>
    <n v="272.88669217199788"/>
    <n v="22.695008256170826"/>
    <n v="7.5650027520569427"/>
    <n v="224.0418584601762"/>
    <n v="1880.4418271753875"/>
    <n v="835.55112706643274"/>
    <n v="25.441408955180492"/>
    <n v="692.84818020160469"/>
    <n v="350.84121987948816"/>
    <n v="25.066533811992983"/>
    <n v="8.3555112706643264"/>
    <n v="245.52367345877522"/>
    <n v="2064.1636722804228"/>
    <n v="829.82189440047523"/>
    <n v="25.441408955180492"/>
    <n v="676.86005454790291"/>
    <n v="337.8924101029516"/>
    <n v="24.894656832014253"/>
    <n v="8.298218944004752"/>
    <n v="232.39350944730469"/>
    <n v="1964.7050782883982"/>
    <n v="827.23775727570512"/>
    <n v="25.441408955180492"/>
    <n v="667.35412607835553"/>
    <n v="330.19354269549962"/>
    <n v="24.817132718271154"/>
    <n v="8.2723775727570512"/>
    <n v="224.58681574287007"/>
    <n v="1905.5707994712291"/>
    <n v="472.61439364089574"/>
    <n v="14.672439819433546"/>
    <n v="396.70013066286202"/>
    <n v="200.00629213297969"/>
    <n v="14.178431809226872"/>
    <n v="4.7261439364089579"/>
    <n v="139.23547333396277"/>
    <n v="1172.5445963738134"/>
  </r>
  <r>
    <x v="5"/>
    <s v="Linfen"/>
    <s v="Linfen"/>
    <s v="Linfen"/>
    <x v="67"/>
    <s v="t/a"/>
    <s v="grinding"/>
    <n v="1500000"/>
    <n v="1"/>
    <m/>
    <n v="1"/>
    <m/>
    <n v="1500000"/>
    <n v="157544.87706593453"/>
    <n v="157544.87706593453"/>
    <n v="2.2500940843569323E-3"/>
    <n v="127.80376128665395"/>
    <n v="2.5240070376220389"/>
    <n v="82.682923722498231"/>
    <n v="46.101695938143287"/>
    <n v="3.8341128385996184"/>
    <n v="1.2780376128665394"/>
    <n v="37.849810681268004"/>
    <n v="317.68334562524376"/>
    <n v="141.15867539817813"/>
    <n v="4.2980919683339636"/>
    <n v="117.05032546921665"/>
    <n v="59.27139617074797"/>
    <n v="4.2347602619453442"/>
    <n v="1.4115867539817812"/>
    <n v="41.478965681031241"/>
    <n v="348.7214610159661"/>
    <n v="140.19077425128609"/>
    <n v="4.2980919683339636"/>
    <n v="114.34927873937754"/>
    <n v="57.083813895015432"/>
    <n v="4.2057232275385825"/>
    <n v="1.401907742512861"/>
    <n v="39.260745275863087"/>
    <n v="331.91884663356319"/>
    <n v="139.75420805950739"/>
    <n v="4.2980919683339636"/>
    <n v="112.74333958410134"/>
    <n v="55.783161080246714"/>
    <n v="4.1926262417852209"/>
    <n v="1.3975420805950738"/>
    <n v="37.941876200279076"/>
    <n v="321.92865429456771"/>
    <n v="79.843853499054333"/>
    <n v="2.4787737131566954"/>
    <n v="67.018837220958659"/>
    <n v="33.789222890423744"/>
    <n v="2.3953156049716302"/>
    <n v="0.7984385349905434"/>
    <n v="23.522552178542956"/>
    <n v="198.09062151652057"/>
  </r>
  <r>
    <x v="5"/>
    <s v="Yuncheng"/>
    <s v="Yuncheng"/>
    <s v="Yuncheng"/>
    <x v="68"/>
    <s v="t/a"/>
    <s v="-"/>
    <n v="1500000"/>
    <n v="310"/>
    <n v="7"/>
    <n v="1"/>
    <n v="5425000"/>
    <n v="1500000"/>
    <n v="157544.87706593453"/>
    <n v="5582544.8770659342"/>
    <n v="7.9731257769087044E-2"/>
    <n v="4528.6793587199363"/>
    <n v="89.437262702349074"/>
    <n v="2929.8390455101144"/>
    <n v="1633.5966695751254"/>
    <n v="135.86038076159807"/>
    <n v="45.286793587199355"/>
    <n v="1341.1941451336252"/>
    <n v="11256.99271647625"/>
    <n v="5001.9058370759603"/>
    <n v="152.30131087625966"/>
    <n v="4147.6353085959327"/>
    <n v="2100.2601621319291"/>
    <n v="150.0571751122788"/>
    <n v="50.019058370759595"/>
    <n v="1469.7919201252389"/>
    <n v="12356.816939867162"/>
    <n v="4967.6086152956095"/>
    <n v="152.30131087625966"/>
    <n v="4051.9247093990548"/>
    <n v="2022.7439873505687"/>
    <n v="149.02825845886827"/>
    <n v="49.676086152956096"/>
    <n v="1391.1900944759543"/>
    <n v="11761.422468217406"/>
    <n v="4952.1390525728912"/>
    <n v="152.30131087625966"/>
    <n v="3995.0188450438804"/>
    <n v="1976.655832387017"/>
    <n v="148.56417157718673"/>
    <n v="49.521390525728904"/>
    <n v="1344.4564529984159"/>
    <n v="11407.423670531196"/>
    <n v="2829.2376344919439"/>
    <n v="87.83443645709464"/>
    <n v="2374.7878913142822"/>
    <n v="1197.3087075883152"/>
    <n v="84.877129034758326"/>
    <n v="28.292376344919443"/>
    <n v="833.51300026648164"/>
    <n v="7019.2684455175695"/>
  </r>
  <r>
    <x v="5"/>
    <s v="Changzhi"/>
    <s v="Changzhi"/>
    <s v="Lucheng"/>
    <x v="69"/>
    <s v="t/d"/>
    <s v="cement"/>
    <n v="2000"/>
    <n v="310"/>
    <n v="4"/>
    <m/>
    <n v="3410000"/>
    <m/>
    <n v="0"/>
    <n v="3410000"/>
    <n v="4.8702445744687503E-2"/>
    <n v="2766.2646612437775"/>
    <n v="54.631189274971291"/>
    <n v="1789.6409908379301"/>
    <n v="997.85398342896019"/>
    <n v="82.98793983731332"/>
    <n v="27.662646612437776"/>
    <n v="819.24501022719608"/>
    <n v="6876.1373188206326"/>
    <n v="3055.3267873403202"/>
    <n v="93.030594742124734"/>
    <n v="2533.5105608225072"/>
    <n v="1282.9072243184569"/>
    <n v="91.659803620209615"/>
    <n v="30.5532678734032"/>
    <n v="897.79671422207355"/>
    <n v="7547.9457295636093"/>
    <n v="3034.376928656432"/>
    <n v="93.030594742124734"/>
    <n v="2475.0474135575118"/>
    <n v="1235.5578233149192"/>
    <n v="91.031307859692959"/>
    <n v="30.343769286564321"/>
    <n v="849.78416235434304"/>
    <n v="7184.2594192812739"/>
    <n v="3024.9276165512697"/>
    <n v="93.030594742124734"/>
    <n v="2440.2874605747184"/>
    <n v="1207.4056791071127"/>
    <n v="90.747828496538091"/>
    <n v="30.249276165512697"/>
    <n v="821.23773398740047"/>
    <n v="6968.0254387773102"/>
    <n v="1728.1903766241021"/>
    <n v="53.652130867618141"/>
    <n v="1450.5976911443749"/>
    <n v="731.35510466724611"/>
    <n v="51.845711298723067"/>
    <n v="17.281903766241022"/>
    <n v="509.13685308384726"/>
    <n v="4287.5974893720877"/>
  </r>
  <r>
    <x v="5"/>
    <s v="Datong"/>
    <s v="Datong"/>
    <s v="Hunyuan"/>
    <x v="70"/>
    <s v="t/a"/>
    <s v="grinding"/>
    <n v="800000"/>
    <n v="1"/>
    <m/>
    <n v="1"/>
    <m/>
    <n v="800000"/>
    <n v="84023.93443516508"/>
    <n v="84023.93443516508"/>
    <n v="1.2000501783236972E-3"/>
    <n v="68.16200601954877"/>
    <n v="1.3461370867317541"/>
    <n v="44.097559318665724"/>
    <n v="24.587571167009752"/>
    <n v="2.044860180586463"/>
    <n v="0.68162006019548771"/>
    <n v="20.186565696676265"/>
    <n v="169.43111766679667"/>
    <n v="75.284626879028337"/>
    <n v="2.2923157164447807"/>
    <n v="62.426840250248873"/>
    <n v="31.611411291065583"/>
    <n v="2.2585388063708502"/>
    <n v="0.75284626879028338"/>
    <n v="22.122115029883329"/>
    <n v="185.98477920851525"/>
    <n v="74.768412934019253"/>
    <n v="2.2923157164447807"/>
    <n v="60.986281994334682"/>
    <n v="30.44470074400823"/>
    <n v="2.2430523880205775"/>
    <n v="0.74768412934019257"/>
    <n v="20.939064147126981"/>
    <n v="177.0233848712337"/>
    <n v="74.535577631737269"/>
    <n v="2.2923157164447807"/>
    <n v="60.129781111520714"/>
    <n v="29.751019242798247"/>
    <n v="2.2360673289521182"/>
    <n v="0.74535577631737271"/>
    <n v="20.235667306815508"/>
    <n v="171.6952822904361"/>
    <n v="42.583388532828977"/>
    <n v="1.3220126470169042"/>
    <n v="35.743379851177949"/>
    <n v="18.020918874892665"/>
    <n v="1.2775016559848693"/>
    <n v="0.42583388532828981"/>
    <n v="12.545361161889577"/>
    <n v="105.64833147547763"/>
  </r>
  <r>
    <x v="5"/>
    <s v="Luliang"/>
    <s v="Luliang"/>
    <s v="Jiaocheng"/>
    <x v="71"/>
    <s v="t/d"/>
    <s v="cement"/>
    <n v="2500"/>
    <n v="310"/>
    <n v="2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</r>
  <r>
    <x v="5"/>
    <s v="Luliang"/>
    <s v="Luliang"/>
    <s v="Jiaokou"/>
    <x v="72"/>
    <s v="t/d"/>
    <s v="cement"/>
    <n v="4000"/>
    <n v="310"/>
    <n v="2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</r>
  <r>
    <x v="5"/>
    <s v="Changzhi"/>
    <s v="Changzhi"/>
    <s v="Xiangyuan"/>
    <x v="73"/>
    <s v="t/d"/>
    <s v="cement"/>
    <n v="4000"/>
    <n v="310"/>
    <n v="1"/>
    <m/>
    <n v="1240000"/>
    <m/>
    <n v="0"/>
    <n v="1240000"/>
    <n v="1.7709980270795456E-2"/>
    <n v="1005.9144222704646"/>
    <n v="19.865887009080467"/>
    <n v="650.77854212288366"/>
    <n v="362.85599397416735"/>
    <n v="30.177432668113934"/>
    <n v="10.059144222704646"/>
    <n v="297.90727644625309"/>
    <n v="2500.4135704802302"/>
    <n v="1111.0279226692073"/>
    <n v="33.829307178954444"/>
    <n v="921.27656757182081"/>
    <n v="466.5117179339843"/>
    <n v="33.330837680076222"/>
    <n v="11.110279226692073"/>
    <n v="326.47153244439039"/>
    <n v="2744.7075380231304"/>
    <n v="1103.4097922387025"/>
    <n v="33.829307178954444"/>
    <n v="900.01724129364061"/>
    <n v="449.29375393269788"/>
    <n v="33.102293767161072"/>
    <n v="11.034097922387026"/>
    <n v="309.01242267430655"/>
    <n v="2612.4579706477361"/>
    <n v="1099.9736787459162"/>
    <n v="33.829307178954444"/>
    <n v="887.37725839080667"/>
    <n v="439.05661058440467"/>
    <n v="32.99921036237749"/>
    <n v="10.999736787459163"/>
    <n v="298.63190326814561"/>
    <n v="2533.8274322826583"/>
    <n v="628.43286422694621"/>
    <n v="19.509865770042961"/>
    <n v="527.4900695070454"/>
    <n v="265.94731078808951"/>
    <n v="18.852985926808387"/>
    <n v="6.2843286422694629"/>
    <n v="185.14067384867172"/>
    <n v="1559.1263597716684"/>
  </r>
  <r>
    <x v="5"/>
    <s v="Shuozhou"/>
    <s v="Shuozhou"/>
    <s v="Shanyin"/>
    <x v="74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</r>
  <r>
    <x v="5"/>
    <s v="Datong"/>
    <s v="Datong"/>
    <s v="Datong Shì"/>
    <x v="75"/>
    <s v="t/d"/>
    <s v="cement"/>
    <n v="1200"/>
    <n v="310"/>
    <n v="5"/>
    <m/>
    <n v="6417000"/>
    <m/>
    <n v="0"/>
    <n v="6417000"/>
    <n v="9.1649147901366482E-2"/>
    <n v="5205.6071352496538"/>
    <n v="102.80596527199143"/>
    <n v="3367.7789554859232"/>
    <n v="1877.7797688163159"/>
    <n v="156.16821405748962"/>
    <n v="52.056071352496538"/>
    <n v="1541.6701556093599"/>
    <n v="12939.64022723519"/>
    <n v="5749.5694998131485"/>
    <n v="175.06666465108927"/>
    <n v="4767.6062371841726"/>
    <n v="2414.1981403083687"/>
    <n v="172.48708499439445"/>
    <n v="57.495694998131476"/>
    <n v="1689.4901803997202"/>
    <n v="14203.8615092697"/>
    <n v="5710.1456748352857"/>
    <n v="175.06666465108927"/>
    <n v="4657.5892236945901"/>
    <n v="2325.0951766017115"/>
    <n v="171.30437024505855"/>
    <n v="57.101456748352859"/>
    <n v="1599.1392873395364"/>
    <n v="13519.469998102033"/>
    <n v="5692.3637875101167"/>
    <n v="175.06666465108927"/>
    <n v="4592.1773121724245"/>
    <n v="2272.1179597742939"/>
    <n v="170.77091362530351"/>
    <n v="56.923637875101164"/>
    <n v="1545.4200994126536"/>
    <n v="13112.556962062756"/>
    <n v="3252.1400723744468"/>
    <n v="100.96355535997232"/>
    <n v="2729.7611096989599"/>
    <n v="1376.2773333283631"/>
    <n v="97.564202171233404"/>
    <n v="32.52140072374447"/>
    <n v="958.10298716687612"/>
    <n v="8068.4789118183835"/>
  </r>
  <r>
    <x v="5"/>
    <s v="Shuozhou"/>
    <s v="Shuozhou"/>
    <s v="Shuo"/>
    <x v="76"/>
    <s v="t/d"/>
    <s v="cement"/>
    <n v="1500"/>
    <n v="310"/>
    <n v="3"/>
    <m/>
    <n v="3100000"/>
    <m/>
    <n v="0"/>
    <n v="3100000"/>
    <n v="4.4274950676988639E-2"/>
    <n v="2514.7860556761616"/>
    <n v="49.664717522701167"/>
    <n v="1626.9463553072092"/>
    <n v="907.1399849354184"/>
    <n v="75.443581670284843"/>
    <n v="25.147860556761614"/>
    <n v="744.76819111563282"/>
    <n v="6251.0339262005755"/>
    <n v="2777.5698066730183"/>
    <n v="84.573267947386114"/>
    <n v="2303.1914189295521"/>
    <n v="1166.2792948349606"/>
    <n v="83.327094200190558"/>
    <n v="27.775698066730182"/>
    <n v="816.17883111097592"/>
    <n v="6861.7688450578262"/>
    <n v="2758.5244805967563"/>
    <n v="84.573267947386114"/>
    <n v="2250.0431032341016"/>
    <n v="1123.2343848317448"/>
    <n v="82.755734417902687"/>
    <n v="27.585244805967566"/>
    <n v="772.53105668576643"/>
    <n v="6531.1449266193395"/>
    <n v="2749.9341968647909"/>
    <n v="84.573267947386114"/>
    <n v="2218.4431459770167"/>
    <n v="1097.6415264610116"/>
    <n v="82.49802590594372"/>
    <n v="27.499341968647908"/>
    <n v="746.57975817036402"/>
    <n v="6334.5685807066457"/>
    <n v="1571.0821605673657"/>
    <n v="48.774664425107403"/>
    <n v="1318.7251737676136"/>
    <n v="664.86827697022375"/>
    <n v="47.132464817020967"/>
    <n v="15.710821605673658"/>
    <n v="462.85168462167928"/>
    <n v="3897.8158994291712"/>
  </r>
  <r>
    <x v="5"/>
    <s v="Luliang"/>
    <s v="Luliang"/>
    <s v="Fenyang"/>
    <x v="77"/>
    <s v="t/d"/>
    <s v="cement"/>
    <n v="1500"/>
    <n v="310"/>
    <n v="4"/>
    <m/>
    <n v="4805000"/>
    <m/>
    <n v="0"/>
    <n v="4805000"/>
    <n v="6.8626173549332398E-2"/>
    <n v="3897.9183862980508"/>
    <n v="76.980312160186827"/>
    <n v="2521.7668507261747"/>
    <n v="1406.0669766498986"/>
    <n v="116.93755158894152"/>
    <n v="38.979183862980506"/>
    <n v="1154.390696229231"/>
    <n v="9689.1025856108918"/>
    <n v="4305.2332003431793"/>
    <n v="131.0885653184485"/>
    <n v="3569.9466993408059"/>
    <n v="1807.7329069941893"/>
    <n v="129.15699601029539"/>
    <n v="43.052332003431786"/>
    <n v="1265.0771882220129"/>
    <n v="10635.741709839633"/>
    <n v="4275.7129449249724"/>
    <n v="131.0885653184485"/>
    <n v="3487.5668100128578"/>
    <n v="1741.0132964892045"/>
    <n v="128.27138834774917"/>
    <n v="42.757129449249732"/>
    <n v="1197.4231378629381"/>
    <n v="10123.274636259977"/>
    <n v="4262.398005140426"/>
    <n v="131.0885653184485"/>
    <n v="3438.5868762643763"/>
    <n v="1701.3443660145683"/>
    <n v="127.87194015421278"/>
    <n v="42.62398005140426"/>
    <n v="1157.1986251640644"/>
    <n v="9818.5813000953021"/>
    <n v="2435.177348879417"/>
    <n v="75.60072985891648"/>
    <n v="2044.0240193398013"/>
    <n v="1030.5458293038469"/>
    <n v="73.055320466382511"/>
    <n v="24.351773488794173"/>
    <n v="717.420111163603"/>
    <n v="6041.6146441152159"/>
  </r>
  <r>
    <x v="5"/>
    <s v="Jinzhong"/>
    <s v="Jinzhong"/>
    <s v="Lingshi"/>
    <x v="78"/>
    <s v="t/d"/>
    <s v="cement"/>
    <n v="1000"/>
    <n v="310"/>
    <n v="2"/>
    <m/>
    <n v="1860000"/>
    <m/>
    <n v="0"/>
    <n v="1860000"/>
    <n v="2.6564970406193184E-2"/>
    <n v="1508.8716334056969"/>
    <n v="29.798830513620704"/>
    <n v="976.1678131843255"/>
    <n v="544.28399096125099"/>
    <n v="45.266149002170906"/>
    <n v="15.088716334056967"/>
    <n v="446.86091466937967"/>
    <n v="3750.6203557203453"/>
    <n v="1666.541884003811"/>
    <n v="50.74396076843167"/>
    <n v="1381.9148513577311"/>
    <n v="699.76757690097645"/>
    <n v="49.996256520114336"/>
    <n v="16.665418840038111"/>
    <n v="489.70729866658553"/>
    <n v="4117.0613070346963"/>
    <n v="1655.1146883580539"/>
    <n v="50.74396076843167"/>
    <n v="1350.0258619404608"/>
    <n v="673.94063089904682"/>
    <n v="49.653440650741608"/>
    <n v="16.55114688358054"/>
    <n v="463.51863401145988"/>
    <n v="3918.6869559716038"/>
    <n v="1649.9605181188745"/>
    <n v="50.74396076843167"/>
    <n v="1331.06588758621"/>
    <n v="658.58491587660694"/>
    <n v="49.498815543566231"/>
    <n v="16.499605181188745"/>
    <n v="447.94785490221841"/>
    <n v="3800.7411484239874"/>
    <n v="942.64929634041937"/>
    <n v="29.264798655064439"/>
    <n v="791.23510426056816"/>
    <n v="398.92096618213424"/>
    <n v="28.27947889021258"/>
    <n v="9.4264929634041952"/>
    <n v="277.71101077300756"/>
    <n v="2338.6895396575028"/>
  </r>
  <r>
    <x v="5"/>
    <s v="Jinzhong"/>
    <s v="Jinzhong"/>
    <s v="Jiexiu"/>
    <x v="79"/>
    <s v="t/d"/>
    <s v="cement"/>
    <n v="1600"/>
    <n v="310"/>
    <n v="1"/>
    <m/>
    <n v="496000"/>
    <m/>
    <n v="0"/>
    <n v="496000"/>
    <n v="7.0839921083181824E-3"/>
    <n v="402.36576890818583"/>
    <n v="7.9463548036321878"/>
    <n v="260.31141684915349"/>
    <n v="145.14239758966696"/>
    <n v="12.070973067245575"/>
    <n v="4.0236576890818583"/>
    <n v="119.16291057850125"/>
    <n v="1000.165428192092"/>
    <n v="444.41116906768298"/>
    <n v="13.531722871581779"/>
    <n v="368.51062702872832"/>
    <n v="186.60468717359373"/>
    <n v="13.332335072030489"/>
    <n v="4.4441116906768299"/>
    <n v="130.58861297775616"/>
    <n v="1097.8830152092523"/>
    <n v="441.363916895481"/>
    <n v="13.531722871581779"/>
    <n v="360.00689651745625"/>
    <n v="179.71750157307918"/>
    <n v="13.240917506864429"/>
    <n v="4.41363916895481"/>
    <n v="123.60496906972263"/>
    <n v="1044.9831882590945"/>
    <n v="439.98947149836653"/>
    <n v="13.531722871581779"/>
    <n v="354.95090335632267"/>
    <n v="175.62264423376186"/>
    <n v="13.199684144950997"/>
    <n v="4.3998947149836649"/>
    <n v="119.45276130725824"/>
    <n v="1013.5309729130634"/>
    <n v="251.3731456907785"/>
    <n v="7.803946308017184"/>
    <n v="210.99602780281816"/>
    <n v="106.37892431523581"/>
    <n v="7.5411943707233551"/>
    <n v="2.5137314569077853"/>
    <n v="74.056269539468687"/>
    <n v="623.65054390866737"/>
  </r>
  <r>
    <x v="5"/>
    <s v="Linfen"/>
    <s v="Linfen"/>
    <s v="Xiangfen"/>
    <x v="80"/>
    <s v="t/d"/>
    <s v="cement"/>
    <n v="1200"/>
    <n v="310"/>
    <n v="1"/>
    <m/>
    <n v="372000"/>
    <m/>
    <n v="0"/>
    <n v="372000"/>
    <n v="5.312994081238637E-3"/>
    <n v="301.77432668113937"/>
    <n v="5.9597661027241413"/>
    <n v="195.23356263686512"/>
    <n v="108.85679819225021"/>
    <n v="9.0532298004341811"/>
    <n v="3.0177432668113937"/>
    <n v="89.372182933875933"/>
    <n v="750.12407114406903"/>
    <n v="333.30837680076223"/>
    <n v="10.148792153686335"/>
    <n v="276.38297027154624"/>
    <n v="139.95351538019528"/>
    <n v="9.9992513040228665"/>
    <n v="3.3330837680076222"/>
    <n v="97.941459733317117"/>
    <n v="823.41226140693925"/>
    <n v="331.0229376716108"/>
    <n v="10.148792153686335"/>
    <n v="270.00517238809221"/>
    <n v="134.78812617980938"/>
    <n v="9.9306881301483223"/>
    <n v="3.3102293767161082"/>
    <n v="92.703726802291982"/>
    <n v="783.73739119432082"/>
    <n v="329.99210362377494"/>
    <n v="10.148792153686335"/>
    <n v="266.213177517242"/>
    <n v="131.71698317532142"/>
    <n v="9.8997631087132465"/>
    <n v="3.2999210362377491"/>
    <n v="89.589570980443682"/>
    <n v="760.14822968479746"/>
    <n v="188.5298592680839"/>
    <n v="5.8529597310128887"/>
    <n v="158.24702085211362"/>
    <n v="79.784193236426859"/>
    <n v="5.6558957780425168"/>
    <n v="1.885298592680839"/>
    <n v="55.542202154601519"/>
    <n v="467.73790793150056"/>
  </r>
  <r>
    <x v="5"/>
    <s v="Jincheng"/>
    <s v="Jincheng"/>
    <s v="Yangcheng"/>
    <x v="81"/>
    <s v="t/d"/>
    <s v="cement"/>
    <n v="1600"/>
    <n v="310"/>
    <n v="2"/>
    <m/>
    <n v="1488000"/>
    <m/>
    <n v="0"/>
    <n v="1488000"/>
    <n v="2.1251976324954548E-2"/>
    <n v="1207.0973067245575"/>
    <n v="23.839064410896565"/>
    <n v="780.93425054746046"/>
    <n v="435.42719276900084"/>
    <n v="36.212919201736725"/>
    <n v="12.070973067245575"/>
    <n v="357.48873173550373"/>
    <n v="3000.4962845762761"/>
    <n v="1333.2335072030489"/>
    <n v="40.59516861474534"/>
    <n v="1105.531881086185"/>
    <n v="559.81406152078114"/>
    <n v="39.997005216091466"/>
    <n v="13.332335072030489"/>
    <n v="391.76583893326847"/>
    <n v="3293.649045627757"/>
    <n v="1324.0917506864432"/>
    <n v="40.59516861474534"/>
    <n v="1080.0206895523688"/>
    <n v="539.15250471923753"/>
    <n v="39.722752520593289"/>
    <n v="13.240917506864433"/>
    <n v="370.81490720916793"/>
    <n v="3134.9495647772833"/>
    <n v="1319.9684144950998"/>
    <n v="40.59516861474534"/>
    <n v="1064.852710068968"/>
    <n v="526.86793270128567"/>
    <n v="39.599052434852986"/>
    <n v="13.199684144950997"/>
    <n v="358.35828392177473"/>
    <n v="3040.5929187391898"/>
    <n v="754.11943707233559"/>
    <n v="23.411838924051555"/>
    <n v="632.98808340845449"/>
    <n v="319.13677294570743"/>
    <n v="22.623583112170067"/>
    <n v="7.541194370723356"/>
    <n v="222.16880861840608"/>
    <n v="1870.9516317260022"/>
  </r>
  <r>
    <x v="5"/>
    <s v="Changzhi"/>
    <s v="Changzhi"/>
    <s v="Changzhi Shì"/>
    <x v="82"/>
    <s v="t/d"/>
    <s v="-"/>
    <n v="1500"/>
    <n v="310"/>
    <n v="1"/>
    <n v="1"/>
    <n v="465000"/>
    <n v="1000000"/>
    <n v="105029.91804395635"/>
    <n v="570029.91804395639"/>
    <n v="8.1413053244529174E-3"/>
    <n v="462.42041587586021"/>
    <n v="9.1323789868198677"/>
    <n v="299.16390244441357"/>
    <n v="166.80546169907495"/>
    <n v="13.872612476275805"/>
    <n v="4.6242041587586016"/>
    <n v="136.94843578819024"/>
    <n v="1149.4439860135822"/>
    <n v="510.74125459973823"/>
    <n v="15.551384837663893"/>
    <n v="423.51226315224392"/>
    <n v="214.4561583390761"/>
    <n v="15.322237637992146"/>
    <n v="5.1074125459973816"/>
    <n v="150.07946845400056"/>
    <n v="1261.7463007693179"/>
    <n v="507.23918825703754"/>
    <n v="15.551384837663893"/>
    <n v="413.73931797803357"/>
    <n v="206.54103365477201"/>
    <n v="15.217175647711125"/>
    <n v="5.0723918825703755"/>
    <n v="142.05348868677368"/>
    <n v="1200.9509700819431"/>
    <n v="505.65960156939019"/>
    <n v="15.551384837663893"/>
    <n v="407.92869828595337"/>
    <n v="201.83500302264954"/>
    <n v="15.169788047081706"/>
    <n v="5.056596015693902"/>
    <n v="137.28154785907398"/>
    <n v="1164.8043899690419"/>
    <n v="288.89155975114107"/>
    <n v="8.9687154725372409"/>
    <n v="242.48800087911445"/>
    <n v="122.25639013914939"/>
    <n v="8.6667467925342319"/>
    <n v="2.8889155975114109"/>
    <n v="85.109454145613867"/>
    <n v="716.73279925872271"/>
  </r>
  <r>
    <x v="5"/>
    <s v="Yuncheng"/>
    <s v="Yuncheng"/>
    <s v="Linyi"/>
    <x v="83"/>
    <s v="t/d"/>
    <s v="cement"/>
    <n v="1500"/>
    <n v="310"/>
    <n v="1"/>
    <m/>
    <n v="465000"/>
    <m/>
    <n v="0"/>
    <n v="465000"/>
    <n v="6.6412426015482959E-3"/>
    <n v="377.21790835142423"/>
    <n v="7.449707628405176"/>
    <n v="244.04195329608137"/>
    <n v="136.07099774031275"/>
    <n v="11.316537250542726"/>
    <n v="3.7721790835142417"/>
    <n v="111.71522866734492"/>
    <n v="937.65508893008632"/>
    <n v="416.63547100095275"/>
    <n v="12.685990192107917"/>
    <n v="345.47871283943277"/>
    <n v="174.94189422524411"/>
    <n v="12.499064130028584"/>
    <n v="4.1663547100095277"/>
    <n v="122.42682466664638"/>
    <n v="1029.2653267586741"/>
    <n v="413.77867208951346"/>
    <n v="12.685990192107917"/>
    <n v="337.5064654851152"/>
    <n v="168.48515772476171"/>
    <n v="12.413360162685402"/>
    <n v="4.1377867208951349"/>
    <n v="115.87965850286497"/>
    <n v="979.67173899290094"/>
    <n v="412.49012952971862"/>
    <n v="12.685990192107917"/>
    <n v="332.7664718965525"/>
    <n v="164.64622896915174"/>
    <n v="12.374703885891558"/>
    <n v="4.1249012952971862"/>
    <n v="111.9869637255546"/>
    <n v="950.18528710599685"/>
    <n v="235.66232408510484"/>
    <n v="7.3161996637661098"/>
    <n v="197.80877606514204"/>
    <n v="99.730241545533559"/>
    <n v="7.0698697225531451"/>
    <n v="2.3566232408510488"/>
    <n v="69.42775269325189"/>
    <n v="584.6723849143757"/>
  </r>
  <r>
    <x v="5"/>
    <s v="Yuncheng"/>
    <s v="Yuncheng"/>
    <s v="Hejin"/>
    <x v="84"/>
    <s v="t/d"/>
    <s v="cement"/>
    <n v="2000"/>
    <n v="310"/>
    <n v="2"/>
    <m/>
    <n v="1395000"/>
    <m/>
    <n v="0"/>
    <n v="1395000"/>
    <n v="1.9923727804644888E-2"/>
    <n v="1131.6537250542726"/>
    <n v="22.349122885215525"/>
    <n v="732.12585988824412"/>
    <n v="408.2129932209383"/>
    <n v="33.949611751628176"/>
    <n v="11.316537250542726"/>
    <n v="335.14568600203472"/>
    <n v="2812.9652667902587"/>
    <n v="1249.9064130028582"/>
    <n v="38.057970576323754"/>
    <n v="1036.4361385182983"/>
    <n v="524.82568267573231"/>
    <n v="37.49719239008575"/>
    <n v="12.499064130028582"/>
    <n v="367.28047399993915"/>
    <n v="3087.795980276022"/>
    <n v="1241.3360162685403"/>
    <n v="38.057970576323754"/>
    <n v="1012.5193964553457"/>
    <n v="505.45547317428515"/>
    <n v="37.240080488056208"/>
    <n v="12.413360162685404"/>
    <n v="347.63897550859491"/>
    <n v="2939.0152169787029"/>
    <n v="1237.4703885891558"/>
    <n v="38.057970576323754"/>
    <n v="998.29941568965751"/>
    <n v="493.93868690745524"/>
    <n v="37.124111657674675"/>
    <n v="12.374703885891558"/>
    <n v="335.96089117666384"/>
    <n v="2850.5558613179905"/>
    <n v="706.98697225531453"/>
    <n v="21.948598991298329"/>
    <n v="593.42632819542609"/>
    <n v="299.19072463660069"/>
    <n v="21.209609167659437"/>
    <n v="7.0698697225531459"/>
    <n v="208.28325807975568"/>
    <n v="1754.0171547431269"/>
  </r>
  <r>
    <x v="5"/>
    <s v="Linfen"/>
    <s v="Linfen"/>
    <s v="Houma"/>
    <x v="85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</r>
  <r>
    <x v="5"/>
    <s v="Jincheng"/>
    <s v="Jincheng"/>
    <s v="Jiaocheng"/>
    <x v="71"/>
    <s v="t/d"/>
    <s v="cement"/>
    <n v="5000"/>
    <n v="310"/>
    <n v="1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</r>
  <r>
    <x v="5"/>
    <s v="Xinzhou"/>
    <s v="Xinzhou"/>
    <s v="Dai"/>
    <x v="86"/>
    <s v="t/d"/>
    <s v="cement"/>
    <n v="5000"/>
    <n v="310"/>
    <n v="1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</r>
  <r>
    <x v="5"/>
    <s v="Luliang"/>
    <s v="Luliang"/>
    <s v="Fangshan"/>
    <x v="0"/>
    <s v="t/a"/>
    <s v="-"/>
    <n v="4000000"/>
    <n v="310"/>
    <n v="2"/>
    <n v="1"/>
    <n v="1705000"/>
    <n v="4000000"/>
    <n v="420119.6721758254"/>
    <n v="2125119.6721758256"/>
    <n v="3.0351473763962241E-2"/>
    <n v="1723.9423607196329"/>
    <n v="34.046280071144416"/>
    <n v="1115.3082920122938"/>
    <n v="621.86484754952892"/>
    <n v="51.71827082158898"/>
    <n v="17.239423607196326"/>
    <n v="510.55533359697944"/>
    <n v="4285.2242477443006"/>
    <n v="1904.086528065302"/>
    <n v="57.976875953286275"/>
    <n v="1578.8894816624982"/>
    <n v="799.51066861455638"/>
    <n v="57.122595841959061"/>
    <n v="19.040865280653019"/>
    <n v="559.50893226045343"/>
    <n v="4703.8967608243811"/>
    <n v="1891.0305289983125"/>
    <n v="57.976875953286275"/>
    <n v="1542.4551167504294"/>
    <n v="770.00241537750082"/>
    <n v="56.730915869949371"/>
    <n v="18.910305289983125"/>
    <n v="529.58740191280651"/>
    <n v="4477.2466339968059"/>
    <n v="1885.1416964343216"/>
    <n v="57.976875953286275"/>
    <n v="1520.7926358449629"/>
    <n v="752.45793576754772"/>
    <n v="56.554250893029646"/>
    <n v="18.851416964343215"/>
    <n v="511.79720352777781"/>
    <n v="4342.489130840836"/>
    <n v="1077.012130976196"/>
    <n v="33.436128668893595"/>
    <n v="904.01574482807735"/>
    <n v="455.78214670808643"/>
    <n v="32.310363929285884"/>
    <n v="10.770121309761961"/>
    <n v="317.29523235137157"/>
    <n v="2672.0404020634323"/>
  </r>
  <r>
    <x v="5"/>
    <s v="Changzhi"/>
    <s v="Changzhi"/>
    <s v="Tunliu"/>
    <x v="87"/>
    <s v="t/a"/>
    <s v="grinding"/>
    <n v="1000000"/>
    <n v="1"/>
    <m/>
    <n v="1"/>
    <m/>
    <n v="1000000"/>
    <n v="105029.91804395635"/>
    <n v="105029.91804395635"/>
    <n v="1.5000627229046215E-3"/>
    <n v="85.202507524435973"/>
    <n v="1.6826713584146926"/>
    <n v="55.121949148332156"/>
    <n v="30.734463958762191"/>
    <n v="2.5560752257330788"/>
    <n v="0.85202507524435955"/>
    <n v="25.233207120845332"/>
    <n v="211.78889708349584"/>
    <n v="94.105783598785422"/>
    <n v="2.8653946455559756"/>
    <n v="78.033550312811087"/>
    <n v="39.514264113831977"/>
    <n v="2.8231735079635629"/>
    <n v="0.9410578359878542"/>
    <n v="27.652643787354162"/>
    <n v="232.48097401064405"/>
    <n v="93.460516167524062"/>
    <n v="2.8653946455559756"/>
    <n v="76.232852492918354"/>
    <n v="38.055875930010288"/>
    <n v="2.8038154850257215"/>
    <n v="0.93460516167524066"/>
    <n v="26.173830183908724"/>
    <n v="221.27923108904213"/>
    <n v="93.169472039671589"/>
    <n v="2.8653946455559756"/>
    <n v="75.162226389400885"/>
    <n v="37.188774053497809"/>
    <n v="2.7950841611901476"/>
    <n v="0.93169472039671586"/>
    <n v="25.294584133519383"/>
    <n v="214.61910286304513"/>
    <n v="53.229235666036224"/>
    <n v="1.6525158087711302"/>
    <n v="44.679224813972439"/>
    <n v="22.526148593615829"/>
    <n v="1.5968770699810868"/>
    <n v="0.53229235666036223"/>
    <n v="15.681701452361972"/>
    <n v="132.06041434434704"/>
  </r>
  <r>
    <x v="5"/>
    <s v="Yuncheng"/>
    <s v="Yuncheng"/>
    <s v="Jiang"/>
    <x v="88"/>
    <s v="t/a"/>
    <s v="grinding"/>
    <n v="1200000"/>
    <n v="1"/>
    <m/>
    <n v="1"/>
    <m/>
    <n v="1200000"/>
    <n v="126035.90165274762"/>
    <n v="126035.90165274762"/>
    <n v="1.8000752674855458E-3"/>
    <n v="102.24300902932316"/>
    <n v="2.0192056300976313"/>
    <n v="66.146338977998582"/>
    <n v="36.881356750514627"/>
    <n v="3.0672902708796945"/>
    <n v="1.0224300902932315"/>
    <n v="30.279848545014399"/>
    <n v="254.14667650019501"/>
    <n v="112.92694031854252"/>
    <n v="3.4384735746671709"/>
    <n v="93.640260375373316"/>
    <n v="47.417116936598376"/>
    <n v="3.3878082095562756"/>
    <n v="1.1292694031854251"/>
    <n v="33.183172544824991"/>
    <n v="278.97716881277285"/>
    <n v="112.15261940102887"/>
    <n v="3.4384735746671709"/>
    <n v="91.479422991502034"/>
    <n v="45.667051116012345"/>
    <n v="3.364578582030866"/>
    <n v="1.1215261940102887"/>
    <n v="31.40859622069047"/>
    <n v="265.53507730685055"/>
    <n v="111.80336644760591"/>
    <n v="3.4384735746671709"/>
    <n v="90.194671667281071"/>
    <n v="44.626528864197368"/>
    <n v="3.3541009934281769"/>
    <n v="1.1180336644760591"/>
    <n v="30.353500960223261"/>
    <n v="257.54292343565413"/>
    <n v="63.875082799243465"/>
    <n v="1.9830189705253563"/>
    <n v="53.615069776766923"/>
    <n v="27.031378312338997"/>
    <n v="1.9162524839773041"/>
    <n v="0.63875082799243477"/>
    <n v="18.818041742834367"/>
    <n v="158.47249721321646"/>
  </r>
  <r>
    <x v="5"/>
    <s v="Jinzhong"/>
    <s v="Jinzhong"/>
    <s v="Zuoquan"/>
    <x v="89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</r>
  <r>
    <x v="5"/>
    <s v="Datong"/>
    <s v="Datong"/>
    <s v="Guangling"/>
    <x v="90"/>
    <s v="t/d"/>
    <s v="cement"/>
    <n v="4000"/>
    <n v="310"/>
    <n v="1"/>
    <m/>
    <n v="1240000"/>
    <m/>
    <n v="0"/>
    <n v="1240000"/>
    <n v="1.7709980270795456E-2"/>
    <n v="1005.9144222704646"/>
    <n v="19.865887009080467"/>
    <n v="650.77854212288366"/>
    <n v="362.85599397416735"/>
    <n v="30.177432668113934"/>
    <n v="10.059144222704646"/>
    <n v="297.90727644625309"/>
    <n v="2500.4135704802302"/>
    <n v="1111.0279226692073"/>
    <n v="33.829307178954444"/>
    <n v="921.27656757182081"/>
    <n v="466.5117179339843"/>
    <n v="33.330837680076222"/>
    <n v="11.110279226692073"/>
    <n v="326.47153244439039"/>
    <n v="2744.7075380231304"/>
    <n v="1103.4097922387025"/>
    <n v="33.829307178954444"/>
    <n v="900.01724129364061"/>
    <n v="449.29375393269788"/>
    <n v="33.102293767161072"/>
    <n v="11.034097922387026"/>
    <n v="309.01242267430655"/>
    <n v="2612.4579706477361"/>
    <n v="1099.9736787459162"/>
    <n v="33.829307178954444"/>
    <n v="887.37725839080667"/>
    <n v="439.05661058440467"/>
    <n v="32.99921036237749"/>
    <n v="10.999736787459163"/>
    <n v="298.63190326814561"/>
    <n v="2533.8274322826583"/>
    <n v="628.43286422694621"/>
    <n v="19.509865770042961"/>
    <n v="527.4900695070454"/>
    <n v="265.94731078808951"/>
    <n v="18.852985926808387"/>
    <n v="6.2843286422694629"/>
    <n v="185.14067384867172"/>
    <n v="1559.1263597716684"/>
  </r>
  <r>
    <x v="5"/>
    <s v="Xinzhou"/>
    <s v="Xinzhou"/>
    <s v="Baode"/>
    <x v="91"/>
    <s v="t/d"/>
    <s v="cement"/>
    <n v="2500"/>
    <n v="310"/>
    <n v="2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</r>
  <r>
    <x v="5"/>
    <s v="Xinzhou"/>
    <s v="Xinzhou"/>
    <s v="Hequ"/>
    <x v="92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</r>
  <r>
    <x v="5"/>
    <s v="Luliang"/>
    <s v="Luliang"/>
    <s v="Lan"/>
    <x v="93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</r>
  <r>
    <x v="5"/>
    <s v="Yangquan"/>
    <s v="Yangquan"/>
    <s v="Yangquan"/>
    <x v="94"/>
    <s v="t/d"/>
    <s v="cement"/>
    <n v="2500"/>
    <n v="310"/>
    <n v="2"/>
    <m/>
    <n v="2325000"/>
    <m/>
    <n v="0"/>
    <n v="2325000"/>
    <n v="3.3206213007741479E-2"/>
    <n v="1886.0895417571212"/>
    <n v="37.248538142025879"/>
    <n v="1220.2097664804069"/>
    <n v="680.3549887015638"/>
    <n v="56.582686252713629"/>
    <n v="18.860895417571211"/>
    <n v="558.57614333672461"/>
    <n v="4688.2754446504314"/>
    <n v="2083.1773550047637"/>
    <n v="63.429950960539585"/>
    <n v="1727.3935641971641"/>
    <n v="874.70947112622059"/>
    <n v="62.495320650142915"/>
    <n v="20.831773550047636"/>
    <n v="612.13412333323197"/>
    <n v="5146.3266337933701"/>
    <n v="2068.8933604475674"/>
    <n v="63.429950960539585"/>
    <n v="1687.5323274255761"/>
    <n v="842.42578862380856"/>
    <n v="62.066800813427015"/>
    <n v="20.688933604475672"/>
    <n v="579.39829251432479"/>
    <n v="4898.358694964505"/>
    <n v="2062.4506476485931"/>
    <n v="63.429950960539585"/>
    <n v="1663.8323594827625"/>
    <n v="823.23114484575876"/>
    <n v="61.873519429457794"/>
    <n v="20.62450647648593"/>
    <n v="559.93481862777298"/>
    <n v="4750.9264355299838"/>
    <n v="1178.3116204255241"/>
    <n v="36.580998318830552"/>
    <n v="989.04388032571012"/>
    <n v="498.65120772766784"/>
    <n v="35.349348612765731"/>
    <n v="11.783116204255244"/>
    <n v="347.13876346625949"/>
    <n v="2923.3619245718783"/>
  </r>
  <r>
    <x v="5"/>
    <s v="Jincheng"/>
    <s v="Jincheng"/>
    <s v="Gaoping"/>
    <x v="95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</r>
  <r>
    <x v="5"/>
    <s v="Taiyuan"/>
    <s v="Taiyuan"/>
    <s v="Taiyuan"/>
    <x v="96"/>
    <s v="t/d"/>
    <s v="cement"/>
    <n v="4500"/>
    <n v="310"/>
    <n v="3"/>
    <m/>
    <n v="3565000"/>
    <m/>
    <n v="0"/>
    <n v="3565000"/>
    <n v="5.0916193278536935E-2"/>
    <n v="2892.0039640275859"/>
    <n v="57.114425151106346"/>
    <n v="1870.9883086032905"/>
    <n v="1043.2109826757312"/>
    <n v="86.760118920827566"/>
    <n v="28.920039640275853"/>
    <n v="856.48341978297765"/>
    <n v="7188.6890151306616"/>
    <n v="3194.2052776739711"/>
    <n v="97.259258139494037"/>
    <n v="2648.6701317689849"/>
    <n v="1341.2211890602048"/>
    <n v="95.826158330219144"/>
    <n v="31.942052776739711"/>
    <n v="938.60565577762236"/>
    <n v="7891.0341718165009"/>
    <n v="3172.3031526862696"/>
    <n v="97.259258139494037"/>
    <n v="2587.5495687192169"/>
    <n v="1291.7195425565064"/>
    <n v="95.16909458058808"/>
    <n v="31.723031526862698"/>
    <n v="888.41071518863134"/>
    <n v="7510.8166656122412"/>
    <n v="3162.4243263945095"/>
    <n v="97.259258139494037"/>
    <n v="2551.2096178735692"/>
    <n v="1262.2877554301633"/>
    <n v="94.872729791835283"/>
    <n v="31.624243263945093"/>
    <n v="858.56672189591859"/>
    <n v="7284.7538678126421"/>
    <n v="1806.7444846524704"/>
    <n v="56.090864088873509"/>
    <n v="1516.5339498327555"/>
    <n v="764.59851851575729"/>
    <n v="54.202334539574117"/>
    <n v="18.067444846524705"/>
    <n v="532.27943731493122"/>
    <n v="4482.4882843435471"/>
  </r>
  <r>
    <x v="5"/>
    <s v="Jincheng"/>
    <s v="Jincheng"/>
    <s v="Lingchuan"/>
    <x v="97"/>
    <s v="t/d"/>
    <s v="cement"/>
    <n v="3200"/>
    <n v="310"/>
    <n v="1"/>
    <m/>
    <n v="992000"/>
    <m/>
    <n v="0"/>
    <n v="992000"/>
    <n v="1.4167984216636365E-2"/>
    <n v="804.73153781637166"/>
    <n v="15.892709607264376"/>
    <n v="520.62283369830698"/>
    <n v="290.28479517933391"/>
    <n v="24.14194613449115"/>
    <n v="8.0473153781637166"/>
    <n v="238.32582115700251"/>
    <n v="2000.330856384184"/>
    <n v="888.82233813536595"/>
    <n v="27.063445743163559"/>
    <n v="737.02125405745664"/>
    <n v="373.20937434718746"/>
    <n v="26.664670144060977"/>
    <n v="8.8882233813536597"/>
    <n v="261.17722595551231"/>
    <n v="2195.7660304185047"/>
    <n v="882.72783379096199"/>
    <n v="27.063445743163559"/>
    <n v="720.01379303491251"/>
    <n v="359.43500314615835"/>
    <n v="26.481835013728858"/>
    <n v="8.82727833790962"/>
    <n v="247.20993813944526"/>
    <n v="2089.966376518189"/>
    <n v="879.97894299673305"/>
    <n v="27.063445743163559"/>
    <n v="709.90180671264534"/>
    <n v="351.24528846752372"/>
    <n v="26.399368289901993"/>
    <n v="8.7997894299673298"/>
    <n v="238.90552261451649"/>
    <n v="2027.0619458261267"/>
    <n v="502.746291381557"/>
    <n v="15.607892616034368"/>
    <n v="421.99205560563632"/>
    <n v="212.75784863047161"/>
    <n v="15.08238874144671"/>
    <n v="5.0274629138155706"/>
    <n v="148.11253907893737"/>
    <n v="1247.3010878173347"/>
  </r>
  <r>
    <x v="5"/>
    <s v="Yangquan"/>
    <s v="Yangquan"/>
    <s v="Yangquan"/>
    <x v="94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</r>
  <r>
    <x v="5"/>
    <s v="Xinzhou"/>
    <s v="Xinzhou"/>
    <s v="Shenchi"/>
    <x v="98"/>
    <s v="t/d"/>
    <s v="cement"/>
    <n v="4500"/>
    <n v="310"/>
    <n v="1"/>
    <m/>
    <n v="1395000"/>
    <m/>
    <n v="0"/>
    <n v="1395000"/>
    <n v="1.9923727804644888E-2"/>
    <n v="1131.6537250542726"/>
    <n v="22.349122885215525"/>
    <n v="732.12585988824412"/>
    <n v="408.2129932209383"/>
    <n v="33.949611751628176"/>
    <n v="11.316537250542726"/>
    <n v="335.14568600203472"/>
    <n v="2812.9652667902587"/>
    <n v="1249.9064130028582"/>
    <n v="38.057970576323754"/>
    <n v="1036.4361385182983"/>
    <n v="524.82568267573231"/>
    <n v="37.49719239008575"/>
    <n v="12.499064130028582"/>
    <n v="367.28047399993915"/>
    <n v="3087.795980276022"/>
    <n v="1241.3360162685403"/>
    <n v="38.057970576323754"/>
    <n v="1012.5193964553457"/>
    <n v="505.45547317428515"/>
    <n v="37.240080488056208"/>
    <n v="12.413360162685404"/>
    <n v="347.63897550859491"/>
    <n v="2939.0152169787029"/>
    <n v="1237.4703885891558"/>
    <n v="38.057970576323754"/>
    <n v="998.29941568965751"/>
    <n v="493.93868690745524"/>
    <n v="37.124111657674675"/>
    <n v="12.374703885891558"/>
    <n v="335.96089117666384"/>
    <n v="2850.5558613179905"/>
    <n v="706.98697225531453"/>
    <n v="21.948598991298329"/>
    <n v="593.42632819542609"/>
    <n v="299.19072463660069"/>
    <n v="21.209609167659437"/>
    <n v="7.0698697225531459"/>
    <n v="208.28325807975568"/>
    <n v="1754.0171547431269"/>
  </r>
  <r>
    <x v="5"/>
    <s v="Xinzhou"/>
    <s v="Xinzhou"/>
    <s v="Kelan"/>
    <x v="99"/>
    <s v="t/d"/>
    <s v="cement"/>
    <n v="5000"/>
    <n v="310"/>
    <n v="1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</r>
  <r>
    <x v="5"/>
    <s v="Datong"/>
    <s v="Datong"/>
    <s v="Guangling"/>
    <x v="90"/>
    <s v="t/d"/>
    <s v="cement"/>
    <n v="1200"/>
    <n v="310"/>
    <n v="1"/>
    <m/>
    <n v="372000"/>
    <m/>
    <n v="0"/>
    <n v="372000"/>
    <n v="5.312994081238637E-3"/>
    <n v="301.77432668113937"/>
    <n v="5.9597661027241413"/>
    <n v="195.23356263686512"/>
    <n v="108.85679819225021"/>
    <n v="9.0532298004341811"/>
    <n v="3.0177432668113937"/>
    <n v="89.372182933875933"/>
    <n v="750.12407114406903"/>
    <n v="333.30837680076223"/>
    <n v="10.148792153686335"/>
    <n v="276.38297027154624"/>
    <n v="139.95351538019528"/>
    <n v="9.9992513040228665"/>
    <n v="3.3330837680076222"/>
    <n v="97.941459733317117"/>
    <n v="823.41226140693925"/>
    <n v="331.0229376716108"/>
    <n v="10.148792153686335"/>
    <n v="270.00517238809221"/>
    <n v="134.78812617980938"/>
    <n v="9.9306881301483223"/>
    <n v="3.3102293767161082"/>
    <n v="92.703726802291982"/>
    <n v="783.73739119432082"/>
    <n v="329.99210362377494"/>
    <n v="10.148792153686335"/>
    <n v="266.213177517242"/>
    <n v="131.71698317532142"/>
    <n v="9.8997631087132465"/>
    <n v="3.2999210362377491"/>
    <n v="89.589570980443682"/>
    <n v="760.14822968479746"/>
    <n v="188.5298592680839"/>
    <n v="5.8529597310128887"/>
    <n v="158.24702085211362"/>
    <n v="79.784193236426859"/>
    <n v="5.6558957780425168"/>
    <n v="1.885298592680839"/>
    <n v="55.542202154601519"/>
    <n v="467.73790793150056"/>
  </r>
  <r>
    <x v="5"/>
    <s v="Xinzhou"/>
    <s v="Xinzhou"/>
    <s v="Xinfu"/>
    <x v="100"/>
    <s v="t/d"/>
    <s v="cement"/>
    <n v="5000"/>
    <n v="310"/>
    <n v="1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</r>
  <r>
    <x v="1"/>
    <s v=""/>
    <m/>
    <s v=""/>
    <x v="4"/>
    <m/>
    <m/>
    <m/>
    <m/>
    <n v="73"/>
    <m/>
    <n v="68200000"/>
    <m/>
    <n v="0"/>
    <m/>
    <n v="1"/>
    <n v="56799.296605048294"/>
    <n v="1121.7339999999999"/>
    <n v="36746.429537024749"/>
    <n v="20488.78589506579"/>
    <n v="1703.9788981514487"/>
    <n v="567.99296605048289"/>
    <n v="16821.434687734545"/>
    <n v="141186.69429595713"/>
    <n v="62734.565803065394"/>
    <n v="1910.1832222106129"/>
    <n v="52020.191636861775"/>
    <n v="26341.741255538429"/>
    <n v="1882.0369740919618"/>
    <n v="627.34565803065391"/>
    <n v="18434.325021962697"/>
    <n v="154980.83544165632"/>
    <n v="62304.405502826805"/>
    <n v="1910.1832222106129"/>
    <n v="50819.77661927772"/>
    <n v="25369.523119887563"/>
    <n v="1869.132165084804"/>
    <n v="623.04405502826808"/>
    <n v="17448.490509268482"/>
    <n v="147513.3190834659"/>
    <n v="62110.384197311716"/>
    <n v="1910.1832222106129"/>
    <n v="50106.055728031002"/>
    <n v="24791.479373267768"/>
    <n v="1863.3115259193514"/>
    <n v="621.10384197311714"/>
    <n v="16862.350985257894"/>
    <n v="143073.41925507688"/>
    <n v="35484.673309504469"/>
    <n v="1101.6311408441034"/>
    <n v="29784.90441216922"/>
    <n v="15016.804464014476"/>
    <n v="1064.5401992851341"/>
    <n v="354.84673309504473"/>
    <n v="10454.030496802807"/>
    <n v="88036.594955598965"/>
  </r>
  <r>
    <x v="2"/>
    <s v=""/>
    <m/>
    <s v=""/>
    <x v="4"/>
    <m/>
    <m/>
    <m/>
    <m/>
    <m/>
    <n v="13"/>
    <m/>
    <n v="17300000"/>
    <n v="1817017.5821604449"/>
    <n v="70017017.582160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s v="Ulaan Chab"/>
    <s v="Ulaan Chab"/>
    <s v="Qahar Youyi Zhongqi"/>
    <x v="101"/>
    <s v="t/a"/>
    <s v="grinding"/>
    <n v="1200000"/>
    <n v="1"/>
    <m/>
    <n v="1"/>
    <m/>
    <n v="1200000"/>
    <n v="126035.90165274762"/>
    <n v="126035.90165274762"/>
    <n v="1.7768746850763035E-3"/>
    <n v="101.75708507682015"/>
    <n v="2.5781900849304797"/>
    <n v="101.13655558800143"/>
    <n v="63.791220171853382"/>
    <n v="3.0527125523046044"/>
    <n v="1.0175708507682015"/>
    <n v="39.183505243061653"/>
    <n v="328.45084413699061"/>
    <n v="113.40583224438188"/>
    <n v="5.0588649799393082"/>
    <n v="149.37856128278756"/>
    <n v="82.652387214505765"/>
    <n v="3.4021749673314563"/>
    <n v="1.1340583224438188"/>
    <n v="42.9387443948659"/>
    <n v="360.52018760881157"/>
    <n v="112.26661017744382"/>
    <n v="5.0588649799393082"/>
    <n v="144.76888690415851"/>
    <n v="78.658220368943091"/>
    <n v="3.3679983053233142"/>
    <n v="1.1226661017744382"/>
    <n v="40.229627441868317"/>
    <n v="339.99912154522616"/>
    <n v="111.75277067952567"/>
    <n v="5.0588649799393082"/>
    <n v="142.1275635950754"/>
    <n v="76.369580191133096"/>
    <n v="3.3525831203857699"/>
    <n v="1.1175277067952567"/>
    <n v="38.677315246421465"/>
    <n v="328.2406402146853"/>
    <n v="64.164315439654061"/>
    <n v="2.9175228503877801"/>
    <n v="85.444304757599255"/>
    <n v="47.05639904439996"/>
    <n v="1.9249294631896217"/>
    <n v="0.64164315439654063"/>
    <n v="24.349355044164437"/>
    <n v="204.78094568741213"/>
  </r>
  <r>
    <x v="6"/>
    <s v="Alxa"/>
    <s v="Alxa"/>
    <s v="Alxa Left"/>
    <x v="102"/>
    <s v="t/a"/>
    <s v="grinding"/>
    <n v="600000"/>
    <n v="1"/>
    <m/>
    <n v="1"/>
    <m/>
    <n v="600000"/>
    <n v="63017.95082637381"/>
    <n v="63017.95082637381"/>
    <n v="8.8843734253815177E-4"/>
    <n v="50.878542538410073"/>
    <n v="1.2890950424652399"/>
    <n v="50.568277794000714"/>
    <n v="31.895610085926691"/>
    <n v="1.5263562761523022"/>
    <n v="0.50878542538410076"/>
    <n v="19.591752621530826"/>
    <n v="164.22542206849531"/>
    <n v="56.702916122190942"/>
    <n v="2.5294324899696541"/>
    <n v="74.689280641393779"/>
    <n v="41.326193607252883"/>
    <n v="1.7010874836657282"/>
    <n v="0.56702916122190938"/>
    <n v="21.46937219743295"/>
    <n v="180.26009380440578"/>
    <n v="56.133305088721912"/>
    <n v="2.5294324899696541"/>
    <n v="72.384443452079253"/>
    <n v="39.329110184471546"/>
    <n v="1.6839991526616571"/>
    <n v="0.56133305088721908"/>
    <n v="20.114813720934158"/>
    <n v="169.99956077261308"/>
    <n v="55.876385339762834"/>
    <n v="2.5294324899696541"/>
    <n v="71.0637817975377"/>
    <n v="38.184790095566548"/>
    <n v="1.6762915601928849"/>
    <n v="0.55876385339762835"/>
    <n v="19.338657623210732"/>
    <n v="164.12032010734265"/>
    <n v="32.08215771982703"/>
    <n v="1.4587614251938901"/>
    <n v="42.722152378799628"/>
    <n v="23.52819952219998"/>
    <n v="0.96246473159481083"/>
    <n v="0.32082157719827031"/>
    <n v="12.174677522082218"/>
    <n v="102.39047284370606"/>
  </r>
  <r>
    <x v="6"/>
    <s v="Tongliao"/>
    <s v="Tongliao"/>
    <s v="Huolin Gol"/>
    <x v="103"/>
    <s v="t/a"/>
    <s v="grinding"/>
    <n v="600000"/>
    <n v="1"/>
    <m/>
    <n v="1"/>
    <m/>
    <n v="600000"/>
    <n v="63017.95082637381"/>
    <n v="63017.95082637381"/>
    <n v="8.8843734253815177E-4"/>
    <n v="50.878542538410073"/>
    <n v="1.2890950424652399"/>
    <n v="50.568277794000714"/>
    <n v="31.895610085926691"/>
    <n v="1.5263562761523022"/>
    <n v="0.50878542538410076"/>
    <n v="19.591752621530826"/>
    <n v="164.22542206849531"/>
    <n v="56.702916122190942"/>
    <n v="2.5294324899696541"/>
    <n v="74.689280641393779"/>
    <n v="41.326193607252883"/>
    <n v="1.7010874836657282"/>
    <n v="0.56702916122190938"/>
    <n v="21.46937219743295"/>
    <n v="180.26009380440578"/>
    <n v="56.133305088721912"/>
    <n v="2.5294324899696541"/>
    <n v="72.384443452079253"/>
    <n v="39.329110184471546"/>
    <n v="1.6839991526616571"/>
    <n v="0.56133305088721908"/>
    <n v="20.114813720934158"/>
    <n v="169.99956077261308"/>
    <n v="55.876385339762834"/>
    <n v="2.5294324899696541"/>
    <n v="71.0637817975377"/>
    <n v="38.184790095566548"/>
    <n v="1.6762915601928849"/>
    <n v="0.55876385339762835"/>
    <n v="19.338657623210732"/>
    <n v="164.12032010734265"/>
    <n v="32.08215771982703"/>
    <n v="1.4587614251938901"/>
    <n v="42.722152378799628"/>
    <n v="23.52819952219998"/>
    <n v="0.96246473159481083"/>
    <n v="0.32082157719827031"/>
    <n v="12.174677522082218"/>
    <n v="102.39047284370606"/>
  </r>
  <r>
    <x v="6"/>
    <s v="Tongliao"/>
    <s v="Tongliao"/>
    <s v="Tongliao"/>
    <x v="104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</r>
  <r>
    <x v="6"/>
    <s v="Chifeng"/>
    <s v="Chifeng"/>
    <s v="Bairin Right"/>
    <x v="105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</r>
  <r>
    <x v="6"/>
    <s v="Alxa"/>
    <s v="Alxa"/>
    <s v="Ejin"/>
    <x v="106"/>
    <s v="t/a"/>
    <s v="grinding"/>
    <n v="1200000"/>
    <n v="1"/>
    <m/>
    <n v="1"/>
    <m/>
    <n v="1200000"/>
    <n v="126035.90165274762"/>
    <n v="126035.90165274762"/>
    <n v="1.7768746850763035E-3"/>
    <n v="101.75708507682015"/>
    <n v="2.5781900849304797"/>
    <n v="101.13655558800143"/>
    <n v="63.791220171853382"/>
    <n v="3.0527125523046044"/>
    <n v="1.0175708507682015"/>
    <n v="39.183505243061653"/>
    <n v="328.45084413699061"/>
    <n v="113.40583224438188"/>
    <n v="5.0588649799393082"/>
    <n v="149.37856128278756"/>
    <n v="82.652387214505765"/>
    <n v="3.4021749673314563"/>
    <n v="1.1340583224438188"/>
    <n v="42.9387443948659"/>
    <n v="360.52018760881157"/>
    <n v="112.26661017744382"/>
    <n v="5.0588649799393082"/>
    <n v="144.76888690415851"/>
    <n v="78.658220368943091"/>
    <n v="3.3679983053233142"/>
    <n v="1.1226661017744382"/>
    <n v="40.229627441868317"/>
    <n v="339.99912154522616"/>
    <n v="111.75277067952567"/>
    <n v="5.0588649799393082"/>
    <n v="142.1275635950754"/>
    <n v="76.369580191133096"/>
    <n v="3.3525831203857699"/>
    <n v="1.1175277067952567"/>
    <n v="38.677315246421465"/>
    <n v="328.2406402146853"/>
    <n v="64.164315439654061"/>
    <n v="2.9175228503877801"/>
    <n v="85.444304757599255"/>
    <n v="47.05639904439996"/>
    <n v="1.9249294631896217"/>
    <n v="0.64164315439654063"/>
    <n v="24.349355044164437"/>
    <n v="204.78094568741213"/>
  </r>
  <r>
    <x v="6"/>
    <s v="Ordos"/>
    <s v="Ordos"/>
    <s v="Dalad"/>
    <x v="107"/>
    <s v="t/a"/>
    <s v="grinding"/>
    <n v="2000000"/>
    <n v="1"/>
    <m/>
    <n v="1"/>
    <m/>
    <n v="2000000"/>
    <n v="210059.8360879127"/>
    <n v="210059.8360879127"/>
    <n v="2.9614578084605058E-3"/>
    <n v="169.59514179470023"/>
    <n v="4.2969834748841329"/>
    <n v="168.56092598000237"/>
    <n v="106.3187002864223"/>
    <n v="5.087854253841007"/>
    <n v="1.6959514179470025"/>
    <n v="65.305842071769419"/>
    <n v="547.418073561651"/>
    <n v="189.00972040730315"/>
    <n v="8.4314416332321809"/>
    <n v="248.96426880464591"/>
    <n v="137.75397869084293"/>
    <n v="5.6702916122190938"/>
    <n v="1.8900972040730313"/>
    <n v="71.564573991443154"/>
    <n v="600.8669793480193"/>
    <n v="187.11101696240635"/>
    <n v="8.4314416332321809"/>
    <n v="241.28147817359752"/>
    <n v="131.09703394823848"/>
    <n v="5.6133305088721901"/>
    <n v="1.8711101696240635"/>
    <n v="67.049379069780528"/>
    <n v="566.66520257537695"/>
    <n v="186.25461779920946"/>
    <n v="8.4314416332321809"/>
    <n v="236.879272658459"/>
    <n v="127.2826336518885"/>
    <n v="5.5876385339762829"/>
    <n v="1.8625461779920947"/>
    <n v="64.46219207736911"/>
    <n v="547.06773369114217"/>
    <n v="106.94052573275677"/>
    <n v="4.8625380839796337"/>
    <n v="142.40717459599875"/>
    <n v="78.427331740666602"/>
    <n v="3.2082157719827027"/>
    <n v="1.0694052573275676"/>
    <n v="40.582258406940731"/>
    <n v="341.30157614568691"/>
  </r>
  <r>
    <x v="6"/>
    <s v="Hulunbuir"/>
    <s v="Hulunbuir"/>
    <s v="Hailar"/>
    <x v="108"/>
    <s v="t/d"/>
    <s v="cement"/>
    <n v="1200"/>
    <n v="310"/>
    <n v="1"/>
    <m/>
    <n v="372000"/>
    <m/>
    <n v="0"/>
    <n v="372000"/>
    <n v="5.244516635185075E-3"/>
    <n v="300.34010271827873"/>
    <n v="7.6096310576378547"/>
    <n v="298.50858513627611"/>
    <n v="188.28233537227311"/>
    <n v="9.0102030815483616"/>
    <n v="3.0034010271827878"/>
    <n v="115.65168145961503"/>
    <n v="969.43579104626394"/>
    <n v="334.72184545593228"/>
    <n v="14.931442135609913"/>
    <n v="440.89679264801418"/>
    <n v="243.95182357253253"/>
    <n v="10.041655363677966"/>
    <n v="3.3472184545593224"/>
    <n v="126.73541987186549"/>
    <n v="1064.0897397630845"/>
    <n v="331.35938600315995"/>
    <n v="14.931442135609913"/>
    <n v="427.29115452139064"/>
    <n v="232.16288052483603"/>
    <n v="9.9407815800947983"/>
    <n v="3.3135938600315993"/>
    <n v="118.73935293141741"/>
    <n v="1003.5209932745926"/>
    <n v="329.84276819252852"/>
    <n v="14.931442135609913"/>
    <n v="419.49518322992412"/>
    <n v="225.40786758819669"/>
    <n v="9.8952830457758552"/>
    <n v="3.2984276819252853"/>
    <n v="114.15764145767211"/>
    <n v="968.8153657700359"/>
    <n v="189.38354096371046"/>
    <n v="8.6111852742919943"/>
    <n v="252.19227976327966"/>
    <n v="138.88884210743592"/>
    <n v="5.6815062289113136"/>
    <n v="1.8938354096371048"/>
    <n v="71.868094389371208"/>
    <n v="604.41914404360205"/>
  </r>
  <r>
    <x v="6"/>
    <s v="Xing'an"/>
    <s v="Xing'an"/>
    <s v="Jalaid"/>
    <x v="109"/>
    <s v="t/d"/>
    <s v="cement"/>
    <n v="4000"/>
    <n v="310"/>
    <n v="1"/>
    <m/>
    <n v="1240000"/>
    <m/>
    <n v="0"/>
    <n v="1240000"/>
    <n v="1.7481722117283584E-2"/>
    <n v="1001.1336757275958"/>
    <n v="25.365436858792847"/>
    <n v="995.02861712092033"/>
    <n v="627.60778457424374"/>
    <n v="30.034010271827874"/>
    <n v="10.011336757275959"/>
    <n v="385.50560486538342"/>
    <n v="3231.4526368208799"/>
    <n v="1115.7394848531076"/>
    <n v="49.771473785366382"/>
    <n v="1469.6559754933808"/>
    <n v="813.17274524177515"/>
    <n v="33.472184545593223"/>
    <n v="11.157394848531075"/>
    <n v="422.45139957288495"/>
    <n v="3546.9657992102816"/>
    <n v="1104.5312866771999"/>
    <n v="49.771473785366382"/>
    <n v="1424.3038484046353"/>
    <n v="773.87626841612018"/>
    <n v="33.135938600315995"/>
    <n v="11.045312866771999"/>
    <n v="395.79784310472473"/>
    <n v="3345.0699775819753"/>
    <n v="1099.475893975095"/>
    <n v="49.771473785366382"/>
    <n v="1398.3172774330803"/>
    <n v="751.35955862732237"/>
    <n v="32.984276819252848"/>
    <n v="10.994758939750952"/>
    <n v="380.52547152557372"/>
    <n v="3229.3845525667862"/>
    <n v="631.2784698790349"/>
    <n v="28.703950914306649"/>
    <n v="840.64093254426552"/>
    <n v="462.9628070247864"/>
    <n v="18.938354096371047"/>
    <n v="6.3127846987903498"/>
    <n v="239.56031463123736"/>
    <n v="2014.7304801453402"/>
  </r>
  <r>
    <x v="6"/>
    <s v="Xing'an"/>
    <s v="Xing'an"/>
    <s v="Jalaid"/>
    <x v="109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Chifeng"/>
    <s v="Chifeng"/>
    <s v="Ar Horqin"/>
    <x v="110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Chifeng"/>
    <s v="Chifeng"/>
    <s v="Ar Horqin"/>
    <x v="110"/>
    <s v="t/d"/>
    <s v="cement"/>
    <n v="1500"/>
    <n v="310"/>
    <n v="1"/>
    <m/>
    <n v="465000"/>
    <m/>
    <n v="0"/>
    <n v="465000"/>
    <n v="6.555645793981343E-3"/>
    <n v="375.42512839784837"/>
    <n v="9.5120388220473178"/>
    <n v="373.13573142034505"/>
    <n v="235.35291921534139"/>
    <n v="11.262753851935452"/>
    <n v="3.7542512839784843"/>
    <n v="144.56460182451877"/>
    <n v="1211.7947388078298"/>
    <n v="418.40230681991528"/>
    <n v="18.664302669512391"/>
    <n v="551.1209908100177"/>
    <n v="304.93977946566559"/>
    <n v="12.552069204597457"/>
    <n v="4.1840230681991528"/>
    <n v="158.41927483983184"/>
    <n v="1330.1121747038553"/>
    <n v="414.19923250394993"/>
    <n v="18.664302669512391"/>
    <n v="534.11394315173823"/>
    <n v="290.20360065604501"/>
    <n v="12.425976975118497"/>
    <n v="4.1419923250394985"/>
    <n v="148.42419116427175"/>
    <n v="1254.4012415932405"/>
    <n v="412.30346024066057"/>
    <n v="18.664302669512391"/>
    <n v="524.3689790374051"/>
    <n v="281.75983448524585"/>
    <n v="12.369103807219817"/>
    <n v="4.123034602406606"/>
    <n v="142.69705182209012"/>
    <n v="1211.0192072125446"/>
    <n v="236.72942620463806"/>
    <n v="10.763981592864992"/>
    <n v="315.24034970409951"/>
    <n v="173.61105263429488"/>
    <n v="7.1018827861391411"/>
    <n v="2.3672942620463808"/>
    <n v="89.835117986713996"/>
    <n v="755.52393005450244"/>
  </r>
  <r>
    <x v="6"/>
    <s v="Ordos"/>
    <s v="Ordos"/>
    <s v="Jungar"/>
    <x v="111"/>
    <s v="t/d"/>
    <s v="cement"/>
    <n v="3200"/>
    <n v="310"/>
    <n v="1"/>
    <m/>
    <n v="992000"/>
    <m/>
    <n v="0"/>
    <n v="992000"/>
    <n v="1.3985377693826866E-2"/>
    <n v="800.90694058207657"/>
    <n v="20.292349487034279"/>
    <n v="796.02289369673622"/>
    <n v="502.08622765939498"/>
    <n v="24.027208217462299"/>
    <n v="8.0090694058207674"/>
    <n v="308.40448389230676"/>
    <n v="2585.1621094567035"/>
    <n v="892.59158788248601"/>
    <n v="39.817179028293097"/>
    <n v="1175.7247803947043"/>
    <n v="650.53819619342005"/>
    <n v="26.777747636474576"/>
    <n v="8.9259158788248598"/>
    <n v="337.96111965830795"/>
    <n v="2837.5726393682253"/>
    <n v="883.62502934175984"/>
    <n v="39.817179028293097"/>
    <n v="1139.4430787237084"/>
    <n v="619.10101473289603"/>
    <n v="26.508750880252791"/>
    <n v="8.8362502934175975"/>
    <n v="316.63827448377975"/>
    <n v="2676.0559820655799"/>
    <n v="879.58071518007603"/>
    <n v="39.817179028293097"/>
    <n v="1118.6538219464642"/>
    <n v="601.08764690185785"/>
    <n v="26.387421455402279"/>
    <n v="8.7958071518007603"/>
    <n v="304.42037722045899"/>
    <n v="2583.5076420534288"/>
    <n v="505.02277590322791"/>
    <n v="22.963160731445317"/>
    <n v="672.51274603541242"/>
    <n v="370.37024561982912"/>
    <n v="15.150683277096835"/>
    <n v="5.0502277590322793"/>
    <n v="191.64825170498986"/>
    <n v="1611.7843841162721"/>
  </r>
  <r>
    <x v="6"/>
    <s v="Hulunbuir"/>
    <s v="Hulunbuir"/>
    <s v="Hailar"/>
    <x v="108"/>
    <s v="t/a"/>
    <s v="grinding"/>
    <n v="800000"/>
    <n v="1"/>
    <m/>
    <n v="1"/>
    <m/>
    <n v="800000"/>
    <n v="84023.93443516508"/>
    <n v="84023.93443516508"/>
    <n v="1.1845831233842025E-3"/>
    <n v="67.838056717880107"/>
    <n v="1.7187933899536532"/>
    <n v="67.424370392000952"/>
    <n v="42.527480114568924"/>
    <n v="2.0351417015364031"/>
    <n v="0.67838056717880113"/>
    <n v="26.12233682870777"/>
    <n v="218.96722942466042"/>
    <n v="75.603888162921265"/>
    <n v="3.3725766532928727"/>
    <n v="99.585707521858382"/>
    <n v="55.101591476337184"/>
    <n v="2.2681166448876375"/>
    <n v="0.75603888162921262"/>
    <n v="28.625829596577269"/>
    <n v="240.34679173920776"/>
    <n v="74.844406784962558"/>
    <n v="3.3725766532928727"/>
    <n v="96.512591269439028"/>
    <n v="52.438813579295399"/>
    <n v="2.2453322035488763"/>
    <n v="0.74844406784962547"/>
    <n v="26.819751627912215"/>
    <n v="226.66608103015082"/>
    <n v="74.501847119683788"/>
    <n v="3.3725766532928727"/>
    <n v="94.751709063383615"/>
    <n v="50.913053460755407"/>
    <n v="2.2350554135905134"/>
    <n v="0.74501847119683795"/>
    <n v="25.784876830947649"/>
    <n v="218.82709347645689"/>
    <n v="42.776210293102714"/>
    <n v="1.9450152335918538"/>
    <n v="56.962869838399513"/>
    <n v="31.370932696266642"/>
    <n v="1.2832863087930813"/>
    <n v="0.42776210293102718"/>
    <n v="16.232903362776295"/>
    <n v="136.52063045827478"/>
  </r>
  <r>
    <x v="6"/>
    <s v="Hulunbuir"/>
    <s v="Hulunbuir"/>
    <s v="Morin Dawa Daur"/>
    <x v="112"/>
    <s v="t/a"/>
    <s v="grinding"/>
    <n v="800000"/>
    <n v="1"/>
    <m/>
    <n v="1"/>
    <m/>
    <n v="800000"/>
    <n v="84023.93443516508"/>
    <n v="84023.93443516508"/>
    <n v="1.1845831233842025E-3"/>
    <n v="67.838056717880107"/>
    <n v="1.7187933899536532"/>
    <n v="67.424370392000952"/>
    <n v="42.527480114568924"/>
    <n v="2.0351417015364031"/>
    <n v="0.67838056717880113"/>
    <n v="26.12233682870777"/>
    <n v="218.96722942466042"/>
    <n v="75.603888162921265"/>
    <n v="3.3725766532928727"/>
    <n v="99.585707521858382"/>
    <n v="55.101591476337184"/>
    <n v="2.2681166448876375"/>
    <n v="0.75603888162921262"/>
    <n v="28.625829596577269"/>
    <n v="240.34679173920776"/>
    <n v="74.844406784962558"/>
    <n v="3.3725766532928727"/>
    <n v="96.512591269439028"/>
    <n v="52.438813579295399"/>
    <n v="2.2453322035488763"/>
    <n v="0.74844406784962547"/>
    <n v="26.819751627912215"/>
    <n v="226.66608103015082"/>
    <n v="74.501847119683788"/>
    <n v="3.3725766532928727"/>
    <n v="94.751709063383615"/>
    <n v="50.913053460755407"/>
    <n v="2.2350554135905134"/>
    <n v="0.74501847119683795"/>
    <n v="25.784876830947649"/>
    <n v="218.82709347645689"/>
    <n v="42.776210293102714"/>
    <n v="1.9450152335918538"/>
    <n v="56.962869838399513"/>
    <n v="31.370932696266642"/>
    <n v="1.2832863087930813"/>
    <n v="0.42776210293102718"/>
    <n v="16.232903362776295"/>
    <n v="136.52063045827478"/>
  </r>
  <r>
    <x v="6"/>
    <s v="Hulunbuir"/>
    <s v="Hulunbuir"/>
    <s v="Morin Dawa Daur"/>
    <x v="112"/>
    <s v="t/d"/>
    <s v="cement"/>
    <n v="4000"/>
    <n v="310"/>
    <n v="1"/>
    <m/>
    <n v="1240000"/>
    <m/>
    <n v="0"/>
    <n v="1240000"/>
    <n v="1.7481722117283584E-2"/>
    <n v="1001.1336757275958"/>
    <n v="25.365436858792847"/>
    <n v="995.02861712092033"/>
    <n v="627.60778457424374"/>
    <n v="30.034010271827874"/>
    <n v="10.011336757275959"/>
    <n v="385.50560486538342"/>
    <n v="3231.4526368208799"/>
    <n v="1115.7394848531076"/>
    <n v="49.771473785366382"/>
    <n v="1469.6559754933808"/>
    <n v="813.17274524177515"/>
    <n v="33.472184545593223"/>
    <n v="11.157394848531075"/>
    <n v="422.45139957288495"/>
    <n v="3546.9657992102816"/>
    <n v="1104.5312866771999"/>
    <n v="49.771473785366382"/>
    <n v="1424.3038484046353"/>
    <n v="773.87626841612018"/>
    <n v="33.135938600315995"/>
    <n v="11.045312866771999"/>
    <n v="395.79784310472473"/>
    <n v="3345.0699775819753"/>
    <n v="1099.475893975095"/>
    <n v="49.771473785366382"/>
    <n v="1398.3172774330803"/>
    <n v="751.35955862732237"/>
    <n v="32.984276819252848"/>
    <n v="10.994758939750952"/>
    <n v="380.52547152557372"/>
    <n v="3229.3845525667862"/>
    <n v="631.2784698790349"/>
    <n v="28.703950914306649"/>
    <n v="840.64093254426552"/>
    <n v="462.9628070247864"/>
    <n v="18.938354096371047"/>
    <n v="6.3127846987903498"/>
    <n v="239.56031463123736"/>
    <n v="2014.7304801453402"/>
  </r>
  <r>
    <x v="6"/>
    <s v="Chifeng"/>
    <s v="Chifeng"/>
    <s v="Ar Horqin"/>
    <x v="110"/>
    <s v="t/a"/>
    <s v="grinding"/>
    <n v="500000"/>
    <n v="1"/>
    <m/>
    <n v="1"/>
    <m/>
    <n v="500000"/>
    <n v="52514.959021978175"/>
    <n v="52514.959021978175"/>
    <n v="7.4036445211512645E-4"/>
    <n v="42.398785448675056"/>
    <n v="1.0742458687210332"/>
    <n v="42.140231495000592"/>
    <n v="26.579675071605575"/>
    <n v="1.2719635634602517"/>
    <n v="0.42398785448675064"/>
    <n v="16.326460517942355"/>
    <n v="136.85451839041275"/>
    <n v="47.252430101825787"/>
    <n v="2.1078604083080452"/>
    <n v="62.241067201161478"/>
    <n v="34.438494672710732"/>
    <n v="1.4175729030547735"/>
    <n v="0.47252430101825782"/>
    <n v="17.891143497860789"/>
    <n v="150.21674483700482"/>
    <n v="46.777754240601588"/>
    <n v="2.1078604083080452"/>
    <n v="60.32036954339938"/>
    <n v="32.774258487059619"/>
    <n v="1.4033326272180475"/>
    <n v="0.46777754240601588"/>
    <n v="16.762344767445132"/>
    <n v="141.66630064384424"/>
    <n v="46.563654449802364"/>
    <n v="2.1078604083080452"/>
    <n v="59.21981816461475"/>
    <n v="31.820658412972126"/>
    <n v="1.3969096334940707"/>
    <n v="0.46563654449802366"/>
    <n v="16.115548019342278"/>
    <n v="136.76693342278554"/>
    <n v="26.735131433189192"/>
    <n v="1.2156345209949084"/>
    <n v="35.601793648999688"/>
    <n v="19.606832935166651"/>
    <n v="0.80205394299567567"/>
    <n v="0.26735131433189191"/>
    <n v="10.145564601735183"/>
    <n v="85.325394036421727"/>
  </r>
  <r>
    <x v="6"/>
    <s v="Chifeng"/>
    <s v="Chifeng"/>
    <s v="Ar Horqin"/>
    <x v="110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Chifeng"/>
    <s v="Chifeng"/>
    <s v="Ar Horqin"/>
    <x v="110"/>
    <s v="t/d"/>
    <s v="cement"/>
    <n v="3200"/>
    <n v="310"/>
    <n v="1"/>
    <m/>
    <n v="992000"/>
    <m/>
    <n v="0"/>
    <n v="992000"/>
    <n v="1.3985377693826866E-2"/>
    <n v="800.90694058207657"/>
    <n v="20.292349487034279"/>
    <n v="796.02289369673622"/>
    <n v="502.08622765939498"/>
    <n v="24.027208217462299"/>
    <n v="8.0090694058207674"/>
    <n v="308.40448389230676"/>
    <n v="2585.1621094567035"/>
    <n v="892.59158788248601"/>
    <n v="39.817179028293097"/>
    <n v="1175.7247803947043"/>
    <n v="650.53819619342005"/>
    <n v="26.777747636474576"/>
    <n v="8.9259158788248598"/>
    <n v="337.96111965830795"/>
    <n v="2837.5726393682253"/>
    <n v="883.62502934175984"/>
    <n v="39.817179028293097"/>
    <n v="1139.4430787237084"/>
    <n v="619.10101473289603"/>
    <n v="26.508750880252791"/>
    <n v="8.8362502934175975"/>
    <n v="316.63827448377975"/>
    <n v="2676.0559820655799"/>
    <n v="879.58071518007603"/>
    <n v="39.817179028293097"/>
    <n v="1118.6538219464642"/>
    <n v="601.08764690185785"/>
    <n v="26.387421455402279"/>
    <n v="8.7958071518007603"/>
    <n v="304.42037722045899"/>
    <n v="2583.5076420534288"/>
    <n v="505.02277590322791"/>
    <n v="22.963160731445317"/>
    <n v="672.51274603541242"/>
    <n v="370.37024561982912"/>
    <n v="15.150683277096835"/>
    <n v="5.0502277590322793"/>
    <n v="191.64825170498986"/>
    <n v="1611.7843841162721"/>
  </r>
  <r>
    <x v="6"/>
    <s v="Baotou"/>
    <s v="Baotou"/>
    <s v="Baotou"/>
    <x v="113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</r>
  <r>
    <x v="6"/>
    <s v="Ulaan_x000a_Chab"/>
    <s v="Ulaan Chab"/>
    <s v="Jining"/>
    <x v="114"/>
    <s v="t/a"/>
    <s v="grinding"/>
    <n v="1500000"/>
    <n v="1"/>
    <m/>
    <n v="1"/>
    <m/>
    <n v="1500000"/>
    <n v="157544.87706593453"/>
    <n v="157544.87706593453"/>
    <n v="2.2210933563453798E-3"/>
    <n v="127.1963563460252"/>
    <n v="3.2227376061631001"/>
    <n v="126.4206944850018"/>
    <n v="79.739025214816735"/>
    <n v="3.8158906903807561"/>
    <n v="1.2719635634602522"/>
    <n v="48.979381553827068"/>
    <n v="410.56355517123831"/>
    <n v="141.7572903054774"/>
    <n v="6.323581224924137"/>
    <n v="186.72320160348448"/>
    <n v="103.31548401813222"/>
    <n v="4.2527187091643208"/>
    <n v="1.4175729030547739"/>
    <n v="53.67343049358238"/>
    <n v="450.65023451101456"/>
    <n v="140.3332627218048"/>
    <n v="6.323581224924137"/>
    <n v="180.96110863019817"/>
    <n v="98.322775461178878"/>
    <n v="4.209997881654143"/>
    <n v="1.403332627218048"/>
    <n v="50.287034302335407"/>
    <n v="424.99890193153277"/>
    <n v="139.69096334940713"/>
    <n v="6.323581224924137"/>
    <n v="177.65945449384429"/>
    <n v="95.461975238916395"/>
    <n v="4.1907289004822132"/>
    <n v="1.3969096334940712"/>
    <n v="48.34664405802684"/>
    <n v="410.30080026835674"/>
    <n v="80.205394299567587"/>
    <n v="3.646903562984726"/>
    <n v="106.80538094699909"/>
    <n v="58.820498805499959"/>
    <n v="2.4061618289870275"/>
    <n v="0.80205394299567601"/>
    <n v="30.436693805205554"/>
    <n v="255.97618210926521"/>
  </r>
  <r>
    <x v="6"/>
    <s v="Baotou"/>
    <s v="Baotou"/>
    <s v="Baotou"/>
    <x v="113"/>
    <s v="t/a"/>
    <s v="grinding"/>
    <n v="1500000"/>
    <n v="1"/>
    <m/>
    <n v="1"/>
    <m/>
    <n v="1500000"/>
    <n v="157544.87706593453"/>
    <n v="157544.87706593453"/>
    <n v="2.2210933563453798E-3"/>
    <n v="127.1963563460252"/>
    <n v="3.2227376061631001"/>
    <n v="126.4206944850018"/>
    <n v="79.739025214816735"/>
    <n v="3.8158906903807561"/>
    <n v="1.2719635634602522"/>
    <n v="48.979381553827068"/>
    <n v="410.56355517123831"/>
    <n v="141.7572903054774"/>
    <n v="6.323581224924137"/>
    <n v="186.72320160348448"/>
    <n v="103.31548401813222"/>
    <n v="4.2527187091643208"/>
    <n v="1.4175729030547739"/>
    <n v="53.67343049358238"/>
    <n v="450.65023451101456"/>
    <n v="140.3332627218048"/>
    <n v="6.323581224924137"/>
    <n v="180.96110863019817"/>
    <n v="98.322775461178878"/>
    <n v="4.209997881654143"/>
    <n v="1.403332627218048"/>
    <n v="50.287034302335407"/>
    <n v="424.99890193153277"/>
    <n v="139.69096334940713"/>
    <n v="6.323581224924137"/>
    <n v="177.65945449384429"/>
    <n v="95.461975238916395"/>
    <n v="4.1907289004822132"/>
    <n v="1.3969096334940712"/>
    <n v="48.34664405802684"/>
    <n v="410.30080026835674"/>
    <n v="80.205394299567587"/>
    <n v="3.646903562984726"/>
    <n v="106.80538094699909"/>
    <n v="58.820498805499959"/>
    <n v="2.4061618289870275"/>
    <n v="0.80205394299567601"/>
    <n v="30.436693805205554"/>
    <n v="255.97618210926521"/>
  </r>
  <r>
    <x v="6"/>
    <s v="Hohhot"/>
    <s v="Hohhot"/>
    <s v="Tumed Left "/>
    <x v="115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</r>
  <r>
    <x v="6"/>
    <s v="Baotou"/>
    <s v="Baotou"/>
    <s v="Baotou"/>
    <x v="113"/>
    <s v="t/a"/>
    <s v="grinding"/>
    <n v="3000000"/>
    <n v="1"/>
    <m/>
    <n v="1"/>
    <m/>
    <n v="3000000"/>
    <n v="315089.75413186906"/>
    <n v="315089.75413186906"/>
    <n v="4.4421867126907596E-3"/>
    <n v="254.3927126920504"/>
    <n v="6.4454752123262002"/>
    <n v="252.84138897000361"/>
    <n v="159.47805042963347"/>
    <n v="7.6317813807615122"/>
    <n v="2.5439271269205044"/>
    <n v="97.958763107654136"/>
    <n v="821.12711034247661"/>
    <n v="283.51458061095479"/>
    <n v="12.647162449848274"/>
    <n v="373.44640320696897"/>
    <n v="206.63096803626445"/>
    <n v="8.5054374183286416"/>
    <n v="2.8351458061095478"/>
    <n v="107.34686098716476"/>
    <n v="901.30046902202912"/>
    <n v="280.6665254436096"/>
    <n v="12.647162449848274"/>
    <n v="361.92221726039634"/>
    <n v="196.64555092235776"/>
    <n v="8.419995763308286"/>
    <n v="2.8066652544360959"/>
    <n v="100.57406860467081"/>
    <n v="849.99780386306554"/>
    <n v="279.38192669881425"/>
    <n v="12.647162449848274"/>
    <n v="355.31890898768859"/>
    <n v="190.92395047783279"/>
    <n v="8.3814578009644265"/>
    <n v="2.7938192669881423"/>
    <n v="96.693288116053679"/>
    <n v="820.60160053671348"/>
    <n v="160.41078859913517"/>
    <n v="7.2938071259694519"/>
    <n v="213.61076189399819"/>
    <n v="117.64099761099992"/>
    <n v="4.8123236579740549"/>
    <n v="1.604107885991352"/>
    <n v="60.873387610411108"/>
    <n v="511.95236421853042"/>
  </r>
  <r>
    <x v="6"/>
    <s v="Wuhai"/>
    <s v="Wuhai"/>
    <s v="Wuhai"/>
    <x v="116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  <n v="1325.4375440126398"/>
    <n v="59.725768542439653"/>
    <n v="1709.1646180855626"/>
    <n v="928.65152209934411"/>
    <n v="39.763126320379193"/>
    <n v="13.254375440126397"/>
    <n v="474.95741172566966"/>
    <n v="4014.0839730983703"/>
    <n v="1319.3710727701141"/>
    <n v="59.725768542439653"/>
    <n v="1677.9807329196965"/>
    <n v="901.63147035278678"/>
    <n v="39.581132183103421"/>
    <n v="13.193710727701141"/>
    <n v="456.63056583068845"/>
    <n v="3875.2614630801436"/>
    <n v="757.53416385484184"/>
    <n v="34.444741097167977"/>
    <n v="1008.7691190531186"/>
    <n v="555.55536842974368"/>
    <n v="22.726024915645255"/>
    <n v="7.5753416385484194"/>
    <n v="287.47237755748483"/>
    <n v="2417.6765761744082"/>
  </r>
  <r>
    <x v="6"/>
    <s v="Wuhai"/>
    <s v="Wuhai"/>
    <s v="Wuhai"/>
    <x v="116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  <n v="1325.4375440126398"/>
    <n v="59.725768542439653"/>
    <n v="1709.1646180855626"/>
    <n v="928.65152209934411"/>
    <n v="39.763126320379193"/>
    <n v="13.254375440126397"/>
    <n v="474.95741172566966"/>
    <n v="4014.0839730983703"/>
    <n v="1319.3710727701141"/>
    <n v="59.725768542439653"/>
    <n v="1677.9807329196965"/>
    <n v="901.63147035278678"/>
    <n v="39.581132183103421"/>
    <n v="13.193710727701141"/>
    <n v="456.63056583068845"/>
    <n v="3875.2614630801436"/>
    <n v="757.53416385484184"/>
    <n v="34.444741097167977"/>
    <n v="1008.7691190531186"/>
    <n v="555.55536842974368"/>
    <n v="22.726024915645255"/>
    <n v="7.5753416385484194"/>
    <n v="287.47237755748483"/>
    <n v="2417.6765761744082"/>
  </r>
  <r>
    <x v="6"/>
    <s v="Baotou"/>
    <s v="Baotou"/>
    <s v="Baotou"/>
    <x v="113"/>
    <s v="t/a"/>
    <s v="grinding"/>
    <n v="2000000"/>
    <n v="1"/>
    <m/>
    <n v="1"/>
    <n v="2000000"/>
    <m/>
    <n v="0"/>
    <n v="2000000"/>
    <n v="2.8196325995618682E-2"/>
    <n v="1614.7317350445094"/>
    <n v="40.911994933536853"/>
    <n v="1604.8848663240649"/>
    <n v="1012.2706202810383"/>
    <n v="48.441952051335278"/>
    <n v="16.147317350445096"/>
    <n v="621.78323365384426"/>
    <n v="5212.0203819691606"/>
    <n v="1799.5798142792057"/>
    <n v="80.276570621558676"/>
    <n v="2370.4128636990008"/>
    <n v="1311.5689439383468"/>
    <n v="53.987394428376163"/>
    <n v="17.995798142792058"/>
    <n v="681.37322511755644"/>
    <n v="5720.912579371422"/>
    <n v="1781.5020752858063"/>
    <n v="80.276570621558676"/>
    <n v="2297.2642716203795"/>
    <n v="1248.1875297034196"/>
    <n v="53.445062258574183"/>
    <n v="17.815020752858061"/>
    <n v="638.38361791084628"/>
    <n v="5395.2741573902822"/>
    <n v="1773.348216088863"/>
    <n v="80.276570621558676"/>
    <n v="2255.3504474727101"/>
    <n v="1211.8702558505199"/>
    <n v="53.200446482665889"/>
    <n v="17.733482160888631"/>
    <n v="613.75076052511895"/>
    <n v="5208.6847622044934"/>
    <n v="1018.1910804500563"/>
    <n v="46.296695023075237"/>
    <n v="1355.8724718455894"/>
    <n v="746.71420487868772"/>
    <n v="30.545732413501685"/>
    <n v="10.181910804500564"/>
    <n v="386.38760424393121"/>
    <n v="3249.565290557"/>
  </r>
  <r>
    <x v="6"/>
    <s v="Wuhai"/>
    <s v="Wuhai"/>
    <s v="Wuhai"/>
    <x v="11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Wuhai"/>
    <s v="Wuhai"/>
    <s v="Wuhai"/>
    <x v="116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</r>
  <r>
    <x v="6"/>
    <s v="Ordos"/>
    <s v="Ordos"/>
    <s v="Ejin Horo"/>
    <x v="117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</r>
  <r>
    <x v="6"/>
    <s v="Ordos"/>
    <s v="Ordos"/>
    <s v="Dongsheng"/>
    <x v="118"/>
    <s v="t/a"/>
    <s v="grinding"/>
    <n v="600000"/>
    <n v="1"/>
    <m/>
    <n v="1"/>
    <m/>
    <n v="600000"/>
    <n v="63017.95082637381"/>
    <n v="63017.95082637381"/>
    <n v="8.8843734253815177E-4"/>
    <n v="50.878542538410073"/>
    <n v="1.2890950424652399"/>
    <n v="50.568277794000714"/>
    <n v="31.895610085926691"/>
    <n v="1.5263562761523022"/>
    <n v="0.50878542538410076"/>
    <n v="19.591752621530826"/>
    <n v="164.22542206849531"/>
    <n v="56.702916122190942"/>
    <n v="2.5294324899696541"/>
    <n v="74.689280641393779"/>
    <n v="41.326193607252883"/>
    <n v="1.7010874836657282"/>
    <n v="0.56702916122190938"/>
    <n v="21.46937219743295"/>
    <n v="180.26009380440578"/>
    <n v="56.133305088721912"/>
    <n v="2.5294324899696541"/>
    <n v="72.384443452079253"/>
    <n v="39.329110184471546"/>
    <n v="1.6839991526616571"/>
    <n v="0.56133305088721908"/>
    <n v="20.114813720934158"/>
    <n v="169.99956077261308"/>
    <n v="55.876385339762834"/>
    <n v="2.5294324899696541"/>
    <n v="71.0637817975377"/>
    <n v="38.184790095566548"/>
    <n v="1.6762915601928849"/>
    <n v="0.55876385339762835"/>
    <n v="19.338657623210732"/>
    <n v="164.12032010734265"/>
    <n v="32.08215771982703"/>
    <n v="1.4587614251938901"/>
    <n v="42.722152378799628"/>
    <n v="23.52819952219998"/>
    <n v="0.96246473159481083"/>
    <n v="0.32082157719827031"/>
    <n v="12.174677522082218"/>
    <n v="102.39047284370606"/>
  </r>
  <r>
    <x v="6"/>
    <s v="Hulunbuir"/>
    <s v="Hulunbuir"/>
    <s v="Manzhouli"/>
    <x v="119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</r>
  <r>
    <x v="6"/>
    <s v="Hohhot"/>
    <s v="Hohhot"/>
    <s v="Qingshuihe"/>
    <x v="120"/>
    <s v="t/a"/>
    <s v="grinding"/>
    <n v="2000000"/>
    <n v="1"/>
    <m/>
    <n v="1"/>
    <m/>
    <n v="2000000"/>
    <n v="210059.8360879127"/>
    <n v="210059.8360879127"/>
    <n v="2.9614578084605058E-3"/>
    <n v="169.59514179470023"/>
    <n v="4.2969834748841329"/>
    <n v="168.56092598000237"/>
    <n v="106.3187002864223"/>
    <n v="5.087854253841007"/>
    <n v="1.6959514179470025"/>
    <n v="65.305842071769419"/>
    <n v="547.418073561651"/>
    <n v="189.00972040730315"/>
    <n v="8.4314416332321809"/>
    <n v="248.96426880464591"/>
    <n v="137.75397869084293"/>
    <n v="5.6702916122190938"/>
    <n v="1.8900972040730313"/>
    <n v="71.564573991443154"/>
    <n v="600.8669793480193"/>
    <n v="187.11101696240635"/>
    <n v="8.4314416332321809"/>
    <n v="241.28147817359752"/>
    <n v="131.09703394823848"/>
    <n v="5.6133305088721901"/>
    <n v="1.8711101696240635"/>
    <n v="67.049379069780528"/>
    <n v="566.66520257537695"/>
    <n v="186.25461779920946"/>
    <n v="8.4314416332321809"/>
    <n v="236.879272658459"/>
    <n v="127.2826336518885"/>
    <n v="5.5876385339762829"/>
    <n v="1.8625461779920947"/>
    <n v="64.46219207736911"/>
    <n v="547.06773369114217"/>
    <n v="106.94052573275677"/>
    <n v="4.8625380839796337"/>
    <n v="142.40717459599875"/>
    <n v="78.427331740666602"/>
    <n v="3.2082157719827027"/>
    <n v="1.0694052573275676"/>
    <n v="40.582258406940731"/>
    <n v="341.30157614568691"/>
  </r>
  <r>
    <x v="6"/>
    <s v="Hulunbuir"/>
    <s v="Hulunbuir"/>
    <s v="Arun"/>
    <x v="121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</r>
  <r>
    <x v="6"/>
    <s v="Hulunbuir"/>
    <s v="Hulunbuir"/>
    <s v="Arun"/>
    <x v="121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</r>
  <r>
    <x v="6"/>
    <s v="Hulunbuir"/>
    <s v="Hulunbuir"/>
    <s v="Arun"/>
    <x v="121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</r>
  <r>
    <x v="6"/>
    <s v="Hulunbuir"/>
    <s v="Hulunbuir"/>
    <s v="Arun"/>
    <x v="121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</r>
  <r>
    <x v="6"/>
    <s v="Ordos"/>
    <s v="Ordos"/>
    <s v="Otog"/>
    <x v="12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Ordos"/>
    <s v="Ordos"/>
    <s v="Otog"/>
    <x v="12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</r>
  <r>
    <x v="6"/>
    <s v="Wuhai"/>
    <s v="Wuhai"/>
    <s v="Wuhai"/>
    <x v="11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Alxa"/>
    <s v="Alxa"/>
    <s v="Alxa Left"/>
    <x v="10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Baotou"/>
    <s v="Baotou"/>
    <s v="Darhan Muminggan Lia"/>
    <x v="123"/>
    <s v="t/d"/>
    <s v="cement"/>
    <n v="4500"/>
    <n v="310"/>
    <n v="1"/>
    <m/>
    <n v="1395000"/>
    <m/>
    <n v="0"/>
    <n v="1395000"/>
    <n v="1.9666937381944031E-2"/>
    <n v="1126.2753851935452"/>
    <n v="28.536116466141955"/>
    <n v="1119.4071942610353"/>
    <n v="706.05875764602422"/>
    <n v="33.788261555806358"/>
    <n v="11.262753851935454"/>
    <n v="433.69380547355632"/>
    <n v="3635.3842164234898"/>
    <n v="1255.206920459746"/>
    <n v="55.992908008537171"/>
    <n v="1653.3629724300531"/>
    <n v="914.81933839699695"/>
    <n v="37.656207613792375"/>
    <n v="12.552069204597458"/>
    <n v="475.25782451949556"/>
    <n v="3990.3365241115666"/>
    <n v="1242.5976975118499"/>
    <n v="55.992908008537171"/>
    <n v="1602.3418294552148"/>
    <n v="870.61080196813509"/>
    <n v="37.277930925355491"/>
    <n v="12.425976975118498"/>
    <n v="445.2725734928153"/>
    <n v="3763.2037247797221"/>
    <n v="1236.9103807219819"/>
    <n v="55.992908008537171"/>
    <n v="1573.1069371122155"/>
    <n v="845.27950345573754"/>
    <n v="37.107311421659453"/>
    <n v="12.369103807219821"/>
    <n v="428.09115546627044"/>
    <n v="3633.0576216376344"/>
    <n v="710.18827861391424"/>
    <n v="32.291944778594981"/>
    <n v="945.72104911229872"/>
    <n v="520.83315790288475"/>
    <n v="21.305648358417425"/>
    <n v="7.1018827861391429"/>
    <n v="269.50535396014203"/>
    <n v="2266.5717901635076"/>
  </r>
  <r>
    <x v="6"/>
    <s v="Ordos"/>
    <s v="Ordos"/>
    <s v="Otog"/>
    <x v="12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</r>
  <r>
    <x v="6"/>
    <s v="Ordos"/>
    <s v="Ordos"/>
    <s v="Otog"/>
    <x v="12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</r>
  <r>
    <x v="6"/>
    <s v="Ulaan_x000a_Chab"/>
    <s v="Ulaan Chab"/>
    <s v="Shangdu"/>
    <x v="124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Ulaan_x000a_Chab"/>
    <s v="Ulaan Chab"/>
    <s v="Shangdu"/>
    <x v="124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Baynnur"/>
    <s v="Baynnur"/>
    <s v="Urad Front"/>
    <x v="125"/>
    <s v="t/d"/>
    <s v="cement"/>
    <n v="4500"/>
    <n v="310"/>
    <n v="1"/>
    <m/>
    <n v="1395000"/>
    <m/>
    <n v="0"/>
    <n v="1395000"/>
    <n v="1.9666937381944031E-2"/>
    <n v="1126.2753851935452"/>
    <n v="28.536116466141955"/>
    <n v="1119.4071942610353"/>
    <n v="706.05875764602422"/>
    <n v="33.788261555806358"/>
    <n v="11.262753851935454"/>
    <n v="433.69380547355632"/>
    <n v="3635.3842164234898"/>
    <n v="1255.206920459746"/>
    <n v="55.992908008537171"/>
    <n v="1653.3629724300531"/>
    <n v="914.81933839699695"/>
    <n v="37.656207613792375"/>
    <n v="12.552069204597458"/>
    <n v="475.25782451949556"/>
    <n v="3990.3365241115666"/>
    <n v="1242.5976975118499"/>
    <n v="55.992908008537171"/>
    <n v="1602.3418294552148"/>
    <n v="870.61080196813509"/>
    <n v="37.277930925355491"/>
    <n v="12.425976975118498"/>
    <n v="445.2725734928153"/>
    <n v="3763.2037247797221"/>
    <n v="1236.9103807219819"/>
    <n v="55.992908008537171"/>
    <n v="1573.1069371122155"/>
    <n v="845.27950345573754"/>
    <n v="37.107311421659453"/>
    <n v="12.369103807219821"/>
    <n v="428.09115546627044"/>
    <n v="3633.0576216376344"/>
    <n v="710.18827861391424"/>
    <n v="32.291944778594981"/>
    <n v="945.72104911229872"/>
    <n v="520.83315790288475"/>
    <n v="21.305648358417425"/>
    <n v="7.1018827861391429"/>
    <n v="269.50535396014203"/>
    <n v="2266.5717901635076"/>
  </r>
  <r>
    <x v="6"/>
    <s v="Ordos"/>
    <s v="Ordos"/>
    <s v="Dalad"/>
    <x v="107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Baotou"/>
    <s v="Baotou"/>
    <s v="Baotou"/>
    <x v="113"/>
    <s v="t/d"/>
    <s v="cement"/>
    <n v="6000"/>
    <n v="310"/>
    <n v="1"/>
    <m/>
    <n v="1860000"/>
    <m/>
    <n v="0"/>
    <n v="1860000"/>
    <n v="2.6222583175925372E-2"/>
    <n v="1501.7005135913935"/>
    <n v="38.048155288189271"/>
    <n v="1492.5429256813802"/>
    <n v="941.41167686136555"/>
    <n v="45.051015407741808"/>
    <n v="15.017005135913937"/>
    <n v="578.2584072980751"/>
    <n v="4847.1789552313194"/>
    <n v="1673.6092272796611"/>
    <n v="74.657210678049566"/>
    <n v="2204.4839632400708"/>
    <n v="1219.7591178626624"/>
    <n v="50.208276818389827"/>
    <n v="16.736092272796611"/>
    <n v="633.67709935932737"/>
    <n v="5320.4486988154213"/>
    <n v="1656.7969300157997"/>
    <n v="74.657210678049566"/>
    <n v="2136.4557726069529"/>
    <n v="1160.81440262418"/>
    <n v="49.703907900473986"/>
    <n v="16.567969300157994"/>
    <n v="593.69676465708699"/>
    <n v="5017.6049663729618"/>
    <n v="1649.2138409626423"/>
    <n v="74.657210678049566"/>
    <n v="2097.4759161496204"/>
    <n v="1127.0393379409834"/>
    <n v="49.476415228879269"/>
    <n v="16.492138409626424"/>
    <n v="570.78820728836047"/>
    <n v="4844.0768288501786"/>
    <n v="946.91770481855224"/>
    <n v="43.055926371459968"/>
    <n v="1260.9613988163981"/>
    <n v="694.44421053717952"/>
    <n v="28.407531144556565"/>
    <n v="9.4691770481855233"/>
    <n v="359.34047194685598"/>
    <n v="3022.0957202180098"/>
  </r>
  <r>
    <x v="6"/>
    <s v="Tongliao"/>
    <s v="Tongliao"/>
    <s v="Naiman"/>
    <x v="12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Tongliao"/>
    <s v="Tongliao"/>
    <s v="Naiman"/>
    <x v="12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Baynnur"/>
    <s v="Baynnur"/>
    <s v="Urad Middle"/>
    <x v="127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Hohhot"/>
    <s v="Hohhot"/>
    <s v="Hohhot"/>
    <x v="128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</r>
  <r>
    <x v="6"/>
    <s v="Hohhot"/>
    <s v="Hohhot"/>
    <s v="Hohhot"/>
    <x v="128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</r>
  <r>
    <x v="6"/>
    <s v="Xilin_x000a_Gol"/>
    <s v="Xilin Gol"/>
    <s v="Abag"/>
    <x v="129"/>
    <s v="t/d"/>
    <s v="cement"/>
    <n v="3200"/>
    <n v="310"/>
    <n v="1"/>
    <m/>
    <n v="992000"/>
    <m/>
    <n v="0"/>
    <n v="992000"/>
    <n v="1.3985377693826866E-2"/>
    <n v="800.90694058207657"/>
    <n v="20.292349487034279"/>
    <n v="796.02289369673622"/>
    <n v="502.08622765939498"/>
    <n v="24.027208217462299"/>
    <n v="8.0090694058207674"/>
    <n v="308.40448389230676"/>
    <n v="2585.1621094567035"/>
    <n v="892.59158788248601"/>
    <n v="39.817179028293097"/>
    <n v="1175.7247803947043"/>
    <n v="650.53819619342005"/>
    <n v="26.777747636474576"/>
    <n v="8.9259158788248598"/>
    <n v="337.96111965830795"/>
    <n v="2837.5726393682253"/>
    <n v="883.62502934175984"/>
    <n v="39.817179028293097"/>
    <n v="1139.4430787237084"/>
    <n v="619.10101473289603"/>
    <n v="26.508750880252791"/>
    <n v="8.8362502934175975"/>
    <n v="316.63827448377975"/>
    <n v="2676.0559820655799"/>
    <n v="879.58071518007603"/>
    <n v="39.817179028293097"/>
    <n v="1118.6538219464642"/>
    <n v="601.08764690185785"/>
    <n v="26.387421455402279"/>
    <n v="8.7958071518007603"/>
    <n v="304.42037722045899"/>
    <n v="2583.5076420534288"/>
    <n v="505.02277590322791"/>
    <n v="22.963160731445317"/>
    <n v="672.51274603541242"/>
    <n v="370.37024561982912"/>
    <n v="15.150683277096835"/>
    <n v="5.0502277590322793"/>
    <n v="191.64825170498986"/>
    <n v="1611.7843841162721"/>
  </r>
  <r>
    <x v="6"/>
    <s v="Alxa"/>
    <s v="Alxa"/>
    <s v="Alxa Left"/>
    <x v="102"/>
    <s v="t/d"/>
    <s v="cement"/>
    <n v="2300"/>
    <n v="310"/>
    <n v="1"/>
    <m/>
    <n v="713000"/>
    <m/>
    <n v="0"/>
    <n v="713000"/>
    <n v="1.0051990217438059E-2"/>
    <n v="575.65186354336754"/>
    <n v="14.585126193805886"/>
    <n v="572.14145484452911"/>
    <n v="360.87447613019009"/>
    <n v="17.269555906301026"/>
    <n v="5.7565186354336753"/>
    <n v="221.66572279759544"/>
    <n v="1858.0852661720057"/>
    <n v="641.55020379053678"/>
    <n v="28.618597426585662"/>
    <n v="845.05218590869379"/>
    <n v="467.57432851402064"/>
    <n v="19.246506113716102"/>
    <n v="6.4155020379053678"/>
    <n v="242.90955475440882"/>
    <n v="2039.5053345459116"/>
    <n v="635.10548983938986"/>
    <n v="28.618597426585662"/>
    <n v="818.9747128326652"/>
    <n v="444.97885433926905"/>
    <n v="19.053164695181692"/>
    <n v="6.3510548983938984"/>
    <n v="227.58375978521667"/>
    <n v="1923.4152371096354"/>
    <n v="632.19863903567955"/>
    <n v="28.618597426585662"/>
    <n v="804.03243452402114"/>
    <n v="432.03174621071025"/>
    <n v="18.965959171070388"/>
    <n v="6.3219863903567965"/>
    <n v="218.80214612720485"/>
    <n v="1856.8961177259018"/>
    <n v="362.98512018044505"/>
    <n v="16.504771775726319"/>
    <n v="483.36853621295262"/>
    <n v="266.20361403925216"/>
    <n v="10.889553605413349"/>
    <n v="3.6298512018044504"/>
    <n v="137.74718091296145"/>
    <n v="1158.4700260835705"/>
  </r>
  <r>
    <x v="6"/>
    <s v="Alxa"/>
    <s v="Alxa"/>
    <s v="Alxa Right"/>
    <x v="130"/>
    <s v="t/d"/>
    <s v="cement"/>
    <n v="2300"/>
    <n v="310"/>
    <n v="1"/>
    <m/>
    <n v="713000"/>
    <m/>
    <n v="0"/>
    <n v="713000"/>
    <n v="1.0051990217438059E-2"/>
    <n v="575.65186354336754"/>
    <n v="14.585126193805886"/>
    <n v="572.14145484452911"/>
    <n v="360.87447613019009"/>
    <n v="17.269555906301026"/>
    <n v="5.7565186354336753"/>
    <n v="221.66572279759544"/>
    <n v="1858.0852661720057"/>
    <n v="641.55020379053678"/>
    <n v="28.618597426585662"/>
    <n v="845.05218590869379"/>
    <n v="467.57432851402064"/>
    <n v="19.246506113716102"/>
    <n v="6.4155020379053678"/>
    <n v="242.90955475440882"/>
    <n v="2039.5053345459116"/>
    <n v="635.10548983938986"/>
    <n v="28.618597426585662"/>
    <n v="818.9747128326652"/>
    <n v="444.97885433926905"/>
    <n v="19.053164695181692"/>
    <n v="6.3510548983938984"/>
    <n v="227.58375978521667"/>
    <n v="1923.4152371096354"/>
    <n v="632.19863903567955"/>
    <n v="28.618597426585662"/>
    <n v="804.03243452402114"/>
    <n v="432.03174621071025"/>
    <n v="18.965959171070388"/>
    <n v="6.3219863903567965"/>
    <n v="218.80214612720485"/>
    <n v="1856.8961177259018"/>
    <n v="362.98512018044505"/>
    <n v="16.504771775726319"/>
    <n v="483.36853621295262"/>
    <n v="266.20361403925216"/>
    <n v="10.889553605413349"/>
    <n v="3.6298512018044504"/>
    <n v="137.74718091296145"/>
    <n v="1158.4700260835705"/>
  </r>
  <r>
    <x v="6"/>
    <s v="Chifeng"/>
    <s v="Chifeng"/>
    <s v="Hexigten"/>
    <x v="131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Ulaan Chab"/>
    <s v="Ulaan Chab"/>
    <s v="Qahar Youyi Houqi"/>
    <x v="13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Ulaan Chab"/>
    <s v="Ulaan Chab"/>
    <s v="Qahar Youyi Houqi"/>
    <x v="13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Ulaan Chab"/>
    <s v="Ulaan Chab"/>
    <s v="Qahar Youyi Houqi"/>
    <x v="13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Ulaan Chab"/>
    <s v="Ulaan Chab"/>
    <s v="Qahar Youyi Houqi"/>
    <x v="13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</r>
  <r>
    <x v="6"/>
    <s v="Hohhot"/>
    <s v="Hohhot"/>
    <s v="Qingshuihe"/>
    <x v="120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</r>
  <r>
    <x v="6"/>
    <s v="Tongliao"/>
    <s v="Tongliao"/>
    <s v="Hure"/>
    <x v="133"/>
    <s v="t/d"/>
    <s v="cement"/>
    <n v="4500"/>
    <n v="310"/>
    <n v="1"/>
    <m/>
    <n v="1395000"/>
    <m/>
    <n v="0"/>
    <n v="1395000"/>
    <n v="1.9666937381944031E-2"/>
    <n v="1126.2753851935452"/>
    <n v="28.536116466141955"/>
    <n v="1119.4071942610353"/>
    <n v="706.05875764602422"/>
    <n v="33.788261555806358"/>
    <n v="11.262753851935454"/>
    <n v="433.69380547355632"/>
    <n v="3635.3842164234898"/>
    <n v="1255.206920459746"/>
    <n v="55.992908008537171"/>
    <n v="1653.3629724300531"/>
    <n v="914.81933839699695"/>
    <n v="37.656207613792375"/>
    <n v="12.552069204597458"/>
    <n v="475.25782451949556"/>
    <n v="3990.3365241115666"/>
    <n v="1242.5976975118499"/>
    <n v="55.992908008537171"/>
    <n v="1602.3418294552148"/>
    <n v="870.61080196813509"/>
    <n v="37.277930925355491"/>
    <n v="12.425976975118498"/>
    <n v="445.2725734928153"/>
    <n v="3763.2037247797221"/>
    <n v="1236.9103807219819"/>
    <n v="55.992908008537171"/>
    <n v="1573.1069371122155"/>
    <n v="845.27950345573754"/>
    <n v="37.107311421659453"/>
    <n v="12.369103807219821"/>
    <n v="428.09115546627044"/>
    <n v="3633.0576216376344"/>
    <n v="710.18827861391424"/>
    <n v="32.291944778594981"/>
    <n v="945.72104911229872"/>
    <n v="520.83315790288475"/>
    <n v="21.305648358417425"/>
    <n v="7.1018827861391429"/>
    <n v="269.50535396014203"/>
    <n v="2266.5717901635076"/>
  </r>
  <r>
    <x v="6"/>
    <s v="Tongliao"/>
    <s v="Tongliao"/>
    <s v="Hure"/>
    <x v="133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  <n v="1325.4375440126398"/>
    <n v="59.725768542439653"/>
    <n v="1709.1646180855626"/>
    <n v="928.65152209934411"/>
    <n v="39.763126320379193"/>
    <n v="13.254375440126397"/>
    <n v="474.95741172566966"/>
    <n v="4014.0839730983703"/>
    <n v="1319.3710727701141"/>
    <n v="59.725768542439653"/>
    <n v="1677.9807329196965"/>
    <n v="901.63147035278678"/>
    <n v="39.581132183103421"/>
    <n v="13.193710727701141"/>
    <n v="456.63056583068845"/>
    <n v="3875.2614630801436"/>
    <n v="757.53416385484184"/>
    <n v="34.444741097167977"/>
    <n v="1008.7691190531186"/>
    <n v="555.55536842974368"/>
    <n v="22.726024915645255"/>
    <n v="7.5753416385484194"/>
    <n v="287.47237755748483"/>
    <n v="2417.6765761744082"/>
  </r>
  <r>
    <x v="6"/>
    <s v="Tongliao"/>
    <s v="Tongliao"/>
    <s v="Hure"/>
    <x v="133"/>
    <s v="t/d"/>
    <s v="cement"/>
    <n v="1500"/>
    <n v="310"/>
    <n v="1"/>
    <m/>
    <n v="465000"/>
    <m/>
    <n v="0"/>
    <n v="465000"/>
    <n v="6.555645793981343E-3"/>
    <n v="375.42512839784837"/>
    <n v="9.5120388220473178"/>
    <n v="373.13573142034505"/>
    <n v="235.35291921534139"/>
    <n v="11.262753851935452"/>
    <n v="3.7542512839784843"/>
    <n v="144.56460182451877"/>
    <n v="1211.7947388078298"/>
    <n v="418.40230681991528"/>
    <n v="18.664302669512391"/>
    <n v="551.1209908100177"/>
    <n v="304.93977946566559"/>
    <n v="12.552069204597457"/>
    <n v="4.1840230681991528"/>
    <n v="158.41927483983184"/>
    <n v="1330.1121747038553"/>
    <n v="414.19923250394993"/>
    <n v="18.664302669512391"/>
    <n v="534.11394315173823"/>
    <n v="290.20360065604501"/>
    <n v="12.425976975118497"/>
    <n v="4.1419923250394985"/>
    <n v="148.42419116427175"/>
    <n v="1254.4012415932405"/>
    <n v="412.30346024066057"/>
    <n v="18.664302669512391"/>
    <n v="524.3689790374051"/>
    <n v="281.75983448524585"/>
    <n v="12.369103807219817"/>
    <n v="4.123034602406606"/>
    <n v="142.69705182209012"/>
    <n v="1211.0192072125446"/>
    <n v="236.72942620463806"/>
    <n v="10.763981592864992"/>
    <n v="315.24034970409951"/>
    <n v="173.61105263429488"/>
    <n v="7.1018827861391411"/>
    <n v="2.3672942620463808"/>
    <n v="89.835117986713996"/>
    <n v="755.52393005450244"/>
  </r>
  <r>
    <x v="6"/>
    <s v="Ordos"/>
    <s v="Ordos"/>
    <s v="Otog"/>
    <x v="12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Ordos"/>
    <s v="Ordos"/>
    <s v="Otog"/>
    <x v="12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Wuhai"/>
    <s v="Wuhai"/>
    <s v="Wuhai"/>
    <x v="11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Tongliao"/>
    <s v="Tongliao"/>
    <s v="Naiman"/>
    <x v="12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Hohhot"/>
    <s v="Hohhot"/>
    <s v="Qingshuihe"/>
    <x v="120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</r>
  <r>
    <x v="6"/>
    <s v="Hohhot"/>
    <s v="Hohhot"/>
    <s v="Qingshuihe"/>
    <x v="120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Xing'an"/>
    <s v="Xing'an"/>
    <s v="Ulan Hot"/>
    <x v="134"/>
    <s v="t/a"/>
    <s v="grinding"/>
    <n v="1000000"/>
    <n v="1"/>
    <n v="1"/>
    <m/>
    <n v="1000000"/>
    <m/>
    <n v="0"/>
    <n v="1000000"/>
    <n v="1.4098162997809341E-2"/>
    <n v="807.36586752225469"/>
    <n v="20.455997466768427"/>
    <n v="802.44243316203244"/>
    <n v="506.13531014051915"/>
    <n v="24.220976025667639"/>
    <n v="8.0736586752225481"/>
    <n v="310.89161682692213"/>
    <n v="2606.0101909845803"/>
    <n v="899.78990713960286"/>
    <n v="40.138285310779338"/>
    <n v="1185.2064318495004"/>
    <n v="655.78447196917341"/>
    <n v="26.993697214188082"/>
    <n v="8.997899071396029"/>
    <n v="340.68661255877822"/>
    <n v="2860.456289685711"/>
    <n v="890.75103764290316"/>
    <n v="40.138285310779338"/>
    <n v="1148.6321358101898"/>
    <n v="624.09376485170981"/>
    <n v="26.722531129287091"/>
    <n v="8.9075103764290304"/>
    <n v="319.19180895542314"/>
    <n v="2697.6370786951411"/>
    <n v="886.67410804443148"/>
    <n v="40.138285310779338"/>
    <n v="1127.6752237363551"/>
    <n v="605.93512792525996"/>
    <n v="26.600223241332944"/>
    <n v="8.8667410804443154"/>
    <n v="306.87538026255947"/>
    <n v="2604.3423811022467"/>
    <n v="509.09554022502817"/>
    <n v="23.148347511537619"/>
    <n v="677.93623592279471"/>
    <n v="373.35710243934386"/>
    <n v="15.272866206750843"/>
    <n v="5.0909554022502821"/>
    <n v="193.1938021219656"/>
    <n v="1624.7826452785"/>
  </r>
  <r>
    <x v="6"/>
    <s v="Ordos"/>
    <s v="Ordos"/>
    <s v="Jungar"/>
    <x v="111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  <n v="1325.4375440126398"/>
    <n v="59.725768542439653"/>
    <n v="1709.1646180855626"/>
    <n v="928.65152209934411"/>
    <n v="39.763126320379193"/>
    <n v="13.254375440126397"/>
    <n v="474.95741172566966"/>
    <n v="4014.0839730983703"/>
    <n v="1319.3710727701141"/>
    <n v="59.725768542439653"/>
    <n v="1677.9807329196965"/>
    <n v="901.63147035278678"/>
    <n v="39.581132183103421"/>
    <n v="13.193710727701141"/>
    <n v="456.63056583068845"/>
    <n v="3875.2614630801436"/>
    <n v="757.53416385484184"/>
    <n v="34.444741097167977"/>
    <n v="1008.7691190531186"/>
    <n v="555.55536842974368"/>
    <n v="22.726024915645255"/>
    <n v="7.5753416385484194"/>
    <n v="287.47237755748483"/>
    <n v="2417.6765761744082"/>
  </r>
  <r>
    <x v="6"/>
    <s v="Ordos"/>
    <s v="Ordos"/>
    <s v="Jungar"/>
    <x v="111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  <n v="1325.4375440126398"/>
    <n v="59.725768542439653"/>
    <n v="1709.1646180855626"/>
    <n v="928.65152209934411"/>
    <n v="39.763126320379193"/>
    <n v="13.254375440126397"/>
    <n v="474.95741172566966"/>
    <n v="4014.0839730983703"/>
    <n v="1319.3710727701141"/>
    <n v="59.725768542439653"/>
    <n v="1677.9807329196965"/>
    <n v="901.63147035278678"/>
    <n v="39.581132183103421"/>
    <n v="13.193710727701141"/>
    <n v="456.63056583068845"/>
    <n v="3875.2614630801436"/>
    <n v="757.53416385484184"/>
    <n v="34.444741097167977"/>
    <n v="1008.7691190531186"/>
    <n v="555.55536842974368"/>
    <n v="22.726024915645255"/>
    <n v="7.5753416385484194"/>
    <n v="287.47237755748483"/>
    <n v="2417.6765761744082"/>
  </r>
  <r>
    <x v="6"/>
    <s v="Chifeng"/>
    <s v="Chifeng"/>
    <s v="Chifeng"/>
    <x v="135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Chifeng"/>
    <s v="Chifeng"/>
    <s v="Chifeng"/>
    <x v="135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Xilin_x000a_Gol"/>
    <s v="Xilin Gol"/>
    <s v="Dong Ujimqin"/>
    <x v="13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Xilin_x000a_Gol"/>
    <s v="Xilin Gol"/>
    <s v="Dong Ujimqin"/>
    <x v="13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Ulaan_x000a_Chab"/>
    <s v="Ulaan Chab"/>
    <s v="Zhuozi"/>
    <x v="137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Wuhai"/>
    <s v="Wuhai"/>
    <s v="Wuhai"/>
    <x v="116"/>
    <s v="t/d"/>
    <s v="cement"/>
    <n v="2000"/>
    <n v="310"/>
    <n v="1"/>
    <m/>
    <n v="620000"/>
    <m/>
    <n v="0"/>
    <n v="620000"/>
    <n v="8.7408610586417919E-3"/>
    <n v="500.5668378637979"/>
    <n v="12.682718429396424"/>
    <n v="497.51430856046017"/>
    <n v="313.80389228712187"/>
    <n v="15.017005135913937"/>
    <n v="5.0056683786379796"/>
    <n v="192.75280243269171"/>
    <n v="1615.7263184104399"/>
    <n v="557.86974242655378"/>
    <n v="24.885736892683191"/>
    <n v="734.82798774669038"/>
    <n v="406.58637262088757"/>
    <n v="16.736092272796611"/>
    <n v="5.5786974242655374"/>
    <n v="211.22569978644248"/>
    <n v="1773.4828996051408"/>
    <n v="552.26564333859994"/>
    <n v="24.885736892683191"/>
    <n v="712.15192420231767"/>
    <n v="386.93813420806009"/>
    <n v="16.567969300157998"/>
    <n v="5.5226564333859995"/>
    <n v="197.89892155236237"/>
    <n v="1672.5349887909877"/>
    <n v="549.7379469875475"/>
    <n v="24.885736892683191"/>
    <n v="699.15863871654017"/>
    <n v="375.67977931366119"/>
    <n v="16.492138409626424"/>
    <n v="5.4973794698754759"/>
    <n v="190.26273576278686"/>
    <n v="1614.6922762833931"/>
    <n v="315.63923493951745"/>
    <n v="14.351975457153324"/>
    <n v="420.32046627213276"/>
    <n v="231.4814035123932"/>
    <n v="9.4691770481855233"/>
    <n v="3.1563923493951749"/>
    <n v="119.78015731561868"/>
    <n v="1007.3652400726701"/>
  </r>
  <r>
    <x v="6"/>
    <s v="Ordos"/>
    <s v="Ordos"/>
    <s v="Otog"/>
    <x v="122"/>
    <s v="t/d"/>
    <s v="cement"/>
    <n v="1000"/>
    <n v="310"/>
    <n v="1"/>
    <m/>
    <n v="310000"/>
    <m/>
    <n v="0"/>
    <n v="310000"/>
    <n v="4.3704305293208959E-3"/>
    <n v="250.28341893189895"/>
    <n v="6.3413592146982118"/>
    <n v="248.75715428023008"/>
    <n v="156.90194614356093"/>
    <n v="7.5085025679569686"/>
    <n v="2.5028341893189898"/>
    <n v="96.376401216345855"/>
    <n v="807.86315920521997"/>
    <n v="278.93487121327689"/>
    <n v="12.442868446341596"/>
    <n v="367.41399387334519"/>
    <n v="203.29318631044379"/>
    <n v="8.3680461363983056"/>
    <n v="2.7893487121327687"/>
    <n v="105.61284989322124"/>
    <n v="886.7414498025704"/>
    <n v="276.13282166929997"/>
    <n v="12.442868446341596"/>
    <n v="356.07596210115884"/>
    <n v="193.46906710403005"/>
    <n v="8.2839846500789989"/>
    <n v="2.7613282166929998"/>
    <n v="98.949460776181184"/>
    <n v="836.26749439549383"/>
    <n v="274.86897349377375"/>
    <n v="12.442868446341596"/>
    <n v="349.57931935827008"/>
    <n v="187.83988965683059"/>
    <n v="8.246069204813212"/>
    <n v="2.7486897349377379"/>
    <n v="95.13136788139343"/>
    <n v="807.34613814169654"/>
    <n v="157.81961746975873"/>
    <n v="7.1759877285766622"/>
    <n v="210.16023313606638"/>
    <n v="115.7407017561966"/>
    <n v="4.7345885240927617"/>
    <n v="1.5781961746975874"/>
    <n v="59.89007865780934"/>
    <n v="503.68262003633504"/>
  </r>
  <r>
    <x v="6"/>
    <s v="Ordos"/>
    <s v="Ordos"/>
    <s v="Otog"/>
    <x v="12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</r>
  <r>
    <x v="6"/>
    <s v="Xilin_x000a_Gol"/>
    <s v="Xilin Gol"/>
    <s v="Plain and Bordered White"/>
    <x v="138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Xilin_x000a_Gol"/>
    <s v="Xilin Gol"/>
    <s v="Plain and Bordered White"/>
    <x v="138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Alxa"/>
    <s v="Alxa"/>
    <s v="Alxa Left"/>
    <x v="10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</r>
  <r>
    <x v="6"/>
    <s v="Hulunbuir"/>
    <s v="Hulunbuir"/>
    <s v="Hailar"/>
    <x v="108"/>
    <s v="t/d"/>
    <s v="cement"/>
    <n v="2000"/>
    <n v="310"/>
    <n v="1"/>
    <m/>
    <n v="620000"/>
    <m/>
    <n v="0"/>
    <n v="620000"/>
    <n v="8.7408610586417919E-3"/>
    <n v="500.5668378637979"/>
    <n v="12.682718429396424"/>
    <n v="497.51430856046017"/>
    <n v="313.80389228712187"/>
    <n v="15.017005135913937"/>
    <n v="5.0056683786379796"/>
    <n v="192.75280243269171"/>
    <n v="1615.7263184104399"/>
    <n v="557.86974242655378"/>
    <n v="24.885736892683191"/>
    <n v="734.82798774669038"/>
    <n v="406.58637262088757"/>
    <n v="16.736092272796611"/>
    <n v="5.5786974242655374"/>
    <n v="211.22569978644248"/>
    <n v="1773.4828996051408"/>
    <n v="552.26564333859994"/>
    <n v="24.885736892683191"/>
    <n v="712.15192420231767"/>
    <n v="386.93813420806009"/>
    <n v="16.567969300157998"/>
    <n v="5.5226564333859995"/>
    <n v="197.89892155236237"/>
    <n v="1672.5349887909877"/>
    <n v="549.7379469875475"/>
    <n v="24.885736892683191"/>
    <n v="699.15863871654017"/>
    <n v="375.67977931366119"/>
    <n v="16.492138409626424"/>
    <n v="5.4973794698754759"/>
    <n v="190.26273576278686"/>
    <n v="1614.6922762833931"/>
    <n v="315.63923493951745"/>
    <n v="14.351975457153324"/>
    <n v="420.32046627213276"/>
    <n v="231.4814035123932"/>
    <n v="9.4691770481855233"/>
    <n v="3.1563923493951749"/>
    <n v="119.78015731561868"/>
    <n v="1007.3652400726701"/>
  </r>
  <r>
    <x v="6"/>
    <s v="Hulunbuir"/>
    <s v="Hulunbuir"/>
    <s v="Hailar"/>
    <x v="108"/>
    <s v="t/d"/>
    <s v="cement"/>
    <n v="1000"/>
    <n v="310"/>
    <n v="1"/>
    <m/>
    <n v="310000"/>
    <m/>
    <n v="0"/>
    <n v="310000"/>
    <n v="4.3704305293208959E-3"/>
    <n v="250.28341893189895"/>
    <n v="6.3413592146982118"/>
    <n v="248.75715428023008"/>
    <n v="156.90194614356093"/>
    <n v="7.5085025679569686"/>
    <n v="2.5028341893189898"/>
    <n v="96.376401216345855"/>
    <n v="807.86315920521997"/>
    <n v="278.93487121327689"/>
    <n v="12.442868446341596"/>
    <n v="367.41399387334519"/>
    <n v="203.29318631044379"/>
    <n v="8.3680461363983056"/>
    <n v="2.7893487121327687"/>
    <n v="105.61284989322124"/>
    <n v="886.7414498025704"/>
    <n v="276.13282166929997"/>
    <n v="12.442868446341596"/>
    <n v="356.07596210115884"/>
    <n v="193.46906710403005"/>
    <n v="8.2839846500789989"/>
    <n v="2.7613282166929998"/>
    <n v="98.949460776181184"/>
    <n v="836.26749439549383"/>
    <n v="274.86897349377375"/>
    <n v="12.442868446341596"/>
    <n v="349.57931935827008"/>
    <n v="187.83988965683059"/>
    <n v="8.246069204813212"/>
    <n v="2.7486897349377379"/>
    <n v="95.13136788139343"/>
    <n v="807.34613814169654"/>
    <n v="157.81961746975873"/>
    <n v="7.1759877285766622"/>
    <n v="210.16023313606638"/>
    <n v="115.7407017561966"/>
    <n v="4.7345885240927617"/>
    <n v="1.5781961746975874"/>
    <n v="59.89007865780934"/>
    <n v="503.68262003633504"/>
  </r>
  <r>
    <x v="1"/>
    <s v=""/>
    <m/>
    <s v=""/>
    <x v="4"/>
    <m/>
    <m/>
    <m/>
    <m/>
    <n v="66"/>
    <m/>
    <n v="68379000"/>
    <m/>
    <n v="0"/>
    <m/>
    <n v="0.99999999999999956"/>
    <n v="57267.451628109855"/>
    <n v="1450.9690000000003"/>
    <n v="56918.226387843642"/>
    <n v="35900.798580578587"/>
    <n v="1718.0235488432957"/>
    <n v="572.67451628109859"/>
    <n v="22051.923848180104"/>
    <n v="184847.50044310867"/>
    <n v="63823.202163247632"/>
    <n v="2847.057827109551"/>
    <n v="84068.146469413434"/>
    <n v="46515.597249873848"/>
    <n v="1914.6960648974286"/>
    <n v="638.23202163247629"/>
    <n v="24165.319454152726"/>
    <n v="202895.67443149764"/>
    <n v="63182.064059077304"/>
    <n v="2847.057827109551"/>
    <n v="81473.886774374172"/>
    <n v="44267.736509266157"/>
    <n v="1895.4619217723189"/>
    <n v="631.820640590773"/>
    <n v="22640.666660260711"/>
    <n v="191346.70801538587"/>
    <n v="62892.882440230569"/>
    <n v="2847.057827109551"/>
    <n v="79987.387286668498"/>
    <n v="42979.722111271789"/>
    <n v="1886.786473206917"/>
    <n v="628.92882440230574"/>
    <n v="21767.047260713585"/>
    <n v="184729.2006417379"/>
    <n v="36110.771332700191"/>
    <n v="1641.9406922117832"/>
    <n v="48086.849047506163"/>
    <n v="26482.677388348991"/>
    <n v="1083.3231399810056"/>
    <n v="361.10771332700193"/>
    <n v="13703.473434942214"/>
    <n v="115247.82665166864"/>
  </r>
  <r>
    <x v="2"/>
    <s v=""/>
    <m/>
    <s v=""/>
    <x v="4"/>
    <m/>
    <m/>
    <m/>
    <m/>
    <m/>
    <n v="22"/>
    <m/>
    <n v="24300000"/>
    <n v="2552227.0084681395"/>
    <n v="70931227.008468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"/>
    <s v="Chaoyang"/>
    <s v="Chaoyang"/>
    <s v="Harqin Left Mongol"/>
    <x v="139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</r>
  <r>
    <x v="7"/>
    <s v="Chaoyang"/>
    <s v="Chaoyang"/>
    <s v="Chaoyang Shì"/>
    <x v="140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</r>
  <r>
    <x v="7"/>
    <s v="Tie_x000a_Ling"/>
    <s v="Tie Ling"/>
    <s v="Tieling Shì"/>
    <x v="141"/>
    <s v="t/a"/>
    <s v="grinding"/>
    <n v="1500000"/>
    <n v="1"/>
    <m/>
    <n v="1"/>
    <m/>
    <n v="1500000"/>
    <n v="157544.87706593453"/>
    <n v="157544.87706593453"/>
    <n v="2.9360831767336676E-3"/>
    <n v="120.2920647087532"/>
    <n v="4.3300943638823384"/>
    <n v="175.44518655981491"/>
    <n v="74.165272485562028"/>
    <n v="3.6087619412625962"/>
    <n v="1.202920647087532"/>
    <n v="62.19230526721784"/>
    <n v="524.23998149737702"/>
    <n v="133.9953826279181"/>
    <n v="7.3139167182262099"/>
    <n v="236.47432587059572"/>
    <n v="95.9581017772217"/>
    <n v="4.0198614788375435"/>
    <n v="1.339953826279181"/>
    <n v="68.164932314573278"/>
    <n v="575.56823822770548"/>
    <n v="132.3483382110002"/>
    <n v="7.3139167182262099"/>
    <n v="229.10276951044384"/>
    <n v="92.348721355751309"/>
    <n v="3.9704501463300055"/>
    <n v="1.323483382110002"/>
    <n v="64.339509778955758"/>
    <n v="546.59136128347677"/>
    <n v="131.60544839100868"/>
    <n v="7.3139167182262099"/>
    <n v="224.77807166113229"/>
    <n v="90.231192982712003"/>
    <n v="3.94816345173026"/>
    <n v="1.3160544839100869"/>
    <n v="62.095235191037958"/>
    <n v="529.59139122587976"/>
    <n v="75.829033681241881"/>
    <n v="4.2180448056777688"/>
    <n v="135.12524126652079"/>
    <n v="54.726940133087723"/>
    <n v="2.2748710104372565"/>
    <n v="0.75829033681241886"/>
    <n v="38.66148181963576"/>
    <n v="327.01325213996716"/>
  </r>
  <r>
    <x v="7"/>
    <s v="Fu_x000a_Shun"/>
    <s v="Fu Shun"/>
    <s v="Fushun"/>
    <x v="142"/>
    <s v="t/d"/>
    <s v="cement"/>
    <n v="2000"/>
    <n v="310"/>
    <n v="1"/>
    <m/>
    <n v="620000"/>
    <m/>
    <n v="0"/>
    <n v="620000"/>
    <n v="1.1554622425539266E-2"/>
    <n v="473.39578098889154"/>
    <n v="17.040595388471353"/>
    <n v="690.44463833350221"/>
    <n v="291.86902041761863"/>
    <n v="14.201873429666747"/>
    <n v="4.7339578098889152"/>
    <n v="244.7507655202113"/>
    <n v="2063.0870046783243"/>
    <n v="527.32363486843428"/>
    <n v="28.783089934447382"/>
    <n v="930.61789612117627"/>
    <n v="377.63222905038322"/>
    <n v="15.819709046053028"/>
    <n v="5.2732363486843425"/>
    <n v="268.25536204105282"/>
    <n v="2265.0835390339616"/>
    <n v="520.84187832066834"/>
    <n v="28.783089934447382"/>
    <n v="901.60797191157201"/>
    <n v="363.42792166198689"/>
    <n v="15.625256349620049"/>
    <n v="5.2084187832066835"/>
    <n v="253.20084540900618"/>
    <n v="2151.0483254490541"/>
    <n v="517.91831966885661"/>
    <n v="28.783089934447382"/>
    <n v="884.58861389429433"/>
    <n v="355.09462885212349"/>
    <n v="15.537549590065694"/>
    <n v="5.179183196688566"/>
    <n v="244.36875724198379"/>
    <n v="2084.1468708793891"/>
    <n v="298.41656395272065"/>
    <n v="16.599637057228634"/>
    <n v="531.7700654282836"/>
    <n v="215.37166751740176"/>
    <n v="8.9524969185816197"/>
    <n v="2.9841656395272067"/>
    <n v="152.14787795443434"/>
    <n v="1286.9235744296968"/>
  </r>
  <r>
    <x v="7"/>
    <s v="Liao_x000a_Yang"/>
    <s v="Liao Yang"/>
    <s v="Dengta"/>
    <x v="143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</r>
  <r>
    <x v="7"/>
    <s v="Liao_x000a_Yang"/>
    <s v="Liao Yang"/>
    <s v="Dengta"/>
    <x v="143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</r>
  <r>
    <x v="7"/>
    <s v="Tie_x000a_Ling"/>
    <s v="Tie Ling"/>
    <s v="Yingkou"/>
    <x v="144"/>
    <s v="t/a"/>
    <s v="grinding"/>
    <n v="1200000"/>
    <n v="1"/>
    <m/>
    <n v="1"/>
    <m/>
    <n v="1200000"/>
    <n v="126035.90165274762"/>
    <n v="126035.90165274762"/>
    <n v="2.3488665413869338E-3"/>
    <n v="96.233651767002556"/>
    <n v="3.4640754911058709"/>
    <n v="140.3561492478519"/>
    <n v="59.332217988449621"/>
    <n v="2.8870095530100768"/>
    <n v="0.96233651767002559"/>
    <n v="49.753844213774265"/>
    <n v="419.39198519790153"/>
    <n v="107.19630610233447"/>
    <n v="5.8511333745809671"/>
    <n v="189.17946069647655"/>
    <n v="76.766481421777343"/>
    <n v="3.215889183070034"/>
    <n v="1.0719630610233446"/>
    <n v="54.531945851658612"/>
    <n v="460.45459058216437"/>
    <n v="105.87867056880015"/>
    <n v="5.8511333745809671"/>
    <n v="183.28221560835505"/>
    <n v="73.878977084601033"/>
    <n v="3.1763601170640041"/>
    <n v="1.0587867056880016"/>
    <n v="51.471607823164604"/>
    <n v="437.27308902678135"/>
    <n v="105.28435871280693"/>
    <n v="5.8511333745809671"/>
    <n v="179.82245732890581"/>
    <n v="72.184954386169593"/>
    <n v="3.158530761384208"/>
    <n v="1.0528435871280695"/>
    <n v="49.676188152830363"/>
    <n v="423.67311298070376"/>
    <n v="60.663226944993497"/>
    <n v="3.3744358445422145"/>
    <n v="108.10019301321663"/>
    <n v="43.781552106470173"/>
    <n v="1.8198968083498048"/>
    <n v="0.60663226944993509"/>
    <n v="30.929185455708602"/>
    <n v="261.61060171197369"/>
  </r>
  <r>
    <x v="7"/>
    <s v="Tie_x000a_Ling"/>
    <s v="Tie Ling"/>
    <s v="Yingkou"/>
    <x v="144"/>
    <s v="t/a"/>
    <s v="grinding"/>
    <n v="1200000"/>
    <n v="1"/>
    <m/>
    <n v="1"/>
    <m/>
    <n v="1200000"/>
    <n v="126035.90165274762"/>
    <n v="126035.90165274762"/>
    <n v="2.3488665413869338E-3"/>
    <n v="96.233651767002556"/>
    <n v="3.4640754911058709"/>
    <n v="140.3561492478519"/>
    <n v="59.332217988449621"/>
    <n v="2.8870095530100768"/>
    <n v="0.96233651767002559"/>
    <n v="49.753844213774265"/>
    <n v="419.39198519790153"/>
    <n v="107.19630610233447"/>
    <n v="5.8511333745809671"/>
    <n v="189.17946069647655"/>
    <n v="76.766481421777343"/>
    <n v="3.215889183070034"/>
    <n v="1.0719630610233446"/>
    <n v="54.531945851658612"/>
    <n v="460.45459058216437"/>
    <n v="105.87867056880015"/>
    <n v="5.8511333745809671"/>
    <n v="183.28221560835505"/>
    <n v="73.878977084601033"/>
    <n v="3.1763601170640041"/>
    <n v="1.0587867056880016"/>
    <n v="51.471607823164604"/>
    <n v="437.27308902678135"/>
    <n v="105.28435871280693"/>
    <n v="5.8511333745809671"/>
    <n v="179.82245732890581"/>
    <n v="72.184954386169593"/>
    <n v="3.158530761384208"/>
    <n v="1.0528435871280695"/>
    <n v="49.676188152830363"/>
    <n v="423.67311298070376"/>
    <n v="60.663226944993497"/>
    <n v="3.3744358445422145"/>
    <n v="108.10019301321663"/>
    <n v="43.781552106470173"/>
    <n v="1.8198968083498048"/>
    <n v="0.60663226944993509"/>
    <n v="30.929185455708602"/>
    <n v="261.61060171197369"/>
  </r>
  <r>
    <x v="7"/>
    <s v="Tie_x000a_Ling"/>
    <s v="Tie Ling"/>
    <s v="Yingkou"/>
    <x v="144"/>
    <s v="t/a"/>
    <s v="grinding"/>
    <n v="1200000"/>
    <n v="1"/>
    <m/>
    <n v="1"/>
    <m/>
    <n v="1200000"/>
    <n v="126035.90165274762"/>
    <n v="126035.90165274762"/>
    <n v="2.3488665413869338E-3"/>
    <n v="96.233651767002556"/>
    <n v="3.4640754911058709"/>
    <n v="140.3561492478519"/>
    <n v="59.332217988449621"/>
    <n v="2.8870095530100768"/>
    <n v="0.96233651767002559"/>
    <n v="49.753844213774265"/>
    <n v="419.39198519790153"/>
    <n v="107.19630610233447"/>
    <n v="5.8511333745809671"/>
    <n v="189.17946069647655"/>
    <n v="76.766481421777343"/>
    <n v="3.215889183070034"/>
    <n v="1.0719630610233446"/>
    <n v="54.531945851658612"/>
    <n v="460.45459058216437"/>
    <n v="105.87867056880015"/>
    <n v="5.8511333745809671"/>
    <n v="183.28221560835505"/>
    <n v="73.878977084601033"/>
    <n v="3.1763601170640041"/>
    <n v="1.0587867056880016"/>
    <n v="51.471607823164604"/>
    <n v="437.27308902678135"/>
    <n v="105.28435871280693"/>
    <n v="5.8511333745809671"/>
    <n v="179.82245732890581"/>
    <n v="72.184954386169593"/>
    <n v="3.158530761384208"/>
    <n v="1.0528435871280695"/>
    <n v="49.676188152830363"/>
    <n v="423.67311298070376"/>
    <n v="60.663226944993497"/>
    <n v="3.3744358445422145"/>
    <n v="108.10019301321663"/>
    <n v="43.781552106470173"/>
    <n v="1.8198968083498048"/>
    <n v="0.60663226944993509"/>
    <n v="30.929185455708602"/>
    <n v="261.61060171197369"/>
  </r>
  <r>
    <x v="7"/>
    <s v="Shen_x000a_Yang"/>
    <s v="Shen Yang"/>
    <s v="Shenyang Shì"/>
    <x v="145"/>
    <s v="t/a"/>
    <s v="grinding"/>
    <n v="1600000"/>
    <n v="1"/>
    <m/>
    <n v="1"/>
    <m/>
    <n v="1600000"/>
    <n v="168047.86887033016"/>
    <n v="168047.86887033016"/>
    <n v="3.1318220551825788E-3"/>
    <n v="128.31153568933675"/>
    <n v="4.6187673214744951"/>
    <n v="187.14153233046923"/>
    <n v="79.109623984599509"/>
    <n v="3.8493460706801028"/>
    <n v="1.2831153568933675"/>
    <n v="66.338458951699025"/>
    <n v="559.18931359720216"/>
    <n v="142.928408136446"/>
    <n v="7.8015111661079573"/>
    <n v="252.23928092863545"/>
    <n v="102.35530856236981"/>
    <n v="4.2878522440933793"/>
    <n v="1.4292840813644596"/>
    <n v="72.709261135544821"/>
    <n v="613.93945410955257"/>
    <n v="141.1715607584002"/>
    <n v="7.8015111661079573"/>
    <n v="244.37628747780676"/>
    <n v="98.505302779468067"/>
    <n v="4.2351468227520064"/>
    <n v="1.4117156075840023"/>
    <n v="68.628810430886148"/>
    <n v="583.03078536904184"/>
    <n v="140.37914495040928"/>
    <n v="7.8015111661079573"/>
    <n v="239.76327643854111"/>
    <n v="96.246605848226139"/>
    <n v="4.2113743485122779"/>
    <n v="1.4037914495040928"/>
    <n v="66.234917537107165"/>
    <n v="564.89748397427172"/>
    <n v="80.884302593324676"/>
    <n v="4.4992477927229535"/>
    <n v="144.13359068428886"/>
    <n v="58.375402808626902"/>
    <n v="2.4265290777997404"/>
    <n v="0.80884302593324686"/>
    <n v="41.238913940944812"/>
    <n v="348.81413561596497"/>
  </r>
  <r>
    <x v="7"/>
    <s v="Tie_x000a_Ling"/>
    <s v="Tie Ling"/>
    <s v="Yingkou"/>
    <x v="144"/>
    <s v="t/a"/>
    <s v="grinding"/>
    <n v="600000"/>
    <n v="1"/>
    <m/>
    <n v="1"/>
    <m/>
    <n v="600000"/>
    <n v="63017.95082637381"/>
    <n v="63017.95082637381"/>
    <n v="1.1744332706934669E-3"/>
    <n v="48.116825883501278"/>
    <n v="1.7320377455529354"/>
    <n v="70.178074623925951"/>
    <n v="29.66610899422481"/>
    <n v="1.4435047765050384"/>
    <n v="0.4811682588350128"/>
    <n v="24.876922106887132"/>
    <n v="209.69599259895077"/>
    <n v="53.598153051167237"/>
    <n v="2.9255666872904835"/>
    <n v="94.589730348238277"/>
    <n v="38.383240710888671"/>
    <n v="1.607944591535017"/>
    <n v="0.5359815305116723"/>
    <n v="27.265972925829306"/>
    <n v="230.22729529108219"/>
    <n v="52.939335284400073"/>
    <n v="2.9255666872904835"/>
    <n v="91.641107804177523"/>
    <n v="36.939488542300516"/>
    <n v="1.5881800585320021"/>
    <n v="0.5293933528440008"/>
    <n v="25.735803911582302"/>
    <n v="218.63654451339067"/>
    <n v="52.642179356403467"/>
    <n v="2.9255666872904835"/>
    <n v="89.911228664452906"/>
    <n v="36.092477193084797"/>
    <n v="1.579265380692104"/>
    <n v="0.52642179356403473"/>
    <n v="24.838094076415182"/>
    <n v="211.83655649035188"/>
    <n v="30.331613472496748"/>
    <n v="1.6872179222711072"/>
    <n v="54.050096506608313"/>
    <n v="21.890776053235086"/>
    <n v="0.90994840417490241"/>
    <n v="0.30331613472496755"/>
    <n v="15.464592727854301"/>
    <n v="130.80530085598684"/>
  </r>
  <r>
    <x v="7"/>
    <s v="Hu_x000a_Ludao"/>
    <s v="Hu Ludao"/>
    <s v="Xingcheng"/>
    <x v="146"/>
    <s v="t/a"/>
    <s v="grinding"/>
    <n v="2000000"/>
    <n v="1"/>
    <m/>
    <n v="1"/>
    <m/>
    <n v="2000000"/>
    <n v="210059.8360879127"/>
    <n v="210059.8360879127"/>
    <n v="3.9147775689782234E-3"/>
    <n v="160.38941961167095"/>
    <n v="5.7734591518431184"/>
    <n v="233.92691541308653"/>
    <n v="98.887029980749375"/>
    <n v="4.8116825883501289"/>
    <n v="1.6038941961167095"/>
    <n v="82.923073689623777"/>
    <n v="698.98664199650261"/>
    <n v="178.66051017055747"/>
    <n v="9.7518889576349466"/>
    <n v="315.29910116079429"/>
    <n v="127.94413570296226"/>
    <n v="5.3598153051167241"/>
    <n v="1.7866051017055746"/>
    <n v="90.886576419431023"/>
    <n v="767.42431763694071"/>
    <n v="176.46445094800026"/>
    <n v="9.7518889576349466"/>
    <n v="305.47035934725841"/>
    <n v="123.13162847433507"/>
    <n v="5.2939335284400073"/>
    <n v="1.7646445094800027"/>
    <n v="85.786013038607678"/>
    <n v="728.78848171130232"/>
    <n v="175.47393118801159"/>
    <n v="9.7518889576349466"/>
    <n v="299.70409554817638"/>
    <n v="120.30825731028267"/>
    <n v="5.2642179356403469"/>
    <n v="1.754739311880116"/>
    <n v="82.793646921383953"/>
    <n v="706.12185496783968"/>
    <n v="101.10537824165584"/>
    <n v="5.6240597409036912"/>
    <n v="180.16698835536107"/>
    <n v="72.969253510783631"/>
    <n v="3.033161347249675"/>
    <n v="1.0110537824165584"/>
    <n v="51.548642426181011"/>
    <n v="436.0176695199562"/>
  </r>
  <r>
    <x v="7"/>
    <s v="Hu_x000a_Ludao"/>
    <s v="Hu Ludao"/>
    <s v="Xingcheng"/>
    <x v="146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</r>
  <r>
    <x v="7"/>
    <s v="Dan_x000a_Dong"/>
    <s v="Dan Dong"/>
    <s v="Dadong"/>
    <x v="147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  <n v="50.552689120827921"/>
    <n v="2.8120298704518456"/>
    <n v="90.083494177680535"/>
    <n v="36.484626755391815"/>
    <n v="1.5165806736248375"/>
    <n v="0.50552689120827921"/>
    <n v="25.774321213090506"/>
    <n v="218.0088347599781"/>
  </r>
  <r>
    <x v="7"/>
    <s v="Ben_x000a_Xi"/>
    <s v="Ben Xi"/>
    <s v="Benxi"/>
    <x v="148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</r>
  <r>
    <x v="7"/>
    <s v="Ben_x000a_Xi"/>
    <s v="Ben Xi"/>
    <s v="Benxi"/>
    <x v="148"/>
    <s v="t/d"/>
    <s v="cement"/>
    <n v="1200"/>
    <n v="310"/>
    <n v="1"/>
    <m/>
    <n v="372000"/>
    <m/>
    <n v="0"/>
    <n v="372000"/>
    <n v="6.9327734553235598E-3"/>
    <n v="284.03746859333495"/>
    <n v="10.224357233082811"/>
    <n v="414.26678300010138"/>
    <n v="175.12141225057118"/>
    <n v="8.5211240578000496"/>
    <n v="2.8403746859333494"/>
    <n v="146.85045931212679"/>
    <n v="1237.8522028069947"/>
    <n v="316.39418092106058"/>
    <n v="17.269853960668428"/>
    <n v="558.37073767270579"/>
    <n v="226.57933743022994"/>
    <n v="9.4918254276318184"/>
    <n v="3.1639418092106055"/>
    <n v="160.95321722463171"/>
    <n v="1359.0501234203771"/>
    <n v="312.50512699240102"/>
    <n v="17.269853960668428"/>
    <n v="540.9647831469432"/>
    <n v="218.05675299719215"/>
    <n v="9.3751538097720299"/>
    <n v="3.1250512699240103"/>
    <n v="151.92050724540371"/>
    <n v="1290.6289952694326"/>
    <n v="310.75099180131394"/>
    <n v="17.269853960668428"/>
    <n v="530.75316833657666"/>
    <n v="213.05677731127412"/>
    <n v="9.322529754039417"/>
    <n v="3.1075099180131396"/>
    <n v="146.62125434519029"/>
    <n v="1250.4881225276333"/>
    <n v="179.04993837163241"/>
    <n v="9.9597822343371814"/>
    <n v="319.06203925697014"/>
    <n v="129.22300051044107"/>
    <n v="5.3714981511489723"/>
    <n v="1.7904993837163243"/>
    <n v="91.28872677266061"/>
    <n v="772.15414465781816"/>
  </r>
  <r>
    <x v="7"/>
    <s v="Ben_x000a_Xi"/>
    <s v="Ben Xi"/>
    <s v="Benxi"/>
    <x v="148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</r>
  <r>
    <x v="7"/>
    <s v="Da_x000a_Lian"/>
    <s v="Da Lian"/>
    <s v="Wafangdian"/>
    <x v="149"/>
    <s v="t/a"/>
    <s v="grinding"/>
    <n v="2000000"/>
    <n v="1"/>
    <m/>
    <n v="1"/>
    <m/>
    <n v="2000000"/>
    <n v="210059.8360879127"/>
    <n v="210059.8360879127"/>
    <n v="3.9147775689782234E-3"/>
    <n v="160.38941961167095"/>
    <n v="5.7734591518431184"/>
    <n v="233.92691541308653"/>
    <n v="98.887029980749375"/>
    <n v="4.8116825883501289"/>
    <n v="1.6038941961167095"/>
    <n v="82.923073689623777"/>
    <n v="698.98664199650261"/>
    <n v="178.66051017055747"/>
    <n v="9.7518889576349466"/>
    <n v="315.29910116079429"/>
    <n v="127.94413570296226"/>
    <n v="5.3598153051167241"/>
    <n v="1.7866051017055746"/>
    <n v="90.886576419431023"/>
    <n v="767.42431763694071"/>
    <n v="176.46445094800026"/>
    <n v="9.7518889576349466"/>
    <n v="305.47035934725841"/>
    <n v="123.13162847433507"/>
    <n v="5.2939335284400073"/>
    <n v="1.7646445094800027"/>
    <n v="85.786013038607678"/>
    <n v="728.78848171130232"/>
    <n v="175.47393118801159"/>
    <n v="9.7518889576349466"/>
    <n v="299.70409554817638"/>
    <n v="120.30825731028267"/>
    <n v="5.2642179356403469"/>
    <n v="1.754739311880116"/>
    <n v="82.793646921383953"/>
    <n v="706.12185496783968"/>
    <n v="101.10537824165584"/>
    <n v="5.6240597409036912"/>
    <n v="180.16698835536107"/>
    <n v="72.969253510783631"/>
    <n v="3.033161347249675"/>
    <n v="1.0110537824165584"/>
    <n v="51.548642426181011"/>
    <n v="436.0176695199562"/>
  </r>
  <r>
    <x v="7"/>
    <s v="Da_x000a_Lian"/>
    <s v="Da Lian"/>
    <s v="Wafangdian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</r>
  <r>
    <x v="7"/>
    <s v="An_x000a_Shan"/>
    <s v="An Shan"/>
    <s v="Anshan"/>
    <x v="150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  <n v="50.552689120827921"/>
    <n v="2.8120298704518456"/>
    <n v="90.083494177680535"/>
    <n v="36.484626755391815"/>
    <n v="1.5165806736248375"/>
    <n v="0.50552689120827921"/>
    <n v="25.774321213090506"/>
    <n v="218.0088347599781"/>
  </r>
  <r>
    <x v="7"/>
    <s v="An_x000a_Shan"/>
    <s v="An Shan"/>
    <s v="Anshan"/>
    <x v="150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</r>
  <r>
    <x v="7"/>
    <s v="Tie_x000a_Ling"/>
    <s v="Tie Ling"/>
    <s v="Yingkou"/>
    <x v="144"/>
    <s v="t/a"/>
    <s v="grinding"/>
    <n v="1800000"/>
    <n v="1"/>
    <m/>
    <n v="1"/>
    <m/>
    <n v="1800000"/>
    <n v="189053.85247912144"/>
    <n v="189053.85247912144"/>
    <n v="3.5232998120804013E-3"/>
    <n v="144.35047765050385"/>
    <n v="5.1961132366588068"/>
    <n v="210.5342238717779"/>
    <n v="88.998326982674442"/>
    <n v="4.3305143295151156"/>
    <n v="1.4435047765050386"/>
    <n v="74.630766320661408"/>
    <n v="629.08797779685244"/>
    <n v="160.79445915350175"/>
    <n v="8.7767000618714519"/>
    <n v="283.76919104471489"/>
    <n v="115.14972213266604"/>
    <n v="4.8238337746050526"/>
    <n v="1.6079445915350172"/>
    <n v="81.797918777487936"/>
    <n v="690.68188587324664"/>
    <n v="158.81800585320025"/>
    <n v="8.7767000618714519"/>
    <n v="274.92332341253262"/>
    <n v="110.81846562690158"/>
    <n v="4.7645401755960073"/>
    <n v="1.5881800585320025"/>
    <n v="77.207411734746927"/>
    <n v="655.90963354017208"/>
    <n v="157.92653806921044"/>
    <n v="8.7767000618714519"/>
    <n v="269.73368599335879"/>
    <n v="108.27743157925441"/>
    <n v="4.7377961420763128"/>
    <n v="1.5792653806921044"/>
    <n v="74.514282229245552"/>
    <n v="635.50966947105576"/>
    <n v="90.994840417490266"/>
    <n v="5.0616537668133228"/>
    <n v="162.15028951982498"/>
    <n v="65.672328159705273"/>
    <n v="2.7298452125247077"/>
    <n v="0.90994840417490275"/>
    <n v="46.393778183562915"/>
    <n v="392.41590256796059"/>
  </r>
  <r>
    <x v="7"/>
    <s v="Da_x000a_Lian"/>
    <s v="Da Lian"/>
    <s v="Wafangdian"/>
    <x v="149"/>
    <s v="t/a"/>
    <s v="grinding"/>
    <n v="800000"/>
    <n v="1"/>
    <m/>
    <n v="1"/>
    <m/>
    <n v="800000"/>
    <n v="84023.93443516508"/>
    <n v="84023.93443516508"/>
    <n v="1.5659110275912894E-3"/>
    <n v="64.155767844668375"/>
    <n v="2.3093836607372475"/>
    <n v="93.570766165234616"/>
    <n v="39.554811992299754"/>
    <n v="1.9246730353400514"/>
    <n v="0.64155767844668377"/>
    <n v="33.169229475849512"/>
    <n v="279.59465679860108"/>
    <n v="71.464204068222998"/>
    <n v="3.9007555830539786"/>
    <n v="126.11964046431773"/>
    <n v="51.177654281184907"/>
    <n v="2.1439261220466896"/>
    <n v="0.71464204068222981"/>
    <n v="36.354630567772411"/>
    <n v="306.96972705477629"/>
    <n v="70.585780379200102"/>
    <n v="3.9007555830539786"/>
    <n v="122.18814373890338"/>
    <n v="49.252651389734034"/>
    <n v="2.1175734113760032"/>
    <n v="0.70585780379200114"/>
    <n v="34.314405215443074"/>
    <n v="291.51539268452092"/>
    <n v="70.189572475204642"/>
    <n v="3.9007555830539786"/>
    <n v="119.88163821927056"/>
    <n v="48.123302924113069"/>
    <n v="2.1056871742561389"/>
    <n v="0.70189572475204642"/>
    <n v="33.117458768553583"/>
    <n v="282.44874198713586"/>
    <n v="40.442151296662338"/>
    <n v="2.2496238963614767"/>
    <n v="72.066795342144431"/>
    <n v="29.187701404313451"/>
    <n v="1.2132645388998702"/>
    <n v="0.40442151296662343"/>
    <n v="20.619456970472406"/>
    <n v="174.40706780798249"/>
  </r>
  <r>
    <x v="7"/>
    <s v="Da_x000a_Lian"/>
    <s v="Da Lian"/>
    <s v="Dalian"/>
    <x v="151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  <n v="50.552689120827921"/>
    <n v="2.8120298704518456"/>
    <n v="90.083494177680535"/>
    <n v="36.484626755391815"/>
    <n v="1.5165806736248375"/>
    <n v="0.50552689120827921"/>
    <n v="25.774321213090506"/>
    <n v="218.0088347599781"/>
  </r>
  <r>
    <x v="7"/>
    <s v="Liao_x000a_Yang"/>
    <s v="Liao Yang"/>
    <s v="Dengta"/>
    <x v="143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  <n v="50.552689120827921"/>
    <n v="2.8120298704518456"/>
    <n v="90.083494177680535"/>
    <n v="36.484626755391815"/>
    <n v="1.5165806736248375"/>
    <n v="0.50552689120827921"/>
    <n v="25.774321213090506"/>
    <n v="218.0088347599781"/>
  </r>
  <r>
    <x v="7"/>
    <s v="Tie_x000a_Ling"/>
    <s v="Tie Ling"/>
    <s v="Kaiyuan"/>
    <x v="152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  <n v="50.552689120827921"/>
    <n v="2.8120298704518456"/>
    <n v="90.083494177680535"/>
    <n v="36.484626755391815"/>
    <n v="1.5165806736248375"/>
    <n v="0.50552689120827921"/>
    <n v="25.774321213090506"/>
    <n v="218.0088347599781"/>
  </r>
  <r>
    <x v="7"/>
    <s v="Tie_x000a_Ling"/>
    <s v="Tie Ling"/>
    <s v="Yingkou"/>
    <x v="144"/>
    <s v="t/a"/>
    <s v="grinding"/>
    <n v="2000000"/>
    <n v="1"/>
    <m/>
    <n v="1"/>
    <m/>
    <n v="2000000"/>
    <n v="210059.8360879127"/>
    <n v="210059.8360879127"/>
    <n v="3.9147775689782234E-3"/>
    <n v="160.38941961167095"/>
    <n v="5.7734591518431184"/>
    <n v="233.92691541308653"/>
    <n v="98.887029980749375"/>
    <n v="4.8116825883501289"/>
    <n v="1.6038941961167095"/>
    <n v="82.923073689623777"/>
    <n v="698.98664199650261"/>
    <n v="178.66051017055747"/>
    <n v="9.7518889576349466"/>
    <n v="315.29910116079429"/>
    <n v="127.94413570296226"/>
    <n v="5.3598153051167241"/>
    <n v="1.7866051017055746"/>
    <n v="90.886576419431023"/>
    <n v="767.42431763694071"/>
    <n v="176.46445094800026"/>
    <n v="9.7518889576349466"/>
    <n v="305.47035934725841"/>
    <n v="123.13162847433507"/>
    <n v="5.2939335284400073"/>
    <n v="1.7646445094800027"/>
    <n v="85.786013038607678"/>
    <n v="728.78848171130232"/>
    <n v="175.47393118801159"/>
    <n v="9.7518889576349466"/>
    <n v="299.70409554817638"/>
    <n v="120.30825731028267"/>
    <n v="5.2642179356403469"/>
    <n v="1.754739311880116"/>
    <n v="82.793646921383953"/>
    <n v="706.12185496783968"/>
    <n v="101.10537824165584"/>
    <n v="5.6240597409036912"/>
    <n v="180.16698835536107"/>
    <n v="72.969253510783631"/>
    <n v="3.033161347249675"/>
    <n v="1.0110537824165584"/>
    <n v="51.548642426181011"/>
    <n v="436.0176695199562"/>
  </r>
  <r>
    <x v="7"/>
    <s v="An_x000a_Shan"/>
    <s v="An Shan"/>
    <s v="Tai'an"/>
    <x v="153"/>
    <s v="t/a"/>
    <s v="grinding"/>
    <n v="600000"/>
    <n v="1"/>
    <m/>
    <n v="1"/>
    <m/>
    <n v="600000"/>
    <n v="63017.95082637381"/>
    <n v="63017.95082637381"/>
    <n v="1.1744332706934669E-3"/>
    <n v="48.116825883501278"/>
    <n v="1.7320377455529354"/>
    <n v="70.178074623925951"/>
    <n v="29.66610899422481"/>
    <n v="1.4435047765050384"/>
    <n v="0.4811682588350128"/>
    <n v="24.876922106887132"/>
    <n v="209.69599259895077"/>
    <n v="53.598153051167237"/>
    <n v="2.9255666872904835"/>
    <n v="94.589730348238277"/>
    <n v="38.383240710888671"/>
    <n v="1.607944591535017"/>
    <n v="0.5359815305116723"/>
    <n v="27.265972925829306"/>
    <n v="230.22729529108219"/>
    <n v="52.939335284400073"/>
    <n v="2.9255666872904835"/>
    <n v="91.641107804177523"/>
    <n v="36.939488542300516"/>
    <n v="1.5881800585320021"/>
    <n v="0.5293933528440008"/>
    <n v="25.735803911582302"/>
    <n v="218.63654451339067"/>
    <n v="52.642179356403467"/>
    <n v="2.9255666872904835"/>
    <n v="89.911228664452906"/>
    <n v="36.092477193084797"/>
    <n v="1.579265380692104"/>
    <n v="0.52642179356403473"/>
    <n v="24.838094076415182"/>
    <n v="211.83655649035188"/>
    <n v="30.331613472496748"/>
    <n v="1.6872179222711072"/>
    <n v="54.050096506608313"/>
    <n v="21.890776053235086"/>
    <n v="0.90994840417490241"/>
    <n v="0.30331613472496755"/>
    <n v="15.464592727854301"/>
    <n v="130.80530085598684"/>
  </r>
  <r>
    <x v="7"/>
    <s v="Da_x000a_Lian"/>
    <s v="Da Lian"/>
    <s v="Jinzhou"/>
    <x v="154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  <n v="50.552689120827921"/>
    <n v="2.8120298704518456"/>
    <n v="90.083494177680535"/>
    <n v="36.484626755391815"/>
    <n v="1.5165806736248375"/>
    <n v="0.50552689120827921"/>
    <n v="25.774321213090506"/>
    <n v="218.0088347599781"/>
  </r>
  <r>
    <x v="7"/>
    <s v="Fu_x000a_Shun"/>
    <s v="Fu Shun"/>
    <s v="Fushun"/>
    <x v="142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</r>
  <r>
    <x v="7"/>
    <s v="Fu_x000a_Shun"/>
    <s v="Fu Shun"/>
    <s v="Fushun"/>
    <x v="142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</r>
  <r>
    <x v="7"/>
    <s v="Chao_x000a_Yang"/>
    <s v="Chao Yang"/>
    <s v="Chaoyang Shì"/>
    <x v="140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</r>
  <r>
    <x v="7"/>
    <s v="Chao_x000a_Yang"/>
    <s v="Chao Yang"/>
    <s v="Chaoyang Shì"/>
    <x v="140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</r>
  <r>
    <x v="7"/>
    <s v="Liao_x000a_Yang"/>
    <s v="Liao Yang"/>
    <s v="Dengta"/>
    <x v="143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</r>
  <r>
    <x v="7"/>
    <s v="Ben_x000a_Xi"/>
    <s v="Ben Xi"/>
    <s v="Benxi"/>
    <x v="148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</r>
  <r>
    <x v="7"/>
    <s v="Tie_x000a_Ling"/>
    <s v="Tie Ling"/>
    <s v="Xifeng"/>
    <x v="155"/>
    <s v="t/a"/>
    <s v="grinding"/>
    <n v="200000"/>
    <n v="1"/>
    <m/>
    <n v="1"/>
    <m/>
    <n v="200000"/>
    <n v="21005.98360879127"/>
    <n v="21005.98360879127"/>
    <n v="3.9147775689782235E-4"/>
    <n v="16.038941961167094"/>
    <n v="0.57734591518431189"/>
    <n v="23.392691541308654"/>
    <n v="9.8887029980749386"/>
    <n v="0.48116825883501285"/>
    <n v="0.16038941961167094"/>
    <n v="8.2923073689623781"/>
    <n v="69.89866419965027"/>
    <n v="17.866051017055749"/>
    <n v="0.97518889576349466"/>
    <n v="31.529910116079432"/>
    <n v="12.794413570296227"/>
    <n v="0.53598153051167241"/>
    <n v="0.17866051017055745"/>
    <n v="9.0886576419431027"/>
    <n v="76.742431763694071"/>
    <n v="17.646445094800026"/>
    <n v="0.97518889576349466"/>
    <n v="30.547035934725844"/>
    <n v="12.313162847433508"/>
    <n v="0.5293933528440008"/>
    <n v="0.17646445094800028"/>
    <n v="8.5786013038607685"/>
    <n v="72.87884817113023"/>
    <n v="17.54739311880116"/>
    <n v="0.97518889576349466"/>
    <n v="29.970409554817639"/>
    <n v="12.030825731028267"/>
    <n v="0.52642179356403473"/>
    <n v="0.17547393118801161"/>
    <n v="8.2793646921383957"/>
    <n v="70.612185496783965"/>
    <n v="10.110537824165585"/>
    <n v="0.56240597409036919"/>
    <n v="18.016698835536108"/>
    <n v="7.2969253510783627"/>
    <n v="0.30331613472496755"/>
    <n v="0.10110537824165586"/>
    <n v="5.1548642426181015"/>
    <n v="43.601766951995621"/>
  </r>
  <r>
    <x v="7"/>
    <s v="An_x000a_Shan"/>
    <s v="An Shan"/>
    <s v="Haicheng"/>
    <x v="156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</r>
  <r>
    <x v="7"/>
    <s v="Da_x000a_Lian"/>
    <s v="Da Lian"/>
    <s v="Wafangdian"/>
    <x v="149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</r>
  <r>
    <x v="7"/>
    <s v="Jin_x000a_Zhou"/>
    <s v="Jin Zhou"/>
    <s v="Jin"/>
    <x v="157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</r>
  <r>
    <x v="7"/>
    <s v="Da_x000a_Lian"/>
    <s v="Da Lian"/>
    <s v="Dalian"/>
    <x v="151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</r>
  <r>
    <x v="7"/>
    <s v="Liao_x000a_Yang"/>
    <s v="Liao Yang"/>
    <s v="Dengta"/>
    <x v="143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</r>
  <r>
    <x v="7"/>
    <s v="Liao_x000a_Yang"/>
    <s v="Liao Yang"/>
    <s v="Dengta"/>
    <x v="143"/>
    <s v="t/d"/>
    <s v="cement"/>
    <n v="3200"/>
    <n v="310"/>
    <n v="1"/>
    <m/>
    <n v="992000"/>
    <m/>
    <n v="0"/>
    <n v="992000"/>
    <n v="1.8487395880862824E-2"/>
    <n v="757.43324958222638"/>
    <n v="27.264952621554162"/>
    <n v="1104.7114213336035"/>
    <n v="466.99043266818978"/>
    <n v="22.722997487466795"/>
    <n v="7.5743324958222642"/>
    <n v="391.60122483233806"/>
    <n v="3300.939207485319"/>
    <n v="843.71781578949481"/>
    <n v="46.052943895115803"/>
    <n v="1488.9886337938819"/>
    <n v="604.2115664806131"/>
    <n v="25.311534473684844"/>
    <n v="8.4371781578949463"/>
    <n v="429.20857926568448"/>
    <n v="3624.1336624543383"/>
    <n v="833.34700531306919"/>
    <n v="46.052943895115803"/>
    <n v="1442.5727550585152"/>
    <n v="581.48467465917895"/>
    <n v="25.000410159392075"/>
    <n v="8.3334700531306929"/>
    <n v="405.12135265440986"/>
    <n v="3441.6773207184865"/>
    <n v="828.66931147017044"/>
    <n v="46.052943895115803"/>
    <n v="1415.3417822308709"/>
    <n v="568.1514061633975"/>
    <n v="24.86007934410511"/>
    <n v="8.2866931147017038"/>
    <n v="390.99001158717402"/>
    <n v="3334.6349934070222"/>
    <n v="477.46650232435303"/>
    <n v="26.559419291565813"/>
    <n v="850.83210468525363"/>
    <n v="344.59466802784283"/>
    <n v="14.323995069730589"/>
    <n v="4.7746650232435304"/>
    <n v="243.43660472709493"/>
    <n v="2059.0777190875147"/>
  </r>
  <r>
    <x v="7"/>
    <s v="Da_x000a_Lian"/>
    <s v="Da Lian"/>
    <s v="Jinzhou"/>
    <x v="154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</r>
  <r>
    <x v="7"/>
    <s v="Liao_x000a_Yang"/>
    <s v="Liao Yang"/>
    <s v="Dengta"/>
    <x v="143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</r>
  <r>
    <x v="7"/>
    <s v="Da_x000a_Lian"/>
    <s v="Da Lian"/>
    <s v="Wafangdian"/>
    <x v="149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</r>
  <r>
    <x v="7"/>
    <s v="Chao_x000a_Yang"/>
    <s v="Chao Yang"/>
    <s v="Lingyuan"/>
    <x v="158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</r>
  <r>
    <x v="7"/>
    <s v="Liao_x000a_Yang"/>
    <s v="Liao Yang"/>
    <s v="Lingyuan"/>
    <x v="158"/>
    <s v="t/d"/>
    <s v="cement"/>
    <n v="2000"/>
    <n v="310"/>
    <n v="1"/>
    <m/>
    <n v="620000"/>
    <m/>
    <n v="0"/>
    <n v="620000"/>
    <n v="1.1554622425539266E-2"/>
    <n v="473.39578098889154"/>
    <n v="17.040595388471353"/>
    <n v="690.44463833350221"/>
    <n v="291.86902041761863"/>
    <n v="14.201873429666747"/>
    <n v="4.7339578098889152"/>
    <n v="244.7507655202113"/>
    <n v="2063.0870046783243"/>
    <n v="527.32363486843428"/>
    <n v="28.783089934447382"/>
    <n v="930.61789612117627"/>
    <n v="377.63222905038322"/>
    <n v="15.819709046053028"/>
    <n v="5.2732363486843425"/>
    <n v="268.25536204105282"/>
    <n v="2265.0835390339616"/>
    <n v="520.84187832066834"/>
    <n v="28.783089934447382"/>
    <n v="901.60797191157201"/>
    <n v="363.42792166198689"/>
    <n v="15.625256349620049"/>
    <n v="5.2084187832066835"/>
    <n v="253.20084540900618"/>
    <n v="2151.0483254490541"/>
    <n v="517.91831966885661"/>
    <n v="28.783089934447382"/>
    <n v="884.58861389429433"/>
    <n v="355.09462885212349"/>
    <n v="15.537549590065694"/>
    <n v="5.179183196688566"/>
    <n v="244.36875724198379"/>
    <n v="2084.1468708793891"/>
    <n v="298.41656395272065"/>
    <n v="16.599637057228634"/>
    <n v="531.7700654282836"/>
    <n v="215.37166751740176"/>
    <n v="8.9524969185816197"/>
    <n v="2.9841656395272067"/>
    <n v="152.14787795443434"/>
    <n v="1286.9235744296968"/>
  </r>
  <r>
    <x v="7"/>
    <s v="Da_x000a_Lian"/>
    <s v="Da Lian"/>
    <s v="Wafangdian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</r>
  <r>
    <x v="7"/>
    <s v="Da_x000a_Lian"/>
    <s v="Da Lian"/>
    <s v="Wafangdian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</r>
  <r>
    <x v="7"/>
    <s v="Da_x000a_Lian"/>
    <s v="Da Lian"/>
    <s v="Wafangdian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</r>
  <r>
    <x v="7"/>
    <s v="Da_x000a_Lian"/>
    <s v="Da Lian"/>
    <s v="Wafangdian"/>
    <x v="149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</r>
  <r>
    <x v="7"/>
    <s v="Da_x000a_Lian"/>
    <s v="Da Lian"/>
    <s v="Jinzhou"/>
    <x v="154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</r>
  <r>
    <x v="7"/>
    <s v="Da_x000a_Lian"/>
    <s v="Da Lian"/>
    <s v="Jinzhou"/>
    <x v="154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</r>
  <r>
    <x v="7"/>
    <s v="Da_x000a_Lian"/>
    <s v="Da Lian"/>
    <s v="Wafangdian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</r>
  <r>
    <x v="7"/>
    <s v="Liao_x000a_Yang"/>
    <s v="Liao Yang"/>
    <s v="Liaoyang"/>
    <x v="15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</r>
  <r>
    <x v="7"/>
    <s v="Liao_x000a_Yang"/>
    <s v="Liao Yang"/>
    <s v="Liaoyang"/>
    <x v="15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</r>
  <r>
    <x v="7"/>
    <s v="Tie_x000a_Ling"/>
    <s v="Tie Ling"/>
    <s v="Kaiyuan"/>
    <x v="152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</r>
  <r>
    <x v="7"/>
    <s v="Liao_x000a_Yang"/>
    <s v="Liao Yang"/>
    <s v="Liaoyang"/>
    <x v="159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</r>
  <r>
    <x v="7"/>
    <s v="Liao_x000a_Yang"/>
    <s v="Liao Yang"/>
    <s v="Liaoyang"/>
    <x v="15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</r>
  <r>
    <x v="7"/>
    <s v="Liao_x000a_Yang"/>
    <s v="Liao Yang"/>
    <s v="Liaoyang"/>
    <x v="159"/>
    <s v="t/d"/>
    <s v="cement"/>
    <n v="1500"/>
    <n v="310"/>
    <n v="1"/>
    <m/>
    <n v="465000"/>
    <m/>
    <n v="0"/>
    <n v="465000"/>
    <n v="8.6659668191544498E-3"/>
    <n v="355.0468357416687"/>
    <n v="12.780446541353514"/>
    <n v="517.83347875012669"/>
    <n v="218.90176531321399"/>
    <n v="10.651405072250061"/>
    <n v="3.5504683574166869"/>
    <n v="183.56307414015851"/>
    <n v="1547.3152535087436"/>
    <n v="395.49272615132577"/>
    <n v="21.587317450835538"/>
    <n v="697.96342209088232"/>
    <n v="283.22417178778744"/>
    <n v="11.864781784539773"/>
    <n v="3.9549272615132569"/>
    <n v="201.19152153078963"/>
    <n v="1698.8126542754715"/>
    <n v="390.63140874050123"/>
    <n v="21.587317450835538"/>
    <n v="676.20597893367903"/>
    <n v="272.57094124649018"/>
    <n v="11.718942262215037"/>
    <n v="3.9063140874050126"/>
    <n v="189.90063405675465"/>
    <n v="1613.2862440867907"/>
    <n v="388.43873975164246"/>
    <n v="21.587317450835538"/>
    <n v="663.44146042072077"/>
    <n v="266.32097163909265"/>
    <n v="11.653162192549271"/>
    <n v="3.8843873975164245"/>
    <n v="183.27656793148785"/>
    <n v="1563.1101531595418"/>
    <n v="223.8124229645405"/>
    <n v="12.449727792921477"/>
    <n v="398.82754907121267"/>
    <n v="161.52875063805135"/>
    <n v="6.7143726889362148"/>
    <n v="2.2381242296454054"/>
    <n v="114.11090846582577"/>
    <n v="965.19268082227268"/>
  </r>
  <r>
    <x v="7"/>
    <s v="Tie_x000a_Ling"/>
    <s v="Tie Ling"/>
    <s v="Tieling Shì"/>
    <x v="141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</r>
  <r>
    <x v="7"/>
    <s v="Tie_x000a_Ling"/>
    <s v="Tie Ling"/>
    <s v="Tieling Shì"/>
    <x v="141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</r>
  <r>
    <x v="7"/>
    <s v="Tie_x000a_Ling"/>
    <s v="Tie Ling"/>
    <s v="Tieling Shì"/>
    <x v="141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</r>
  <r>
    <x v="7"/>
    <s v="Fu_x000a_Xin"/>
    <s v="Fu Xin"/>
    <s v="Fuxin Mongol"/>
    <x v="160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</r>
  <r>
    <x v="7"/>
    <s v="Fu_x000a_Xin"/>
    <s v="Fu Xin"/>
    <s v="Fuxin Mongol"/>
    <x v="160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</r>
  <r>
    <x v="7"/>
    <s v="Da_x000a_Lian"/>
    <s v="Da Lian"/>
    <s v="Wafangdian"/>
    <x v="149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</r>
  <r>
    <x v="7"/>
    <s v="Da_x000a_Lian"/>
    <s v="Da Lian"/>
    <s v="Wafangdian"/>
    <x v="149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</r>
  <r>
    <x v="1"/>
    <s v=""/>
    <m/>
    <s v=""/>
    <x v="4"/>
    <m/>
    <m/>
    <m/>
    <m/>
    <n v="48"/>
    <m/>
    <n v="51274000"/>
    <m/>
    <n v="0"/>
    <m/>
    <n v="0.99999999999999978"/>
    <n v="40970.251000373792"/>
    <n v="1474.7860000000001"/>
    <n v="59754.842080119161"/>
    <n v="25259.935778818563"/>
    <n v="1229.1075300112138"/>
    <n v="409.70251000373793"/>
    <n v="21182.065194898703"/>
    <n v="178550.79367355772"/>
    <n v="45637.461394055339"/>
    <n v="2491.0454772479548"/>
    <n v="80540.744807396288"/>
    <n v="32682.351282695308"/>
    <n v="1369.1238418216601"/>
    <n v="456.37461394055333"/>
    <n v="23216.281083155609"/>
    <n v="196032.67468328789"/>
    <n v="45076.494855379067"/>
    <n v="2491.0454772479548"/>
    <n v="78030.067855678382"/>
    <n v="31453.033104630016"/>
    <n v="1352.2948456613719"/>
    <n v="450.7649485537907"/>
    <n v="21913.381163313006"/>
    <n v="186163.44578206004"/>
    <n v="44823.474155598364"/>
    <n v="2491.0454772479548"/>
    <n v="76557.119853529934"/>
    <n v="30731.824526542317"/>
    <n v="1344.7042246679507"/>
    <n v="448.23474155598365"/>
    <n v="21149.004116469765"/>
    <n v="180373.42927561043"/>
    <n v="25826.59588193279"/>
    <n v="1436.6230626920649"/>
    <n v="46022.279728752394"/>
    <n v="18639.437931036518"/>
    <n v="774.79787645798365"/>
    <n v="258.26595881932792"/>
    <n v="13167.706598368874"/>
    <n v="111377.38015438741"/>
  </r>
  <r>
    <x v="2"/>
    <s v=""/>
    <m/>
    <s v=""/>
    <x v="4"/>
    <m/>
    <m/>
    <m/>
    <m/>
    <m/>
    <n v="19"/>
    <m/>
    <n v="22700000"/>
    <n v="2384179.1395978094"/>
    <n v="53658179.1395978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s v="Si_x000a_Ping"/>
    <s v="Si Ping"/>
    <s v="Lishu"/>
    <x v="161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  <n v="93.89548116036535"/>
    <n v="6.7248745663882401"/>
    <n v="262.77428602461777"/>
    <n v="48.889340138587457"/>
    <n v="2.8168644348109604"/>
    <n v="0.93895481160365346"/>
    <n v="75.865845818408289"/>
    <n v="645.41552188099411"/>
    <n v="93.212421583867837"/>
    <n v="6.7248745663882401"/>
    <n v="257.94120148226648"/>
    <n v="48.558313567430218"/>
    <n v="2.7963726475160349"/>
    <n v="0.93212421583867833"/>
    <n v="73.802318753809701"/>
    <n v="629.7846812966593"/>
    <n v="54.010536659385735"/>
    <n v="3.8783354154007652"/>
    <n v="154.17519371298295"/>
    <n v="28.37529985294751"/>
    <n v="1.6203160997815722"/>
    <n v="0.54010536659385744"/>
    <n v="44.875586012830453"/>
    <n v="380.72440778556302"/>
  </r>
  <r>
    <x v="8"/>
    <s v="Tong_x000a_Hua"/>
    <s v="Tong Hua"/>
    <s v="Huinan"/>
    <x v="162"/>
    <s v="t/a"/>
    <s v="grinding"/>
    <n v="600000"/>
    <n v="1"/>
    <m/>
    <n v="1"/>
    <m/>
    <n v="600000"/>
    <n v="63017.95082637381"/>
    <n v="63017.95082637381"/>
    <n v="2.5169567918395417E-3"/>
    <n v="51.811514205539098"/>
    <n v="3.1031056895231339"/>
    <n v="138.26081642077747"/>
    <n v="23.724191617523552"/>
    <n v="1.5543454261661727"/>
    <n v="0.518115142055391"/>
    <n v="43.30477595620529"/>
    <n v="366.11117363681984"/>
    <n v="57.245926368954088"/>
    <n v="4.0349247398329444"/>
    <n v="162.22843564080907"/>
    <n v="29.64619126149146"/>
    <n v="1.7173777910686228"/>
    <n v="0.57245926368954092"/>
    <n v="47.468088537859536"/>
    <n v="402.00945862459918"/>
    <n v="56.337288696219211"/>
    <n v="4.0349247398329444"/>
    <n v="157.66457161477067"/>
    <n v="29.333604083152476"/>
    <n v="1.6901186608865764"/>
    <n v="0.56337288696219212"/>
    <n v="45.519507491044976"/>
    <n v="387.2493131285965"/>
    <n v="55.927452950320706"/>
    <n v="4.0349247398329444"/>
    <n v="154.76472088935989"/>
    <n v="29.134988140458134"/>
    <n v="1.6778235885096211"/>
    <n v="0.559274529503207"/>
    <n v="44.281391252285829"/>
    <n v="377.87080877799559"/>
    <n v="32.406321995631444"/>
    <n v="2.327001249240459"/>
    <n v="92.50511622778977"/>
    <n v="17.025179911768507"/>
    <n v="0.97218965986894335"/>
    <n v="0.32406321995631449"/>
    <n v="26.925351607698275"/>
    <n v="228.43464467133782"/>
  </r>
  <r>
    <x v="8"/>
    <s v="Ji_x000a_Lin"/>
    <s v="Ji Lin"/>
    <s v="Huadian"/>
    <x v="163"/>
    <s v="t/a"/>
    <s v="grinding"/>
    <n v="600000"/>
    <n v="1"/>
    <m/>
    <n v="1"/>
    <m/>
    <n v="600000"/>
    <n v="63017.95082637381"/>
    <n v="63017.95082637381"/>
    <n v="2.5169567918395417E-3"/>
    <n v="51.811514205539098"/>
    <n v="3.1031056895231339"/>
    <n v="138.26081642077747"/>
    <n v="23.724191617523552"/>
    <n v="1.5543454261661727"/>
    <n v="0.518115142055391"/>
    <n v="43.30477595620529"/>
    <n v="366.11117363681984"/>
    <n v="57.245926368954088"/>
    <n v="4.0349247398329444"/>
    <n v="162.22843564080907"/>
    <n v="29.64619126149146"/>
    <n v="1.7173777910686228"/>
    <n v="0.57245926368954092"/>
    <n v="47.468088537859536"/>
    <n v="402.00945862459918"/>
    <n v="56.337288696219211"/>
    <n v="4.0349247398329444"/>
    <n v="157.66457161477067"/>
    <n v="29.333604083152476"/>
    <n v="1.6901186608865764"/>
    <n v="0.56337288696219212"/>
    <n v="45.519507491044976"/>
    <n v="387.2493131285965"/>
    <n v="55.927452950320706"/>
    <n v="4.0349247398329444"/>
    <n v="154.76472088935989"/>
    <n v="29.134988140458134"/>
    <n v="1.6778235885096211"/>
    <n v="0.559274529503207"/>
    <n v="44.281391252285829"/>
    <n v="377.87080877799559"/>
    <n v="32.406321995631444"/>
    <n v="2.327001249240459"/>
    <n v="92.50511622778977"/>
    <n v="17.025179911768507"/>
    <n v="0.97218965986894335"/>
    <n v="0.32406321995631449"/>
    <n v="26.925351607698275"/>
    <n v="228.43464467133782"/>
  </r>
  <r>
    <x v="8"/>
    <s v="Bai_x000a_Shan"/>
    <s v="Bai Shan"/>
    <s v="Jiangyuan"/>
    <x v="164"/>
    <s v="t/d"/>
    <s v="cement"/>
    <n v="4000"/>
    <n v="310"/>
    <n v="1"/>
    <m/>
    <n v="1240000"/>
    <m/>
    <n v="0"/>
    <n v="1240000"/>
    <n v="4.9525990308381188E-2"/>
    <n v="1019.491696768734"/>
    <n v="61.059602931396995"/>
    <n v="2720.5488295568766"/>
    <n v="466.81933036479182"/>
    <n v="30.584750903062016"/>
    <n v="10.194916967687339"/>
    <n v="852.10517767615659"/>
    <n v="7203.9450562340571"/>
    <n v="1126.4242611296552"/>
    <n v="79.394944008539596"/>
    <n v="3192.158068561218"/>
    <n v="583.34612094153249"/>
    <n v="33.792727833889657"/>
    <n v="11.264242611296552"/>
    <n v="934.0264006539544"/>
    <n v="7910.3132069137018"/>
    <n v="1108.5450584672972"/>
    <n v="79.394944008539596"/>
    <n v="3102.3552216251164"/>
    <n v="577.19536395788714"/>
    <n v="33.256351754018915"/>
    <n v="11.085450584672973"/>
    <n v="895.68430183345731"/>
    <n v="7619.8788120304025"/>
    <n v="1100.4807479295853"/>
    <n v="79.394944008539596"/>
    <n v="3045.2950530167068"/>
    <n v="573.28721134880686"/>
    <n v="33.014422437887553"/>
    <n v="11.004807479295852"/>
    <n v="871.32197148267699"/>
    <n v="7435.3386097190632"/>
    <n v="637.65702863453862"/>
    <n v="45.788247812249693"/>
    <n v="1820.21697973799"/>
    <n v="335.00332546131659"/>
    <n v="19.129710859036159"/>
    <n v="6.3765702863453866"/>
    <n v="529.80834120637246"/>
    <n v="4494.8932118229304"/>
  </r>
  <r>
    <x v="8"/>
    <s v="Bai_x000a_Shan"/>
    <s v="Bai Shan"/>
    <s v="Badaojiang"/>
    <x v="165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  <n v="93.89548116036535"/>
    <n v="6.7248745663882401"/>
    <n v="262.77428602461777"/>
    <n v="48.889340138587457"/>
    <n v="2.8168644348109604"/>
    <n v="0.93895481160365346"/>
    <n v="75.865845818408289"/>
    <n v="645.41552188099411"/>
    <n v="93.212421583867837"/>
    <n v="6.7248745663882401"/>
    <n v="257.94120148226648"/>
    <n v="48.558313567430218"/>
    <n v="2.7963726475160349"/>
    <n v="0.93212421583867833"/>
    <n v="73.802318753809701"/>
    <n v="629.7846812966593"/>
    <n v="54.010536659385735"/>
    <n v="3.8783354154007652"/>
    <n v="154.17519371298295"/>
    <n v="28.37529985294751"/>
    <n v="1.6203160997815722"/>
    <n v="0.54010536659385744"/>
    <n v="44.875586012830453"/>
    <n v="380.72440778556302"/>
  </r>
  <r>
    <x v="8"/>
    <s v="Bai_x000a_Shan"/>
    <s v="Bai Shan"/>
    <s v="Badaojiang"/>
    <x v="165"/>
    <s v="t/d"/>
    <s v="cement"/>
    <n v="4000"/>
    <n v="310"/>
    <n v="1"/>
    <m/>
    <n v="1240000"/>
    <m/>
    <n v="0"/>
    <n v="1240000"/>
    <n v="4.9525990308381188E-2"/>
    <n v="1019.491696768734"/>
    <n v="61.059602931396995"/>
    <n v="2720.5488295568766"/>
    <n v="466.81933036479182"/>
    <n v="30.584750903062016"/>
    <n v="10.194916967687339"/>
    <n v="852.10517767615659"/>
    <n v="7203.9450562340571"/>
    <n v="1126.4242611296552"/>
    <n v="79.394944008539596"/>
    <n v="3192.158068561218"/>
    <n v="583.34612094153249"/>
    <n v="33.792727833889657"/>
    <n v="11.264242611296552"/>
    <n v="934.0264006539544"/>
    <n v="7910.3132069137018"/>
    <n v="1108.5450584672972"/>
    <n v="79.394944008539596"/>
    <n v="3102.3552216251164"/>
    <n v="577.19536395788714"/>
    <n v="33.256351754018915"/>
    <n v="11.085450584672973"/>
    <n v="895.68430183345731"/>
    <n v="7619.8788120304025"/>
    <n v="1100.4807479295853"/>
    <n v="79.394944008539596"/>
    <n v="3045.2950530167068"/>
    <n v="573.28721134880686"/>
    <n v="33.014422437887553"/>
    <n v="11.004807479295852"/>
    <n v="871.32197148267699"/>
    <n v="7435.3386097190632"/>
    <n v="637.65702863453862"/>
    <n v="45.788247812249693"/>
    <n v="1820.21697973799"/>
    <n v="335.00332546131659"/>
    <n v="19.129710859036159"/>
    <n v="6.3765702863453866"/>
    <n v="529.80834120637246"/>
    <n v="4494.8932118229304"/>
  </r>
  <r>
    <x v="8"/>
    <s v="Song_x000a_Yuan"/>
    <s v="Song Yuan"/>
    <s v="Fuyu"/>
    <x v="166"/>
    <s v="t/a"/>
    <s v="grinding"/>
    <n v="800000"/>
    <n v="1"/>
    <m/>
    <n v="1"/>
    <m/>
    <n v="800000"/>
    <n v="84023.93443516508"/>
    <n v="84023.93443516508"/>
    <n v="3.3559423891193888E-3"/>
    <n v="69.082018940718797"/>
    <n v="4.1374742526975119"/>
    <n v="184.34775522770329"/>
    <n v="31.632255490031401"/>
    <n v="2.0724605682215635"/>
    <n v="0.69082018940718792"/>
    <n v="57.73970127494038"/>
    <n v="488.14823151575973"/>
    <n v="76.327901825272107"/>
    <n v="5.3798996531105923"/>
    <n v="216.30458085441208"/>
    <n v="39.528255015321946"/>
    <n v="2.2898370547581637"/>
    <n v="0.76327901825272115"/>
    <n v="63.290784717146046"/>
    <n v="536.01261149946561"/>
    <n v="75.116384928292277"/>
    <n v="5.3798996531105923"/>
    <n v="210.2194288196942"/>
    <n v="39.111472110869968"/>
    <n v="2.2534915478487685"/>
    <n v="0.75116384928292279"/>
    <n v="60.692676654726633"/>
    <n v="516.33241750479533"/>
    <n v="74.569937267094275"/>
    <n v="5.3798996531105923"/>
    <n v="206.35296118581317"/>
    <n v="38.846650853944176"/>
    <n v="2.237098118012828"/>
    <n v="0.74569937267094266"/>
    <n v="59.041855003047765"/>
    <n v="503.82774503732747"/>
    <n v="43.20842932750859"/>
    <n v="3.1026683323206119"/>
    <n v="123.34015497038635"/>
    <n v="22.700239882358009"/>
    <n v="1.2962528798252577"/>
    <n v="0.43208429327508596"/>
    <n v="35.900468810264364"/>
    <n v="304.57952622845039"/>
  </r>
  <r>
    <x v="8"/>
    <s v="Ji_x000a_Lin"/>
    <s v="Ji Lin"/>
    <s v="Panshi"/>
    <x v="167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  <n v="93.89548116036535"/>
    <n v="6.7248745663882401"/>
    <n v="262.77428602461777"/>
    <n v="48.889340138587457"/>
    <n v="2.8168644348109604"/>
    <n v="0.93895481160365346"/>
    <n v="75.865845818408289"/>
    <n v="645.41552188099411"/>
    <n v="93.212421583867837"/>
    <n v="6.7248745663882401"/>
    <n v="257.94120148226648"/>
    <n v="48.558313567430218"/>
    <n v="2.7963726475160349"/>
    <n v="0.93212421583867833"/>
    <n v="73.802318753809701"/>
    <n v="629.7846812966593"/>
    <n v="54.010536659385735"/>
    <n v="3.8783354154007652"/>
    <n v="154.17519371298295"/>
    <n v="28.37529985294751"/>
    <n v="1.6203160997815722"/>
    <n v="0.54010536659385744"/>
    <n v="44.875586012830453"/>
    <n v="380.72440778556302"/>
  </r>
  <r>
    <x v="8"/>
    <s v="Ji_x000a_Lin"/>
    <s v="Ji Lin"/>
    <s v="Panshi"/>
    <x v="167"/>
    <s v="t/d"/>
    <s v="cement"/>
    <n v="3500"/>
    <n v="310"/>
    <n v="1"/>
    <m/>
    <n v="1085000"/>
    <m/>
    <n v="0"/>
    <n v="1085000"/>
    <n v="4.3335241519833541E-2"/>
    <n v="892.0552346726422"/>
    <n v="53.427152564972374"/>
    <n v="2380.4802258622672"/>
    <n v="408.46691406919285"/>
    <n v="26.761657040179266"/>
    <n v="8.9205523467264225"/>
    <n v="745.59203046663708"/>
    <n v="6303.4519242048009"/>
    <n v="985.62122848844831"/>
    <n v="69.470576007472147"/>
    <n v="2793.1383099910659"/>
    <n v="510.42785582384101"/>
    <n v="29.568636854653452"/>
    <n v="9.8562122848844833"/>
    <n v="817.27310057221018"/>
    <n v="6921.5240560494894"/>
    <n v="969.97692615888514"/>
    <n v="69.470576007472147"/>
    <n v="2714.560818921977"/>
    <n v="505.04594346315127"/>
    <n v="29.099307784766555"/>
    <n v="9.6997692615888518"/>
    <n v="783.72376410427512"/>
    <n v="6667.3939605266023"/>
    <n v="962.92065443838703"/>
    <n v="69.470576007472147"/>
    <n v="2664.6331713896184"/>
    <n v="501.62630993020605"/>
    <n v="28.887619633151608"/>
    <n v="9.6292065443838712"/>
    <n v="762.40672504734243"/>
    <n v="6505.9212835041808"/>
    <n v="557.94990005522129"/>
    <n v="40.064716835718478"/>
    <n v="1592.6898572707414"/>
    <n v="293.127909778652"/>
    <n v="16.73849700165664"/>
    <n v="5.5794990005522136"/>
    <n v="463.58229855557596"/>
    <n v="3933.0315603450645"/>
  </r>
  <r>
    <x v="8"/>
    <s v="Ji_x000a_Lin"/>
    <s v="Ji Lin"/>
    <s v="Panshi"/>
    <x v="167"/>
    <s v="t/d"/>
    <s v="cement"/>
    <n v="4000"/>
    <n v="310"/>
    <n v="1"/>
    <m/>
    <n v="1240000"/>
    <m/>
    <n v="0"/>
    <n v="1240000"/>
    <n v="4.9525990308381188E-2"/>
    <n v="1019.491696768734"/>
    <n v="61.059602931396995"/>
    <n v="2720.5488295568766"/>
    <n v="466.81933036479182"/>
    <n v="30.584750903062016"/>
    <n v="10.194916967687339"/>
    <n v="852.10517767615659"/>
    <n v="7203.9450562340571"/>
    <n v="1126.4242611296552"/>
    <n v="79.394944008539596"/>
    <n v="3192.158068561218"/>
    <n v="583.34612094153249"/>
    <n v="33.792727833889657"/>
    <n v="11.264242611296552"/>
    <n v="934.0264006539544"/>
    <n v="7910.3132069137018"/>
    <n v="1108.5450584672972"/>
    <n v="79.394944008539596"/>
    <n v="3102.3552216251164"/>
    <n v="577.19536395788714"/>
    <n v="33.256351754018915"/>
    <n v="11.085450584672973"/>
    <n v="895.68430183345731"/>
    <n v="7619.8788120304025"/>
    <n v="1100.4807479295853"/>
    <n v="79.394944008539596"/>
    <n v="3045.2950530167068"/>
    <n v="573.28721134880686"/>
    <n v="33.014422437887553"/>
    <n v="11.004807479295852"/>
    <n v="871.32197148267699"/>
    <n v="7435.3386097190632"/>
    <n v="637.65702863453862"/>
    <n v="45.788247812249693"/>
    <n v="1820.21697973799"/>
    <n v="335.00332546131659"/>
    <n v="19.129710859036159"/>
    <n v="6.3765702863453866"/>
    <n v="529.80834120637246"/>
    <n v="4494.8932118229304"/>
  </r>
  <r>
    <x v="8"/>
    <s v="Ji_x000a_Lin"/>
    <s v="Ji Lin"/>
    <s v="Jilin"/>
    <x v="168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  <n v="93.89548116036535"/>
    <n v="6.7248745663882401"/>
    <n v="262.77428602461777"/>
    <n v="48.889340138587457"/>
    <n v="2.8168644348109604"/>
    <n v="0.93895481160365346"/>
    <n v="75.865845818408289"/>
    <n v="645.41552188099411"/>
    <n v="93.212421583867837"/>
    <n v="6.7248745663882401"/>
    <n v="257.94120148226648"/>
    <n v="48.558313567430218"/>
    <n v="2.7963726475160349"/>
    <n v="0.93212421583867833"/>
    <n v="73.802318753809701"/>
    <n v="629.7846812966593"/>
    <n v="54.010536659385735"/>
    <n v="3.8783354154007652"/>
    <n v="154.17519371298295"/>
    <n v="28.37529985294751"/>
    <n v="1.6203160997815722"/>
    <n v="0.54010536659385744"/>
    <n v="44.875586012830453"/>
    <n v="380.72440778556302"/>
  </r>
  <r>
    <x v="8"/>
    <s v="Chang_x000a_Chun"/>
    <s v="Chang Chun"/>
    <s v="Changchun"/>
    <x v="169"/>
    <s v="t/a"/>
    <s v="grinding"/>
    <n v="800000"/>
    <n v="1"/>
    <m/>
    <n v="1"/>
    <m/>
    <n v="800000"/>
    <n v="84023.93443516508"/>
    <n v="84023.93443516508"/>
    <n v="3.3559423891193888E-3"/>
    <n v="69.082018940718797"/>
    <n v="4.1374742526975119"/>
    <n v="184.34775522770329"/>
    <n v="31.632255490031401"/>
    <n v="2.0724605682215635"/>
    <n v="0.69082018940718792"/>
    <n v="57.73970127494038"/>
    <n v="488.14823151575973"/>
    <n v="76.327901825272107"/>
    <n v="5.3798996531105923"/>
    <n v="216.30458085441208"/>
    <n v="39.528255015321946"/>
    <n v="2.2898370547581637"/>
    <n v="0.76327901825272115"/>
    <n v="63.290784717146046"/>
    <n v="536.01261149946561"/>
    <n v="75.116384928292277"/>
    <n v="5.3798996531105923"/>
    <n v="210.2194288196942"/>
    <n v="39.111472110869968"/>
    <n v="2.2534915478487685"/>
    <n v="0.75116384928292279"/>
    <n v="60.692676654726633"/>
    <n v="516.33241750479533"/>
    <n v="74.569937267094275"/>
    <n v="5.3798996531105923"/>
    <n v="206.35296118581317"/>
    <n v="38.846650853944176"/>
    <n v="2.237098118012828"/>
    <n v="0.74569937267094266"/>
    <n v="59.041855003047765"/>
    <n v="503.82774503732747"/>
    <n v="43.20842932750859"/>
    <n v="3.1026683323206119"/>
    <n v="123.34015497038635"/>
    <n v="22.700239882358009"/>
    <n v="1.2962528798252577"/>
    <n v="0.43208429327508596"/>
    <n v="35.900468810264364"/>
    <n v="304.57952622845039"/>
  </r>
  <r>
    <x v="8"/>
    <s v="Bai_x000a_Cheng"/>
    <s v="Bai Cheng"/>
    <s v="Taonan"/>
    <x v="170"/>
    <s v="t/a"/>
    <s v="grinding"/>
    <n v="1200000"/>
    <n v="1"/>
    <m/>
    <n v="1"/>
    <m/>
    <n v="1200000"/>
    <n v="126035.90165274762"/>
    <n v="126035.90165274762"/>
    <n v="5.0339135836790835E-3"/>
    <n v="103.6230284110782"/>
    <n v="6.2062113790462679"/>
    <n v="276.52163284155495"/>
    <n v="47.448383235047103"/>
    <n v="3.1086908523323453"/>
    <n v="1.036230284110782"/>
    <n v="86.609551912410581"/>
    <n v="732.22234727363968"/>
    <n v="114.49185273790818"/>
    <n v="8.0698494796658888"/>
    <n v="324.45687128161813"/>
    <n v="59.292382522982919"/>
    <n v="3.4347555821372455"/>
    <n v="1.1449185273790818"/>
    <n v="94.936177075719073"/>
    <n v="804.01891724919835"/>
    <n v="112.67457739243842"/>
    <n v="8.0698494796658888"/>
    <n v="315.32914322954133"/>
    <n v="58.667208166304952"/>
    <n v="3.3802373217731527"/>
    <n v="1.1267457739243842"/>
    <n v="91.039014982089952"/>
    <n v="774.498626257193"/>
    <n v="111.85490590064141"/>
    <n v="8.0698494796658888"/>
    <n v="309.52944177871979"/>
    <n v="58.269976280916268"/>
    <n v="3.3556471770192422"/>
    <n v="1.118549059006414"/>
    <n v="88.562782504571658"/>
    <n v="755.74161755599118"/>
    <n v="64.812643991262888"/>
    <n v="4.6540024984809181"/>
    <n v="185.01023245557954"/>
    <n v="34.050359823537015"/>
    <n v="1.9443793197378867"/>
    <n v="0.64812643991262897"/>
    <n v="53.85070321539655"/>
    <n v="456.86928934267564"/>
  </r>
  <r>
    <x v="8"/>
    <s v="Ji_x000a_Lin"/>
    <s v="Ji Lin"/>
    <s v="Jilin"/>
    <x v="168"/>
    <s v="t/a"/>
    <s v="grinding"/>
    <n v="1200000"/>
    <n v="1"/>
    <m/>
    <n v="1"/>
    <m/>
    <n v="1200000"/>
    <n v="126035.90165274762"/>
    <n v="126035.90165274762"/>
    <n v="5.0339135836790835E-3"/>
    <n v="103.6230284110782"/>
    <n v="6.2062113790462679"/>
    <n v="276.52163284155495"/>
    <n v="47.448383235047103"/>
    <n v="3.1086908523323453"/>
    <n v="1.036230284110782"/>
    <n v="86.609551912410581"/>
    <n v="732.22234727363968"/>
    <n v="114.49185273790818"/>
    <n v="8.0698494796658888"/>
    <n v="324.45687128161813"/>
    <n v="59.292382522982919"/>
    <n v="3.4347555821372455"/>
    <n v="1.1449185273790818"/>
    <n v="94.936177075719073"/>
    <n v="804.01891724919835"/>
    <n v="112.67457739243842"/>
    <n v="8.0698494796658888"/>
    <n v="315.32914322954133"/>
    <n v="58.667208166304952"/>
    <n v="3.3802373217731527"/>
    <n v="1.1267457739243842"/>
    <n v="91.039014982089952"/>
    <n v="774.498626257193"/>
    <n v="111.85490590064141"/>
    <n v="8.0698494796658888"/>
    <n v="309.52944177871979"/>
    <n v="58.269976280916268"/>
    <n v="3.3556471770192422"/>
    <n v="1.118549059006414"/>
    <n v="88.562782504571658"/>
    <n v="755.74161755599118"/>
    <n v="64.812643991262888"/>
    <n v="4.6540024984809181"/>
    <n v="185.01023245557954"/>
    <n v="34.050359823537015"/>
    <n v="1.9443793197378867"/>
    <n v="0.64812643991262897"/>
    <n v="53.85070321539655"/>
    <n v="456.86928934267564"/>
  </r>
  <r>
    <x v="8"/>
    <s v="Chang_x000a_Chun"/>
    <s v="Chang Chun"/>
    <s v="Changchun"/>
    <x v="169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  <n v="93.89548116036535"/>
    <n v="6.7248745663882401"/>
    <n v="262.77428602461777"/>
    <n v="48.889340138587457"/>
    <n v="2.8168644348109604"/>
    <n v="0.93895481160365346"/>
    <n v="75.865845818408289"/>
    <n v="645.41552188099411"/>
    <n v="93.212421583867837"/>
    <n v="6.7248745663882401"/>
    <n v="257.94120148226648"/>
    <n v="48.558313567430218"/>
    <n v="2.7963726475160349"/>
    <n v="0.93212421583867833"/>
    <n v="73.802318753809701"/>
    <n v="629.7846812966593"/>
    <n v="54.010536659385735"/>
    <n v="3.8783354154007652"/>
    <n v="154.17519371298295"/>
    <n v="28.37529985294751"/>
    <n v="1.6203160997815722"/>
    <n v="0.54010536659385744"/>
    <n v="44.875586012830453"/>
    <n v="380.72440778556302"/>
  </r>
  <r>
    <x v="8"/>
    <s v="Ji_x000a_Lin"/>
    <s v="Ji Lin"/>
    <s v="Shulan"/>
    <x v="171"/>
    <s v="t/a"/>
    <s v="grinding"/>
    <n v="600000"/>
    <n v="1"/>
    <m/>
    <n v="1"/>
    <m/>
    <n v="600000"/>
    <n v="63017.95082637381"/>
    <n v="63017.95082637381"/>
    <n v="2.5169567918395417E-3"/>
    <n v="51.811514205539098"/>
    <n v="3.1031056895231339"/>
    <n v="138.26081642077747"/>
    <n v="23.724191617523552"/>
    <n v="1.5543454261661727"/>
    <n v="0.518115142055391"/>
    <n v="43.30477595620529"/>
    <n v="366.11117363681984"/>
    <n v="57.245926368954088"/>
    <n v="4.0349247398329444"/>
    <n v="162.22843564080907"/>
    <n v="29.64619126149146"/>
    <n v="1.7173777910686228"/>
    <n v="0.57245926368954092"/>
    <n v="47.468088537859536"/>
    <n v="402.00945862459918"/>
    <n v="56.337288696219211"/>
    <n v="4.0349247398329444"/>
    <n v="157.66457161477067"/>
    <n v="29.333604083152476"/>
    <n v="1.6901186608865764"/>
    <n v="0.56337288696219212"/>
    <n v="45.519507491044976"/>
    <n v="387.2493131285965"/>
    <n v="55.927452950320706"/>
    <n v="4.0349247398329444"/>
    <n v="154.76472088935989"/>
    <n v="29.134988140458134"/>
    <n v="1.6778235885096211"/>
    <n v="0.559274529503207"/>
    <n v="44.281391252285829"/>
    <n v="377.87080877799559"/>
    <n v="32.406321995631444"/>
    <n v="2.327001249240459"/>
    <n v="92.50511622778977"/>
    <n v="17.025179911768507"/>
    <n v="0.97218965986894335"/>
    <n v="0.32406321995631449"/>
    <n v="26.925351607698275"/>
    <n v="228.43464467133782"/>
  </r>
  <r>
    <x v="8"/>
    <s v="Yan_x000a_Bian_x000a_Korean"/>
    <s v="Yan Bian Korean"/>
    <s v="Tumen"/>
    <x v="172"/>
    <s v="t/a"/>
    <s v="grinding"/>
    <n v="1200000"/>
    <n v="1"/>
    <m/>
    <n v="1"/>
    <m/>
    <n v="1200000"/>
    <n v="126035.90165274762"/>
    <n v="126035.90165274762"/>
    <n v="5.0339135836790835E-3"/>
    <n v="103.6230284110782"/>
    <n v="6.2062113790462679"/>
    <n v="276.52163284155495"/>
    <n v="47.448383235047103"/>
    <n v="3.1086908523323453"/>
    <n v="1.036230284110782"/>
    <n v="86.609551912410581"/>
    <n v="732.22234727363968"/>
    <n v="114.49185273790818"/>
    <n v="8.0698494796658888"/>
    <n v="324.45687128161813"/>
    <n v="59.292382522982919"/>
    <n v="3.4347555821372455"/>
    <n v="1.1449185273790818"/>
    <n v="94.936177075719073"/>
    <n v="804.01891724919835"/>
    <n v="112.67457739243842"/>
    <n v="8.0698494796658888"/>
    <n v="315.32914322954133"/>
    <n v="58.667208166304952"/>
    <n v="3.3802373217731527"/>
    <n v="1.1267457739243842"/>
    <n v="91.039014982089952"/>
    <n v="774.498626257193"/>
    <n v="111.85490590064141"/>
    <n v="8.0698494796658888"/>
    <n v="309.52944177871979"/>
    <n v="58.269976280916268"/>
    <n v="3.3556471770192422"/>
    <n v="1.118549059006414"/>
    <n v="88.562782504571658"/>
    <n v="755.74161755599118"/>
    <n v="64.812643991262888"/>
    <n v="4.6540024984809181"/>
    <n v="185.01023245557954"/>
    <n v="34.050359823537015"/>
    <n v="1.9443793197378867"/>
    <n v="0.64812643991262897"/>
    <n v="53.85070321539655"/>
    <n v="456.86928934267564"/>
  </r>
  <r>
    <x v="8"/>
    <s v="Ji_x000a_Lin"/>
    <s v="Ji Lin"/>
    <s v="Siping"/>
    <x v="173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</r>
  <r>
    <x v="8"/>
    <s v="Ji_x000a_Lin"/>
    <s v="Ji Lin"/>
    <s v="Jilin"/>
    <x v="168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</r>
  <r>
    <x v="8"/>
    <s v="Ji_x000a_Lin"/>
    <s v="Ji Lin"/>
    <s v="Panshi"/>
    <x v="167"/>
    <s v="t/d"/>
    <s v="cement"/>
    <n v="5000"/>
    <n v="310"/>
    <n v="1"/>
    <m/>
    <n v="1550000"/>
    <m/>
    <n v="0"/>
    <n v="1550000"/>
    <n v="6.1907487885476481E-2"/>
    <n v="1274.3646209609174"/>
    <n v="76.324503664246237"/>
    <n v="3400.6860369460956"/>
    <n v="583.52416295598971"/>
    <n v="38.230938628827516"/>
    <n v="12.743646209609174"/>
    <n v="1065.1314720951957"/>
    <n v="9004.9313202925714"/>
    <n v="1408.0303264120689"/>
    <n v="99.243680010674495"/>
    <n v="3990.1975857015223"/>
    <n v="729.18265117691567"/>
    <n v="42.240909792362068"/>
    <n v="14.080303264120689"/>
    <n v="1167.5330008174431"/>
    <n v="9887.8915086421257"/>
    <n v="1385.6813230841215"/>
    <n v="99.243680010674495"/>
    <n v="3877.9440270313953"/>
    <n v="721.49420494735887"/>
    <n v="41.570439692523642"/>
    <n v="13.856813230841215"/>
    <n v="1119.6053772918215"/>
    <n v="9524.848515038002"/>
    <n v="1375.6009349119813"/>
    <n v="99.243680010674495"/>
    <n v="3806.6188162708831"/>
    <n v="716.60901418600861"/>
    <n v="41.268028047359437"/>
    <n v="13.756009349119815"/>
    <n v="1089.1524643533462"/>
    <n v="9294.1732621488281"/>
    <n v="797.07128579317316"/>
    <n v="57.23530976531211"/>
    <n v="2275.2712246724873"/>
    <n v="418.75415682664567"/>
    <n v="23.912138573795197"/>
    <n v="7.9707128579317326"/>
    <n v="662.26042650796558"/>
    <n v="5618.6165147786633"/>
  </r>
  <r>
    <x v="8"/>
    <s v="Ji_x000a_Lin"/>
    <s v="Ji Lin"/>
    <s v="Panshi"/>
    <x v="167"/>
    <s v="t/d"/>
    <s v="cement"/>
    <n v="5000"/>
    <n v="310"/>
    <n v="1"/>
    <m/>
    <n v="1550000"/>
    <m/>
    <n v="0"/>
    <n v="1550000"/>
    <n v="6.1907487885476481E-2"/>
    <n v="1274.3646209609174"/>
    <n v="76.324503664246237"/>
    <n v="3400.6860369460956"/>
    <n v="583.52416295598971"/>
    <n v="38.230938628827516"/>
    <n v="12.743646209609174"/>
    <n v="1065.1314720951957"/>
    <n v="9004.9313202925714"/>
    <n v="1408.0303264120689"/>
    <n v="99.243680010674495"/>
    <n v="3990.1975857015223"/>
    <n v="729.18265117691567"/>
    <n v="42.240909792362068"/>
    <n v="14.080303264120689"/>
    <n v="1167.5330008174431"/>
    <n v="9887.8915086421257"/>
    <n v="1385.6813230841215"/>
    <n v="99.243680010674495"/>
    <n v="3877.9440270313953"/>
    <n v="721.49420494735887"/>
    <n v="41.570439692523642"/>
    <n v="13.856813230841215"/>
    <n v="1119.6053772918215"/>
    <n v="9524.848515038002"/>
    <n v="1375.6009349119813"/>
    <n v="99.243680010674495"/>
    <n v="3806.6188162708831"/>
    <n v="716.60901418600861"/>
    <n v="41.268028047359437"/>
    <n v="13.756009349119815"/>
    <n v="1089.1524643533462"/>
    <n v="9294.1732621488281"/>
    <n v="797.07128579317316"/>
    <n v="57.23530976531211"/>
    <n v="2275.2712246724873"/>
    <n v="418.75415682664567"/>
    <n v="23.912138573795197"/>
    <n v="7.9707128579317326"/>
    <n v="662.26042650796558"/>
    <n v="5618.6165147786633"/>
  </r>
  <r>
    <x v="8"/>
    <s v="Ji_x000a_Lin"/>
    <s v="Ji Lin"/>
    <s v="Siping"/>
    <x v="173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  <n v="554.27252923364858"/>
    <n v="39.697472004269798"/>
    <n v="1551.1776108125582"/>
    <n v="288.59768197894357"/>
    <n v="16.628175877009458"/>
    <n v="5.5427252923364865"/>
    <n v="447.84215091672866"/>
    <n v="3809.9394060152013"/>
    <n v="550.24037396479264"/>
    <n v="39.697472004269798"/>
    <n v="1522.6475265083534"/>
    <n v="286.64360567440343"/>
    <n v="16.507211218943777"/>
    <n v="5.5024037396479262"/>
    <n v="435.66098574133849"/>
    <n v="3717.6693048595316"/>
    <n v="318.82851431726931"/>
    <n v="22.894123906124847"/>
    <n v="910.10848986899498"/>
    <n v="167.5016627306583"/>
    <n v="9.5648554295180794"/>
    <n v="3.1882851431726933"/>
    <n v="264.90417060318623"/>
    <n v="2247.4466059114652"/>
  </r>
  <r>
    <x v="8"/>
    <s v="Chang_x000a_Chun"/>
    <s v="Chang Chun"/>
    <s v="Shuangyang"/>
    <x v="174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  <n v="554.27252923364858"/>
    <n v="39.697472004269798"/>
    <n v="1551.1776108125582"/>
    <n v="288.59768197894357"/>
    <n v="16.628175877009458"/>
    <n v="5.5427252923364865"/>
    <n v="447.84215091672866"/>
    <n v="3809.9394060152013"/>
    <n v="550.24037396479264"/>
    <n v="39.697472004269798"/>
    <n v="1522.6475265083534"/>
    <n v="286.64360567440343"/>
    <n v="16.507211218943777"/>
    <n v="5.5024037396479262"/>
    <n v="435.66098574133849"/>
    <n v="3717.6693048595316"/>
    <n v="318.82851431726931"/>
    <n v="22.894123906124847"/>
    <n v="910.10848986899498"/>
    <n v="167.5016627306583"/>
    <n v="9.5648554295180794"/>
    <n v="3.1882851431726933"/>
    <n v="264.90417060318623"/>
    <n v="2247.4466059114652"/>
  </r>
  <r>
    <x v="8"/>
    <s v="Chang_x000a_Chun"/>
    <s v="Chang Chun"/>
    <s v="Shuangyang"/>
    <x v="174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  <n v="554.27252923364858"/>
    <n v="39.697472004269798"/>
    <n v="1551.1776108125582"/>
    <n v="288.59768197894357"/>
    <n v="16.628175877009458"/>
    <n v="5.5427252923364865"/>
    <n v="447.84215091672866"/>
    <n v="3809.9394060152013"/>
    <n v="550.24037396479264"/>
    <n v="39.697472004269798"/>
    <n v="1522.6475265083534"/>
    <n v="286.64360567440343"/>
    <n v="16.507211218943777"/>
    <n v="5.5024037396479262"/>
    <n v="435.66098574133849"/>
    <n v="3717.6693048595316"/>
    <n v="318.82851431726931"/>
    <n v="22.894123906124847"/>
    <n v="910.10848986899498"/>
    <n v="167.5016627306583"/>
    <n v="9.5648554295180794"/>
    <n v="3.1882851431726933"/>
    <n v="264.90417060318623"/>
    <n v="2247.4466059114652"/>
  </r>
  <r>
    <x v="8"/>
    <s v="Chang_x000a_Chun"/>
    <s v="Chang Chun"/>
    <s v="Shuangyang"/>
    <x v="174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</r>
  <r>
    <x v="8"/>
    <s v="Chang_x000a_Chun"/>
    <s v="Chang Chun"/>
    <s v="Shuangyang"/>
    <x v="174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</r>
  <r>
    <x v="8"/>
    <s v="Chang_x000a_Chun"/>
    <s v="Chang Chun"/>
    <s v="Shuangyang"/>
    <x v="174"/>
    <s v="t/d"/>
    <s v="cement"/>
    <n v="5000"/>
    <n v="310"/>
    <n v="1"/>
    <m/>
    <n v="1550000"/>
    <m/>
    <n v="0"/>
    <n v="1550000"/>
    <n v="6.1907487885476481E-2"/>
    <n v="1274.3646209609174"/>
    <n v="76.324503664246237"/>
    <n v="3400.6860369460956"/>
    <n v="583.52416295598971"/>
    <n v="38.230938628827516"/>
    <n v="12.743646209609174"/>
    <n v="1065.1314720951957"/>
    <n v="9004.9313202925714"/>
    <n v="1408.0303264120689"/>
    <n v="99.243680010674495"/>
    <n v="3990.1975857015223"/>
    <n v="729.18265117691567"/>
    <n v="42.240909792362068"/>
    <n v="14.080303264120689"/>
    <n v="1167.5330008174431"/>
    <n v="9887.8915086421257"/>
    <n v="1385.6813230841215"/>
    <n v="99.243680010674495"/>
    <n v="3877.9440270313953"/>
    <n v="721.49420494735887"/>
    <n v="41.570439692523642"/>
    <n v="13.856813230841215"/>
    <n v="1119.6053772918215"/>
    <n v="9524.848515038002"/>
    <n v="1375.6009349119813"/>
    <n v="99.243680010674495"/>
    <n v="3806.6188162708831"/>
    <n v="716.60901418600861"/>
    <n v="41.268028047359437"/>
    <n v="13.756009349119815"/>
    <n v="1089.1524643533462"/>
    <n v="9294.1732621488281"/>
    <n v="797.07128579317316"/>
    <n v="57.23530976531211"/>
    <n v="2275.2712246724873"/>
    <n v="418.75415682664567"/>
    <n v="23.912138573795197"/>
    <n v="7.9707128579317326"/>
    <n v="662.26042650796558"/>
    <n v="5618.6165147786633"/>
  </r>
  <r>
    <x v="8"/>
    <s v="Chang_x000a_Chun"/>
    <s v="Chang Chun"/>
    <s v="Shuangyang"/>
    <x v="174"/>
    <s v="t/d"/>
    <s v="cement"/>
    <n v="5000"/>
    <n v="310"/>
    <n v="1"/>
    <m/>
    <n v="1550000"/>
    <m/>
    <n v="0"/>
    <n v="1550000"/>
    <n v="6.1907487885476481E-2"/>
    <n v="1274.3646209609174"/>
    <n v="76.324503664246237"/>
    <n v="3400.6860369460956"/>
    <n v="583.52416295598971"/>
    <n v="38.230938628827516"/>
    <n v="12.743646209609174"/>
    <n v="1065.1314720951957"/>
    <n v="9004.9313202925714"/>
    <n v="1408.0303264120689"/>
    <n v="99.243680010674495"/>
    <n v="3990.1975857015223"/>
    <n v="729.18265117691567"/>
    <n v="42.240909792362068"/>
    <n v="14.080303264120689"/>
    <n v="1167.5330008174431"/>
    <n v="9887.8915086421257"/>
    <n v="1385.6813230841215"/>
    <n v="99.243680010674495"/>
    <n v="3877.9440270313953"/>
    <n v="721.49420494735887"/>
    <n v="41.570439692523642"/>
    <n v="13.856813230841215"/>
    <n v="1119.6053772918215"/>
    <n v="9524.848515038002"/>
    <n v="1375.6009349119813"/>
    <n v="99.243680010674495"/>
    <n v="3806.6188162708831"/>
    <n v="716.60901418600861"/>
    <n v="41.268028047359437"/>
    <n v="13.756009349119815"/>
    <n v="1089.1524643533462"/>
    <n v="9294.1732621488281"/>
    <n v="797.07128579317316"/>
    <n v="57.23530976531211"/>
    <n v="2275.2712246724873"/>
    <n v="418.75415682664567"/>
    <n v="23.912138573795197"/>
    <n v="7.9707128579317326"/>
    <n v="662.26042650796558"/>
    <n v="5618.6165147786633"/>
  </r>
  <r>
    <x v="8"/>
    <s v="Ji_x000a_Lin"/>
    <s v="Ji Lin"/>
    <s v="Siping"/>
    <x v="173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</r>
  <r>
    <x v="8"/>
    <s v="Ji_x000a_Lin"/>
    <s v="Ji Lin"/>
    <s v="Siping"/>
    <x v="173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</r>
  <r>
    <x v="8"/>
    <s v="Ji_x000a_Lin"/>
    <s v="Ji Lin"/>
    <s v="Siping"/>
    <x v="173"/>
    <s v="t/d"/>
    <s v="cement"/>
    <n v="700"/>
    <n v="310"/>
    <n v="1"/>
    <m/>
    <n v="217000"/>
    <m/>
    <n v="0"/>
    <n v="217000"/>
    <n v="8.6670483039667078E-3"/>
    <n v="178.41104693452843"/>
    <n v="10.685430512994474"/>
    <n v="476.09604517245339"/>
    <n v="81.693382813838568"/>
    <n v="5.3523314080358526"/>
    <n v="1.7841104693452845"/>
    <n v="149.11840609332739"/>
    <n v="1260.69038484096"/>
    <n v="197.12424569768967"/>
    <n v="13.894115201494429"/>
    <n v="558.62766199821317"/>
    <n v="102.0855711647682"/>
    <n v="5.9137273709306903"/>
    <n v="1.9712424569768967"/>
    <n v="163.45462011444204"/>
    <n v="1384.3048112098977"/>
    <n v="193.99538523177702"/>
    <n v="13.894115201494429"/>
    <n v="542.91216378439537"/>
    <n v="101.00918869263026"/>
    <n v="5.8198615569533105"/>
    <n v="1.9399538523177702"/>
    <n v="156.74475282085501"/>
    <n v="1333.4787921053205"/>
    <n v="192.58413088767742"/>
    <n v="13.894115201494429"/>
    <n v="532.92663427792365"/>
    <n v="100.32526198604121"/>
    <n v="5.7775239266303213"/>
    <n v="1.9258413088767741"/>
    <n v="152.48134500946847"/>
    <n v="1301.1842567008359"/>
    <n v="111.58998001104425"/>
    <n v="8.0129433671436967"/>
    <n v="318.53797145414825"/>
    <n v="58.625581955730397"/>
    <n v="3.3476994003313276"/>
    <n v="1.1158998001104428"/>
    <n v="92.716459711115192"/>
    <n v="786.60631206901292"/>
  </r>
  <r>
    <x v="8"/>
    <s v="Ji_x000a_Lin"/>
    <s v="Ji Lin"/>
    <s v="Siping"/>
    <x v="173"/>
    <s v="t/d"/>
    <s v="cement"/>
    <n v="3000"/>
    <n v="310"/>
    <n v="1"/>
    <m/>
    <n v="930000"/>
    <m/>
    <n v="0"/>
    <n v="930000"/>
    <n v="3.7144492731285887E-2"/>
    <n v="764.61877257655033"/>
    <n v="45.794702198547739"/>
    <n v="2040.4116221676572"/>
    <n v="350.11449777359383"/>
    <n v="22.938563177296508"/>
    <n v="7.646187725765504"/>
    <n v="639.07888325711735"/>
    <n v="5402.9587921755428"/>
    <n v="844.81819584724133"/>
    <n v="59.546208006404697"/>
    <n v="2394.1185514209133"/>
    <n v="437.50959070614937"/>
    <n v="25.344545875417239"/>
    <n v="8.4481819584724125"/>
    <n v="700.51980049046574"/>
    <n v="5932.7349051852752"/>
    <n v="831.40879385047288"/>
    <n v="59.546208006404697"/>
    <n v="2326.7664162188371"/>
    <n v="432.89652296841535"/>
    <n v="24.942263815514185"/>
    <n v="8.3140879385047288"/>
    <n v="671.76322637509293"/>
    <n v="5714.9091090228012"/>
    <n v="825.36056094718879"/>
    <n v="59.546208006404697"/>
    <n v="2283.97128976253"/>
    <n v="429.96540851160512"/>
    <n v="24.760816828415663"/>
    <n v="8.2536056094718884"/>
    <n v="653.49147861200765"/>
    <n v="5576.5039572892965"/>
    <n v="478.24277147590391"/>
    <n v="34.341185859187263"/>
    <n v="1365.1627348034924"/>
    <n v="251.2524940959874"/>
    <n v="14.347283144277117"/>
    <n v="4.7824277147590397"/>
    <n v="397.35625590477935"/>
    <n v="3371.1699088671976"/>
  </r>
  <r>
    <x v="8"/>
    <s v="Tong_x000a_Hua"/>
    <s v="Tong Hua"/>
    <s v="Erdaojiang"/>
    <x v="175"/>
    <s v="t/d"/>
    <s v="cement"/>
    <n v="1500"/>
    <n v="310"/>
    <n v="1"/>
    <m/>
    <n v="465000"/>
    <m/>
    <n v="0"/>
    <n v="465000"/>
    <n v="1.8572246365642944E-2"/>
    <n v="382.30938628827516"/>
    <n v="22.89735109927387"/>
    <n v="1020.2058110838286"/>
    <n v="175.05724888679691"/>
    <n v="11.469281588648254"/>
    <n v="3.823093862882752"/>
    <n v="319.53944162855868"/>
    <n v="2701.4793960877714"/>
    <n v="422.40909792362066"/>
    <n v="29.773104003202349"/>
    <n v="1197.0592757104566"/>
    <n v="218.75479535307468"/>
    <n v="12.67227293770862"/>
    <n v="4.2240909792362062"/>
    <n v="350.25990024523287"/>
    <n v="2966.3674525926376"/>
    <n v="415.70439692523644"/>
    <n v="29.773104003202349"/>
    <n v="1163.3832081094185"/>
    <n v="216.44826148420768"/>
    <n v="12.471131907757092"/>
    <n v="4.1570439692523644"/>
    <n v="335.88161318754646"/>
    <n v="2857.4545545114006"/>
    <n v="412.68028047359439"/>
    <n v="29.773104003202349"/>
    <n v="1141.985644881265"/>
    <n v="214.98270425580256"/>
    <n v="12.380408414207832"/>
    <n v="4.1268028047359442"/>
    <n v="326.74573930600383"/>
    <n v="2788.2519786446483"/>
    <n v="239.12138573795195"/>
    <n v="17.170592929593631"/>
    <n v="682.58136740174621"/>
    <n v="125.6262470479937"/>
    <n v="7.1736415721385587"/>
    <n v="2.3912138573795199"/>
    <n v="198.67812795238967"/>
    <n v="1685.5849544335988"/>
  </r>
  <r>
    <x v="8"/>
    <s v="Tong_x000a_Hua"/>
    <s v="Tong Hua"/>
    <s v="Erdaojiang"/>
    <x v="175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</r>
  <r>
    <x v="8"/>
    <s v="Ji_x000a_Lin"/>
    <s v="Ji Lin"/>
    <s v="Jilin"/>
    <x v="168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  <n v="554.27252923364858"/>
    <n v="39.697472004269798"/>
    <n v="1551.1776108125582"/>
    <n v="288.59768197894357"/>
    <n v="16.628175877009458"/>
    <n v="5.5427252923364865"/>
    <n v="447.84215091672866"/>
    <n v="3809.9394060152013"/>
    <n v="550.24037396479264"/>
    <n v="39.697472004269798"/>
    <n v="1522.6475265083534"/>
    <n v="286.64360567440343"/>
    <n v="16.507211218943777"/>
    <n v="5.5024037396479262"/>
    <n v="435.66098574133849"/>
    <n v="3717.6693048595316"/>
    <n v="318.82851431726931"/>
    <n v="22.894123906124847"/>
    <n v="910.10848986899498"/>
    <n v="167.5016627306583"/>
    <n v="9.5648554295180794"/>
    <n v="3.1882851431726933"/>
    <n v="264.90417060318623"/>
    <n v="2247.4466059114652"/>
  </r>
  <r>
    <x v="8"/>
    <s v="Ji_x000a_Lin"/>
    <s v="Ji Lin"/>
    <s v="Jilin"/>
    <x v="168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  <n v="554.27252923364858"/>
    <n v="39.697472004269798"/>
    <n v="1551.1776108125582"/>
    <n v="288.59768197894357"/>
    <n v="16.628175877009458"/>
    <n v="5.5427252923364865"/>
    <n v="447.84215091672866"/>
    <n v="3809.9394060152013"/>
    <n v="550.24037396479264"/>
    <n v="39.697472004269798"/>
    <n v="1522.6475265083534"/>
    <n v="286.64360567440343"/>
    <n v="16.507211218943777"/>
    <n v="5.5024037396479262"/>
    <n v="435.66098574133849"/>
    <n v="3717.6693048595316"/>
    <n v="318.82851431726931"/>
    <n v="22.894123906124847"/>
    <n v="910.10848986899498"/>
    <n v="167.5016627306583"/>
    <n v="9.5648554295180794"/>
    <n v="3.1882851431726933"/>
    <n v="264.90417060318623"/>
    <n v="2247.4466059114652"/>
  </r>
  <r>
    <x v="8"/>
    <s v="Ji_x000a_Lin"/>
    <s v="Ji Lin"/>
    <s v="Yongji"/>
    <x v="176"/>
    <s v="t/d"/>
    <s v="cement"/>
    <n v="4500"/>
    <n v="310"/>
    <n v="1"/>
    <m/>
    <n v="1395000"/>
    <m/>
    <n v="0"/>
    <n v="1395000"/>
    <n v="5.5716739096928834E-2"/>
    <n v="1146.9281588648257"/>
    <n v="68.692053297821616"/>
    <n v="3060.6174332514861"/>
    <n v="525.1717466603908"/>
    <n v="34.407844765944766"/>
    <n v="11.469281588648258"/>
    <n v="958.61832488567609"/>
    <n v="8104.4381882633143"/>
    <n v="1267.2272937708622"/>
    <n v="89.319312009607046"/>
    <n v="3591.1778271313701"/>
    <n v="656.26438605922408"/>
    <n v="38.016818813125866"/>
    <n v="12.672272937708621"/>
    <n v="1050.7797007356987"/>
    <n v="8899.1023577779142"/>
    <n v="1247.1131907757094"/>
    <n v="89.319312009607046"/>
    <n v="3490.1496243282559"/>
    <n v="649.344784452623"/>
    <n v="37.413395723271279"/>
    <n v="12.471131907757094"/>
    <n v="1007.6448395626394"/>
    <n v="8572.3636635342027"/>
    <n v="1238.0408414207832"/>
    <n v="89.319312009607046"/>
    <n v="3425.9569346437952"/>
    <n v="644.94811276740779"/>
    <n v="37.141225242623499"/>
    <n v="12.380408414207833"/>
    <n v="980.23721791801154"/>
    <n v="8364.7559359339466"/>
    <n v="717.36415721385595"/>
    <n v="51.511778788780902"/>
    <n v="2047.7441022052387"/>
    <n v="376.87874114398113"/>
    <n v="21.520924716415678"/>
    <n v="7.1736415721385596"/>
    <n v="596.03438385716902"/>
    <n v="5056.7548633007964"/>
  </r>
  <r>
    <x v="8"/>
    <s v="Yan_x000a_Bian_x000a_Korean"/>
    <s v="Yan Bian Korean"/>
    <s v="Yongji"/>
    <x v="176"/>
    <s v="t/d"/>
    <s v="cement"/>
    <n v="4000"/>
    <n v="310"/>
    <n v="1"/>
    <m/>
    <n v="1240000"/>
    <m/>
    <n v="0"/>
    <n v="1240000"/>
    <n v="4.9525990308381188E-2"/>
    <n v="1019.491696768734"/>
    <n v="61.059602931396995"/>
    <n v="2720.5488295568766"/>
    <n v="466.81933036479182"/>
    <n v="30.584750903062016"/>
    <n v="10.194916967687339"/>
    <n v="852.10517767615659"/>
    <n v="7203.9450562340571"/>
    <n v="1126.4242611296552"/>
    <n v="79.394944008539596"/>
    <n v="3192.158068561218"/>
    <n v="583.34612094153249"/>
    <n v="33.792727833889657"/>
    <n v="11.264242611296552"/>
    <n v="934.0264006539544"/>
    <n v="7910.3132069137018"/>
    <n v="1108.5450584672972"/>
    <n v="79.394944008539596"/>
    <n v="3102.3552216251164"/>
    <n v="577.19536395788714"/>
    <n v="33.256351754018915"/>
    <n v="11.085450584672973"/>
    <n v="895.68430183345731"/>
    <n v="7619.8788120304025"/>
    <n v="1100.4807479295853"/>
    <n v="79.394944008539596"/>
    <n v="3045.2950530167068"/>
    <n v="573.28721134880686"/>
    <n v="33.014422437887553"/>
    <n v="11.004807479295852"/>
    <n v="871.32197148267699"/>
    <n v="7435.3386097190632"/>
    <n v="637.65702863453862"/>
    <n v="45.788247812249693"/>
    <n v="1820.21697973799"/>
    <n v="335.00332546131659"/>
    <n v="19.129710859036159"/>
    <n v="6.3765702863453866"/>
    <n v="529.80834120637246"/>
    <n v="4494.8932118229304"/>
  </r>
  <r>
    <x v="1"/>
    <s v=""/>
    <m/>
    <s v=""/>
    <x v="4"/>
    <m/>
    <m/>
    <m/>
    <m/>
    <n v="25"/>
    <m/>
    <n v="23777000"/>
    <m/>
    <n v="0"/>
    <m/>
    <n v="0.99999999999999989"/>
    <n v="20584.983569651253"/>
    <n v="1232.8799999999999"/>
    <n v="54931.740135168649"/>
    <n v="9425.7444920953531"/>
    <n v="617.54950708953754"/>
    <n v="205.84983569651254"/>
    <n v="17205.212301064406"/>
    <n v="145457.86992602443"/>
    <n v="22744.103734540218"/>
    <n v="1603.0965461604055"/>
    <n v="64454.199677477533"/>
    <n v="11778.585694283714"/>
    <n v="682.32311203620657"/>
    <n v="227.44103734540218"/>
    <n v="18859.318003296765"/>
    <n v="159720.44491506219"/>
    <n v="22383.097270034807"/>
    <n v="1603.0965461604055"/>
    <n v="62640.952806957015"/>
    <n v="11654.393185555535"/>
    <n v="671.49291810104421"/>
    <n v="223.83097270034807"/>
    <n v="18085.136637477441"/>
    <n v="153856.16248325488"/>
    <n v="22220.267400556208"/>
    <n v="1603.0965461604055"/>
    <n v="61488.827059382544"/>
    <n v="11575.482040422534"/>
    <n v="666.60802201668616"/>
    <n v="222.20267400556207"/>
    <n v="17593.226628226046"/>
    <n v="150130.03401692293"/>
    <n v="12875.199963979905"/>
    <n v="924.5296767846969"/>
    <n v="36752.76291103175"/>
    <n v="6764.1923639561146"/>
    <n v="386.25599891939714"/>
    <n v="128.75199963979907"/>
    <n v="10697.581974786157"/>
    <n v="90758.270230131442"/>
  </r>
  <r>
    <x v="2"/>
    <s v=""/>
    <m/>
    <s v=""/>
    <x v="4"/>
    <m/>
    <m/>
    <m/>
    <m/>
    <m/>
    <n v="13"/>
    <m/>
    <n v="12000000"/>
    <n v="1260359.0165274763"/>
    <n v="25037359.016527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s v="Harbin"/>
    <s v="Harbin"/>
    <s v="Harbin"/>
    <x v="177"/>
    <s v="t/a"/>
    <s v="grinding"/>
    <n v="600000"/>
    <n v="1"/>
    <m/>
    <n v="1"/>
    <m/>
    <n v="600000"/>
    <n v="63017.95082637381"/>
    <n v="63017.95082637381"/>
    <n v="2.9498031499198309E-3"/>
    <n v="156.62524073944573"/>
    <n v="2.0374083870275776"/>
    <n v="127.33586159175182"/>
    <n v="54.37493194908847"/>
    <n v="4.6987572221833718"/>
    <n v="1.566252407394457"/>
    <n v="33.979757527895117"/>
    <n v="282.39621945119023"/>
    <n v="174.39280162413297"/>
    <n v="5.5149086738410782"/>
    <n v="196.1564750080382"/>
    <n v="78.417909801343839"/>
    <n v="5.2317840487239886"/>
    <n v="1.74392801624133"/>
    <n v="37.226040095149841"/>
    <n v="309.85014739484694"/>
    <n v="173.15088161177809"/>
    <n v="5.5149086738410782"/>
    <n v="186.37532705905684"/>
    <n v="73.889170930273607"/>
    <n v="5.1945264483533427"/>
    <n v="1.731508816117781"/>
    <n v="34.11963914149176"/>
    <n v="286.3197275953371"/>
    <n v="172.59072080193869"/>
    <n v="5.5149086738410782"/>
    <n v="181.04692946791633"/>
    <n v="71.422086144583574"/>
    <n v="5.1777216240581607"/>
    <n v="1.7259072080193867"/>
    <n v="32.427389985776642"/>
    <n v="273.50124935206588"/>
    <n v="98.644478356899441"/>
    <n v="3.1805300472609463"/>
    <n v="111.97752384172578"/>
    <n v="44.69285699333544"/>
    <n v="2.9593343507069831"/>
    <n v="0.98644478356899445"/>
    <n v="21.103951601341524"/>
    <n v="175.93144618249377"/>
  </r>
  <r>
    <x v="9"/>
    <s v="Harbin"/>
    <s v="Harbin"/>
    <s v="Acheng"/>
    <x v="178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</r>
  <r>
    <x v="9"/>
    <s v="He_x000a_Gang"/>
    <s v="He Gang"/>
    <s v="Hegang"/>
    <x v="179"/>
    <s v="t/d"/>
    <s v="cement"/>
    <n v="500"/>
    <n v="310"/>
    <n v="1"/>
    <m/>
    <n v="155000"/>
    <m/>
    <n v="0"/>
    <n v="155000"/>
    <n v="7.2553848902084835E-3"/>
    <n v="385.23804719549668"/>
    <n v="5.0112435559727677"/>
    <n v="313.19740308758696"/>
    <n v="133.74148701422769"/>
    <n v="11.557141415864901"/>
    <n v="3.8523804719549668"/>
    <n v="83.577176784674094"/>
    <n v="694.58643832346888"/>
    <n v="428.93943546682004"/>
    <n v="13.564561101019137"/>
    <n v="482.46972850664883"/>
    <n v="192.87799523499208"/>
    <n v="12.868183064004601"/>
    <n v="4.2893943546682012"/>
    <n v="91.561787380959913"/>
    <n v="762.1125761217462"/>
    <n v="425.8847883481701"/>
    <n v="13.564561101019137"/>
    <n v="458.41185432617624"/>
    <n v="181.73903378335902"/>
    <n v="12.776543650445104"/>
    <n v="4.2588478834817014"/>
    <n v="83.921231928060408"/>
    <n v="704.2367642126477"/>
    <n v="424.50700750340218"/>
    <n v="13.564561101019137"/>
    <n v="445.30603898631705"/>
    <n v="175.67095101063396"/>
    <n v="12.735210225102065"/>
    <n v="4.2450700750340209"/>
    <n v="79.758947758292251"/>
    <n v="672.70822192187711"/>
    <n v="242.6275996730823"/>
    <n v="7.8228846044788778"/>
    <n v="275.42178010973305"/>
    <n v="109.92729441573323"/>
    <n v="7.2788279901924691"/>
    <n v="2.4262759967308232"/>
    <n v="51.907630370598056"/>
    <n v="432.72391121410374"/>
  </r>
  <r>
    <x v="9"/>
    <s v="Hei_x000a_He"/>
    <s v="Hei He"/>
    <s v="Heihe"/>
    <x v="180"/>
    <s v="t/d"/>
    <s v="cement"/>
    <n v="1200"/>
    <n v="310"/>
    <n v="1"/>
    <m/>
    <n v="372000"/>
    <m/>
    <n v="0"/>
    <n v="372000"/>
    <n v="1.7412923736500361E-2"/>
    <n v="924.57131326919216"/>
    <n v="12.026984534334643"/>
    <n v="751.67376741020871"/>
    <n v="320.97956883414651"/>
    <n v="27.737139398075765"/>
    <n v="9.24571313269192"/>
    <n v="200.58522428321785"/>
    <n v="1667.0074519763255"/>
    <n v="1029.4546451203682"/>
    <n v="32.554946642445934"/>
    <n v="1157.9273484159571"/>
    <n v="462.90718856398104"/>
    <n v="30.883639353611041"/>
    <n v="10.294546451203683"/>
    <n v="219.74828971430378"/>
    <n v="1829.0701826921909"/>
    <n v="1022.1234920356084"/>
    <n v="32.554946642445934"/>
    <n v="1100.188450382823"/>
    <n v="436.17368108006167"/>
    <n v="30.663704761068249"/>
    <n v="10.221234920356084"/>
    <n v="201.41095662734497"/>
    <n v="1690.1682341103547"/>
    <n v="1018.8168180081652"/>
    <n v="32.554946642445934"/>
    <n v="1068.7344935671611"/>
    <n v="421.61028242552152"/>
    <n v="30.564504540244958"/>
    <n v="10.188168180081652"/>
    <n v="191.42147461990143"/>
    <n v="1614.4997326125051"/>
    <n v="582.30623921539757"/>
    <n v="18.774923050749308"/>
    <n v="661.01227226335925"/>
    <n v="263.82550659775973"/>
    <n v="17.469187176461926"/>
    <n v="5.8230623921539761"/>
    <n v="124.57831288943534"/>
    <n v="1038.5373869138489"/>
  </r>
  <r>
    <x v="9"/>
    <s v="Hei_x000a_He"/>
    <s v="Hei He"/>
    <s v="Nenjiang"/>
    <x v="181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</r>
  <r>
    <x v="9"/>
    <s v="Harbin"/>
    <s v="Harbin"/>
    <s v="Acheng"/>
    <x v="178"/>
    <s v="t/d"/>
    <s v="cement"/>
    <n v="1200"/>
    <n v="310"/>
    <n v="1"/>
    <m/>
    <n v="372000"/>
    <m/>
    <n v="0"/>
    <n v="372000"/>
    <n v="1.7412923736500361E-2"/>
    <n v="924.57131326919216"/>
    <n v="12.026984534334643"/>
    <n v="751.67376741020871"/>
    <n v="320.97956883414651"/>
    <n v="27.737139398075765"/>
    <n v="9.24571313269192"/>
    <n v="200.58522428321785"/>
    <n v="1667.0074519763255"/>
    <n v="1029.4546451203682"/>
    <n v="32.554946642445934"/>
    <n v="1157.9273484159571"/>
    <n v="462.90718856398104"/>
    <n v="30.883639353611041"/>
    <n v="10.294546451203683"/>
    <n v="219.74828971430378"/>
    <n v="1829.0701826921909"/>
    <n v="1022.1234920356084"/>
    <n v="32.554946642445934"/>
    <n v="1100.188450382823"/>
    <n v="436.17368108006167"/>
    <n v="30.663704761068249"/>
    <n v="10.221234920356084"/>
    <n v="201.41095662734497"/>
    <n v="1690.1682341103547"/>
    <n v="1018.8168180081652"/>
    <n v="32.554946642445934"/>
    <n v="1068.7344935671611"/>
    <n v="421.61028242552152"/>
    <n v="30.564504540244958"/>
    <n v="10.188168180081652"/>
    <n v="191.42147461990143"/>
    <n v="1614.4997326125051"/>
    <n v="582.30623921539757"/>
    <n v="18.774923050749308"/>
    <n v="661.01227226335925"/>
    <n v="263.82550659775973"/>
    <n v="17.469187176461926"/>
    <n v="5.8230623921539761"/>
    <n v="124.57831288943534"/>
    <n v="1038.5373869138489"/>
  </r>
  <r>
    <x v="9"/>
    <s v="Mu_x000a_Danjiang"/>
    <s v="Mu Danjiang"/>
    <s v="Mudanjiang"/>
    <x v="182"/>
    <s v="t/d"/>
    <s v="cement"/>
    <n v="2000"/>
    <n v="310"/>
    <n v="1"/>
    <m/>
    <n v="620000"/>
    <m/>
    <n v="0"/>
    <n v="620000"/>
    <n v="2.9021539560833934E-2"/>
    <n v="1540.9521887819867"/>
    <n v="20.044974223891071"/>
    <n v="1252.7896123503479"/>
    <n v="534.96594805691075"/>
    <n v="46.228565663459605"/>
    <n v="15.409521887819867"/>
    <n v="334.30870713869638"/>
    <n v="2778.3457532938755"/>
    <n v="1715.7577418672802"/>
    <n v="54.258244404076549"/>
    <n v="1929.8789140265953"/>
    <n v="771.51198093996834"/>
    <n v="51.472732256018404"/>
    <n v="17.157577418672805"/>
    <n v="366.24714952383965"/>
    <n v="3048.4503044869848"/>
    <n v="1703.5391533926804"/>
    <n v="54.258244404076549"/>
    <n v="1833.647417304705"/>
    <n v="726.95613513343608"/>
    <n v="51.106174601780417"/>
    <n v="17.035391533926806"/>
    <n v="335.68492771224163"/>
    <n v="2816.9470568505908"/>
    <n v="1698.0280300136087"/>
    <n v="54.258244404076549"/>
    <n v="1781.2241559452682"/>
    <n v="702.68380404253583"/>
    <n v="50.940840900408261"/>
    <n v="16.980280300136084"/>
    <n v="319.03579103316901"/>
    <n v="2690.8328876875084"/>
    <n v="970.5103986923292"/>
    <n v="31.291538417915511"/>
    <n v="1101.6871204389322"/>
    <n v="439.70917766293292"/>
    <n v="29.115311960769876"/>
    <n v="9.7051039869232927"/>
    <n v="207.63052148239223"/>
    <n v="1730.8956448564149"/>
  </r>
  <r>
    <x v="9"/>
    <s v="Mu_x000a_Danjiang"/>
    <s v="Mu Danjiang"/>
    <s v="Mudanjiang"/>
    <x v="182"/>
    <s v="t/d"/>
    <s v="cement"/>
    <n v="2000"/>
    <n v="310"/>
    <n v="1"/>
    <m/>
    <n v="620000"/>
    <m/>
    <n v="0"/>
    <n v="620000"/>
    <n v="2.9021539560833934E-2"/>
    <n v="1540.9521887819867"/>
    <n v="20.044974223891071"/>
    <n v="1252.7896123503479"/>
    <n v="534.96594805691075"/>
    <n v="46.228565663459605"/>
    <n v="15.409521887819867"/>
    <n v="334.30870713869638"/>
    <n v="2778.3457532938755"/>
    <n v="1715.7577418672802"/>
    <n v="54.258244404076549"/>
    <n v="1929.8789140265953"/>
    <n v="771.51198093996834"/>
    <n v="51.472732256018404"/>
    <n v="17.157577418672805"/>
    <n v="366.24714952383965"/>
    <n v="3048.4503044869848"/>
    <n v="1703.5391533926804"/>
    <n v="54.258244404076549"/>
    <n v="1833.647417304705"/>
    <n v="726.95613513343608"/>
    <n v="51.106174601780417"/>
    <n v="17.035391533926806"/>
    <n v="335.68492771224163"/>
    <n v="2816.9470568505908"/>
    <n v="1698.0280300136087"/>
    <n v="54.258244404076549"/>
    <n v="1781.2241559452682"/>
    <n v="702.68380404253583"/>
    <n v="50.940840900408261"/>
    <n v="16.980280300136084"/>
    <n v="319.03579103316901"/>
    <n v="2690.8328876875084"/>
    <n v="970.5103986923292"/>
    <n v="31.291538417915511"/>
    <n v="1101.6871204389322"/>
    <n v="439.70917766293292"/>
    <n v="29.115311960769876"/>
    <n v="9.7051039869232927"/>
    <n v="207.63052148239223"/>
    <n v="1730.8956448564149"/>
  </r>
  <r>
    <x v="9"/>
    <s v="Qiqihar"/>
    <s v="Qiqihar"/>
    <s v="Tailai"/>
    <x v="183"/>
    <s v="t/a"/>
    <s v="grinding"/>
    <n v="1200000"/>
    <n v="1"/>
    <m/>
    <n v="1"/>
    <m/>
    <n v="1200000"/>
    <n v="126035.90165274762"/>
    <n v="126035.90165274762"/>
    <n v="5.8996062998396617E-3"/>
    <n v="313.25048147889146"/>
    <n v="4.0748167740551553"/>
    <n v="254.67172318350364"/>
    <n v="108.74986389817694"/>
    <n v="9.3975144443667435"/>
    <n v="3.1325048147889141"/>
    <n v="67.959515055790234"/>
    <n v="564.79243890238047"/>
    <n v="348.78560324826594"/>
    <n v="11.029817347682156"/>
    <n v="392.3129500160764"/>
    <n v="156.83581960268768"/>
    <n v="10.463568097447977"/>
    <n v="3.48785603248266"/>
    <n v="74.452080190299682"/>
    <n v="619.70029478969388"/>
    <n v="346.30176322355618"/>
    <n v="11.029817347682156"/>
    <n v="372.75065411811369"/>
    <n v="147.77834186054721"/>
    <n v="10.389052896706685"/>
    <n v="3.4630176322355619"/>
    <n v="68.23927828298352"/>
    <n v="572.6394551906742"/>
    <n v="345.18144160387737"/>
    <n v="11.029817347682156"/>
    <n v="362.09385893583266"/>
    <n v="142.84417228916715"/>
    <n v="10.355443248116321"/>
    <n v="3.4518144160387734"/>
    <n v="64.854779971553285"/>
    <n v="547.00249870413177"/>
    <n v="197.28895671379888"/>
    <n v="6.3610600945218927"/>
    <n v="223.95504768345157"/>
    <n v="89.385713986670879"/>
    <n v="5.9186687014139663"/>
    <n v="1.9728895671379889"/>
    <n v="42.207903202683049"/>
    <n v="351.86289236498754"/>
  </r>
  <r>
    <x v="9"/>
    <s v="Ji_x000a_Xi"/>
    <s v="Ji Xi"/>
    <s v="Hulin"/>
    <x v="184"/>
    <s v="t/a"/>
    <s v="grinding"/>
    <n v="800000"/>
    <n v="1"/>
    <m/>
    <n v="1"/>
    <m/>
    <n v="800000"/>
    <n v="84023.93443516508"/>
    <n v="84023.93443516508"/>
    <n v="3.9330708665597748E-3"/>
    <n v="208.83365431926097"/>
    <n v="2.7165445160367705"/>
    <n v="169.78114878900243"/>
    <n v="72.499909265451294"/>
    <n v="6.265009629577829"/>
    <n v="2.0883365431926095"/>
    <n v="45.306343370526832"/>
    <n v="376.52829260158705"/>
    <n v="232.52373549884396"/>
    <n v="7.3532115651214376"/>
    <n v="261.54196667738427"/>
    <n v="104.55721306845845"/>
    <n v="6.975712064965319"/>
    <n v="2.32523735498844"/>
    <n v="49.634720126866462"/>
    <n v="413.13352985979594"/>
    <n v="230.86784214903747"/>
    <n v="7.3532115651214376"/>
    <n v="248.50043607874247"/>
    <n v="98.518894573698148"/>
    <n v="6.9260352644711238"/>
    <n v="2.3086784214903751"/>
    <n v="45.492852188655682"/>
    <n v="381.75963679378282"/>
    <n v="230.12096106925162"/>
    <n v="7.3532115651214376"/>
    <n v="241.39590595722177"/>
    <n v="95.229448192778108"/>
    <n v="6.9036288320775485"/>
    <n v="2.3012096106925157"/>
    <n v="43.236519981035528"/>
    <n v="364.66833246942122"/>
    <n v="131.5259711425326"/>
    <n v="4.2407067296812624"/>
    <n v="149.30336512230107"/>
    <n v="59.590475991113927"/>
    <n v="3.9457791342759778"/>
    <n v="1.3152597114253259"/>
    <n v="28.138602135122035"/>
    <n v="234.57526157665839"/>
  </r>
  <r>
    <x v="9"/>
    <s v="Qiqihar"/>
    <s v="Qiqihar"/>
    <s v="Nehe"/>
    <x v="185"/>
    <s v="t/a"/>
    <s v="grinding"/>
    <n v="600000"/>
    <n v="1"/>
    <m/>
    <n v="1"/>
    <m/>
    <n v="600000"/>
    <n v="63017.95082637381"/>
    <n v="63017.95082637381"/>
    <n v="2.9498031499198309E-3"/>
    <n v="156.62524073944573"/>
    <n v="2.0374083870275776"/>
    <n v="127.33586159175182"/>
    <n v="54.37493194908847"/>
    <n v="4.6987572221833718"/>
    <n v="1.566252407394457"/>
    <n v="33.979757527895117"/>
    <n v="282.39621945119023"/>
    <n v="174.39280162413297"/>
    <n v="5.5149086738410782"/>
    <n v="196.1564750080382"/>
    <n v="78.417909801343839"/>
    <n v="5.2317840487239886"/>
    <n v="1.74392801624133"/>
    <n v="37.226040095149841"/>
    <n v="309.85014739484694"/>
    <n v="173.15088161177809"/>
    <n v="5.5149086738410782"/>
    <n v="186.37532705905684"/>
    <n v="73.889170930273607"/>
    <n v="5.1945264483533427"/>
    <n v="1.731508816117781"/>
    <n v="34.11963914149176"/>
    <n v="286.3197275953371"/>
    <n v="172.59072080193869"/>
    <n v="5.5149086738410782"/>
    <n v="181.04692946791633"/>
    <n v="71.422086144583574"/>
    <n v="5.1777216240581607"/>
    <n v="1.7259072080193867"/>
    <n v="32.427389985776642"/>
    <n v="273.50124935206588"/>
    <n v="98.644478356899441"/>
    <n v="3.1805300472609463"/>
    <n v="111.97752384172578"/>
    <n v="44.69285699333544"/>
    <n v="2.9593343507069831"/>
    <n v="0.98644478356899445"/>
    <n v="21.103951601341524"/>
    <n v="175.93144618249377"/>
  </r>
  <r>
    <x v="9"/>
    <s v="Da_x000a_Qing"/>
    <s v="Da Qing"/>
    <s v="Daqina"/>
    <x v="186"/>
    <s v="t/a"/>
    <s v="grinding"/>
    <n v="600000"/>
    <n v="1"/>
    <m/>
    <n v="1"/>
    <m/>
    <n v="600000"/>
    <n v="63017.95082637381"/>
    <n v="63017.95082637381"/>
    <n v="2.9498031499198309E-3"/>
    <n v="156.62524073944573"/>
    <n v="2.0374083870275776"/>
    <n v="127.33586159175182"/>
    <n v="54.37493194908847"/>
    <n v="4.6987572221833718"/>
    <n v="1.566252407394457"/>
    <n v="33.979757527895117"/>
    <n v="282.39621945119023"/>
    <n v="174.39280162413297"/>
    <n v="5.5149086738410782"/>
    <n v="196.1564750080382"/>
    <n v="78.417909801343839"/>
    <n v="5.2317840487239886"/>
    <n v="1.74392801624133"/>
    <n v="37.226040095149841"/>
    <n v="309.85014739484694"/>
    <n v="173.15088161177809"/>
    <n v="5.5149086738410782"/>
    <n v="186.37532705905684"/>
    <n v="73.889170930273607"/>
    <n v="5.1945264483533427"/>
    <n v="1.731508816117781"/>
    <n v="34.11963914149176"/>
    <n v="286.3197275953371"/>
    <n v="172.59072080193869"/>
    <n v="5.5149086738410782"/>
    <n v="181.04692946791633"/>
    <n v="71.422086144583574"/>
    <n v="5.1777216240581607"/>
    <n v="1.7259072080193867"/>
    <n v="32.427389985776642"/>
    <n v="273.50124935206588"/>
    <n v="98.644478356899441"/>
    <n v="3.1805300472609463"/>
    <n v="111.97752384172578"/>
    <n v="44.69285699333544"/>
    <n v="2.9593343507069831"/>
    <n v="0.98644478356899445"/>
    <n v="21.103951601341524"/>
    <n v="175.93144618249377"/>
  </r>
  <r>
    <x v="9"/>
    <s v="He_x000a_Gang"/>
    <s v="He Gang"/>
    <s v="Hegang"/>
    <x v="179"/>
    <s v="t/a"/>
    <s v="grinding"/>
    <n v="400000"/>
    <n v="1"/>
    <m/>
    <n v="1"/>
    <m/>
    <n v="400000"/>
    <n v="42011.96721758254"/>
    <n v="42011.96721758254"/>
    <n v="1.9665354332798874E-3"/>
    <n v="104.41682715963049"/>
    <n v="1.3582722580183852"/>
    <n v="84.890574394501215"/>
    <n v="36.249954632725647"/>
    <n v="3.1325048147889145"/>
    <n v="1.0441682715963048"/>
    <n v="22.653171685263416"/>
    <n v="188.26414630079353"/>
    <n v="116.26186774942198"/>
    <n v="3.6766057825607188"/>
    <n v="130.77098333869213"/>
    <n v="52.278606534229226"/>
    <n v="3.4878560324826595"/>
    <n v="1.16261867749422"/>
    <n v="24.817360063433231"/>
    <n v="206.56676492989797"/>
    <n v="115.43392107451874"/>
    <n v="3.6766057825607188"/>
    <n v="124.25021803937123"/>
    <n v="49.259447286849074"/>
    <n v="3.4630176322355619"/>
    <n v="1.1543392107451875"/>
    <n v="22.746426094327841"/>
    <n v="190.87981839689141"/>
    <n v="115.06048053462581"/>
    <n v="3.6766057825607188"/>
    <n v="120.69795297861089"/>
    <n v="47.614724096389054"/>
    <n v="3.4518144160387743"/>
    <n v="1.1506048053462579"/>
    <n v="21.618259990517764"/>
    <n v="182.33416623471061"/>
    <n v="65.762985571266299"/>
    <n v="2.1203533648406312"/>
    <n v="74.651682561150537"/>
    <n v="29.795237995556963"/>
    <n v="1.9728895671379889"/>
    <n v="0.65762985571266297"/>
    <n v="14.069301067561018"/>
    <n v="117.2876307883292"/>
  </r>
  <r>
    <x v="9"/>
    <s v="Sui_x000a_Hua"/>
    <s v="Sui Hua"/>
    <s v="Suihua"/>
    <x v="187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  <n v="164.40746392816573"/>
    <n v="5.3008834121015767"/>
    <n v="186.62920640287632"/>
    <n v="74.488094988892399"/>
    <n v="4.9322239178449712"/>
    <n v="1.6440746392816572"/>
    <n v="35.173252668902542"/>
    <n v="293.21907697082298"/>
  </r>
  <r>
    <x v="9"/>
    <s v="Jiamusi"/>
    <s v="Jiamusi"/>
    <s v="Fujin"/>
    <x v="188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  <n v="164.40746392816573"/>
    <n v="5.3008834121015767"/>
    <n v="186.62920640287632"/>
    <n v="74.488094988892399"/>
    <n v="4.9322239178449712"/>
    <n v="1.6440746392816572"/>
    <n v="35.173252668902542"/>
    <n v="293.21907697082298"/>
  </r>
  <r>
    <x v="9"/>
    <s v="Qi_x000a_Taihe"/>
    <s v="Qi Taihe"/>
    <s v="Qitaihe"/>
    <x v="189"/>
    <s v="t/a"/>
    <s v="grinding"/>
    <n v="2000000"/>
    <n v="1"/>
    <m/>
    <n v="1"/>
    <m/>
    <n v="2000000"/>
    <n v="210059.8360879127"/>
    <n v="210059.8360879127"/>
    <n v="9.8326771663994356E-3"/>
    <n v="522.08413579815237"/>
    <n v="6.7913612900919249"/>
    <n v="424.45287197250605"/>
    <n v="181.24977316362822"/>
    <n v="15.662524073944571"/>
    <n v="5.2208413579815227"/>
    <n v="113.26585842631705"/>
    <n v="941.32073150396741"/>
    <n v="581.3093387471099"/>
    <n v="18.383028912803592"/>
    <n v="653.85491669346061"/>
    <n v="261.3930326711461"/>
    <n v="17.439280162413294"/>
    <n v="5.813093387471099"/>
    <n v="124.08680031716614"/>
    <n v="1032.8338246494898"/>
    <n v="577.16960537259365"/>
    <n v="18.383028912803592"/>
    <n v="621.25109019685613"/>
    <n v="246.29723643424532"/>
    <n v="17.315088161177808"/>
    <n v="5.7716960537259361"/>
    <n v="113.73213047163918"/>
    <n v="954.39909198445685"/>
    <n v="575.302402673129"/>
    <n v="18.383028912803592"/>
    <n v="603.48976489305437"/>
    <n v="238.07362048194523"/>
    <n v="17.259072080193867"/>
    <n v="5.7530240267312891"/>
    <n v="108.0912999525888"/>
    <n v="911.67083117355287"/>
    <n v="328.81492785633145"/>
    <n v="10.601766824203153"/>
    <n v="373.25841280575264"/>
    <n v="148.9761899777848"/>
    <n v="9.8644478356899423"/>
    <n v="3.2881492785633144"/>
    <n v="70.346505337805084"/>
    <n v="586.43815394164596"/>
  </r>
  <r>
    <x v="9"/>
    <s v="Jiamusi"/>
    <s v="Jiamusi"/>
    <s v="Tongjiang"/>
    <x v="190"/>
    <s v="t/a"/>
    <s v="grinding"/>
    <n v="600000"/>
    <n v="1"/>
    <m/>
    <n v="1"/>
    <m/>
    <n v="600000"/>
    <n v="63017.95082637381"/>
    <n v="63017.95082637381"/>
    <n v="2.9498031499198309E-3"/>
    <n v="156.62524073944573"/>
    <n v="2.0374083870275776"/>
    <n v="127.33586159175182"/>
    <n v="54.37493194908847"/>
    <n v="4.6987572221833718"/>
    <n v="1.566252407394457"/>
    <n v="33.979757527895117"/>
    <n v="282.39621945119023"/>
    <n v="174.39280162413297"/>
    <n v="5.5149086738410782"/>
    <n v="196.1564750080382"/>
    <n v="78.417909801343839"/>
    <n v="5.2317840487239886"/>
    <n v="1.74392801624133"/>
    <n v="37.226040095149841"/>
    <n v="309.85014739484694"/>
    <n v="173.15088161177809"/>
    <n v="5.5149086738410782"/>
    <n v="186.37532705905684"/>
    <n v="73.889170930273607"/>
    <n v="5.1945264483533427"/>
    <n v="1.731508816117781"/>
    <n v="34.11963914149176"/>
    <n v="286.3197275953371"/>
    <n v="172.59072080193869"/>
    <n v="5.5149086738410782"/>
    <n v="181.04692946791633"/>
    <n v="71.422086144583574"/>
    <n v="5.1777216240581607"/>
    <n v="1.7259072080193867"/>
    <n v="32.427389985776642"/>
    <n v="273.50124935206588"/>
    <n v="98.644478356899441"/>
    <n v="3.1805300472609463"/>
    <n v="111.97752384172578"/>
    <n v="44.69285699333544"/>
    <n v="2.9593343507069831"/>
    <n v="0.98644478356899445"/>
    <n v="21.103951601341524"/>
    <n v="175.93144618249377"/>
  </r>
  <r>
    <x v="9"/>
    <s v="Jiamusi"/>
    <s v="Jiamusi"/>
    <s v="Jiamusi"/>
    <x v="191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  <n v="164.40746392816573"/>
    <n v="5.3008834121015767"/>
    <n v="186.62920640287632"/>
    <n v="74.488094988892399"/>
    <n v="4.9322239178449712"/>
    <n v="1.6440746392816572"/>
    <n v="35.173252668902542"/>
    <n v="293.21907697082298"/>
  </r>
  <r>
    <x v="9"/>
    <s v="Sui_x000a_Hua"/>
    <s v="Sui Hua"/>
    <s v="Anda"/>
    <x v="192"/>
    <s v="t/a"/>
    <s v="grinding"/>
    <n v="1500000"/>
    <n v="1"/>
    <m/>
    <n v="1"/>
    <m/>
    <n v="1500000"/>
    <n v="157544.87706593453"/>
    <n v="157544.87706593453"/>
    <n v="7.3745078747995772E-3"/>
    <n v="391.56310184861428"/>
    <n v="5.0935209675689439"/>
    <n v="318.33965397937953"/>
    <n v="135.93732987272116"/>
    <n v="11.746893055458429"/>
    <n v="3.9156310184861423"/>
    <n v="84.949393819737793"/>
    <n v="705.99054862797561"/>
    <n v="435.98200406033243"/>
    <n v="13.787271684602695"/>
    <n v="490.39118752009546"/>
    <n v="196.0447745033596"/>
    <n v="13.079460121809971"/>
    <n v="4.3598200406033252"/>
    <n v="93.065100237874617"/>
    <n v="774.62536848711727"/>
    <n v="432.87720402944524"/>
    <n v="13.787271684602695"/>
    <n v="465.93831764764212"/>
    <n v="184.722927325684"/>
    <n v="12.986316120883357"/>
    <n v="4.3287720402944521"/>
    <n v="85.299097853729393"/>
    <n v="715.79931898834263"/>
    <n v="431.47680200484677"/>
    <n v="13.787271684602695"/>
    <n v="452.61732366979078"/>
    <n v="178.55521536145892"/>
    <n v="12.944304060145402"/>
    <n v="4.3147680200484668"/>
    <n v="81.068474964441606"/>
    <n v="683.75312338016477"/>
    <n v="246.61119589224859"/>
    <n v="7.9513251181523659"/>
    <n v="279.94380960431448"/>
    <n v="111.73214248333859"/>
    <n v="7.3983358767674572"/>
    <n v="2.466111958922486"/>
    <n v="52.759879003353809"/>
    <n v="439.82861545623444"/>
  </r>
  <r>
    <x v="9"/>
    <s v="Sui_x000a_Hua"/>
    <s v="Sui Hua"/>
    <s v="Hailun"/>
    <x v="193"/>
    <s v="t/a"/>
    <s v="grinding"/>
    <n v="500000"/>
    <n v="1"/>
    <m/>
    <n v="1"/>
    <m/>
    <n v="500000"/>
    <n v="52514.959021978175"/>
    <n v="52514.959021978175"/>
    <n v="2.4581692915998589E-3"/>
    <n v="130.52103394953809"/>
    <n v="1.6978403225229812"/>
    <n v="106.11321799312651"/>
    <n v="45.312443290907055"/>
    <n v="3.9156310184861427"/>
    <n v="1.3052103394953807"/>
    <n v="28.316464606579263"/>
    <n v="235.33018287599185"/>
    <n v="145.32733468677748"/>
    <n v="4.595757228200898"/>
    <n v="163.46372917336515"/>
    <n v="65.348258167786526"/>
    <n v="4.3598200406033234"/>
    <n v="1.4532733468677748"/>
    <n v="31.021700079291534"/>
    <n v="258.20845616237244"/>
    <n v="144.29240134314841"/>
    <n v="4.595757228200898"/>
    <n v="155.31277254921403"/>
    <n v="61.57430910856133"/>
    <n v="4.3287720402944521"/>
    <n v="1.442924013431484"/>
    <n v="28.433032617909795"/>
    <n v="238.59977299611421"/>
    <n v="143.82560066828225"/>
    <n v="4.595757228200898"/>
    <n v="150.87244122326359"/>
    <n v="59.518405120486307"/>
    <n v="4.3147680200484668"/>
    <n v="1.4382560066828223"/>
    <n v="27.0228249881472"/>
    <n v="227.91770779338822"/>
    <n v="82.203731964082863"/>
    <n v="2.6504417060507883"/>
    <n v="93.31460320143816"/>
    <n v="37.2440474944462"/>
    <n v="2.4661119589224856"/>
    <n v="0.8220373196408286"/>
    <n v="17.586626334451271"/>
    <n v="146.60953848541149"/>
  </r>
  <r>
    <x v="9"/>
    <s v="Da_x000a_Qing"/>
    <s v="Da Qing"/>
    <s v="Daqina"/>
    <x v="186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  <n v="164.40746392816573"/>
    <n v="5.3008834121015767"/>
    <n v="186.62920640287632"/>
    <n v="74.488094988892399"/>
    <n v="4.9322239178449712"/>
    <n v="1.6440746392816572"/>
    <n v="35.173252668902542"/>
    <n v="293.21907697082298"/>
  </r>
  <r>
    <x v="9"/>
    <s v="Da_x000a_Qing"/>
    <s v="Da Qing"/>
    <s v="Daqina"/>
    <x v="186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  <n v="164.40746392816573"/>
    <n v="5.3008834121015767"/>
    <n v="186.62920640287632"/>
    <n v="74.488094988892399"/>
    <n v="4.9322239178449712"/>
    <n v="1.6440746392816572"/>
    <n v="35.173252668902542"/>
    <n v="293.21907697082298"/>
  </r>
  <r>
    <x v="9"/>
    <s v="Yi_x000a_Chun"/>
    <s v="Yi Chun"/>
    <s v="Yichun"/>
    <x v="194"/>
    <s v="t/d"/>
    <s v="cement"/>
    <n v="2000"/>
    <n v="310"/>
    <n v="1"/>
    <m/>
    <n v="620000"/>
    <m/>
    <n v="0"/>
    <n v="620000"/>
    <n v="2.9021539560833934E-2"/>
    <n v="1540.9521887819867"/>
    <n v="20.044974223891071"/>
    <n v="1252.7896123503479"/>
    <n v="534.96594805691075"/>
    <n v="46.228565663459605"/>
    <n v="15.409521887819867"/>
    <n v="334.30870713869638"/>
    <n v="2778.3457532938755"/>
    <n v="1715.7577418672802"/>
    <n v="54.258244404076549"/>
    <n v="1929.8789140265953"/>
    <n v="771.51198093996834"/>
    <n v="51.472732256018404"/>
    <n v="17.157577418672805"/>
    <n v="366.24714952383965"/>
    <n v="3048.4503044869848"/>
    <n v="1703.5391533926804"/>
    <n v="54.258244404076549"/>
    <n v="1833.647417304705"/>
    <n v="726.95613513343608"/>
    <n v="51.106174601780417"/>
    <n v="17.035391533926806"/>
    <n v="335.68492771224163"/>
    <n v="2816.9470568505908"/>
    <n v="1698.0280300136087"/>
    <n v="54.258244404076549"/>
    <n v="1781.2241559452682"/>
    <n v="702.68380404253583"/>
    <n v="50.940840900408261"/>
    <n v="16.980280300136084"/>
    <n v="319.03579103316901"/>
    <n v="2690.8328876875084"/>
    <n v="970.5103986923292"/>
    <n v="31.291538417915511"/>
    <n v="1101.6871204389322"/>
    <n v="439.70917766293292"/>
    <n v="29.115311960769876"/>
    <n v="9.7051039869232927"/>
    <n v="207.63052148239223"/>
    <n v="1730.8956448564149"/>
  </r>
  <r>
    <x v="9"/>
    <s v="Yi_x000a_Chun"/>
    <s v="Yi Chun"/>
    <s v="Yichun"/>
    <x v="194"/>
    <s v="t/d"/>
    <s v="cement"/>
    <n v="4000"/>
    <n v="310"/>
    <n v="1"/>
    <m/>
    <n v="1240000"/>
    <m/>
    <n v="0"/>
    <n v="1240000"/>
    <n v="5.8043079121667868E-2"/>
    <n v="3081.9043775639734"/>
    <n v="40.089948447782142"/>
    <n v="2505.5792247006957"/>
    <n v="1069.9318961138215"/>
    <n v="92.45713132691921"/>
    <n v="30.819043775639734"/>
    <n v="668.61741427739275"/>
    <n v="5556.6915065877511"/>
    <n v="3431.5154837345603"/>
    <n v="108.5164888081531"/>
    <n v="3859.7578280531907"/>
    <n v="1543.0239618799367"/>
    <n v="102.94546451203681"/>
    <n v="34.315154837345609"/>
    <n v="732.49429904767931"/>
    <n v="6096.9006089739696"/>
    <n v="3407.0783067853608"/>
    <n v="108.5164888081531"/>
    <n v="3667.2948346094099"/>
    <n v="1453.9122702668722"/>
    <n v="102.21234920356083"/>
    <n v="34.070783067853611"/>
    <n v="671.36985542448326"/>
    <n v="5633.8941137011816"/>
    <n v="3396.0560600272174"/>
    <n v="108.5164888081531"/>
    <n v="3562.4483118905364"/>
    <n v="1405.3676080850717"/>
    <n v="101.88168180081652"/>
    <n v="33.960560600272167"/>
    <n v="638.07158206633801"/>
    <n v="5381.6657753750169"/>
    <n v="1941.0207973846584"/>
    <n v="62.583076835831022"/>
    <n v="2203.3742408778644"/>
    <n v="879.41835532586583"/>
    <n v="58.230623921539753"/>
    <n v="19.410207973846585"/>
    <n v="415.26104296478445"/>
    <n v="3461.7912897128299"/>
  </r>
  <r>
    <x v="9"/>
    <s v="Mu_x000a_Danjiang"/>
    <s v="Mu Danjiang"/>
    <s v="Ning'an"/>
    <x v="195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</r>
  <r>
    <x v="9"/>
    <s v="Qiqihar"/>
    <s v="Qiqihar"/>
    <s v="Qiqihar"/>
    <x v="196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</r>
  <r>
    <x v="9"/>
    <s v="Harbin"/>
    <s v="Harbin"/>
    <s v="Harbin"/>
    <x v="177"/>
    <s v="t/d"/>
    <s v="cement"/>
    <n v="5000"/>
    <n v="310"/>
    <n v="1"/>
    <m/>
    <n v="1550000"/>
    <m/>
    <n v="0"/>
    <n v="1550000"/>
    <n v="7.2553848902084841E-2"/>
    <n v="3852.3804719549676"/>
    <n v="50.112435559727686"/>
    <n v="3131.9740308758696"/>
    <n v="1337.4148701422771"/>
    <n v="115.57141415864902"/>
    <n v="38.523804719549666"/>
    <n v="835.77176784674111"/>
    <n v="6945.8643832346897"/>
    <n v="4289.3943546682012"/>
    <n v="135.6456110101914"/>
    <n v="4824.6972850664888"/>
    <n v="1928.7799523499211"/>
    <n v="128.68183064004603"/>
    <n v="42.893943546682017"/>
    <n v="915.61787380959913"/>
    <n v="7621.1257612174632"/>
    <n v="4258.8478834817015"/>
    <n v="135.6456110101914"/>
    <n v="4584.1185432617631"/>
    <n v="1817.3903378335904"/>
    <n v="127.76543650445105"/>
    <n v="42.588478834817018"/>
    <n v="839.21231928060411"/>
    <n v="7042.3676421264781"/>
    <n v="4245.070075034022"/>
    <n v="135.6456110101914"/>
    <n v="4453.0603898631707"/>
    <n v="1756.7095101063396"/>
    <n v="127.35210225102067"/>
    <n v="42.450700750340218"/>
    <n v="797.58947758292265"/>
    <n v="6727.0822192187716"/>
    <n v="2426.2759967308234"/>
    <n v="78.228846044788781"/>
    <n v="2754.2178010973307"/>
    <n v="1099.2729441573324"/>
    <n v="72.788279901924696"/>
    <n v="24.262759967308234"/>
    <n v="519.07630370598065"/>
    <n v="4327.2391121410374"/>
  </r>
  <r>
    <x v="9"/>
    <s v="Harbin"/>
    <s v="Harbin"/>
    <s v="Harbin"/>
    <x v="177"/>
    <s v="t/d"/>
    <s v="cement"/>
    <n v="5000"/>
    <n v="310"/>
    <n v="1"/>
    <m/>
    <n v="1550000"/>
    <m/>
    <n v="0"/>
    <n v="1550000"/>
    <n v="7.2553848902084841E-2"/>
    <n v="3852.3804719549676"/>
    <n v="50.112435559727686"/>
    <n v="3131.9740308758696"/>
    <n v="1337.4148701422771"/>
    <n v="115.57141415864902"/>
    <n v="38.523804719549666"/>
    <n v="835.77176784674111"/>
    <n v="6945.8643832346897"/>
    <n v="4289.3943546682012"/>
    <n v="135.6456110101914"/>
    <n v="4824.6972850664888"/>
    <n v="1928.7799523499211"/>
    <n v="128.68183064004603"/>
    <n v="42.893943546682017"/>
    <n v="915.61787380959913"/>
    <n v="7621.1257612174632"/>
    <n v="4258.8478834817015"/>
    <n v="135.6456110101914"/>
    <n v="4584.1185432617631"/>
    <n v="1817.3903378335904"/>
    <n v="127.76543650445105"/>
    <n v="42.588478834817018"/>
    <n v="839.21231928060411"/>
    <n v="7042.3676421264781"/>
    <n v="4245.070075034022"/>
    <n v="135.6456110101914"/>
    <n v="4453.0603898631707"/>
    <n v="1756.7095101063396"/>
    <n v="127.35210225102067"/>
    <n v="42.450700750340218"/>
    <n v="797.58947758292265"/>
    <n v="6727.0822192187716"/>
    <n v="2426.2759967308234"/>
    <n v="78.228846044788781"/>
    <n v="2754.2178010973307"/>
    <n v="1099.2729441573324"/>
    <n v="72.788279901924696"/>
    <n v="24.262759967308234"/>
    <n v="519.07630370598065"/>
    <n v="4327.2391121410374"/>
  </r>
  <r>
    <x v="9"/>
    <s v="Ji_x000a_Xi"/>
    <s v="Ji Xi"/>
    <s v="Jixi"/>
    <x v="197"/>
    <s v="t/d"/>
    <s v="cement"/>
    <n v="1000"/>
    <n v="310"/>
    <n v="1"/>
    <m/>
    <n v="310000"/>
    <m/>
    <n v="0"/>
    <n v="310000"/>
    <n v="1.4510769780416967E-2"/>
    <n v="770.47609439099335"/>
    <n v="10.022487111945535"/>
    <n v="626.39480617517393"/>
    <n v="267.48297402845537"/>
    <n v="23.114282831729803"/>
    <n v="7.7047609439099336"/>
    <n v="167.15435356934819"/>
    <n v="1389.1728766469378"/>
    <n v="857.87887093364009"/>
    <n v="27.129122202038275"/>
    <n v="964.93945701329767"/>
    <n v="385.75599046998417"/>
    <n v="25.736366128009202"/>
    <n v="8.5787887093364024"/>
    <n v="183.12357476191983"/>
    <n v="1524.2251522434924"/>
    <n v="851.76957669634021"/>
    <n v="27.129122202038275"/>
    <n v="916.82370865235248"/>
    <n v="363.47806756671804"/>
    <n v="25.553087300890208"/>
    <n v="8.5176957669634028"/>
    <n v="167.84246385612082"/>
    <n v="1408.4735284252954"/>
    <n v="849.01401500680436"/>
    <n v="27.129122202038275"/>
    <n v="890.6120779726341"/>
    <n v="351.34190202126791"/>
    <n v="25.470420450204131"/>
    <n v="8.4901401500680418"/>
    <n v="159.5178955165845"/>
    <n v="1345.4164438437542"/>
    <n v="485.2551993461646"/>
    <n v="15.645769208957756"/>
    <n v="550.8435602194661"/>
    <n v="219.85458883146646"/>
    <n v="14.557655980384938"/>
    <n v="4.8525519934616463"/>
    <n v="103.81526074119611"/>
    <n v="865.44782242820747"/>
  </r>
  <r>
    <x v="9"/>
    <s v="Ji_x000a_Xi"/>
    <s v="Ji Xi"/>
    <s v="Jixi"/>
    <x v="197"/>
    <s v="t/d"/>
    <s v="cement"/>
    <n v="3000"/>
    <n v="310"/>
    <n v="1"/>
    <m/>
    <n v="930000"/>
    <m/>
    <n v="0"/>
    <n v="930000"/>
    <n v="4.3532309341250901E-2"/>
    <n v="2311.4282831729802"/>
    <n v="30.067461335836608"/>
    <n v="1879.1844185255216"/>
    <n v="802.44892208536623"/>
    <n v="69.342848495189415"/>
    <n v="23.114282831729799"/>
    <n v="501.46306070804462"/>
    <n v="4167.5186299408133"/>
    <n v="2573.6366128009204"/>
    <n v="81.387366606114824"/>
    <n v="2894.818371039893"/>
    <n v="1157.2679714099527"/>
    <n v="77.209098384027598"/>
    <n v="25.736366128009205"/>
    <n v="549.37072428575948"/>
    <n v="4572.675456730477"/>
    <n v="2555.3087300890206"/>
    <n v="81.387366606114824"/>
    <n v="2750.4711259570572"/>
    <n v="1090.4342027001542"/>
    <n v="76.659261902670622"/>
    <n v="25.553087300890208"/>
    <n v="503.52739156836242"/>
    <n v="4225.4205852758869"/>
    <n v="2547.0420450204133"/>
    <n v="81.387366606114824"/>
    <n v="2671.8362339179025"/>
    <n v="1054.0257060638037"/>
    <n v="76.411261350612392"/>
    <n v="25.470420450204127"/>
    <n v="478.55368654975354"/>
    <n v="4036.2493315312627"/>
    <n v="1455.7655980384939"/>
    <n v="46.937307626873263"/>
    <n v="1652.5306806583983"/>
    <n v="659.56376649439937"/>
    <n v="43.672967941154816"/>
    <n v="14.55765598038494"/>
    <n v="311.44578222358837"/>
    <n v="2596.3434672846224"/>
  </r>
  <r>
    <x v="9"/>
    <s v="Harbin"/>
    <s v="Harbin"/>
    <s v="Acheng"/>
    <x v="178"/>
    <s v="t/d"/>
    <s v="cement"/>
    <n v="5000"/>
    <n v="310"/>
    <n v="1"/>
    <m/>
    <n v="1550000"/>
    <m/>
    <n v="0"/>
    <n v="1550000"/>
    <n v="7.2553848902084841E-2"/>
    <n v="3852.3804719549676"/>
    <n v="50.112435559727686"/>
    <n v="3131.9740308758696"/>
    <n v="1337.4148701422771"/>
    <n v="115.57141415864902"/>
    <n v="38.523804719549666"/>
    <n v="835.77176784674111"/>
    <n v="6945.8643832346897"/>
    <n v="4289.3943546682012"/>
    <n v="135.6456110101914"/>
    <n v="4824.6972850664888"/>
    <n v="1928.7799523499211"/>
    <n v="128.68183064004603"/>
    <n v="42.893943546682017"/>
    <n v="915.61787380959913"/>
    <n v="7621.1257612174632"/>
    <n v="4258.8478834817015"/>
    <n v="135.6456110101914"/>
    <n v="4584.1185432617631"/>
    <n v="1817.3903378335904"/>
    <n v="127.76543650445105"/>
    <n v="42.588478834817018"/>
    <n v="839.21231928060411"/>
    <n v="7042.3676421264781"/>
    <n v="4245.070075034022"/>
    <n v="135.6456110101914"/>
    <n v="4453.0603898631707"/>
    <n v="1756.7095101063396"/>
    <n v="127.35210225102067"/>
    <n v="42.450700750340218"/>
    <n v="797.58947758292265"/>
    <n v="6727.0822192187716"/>
    <n v="2426.2759967308234"/>
    <n v="78.228846044788781"/>
    <n v="2754.2178010973307"/>
    <n v="1099.2729441573324"/>
    <n v="72.788279901924696"/>
    <n v="24.262759967308234"/>
    <n v="519.07630370598065"/>
    <n v="4327.2391121410374"/>
  </r>
  <r>
    <x v="9"/>
    <s v="Harbin"/>
    <s v="Harbin"/>
    <s v="Harbin"/>
    <x v="177"/>
    <s v="t/d"/>
    <s v="cement"/>
    <n v="1000"/>
    <n v="310"/>
    <n v="1"/>
    <m/>
    <n v="310000"/>
    <m/>
    <n v="0"/>
    <n v="310000"/>
    <n v="1.4510769780416967E-2"/>
    <n v="770.47609439099335"/>
    <n v="10.022487111945535"/>
    <n v="626.39480617517393"/>
    <n v="267.48297402845537"/>
    <n v="23.114282831729803"/>
    <n v="7.7047609439099336"/>
    <n v="167.15435356934819"/>
    <n v="1389.1728766469378"/>
    <n v="857.87887093364009"/>
    <n v="27.129122202038275"/>
    <n v="964.93945701329767"/>
    <n v="385.75599046998417"/>
    <n v="25.736366128009202"/>
    <n v="8.5787887093364024"/>
    <n v="183.12357476191983"/>
    <n v="1524.2251522434924"/>
    <n v="851.76957669634021"/>
    <n v="27.129122202038275"/>
    <n v="916.82370865235248"/>
    <n v="363.47806756671804"/>
    <n v="25.553087300890208"/>
    <n v="8.5176957669634028"/>
    <n v="167.84246385612082"/>
    <n v="1408.4735284252954"/>
    <n v="849.01401500680436"/>
    <n v="27.129122202038275"/>
    <n v="890.6120779726341"/>
    <n v="351.34190202126791"/>
    <n v="25.470420450204131"/>
    <n v="8.4901401500680418"/>
    <n v="159.5178955165845"/>
    <n v="1345.4164438437542"/>
    <n v="485.2551993461646"/>
    <n v="15.645769208957756"/>
    <n v="550.8435602194661"/>
    <n v="219.85458883146646"/>
    <n v="14.557655980384938"/>
    <n v="4.8525519934616463"/>
    <n v="103.81526074119611"/>
    <n v="865.44782242820747"/>
  </r>
  <r>
    <x v="9"/>
    <s v="Harbin"/>
    <s v="Harbin"/>
    <s v="Harbin"/>
    <x v="177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</r>
  <r>
    <x v="9"/>
    <s v="Jiamusi"/>
    <s v="Jiamusi"/>
    <s v="Huanan"/>
    <x v="198"/>
    <s v="t/d"/>
    <s v="cement"/>
    <n v="1000"/>
    <n v="310"/>
    <n v="1"/>
    <m/>
    <n v="310000"/>
    <m/>
    <n v="0"/>
    <n v="310000"/>
    <n v="1.4510769780416967E-2"/>
    <n v="770.47609439099335"/>
    <n v="10.022487111945535"/>
    <n v="626.39480617517393"/>
    <n v="267.48297402845537"/>
    <n v="23.114282831729803"/>
    <n v="7.7047609439099336"/>
    <n v="167.15435356934819"/>
    <n v="1389.1728766469378"/>
    <n v="857.87887093364009"/>
    <n v="27.129122202038275"/>
    <n v="964.93945701329767"/>
    <n v="385.75599046998417"/>
    <n v="25.736366128009202"/>
    <n v="8.5787887093364024"/>
    <n v="183.12357476191983"/>
    <n v="1524.2251522434924"/>
    <n v="851.76957669634021"/>
    <n v="27.129122202038275"/>
    <n v="916.82370865235248"/>
    <n v="363.47806756671804"/>
    <n v="25.553087300890208"/>
    <n v="8.5176957669634028"/>
    <n v="167.84246385612082"/>
    <n v="1408.4735284252954"/>
    <n v="849.01401500680436"/>
    <n v="27.129122202038275"/>
    <n v="890.6120779726341"/>
    <n v="351.34190202126791"/>
    <n v="25.470420450204131"/>
    <n v="8.4901401500680418"/>
    <n v="159.5178955165845"/>
    <n v="1345.4164438437542"/>
    <n v="485.2551993461646"/>
    <n v="15.645769208957756"/>
    <n v="550.8435602194661"/>
    <n v="219.85458883146646"/>
    <n v="14.557655980384938"/>
    <n v="4.8525519934616463"/>
    <n v="103.81526074119611"/>
    <n v="865.44782242820747"/>
  </r>
  <r>
    <x v="9"/>
    <s v="Jiamusi"/>
    <s v="Jiamusi"/>
    <s v="Huanan"/>
    <x v="198"/>
    <s v="t/d"/>
    <s v="cement"/>
    <n v="4500"/>
    <n v="310"/>
    <n v="1"/>
    <m/>
    <n v="1395000"/>
    <m/>
    <n v="0"/>
    <n v="1395000"/>
    <n v="6.5298464011876348E-2"/>
    <n v="3467.14242475947"/>
    <n v="45.10119200375491"/>
    <n v="2818.7766277882824"/>
    <n v="1203.6733831280492"/>
    <n v="104.0142727427841"/>
    <n v="34.6714242475947"/>
    <n v="752.19459106206682"/>
    <n v="6251.2779449112195"/>
    <n v="3860.4549192013801"/>
    <n v="122.08104990917224"/>
    <n v="4342.2275565598393"/>
    <n v="1735.9019571149288"/>
    <n v="115.8136475760414"/>
    <n v="38.604549192013806"/>
    <n v="824.05608642863911"/>
    <n v="6859.013185095715"/>
    <n v="3832.9630951335307"/>
    <n v="122.08104990917224"/>
    <n v="4125.7066889355856"/>
    <n v="1635.6513040502311"/>
    <n v="114.98889285400593"/>
    <n v="38.329630951335311"/>
    <n v="755.29108735254363"/>
    <n v="6338.1308779138299"/>
    <n v="3820.5630675306193"/>
    <n v="122.08104990917224"/>
    <n v="4007.7543508768536"/>
    <n v="1581.0385590957055"/>
    <n v="114.61689202591859"/>
    <n v="38.205630675306189"/>
    <n v="717.83052982463028"/>
    <n v="6054.3739972968933"/>
    <n v="2183.6483970577406"/>
    <n v="70.405961440309895"/>
    <n v="2478.7960209875973"/>
    <n v="989.345649741599"/>
    <n v="65.509451911732214"/>
    <n v="21.836483970577408"/>
    <n v="467.16867333538249"/>
    <n v="3894.5152009269332"/>
  </r>
  <r>
    <x v="9"/>
    <s v="Jiamusi"/>
    <s v="Jiamusi"/>
    <s v="Huanan"/>
    <x v="198"/>
    <s v="t/d"/>
    <s v="cement"/>
    <n v="1000"/>
    <n v="310"/>
    <n v="1"/>
    <m/>
    <n v="310000"/>
    <m/>
    <n v="0"/>
    <n v="310000"/>
    <n v="1.4510769780416967E-2"/>
    <n v="770.47609439099335"/>
    <n v="10.022487111945535"/>
    <n v="626.39480617517393"/>
    <n v="267.48297402845537"/>
    <n v="23.114282831729803"/>
    <n v="7.7047609439099336"/>
    <n v="167.15435356934819"/>
    <n v="1389.1728766469378"/>
    <n v="857.87887093364009"/>
    <n v="27.129122202038275"/>
    <n v="964.93945701329767"/>
    <n v="385.75599046998417"/>
    <n v="25.736366128009202"/>
    <n v="8.5787887093364024"/>
    <n v="183.12357476191983"/>
    <n v="1524.2251522434924"/>
    <n v="851.76957669634021"/>
    <n v="27.129122202038275"/>
    <n v="916.82370865235248"/>
    <n v="363.47806756671804"/>
    <n v="25.553087300890208"/>
    <n v="8.5176957669634028"/>
    <n v="167.84246385612082"/>
    <n v="1408.4735284252954"/>
    <n v="849.01401500680436"/>
    <n v="27.129122202038275"/>
    <n v="890.6120779726341"/>
    <n v="351.34190202126791"/>
    <n v="25.470420450204131"/>
    <n v="8.4901401500680418"/>
    <n v="159.5178955165845"/>
    <n v="1345.4164438437542"/>
    <n v="485.2551993461646"/>
    <n v="15.645769208957756"/>
    <n v="550.8435602194661"/>
    <n v="219.85458883146646"/>
    <n v="14.557655980384938"/>
    <n v="4.8525519934616463"/>
    <n v="103.81526074119611"/>
    <n v="865.44782242820747"/>
  </r>
  <r>
    <x v="9"/>
    <s v="Jiamusi"/>
    <s v="Jiamusi"/>
    <s v="Huanan"/>
    <x v="198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</r>
  <r>
    <x v="9"/>
    <s v="Harbin"/>
    <s v="Harbin"/>
    <s v="Acheng"/>
    <x v="178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  <n v="164.40746392816573"/>
    <n v="5.3008834121015767"/>
    <n v="186.62920640287632"/>
    <n v="74.488094988892399"/>
    <n v="4.9322239178449712"/>
    <n v="1.6440746392816572"/>
    <n v="35.173252668902542"/>
    <n v="293.21907697082298"/>
  </r>
  <r>
    <x v="9"/>
    <s v="He_x000a_Gang"/>
    <s v="He Gang"/>
    <s v="Hegang"/>
    <x v="179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</r>
  <r>
    <x v="9"/>
    <s v="Hei_x000a_He"/>
    <s v="Hei He"/>
    <s v="Nenjiang"/>
    <x v="181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</r>
  <r>
    <x v="9"/>
    <s v="Qiqihar"/>
    <s v="Qiqihar"/>
    <s v="Qiqihar"/>
    <x v="196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</r>
  <r>
    <x v="9"/>
    <s v="Ji_x000a_Xi"/>
    <s v="Ji Xi"/>
    <s v="Jixi"/>
    <x v="197"/>
    <s v="t/d"/>
    <s v="cement"/>
    <n v="2000"/>
    <n v="310"/>
    <n v="1"/>
    <m/>
    <n v="620000"/>
    <m/>
    <n v="0"/>
    <n v="620000"/>
    <n v="2.9021539560833934E-2"/>
    <n v="1540.9521887819867"/>
    <n v="20.044974223891071"/>
    <n v="1252.7896123503479"/>
    <n v="534.96594805691075"/>
    <n v="46.228565663459605"/>
    <n v="15.409521887819867"/>
    <n v="334.30870713869638"/>
    <n v="2778.3457532938755"/>
    <n v="1715.7577418672802"/>
    <n v="54.258244404076549"/>
    <n v="1929.8789140265953"/>
    <n v="771.51198093996834"/>
    <n v="51.472732256018404"/>
    <n v="17.157577418672805"/>
    <n v="366.24714952383965"/>
    <n v="3048.4503044869848"/>
    <n v="1703.5391533926804"/>
    <n v="54.258244404076549"/>
    <n v="1833.647417304705"/>
    <n v="726.95613513343608"/>
    <n v="51.106174601780417"/>
    <n v="17.035391533926806"/>
    <n v="335.68492771224163"/>
    <n v="2816.9470568505908"/>
    <n v="1698.0280300136087"/>
    <n v="54.258244404076549"/>
    <n v="1781.2241559452682"/>
    <n v="702.68380404253583"/>
    <n v="50.940840900408261"/>
    <n v="16.980280300136084"/>
    <n v="319.03579103316901"/>
    <n v="2690.8328876875084"/>
    <n v="970.5103986923292"/>
    <n v="31.291538417915511"/>
    <n v="1101.6871204389322"/>
    <n v="439.70917766293292"/>
    <n v="29.115311960769876"/>
    <n v="9.7051039869232927"/>
    <n v="207.63052148239223"/>
    <n v="1730.8956448564149"/>
  </r>
  <r>
    <x v="9"/>
    <s v="Shuang_x000a_Yashan"/>
    <s v="Shuang Yashan"/>
    <s v="Shuangyashan"/>
    <x v="199"/>
    <s v="t/d"/>
    <s v="cement"/>
    <n v="4000"/>
    <n v="310"/>
    <n v="1"/>
    <m/>
    <n v="1240000"/>
    <m/>
    <n v="0"/>
    <m/>
    <n v="1.0000000000000002"/>
    <n v="53096.845036490806"/>
    <n v="690.69299999999998"/>
    <n v="43167.579367190156"/>
    <n v="18433.410361829148"/>
    <n v="1592.9053510947242"/>
    <n v="530.96845036490799"/>
    <n v="11519.330545436096"/>
    <n v="95733.92023086868"/>
    <n v="59120.148959388214"/>
    <n v="1869.5853226649924"/>
    <n v="66498.157686681327"/>
    <n v="26584.116232798471"/>
    <n v="1773.6044687816463"/>
    <n v="591.20148959388223"/>
    <n v="12619.838749633705"/>
    <n v="105040.95753076539"/>
    <n v="58699.131030653334"/>
    <n v="1869.5853226649924"/>
    <n v="63182.293050342058"/>
    <n v="25048.848067126699"/>
    <n v="1760.9739309196"/>
    <n v="586.99131030653336"/>
    <n v="11566.751205896249"/>
    <n v="97064.011747061362"/>
    <n v="58509.233338715952"/>
    <n v="1869.5853226649924"/>
    <n v="61375.936042659923"/>
    <n v="24212.492330725414"/>
    <n v="1755.2770001614786"/>
    <n v="585.09233338715944"/>
    <n v="10993.069143158908"/>
    <n v="92718.474912300182"/>
    <n v="33441.037704356771"/>
    <n v="1078.2177269515039"/>
    <n v="37961.01575278645"/>
    <n v="15151.132032166313"/>
    <n v="1003.2311311307031"/>
    <n v="334.41037704356773"/>
    <n v="7154.3593008621892"/>
    <n v="59641.758192330635"/>
  </r>
  <r>
    <x v="1"/>
    <s v=""/>
    <m/>
    <s v=""/>
    <x v="4"/>
    <m/>
    <m/>
    <m/>
    <m/>
    <n v="27"/>
    <m/>
    <n v="2104900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s v=""/>
    <m/>
    <s v=""/>
    <x v="4"/>
    <m/>
    <m/>
    <m/>
    <m/>
    <m/>
    <n v="16"/>
    <m/>
    <n v="14800000"/>
    <n v="1554442.7870505541"/>
    <n v="21363442.7870505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"/>
    <s v="Shanghai"/>
    <s v="Shanghai"/>
    <s v="Baoshan"/>
    <x v="200"/>
    <s v="t/a"/>
    <s v="grinding"/>
    <n v="1100000"/>
    <n v="1"/>
    <m/>
    <n v="1"/>
    <m/>
    <n v="1100000"/>
    <n v="115532.90984835199"/>
    <n v="115532.90984835199"/>
    <n v="0.15492957746478875"/>
    <n v="12.597919607877214"/>
    <n v="4.1240704225352118"/>
    <n v="183.53818497688187"/>
    <n v="20.219022809709131"/>
    <n v="0.3779375882363164"/>
    <n v="0.12597919607877214"/>
    <n v="92.947642082894902"/>
    <n v="754.67744246558595"/>
    <n v="63.365710052665079"/>
    <n v="54.108540365876863"/>
    <n v="1060.8604248301294"/>
    <n v="308.8734028571177"/>
    <n v="1.9009713015799525"/>
    <n v="0.63365710052665092"/>
    <n v="101.75264666514718"/>
    <n v="827.17083930868932"/>
    <n v="51.180833911662489"/>
    <n v="54.108540365876863"/>
    <n v="1013.8431927946018"/>
    <n v="310.3949166701463"/>
    <n v="1.5354250173498747"/>
    <n v="0.51180833911662493"/>
    <n v="66.782427808006858"/>
    <n v="562.27781923018108"/>
    <n v="45.684916284894847"/>
    <n v="54.108540365876863"/>
    <n v="991.52029825932607"/>
    <n v="311.11730271695865"/>
    <n v="1.3705474885468452"/>
    <n v="0.45684916284894844"/>
    <n v="50.179227797559825"/>
    <n v="436.51161194100865"/>
    <n v="36.438130541619643"/>
    <n v="31.205201867330572"/>
    <n v="610.41530711272719"/>
    <n v="178.17715953773134"/>
    <n v="1.0931439162485894"/>
    <n v="0.36438130541619651"/>
    <n v="57.641939697829685"/>
    <n v="469.16145564910454"/>
  </r>
  <r>
    <x v="10"/>
    <s v="Shanghai"/>
    <s v="Shanghai"/>
    <s v="Jinshan"/>
    <x v="201"/>
    <s v="t/a"/>
    <s v="grinding"/>
    <n v="2000000"/>
    <n v="1"/>
    <m/>
    <n v="1"/>
    <m/>
    <n v="2000000"/>
    <n v="210059.8360879127"/>
    <n v="210059.8360879127"/>
    <n v="0.28169014084507044"/>
    <n v="22.905308377958569"/>
    <n v="7.4983098591549302"/>
    <n v="333.70579086705794"/>
    <n v="36.761859654016604"/>
    <n v="0.6871592513387571"/>
    <n v="0.22905308377958569"/>
    <n v="168.99571287799074"/>
    <n v="1372.1408044828836"/>
    <n v="115.2103819139365"/>
    <n v="98.379164301594287"/>
    <n v="1928.8371360547806"/>
    <n v="561.58800519475949"/>
    <n v="3.4563114574180953"/>
    <n v="1.1521038191393651"/>
    <n v="185.00481211844942"/>
    <n v="1503.9469805612532"/>
    <n v="93.056061657568165"/>
    <n v="98.379164301594287"/>
    <n v="1843.3512596265487"/>
    <n v="564.35439394572052"/>
    <n v="2.7916818497270448"/>
    <n v="0.93056061657568168"/>
    <n v="121.42259601455793"/>
    <n v="1022.3233076912381"/>
    <n v="83.063484154354271"/>
    <n v="98.379164301594287"/>
    <n v="1802.76417865332"/>
    <n v="565.66782312174291"/>
    <n v="2.4919045246306273"/>
    <n v="0.8306348415435425"/>
    <n v="91.234959631926941"/>
    <n v="793.65747625637937"/>
    <n v="66.251146439308442"/>
    <n v="56.736730667873765"/>
    <n v="1109.8460129322311"/>
    <n v="323.95847188678425"/>
    <n v="1.9875343931792533"/>
    <n v="0.6625114643930845"/>
    <n v="104.8035267233267"/>
    <n v="853.02082845291739"/>
  </r>
  <r>
    <x v="10"/>
    <s v="Shanghai"/>
    <s v="Shanghai"/>
    <s v="Pudong"/>
    <x v="202"/>
    <s v="t/a"/>
    <s v="grinding"/>
    <n v="1000000"/>
    <n v="1"/>
    <m/>
    <n v="1"/>
    <m/>
    <n v="1000000"/>
    <n v="105029.91804395635"/>
    <n v="105029.91804395635"/>
    <n v="0.14084507042253522"/>
    <n v="11.452654188979285"/>
    <n v="3.7491549295774651"/>
    <n v="166.85289543352897"/>
    <n v="18.380929827008302"/>
    <n v="0.34357962566937855"/>
    <n v="0.11452654188979285"/>
    <n v="84.49785643899537"/>
    <n v="686.0704022414418"/>
    <n v="57.605190956968251"/>
    <n v="49.189582150797143"/>
    <n v="964.41856802739028"/>
    <n v="280.79400259737974"/>
    <n v="1.7281557287090477"/>
    <n v="0.57605190956968255"/>
    <n v="92.502406059224711"/>
    <n v="751.97349028062661"/>
    <n v="46.528030828784082"/>
    <n v="49.189582150797143"/>
    <n v="921.67562981327433"/>
    <n v="282.17719697286026"/>
    <n v="1.3958409248635224"/>
    <n v="0.46528030828784084"/>
    <n v="60.711298007278963"/>
    <n v="511.16165384561907"/>
    <n v="41.531742077177135"/>
    <n v="49.189582150797143"/>
    <n v="901.38208932665998"/>
    <n v="282.83391156087146"/>
    <n v="1.2459522623153136"/>
    <n v="0.41531742077177125"/>
    <n v="45.61747981596347"/>
    <n v="396.82873812818968"/>
    <n v="33.125573219654221"/>
    <n v="28.368365333936882"/>
    <n v="554.92300646611557"/>
    <n v="161.97923594339213"/>
    <n v="0.99376719658962664"/>
    <n v="0.33125573219654225"/>
    <n v="52.401763361663349"/>
    <n v="426.51041422645869"/>
  </r>
  <r>
    <x v="10"/>
    <s v="Shanghai"/>
    <s v="Shanghai"/>
    <s v="Fengxian"/>
    <x v="203"/>
    <s v="t/a"/>
    <s v="grinding"/>
    <n v="2000000"/>
    <n v="1"/>
    <m/>
    <n v="1"/>
    <m/>
    <n v="2000000"/>
    <n v="210059.8360879127"/>
    <n v="210059.8360879127"/>
    <n v="0.28169014084507044"/>
    <n v="22.905308377958569"/>
    <n v="7.4983098591549302"/>
    <n v="333.70579086705794"/>
    <n v="36.761859654016604"/>
    <n v="0.6871592513387571"/>
    <n v="0.22905308377958569"/>
    <n v="168.99571287799074"/>
    <n v="1372.1408044828836"/>
    <n v="115.2103819139365"/>
    <n v="98.379164301594287"/>
    <n v="1928.8371360547806"/>
    <n v="561.58800519475949"/>
    <n v="3.4563114574180953"/>
    <n v="1.1521038191393651"/>
    <n v="185.00481211844942"/>
    <n v="1503.9469805612532"/>
    <n v="93.056061657568165"/>
    <n v="98.379164301594287"/>
    <n v="1843.3512596265487"/>
    <n v="564.35439394572052"/>
    <n v="2.7916818497270448"/>
    <n v="0.93056061657568168"/>
    <n v="121.42259601455793"/>
    <n v="1022.3233076912381"/>
    <n v="83.063484154354271"/>
    <n v="98.379164301594287"/>
    <n v="1802.76417865332"/>
    <n v="565.66782312174291"/>
    <n v="2.4919045246306273"/>
    <n v="0.8306348415435425"/>
    <n v="91.234959631926941"/>
    <n v="793.65747625637937"/>
    <n v="66.251146439308442"/>
    <n v="56.736730667873765"/>
    <n v="1109.8460129322311"/>
    <n v="323.95847188678425"/>
    <n v="1.9875343931792533"/>
    <n v="0.6625114643930845"/>
    <n v="104.8035267233267"/>
    <n v="853.02082845291739"/>
  </r>
  <r>
    <x v="10"/>
    <s v="Shanghai"/>
    <s v="Shanghai"/>
    <s v="Jinshan"/>
    <x v="201"/>
    <s v="t/a"/>
    <s v="grinding"/>
    <n v="1000000"/>
    <n v="1"/>
    <m/>
    <n v="1"/>
    <m/>
    <n v="1000000"/>
    <n v="105029.91804395635"/>
    <n v="105029.91804395635"/>
    <n v="0.14084507042253522"/>
    <n v="11.452654188979285"/>
    <n v="3.7491549295774651"/>
    <n v="166.85289543352897"/>
    <n v="18.380929827008302"/>
    <n v="0.34357962566937855"/>
    <n v="0.11452654188979285"/>
    <n v="84.49785643899537"/>
    <n v="686.0704022414418"/>
    <n v="57.605190956968251"/>
    <n v="49.189582150797143"/>
    <n v="964.41856802739028"/>
    <n v="280.79400259737974"/>
    <n v="1.7281557287090477"/>
    <n v="0.57605190956968255"/>
    <n v="92.502406059224711"/>
    <n v="751.97349028062661"/>
    <n v="46.528030828784082"/>
    <n v="49.189582150797143"/>
    <n v="921.67562981327433"/>
    <n v="282.17719697286026"/>
    <n v="1.3958409248635224"/>
    <n v="0.46528030828784084"/>
    <n v="60.711298007278963"/>
    <n v="511.16165384561907"/>
    <n v="41.531742077177135"/>
    <n v="49.189582150797143"/>
    <n v="901.38208932665998"/>
    <n v="282.83391156087146"/>
    <n v="1.2459522623153136"/>
    <n v="0.41531742077177125"/>
    <n v="45.61747981596347"/>
    <n v="396.82873812818968"/>
    <n v="33.125573219654221"/>
    <n v="28.368365333936882"/>
    <n v="554.92300646611557"/>
    <n v="161.97923594339213"/>
    <n v="0.99376719658962664"/>
    <n v="0.33125573219654225"/>
    <n v="52.401763361663349"/>
    <n v="426.51041422645869"/>
  </r>
  <r>
    <x v="1"/>
    <s v=""/>
    <m/>
    <s v=""/>
    <x v="4"/>
    <m/>
    <m/>
    <m/>
    <m/>
    <m/>
    <m/>
    <m/>
    <m/>
    <n v="0"/>
    <m/>
    <n v="1"/>
    <n v="81.313844741752916"/>
    <n v="26.619"/>
    <n v="1184.6555575780556"/>
    <n v="130.50460177175893"/>
    <n v="2.4394153422525875"/>
    <n v="0.81313844741752916"/>
    <n v="599.93478071686707"/>
    <n v="4871.0998559142363"/>
    <n v="408.99685579447458"/>
    <n v="349.24603327065972"/>
    <n v="6847.3718329944704"/>
    <n v="1993.637418441396"/>
    <n v="12.269905673834238"/>
    <n v="4.0899685579447462"/>
    <n v="656.76708302049542"/>
    <n v="5339.0117809924486"/>
    <n v="330.34901888436696"/>
    <n v="349.24603327065972"/>
    <n v="6543.8969716742477"/>
    <n v="2003.4580985073078"/>
    <n v="9.9104705665310089"/>
    <n v="3.3034901888436696"/>
    <n v="431.0502158516806"/>
    <n v="3629.2477423038954"/>
    <n v="294.87536874795762"/>
    <n v="349.24603327065972"/>
    <n v="6399.8128342192858"/>
    <n v="2008.1207720821874"/>
    <n v="8.8462610624387263"/>
    <n v="2.9487536874795759"/>
    <n v="323.88410669334064"/>
    <n v="2817.4840407101465"/>
    <n v="235.19156985954496"/>
    <n v="201.41539387095185"/>
    <n v="3939.9533459094205"/>
    <n v="1150.052575198084"/>
    <n v="7.0557470957863488"/>
    <n v="2.3519156985954499"/>
    <n v="372.05251986780974"/>
    <n v="3028.2239410078564"/>
  </r>
  <r>
    <x v="2"/>
    <s v=""/>
    <m/>
    <s v=""/>
    <x v="4"/>
    <m/>
    <m/>
    <m/>
    <m/>
    <m/>
    <n v="5"/>
    <m/>
    <n v="7100000"/>
    <n v="745712.41811209009"/>
    <n v="745712.41811209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"/>
    <s v="Yan_x000a_Cheng"/>
    <s v="Yan Cheng"/>
    <s v="Sheyang"/>
    <x v="204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</r>
  <r>
    <x v="11"/>
    <s v="Huai'an"/>
    <s v="Huai'an"/>
    <s v="Huanan"/>
    <x v="198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</r>
  <r>
    <x v="11"/>
    <s v="Wu_x000a_Xi"/>
    <s v="Wu Xi"/>
    <s v="Yixing"/>
    <x v="205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</r>
  <r>
    <x v="11"/>
    <s v="Chang_x000a_Zhou"/>
    <s v="Chang Zhou"/>
    <s v="Liyang"/>
    <x v="206"/>
    <s v="t/a"/>
    <s v="grinding"/>
    <n v="100000"/>
    <n v="1"/>
    <m/>
    <n v="1"/>
    <m/>
    <n v="100000"/>
    <n v="10502.991804395635"/>
    <n v="10502.991804395635"/>
    <n v="1.3014424500819901E-4"/>
    <n v="6.856138835951195"/>
    <n v="0.37839985841962903"/>
    <n v="9.854311070580005"/>
    <n v="6.0626459849588166"/>
    <n v="0.20568416507853585"/>
    <n v="6.8561388359511963E-2"/>
    <n v="5.1019208280344168"/>
    <n v="43.290340503671551"/>
    <n v="8.1390138978548094"/>
    <n v="1.0624743477457923"/>
    <n v="22.023639277468103"/>
    <n v="10.375874849579194"/>
    <n v="0.24417041693564426"/>
    <n v="8.1390138978548091E-2"/>
    <n v="5.5930799193543557"/>
    <n v="47.542687463248548"/>
    <n v="7.899751884081482"/>
    <n v="1.0624743477457923"/>
    <n v="21.532301422140275"/>
    <n v="9.7973732594414553"/>
    <n v="0.23699255652244447"/>
    <n v="7.8997518840814823E-2"/>
    <n v="4.9634360153678445"/>
    <n v="42.773249903181522"/>
    <n v="7.7918341421449986"/>
    <n v="1.0624743477457923"/>
    <n v="21.277894070382036"/>
    <n v="9.4978338367428492"/>
    <n v="0.23375502426434994"/>
    <n v="7.7918341421450002E-2"/>
    <n v="4.6374158717396963"/>
    <n v="40.303706867008735"/>
    <n v="4.6129984344908994"/>
    <n v="0.61274479548105854"/>
    <n v="12.6602632628501"/>
    <n v="5.9355330861441278"/>
    <n v="0.13838995303472701"/>
    <n v="4.6129984344908996E-2"/>
    <n v="3.172946162961833"/>
    <n v="27.019638203663362"/>
  </r>
  <r>
    <x v="11"/>
    <s v="Xu_x000a_Zhou"/>
    <s v="Xu Zhou"/>
    <s v="Tongshan"/>
    <x v="207"/>
    <s v="t/a"/>
    <s v="grinding"/>
    <n v="2000000"/>
    <n v="1"/>
    <m/>
    <n v="1"/>
    <m/>
    <n v="2000000"/>
    <n v="210059.8360879127"/>
    <n v="210059.8360879127"/>
    <n v="2.60288490016398E-3"/>
    <n v="137.1227767190239"/>
    <n v="7.56799716839258"/>
    <n v="197.08622141160009"/>
    <n v="121.25291969917632"/>
    <n v="4.1136833015707168"/>
    <n v="1.3712277671902391"/>
    <n v="102.03841656068833"/>
    <n v="865.80681007343094"/>
    <n v="162.78027795709616"/>
    <n v="21.249486954915842"/>
    <n v="440.47278554936202"/>
    <n v="207.51749699158387"/>
    <n v="4.8834083387128846"/>
    <n v="1.6278027795709615"/>
    <n v="111.86159838708711"/>
    <n v="950.85374926497093"/>
    <n v="157.99503768162964"/>
    <n v="21.249486954915842"/>
    <n v="430.64602844280546"/>
    <n v="195.94746518882911"/>
    <n v="4.7398511304488888"/>
    <n v="1.5799503768162964"/>
    <n v="99.268720307356887"/>
    <n v="855.46499806363033"/>
    <n v="155.83668284289996"/>
    <n v="21.249486954915842"/>
    <n v="425.55788140764071"/>
    <n v="189.95667673485696"/>
    <n v="4.6751004852869986"/>
    <n v="1.5583668284289998"/>
    <n v="92.748317434793918"/>
    <n v="806.07413734017462"/>
    <n v="92.259968689817981"/>
    <n v="12.254895909621169"/>
    <n v="253.20526525700194"/>
    <n v="118.71066172288255"/>
    <n v="2.7677990606945397"/>
    <n v="0.92259968689817984"/>
    <n v="63.458923259236656"/>
    <n v="540.39276407326724"/>
  </r>
  <r>
    <x v="11"/>
    <s v="Zhen_x000a_Jiang"/>
    <s v="Zhen Jiang"/>
    <s v="Zhenjiang"/>
    <x v="208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</r>
  <r>
    <x v="11"/>
    <s v="Wu_x000a_Xi"/>
    <s v="Wu Xi"/>
    <s v="Jiangyin"/>
    <x v="209"/>
    <s v="t/a"/>
    <s v="grinding"/>
    <n v="400000"/>
    <n v="1"/>
    <m/>
    <n v="1"/>
    <m/>
    <n v="400000"/>
    <n v="42011.96721758254"/>
    <n v="42011.96721758254"/>
    <n v="5.2057698003279604E-4"/>
    <n v="27.42455534380478"/>
    <n v="1.5135994336785161"/>
    <n v="39.41724428232002"/>
    <n v="24.250583939835266"/>
    <n v="0.82273666031414339"/>
    <n v="0.27424555343804785"/>
    <n v="20.407683312137667"/>
    <n v="173.1613620146862"/>
    <n v="32.556055591419238"/>
    <n v="4.2498973909831692"/>
    <n v="88.094557109872412"/>
    <n v="41.503499398316777"/>
    <n v="0.97668166774257703"/>
    <n v="0.32556055591419236"/>
    <n v="22.372319677417423"/>
    <n v="190.17074985299419"/>
    <n v="31.599007536325928"/>
    <n v="4.2498973909831692"/>
    <n v="86.1292056885611"/>
    <n v="39.189493037765821"/>
    <n v="0.94797022608977788"/>
    <n v="0.31599007536325929"/>
    <n v="19.853744061471378"/>
    <n v="171.09299961272609"/>
    <n v="31.167336568579994"/>
    <n v="4.2498973909831692"/>
    <n v="85.111576281528144"/>
    <n v="37.991335346971397"/>
    <n v="0.93502009705739975"/>
    <n v="0.31167336568580001"/>
    <n v="18.549663486958785"/>
    <n v="161.21482746803494"/>
    <n v="18.451993737963598"/>
    <n v="2.4509791819242341"/>
    <n v="50.641053051400398"/>
    <n v="23.742132344576511"/>
    <n v="0.55355981213890804"/>
    <n v="0.18451993737963598"/>
    <n v="12.691784651847332"/>
    <n v="108.07855281465345"/>
  </r>
  <r>
    <x v="11"/>
    <s v="Wu_x000a_Xi"/>
    <s v="Wu Xi"/>
    <s v="Xishan"/>
    <x v="210"/>
    <s v="t/a"/>
    <s v="grinding"/>
    <n v="200000"/>
    <n v="1"/>
    <m/>
    <n v="1"/>
    <m/>
    <n v="200000"/>
    <n v="21005.98360879127"/>
    <n v="21005.98360879127"/>
    <n v="2.6028849001639802E-4"/>
    <n v="13.71227767190239"/>
    <n v="0.75679971683925806"/>
    <n v="19.70862214116001"/>
    <n v="12.125291969917633"/>
    <n v="0.41136833015707169"/>
    <n v="0.13712277671902393"/>
    <n v="10.203841656068834"/>
    <n v="86.580681007343102"/>
    <n v="16.278027795709619"/>
    <n v="2.1249486954915846"/>
    <n v="44.047278554936206"/>
    <n v="20.751749699158388"/>
    <n v="0.48834083387128852"/>
    <n v="0.16278027795709618"/>
    <n v="11.186159838708711"/>
    <n v="95.085374926497096"/>
    <n v="15.799503768162964"/>
    <n v="2.1249486954915846"/>
    <n v="43.06460284428055"/>
    <n v="19.594746518882911"/>
    <n v="0.47398511304488894"/>
    <n v="0.15799503768162965"/>
    <n v="9.926872030735689"/>
    <n v="85.546499806363045"/>
    <n v="15.583668284289997"/>
    <n v="2.1249486954915846"/>
    <n v="42.555788140764072"/>
    <n v="18.995667673485698"/>
    <n v="0.46751004852869987"/>
    <n v="0.1558366828429"/>
    <n v="9.2748317434793925"/>
    <n v="80.60741373401747"/>
    <n v="9.2259968689817988"/>
    <n v="1.2254895909621171"/>
    <n v="25.320526525700199"/>
    <n v="11.871066172288256"/>
    <n v="0.27677990606945402"/>
    <n v="9.2259968689817992E-2"/>
    <n v="6.3458923259236659"/>
    <n v="54.039276407326724"/>
  </r>
  <r>
    <x v="11"/>
    <s v="Tai_x000a_Zhou"/>
    <s v="Tai Zhou"/>
    <s v="Taixing"/>
    <x v="211"/>
    <s v="t/a"/>
    <s v="grinding"/>
    <n v="1200000"/>
    <n v="1"/>
    <m/>
    <n v="1"/>
    <m/>
    <n v="1200000"/>
    <n v="126035.90165274762"/>
    <n v="126035.90165274762"/>
    <n v="1.5617309400983879E-3"/>
    <n v="82.273666031414336"/>
    <n v="4.5407983010355473"/>
    <n v="118.25173284696004"/>
    <n v="72.751751819505785"/>
    <n v="2.4682099809424298"/>
    <n v="0.82273666031414339"/>
    <n v="61.223049936412998"/>
    <n v="519.48408604405859"/>
    <n v="97.668166774257685"/>
    <n v="12.749692172949505"/>
    <n v="264.28367132961722"/>
    <n v="124.51049819495032"/>
    <n v="2.9300450032277308"/>
    <n v="0.97668166774257692"/>
    <n v="67.116959032252268"/>
    <n v="570.51224955898249"/>
    <n v="94.79702260897777"/>
    <n v="12.749692172949505"/>
    <n v="258.38761706568323"/>
    <n v="117.56847911329746"/>
    <n v="2.8439106782693333"/>
    <n v="0.94797022608977777"/>
    <n v="59.561232184414131"/>
    <n v="513.27899883817815"/>
    <n v="93.502009705739965"/>
    <n v="12.749692172949505"/>
    <n v="255.33472884458442"/>
    <n v="113.97400604091416"/>
    <n v="2.8050602911721989"/>
    <n v="0.93502009705739986"/>
    <n v="55.648990460876348"/>
    <n v="483.64448240410479"/>
    <n v="55.355981213890786"/>
    <n v="7.3529375457727006"/>
    <n v="151.92315915420116"/>
    <n v="71.226397033729526"/>
    <n v="1.6606794364167237"/>
    <n v="0.55355981213890781"/>
    <n v="38.075353955541992"/>
    <n v="324.23565844396035"/>
  </r>
  <r>
    <x v="11"/>
    <s v="Lian_x000a_Yungang"/>
    <s v="Lian Yungang"/>
    <s v="Lianyungang"/>
    <x v="212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</r>
  <r>
    <x v="11"/>
    <s v="Xu_x000a_Zhou"/>
    <s v="Xu Zhou"/>
    <s v="Pizhou"/>
    <x v="213"/>
    <s v="t/a"/>
    <s v="grinding"/>
    <n v="800000"/>
    <n v="1"/>
    <m/>
    <n v="1"/>
    <m/>
    <n v="800000"/>
    <n v="84023.93443516508"/>
    <n v="84023.93443516508"/>
    <n v="1.0411539600655921E-3"/>
    <n v="54.84911068760956"/>
    <n v="3.0271988673570323"/>
    <n v="78.83448856464004"/>
    <n v="48.501167879670533"/>
    <n v="1.6454733206282868"/>
    <n v="0.5484911068760957"/>
    <n v="40.815366624275335"/>
    <n v="346.32272402937241"/>
    <n v="65.112111182838476"/>
    <n v="8.4997947819663384"/>
    <n v="176.18911421974482"/>
    <n v="83.006998796633553"/>
    <n v="1.9533633354851541"/>
    <n v="0.65112111182838472"/>
    <n v="44.744639354834845"/>
    <n v="380.34149970598838"/>
    <n v="63.198015072651856"/>
    <n v="8.4997947819663384"/>
    <n v="172.2584113771222"/>
    <n v="78.378986075531643"/>
    <n v="1.8959404521795558"/>
    <n v="0.63198015072651859"/>
    <n v="39.707488122942756"/>
    <n v="342.18599922545218"/>
    <n v="62.334673137159989"/>
    <n v="8.4997947819663384"/>
    <n v="170.22315256305629"/>
    <n v="75.982670693942794"/>
    <n v="1.8700401941147995"/>
    <n v="0.62334673137160002"/>
    <n v="37.09932697391757"/>
    <n v="322.42965493606988"/>
    <n v="36.903987475927195"/>
    <n v="4.9019583638484683"/>
    <n v="101.2821061028008"/>
    <n v="47.484264689153022"/>
    <n v="1.1071196242778161"/>
    <n v="0.36903987475927197"/>
    <n v="25.383569303694664"/>
    <n v="216.1571056293069"/>
  </r>
  <r>
    <x v="11"/>
    <s v="Xu_x000a_Zhou"/>
    <s v="Xu Zhou"/>
    <s v="Pizhou"/>
    <x v="213"/>
    <s v="t/d"/>
    <s v="cement"/>
    <n v="4500"/>
    <n v="310"/>
    <n v="1"/>
    <m/>
    <n v="1395000"/>
    <m/>
    <n v="0"/>
    <n v="1395000"/>
    <n v="1.7285667281055683E-2"/>
    <n v="910.62754825240665"/>
    <n v="50.258803617695207"/>
    <n v="1308.8426802071683"/>
    <n v="805.23638469164791"/>
    <n v="27.318826447572199"/>
    <n v="9.106275482524067"/>
    <n v="677.63354362795769"/>
    <n v="5749.7926426399599"/>
    <n v="1081.0181135965181"/>
    <n v="141.11709717654745"/>
    <n v="2925.1643116783212"/>
    <n v="1378.1164152775289"/>
    <n v="32.430543407895541"/>
    <n v="10.81018113596518"/>
    <n v="742.86894942010201"/>
    <n v="6314.5863813275664"/>
    <n v="1049.2395008517092"/>
    <n v="141.11709717654745"/>
    <n v="2859.9051625761131"/>
    <n v="1301.2802400931969"/>
    <n v="31.477185025551275"/>
    <n v="10.492395008517093"/>
    <n v="659.24008800429272"/>
    <n v="5681.1130319997128"/>
    <n v="1034.9059421091049"/>
    <n v="141.11709717654745"/>
    <n v="2826.11495666981"/>
    <n v="1261.4956242002588"/>
    <n v="31.047178263273146"/>
    <n v="10.34905942109105"/>
    <n v="615.9383213428232"/>
    <n v="5353.1100591687473"/>
    <n v="612.69521446466524"/>
    <n v="81.384333684649818"/>
    <n v="1681.5272810442932"/>
    <n v="788.35333868448276"/>
    <n v="18.380856433939957"/>
    <n v="6.1269521446466522"/>
    <n v="421.42848245195347"/>
    <n v="3588.7293826446335"/>
  </r>
  <r>
    <x v="11"/>
    <s v="Yang_x000a_Zhou"/>
    <s v="Yang Zhou"/>
    <s v="Hanjiang"/>
    <x v="214"/>
    <s v="t/d"/>
    <s v="cement"/>
    <n v="1200"/>
    <n v="310"/>
    <n v="1"/>
    <m/>
    <n v="372000"/>
    <m/>
    <n v="0"/>
    <n v="372000"/>
    <n v="4.6095112749481816E-3"/>
    <n v="242.83401286730839"/>
    <n v="13.402347631385387"/>
    <n v="349.02471472191155"/>
    <n v="214.72970258443942"/>
    <n v="7.2850203860192524"/>
    <n v="2.4283401286730841"/>
    <n v="180.70227830078869"/>
    <n v="1533.2780380373224"/>
    <n v="288.27149695907144"/>
    <n v="37.631225913745979"/>
    <n v="780.0438164475521"/>
    <n v="367.49771074067428"/>
    <n v="8.6481449087721423"/>
    <n v="2.8827149695907144"/>
    <n v="198.09838651202716"/>
    <n v="1683.8897016873509"/>
    <n v="279.7972002271224"/>
    <n v="37.631225913745979"/>
    <n v="762.64137668696344"/>
    <n v="347.00806402485244"/>
    <n v="8.3939160068136722"/>
    <n v="2.7979720022712242"/>
    <n v="175.7973568011447"/>
    <n v="1514.9634751999233"/>
    <n v="275.97491789576128"/>
    <n v="37.631225913745979"/>
    <n v="753.6306551119493"/>
    <n v="336.39883312006896"/>
    <n v="8.2792475368728375"/>
    <n v="2.7597491789576134"/>
    <n v="164.25021902475282"/>
    <n v="1427.4960157783325"/>
    <n v="163.3853905239107"/>
    <n v="21.702488982573282"/>
    <n v="448.40727494514482"/>
    <n v="210.22755698252871"/>
    <n v="4.9015617157173219"/>
    <n v="1.633853905239107"/>
    <n v="112.38092865385424"/>
    <n v="956.99450203856884"/>
  </r>
  <r>
    <x v="11"/>
    <s v="Su_x000a_Zhou"/>
    <s v="Su Zhou"/>
    <s v="Suzhou"/>
    <x v="215"/>
    <s v="t/a"/>
    <s v="grinding"/>
    <n v="800000"/>
    <n v="1"/>
    <m/>
    <n v="1"/>
    <m/>
    <n v="800000"/>
    <n v="84023.93443516508"/>
    <n v="84023.93443516508"/>
    <n v="1.0411539600655921E-3"/>
    <n v="54.84911068760956"/>
    <n v="3.0271988673570323"/>
    <n v="78.83448856464004"/>
    <n v="48.501167879670533"/>
    <n v="1.6454733206282868"/>
    <n v="0.5484911068760957"/>
    <n v="40.815366624275335"/>
    <n v="346.32272402937241"/>
    <n v="65.112111182838476"/>
    <n v="8.4997947819663384"/>
    <n v="176.18911421974482"/>
    <n v="83.006998796633553"/>
    <n v="1.9533633354851541"/>
    <n v="0.65112111182838472"/>
    <n v="44.744639354834845"/>
    <n v="380.34149970598838"/>
    <n v="63.198015072651856"/>
    <n v="8.4997947819663384"/>
    <n v="172.2584113771222"/>
    <n v="78.378986075531643"/>
    <n v="1.8959404521795558"/>
    <n v="0.63198015072651859"/>
    <n v="39.707488122942756"/>
    <n v="342.18599922545218"/>
    <n v="62.334673137159989"/>
    <n v="8.4997947819663384"/>
    <n v="170.22315256305629"/>
    <n v="75.982670693942794"/>
    <n v="1.8700401941147995"/>
    <n v="0.62334673137160002"/>
    <n v="37.09932697391757"/>
    <n v="322.42965493606988"/>
    <n v="36.903987475927195"/>
    <n v="4.9019583638484683"/>
    <n v="101.2821061028008"/>
    <n v="47.484264689153022"/>
    <n v="1.1071196242778161"/>
    <n v="0.36903987475927197"/>
    <n v="25.383569303694664"/>
    <n v="216.1571056293069"/>
  </r>
  <r>
    <x v="11"/>
    <s v="Wu_x000a_Xi"/>
    <s v="Wu Xi"/>
    <s v="Yixing"/>
    <x v="205"/>
    <s v="t/d"/>
    <s v="cement"/>
    <n v="1000"/>
    <n v="310"/>
    <n v="1"/>
    <m/>
    <n v="310000"/>
    <m/>
    <n v="0"/>
    <n v="310000"/>
    <n v="3.8412593957901516E-3"/>
    <n v="202.36167738942368"/>
    <n v="11.16862302615449"/>
    <n v="290.85392893492627"/>
    <n v="178.94141882036621"/>
    <n v="6.0708503216827108"/>
    <n v="2.0236167738942368"/>
    <n v="150.58523191732394"/>
    <n v="1277.7316983644355"/>
    <n v="240.22624746589287"/>
    <n v="31.359354928121654"/>
    <n v="650.03651370629348"/>
    <n v="306.24809228389529"/>
    <n v="7.2067874239767864"/>
    <n v="2.4022624746589285"/>
    <n v="165.08198876002265"/>
    <n v="1403.2414180727926"/>
    <n v="233.16433352260202"/>
    <n v="31.359354928121654"/>
    <n v="635.53448057246953"/>
    <n v="289.17338668737705"/>
    <n v="6.9949300056780608"/>
    <n v="2.3316433352260204"/>
    <n v="146.49779733428727"/>
    <n v="1262.4695626666028"/>
    <n v="229.97909824646777"/>
    <n v="31.359354928121654"/>
    <n v="628.02554592662443"/>
    <n v="280.33236093339082"/>
    <n v="6.8993729473940322"/>
    <n v="2.2997909824646778"/>
    <n v="136.87518252062736"/>
    <n v="1189.5800131486105"/>
    <n v="136.15449210325895"/>
    <n v="18.085407485477734"/>
    <n v="373.67272912095405"/>
    <n v="175.18963081877394"/>
    <n v="4.0846347630977684"/>
    <n v="1.3615449210325892"/>
    <n v="93.650773878211879"/>
    <n v="797.49541836547405"/>
  </r>
  <r>
    <x v="11"/>
    <s v="Wu_x000a_Xi"/>
    <s v="Wu Xi"/>
    <s v="Yixing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</r>
  <r>
    <x v="11"/>
    <s v="Wu_x000a_Xi"/>
    <s v="Wu Xi"/>
    <s v="Yixing"/>
    <x v="205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Nan_x000a_Tong"/>
    <s v="Nan Tong"/>
    <s v="Rudong"/>
    <x v="216"/>
    <s v="t/a"/>
    <s v="grinding"/>
    <n v="700000"/>
    <n v="1"/>
    <m/>
    <n v="1"/>
    <m/>
    <n v="700000"/>
    <n v="73520.942630769452"/>
    <n v="73520.942630769452"/>
    <n v="9.1100971505739313E-4"/>
    <n v="47.992971851658368"/>
    <n v="2.6487990089374032"/>
    <n v="68.980177494060044"/>
    <n v="42.43852189471172"/>
    <n v="1.4397891555497511"/>
    <n v="0.47992971851658373"/>
    <n v="35.713445796240919"/>
    <n v="303.03238352570088"/>
    <n v="56.973097284983666"/>
    <n v="7.4373204342205463"/>
    <n v="154.16547494227672"/>
    <n v="72.631123947054363"/>
    <n v="1.7091929185495098"/>
    <n v="0.56973097284983665"/>
    <n v="39.151559435480493"/>
    <n v="332.79881224273987"/>
    <n v="55.298263188570381"/>
    <n v="7.4373204342205463"/>
    <n v="150.72610995498192"/>
    <n v="68.5816128160902"/>
    <n v="1.6589478956571113"/>
    <n v="0.55298263188570385"/>
    <n v="34.744052107574916"/>
    <n v="299.41274932227066"/>
    <n v="54.542838995014996"/>
    <n v="7.4373204342205463"/>
    <n v="148.94525849267427"/>
    <n v="66.484836857199937"/>
    <n v="1.6362851698504497"/>
    <n v="0.54542838995014997"/>
    <n v="32.461911102177879"/>
    <n v="282.12594806906117"/>
    <n v="32.290989041436298"/>
    <n v="4.2892135683674102"/>
    <n v="88.621842839950702"/>
    <n v="41.548731603008896"/>
    <n v="0.96872967124308906"/>
    <n v="0.32290989041436297"/>
    <n v="22.210623140732832"/>
    <n v="189.13746742564356"/>
  </r>
  <r>
    <x v="11"/>
    <s v="Nan_x000a_Tong"/>
    <s v="Nan Tong"/>
    <s v="Rudong"/>
    <x v="216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</r>
  <r>
    <x v="11"/>
    <s v="Su_x000a_Zhou"/>
    <s v="Su Zhou"/>
    <s v="Kunshan"/>
    <x v="217"/>
    <s v="t/a"/>
    <s v="grinding"/>
    <n v="1200000"/>
    <n v="1"/>
    <m/>
    <n v="1"/>
    <m/>
    <n v="1200000"/>
    <n v="126035.90165274762"/>
    <n v="126035.90165274762"/>
    <n v="1.5617309400983879E-3"/>
    <n v="82.273666031414336"/>
    <n v="4.5407983010355473"/>
    <n v="118.25173284696004"/>
    <n v="72.751751819505785"/>
    <n v="2.4682099809424298"/>
    <n v="0.82273666031414339"/>
    <n v="61.223049936412998"/>
    <n v="519.48408604405859"/>
    <n v="97.668166774257685"/>
    <n v="12.749692172949505"/>
    <n v="264.28367132961722"/>
    <n v="124.51049819495032"/>
    <n v="2.9300450032277308"/>
    <n v="0.97668166774257692"/>
    <n v="67.116959032252268"/>
    <n v="570.51224955898249"/>
    <n v="94.79702260897777"/>
    <n v="12.749692172949505"/>
    <n v="258.38761706568323"/>
    <n v="117.56847911329746"/>
    <n v="2.8439106782693333"/>
    <n v="0.94797022608977777"/>
    <n v="59.561232184414131"/>
    <n v="513.27899883817815"/>
    <n v="93.502009705739965"/>
    <n v="12.749692172949505"/>
    <n v="255.33472884458442"/>
    <n v="113.97400604091416"/>
    <n v="2.8050602911721989"/>
    <n v="0.93502009705739986"/>
    <n v="55.648990460876348"/>
    <n v="483.64448240410479"/>
    <n v="55.355981213890786"/>
    <n v="7.3529375457727006"/>
    <n v="151.92315915420116"/>
    <n v="71.226397033729526"/>
    <n v="1.6606794364167237"/>
    <n v="0.55355981213890781"/>
    <n v="38.075353955541992"/>
    <n v="324.23565844396035"/>
  </r>
  <r>
    <x v="11"/>
    <s v="Yang_x000a_Zhou"/>
    <s v="Yang Zhou"/>
    <s v="Hanjiang"/>
    <x v="214"/>
    <s v="t/a"/>
    <s v="grinding"/>
    <n v="2300000"/>
    <n v="1"/>
    <m/>
    <n v="1"/>
    <m/>
    <n v="2300000"/>
    <n v="241568.81150109961"/>
    <n v="241568.81150109961"/>
    <n v="2.9933176351885772E-3"/>
    <n v="157.69119322687749"/>
    <n v="8.7031967436514677"/>
    <n v="226.64915462334011"/>
    <n v="139.44085765405276"/>
    <n v="4.7307357968063251"/>
    <n v="1.576911932268775"/>
    <n v="117.34417904479159"/>
    <n v="995.6778315844457"/>
    <n v="187.1973196506606"/>
    <n v="24.436909998153222"/>
    <n v="506.54370338176636"/>
    <n v="238.64512154032147"/>
    <n v="5.6159195895198177"/>
    <n v="1.871973196506606"/>
    <n v="128.64083814515018"/>
    <n v="1093.4818116547167"/>
    <n v="181.6942933338741"/>
    <n v="24.436909998153222"/>
    <n v="495.2429327092263"/>
    <n v="225.33958496715348"/>
    <n v="5.4508288000162226"/>
    <n v="1.816942933338741"/>
    <n v="114.15902835346043"/>
    <n v="983.78474777317501"/>
    <n v="179.21218526933498"/>
    <n v="24.436909998153222"/>
    <n v="489.39156361878685"/>
    <n v="218.45017824508551"/>
    <n v="5.3763655580800487"/>
    <n v="1.79212185269335"/>
    <n v="106.66056505001302"/>
    <n v="926.98525794120087"/>
    <n v="106.09896399329068"/>
    <n v="14.093130296064345"/>
    <n v="291.18605504555228"/>
    <n v="136.51726098131493"/>
    <n v="3.182968919798721"/>
    <n v="1.0609896399329068"/>
    <n v="72.977761748122148"/>
    <n v="621.45167868425733"/>
  </r>
  <r>
    <x v="11"/>
    <s v="Chang_x000a_Zhou"/>
    <s v="Chang Zhou"/>
    <s v="Liyang"/>
    <x v="206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</r>
  <r>
    <x v="11"/>
    <s v="Chang_x000a_Zhou"/>
    <s v="Chang Zhou"/>
    <s v="Liyang"/>
    <x v="206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</r>
  <r>
    <x v="11"/>
    <s v="Xu_x000a_Zhou"/>
    <s v="Xu Zhou"/>
    <s v="Xuzhou"/>
    <x v="218"/>
    <s v="t/d"/>
    <s v="cement"/>
    <n v="5500"/>
    <n v="310"/>
    <n v="1"/>
    <m/>
    <n v="1705000"/>
    <m/>
    <n v="0"/>
    <n v="1705000"/>
    <n v="2.1126926676845834E-2"/>
    <n v="1112.9892256418302"/>
    <n v="61.427426643849699"/>
    <n v="1599.6966091420945"/>
    <n v="984.17780351201407"/>
    <n v="33.389676769254905"/>
    <n v="11.129892256418303"/>
    <n v="828.21877554528157"/>
    <n v="7027.524341004395"/>
    <n v="1321.2443610624107"/>
    <n v="172.47645210466908"/>
    <n v="3575.2008253846143"/>
    <n v="1684.364507561424"/>
    <n v="39.637330831872326"/>
    <n v="13.212443610624108"/>
    <n v="907.95093818012458"/>
    <n v="7717.8277994003593"/>
    <n v="1282.4038343743111"/>
    <n v="172.47645210466908"/>
    <n v="3495.4396431485825"/>
    <n v="1590.4536267805738"/>
    <n v="38.472115031229336"/>
    <n v="12.824038343743112"/>
    <n v="805.73788533857987"/>
    <n v="6943.5825946663153"/>
    <n v="1264.8850403555728"/>
    <n v="172.47645210466908"/>
    <n v="3454.1405025964345"/>
    <n v="1541.8279851336495"/>
    <n v="37.946551210667174"/>
    <n v="12.648850403555729"/>
    <n v="752.81350386345048"/>
    <n v="6542.6900723173576"/>
    <n v="748.84970656792416"/>
    <n v="99.469741170127548"/>
    <n v="2055.200010165247"/>
    <n v="963.54296950325659"/>
    <n v="22.465491197037725"/>
    <n v="7.4884970656792413"/>
    <n v="515.07925633016532"/>
    <n v="4386.2248010101075"/>
  </r>
  <r>
    <x v="11"/>
    <s v="Xu_x000a_Zhou"/>
    <s v="Xu Zhou"/>
    <s v="Xuzhou"/>
    <x v="218"/>
    <s v="t/d"/>
    <s v="cement"/>
    <n v="5500"/>
    <n v="310"/>
    <n v="1"/>
    <m/>
    <n v="1705000"/>
    <m/>
    <n v="0"/>
    <n v="1705000"/>
    <n v="2.1126926676845834E-2"/>
    <n v="1112.9892256418302"/>
    <n v="61.427426643849699"/>
    <n v="1599.6966091420945"/>
    <n v="984.17780351201407"/>
    <n v="33.389676769254905"/>
    <n v="11.129892256418303"/>
    <n v="828.21877554528157"/>
    <n v="7027.524341004395"/>
    <n v="1321.2443610624107"/>
    <n v="172.47645210466908"/>
    <n v="3575.2008253846143"/>
    <n v="1684.364507561424"/>
    <n v="39.637330831872326"/>
    <n v="13.212443610624108"/>
    <n v="907.95093818012458"/>
    <n v="7717.8277994003593"/>
    <n v="1282.4038343743111"/>
    <n v="172.47645210466908"/>
    <n v="3495.4396431485825"/>
    <n v="1590.4536267805738"/>
    <n v="38.472115031229336"/>
    <n v="12.824038343743112"/>
    <n v="805.73788533857987"/>
    <n v="6943.5825946663153"/>
    <n v="1264.8850403555728"/>
    <n v="172.47645210466908"/>
    <n v="3454.1405025964345"/>
    <n v="1541.8279851336495"/>
    <n v="37.946551210667174"/>
    <n v="12.648850403555729"/>
    <n v="752.81350386345048"/>
    <n v="6542.6900723173576"/>
    <n v="748.84970656792416"/>
    <n v="99.469741170127548"/>
    <n v="2055.200010165247"/>
    <n v="963.54296950325659"/>
    <n v="22.465491197037725"/>
    <n v="7.4884970656792413"/>
    <n v="515.07925633016532"/>
    <n v="4386.2248010101075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Lian_x000a_Yungang"/>
    <s v="Lian Yungang"/>
    <s v="Donghai"/>
    <x v="219"/>
    <s v="t/a"/>
    <s v="grinding"/>
    <n v="1600000"/>
    <n v="1"/>
    <m/>
    <n v="1"/>
    <m/>
    <n v="1600000"/>
    <n v="168047.86887033016"/>
    <n v="168047.86887033016"/>
    <n v="2.0823079201311842E-3"/>
    <n v="109.69822137521912"/>
    <n v="6.0543977347140645"/>
    <n v="157.66897712928008"/>
    <n v="97.002335759341065"/>
    <n v="3.2909466412565735"/>
    <n v="1.0969822137521914"/>
    <n v="81.630733248550669"/>
    <n v="692.64544805874482"/>
    <n v="130.22422236567695"/>
    <n v="16.999589563932677"/>
    <n v="352.37822843948965"/>
    <n v="166.01399759326711"/>
    <n v="3.9067266709703081"/>
    <n v="1.3022422236567694"/>
    <n v="89.489278709669691"/>
    <n v="760.68299941197677"/>
    <n v="126.39603014530371"/>
    <n v="16.999589563932677"/>
    <n v="344.5168227542444"/>
    <n v="156.75797215106329"/>
    <n v="3.7918809043591115"/>
    <n v="1.2639603014530372"/>
    <n v="79.414976245885512"/>
    <n v="684.37199845090436"/>
    <n v="124.66934627431998"/>
    <n v="16.999589563932677"/>
    <n v="340.44630512611258"/>
    <n v="151.96534138788559"/>
    <n v="3.740080388229599"/>
    <n v="1.2466934627432"/>
    <n v="74.19865394783514"/>
    <n v="644.85930987213976"/>
    <n v="73.807974951854391"/>
    <n v="9.8039167276969366"/>
    <n v="202.56421220560159"/>
    <n v="94.968529378306044"/>
    <n v="2.2142392485556321"/>
    <n v="0.73807974951854394"/>
    <n v="50.767138607389327"/>
    <n v="432.3142112586138"/>
  </r>
  <r>
    <x v="11"/>
    <s v="Lian_x000a_Yungang"/>
    <s v="Lian Yungang"/>
    <s v="Donghai"/>
    <x v="219"/>
    <s v="t/a"/>
    <s v="grinding"/>
    <n v="750000"/>
    <n v="1"/>
    <m/>
    <n v="1"/>
    <m/>
    <n v="750000"/>
    <n v="78772.438532967266"/>
    <n v="78772.438532967266"/>
    <n v="9.7608183756149255E-4"/>
    <n v="51.42104126963396"/>
    <n v="2.8379989381472175"/>
    <n v="73.907333029350028"/>
    <n v="45.469844887191122"/>
    <n v="1.5426312380890188"/>
    <n v="0.51421041269633971"/>
    <n v="38.26440621025813"/>
    <n v="324.67755377753662"/>
    <n v="61.042604233911064"/>
    <n v="7.9685576080934419"/>
    <n v="165.17729458101076"/>
    <n v="77.819061371843958"/>
    <n v="1.8312781270173319"/>
    <n v="0.61042604233911057"/>
    <n v="41.948099395157669"/>
    <n v="356.57015597436413"/>
    <n v="59.248139130611115"/>
    <n v="7.9685576080934419"/>
    <n v="161.49226066605206"/>
    <n v="73.480299445810914"/>
    <n v="1.7774441739183335"/>
    <n v="0.59248139130611122"/>
    <n v="37.225770115258833"/>
    <n v="320.79937427386142"/>
    <n v="58.438756066087485"/>
    <n v="7.9685576080934419"/>
    <n v="159.58420552786527"/>
    <n v="71.233753775571358"/>
    <n v="1.7531626819826245"/>
    <n v="0.58438756066087494"/>
    <n v="34.780619038047725"/>
    <n v="302.27780150256552"/>
    <n v="34.597488258681743"/>
    <n v="4.5955859661079383"/>
    <n v="94.951974471375735"/>
    <n v="44.516498146080956"/>
    <n v="1.0379246477604525"/>
    <n v="0.34597488258681747"/>
    <n v="23.797096222213746"/>
    <n v="202.64728652747522"/>
  </r>
  <r>
    <x v="11"/>
    <s v="Huai'an"/>
    <s v="Huai'an"/>
    <s v="Suqian"/>
    <x v="220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</r>
  <r>
    <x v="11"/>
    <s v="Huai'an"/>
    <s v="Huai'an"/>
    <s v="Suqian"/>
    <x v="220"/>
    <s v="t/a"/>
    <s v="grinding"/>
    <n v="750000"/>
    <n v="1"/>
    <m/>
    <n v="1"/>
    <m/>
    <n v="750000"/>
    <n v="78772.438532967266"/>
    <n v="78772.438532967266"/>
    <n v="9.7608183756149255E-4"/>
    <n v="51.42104126963396"/>
    <n v="2.8379989381472175"/>
    <n v="73.907333029350028"/>
    <n v="45.469844887191122"/>
    <n v="1.5426312380890188"/>
    <n v="0.51421041269633971"/>
    <n v="38.26440621025813"/>
    <n v="324.67755377753662"/>
    <n v="61.042604233911064"/>
    <n v="7.9685576080934419"/>
    <n v="165.17729458101076"/>
    <n v="77.819061371843958"/>
    <n v="1.8312781270173319"/>
    <n v="0.61042604233911057"/>
    <n v="41.948099395157669"/>
    <n v="356.57015597436413"/>
    <n v="59.248139130611115"/>
    <n v="7.9685576080934419"/>
    <n v="161.49226066605206"/>
    <n v="73.480299445810914"/>
    <n v="1.7774441739183335"/>
    <n v="0.59248139130611122"/>
    <n v="37.225770115258833"/>
    <n v="320.79937427386142"/>
    <n v="58.438756066087485"/>
    <n v="7.9685576080934419"/>
    <n v="159.58420552786527"/>
    <n v="71.233753775571358"/>
    <n v="1.7531626819826245"/>
    <n v="0.58438756066087494"/>
    <n v="34.780619038047725"/>
    <n v="302.27780150256552"/>
    <n v="34.597488258681743"/>
    <n v="4.5955859661079383"/>
    <n v="94.951974471375735"/>
    <n v="44.516498146080956"/>
    <n v="1.0379246477604525"/>
    <n v="0.34597488258681747"/>
    <n v="23.797096222213746"/>
    <n v="202.64728652747522"/>
  </r>
  <r>
    <x v="11"/>
    <s v="Chang_x000a_Zhou"/>
    <s v="Chang Zhou"/>
    <s v="Liyang"/>
    <x v="206"/>
    <s v="t/d"/>
    <s v="cement"/>
    <n v="1200"/>
    <n v="310"/>
    <n v="1"/>
    <m/>
    <n v="372000"/>
    <m/>
    <n v="0"/>
    <n v="372000"/>
    <n v="4.6095112749481816E-3"/>
    <n v="242.83401286730839"/>
    <n v="13.402347631385387"/>
    <n v="349.02471472191155"/>
    <n v="214.72970258443942"/>
    <n v="7.2850203860192524"/>
    <n v="2.4283401286730841"/>
    <n v="180.70227830078869"/>
    <n v="1533.2780380373224"/>
    <n v="288.27149695907144"/>
    <n v="37.631225913745979"/>
    <n v="780.0438164475521"/>
    <n v="367.49771074067428"/>
    <n v="8.6481449087721423"/>
    <n v="2.8827149695907144"/>
    <n v="198.09838651202716"/>
    <n v="1683.8897016873509"/>
    <n v="279.7972002271224"/>
    <n v="37.631225913745979"/>
    <n v="762.64137668696344"/>
    <n v="347.00806402485244"/>
    <n v="8.3939160068136722"/>
    <n v="2.7979720022712242"/>
    <n v="175.7973568011447"/>
    <n v="1514.9634751999233"/>
    <n v="275.97491789576128"/>
    <n v="37.631225913745979"/>
    <n v="753.6306551119493"/>
    <n v="336.39883312006896"/>
    <n v="8.2792475368728375"/>
    <n v="2.7597491789576134"/>
    <n v="164.25021902475282"/>
    <n v="1427.4960157783325"/>
    <n v="163.3853905239107"/>
    <n v="21.702488982573282"/>
    <n v="448.40727494514482"/>
    <n v="210.22755698252871"/>
    <n v="4.9015617157173219"/>
    <n v="1.633853905239107"/>
    <n v="112.38092865385424"/>
    <n v="956.99450203856884"/>
  </r>
  <r>
    <x v="11"/>
    <s v="Zhen_x000a_Jiang"/>
    <s v="Zhen Jiang"/>
    <s v="Dantu"/>
    <x v="221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</r>
  <r>
    <x v="11"/>
    <s v="Wu_x000a_Xi"/>
    <s v="Wu Xi"/>
    <s v="Jiangyin"/>
    <x v="209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</r>
  <r>
    <x v="11"/>
    <s v="Chang_x000a_Zhou"/>
    <s v="Chang Zhou"/>
    <s v="Liyang"/>
    <x v="206"/>
    <s v="t/a"/>
    <s v="grinding"/>
    <n v="300000"/>
    <n v="1"/>
    <m/>
    <n v="1"/>
    <m/>
    <n v="300000"/>
    <n v="31508.975413186905"/>
    <n v="31508.975413186905"/>
    <n v="3.9043273502459698E-4"/>
    <n v="20.568416507853584"/>
    <n v="1.1351995752588868"/>
    <n v="29.56293321174001"/>
    <n v="18.187937954876446"/>
    <n v="0.61705249523560746"/>
    <n v="0.20568416507853585"/>
    <n v="15.30576248410325"/>
    <n v="129.87102151101465"/>
    <n v="24.417041693564421"/>
    <n v="3.1874230432373762"/>
    <n v="66.070917832404305"/>
    <n v="31.127624548737579"/>
    <n v="0.73251125080693269"/>
    <n v="0.24417041693564423"/>
    <n v="16.779239758063067"/>
    <n v="142.62806238974562"/>
    <n v="23.699255652244442"/>
    <n v="3.1874230432373762"/>
    <n v="64.596904266420808"/>
    <n v="29.392119778324364"/>
    <n v="0.71097766956733333"/>
    <n v="0.23699255652244444"/>
    <n v="14.890308046103533"/>
    <n v="128.31974970954454"/>
    <n v="23.375502426434991"/>
    <n v="3.1874230432373762"/>
    <n v="63.833682211146105"/>
    <n v="28.49350151022854"/>
    <n v="0.70126507279304973"/>
    <n v="0.23375502426434996"/>
    <n v="13.912247615219087"/>
    <n v="120.9111206010262"/>
    <n v="13.838995303472696"/>
    <n v="1.8382343864431752"/>
    <n v="37.98078978855029"/>
    <n v="17.806599258432382"/>
    <n v="0.41516985910418092"/>
    <n v="0.13838995303472695"/>
    <n v="9.518838488885498"/>
    <n v="81.058914610990087"/>
  </r>
  <r>
    <x v="11"/>
    <s v="Wu_x000a_Xi"/>
    <s v="Wu Xi"/>
    <s v="Yixing"/>
    <x v="205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</r>
  <r>
    <x v="11"/>
    <s v="Wu_x000a_Xi"/>
    <s v="Wu Xi"/>
    <s v="Yixing"/>
    <x v="205"/>
    <s v="t/a"/>
    <s v="grinding"/>
    <n v="800000"/>
    <n v="1"/>
    <m/>
    <n v="1"/>
    <m/>
    <n v="800000"/>
    <n v="84023.93443516508"/>
    <n v="84023.93443516508"/>
    <n v="1.0411539600655921E-3"/>
    <n v="54.84911068760956"/>
    <n v="3.0271988673570323"/>
    <n v="78.83448856464004"/>
    <n v="48.501167879670533"/>
    <n v="1.6454733206282868"/>
    <n v="0.5484911068760957"/>
    <n v="40.815366624275335"/>
    <n v="346.32272402937241"/>
    <n v="65.112111182838476"/>
    <n v="8.4997947819663384"/>
    <n v="176.18911421974482"/>
    <n v="83.006998796633553"/>
    <n v="1.9533633354851541"/>
    <n v="0.65112111182838472"/>
    <n v="44.744639354834845"/>
    <n v="380.34149970598838"/>
    <n v="63.198015072651856"/>
    <n v="8.4997947819663384"/>
    <n v="172.2584113771222"/>
    <n v="78.378986075531643"/>
    <n v="1.8959404521795558"/>
    <n v="0.63198015072651859"/>
    <n v="39.707488122942756"/>
    <n v="342.18599922545218"/>
    <n v="62.334673137159989"/>
    <n v="8.4997947819663384"/>
    <n v="170.22315256305629"/>
    <n v="75.982670693942794"/>
    <n v="1.8700401941147995"/>
    <n v="0.62334673137160002"/>
    <n v="37.09932697391757"/>
    <n v="322.42965493606988"/>
    <n v="36.903987475927195"/>
    <n v="4.9019583638484683"/>
    <n v="101.2821061028008"/>
    <n v="47.484264689153022"/>
    <n v="1.1071196242778161"/>
    <n v="0.36903987475927197"/>
    <n v="25.383569303694664"/>
    <n v="216.1571056293069"/>
  </r>
  <r>
    <x v="11"/>
    <s v="Su_x000a_Zhou"/>
    <s v="Su Zhou"/>
    <s v="Kunshan"/>
    <x v="217"/>
    <s v="t/a"/>
    <s v="grinding"/>
    <n v="300000"/>
    <n v="1"/>
    <m/>
    <n v="1"/>
    <m/>
    <n v="300000"/>
    <n v="31508.975413186905"/>
    <n v="31508.975413186905"/>
    <n v="3.9043273502459698E-4"/>
    <n v="20.568416507853584"/>
    <n v="1.1351995752588868"/>
    <n v="29.56293321174001"/>
    <n v="18.187937954876446"/>
    <n v="0.61705249523560746"/>
    <n v="0.20568416507853585"/>
    <n v="15.30576248410325"/>
    <n v="129.87102151101465"/>
    <n v="24.417041693564421"/>
    <n v="3.1874230432373762"/>
    <n v="66.070917832404305"/>
    <n v="31.127624548737579"/>
    <n v="0.73251125080693269"/>
    <n v="0.24417041693564423"/>
    <n v="16.779239758063067"/>
    <n v="142.62806238974562"/>
    <n v="23.699255652244442"/>
    <n v="3.1874230432373762"/>
    <n v="64.596904266420808"/>
    <n v="29.392119778324364"/>
    <n v="0.71097766956733333"/>
    <n v="0.23699255652244444"/>
    <n v="14.890308046103533"/>
    <n v="128.31974970954454"/>
    <n v="23.375502426434991"/>
    <n v="3.1874230432373762"/>
    <n v="63.833682211146105"/>
    <n v="28.49350151022854"/>
    <n v="0.70126507279304973"/>
    <n v="0.23375502426434996"/>
    <n v="13.912247615219087"/>
    <n v="120.9111206010262"/>
    <n v="13.838995303472696"/>
    <n v="1.8382343864431752"/>
    <n v="37.98078978855029"/>
    <n v="17.806599258432382"/>
    <n v="0.41516985910418092"/>
    <n v="0.13838995303472695"/>
    <n v="9.518838488885498"/>
    <n v="81.058914610990087"/>
  </r>
  <r>
    <x v="11"/>
    <s v="Wu_x000a_Xi"/>
    <s v="Wu Xi"/>
    <s v="Yixing"/>
    <x v="205"/>
    <s v="t/a"/>
    <s v="grinding"/>
    <n v="500000"/>
    <n v="1"/>
    <m/>
    <n v="1"/>
    <m/>
    <n v="500000"/>
    <n v="52514.959021978175"/>
    <n v="52514.959021978175"/>
    <n v="6.50721225040995E-4"/>
    <n v="34.280694179755976"/>
    <n v="1.891999292098145"/>
    <n v="49.271555352900023"/>
    <n v="30.313229924794079"/>
    <n v="1.0284208253926792"/>
    <n v="0.34280694179755977"/>
    <n v="25.509604140172083"/>
    <n v="216.45170251835773"/>
    <n v="40.69506948927404"/>
    <n v="5.3123717387289604"/>
    <n v="110.1181963873405"/>
    <n v="51.879374247895967"/>
    <n v="1.2208520846782211"/>
    <n v="0.40695069489274038"/>
    <n v="27.965399596771778"/>
    <n v="237.71343731624273"/>
    <n v="39.49875942040741"/>
    <n v="5.3123717387289604"/>
    <n v="107.66150711070136"/>
    <n v="48.986866297207278"/>
    <n v="1.1849627826122222"/>
    <n v="0.39498759420407409"/>
    <n v="24.817180076839222"/>
    <n v="213.86624951590758"/>
    <n v="38.95917071072499"/>
    <n v="5.3123717387289604"/>
    <n v="106.38947035191018"/>
    <n v="47.489169183714239"/>
    <n v="1.1687751213217497"/>
    <n v="0.38959170710724994"/>
    <n v="23.18707935869848"/>
    <n v="201.51853433504365"/>
    <n v="23.064992172454495"/>
    <n v="3.0637239774052922"/>
    <n v="63.301316314250485"/>
    <n v="29.677665430720637"/>
    <n v="0.69194976517363493"/>
    <n v="0.23064992172454496"/>
    <n v="15.864730814809164"/>
    <n v="135.09819101831681"/>
  </r>
  <r>
    <x v="11"/>
    <s v="Tai_x000a_Zhou"/>
    <s v="Tai Zhou"/>
    <s v="Taizhou"/>
    <x v="222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</r>
  <r>
    <x v="11"/>
    <s v="Zhen_x000a_Jiang"/>
    <s v="Zhen Jiang"/>
    <s v="Dantu"/>
    <x v="221"/>
    <s v="t/d"/>
    <s v="cement"/>
    <n v="4500"/>
    <n v="310"/>
    <n v="1"/>
    <m/>
    <n v="1395000"/>
    <m/>
    <n v="0"/>
    <n v="1395000"/>
    <n v="1.7285667281055683E-2"/>
    <n v="910.62754825240665"/>
    <n v="50.258803617695207"/>
    <n v="1308.8426802071683"/>
    <n v="805.23638469164791"/>
    <n v="27.318826447572199"/>
    <n v="9.106275482524067"/>
    <n v="677.63354362795769"/>
    <n v="5749.7926426399599"/>
    <n v="1081.0181135965181"/>
    <n v="141.11709717654745"/>
    <n v="2925.1643116783212"/>
    <n v="1378.1164152775289"/>
    <n v="32.430543407895541"/>
    <n v="10.81018113596518"/>
    <n v="742.86894942010201"/>
    <n v="6314.5863813275664"/>
    <n v="1049.2395008517092"/>
    <n v="141.11709717654745"/>
    <n v="2859.9051625761131"/>
    <n v="1301.2802400931969"/>
    <n v="31.477185025551275"/>
    <n v="10.492395008517093"/>
    <n v="659.24008800429272"/>
    <n v="5681.1130319997128"/>
    <n v="1034.9059421091049"/>
    <n v="141.11709717654745"/>
    <n v="2826.11495666981"/>
    <n v="1261.4956242002588"/>
    <n v="31.047178263273146"/>
    <n v="10.34905942109105"/>
    <n v="615.9383213428232"/>
    <n v="5353.1100591687473"/>
    <n v="612.69521446466524"/>
    <n v="81.384333684649818"/>
    <n v="1681.5272810442932"/>
    <n v="788.35333868448276"/>
    <n v="18.380856433939957"/>
    <n v="6.1269521446466522"/>
    <n v="421.42848245195347"/>
    <n v="3588.7293826446335"/>
  </r>
  <r>
    <x v="11"/>
    <s v="Zhen_x000a_Jiang"/>
    <s v="Zhen Jiang"/>
    <s v="Dantu"/>
    <x v="221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</r>
  <r>
    <x v="11"/>
    <s v="Zhen_x000a_Jiang"/>
    <s v="Zhen Jiang"/>
    <s v="Dantu"/>
    <x v="221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Chang_x000a_Zhou"/>
    <s v="Chang Zhou"/>
    <s v="Liyang"/>
    <x v="206"/>
    <s v="t/d"/>
    <s v="cement"/>
    <n v="1500"/>
    <n v="310"/>
    <n v="1"/>
    <m/>
    <n v="465000"/>
    <m/>
    <n v="0"/>
    <n v="465000"/>
    <n v="5.7618890936852272E-3"/>
    <n v="303.54251608413551"/>
    <n v="16.752934539231735"/>
    <n v="436.28089340238944"/>
    <n v="268.41212823054929"/>
    <n v="9.1062754825240653"/>
    <n v="3.0354251608413554"/>
    <n v="225.87784787598588"/>
    <n v="1916.597547546653"/>
    <n v="360.33937119883927"/>
    <n v="47.039032392182477"/>
    <n v="975.05477055944027"/>
    <n v="459.37213842584288"/>
    <n v="10.810181135965179"/>
    <n v="3.6033937119883928"/>
    <n v="247.62298314003397"/>
    <n v="2104.8621271091888"/>
    <n v="349.746500283903"/>
    <n v="47.039032392182477"/>
    <n v="953.30172085870436"/>
    <n v="433.76008003106557"/>
    <n v="10.492395008517091"/>
    <n v="3.4974650028390304"/>
    <n v="219.74669600143088"/>
    <n v="1893.704343999904"/>
    <n v="344.96864736970161"/>
    <n v="47.039032392182477"/>
    <n v="942.03831888993659"/>
    <n v="420.4985414000862"/>
    <n v="10.349059421091047"/>
    <n v="3.4496864736970165"/>
    <n v="205.31277378094103"/>
    <n v="1784.3700197229157"/>
    <n v="204.2317381548884"/>
    <n v="27.128111228216603"/>
    <n v="560.50909368143107"/>
    <n v="262.7844462281609"/>
    <n v="6.1269521446466522"/>
    <n v="2.0423173815488838"/>
    <n v="140.4761608173178"/>
    <n v="1196.2431275482111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Yan_x000a_Cheng"/>
    <s v="Yan Cheng"/>
    <s v="Binhai"/>
    <x v="223"/>
    <s v="t/a"/>
    <s v="grinding"/>
    <n v="800000"/>
    <n v="1"/>
    <m/>
    <n v="1"/>
    <m/>
    <n v="800000"/>
    <n v="84023.93443516508"/>
    <n v="84023.93443516508"/>
    <n v="1.0411539600655921E-3"/>
    <n v="54.84911068760956"/>
    <n v="3.0271988673570323"/>
    <n v="78.83448856464004"/>
    <n v="48.501167879670533"/>
    <n v="1.6454733206282868"/>
    <n v="0.5484911068760957"/>
    <n v="40.815366624275335"/>
    <n v="346.32272402937241"/>
    <n v="65.112111182838476"/>
    <n v="8.4997947819663384"/>
    <n v="176.18911421974482"/>
    <n v="83.006998796633553"/>
    <n v="1.9533633354851541"/>
    <n v="0.65112111182838472"/>
    <n v="44.744639354834845"/>
    <n v="380.34149970598838"/>
    <n v="63.198015072651856"/>
    <n v="8.4997947819663384"/>
    <n v="172.2584113771222"/>
    <n v="78.378986075531643"/>
    <n v="1.8959404521795558"/>
    <n v="0.63198015072651859"/>
    <n v="39.707488122942756"/>
    <n v="342.18599922545218"/>
    <n v="62.334673137159989"/>
    <n v="8.4997947819663384"/>
    <n v="170.22315256305629"/>
    <n v="75.982670693942794"/>
    <n v="1.8700401941147995"/>
    <n v="0.62334673137160002"/>
    <n v="37.09932697391757"/>
    <n v="322.42965493606988"/>
    <n v="36.903987475927195"/>
    <n v="4.9019583638484683"/>
    <n v="101.2821061028008"/>
    <n v="47.484264689153022"/>
    <n v="1.1071196242778161"/>
    <n v="0.36903987475927197"/>
    <n v="25.383569303694664"/>
    <n v="216.1571056293069"/>
  </r>
  <r>
    <x v="11"/>
    <s v="Su_x000a_Zhou"/>
    <s v="Su Zhou"/>
    <s v="Wujiang"/>
    <x v="224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</r>
  <r>
    <x v="11"/>
    <s v="Wu_x000a_Xi"/>
    <s v="Wu Xi"/>
    <s v="Wuxi"/>
    <x v="225"/>
    <s v="t/a"/>
    <s v="grinding"/>
    <n v="2000000"/>
    <n v="1"/>
    <m/>
    <n v="1"/>
    <m/>
    <n v="2000000"/>
    <n v="210059.8360879127"/>
    <n v="210059.8360879127"/>
    <n v="2.60288490016398E-3"/>
    <n v="137.1227767190239"/>
    <n v="7.56799716839258"/>
    <n v="197.08622141160009"/>
    <n v="121.25291969917632"/>
    <n v="4.1136833015707168"/>
    <n v="1.3712277671902391"/>
    <n v="102.03841656068833"/>
    <n v="865.80681007343094"/>
    <n v="162.78027795709616"/>
    <n v="21.249486954915842"/>
    <n v="440.47278554936202"/>
    <n v="207.51749699158387"/>
    <n v="4.8834083387128846"/>
    <n v="1.6278027795709615"/>
    <n v="111.86159838708711"/>
    <n v="950.85374926497093"/>
    <n v="157.99503768162964"/>
    <n v="21.249486954915842"/>
    <n v="430.64602844280546"/>
    <n v="195.94746518882911"/>
    <n v="4.7398511304488888"/>
    <n v="1.5799503768162964"/>
    <n v="99.268720307356887"/>
    <n v="855.46499806363033"/>
    <n v="155.83668284289996"/>
    <n v="21.249486954915842"/>
    <n v="425.55788140764071"/>
    <n v="189.95667673485696"/>
    <n v="4.6751004852869986"/>
    <n v="1.5583668284289998"/>
    <n v="92.748317434793918"/>
    <n v="806.07413734017462"/>
    <n v="92.259968689817981"/>
    <n v="12.254895909621169"/>
    <n v="253.20526525700194"/>
    <n v="118.71066172288255"/>
    <n v="2.7677990606945397"/>
    <n v="0.92259968689817984"/>
    <n v="63.458923259236656"/>
    <n v="540.39276407326724"/>
  </r>
  <r>
    <x v="11"/>
    <s v="Yang_x000a_Zhou"/>
    <s v="Yang Zhou"/>
    <s v="Jiangdu"/>
    <x v="226"/>
    <s v="t/a"/>
    <s v="grinding"/>
    <n v="6000000"/>
    <n v="1"/>
    <m/>
    <n v="1"/>
    <m/>
    <n v="6000000"/>
    <n v="630179.50826373813"/>
    <n v="630179.50826373813"/>
    <n v="7.8086547004919404E-3"/>
    <n v="411.36833015707168"/>
    <n v="22.70399150517774"/>
    <n v="591.25866423480022"/>
    <n v="363.75875909752898"/>
    <n v="12.34104990471215"/>
    <n v="4.1136833015707177"/>
    <n v="306.11524968206504"/>
    <n v="2597.4204302202929"/>
    <n v="488.34083387128851"/>
    <n v="63.748460864747535"/>
    <n v="1321.418356648086"/>
    <n v="622.55249097475166"/>
    <n v="14.650225016138656"/>
    <n v="4.8834083387128846"/>
    <n v="335.58479516126135"/>
    <n v="2852.561247794913"/>
    <n v="473.98511304488892"/>
    <n v="63.748460864747535"/>
    <n v="1291.9380853284165"/>
    <n v="587.84239556648731"/>
    <n v="14.219553391346668"/>
    <n v="4.7398511304488897"/>
    <n v="297.80616092207066"/>
    <n v="2566.3949941908913"/>
    <n v="467.51004852869988"/>
    <n v="63.748460864747535"/>
    <n v="1276.6736442229221"/>
    <n v="569.87003020457087"/>
    <n v="14.025301455860996"/>
    <n v="4.6751004852869995"/>
    <n v="278.2449523043818"/>
    <n v="2418.2224120205242"/>
    <n v="276.77990606945394"/>
    <n v="36.764687728863507"/>
    <n v="759.61579577100588"/>
    <n v="356.13198516864765"/>
    <n v="8.3033971820836197"/>
    <n v="2.7677990606945397"/>
    <n v="190.37676977770997"/>
    <n v="1621.1782922198017"/>
  </r>
  <r>
    <x v="11"/>
    <s v="Su_x000a_Zhou"/>
    <s v="Su Zhou"/>
    <s v="Suzhou"/>
    <x v="215"/>
    <s v="t/a"/>
    <s v="grinding"/>
    <n v="3200000"/>
    <n v="1"/>
    <m/>
    <n v="1"/>
    <m/>
    <n v="3200000"/>
    <n v="336095.73774066032"/>
    <n v="336095.73774066032"/>
    <n v="4.1646158402623683E-3"/>
    <n v="219.39644275043824"/>
    <n v="12.108795469428129"/>
    <n v="315.33795425856016"/>
    <n v="194.00467151868213"/>
    <n v="6.5818932825131471"/>
    <n v="2.1939644275043828"/>
    <n v="163.26146649710134"/>
    <n v="1385.2908961174896"/>
    <n v="260.4484447313539"/>
    <n v="33.999179127865354"/>
    <n v="704.75645687897929"/>
    <n v="332.02799518653421"/>
    <n v="7.8134533419406162"/>
    <n v="2.6044844473135389"/>
    <n v="178.97855741933938"/>
    <n v="1521.3659988239535"/>
    <n v="252.79206029060742"/>
    <n v="33.999179127865354"/>
    <n v="689.0336455084888"/>
    <n v="313.51594430212657"/>
    <n v="7.583761808718223"/>
    <n v="2.5279206029060743"/>
    <n v="158.82995249177102"/>
    <n v="1368.7439969018087"/>
    <n v="249.33869254863995"/>
    <n v="33.999179127865354"/>
    <n v="680.89261025222515"/>
    <n v="303.93068277577117"/>
    <n v="7.480160776459198"/>
    <n v="2.4933869254864001"/>
    <n v="148.39730789567028"/>
    <n v="1289.7186197442795"/>
    <n v="147.61594990370878"/>
    <n v="19.607833455393873"/>
    <n v="405.12842441120318"/>
    <n v="189.93705875661209"/>
    <n v="4.4284784971112643"/>
    <n v="1.4761594990370879"/>
    <n v="101.53427721477865"/>
    <n v="864.62842251722759"/>
  </r>
  <r>
    <x v="11"/>
    <s v="Wu_x000a_Xi"/>
    <s v="Wu Xi"/>
    <s v="Yixing"/>
    <x v="205"/>
    <s v="t/a"/>
    <s v="grinding"/>
    <n v="500000"/>
    <n v="1"/>
    <m/>
    <n v="1"/>
    <m/>
    <n v="500000"/>
    <n v="52514.959021978175"/>
    <n v="52514.959021978175"/>
    <n v="6.50721225040995E-4"/>
    <n v="34.280694179755976"/>
    <n v="1.891999292098145"/>
    <n v="49.271555352900023"/>
    <n v="30.313229924794079"/>
    <n v="1.0284208253926792"/>
    <n v="0.34280694179755977"/>
    <n v="25.509604140172083"/>
    <n v="216.45170251835773"/>
    <n v="40.69506948927404"/>
    <n v="5.3123717387289604"/>
    <n v="110.1181963873405"/>
    <n v="51.879374247895967"/>
    <n v="1.2208520846782211"/>
    <n v="0.40695069489274038"/>
    <n v="27.965399596771778"/>
    <n v="237.71343731624273"/>
    <n v="39.49875942040741"/>
    <n v="5.3123717387289604"/>
    <n v="107.66150711070136"/>
    <n v="48.986866297207278"/>
    <n v="1.1849627826122222"/>
    <n v="0.39498759420407409"/>
    <n v="24.817180076839222"/>
    <n v="213.86624951590758"/>
    <n v="38.95917071072499"/>
    <n v="5.3123717387289604"/>
    <n v="106.38947035191018"/>
    <n v="47.489169183714239"/>
    <n v="1.1687751213217497"/>
    <n v="0.38959170710724994"/>
    <n v="23.18707935869848"/>
    <n v="201.51853433504365"/>
    <n v="23.064992172454495"/>
    <n v="3.0637239774052922"/>
    <n v="63.301316314250485"/>
    <n v="29.677665430720637"/>
    <n v="0.69194976517363493"/>
    <n v="0.23064992172454496"/>
    <n v="15.864730814809164"/>
    <n v="135.09819101831681"/>
  </r>
  <r>
    <x v="11"/>
    <s v="Huai'an"/>
    <s v="Huai'an"/>
    <s v="huaian"/>
    <x v="227"/>
    <s v="t/a"/>
    <s v="grinding"/>
    <n v="2200000"/>
    <n v="1"/>
    <m/>
    <n v="1"/>
    <m/>
    <n v="2200000"/>
    <n v="231065.81969670398"/>
    <n v="231065.81969670398"/>
    <n v="2.8631733901803781E-3"/>
    <n v="150.8350543909263"/>
    <n v="8.3247968852318373"/>
    <n v="216.79484355276009"/>
    <n v="133.37821166909396"/>
    <n v="4.5250516317277887"/>
    <n v="1.508350543909263"/>
    <n v="112.24225821675716"/>
    <n v="952.38749108077411"/>
    <n v="179.05830575280578"/>
    <n v="23.374435650407428"/>
    <n v="484.52006410429823"/>
    <n v="228.26924669074228"/>
    <n v="5.3717491725841731"/>
    <n v="1.7905830575280579"/>
    <n v="123.04775822579583"/>
    <n v="1045.939124191468"/>
    <n v="173.7945414497926"/>
    <n v="23.374435650407428"/>
    <n v="473.71063128708602"/>
    <n v="215.54221170771203"/>
    <n v="5.2138362434937786"/>
    <n v="1.7379454144979263"/>
    <n v="109.19559233809258"/>
    <n v="941.01149786999349"/>
    <n v="171.42035112718997"/>
    <n v="23.374435650407428"/>
    <n v="468.1136695484048"/>
    <n v="208.95234440834267"/>
    <n v="5.1426105338156987"/>
    <n v="1.7142035112718998"/>
    <n v="102.02314917827333"/>
    <n v="886.68155107419216"/>
    <n v="101.48596555879979"/>
    <n v="13.480385500583287"/>
    <n v="278.52579178270219"/>
    <n v="130.58172789517081"/>
    <n v="3.0445789667639938"/>
    <n v="1.0148596555879978"/>
    <n v="69.804815585160327"/>
    <n v="594.43204048059397"/>
  </r>
  <r>
    <x v="11"/>
    <s v="Huai'an"/>
    <s v="Huai'an"/>
    <s v="huaian"/>
    <x v="227"/>
    <s v="t/a"/>
    <s v="grinding"/>
    <n v="2200000"/>
    <n v="1"/>
    <m/>
    <n v="1"/>
    <m/>
    <n v="2200000"/>
    <n v="231065.81969670398"/>
    <n v="231065.81969670398"/>
    <n v="2.8631733901803781E-3"/>
    <n v="150.8350543909263"/>
    <n v="8.3247968852318373"/>
    <n v="216.79484355276009"/>
    <n v="133.37821166909396"/>
    <n v="4.5250516317277887"/>
    <n v="1.508350543909263"/>
    <n v="112.24225821675716"/>
    <n v="952.38749108077411"/>
    <n v="179.05830575280578"/>
    <n v="23.374435650407428"/>
    <n v="484.52006410429823"/>
    <n v="228.26924669074228"/>
    <n v="5.3717491725841731"/>
    <n v="1.7905830575280579"/>
    <n v="123.04775822579583"/>
    <n v="1045.939124191468"/>
    <n v="173.7945414497926"/>
    <n v="23.374435650407428"/>
    <n v="473.71063128708602"/>
    <n v="215.54221170771203"/>
    <n v="5.2138362434937786"/>
    <n v="1.7379454144979263"/>
    <n v="109.19559233809258"/>
    <n v="941.01149786999349"/>
    <n v="171.42035112718997"/>
    <n v="23.374435650407428"/>
    <n v="468.1136695484048"/>
    <n v="208.95234440834267"/>
    <n v="5.1426105338156987"/>
    <n v="1.7142035112718998"/>
    <n v="102.02314917827333"/>
    <n v="886.68155107419216"/>
    <n v="101.48596555879979"/>
    <n v="13.480385500583287"/>
    <n v="278.52579178270219"/>
    <n v="130.58172789517081"/>
    <n v="3.0445789667639938"/>
    <n v="1.0148596555879978"/>
    <n v="69.804815585160327"/>
    <n v="594.43204048059397"/>
  </r>
  <r>
    <x v="11"/>
    <s v="Yan_x000a_Cheng"/>
    <s v="Yan Cheng"/>
    <s v="Yiancheng"/>
    <x v="228"/>
    <s v="t/a"/>
    <s v="grinding"/>
    <n v="3200000"/>
    <n v="1"/>
    <m/>
    <n v="1"/>
    <m/>
    <n v="3200000"/>
    <n v="336095.73774066032"/>
    <n v="336095.73774066032"/>
    <n v="4.1646158402623683E-3"/>
    <n v="219.39644275043824"/>
    <n v="12.108795469428129"/>
    <n v="315.33795425856016"/>
    <n v="194.00467151868213"/>
    <n v="6.5818932825131471"/>
    <n v="2.1939644275043828"/>
    <n v="163.26146649710134"/>
    <n v="1385.2908961174896"/>
    <n v="260.4484447313539"/>
    <n v="33.999179127865354"/>
    <n v="704.75645687897929"/>
    <n v="332.02799518653421"/>
    <n v="7.8134533419406162"/>
    <n v="2.6044844473135389"/>
    <n v="178.97855741933938"/>
    <n v="1521.3659988239535"/>
    <n v="252.79206029060742"/>
    <n v="33.999179127865354"/>
    <n v="689.0336455084888"/>
    <n v="313.51594430212657"/>
    <n v="7.583761808718223"/>
    <n v="2.5279206029060743"/>
    <n v="158.82995249177102"/>
    <n v="1368.7439969018087"/>
    <n v="249.33869254863995"/>
    <n v="33.999179127865354"/>
    <n v="680.89261025222515"/>
    <n v="303.93068277577117"/>
    <n v="7.480160776459198"/>
    <n v="2.4933869254864001"/>
    <n v="148.39730789567028"/>
    <n v="1289.7186197442795"/>
    <n v="147.61594990370878"/>
    <n v="19.607833455393873"/>
    <n v="405.12842441120318"/>
    <n v="189.93705875661209"/>
    <n v="4.4284784971112643"/>
    <n v="1.4761594990370879"/>
    <n v="101.53427721477865"/>
    <n v="864.62842251722759"/>
  </r>
  <r>
    <x v="11"/>
    <s v="Nan_x000a_Tong"/>
    <s v="Nan Tong"/>
    <s v="Haimen"/>
    <x v="229"/>
    <s v="t/a"/>
    <s v="grinding"/>
    <n v="3400000"/>
    <n v="1"/>
    <m/>
    <n v="1"/>
    <m/>
    <n v="3400000"/>
    <n v="357101.72134945157"/>
    <n v="357101.72134945157"/>
    <n v="4.4249043302787656E-3"/>
    <n v="233.10872042234061"/>
    <n v="12.865595186267385"/>
    <n v="335.0465763997201"/>
    <n v="206.12996348859971"/>
    <n v="6.9932616126702181"/>
    <n v="2.3310872042234063"/>
    <n v="173.46530815317016"/>
    <n v="1471.8715771248326"/>
    <n v="276.72647252706344"/>
    <n v="36.124127823356929"/>
    <n v="748.80373543391534"/>
    <n v="352.77974488569254"/>
    <n v="8.3017941758119029"/>
    <n v="2.7672647252706346"/>
    <n v="190.16471725804806"/>
    <n v="1616.4513737504503"/>
    <n v="268.59156405877036"/>
    <n v="36.124127823356929"/>
    <n v="732.09824835276925"/>
    <n v="333.11069082100943"/>
    <n v="8.0577469217631101"/>
    <n v="2.6859156405877038"/>
    <n v="168.75682452250669"/>
    <n v="1454.2904967081715"/>
    <n v="264.92236083292994"/>
    <n v="36.124127823356929"/>
    <n v="723.44839839298913"/>
    <n v="322.9263504492568"/>
    <n v="7.9476708249878962"/>
    <n v="2.6492236083292995"/>
    <n v="157.67213963914966"/>
    <n v="1370.3260334782967"/>
    <n v="156.84194677269056"/>
    <n v="20.833323046355986"/>
    <n v="430.44895093690326"/>
    <n v="201.80812492890033"/>
    <n v="4.705258403180717"/>
    <n v="1.5684194677269054"/>
    <n v="107.8801695407023"/>
    <n v="918.6676989245542"/>
  </r>
  <r>
    <x v="11"/>
    <s v="Huai'an"/>
    <s v="Huai'an"/>
    <s v="Huaian"/>
    <x v="227"/>
    <s v="t/a"/>
    <s v="grinding"/>
    <n v="1650000"/>
    <n v="1"/>
    <m/>
    <n v="1"/>
    <m/>
    <n v="1650000"/>
    <n v="173299.36477252797"/>
    <n v="173299.36477252797"/>
    <n v="2.1473800426352833E-3"/>
    <n v="113.1262907931947"/>
    <n v="6.2435976639238779"/>
    <n v="162.59613266457004"/>
    <n v="100.03365875182045"/>
    <n v="3.3937887237958408"/>
    <n v="1.1312629079319472"/>
    <n v="84.181693662567866"/>
    <n v="714.2906183105805"/>
    <n v="134.29372931460432"/>
    <n v="17.530826737805569"/>
    <n v="363.39004807822363"/>
    <n v="171.20193501805667"/>
    <n v="4.0288118794381296"/>
    <n v="1.3429372931460433"/>
    <n v="92.285818669346853"/>
    <n v="784.45434314360091"/>
    <n v="130.34590608734445"/>
    <n v="17.530826737805569"/>
    <n v="355.28297346531446"/>
    <n v="161.656658780784"/>
    <n v="3.9103771826203331"/>
    <n v="1.3034590608734444"/>
    <n v="81.896694253569422"/>
    <n v="705.758623402495"/>
    <n v="128.56526334539245"/>
    <n v="17.530826737805569"/>
    <n v="351.08525216130352"/>
    <n v="156.71425830625697"/>
    <n v="3.8569579003617731"/>
    <n v="1.2856526334539247"/>
    <n v="76.517361883704979"/>
    <n v="665.011163305644"/>
    <n v="76.114474169099822"/>
    <n v="10.110289125437463"/>
    <n v="208.89434383702658"/>
    <n v="97.93629592137809"/>
    <n v="2.2834342250729951"/>
    <n v="0.76114474169099822"/>
    <n v="52.353611688870231"/>
    <n v="445.82403036044542"/>
  </r>
  <r>
    <x v="11"/>
    <s v="Su_x000a_Zhou"/>
    <s v="Su Zhou"/>
    <s v="Taicang"/>
    <x v="230"/>
    <s v="t/a"/>
    <s v="grinding"/>
    <n v="1500000"/>
    <n v="1"/>
    <m/>
    <n v="1"/>
    <m/>
    <n v="1500000"/>
    <n v="157544.87706593453"/>
    <n v="157544.87706593453"/>
    <n v="1.9521636751229851E-3"/>
    <n v="102.84208253926792"/>
    <n v="5.675997876294435"/>
    <n v="147.81466605870006"/>
    <n v="90.939689774382245"/>
    <n v="3.0852624761780376"/>
    <n v="1.0284208253926794"/>
    <n v="76.52881242051626"/>
    <n v="649.35510755507323"/>
    <n v="122.08520846782213"/>
    <n v="15.937115216186884"/>
    <n v="330.35458916202151"/>
    <n v="155.63812274368792"/>
    <n v="3.6625562540346639"/>
    <n v="1.2208520846782211"/>
    <n v="83.896198790315339"/>
    <n v="713.14031194872825"/>
    <n v="118.49627826122223"/>
    <n v="15.937115216186884"/>
    <n v="322.98452133210412"/>
    <n v="146.96059889162183"/>
    <n v="3.5548883478366671"/>
    <n v="1.1849627826122224"/>
    <n v="74.451540230517665"/>
    <n v="641.59874854772283"/>
    <n v="116.87751213217497"/>
    <n v="15.937115216186884"/>
    <n v="319.16841105573053"/>
    <n v="142.46750755114272"/>
    <n v="3.506325363965249"/>
    <n v="1.1687751213217499"/>
    <n v="69.561238076095449"/>
    <n v="604.55560300513105"/>
    <n v="69.194976517363486"/>
    <n v="9.1911719322158767"/>
    <n v="189.90394894275147"/>
    <n v="89.032996292161911"/>
    <n v="2.0758492955209049"/>
    <n v="0.69194976517363493"/>
    <n v="47.594192444427492"/>
    <n v="405.29457305495043"/>
  </r>
  <r>
    <x v="11"/>
    <s v="Tai_x000a_Zhou"/>
    <s v="Tai Zhou"/>
    <s v="Taizhou"/>
    <x v="222"/>
    <s v="t/a"/>
    <s v="grinding"/>
    <n v="6000000"/>
    <n v="1"/>
    <m/>
    <n v="1"/>
    <m/>
    <n v="6000000"/>
    <n v="630179.50826373813"/>
    <n v="630179.50826373813"/>
    <n v="7.8086547004919404E-3"/>
    <n v="411.36833015707168"/>
    <n v="22.70399150517774"/>
    <n v="591.25866423480022"/>
    <n v="363.75875909752898"/>
    <n v="12.34104990471215"/>
    <n v="4.1136833015707177"/>
    <n v="306.11524968206504"/>
    <n v="2597.4204302202929"/>
    <n v="488.34083387128851"/>
    <n v="63.748460864747535"/>
    <n v="1321.418356648086"/>
    <n v="622.55249097475166"/>
    <n v="14.650225016138656"/>
    <n v="4.8834083387128846"/>
    <n v="335.58479516126135"/>
    <n v="2852.561247794913"/>
    <n v="473.98511304488892"/>
    <n v="63.748460864747535"/>
    <n v="1291.9380853284165"/>
    <n v="587.84239556648731"/>
    <n v="14.219553391346668"/>
    <n v="4.7398511304488897"/>
    <n v="297.80616092207066"/>
    <n v="2566.3949941908913"/>
    <n v="467.51004852869988"/>
    <n v="63.748460864747535"/>
    <n v="1276.6736442229221"/>
    <n v="569.87003020457087"/>
    <n v="14.025301455860996"/>
    <n v="4.6751004852869995"/>
    <n v="278.2449523043818"/>
    <n v="2418.2224120205242"/>
    <n v="276.77990606945394"/>
    <n v="36.764687728863507"/>
    <n v="759.61579577100588"/>
    <n v="356.13198516864765"/>
    <n v="8.3033971820836197"/>
    <n v="2.7677990606945397"/>
    <n v="190.37676977770997"/>
    <n v="1621.1782922198017"/>
  </r>
  <r>
    <x v="11"/>
    <s v="Nan_x000a_Jing"/>
    <s v="Nan Jing"/>
    <s v="Nanjing"/>
    <x v="231"/>
    <s v="t/a"/>
    <s v="grinding"/>
    <n v="2000000"/>
    <n v="1"/>
    <m/>
    <n v="1"/>
    <m/>
    <n v="2000000"/>
    <n v="210059.8360879127"/>
    <n v="210059.8360879127"/>
    <n v="2.60288490016398E-3"/>
    <n v="137.1227767190239"/>
    <n v="7.56799716839258"/>
    <n v="197.08622141160009"/>
    <n v="121.25291969917632"/>
    <n v="4.1136833015707168"/>
    <n v="1.3712277671902391"/>
    <n v="102.03841656068833"/>
    <n v="865.80681007343094"/>
    <n v="162.78027795709616"/>
    <n v="21.249486954915842"/>
    <n v="440.47278554936202"/>
    <n v="207.51749699158387"/>
    <n v="4.8834083387128846"/>
    <n v="1.6278027795709615"/>
    <n v="111.86159838708711"/>
    <n v="950.85374926497093"/>
    <n v="157.99503768162964"/>
    <n v="21.249486954915842"/>
    <n v="430.64602844280546"/>
    <n v="195.94746518882911"/>
    <n v="4.7398511304488888"/>
    <n v="1.5799503768162964"/>
    <n v="99.268720307356887"/>
    <n v="855.46499806363033"/>
    <n v="155.83668284289996"/>
    <n v="21.249486954915842"/>
    <n v="425.55788140764071"/>
    <n v="189.95667673485696"/>
    <n v="4.6751004852869986"/>
    <n v="1.5583668284289998"/>
    <n v="92.748317434793918"/>
    <n v="806.07413734017462"/>
    <n v="92.259968689817981"/>
    <n v="12.254895909621169"/>
    <n v="253.20526525700194"/>
    <n v="118.71066172288255"/>
    <n v="2.7677990606945397"/>
    <n v="0.92259968689817984"/>
    <n v="63.458923259236656"/>
    <n v="540.39276407326724"/>
  </r>
  <r>
    <x v="11"/>
    <s v="Nan_x000a_Tong"/>
    <s v="Nan Tong"/>
    <s v="Nantong"/>
    <x v="232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</r>
  <r>
    <x v="11"/>
    <s v="Lian_x000a_Yungang"/>
    <s v="Lian Yungang"/>
    <s v="Donghai"/>
    <x v="219"/>
    <s v="t/a"/>
    <s v="grinding"/>
    <n v="1400000"/>
    <n v="1"/>
    <m/>
    <n v="1"/>
    <m/>
    <n v="1400000"/>
    <n v="147041.8852615389"/>
    <n v="147041.8852615389"/>
    <n v="1.8220194301147863E-3"/>
    <n v="95.985943703316735"/>
    <n v="5.2975980178748063"/>
    <n v="137.96035498812009"/>
    <n v="84.877043789423439"/>
    <n v="2.8795783110995021"/>
    <n v="0.95985943703316745"/>
    <n v="71.426891592481837"/>
    <n v="606.06476705140176"/>
    <n v="113.94619456996733"/>
    <n v="14.874640868441093"/>
    <n v="308.33094988455343"/>
    <n v="145.26224789410873"/>
    <n v="3.4183858370990197"/>
    <n v="1.1394619456996733"/>
    <n v="78.303118870960986"/>
    <n v="665.59762448547974"/>
    <n v="110.59652637714076"/>
    <n v="14.874640868441093"/>
    <n v="301.45221990996384"/>
    <n v="137.1632256321804"/>
    <n v="3.3178957913142226"/>
    <n v="1.1059652637714077"/>
    <n v="69.488104215149832"/>
    <n v="598.82549864454131"/>
    <n v="109.08567799002999"/>
    <n v="14.874640868441093"/>
    <n v="297.89051698534854"/>
    <n v="132.96967371439987"/>
    <n v="3.2725703397008994"/>
    <n v="1.0908567799002999"/>
    <n v="64.923822204355758"/>
    <n v="564.25189613812233"/>
    <n v="64.581978082872595"/>
    <n v="8.5784271367348204"/>
    <n v="177.2436856799014"/>
    <n v="83.097463206017792"/>
    <n v="1.9374593424861781"/>
    <n v="0.64581978082872593"/>
    <n v="44.421246281465663"/>
    <n v="378.27493485128713"/>
  </r>
  <r>
    <x v="11"/>
    <s v="Nan_x000a_Tong"/>
    <s v="Nan Tong"/>
    <s v="Nantong"/>
    <x v="232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</r>
  <r>
    <x v="11"/>
    <s v="Lian_x000a_Yungang"/>
    <s v="Lian Yungang"/>
    <s v="Ganyu"/>
    <x v="233"/>
    <s v="t/a"/>
    <s v="grinding"/>
    <n v="1200000"/>
    <n v="1"/>
    <m/>
    <n v="1"/>
    <m/>
    <n v="1200000"/>
    <n v="126035.90165274762"/>
    <n v="126035.90165274762"/>
    <n v="1.5617309400983879E-3"/>
    <n v="82.273666031414336"/>
    <n v="4.5407983010355473"/>
    <n v="118.25173284696004"/>
    <n v="72.751751819505785"/>
    <n v="2.4682099809424298"/>
    <n v="0.82273666031414339"/>
    <n v="61.223049936412998"/>
    <n v="519.48408604405859"/>
    <n v="97.668166774257685"/>
    <n v="12.749692172949505"/>
    <n v="264.28367132961722"/>
    <n v="124.51049819495032"/>
    <n v="2.9300450032277308"/>
    <n v="0.97668166774257692"/>
    <n v="67.116959032252268"/>
    <n v="570.51224955898249"/>
    <n v="94.79702260897777"/>
    <n v="12.749692172949505"/>
    <n v="258.38761706568323"/>
    <n v="117.56847911329746"/>
    <n v="2.8439106782693333"/>
    <n v="0.94797022608977777"/>
    <n v="59.561232184414131"/>
    <n v="513.27899883817815"/>
    <n v="93.502009705739965"/>
    <n v="12.749692172949505"/>
    <n v="255.33472884458442"/>
    <n v="113.97400604091416"/>
    <n v="2.8050602911721989"/>
    <n v="0.93502009705739986"/>
    <n v="55.648990460876348"/>
    <n v="483.64448240410479"/>
    <n v="55.355981213890786"/>
    <n v="7.3529375457727006"/>
    <n v="151.92315915420116"/>
    <n v="71.226397033729526"/>
    <n v="1.6606794364167237"/>
    <n v="0.55355981213890781"/>
    <n v="38.075353955541992"/>
    <n v="324.23565844396035"/>
  </r>
  <r>
    <x v="11"/>
    <s v="Wu_x000a_Xi"/>
    <s v="Wu Xi"/>
    <s v="Yixing"/>
    <x v="205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</r>
  <r>
    <x v="11"/>
    <s v="Yan_x000a_Cheng"/>
    <s v="Yan Cheng"/>
    <s v="Funing"/>
    <x v="54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</r>
  <r>
    <x v="11"/>
    <s v="Wu_x000a_Xi"/>
    <s v="Wu Xi"/>
    <s v="Yixing"/>
    <x v="205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</r>
  <r>
    <x v="11"/>
    <s v="Su_x000a_Zhou"/>
    <s v="Su Zhou"/>
    <s v="Suzhou"/>
    <x v="215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</r>
  <r>
    <x v="11"/>
    <s v="Huai'an"/>
    <s v="Huai'an"/>
    <s v="Huaian"/>
    <x v="227"/>
    <s v="t/a"/>
    <s v="grinding"/>
    <n v="2200000"/>
    <n v="1"/>
    <m/>
    <n v="1"/>
    <m/>
    <n v="2200000"/>
    <n v="231065.81969670398"/>
    <n v="231065.81969670398"/>
    <n v="2.8631733901803781E-3"/>
    <n v="150.8350543909263"/>
    <n v="8.3247968852318373"/>
    <n v="216.79484355276009"/>
    <n v="133.37821166909396"/>
    <n v="4.5250516317277887"/>
    <n v="1.508350543909263"/>
    <n v="112.24225821675716"/>
    <n v="952.38749108077411"/>
    <n v="179.05830575280578"/>
    <n v="23.374435650407428"/>
    <n v="484.52006410429823"/>
    <n v="228.26924669074228"/>
    <n v="5.3717491725841731"/>
    <n v="1.7905830575280579"/>
    <n v="123.04775822579583"/>
    <n v="1045.939124191468"/>
    <n v="173.7945414497926"/>
    <n v="23.374435650407428"/>
    <n v="473.71063128708602"/>
    <n v="215.54221170771203"/>
    <n v="5.2138362434937786"/>
    <n v="1.7379454144979263"/>
    <n v="109.19559233809258"/>
    <n v="941.01149786999349"/>
    <n v="171.42035112718997"/>
    <n v="23.374435650407428"/>
    <n v="468.1136695484048"/>
    <n v="208.95234440834267"/>
    <n v="5.1426105338156987"/>
    <n v="1.7142035112718998"/>
    <n v="102.02314917827333"/>
    <n v="886.68155107419216"/>
    <n v="101.48596555879979"/>
    <n v="13.480385500583287"/>
    <n v="278.52579178270219"/>
    <n v="130.58172789517081"/>
    <n v="3.0445789667639938"/>
    <n v="1.0148596555879978"/>
    <n v="69.804815585160327"/>
    <n v="594.43204048059397"/>
  </r>
  <r>
    <x v="11"/>
    <s v="Huai'an"/>
    <s v="Huai'an"/>
    <s v="Huaian"/>
    <x v="227"/>
    <s v="t/a"/>
    <s v="grinding"/>
    <n v="1500000"/>
    <n v="1"/>
    <m/>
    <n v="1"/>
    <m/>
    <n v="1500000"/>
    <n v="157544.87706593453"/>
    <n v="157544.87706593453"/>
    <n v="1.9521636751229851E-3"/>
    <n v="102.84208253926792"/>
    <n v="5.675997876294435"/>
    <n v="147.81466605870006"/>
    <n v="90.939689774382245"/>
    <n v="3.0852624761780376"/>
    <n v="1.0284208253926794"/>
    <n v="76.52881242051626"/>
    <n v="649.35510755507323"/>
    <n v="122.08520846782213"/>
    <n v="15.937115216186884"/>
    <n v="330.35458916202151"/>
    <n v="155.63812274368792"/>
    <n v="3.6625562540346639"/>
    <n v="1.2208520846782211"/>
    <n v="83.896198790315339"/>
    <n v="713.14031194872825"/>
    <n v="118.49627826122223"/>
    <n v="15.937115216186884"/>
    <n v="322.98452133210412"/>
    <n v="146.96059889162183"/>
    <n v="3.5548883478366671"/>
    <n v="1.1849627826122224"/>
    <n v="74.451540230517665"/>
    <n v="641.59874854772283"/>
    <n v="116.87751213217497"/>
    <n v="15.937115216186884"/>
    <n v="319.16841105573053"/>
    <n v="142.46750755114272"/>
    <n v="3.506325363965249"/>
    <n v="1.1687751213217499"/>
    <n v="69.561238076095449"/>
    <n v="604.55560300513105"/>
    <n v="69.194976517363486"/>
    <n v="9.1911719322158767"/>
    <n v="189.90394894275147"/>
    <n v="89.032996292161911"/>
    <n v="2.0758492955209049"/>
    <n v="0.69194976517363493"/>
    <n v="47.594192444427492"/>
    <n v="405.29457305495043"/>
  </r>
  <r>
    <x v="11"/>
    <s v="Yan_x000a_Cheng"/>
    <s v="Yan Cheng"/>
    <s v="Dafeng"/>
    <x v="234"/>
    <s v="t/a"/>
    <s v="grinding"/>
    <n v="1200000"/>
    <n v="1"/>
    <m/>
    <n v="1"/>
    <m/>
    <n v="1200000"/>
    <n v="126035.90165274762"/>
    <n v="126035.90165274762"/>
    <n v="1.5617309400983879E-3"/>
    <n v="82.273666031414336"/>
    <n v="4.5407983010355473"/>
    <n v="118.25173284696004"/>
    <n v="72.751751819505785"/>
    <n v="2.4682099809424298"/>
    <n v="0.82273666031414339"/>
    <n v="61.223049936412998"/>
    <n v="519.48408604405859"/>
    <n v="97.668166774257685"/>
    <n v="12.749692172949505"/>
    <n v="264.28367132961722"/>
    <n v="124.51049819495032"/>
    <n v="2.9300450032277308"/>
    <n v="0.97668166774257692"/>
    <n v="67.116959032252268"/>
    <n v="570.51224955898249"/>
    <n v="94.79702260897777"/>
    <n v="12.749692172949505"/>
    <n v="258.38761706568323"/>
    <n v="117.56847911329746"/>
    <n v="2.8439106782693333"/>
    <n v="0.94797022608977777"/>
    <n v="59.561232184414131"/>
    <n v="513.27899883817815"/>
    <n v="93.502009705739965"/>
    <n v="12.749692172949505"/>
    <n v="255.33472884458442"/>
    <n v="113.97400604091416"/>
    <n v="2.8050602911721989"/>
    <n v="0.93502009705739986"/>
    <n v="55.648990460876348"/>
    <n v="483.64448240410479"/>
    <n v="55.355981213890786"/>
    <n v="7.3529375457727006"/>
    <n v="151.92315915420116"/>
    <n v="71.226397033729526"/>
    <n v="1.6606794364167237"/>
    <n v="0.55355981213890781"/>
    <n v="38.075353955541992"/>
    <n v="324.23565844396035"/>
  </r>
  <r>
    <x v="11"/>
    <s v="Chang_x000a_Zhou"/>
    <s v="Chang Zhou"/>
    <s v="Wujin"/>
    <x v="235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</r>
  <r>
    <x v="11"/>
    <s v="Xu_x000a_Zhou"/>
    <s v="Xu Zhou"/>
    <s v="Tongshan"/>
    <x v="207"/>
    <s v="t/a"/>
    <s v="grinding"/>
    <n v="1500000"/>
    <n v="1"/>
    <m/>
    <n v="1"/>
    <m/>
    <n v="1500000"/>
    <n v="157544.87706593453"/>
    <n v="157544.87706593453"/>
    <n v="1.9521636751229851E-3"/>
    <n v="102.84208253926792"/>
    <n v="5.675997876294435"/>
    <n v="147.81466605870006"/>
    <n v="90.939689774382245"/>
    <n v="3.0852624761780376"/>
    <n v="1.0284208253926794"/>
    <n v="76.52881242051626"/>
    <n v="649.35510755507323"/>
    <n v="122.08520846782213"/>
    <n v="15.937115216186884"/>
    <n v="330.35458916202151"/>
    <n v="155.63812274368792"/>
    <n v="3.6625562540346639"/>
    <n v="1.2208520846782211"/>
    <n v="83.896198790315339"/>
    <n v="713.14031194872825"/>
    <n v="118.49627826122223"/>
    <n v="15.937115216186884"/>
    <n v="322.98452133210412"/>
    <n v="146.96059889162183"/>
    <n v="3.5548883478366671"/>
    <n v="1.1849627826122224"/>
    <n v="74.451540230517665"/>
    <n v="641.59874854772283"/>
    <n v="116.87751213217497"/>
    <n v="15.937115216186884"/>
    <n v="319.16841105573053"/>
    <n v="142.46750755114272"/>
    <n v="3.506325363965249"/>
    <n v="1.1687751213217499"/>
    <n v="69.561238076095449"/>
    <n v="604.55560300513105"/>
    <n v="69.194976517363486"/>
    <n v="9.1911719322158767"/>
    <n v="189.90394894275147"/>
    <n v="89.032996292161911"/>
    <n v="2.0758492955209049"/>
    <n v="0.69194976517363493"/>
    <n v="47.594192444427492"/>
    <n v="405.29457305495043"/>
  </r>
  <r>
    <x v="11"/>
    <s v="Tai_x000a_Zhou"/>
    <s v="Tai Zhou"/>
    <s v="Jingjiang"/>
    <x v="236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</r>
  <r>
    <x v="11"/>
    <s v="Huai'an"/>
    <s v="Huai'an"/>
    <s v="Huaian"/>
    <x v="227"/>
    <s v="t/a"/>
    <s v="grinding"/>
    <n v="1500000"/>
    <n v="1"/>
    <m/>
    <n v="1"/>
    <m/>
    <n v="1500000"/>
    <n v="157544.87706593453"/>
    <n v="157544.87706593453"/>
    <n v="1.9521636751229851E-3"/>
    <n v="102.84208253926792"/>
    <n v="5.675997876294435"/>
    <n v="147.81466605870006"/>
    <n v="90.939689774382245"/>
    <n v="3.0852624761780376"/>
    <n v="1.0284208253926794"/>
    <n v="76.52881242051626"/>
    <n v="649.35510755507323"/>
    <n v="122.08520846782213"/>
    <n v="15.937115216186884"/>
    <n v="330.35458916202151"/>
    <n v="155.63812274368792"/>
    <n v="3.6625562540346639"/>
    <n v="1.2208520846782211"/>
    <n v="83.896198790315339"/>
    <n v="713.14031194872825"/>
    <n v="118.49627826122223"/>
    <n v="15.937115216186884"/>
    <n v="322.98452133210412"/>
    <n v="146.96059889162183"/>
    <n v="3.5548883478366671"/>
    <n v="1.1849627826122224"/>
    <n v="74.451540230517665"/>
    <n v="641.59874854772283"/>
    <n v="116.87751213217497"/>
    <n v="15.937115216186884"/>
    <n v="319.16841105573053"/>
    <n v="142.46750755114272"/>
    <n v="3.506325363965249"/>
    <n v="1.1687751213217499"/>
    <n v="69.561238076095449"/>
    <n v="604.55560300513105"/>
    <n v="69.194976517363486"/>
    <n v="9.1911719322158767"/>
    <n v="189.90394894275147"/>
    <n v="89.032996292161911"/>
    <n v="2.0758492955209049"/>
    <n v="0.69194976517363493"/>
    <n v="47.594192444427492"/>
    <n v="405.29457305495043"/>
  </r>
  <r>
    <x v="11"/>
    <s v="Yan_x000a_Cheng"/>
    <s v="Yan Cheng"/>
    <s v="Xiangshui"/>
    <x v="237"/>
    <s v="t/a"/>
    <s v="grinding"/>
    <n v="2200000"/>
    <n v="1"/>
    <m/>
    <n v="1"/>
    <m/>
    <n v="2200000"/>
    <n v="231065.81969670398"/>
    <n v="231065.81969670398"/>
    <n v="2.8631733901803781E-3"/>
    <n v="150.8350543909263"/>
    <n v="8.3247968852318373"/>
    <n v="216.79484355276009"/>
    <n v="133.37821166909396"/>
    <n v="4.5250516317277887"/>
    <n v="1.508350543909263"/>
    <n v="112.24225821675716"/>
    <n v="952.38749108077411"/>
    <n v="179.05830575280578"/>
    <n v="23.374435650407428"/>
    <n v="484.52006410429823"/>
    <n v="228.26924669074228"/>
    <n v="5.3717491725841731"/>
    <n v="1.7905830575280579"/>
    <n v="123.04775822579583"/>
    <n v="1045.939124191468"/>
    <n v="173.7945414497926"/>
    <n v="23.374435650407428"/>
    <n v="473.71063128708602"/>
    <n v="215.54221170771203"/>
    <n v="5.2138362434937786"/>
    <n v="1.7379454144979263"/>
    <n v="109.19559233809258"/>
    <n v="941.01149786999349"/>
    <n v="171.42035112718997"/>
    <n v="23.374435650407428"/>
    <n v="468.1136695484048"/>
    <n v="208.95234440834267"/>
    <n v="5.1426105338156987"/>
    <n v="1.7142035112718998"/>
    <n v="102.02314917827333"/>
    <n v="886.68155107419216"/>
    <n v="101.48596555879979"/>
    <n v="13.480385500583287"/>
    <n v="278.52579178270219"/>
    <n v="130.58172789517081"/>
    <n v="3.0445789667639938"/>
    <n v="1.0148596555879978"/>
    <n v="69.804815585160327"/>
    <n v="594.43204048059397"/>
  </r>
  <r>
    <x v="11"/>
    <s v="Xu_x000a_Zhou"/>
    <s v="Xu Zhou"/>
    <s v="Tongshan"/>
    <x v="207"/>
    <s v="t/a"/>
    <s v="grinding"/>
    <n v="1600000"/>
    <n v="1"/>
    <m/>
    <n v="1"/>
    <m/>
    <n v="1600000"/>
    <n v="168047.86887033016"/>
    <n v="168047.86887033016"/>
    <n v="2.0823079201311842E-3"/>
    <n v="109.69822137521912"/>
    <n v="6.0543977347140645"/>
    <n v="157.66897712928008"/>
    <n v="97.002335759341065"/>
    <n v="3.2909466412565735"/>
    <n v="1.0969822137521914"/>
    <n v="81.630733248550669"/>
    <n v="692.64544805874482"/>
    <n v="130.22422236567695"/>
    <n v="16.999589563932677"/>
    <n v="352.37822843948965"/>
    <n v="166.01399759326711"/>
    <n v="3.9067266709703081"/>
    <n v="1.3022422236567694"/>
    <n v="89.489278709669691"/>
    <n v="760.68299941197677"/>
    <n v="126.39603014530371"/>
    <n v="16.999589563932677"/>
    <n v="344.5168227542444"/>
    <n v="156.75797215106329"/>
    <n v="3.7918809043591115"/>
    <n v="1.2639603014530372"/>
    <n v="79.414976245885512"/>
    <n v="684.37199845090436"/>
    <n v="124.66934627431998"/>
    <n v="16.999589563932677"/>
    <n v="340.44630512611258"/>
    <n v="151.96534138788559"/>
    <n v="3.740080388229599"/>
    <n v="1.2466934627432"/>
    <n v="74.19865394783514"/>
    <n v="644.85930987213976"/>
    <n v="73.807974951854391"/>
    <n v="9.8039167276969366"/>
    <n v="202.56421220560159"/>
    <n v="94.968529378306044"/>
    <n v="2.2142392485556321"/>
    <n v="0.73807974951854394"/>
    <n v="50.767138607389327"/>
    <n v="432.3142112586138"/>
  </r>
  <r>
    <x v="11"/>
    <s v="Nan_x000a_Tong"/>
    <s v="Nan Tong"/>
    <s v="Rudong"/>
    <x v="216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</r>
  <r>
    <x v="11"/>
    <s v="Zhen_x000a_Jiang"/>
    <s v="Zhen Jiang"/>
    <s v="Zhenjiang"/>
    <x v="208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Nan_x000a_Tong"/>
    <s v="Nan Tong"/>
    <s v="Qidong"/>
    <x v="238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Nan_x000a_Jing"/>
    <s v="Nan Jing"/>
    <s v="Lishui"/>
    <x v="239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Wu_x000a_Xi"/>
    <s v="Wu Xi"/>
    <s v="Yixing"/>
    <x v="205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Xu_x000a_Zhou"/>
    <s v="Xu Zhou"/>
    <s v="Xuzhou"/>
    <x v="218"/>
    <s v="t/d"/>
    <s v="cement"/>
    <n v="10000"/>
    <n v="310"/>
    <n v="1"/>
    <m/>
    <n v="3100000"/>
    <m/>
    <n v="0"/>
    <n v="3100000"/>
    <n v="3.8412593957901517E-2"/>
    <n v="2023.6167738942368"/>
    <n v="111.68623026154491"/>
    <n v="2908.5392893492631"/>
    <n v="1789.414188203662"/>
    <n v="60.708503216827104"/>
    <n v="20.23616773894237"/>
    <n v="1505.8523191732393"/>
    <n v="12777.316983644354"/>
    <n v="2402.262474658929"/>
    <n v="313.59354928121655"/>
    <n v="6500.365137062935"/>
    <n v="3062.4809228389527"/>
    <n v="72.06787423976786"/>
    <n v="24.022624746589287"/>
    <n v="1650.8198876002266"/>
    <n v="14032.414180727927"/>
    <n v="2331.6433352260201"/>
    <n v="313.59354928121655"/>
    <n v="6355.344805724696"/>
    <n v="2891.7338668737707"/>
    <n v="69.949300056780601"/>
    <n v="23.316433352260205"/>
    <n v="1464.9779733428727"/>
    <n v="12624.695626666029"/>
    <n v="2299.7909824646777"/>
    <n v="313.59354928121655"/>
    <n v="6280.2554592662445"/>
    <n v="2803.3236093339083"/>
    <n v="68.99372947394032"/>
    <n v="22.997909824646779"/>
    <n v="1368.7518252062737"/>
    <n v="11895.800131486105"/>
    <n v="1361.5449210325894"/>
    <n v="180.85407485477737"/>
    <n v="3736.7272912095405"/>
    <n v="1751.8963081877394"/>
    <n v="40.846347630977682"/>
    <n v="13.615449210325894"/>
    <n v="936.50773878211874"/>
    <n v="7974.9541836547405"/>
  </r>
  <r>
    <x v="11"/>
    <s v="Xu_x000a_Zhou"/>
    <s v="Xu Zhou"/>
    <s v="Xuzhou"/>
    <x v="218"/>
    <s v="t/d"/>
    <s v="cement"/>
    <n v="10000"/>
    <n v="310"/>
    <n v="1"/>
    <m/>
    <n v="3100000"/>
    <m/>
    <n v="0"/>
    <n v="3100000"/>
    <n v="3.8412593957901517E-2"/>
    <n v="2023.6167738942368"/>
    <n v="111.68623026154491"/>
    <n v="2908.5392893492631"/>
    <n v="1789.414188203662"/>
    <n v="60.708503216827104"/>
    <n v="20.23616773894237"/>
    <n v="1505.8523191732393"/>
    <n v="12777.316983644354"/>
    <n v="2402.262474658929"/>
    <n v="313.59354928121655"/>
    <n v="6500.365137062935"/>
    <n v="3062.4809228389527"/>
    <n v="72.06787423976786"/>
    <n v="24.022624746589287"/>
    <n v="1650.8198876002266"/>
    <n v="14032.414180727927"/>
    <n v="2331.6433352260201"/>
    <n v="313.59354928121655"/>
    <n v="6355.344805724696"/>
    <n v="2891.7338668737707"/>
    <n v="69.949300056780601"/>
    <n v="23.316433352260205"/>
    <n v="1464.9779733428727"/>
    <n v="12624.695626666029"/>
    <n v="2299.7909824646777"/>
    <n v="313.59354928121655"/>
    <n v="6280.2554592662445"/>
    <n v="2803.3236093339083"/>
    <n v="68.99372947394032"/>
    <n v="22.997909824646779"/>
    <n v="1368.7518252062737"/>
    <n v="11895.800131486105"/>
    <n v="1361.5449210325894"/>
    <n v="180.85407485477737"/>
    <n v="3736.7272912095405"/>
    <n v="1751.8963081877394"/>
    <n v="40.846347630977682"/>
    <n v="13.615449210325894"/>
    <n v="936.50773878211874"/>
    <n v="7974.9541836547405"/>
  </r>
  <r>
    <x v="11"/>
    <s v="Nan_x000a_Jing"/>
    <s v="Nan Jing"/>
    <s v="Nanjing"/>
    <x v="231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Chang_x000a_Zhou"/>
    <s v="Chang Zhou"/>
    <s v="Jintan"/>
    <x v="240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</r>
  <r>
    <x v="11"/>
    <s v="Chang_x000a_Zhou"/>
    <s v="Chang Zhou"/>
    <s v="Jintan"/>
    <x v="240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</r>
  <r>
    <x v="11"/>
    <s v="Wu_x000a_Xi"/>
    <s v="Wu Xi"/>
    <s v="Yixing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</r>
  <r>
    <x v="11"/>
    <s v="Su_x000a_Zhou"/>
    <s v="Su Zhou"/>
    <s v="Suzhou"/>
    <x v="215"/>
    <s v="t/d"/>
    <s v="cement"/>
    <n v="3000"/>
    <n v="310"/>
    <n v="1"/>
    <m/>
    <n v="930000"/>
    <m/>
    <n v="0"/>
    <n v="930000"/>
    <n v="1.1523778187370454E-2"/>
    <n v="607.08503216827103"/>
    <n v="33.505869078463469"/>
    <n v="872.56178680477888"/>
    <n v="536.82425646109857"/>
    <n v="18.212550965048131"/>
    <n v="6.0708503216827108"/>
    <n v="451.75569575197176"/>
    <n v="3833.195095093306"/>
    <n v="720.67874239767855"/>
    <n v="94.078064784364955"/>
    <n v="1950.1095411188805"/>
    <n v="918.74427685168575"/>
    <n v="21.620362271930357"/>
    <n v="7.2067874239767855"/>
    <n v="495.24596628006793"/>
    <n v="4209.7242542183776"/>
    <n v="699.49300056780601"/>
    <n v="94.078064784364955"/>
    <n v="1906.6034417174087"/>
    <n v="867.52016006213114"/>
    <n v="20.984790017034182"/>
    <n v="6.9949300056780608"/>
    <n v="439.49339200286175"/>
    <n v="3787.4086879998081"/>
    <n v="689.93729473940323"/>
    <n v="94.078064784364955"/>
    <n v="1884.0766377798732"/>
    <n v="840.99708280017239"/>
    <n v="20.698118842182094"/>
    <n v="6.8993729473940331"/>
    <n v="410.62554756188206"/>
    <n v="3568.7400394458314"/>
    <n v="408.46347630977681"/>
    <n v="54.256222456433207"/>
    <n v="1121.0181873628621"/>
    <n v="525.56889245632181"/>
    <n v="12.253904289293304"/>
    <n v="4.0846347630977675"/>
    <n v="280.95232163463561"/>
    <n v="2392.4862550964222"/>
  </r>
  <r>
    <x v="11"/>
    <s v="Su_x000a_Zhou"/>
    <s v="Su Zhou"/>
    <s v="Changshu"/>
    <x v="241"/>
    <s v="t/a"/>
    <s v="grinding"/>
    <n v="400000"/>
    <n v="1"/>
    <m/>
    <n v="1"/>
    <m/>
    <n v="400000"/>
    <n v="42011.96721758254"/>
    <n v="42011.96721758254"/>
    <n v="5.2057698003279604E-4"/>
    <n v="27.42455534380478"/>
    <n v="1.5135994336785161"/>
    <n v="39.41724428232002"/>
    <n v="24.250583939835266"/>
    <n v="0.82273666031414339"/>
    <n v="0.27424555343804785"/>
    <n v="20.407683312137667"/>
    <n v="173.1613620146862"/>
    <n v="32.556055591419238"/>
    <n v="4.2498973909831692"/>
    <n v="88.094557109872412"/>
    <n v="41.503499398316777"/>
    <n v="0.97668166774257703"/>
    <n v="0.32556055591419236"/>
    <n v="22.372319677417423"/>
    <n v="190.17074985299419"/>
    <n v="31.599007536325928"/>
    <n v="4.2498973909831692"/>
    <n v="86.1292056885611"/>
    <n v="39.189493037765821"/>
    <n v="0.94797022608977788"/>
    <n v="0.31599007536325929"/>
    <n v="19.853744061471378"/>
    <n v="171.09299961272609"/>
    <n v="31.167336568579994"/>
    <n v="4.2498973909831692"/>
    <n v="85.111576281528144"/>
    <n v="37.991335346971397"/>
    <n v="0.93502009705739975"/>
    <n v="0.31167336568580001"/>
    <n v="18.549663486958785"/>
    <n v="161.21482746803494"/>
    <n v="18.451993737963598"/>
    <n v="2.4509791819242341"/>
    <n v="50.641053051400398"/>
    <n v="23.742132344576511"/>
    <n v="0.55355981213890804"/>
    <n v="0.18451993737963598"/>
    <n v="12.691784651847332"/>
    <n v="108.07855281465345"/>
  </r>
  <r>
    <x v="11"/>
    <s v="Zhen_x000a_Jiang"/>
    <s v="Zhen Jiang"/>
    <s v="Jurong"/>
    <x v="242"/>
    <s v="t/d"/>
    <s v="cement"/>
    <n v="6000"/>
    <n v="310"/>
    <n v="1"/>
    <m/>
    <n v="1860000"/>
    <m/>
    <n v="0"/>
    <n v="1860000"/>
    <n v="2.3047556374740909E-2"/>
    <n v="1214.1700643365421"/>
    <n v="67.011738156926938"/>
    <n v="1745.1235736095578"/>
    <n v="1073.6485129221971"/>
    <n v="36.425101930096261"/>
    <n v="12.141700643365422"/>
    <n v="903.51139150394351"/>
    <n v="7666.390190186612"/>
    <n v="1441.3574847953571"/>
    <n v="188.15612956872991"/>
    <n v="3900.2190822377611"/>
    <n v="1837.4885537033715"/>
    <n v="43.240724543860715"/>
    <n v="14.413574847953571"/>
    <n v="990.49193256013587"/>
    <n v="8419.4485084367552"/>
    <n v="1398.986001135612"/>
    <n v="188.15612956872991"/>
    <n v="3813.2068834348174"/>
    <n v="1735.0403201242623"/>
    <n v="41.969580034068365"/>
    <n v="13.989860011356122"/>
    <n v="878.98678400572351"/>
    <n v="7574.8173759996162"/>
    <n v="1379.8745894788065"/>
    <n v="188.15612956872991"/>
    <n v="3768.1532755597464"/>
    <n v="1681.9941656003448"/>
    <n v="41.396237684364188"/>
    <n v="13.798745894788066"/>
    <n v="821.25109512376412"/>
    <n v="7137.4800788916627"/>
    <n v="816.92695261955362"/>
    <n v="108.51244491286641"/>
    <n v="2242.0363747257243"/>
    <n v="1051.1377849126436"/>
    <n v="24.507808578586609"/>
    <n v="8.169269526195535"/>
    <n v="561.90464326927122"/>
    <n v="4784.9725101928443"/>
  </r>
  <r>
    <x v="11"/>
    <s v="Zhen_x000a_Jiang"/>
    <s v="Zhen Jiang"/>
    <s v="Jurong"/>
    <x v="242"/>
    <s v="t/d"/>
    <s v="cement"/>
    <n v="6700"/>
    <n v="310"/>
    <n v="1"/>
    <m/>
    <n v="2077000"/>
    <m/>
    <n v="0"/>
    <n v="2077000"/>
    <n v="2.5736437951794016E-2"/>
    <n v="1355.8232385091387"/>
    <n v="74.829774275235081"/>
    <n v="1948.7213238640061"/>
    <n v="1198.9075060964535"/>
    <n v="40.67469715527416"/>
    <n v="13.558232385091388"/>
    <n v="1008.9210538460703"/>
    <n v="8560.8023790417174"/>
    <n v="1609.5158580214822"/>
    <n v="210.10767801841507"/>
    <n v="4355.244641832167"/>
    <n v="2051.8622183020984"/>
    <n v="48.285475740644465"/>
    <n v="16.095158580214822"/>
    <n v="1106.0493246921517"/>
    <n v="9401.7175010877108"/>
    <n v="1562.2010346014335"/>
    <n v="210.10767801841507"/>
    <n v="4258.0810198355457"/>
    <n v="1937.4616908054263"/>
    <n v="46.866031038043005"/>
    <n v="15.622010346014337"/>
    <n v="981.53524213972457"/>
    <n v="8458.5460698662391"/>
    <n v="1540.8599582513341"/>
    <n v="210.10767801841507"/>
    <n v="4207.7711577083837"/>
    <n v="1878.2268182537184"/>
    <n v="46.225798747540011"/>
    <n v="15.408599582513343"/>
    <n v="917.0637228882033"/>
    <n v="7970.1860880956901"/>
    <n v="912.23509709183486"/>
    <n v="121.17223015270083"/>
    <n v="2503.6072851103922"/>
    <n v="1173.7705264857852"/>
    <n v="27.367052912755049"/>
    <n v="9.1223509709183475"/>
    <n v="627.46018498401952"/>
    <n v="5343.219303048676"/>
  </r>
  <r>
    <x v="11"/>
    <s v="Nan_x000a_Jing"/>
    <s v="Nan Jing"/>
    <s v="Nanjing"/>
    <x v="231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Nan_x000a_Jing"/>
    <s v="Nan Jing"/>
    <s v="Nanjing"/>
    <x v="231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Nan_x000a_Jing"/>
    <s v="Nan Jing"/>
    <s v="Nanjing"/>
    <x v="231"/>
    <s v="t/d"/>
    <s v="cement"/>
    <n v="2000"/>
    <n v="310"/>
    <n v="1"/>
    <m/>
    <n v="620000"/>
    <m/>
    <n v="0"/>
    <n v="620000"/>
    <n v="7.6825187915803032E-3"/>
    <n v="404.72335477884735"/>
    <n v="22.337246052308981"/>
    <n v="581.70785786985255"/>
    <n v="357.88283764073242"/>
    <n v="12.141700643365422"/>
    <n v="4.0472335477884736"/>
    <n v="301.17046383464788"/>
    <n v="2555.463396728871"/>
    <n v="480.45249493178574"/>
    <n v="62.718709856243308"/>
    <n v="1300.073027412587"/>
    <n v="612.49618456779058"/>
    <n v="14.413574847953573"/>
    <n v="4.804524949317857"/>
    <n v="330.16397752004531"/>
    <n v="2806.4828361455852"/>
    <n v="466.32866704520404"/>
    <n v="62.718709856243308"/>
    <n v="1271.0689611449391"/>
    <n v="578.34677337475409"/>
    <n v="13.989860011356122"/>
    <n v="4.6632866704520408"/>
    <n v="292.99559466857454"/>
    <n v="2524.9391253332055"/>
    <n v="459.95819649293554"/>
    <n v="62.718709856243308"/>
    <n v="1256.0510918532489"/>
    <n v="560.66472186678163"/>
    <n v="13.798745894788064"/>
    <n v="4.5995819649293557"/>
    <n v="273.75036504125472"/>
    <n v="2379.1600262972211"/>
    <n v="272.30898420651789"/>
    <n v="36.170814970955469"/>
    <n v="747.34545824190809"/>
    <n v="350.37926163754787"/>
    <n v="8.1692695261955368"/>
    <n v="2.7230898420651783"/>
    <n v="187.30154775642376"/>
    <n v="1594.9908367309481"/>
  </r>
  <r>
    <x v="11"/>
    <s v="Wu_x000a_Xi"/>
    <s v="Wu Xi"/>
    <s v="Yixing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</r>
  <r>
    <x v="11"/>
    <s v="Wu_x000a_Xi"/>
    <s v="Wu Xi"/>
    <s v="Yixing"/>
    <x v="205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Xu_x000a_Zhou"/>
    <s v="Xu Zhou"/>
    <s v="Xuzhou"/>
    <x v="218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Xu_x000a_Zhou"/>
    <s v="Xu Zhou"/>
    <s v="Xuzhou"/>
    <x v="218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Wu_x000a_Xi"/>
    <s v="Wu Xi"/>
    <s v="Yixing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</r>
  <r>
    <x v="11"/>
    <s v="Xu_x000a_Zhou"/>
    <s v="Xu Zhou"/>
    <s v="Xuzhou"/>
    <x v="218"/>
    <s v="t/d"/>
    <s v="cement"/>
    <n v="3000"/>
    <n v="310"/>
    <n v="1"/>
    <m/>
    <n v="930000"/>
    <m/>
    <n v="0"/>
    <n v="930000"/>
    <n v="1.1523778187370454E-2"/>
    <n v="607.08503216827103"/>
    <n v="33.505869078463469"/>
    <n v="872.56178680477888"/>
    <n v="536.82425646109857"/>
    <n v="18.212550965048131"/>
    <n v="6.0708503216827108"/>
    <n v="451.75569575197176"/>
    <n v="3833.195095093306"/>
    <n v="720.67874239767855"/>
    <n v="94.078064784364955"/>
    <n v="1950.1095411188805"/>
    <n v="918.74427685168575"/>
    <n v="21.620362271930357"/>
    <n v="7.2067874239767855"/>
    <n v="495.24596628006793"/>
    <n v="4209.7242542183776"/>
    <n v="699.49300056780601"/>
    <n v="94.078064784364955"/>
    <n v="1906.6034417174087"/>
    <n v="867.52016006213114"/>
    <n v="20.984790017034182"/>
    <n v="6.9949300056780608"/>
    <n v="439.49339200286175"/>
    <n v="3787.4086879998081"/>
    <n v="689.93729473940323"/>
    <n v="94.078064784364955"/>
    <n v="1884.0766377798732"/>
    <n v="840.99708280017239"/>
    <n v="20.698118842182094"/>
    <n v="6.8993729473940331"/>
    <n v="410.62554756188206"/>
    <n v="3568.7400394458314"/>
    <n v="408.46347630977681"/>
    <n v="54.256222456433207"/>
    <n v="1121.0181873628621"/>
    <n v="525.56889245632181"/>
    <n v="12.253904289293304"/>
    <n v="4.0846347630977675"/>
    <n v="280.95232163463561"/>
    <n v="2392.4862550964222"/>
  </r>
  <r>
    <x v="11"/>
    <s v="Xu_x000a_Zhou"/>
    <s v="Xu Zhou"/>
    <s v="Xuzhou"/>
    <x v="218"/>
    <s v="t/d"/>
    <s v="cement"/>
    <n v="3000"/>
    <n v="310"/>
    <n v="1"/>
    <m/>
    <n v="930000"/>
    <m/>
    <n v="0"/>
    <n v="930000"/>
    <n v="1.1523778187370454E-2"/>
    <n v="607.08503216827103"/>
    <n v="33.505869078463469"/>
    <n v="872.56178680477888"/>
    <n v="536.82425646109857"/>
    <n v="18.212550965048131"/>
    <n v="6.0708503216827108"/>
    <n v="451.75569575197176"/>
    <n v="3833.195095093306"/>
    <n v="720.67874239767855"/>
    <n v="94.078064784364955"/>
    <n v="1950.1095411188805"/>
    <n v="918.74427685168575"/>
    <n v="21.620362271930357"/>
    <n v="7.2067874239767855"/>
    <n v="495.24596628006793"/>
    <n v="4209.7242542183776"/>
    <n v="699.49300056780601"/>
    <n v="94.078064784364955"/>
    <n v="1906.6034417174087"/>
    <n v="867.52016006213114"/>
    <n v="20.984790017034182"/>
    <n v="6.9949300056780608"/>
    <n v="439.49339200286175"/>
    <n v="3787.4086879998081"/>
    <n v="689.93729473940323"/>
    <n v="94.078064784364955"/>
    <n v="1884.0766377798732"/>
    <n v="840.99708280017239"/>
    <n v="20.698118842182094"/>
    <n v="6.8993729473940331"/>
    <n v="410.62554756188206"/>
    <n v="3568.7400394458314"/>
    <n v="408.46347630977681"/>
    <n v="54.256222456433207"/>
    <n v="1121.0181873628621"/>
    <n v="525.56889245632181"/>
    <n v="12.253904289293304"/>
    <n v="4.0846347630977675"/>
    <n v="280.95232163463561"/>
    <n v="2392.4862550964222"/>
  </r>
  <r>
    <x v="11"/>
    <s v="Wu_x000a_Xi"/>
    <s v="Wu Xi"/>
    <s v="Yixing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</r>
  <r>
    <x v="11"/>
    <s v="Nan_x000a_Jing"/>
    <s v="Nan Jing"/>
    <s v="Jiangning"/>
    <x v="243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Nan_x000a_Jing"/>
    <s v="Nan Jing"/>
    <s v="Jiangning"/>
    <x v="243"/>
    <s v="t/d"/>
    <s v="cement"/>
    <n v="1500"/>
    <n v="310"/>
    <n v="1"/>
    <m/>
    <n v="465000"/>
    <m/>
    <n v="0"/>
    <n v="465000"/>
    <n v="5.7618890936852272E-3"/>
    <n v="303.54251608413551"/>
    <n v="16.752934539231735"/>
    <n v="436.28089340238944"/>
    <n v="268.41212823054929"/>
    <n v="9.1062754825240653"/>
    <n v="3.0354251608413554"/>
    <n v="225.87784787598588"/>
    <n v="1916.597547546653"/>
    <n v="360.33937119883927"/>
    <n v="47.039032392182477"/>
    <n v="975.05477055944027"/>
    <n v="459.37213842584288"/>
    <n v="10.810181135965179"/>
    <n v="3.6033937119883928"/>
    <n v="247.62298314003397"/>
    <n v="2104.8621271091888"/>
    <n v="349.746500283903"/>
    <n v="47.039032392182477"/>
    <n v="953.30172085870436"/>
    <n v="433.76008003106557"/>
    <n v="10.492395008517091"/>
    <n v="3.4974650028390304"/>
    <n v="219.74669600143088"/>
    <n v="1893.704343999904"/>
    <n v="344.96864736970161"/>
    <n v="47.039032392182477"/>
    <n v="942.03831888993659"/>
    <n v="420.4985414000862"/>
    <n v="10.349059421091047"/>
    <n v="3.4496864736970165"/>
    <n v="205.31277378094103"/>
    <n v="1784.3700197229157"/>
    <n v="204.2317381548884"/>
    <n v="27.128111228216603"/>
    <n v="560.50909368143107"/>
    <n v="262.7844462281609"/>
    <n v="6.1269521446466522"/>
    <n v="2.0423173815488838"/>
    <n v="140.4761608173178"/>
    <n v="1196.2431275482111"/>
  </r>
  <r>
    <x v="11"/>
    <s v="Nan_x000a_Jing"/>
    <s v="Nan Jing"/>
    <s v="Jiangning"/>
    <x v="243"/>
    <s v="t/d"/>
    <s v="cement"/>
    <n v="1000"/>
    <n v="310"/>
    <n v="1"/>
    <m/>
    <n v="310000"/>
    <m/>
    <n v="0"/>
    <n v="310000"/>
    <n v="3.8412593957901516E-3"/>
    <n v="202.36167738942368"/>
    <n v="11.16862302615449"/>
    <n v="290.85392893492627"/>
    <n v="178.94141882036621"/>
    <n v="6.0708503216827108"/>
    <n v="2.0236167738942368"/>
    <n v="150.58523191732394"/>
    <n v="1277.7316983644355"/>
    <n v="240.22624746589287"/>
    <n v="31.359354928121654"/>
    <n v="650.03651370629348"/>
    <n v="306.24809228389529"/>
    <n v="7.2067874239767864"/>
    <n v="2.4022624746589285"/>
    <n v="165.08198876002265"/>
    <n v="1403.2414180727926"/>
    <n v="233.16433352260202"/>
    <n v="31.359354928121654"/>
    <n v="635.53448057246953"/>
    <n v="289.17338668737705"/>
    <n v="6.9949300056780608"/>
    <n v="2.3316433352260204"/>
    <n v="146.49779733428727"/>
    <n v="1262.4695626666028"/>
    <n v="229.97909824646777"/>
    <n v="31.359354928121654"/>
    <n v="628.02554592662443"/>
    <n v="280.33236093339082"/>
    <n v="6.8993729473940322"/>
    <n v="2.2997909824646778"/>
    <n v="136.87518252062736"/>
    <n v="1189.5800131486105"/>
    <n v="136.15449210325895"/>
    <n v="18.085407485477734"/>
    <n v="373.67272912095405"/>
    <n v="175.18963081877394"/>
    <n v="4.0846347630977684"/>
    <n v="1.3615449210325892"/>
    <n v="93.650773878211879"/>
    <n v="797.49541836547405"/>
  </r>
  <r>
    <x v="11"/>
    <s v="Yan_x000a_Cheng"/>
    <s v="Yan Cheng"/>
    <s v="Dongtai"/>
    <x v="244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</r>
  <r>
    <x v="11"/>
    <s v="Yan_x000a_Cheng"/>
    <s v="Yan Cheng"/>
    <s v="Dongtai"/>
    <x v="244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Chang_x000a_Zhou"/>
    <s v="Chang Zhou"/>
    <s v="Liyang"/>
    <x v="206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</r>
  <r>
    <x v="11"/>
    <s v="Nan_x000a_Jing"/>
    <s v="Nan Jing"/>
    <s v="Nanjing"/>
    <x v="231"/>
    <s v="t/d"/>
    <s v="cement"/>
    <n v="4000"/>
    <n v="310"/>
    <n v="1"/>
    <m/>
    <n v="1240000"/>
    <m/>
    <n v="0"/>
    <n v="1240000"/>
    <n v="1.5365037583160606E-2"/>
    <n v="809.4467095576947"/>
    <n v="44.674492104617961"/>
    <n v="1163.4157157397051"/>
    <n v="715.76567528146484"/>
    <n v="24.283401286730843"/>
    <n v="8.0944670955769471"/>
    <n v="602.34092766929575"/>
    <n v="5110.926793457742"/>
    <n v="960.90498986357147"/>
    <n v="125.43741971248662"/>
    <n v="2600.1460548251739"/>
    <n v="1224.9923691355812"/>
    <n v="28.827149695907146"/>
    <n v="9.609049898635714"/>
    <n v="660.32795504009061"/>
    <n v="5612.9656722911704"/>
    <n v="932.65733409040809"/>
    <n v="125.43741971248662"/>
    <n v="2542.1379222898781"/>
    <n v="1156.6935467495082"/>
    <n v="27.979720022712243"/>
    <n v="9.3265733409040816"/>
    <n v="585.99118933714908"/>
    <n v="5049.8782506664111"/>
    <n v="919.91639298587108"/>
    <n v="125.43741971248662"/>
    <n v="2512.1021837064977"/>
    <n v="1121.3294437335633"/>
    <n v="27.597491789576129"/>
    <n v="9.1991639298587113"/>
    <n v="547.50073008250945"/>
    <n v="4758.3200525944421"/>
    <n v="544.61796841303578"/>
    <n v="72.341629941910938"/>
    <n v="1494.6909164838162"/>
    <n v="700.75852327509574"/>
    <n v="16.338539052391074"/>
    <n v="5.4461796841303567"/>
    <n v="374.60309551284752"/>
    <n v="3189.9816734618962"/>
  </r>
  <r>
    <x v="11"/>
    <s v="Chang_x000a_Zhou"/>
    <s v="Chang Zhou"/>
    <s v="Jintan"/>
    <x v="240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1"/>
    <s v="Chang_x000a_Zhou"/>
    <s v="Chang Zhou"/>
    <s v="Liyang"/>
    <x v="206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</r>
  <r>
    <x v="11"/>
    <s v="Su_x000a_Zhou"/>
    <s v="Su Zhou"/>
    <s v="Wujiang"/>
    <x v="224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</r>
  <r>
    <x v="1"/>
    <s v=""/>
    <m/>
    <s v=""/>
    <x v="4"/>
    <m/>
    <m/>
    <m/>
    <m/>
    <n v="58"/>
    <m/>
    <n v="72106000"/>
    <m/>
    <n v="0"/>
    <m/>
    <n v="0.99999999999999989"/>
    <n v="52681.075798005993"/>
    <n v="2907.5420000000004"/>
    <n v="75718.377481533578"/>
    <n v="46584.049756305962"/>
    <n v="1580.4322739401798"/>
    <n v="526.81075798005998"/>
    <n v="39202.04714171571"/>
    <n v="332633.53674182278"/>
    <n v="62538.408035960834"/>
    <n v="8163.821209911026"/>
    <n v="169224.84183669148"/>
    <n v="79725.9598296146"/>
    <n v="1876.152241078825"/>
    <n v="625.38408035960833"/>
    <n v="42976.006499572803"/>
    <n v="365307.64353240043"/>
    <n v="60699.970894477912"/>
    <n v="8163.821209911026"/>
    <n v="165449.50889517821"/>
    <n v="75280.879756336726"/>
    <n v="1820.9991268343374"/>
    <n v="606.99970894477917"/>
    <n v="38137.960038533791"/>
    <n v="328660.32532200584"/>
    <n v="59870.754497474074"/>
    <n v="8163.821209911026"/>
    <n v="163494.69827914052"/>
    <n v="72979.284148480714"/>
    <n v="1796.122634924222"/>
    <n v="598.70754497474081"/>
    <n v="35632.892345316861"/>
    <n v="309684.8951290134"/>
    <n v="35445.274081848824"/>
    <n v="4708.1973962233669"/>
    <n v="97278.7022741767"/>
    <n v="45607.341959455778"/>
    <n v="1063.3582224554648"/>
    <n v="354.45274081848822"/>
    <n v="24380.226438456339"/>
    <n v="207613.0081815077"/>
  </r>
  <r>
    <x v="2"/>
    <s v=""/>
    <m/>
    <s v=""/>
    <x v="4"/>
    <m/>
    <m/>
    <m/>
    <m/>
    <m/>
    <n v="61"/>
    <m/>
    <n v="81850000"/>
    <n v="8596698.7918978278"/>
    <n v="80702698.7918978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"/>
    <s v="Li_x000a_Shui"/>
    <s v="Li Shui"/>
    <s v="Qingyuan"/>
    <x v="245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</r>
  <r>
    <x v="12"/>
    <s v="Hu_x000a_Zhou"/>
    <s v="Hu Zhou"/>
    <s v="Changxing"/>
    <x v="246"/>
    <s v="t/d"/>
    <s v="cement"/>
    <n v="15"/>
    <n v="310"/>
    <n v="1"/>
    <m/>
    <n v="4650"/>
    <m/>
    <n v="0"/>
    <n v="4650"/>
    <n v="6.4548383990855015E-5"/>
    <n v="3.1693472082892744"/>
    <n v="0.17537834659345705"/>
    <n v="9.7904834375318863"/>
    <n v="2.2594509569098169"/>
    <n v="9.5080416248678246E-2"/>
    <n v="3.1693472082892749E-2"/>
    <n v="2.321172095973568"/>
    <n v="19.734929024251546"/>
    <n v="3.6513456064673662"/>
    <n v="0.3806150112591441"/>
    <n v="13.974100745849883"/>
    <n v="3.5611765273509355"/>
    <n v="0.10954036819402098"/>
    <n v="3.6513456064673662E-2"/>
    <n v="2.5447963848326371"/>
    <n v="21.675366815206452"/>
    <n v="3.5656336885660704"/>
    <n v="0.3806150112591441"/>
    <n v="13.208882935007356"/>
    <n v="3.4199517166546474"/>
    <n v="0.10696901065698211"/>
    <n v="3.5656336885660701E-2"/>
    <n v="2.328081616428848"/>
    <n v="20.033792030312792"/>
    <n v="3.526973825719157"/>
    <n v="0.3806150112591441"/>
    <n v="12.796492621651232"/>
    <n v="3.3438430021011034"/>
    <n v="0.10580921477157471"/>
    <n v="3.5269738257191569E-2"/>
    <n v="2.2112899396217718"/>
    <n v="19.149116412014727"/>
    <n v="2.0683975885741117"/>
    <n v="0.21950635111879932"/>
    <n v="7.9747977051292667"/>
    <n v="2.0382303047821906"/>
    <n v="6.2051927657223352E-2"/>
    <n v="2.0683975885741116E-2"/>
    <n v="1.4437549089982877"/>
    <n v="12.319718225320651"/>
  </r>
  <r>
    <x v="12"/>
    <s v="Qu_x000a_Zhou"/>
    <s v="Qu Zhou"/>
    <s v="Jiangshan"/>
    <x v="247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</r>
  <r>
    <x v="12"/>
    <s v="Qu_x000a_Zhou"/>
    <s v="Qu Zhou"/>
    <s v="Jiangshan"/>
    <x v="247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Qu_x000a_Zhou"/>
    <s v="Qu Zhou"/>
    <s v="Jiangshan"/>
    <x v="247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  <n v="356.56336885660704"/>
    <n v="38.061501125914411"/>
    <n v="1320.8882935007357"/>
    <n v="341.99517166546474"/>
    <n v="10.696901065698212"/>
    <n v="3.5656336885660704"/>
    <n v="232.80816164288481"/>
    <n v="2003.3792030312793"/>
    <n v="352.69738257191574"/>
    <n v="38.061501125914411"/>
    <n v="1279.6492621651232"/>
    <n v="334.38430021011038"/>
    <n v="10.580921477157471"/>
    <n v="3.526973825719157"/>
    <n v="221.12899396217719"/>
    <n v="1914.9116412014728"/>
    <n v="206.8397588574112"/>
    <n v="21.950635111879933"/>
    <n v="797.47977051292673"/>
    <n v="203.82303047821907"/>
    <n v="6.2051927657223347"/>
    <n v="2.0683975885741117"/>
    <n v="144.37549089982878"/>
    <n v="1231.9718225320653"/>
  </r>
  <r>
    <x v="12"/>
    <s v="Qu_x000a_Zhou"/>
    <s v="Qu Zhou"/>
    <s v="Changshan"/>
    <x v="248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</r>
  <r>
    <x v="12"/>
    <s v="Qu_x000a_Zhou"/>
    <s v="Qu Zhou"/>
    <s v="Changshan"/>
    <x v="248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Hu_x000a_Zhou"/>
    <s v="Hu Zhou"/>
    <s v="Changxing"/>
    <x v="246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</r>
  <r>
    <x v="12"/>
    <s v="Hu_x000a_Zhou"/>
    <s v="Hu Zhou"/>
    <s v="Changxing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Jin_x000a_Hua"/>
    <s v="Jin Hua"/>
    <s v="Jinhua Shì"/>
    <x v="249"/>
    <s v="t/a"/>
    <s v="grinding"/>
    <n v="1750000"/>
    <n v="1"/>
    <m/>
    <n v="1"/>
    <m/>
    <n v="1750000"/>
    <n v="183802.35657692363"/>
    <n v="183802.35657692363"/>
    <n v="2.551429051774478E-3"/>
    <n v="125.2760184288307"/>
    <n v="6.9322480422455683"/>
    <n v="386.99224254746252"/>
    <n v="89.310195795700949"/>
    <n v="3.758280552864921"/>
    <n v="1.2527601842883069"/>
    <n v="91.749871238825591"/>
    <n v="780.07020678188428"/>
    <n v="144.32815637537598"/>
    <n v="15.044717423222153"/>
    <n v="552.35970927538813"/>
    <n v="140.76400815344672"/>
    <n v="4.3298446912612789"/>
    <n v="1.4432815637537597"/>
    <n v="100.5891553850913"/>
    <n v="856.77064522670833"/>
    <n v="140.94018809645428"/>
    <n v="15.044717423222153"/>
    <n v="522.1126475705513"/>
    <n v="135.18176019363861"/>
    <n v="4.2282056428936281"/>
    <n v="1.4094018809645426"/>
    <n v="92.022986538287284"/>
    <n v="791.88348093408229"/>
    <n v="139.41206467791591"/>
    <n v="15.044717423222153"/>
    <n v="505.81193543628217"/>
    <n v="132.17338146439522"/>
    <n v="4.1823619403374774"/>
    <n v="1.3941206467791591"/>
    <n v="87.406516554263405"/>
    <n v="756.91456406325835"/>
    <n v="81.758355079128577"/>
    <n v="8.6765128213412801"/>
    <n v="315.22292718860251"/>
    <n v="80.565921132358696"/>
    <n v="2.4527506523738571"/>
    <n v="0.81758355079128575"/>
    <n v="57.067861202878966"/>
    <n v="486.96628864034648"/>
  </r>
  <r>
    <x v="12"/>
    <s v="Jin_x000a_Hua"/>
    <s v="Jin Hua"/>
    <s v="Jinhua Shì"/>
    <x v="24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Jin_x000a_Hua"/>
    <s v="Jin Hua"/>
    <s v="Jinhua Shì"/>
    <x v="24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Jin_x000a_Hua"/>
    <s v="Jin Hua"/>
    <s v="Lanxi"/>
    <x v="250"/>
    <s v="t/a"/>
    <s v="grinding"/>
    <n v="1800000"/>
    <n v="1"/>
    <m/>
    <n v="1"/>
    <m/>
    <n v="1800000"/>
    <n v="189053.85247912144"/>
    <n v="189053.85247912144"/>
    <n v="2.6243270246823201E-3"/>
    <n v="128.855333241083"/>
    <n v="7.1303122720240122"/>
    <n v="398.04916376310433"/>
    <n v="91.861915675578118"/>
    <n v="3.8656599972324899"/>
    <n v="1.2885533324108298"/>
    <n v="94.371296131363451"/>
    <n v="802.35792697565239"/>
    <n v="148.45181798610102"/>
    <n v="15.47456649245707"/>
    <n v="568.14141525468494"/>
    <n v="144.78583695783092"/>
    <n v="4.4535545395830294"/>
    <n v="1.4845181798610101"/>
    <n v="103.46313125323677"/>
    <n v="881.24980651889996"/>
    <n v="144.96705061349581"/>
    <n v="15.47456649245707"/>
    <n v="537.0301517868528"/>
    <n v="139.04409619917115"/>
    <n v="4.3490115184048745"/>
    <n v="1.449670506134958"/>
    <n v="94.65221472509549"/>
    <n v="814.50872324648469"/>
    <n v="143.39526652585636"/>
    <n v="15.47456649245707"/>
    <n v="520.26370502017596"/>
    <n v="135.94976379194938"/>
    <n v="4.3018579957756904"/>
    <n v="1.4339526652585637"/>
    <n v="89.903845598670927"/>
    <n v="778.54069446506571"/>
    <n v="84.094308081389386"/>
    <n v="8.9244131876653157"/>
    <n v="324.22929653684832"/>
    <n v="82.867804593283225"/>
    <n v="2.5228292424416816"/>
    <n v="0.84094308081389391"/>
    <n v="58.698371522961224"/>
    <n v="500.87961117292781"/>
  </r>
  <r>
    <x v="12"/>
    <s v="Ning_x000a_Bo"/>
    <s v="Ning Bo"/>
    <s v="Yuyao"/>
    <x v="251"/>
    <s v="t/a"/>
    <s v="grinding"/>
    <n v="700000"/>
    <n v="1"/>
    <m/>
    <n v="1"/>
    <m/>
    <n v="700000"/>
    <n v="73520.942630769452"/>
    <n v="73520.942630769452"/>
    <n v="1.0205716207097911E-3"/>
    <n v="50.110407371532276"/>
    <n v="2.7728992168982272"/>
    <n v="154.79689701898502"/>
    <n v="35.724078318280384"/>
    <n v="1.5033122211459682"/>
    <n v="0.50110407371532273"/>
    <n v="36.699948495530236"/>
    <n v="312.0280827127537"/>
    <n v="57.73126255015039"/>
    <n v="6.0178869692888606"/>
    <n v="220.94388371015523"/>
    <n v="56.305603261378693"/>
    <n v="1.7319378765045115"/>
    <n v="0.57731262550150386"/>
    <n v="40.235662154036518"/>
    <n v="342.70825809068333"/>
    <n v="56.376075238581706"/>
    <n v="6.0178869692888606"/>
    <n v="208.8450590282205"/>
    <n v="54.072704077455448"/>
    <n v="1.6912822571574511"/>
    <n v="0.56376075238581702"/>
    <n v="36.809194615314908"/>
    <n v="316.75339237363289"/>
    <n v="55.764825871166366"/>
    <n v="6.0178869692888606"/>
    <n v="202.32477417451284"/>
    <n v="52.869352585758087"/>
    <n v="1.6729447761349907"/>
    <n v="0.55764825871166368"/>
    <n v="34.962606621705362"/>
    <n v="302.76582562530331"/>
    <n v="32.703342031651431"/>
    <n v="3.4706051285365116"/>
    <n v="126.08917087544101"/>
    <n v="32.226368452943476"/>
    <n v="0.98110026094954284"/>
    <n v="0.32703342031651428"/>
    <n v="22.827144481151588"/>
    <n v="194.7865154561386"/>
  </r>
  <r>
    <x v="12"/>
    <s v="Hang_x000a_Zhou"/>
    <s v="Hang Zhou"/>
    <s v="Lin'an"/>
    <x v="252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</r>
  <r>
    <x v="12"/>
    <s v="Hang_x000a_Zhou"/>
    <s v="Hang Zhou"/>
    <s v="Jiande"/>
    <x v="253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  <n v="96.644700408997195"/>
    <n v="10.316377661638045"/>
    <n v="358.02010119123514"/>
    <n v="92.696064132780748"/>
    <n v="2.8993410122699159"/>
    <n v="0.96644700408997186"/>
    <n v="63.101476483396986"/>
    <n v="543.00581549765639"/>
    <n v="95.596844350570905"/>
    <n v="10.316377661638045"/>
    <n v="346.84247001345057"/>
    <n v="90.633175861299577"/>
    <n v="2.8679053305171269"/>
    <n v="0.95596844350570898"/>
    <n v="59.935897065780608"/>
    <n v="519.02712964337707"/>
    <n v="56.062872054259586"/>
    <n v="5.9496087917768765"/>
    <n v="216.15286435789884"/>
    <n v="55.245203062188814"/>
    <n v="1.6818861616277874"/>
    <n v="0.56062872054259583"/>
    <n v="39.132247681974142"/>
    <n v="333.91974078195182"/>
  </r>
  <r>
    <x v="12"/>
    <s v="Li_x000a_Shui"/>
    <s v="Li Shui"/>
    <s v="Jinyun"/>
    <x v="254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</r>
  <r>
    <x v="12"/>
    <s v="Li_x000a_Shui"/>
    <s v="Li Shui"/>
    <s v="Jinyun"/>
    <x v="254"/>
    <s v="t/a"/>
    <s v="grinding"/>
    <n v="2000000"/>
    <n v="1"/>
    <m/>
    <n v="1"/>
    <m/>
    <n v="2000000"/>
    <n v="210059.8360879127"/>
    <n v="210059.8360879127"/>
    <n v="2.9159189163136885E-3"/>
    <n v="143.1725924900922"/>
    <n v="7.9225691911377902"/>
    <n v="442.27684862567139"/>
    <n v="102.06879519508679"/>
    <n v="4.2951777747027657"/>
    <n v="1.431725924900922"/>
    <n v="104.85699570151493"/>
    <n v="891.50880775072483"/>
    <n v="164.94646442900108"/>
    <n v="17.193962769396741"/>
    <n v="631.26823917187198"/>
    <n v="160.87315217536766"/>
    <n v="4.9483939328700322"/>
    <n v="1.6494646442900109"/>
    <n v="114.95903472581861"/>
    <n v="979.16645168766649"/>
    <n v="161.07450068166199"/>
    <n v="17.193962769396741"/>
    <n v="596.70016865205855"/>
    <n v="154.49344022130126"/>
    <n v="4.8322350204498594"/>
    <n v="1.6107450068166198"/>
    <n v="105.1691274723283"/>
    <n v="905.00969249609398"/>
    <n v="159.32807391761816"/>
    <n v="17.193962769396741"/>
    <n v="578.0707833557509"/>
    <n v="151.05529310216596"/>
    <n v="4.7798422175285449"/>
    <n v="1.5932807391761816"/>
    <n v="99.893161776301014"/>
    <n v="865.04521607229503"/>
    <n v="93.438120090432648"/>
    <n v="9.9160146529614615"/>
    <n v="360.2547739298314"/>
    <n v="92.075338436981355"/>
    <n v="2.803143602712979"/>
    <n v="0.93438120090432641"/>
    <n v="65.220412803290245"/>
    <n v="556.53290130325308"/>
  </r>
  <r>
    <x v="12"/>
    <s v="Hang_x000a_Zhou"/>
    <s v="Hang Zhou"/>
    <s v="Yuhang"/>
    <x v="255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</r>
  <r>
    <x v="12"/>
    <s v="Jia_x000a_Xing"/>
    <s v="Jia Xing"/>
    <s v="Tongxiang"/>
    <x v="256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</r>
  <r>
    <x v="12"/>
    <s v="Jia_x000a_Xing"/>
    <s v="Jia Xing"/>
    <s v="Tongxiang"/>
    <x v="256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</r>
  <r>
    <x v="12"/>
    <s v="Jia_x000a_Xing"/>
    <s v="Jia Xing"/>
    <s v="Tongxiang"/>
    <x v="25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Hu_x000a_Zhou"/>
    <s v="Hu Zhou"/>
    <s v="Changxing"/>
    <x v="246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</r>
  <r>
    <x v="12"/>
    <s v="Hu_x000a_Zhou"/>
    <s v="Hu Zhou"/>
    <s v="Changxing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Hu_x000a_Zhou"/>
    <s v="Hu Zhou"/>
    <s v="Changxing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Hang_x000a_Zhou"/>
    <s v="Hang Zhou"/>
    <s v="Hangzhou"/>
    <x v="257"/>
    <s v="t/a"/>
    <s v="grinding"/>
    <n v="800000"/>
    <n v="1"/>
    <m/>
    <n v="1"/>
    <m/>
    <n v="800000"/>
    <n v="84023.93443516508"/>
    <n v="84023.93443516508"/>
    <n v="1.1663675665254754E-3"/>
    <n v="57.269036996036874"/>
    <n v="3.1690276764551162"/>
    <n v="176.91073945026855"/>
    <n v="40.827518078034714"/>
    <n v="1.7180711098811063"/>
    <n v="0.57269036996036871"/>
    <n v="41.94279828060597"/>
    <n v="356.60352310028992"/>
    <n v="65.978585771600436"/>
    <n v="6.8775851077586969"/>
    <n v="252.50729566874878"/>
    <n v="64.349260870147063"/>
    <n v="1.9793575731480129"/>
    <n v="0.65978585771600429"/>
    <n v="45.983613890327447"/>
    <n v="391.6665806750666"/>
    <n v="64.429800272664792"/>
    <n v="6.8775851077586969"/>
    <n v="238.68006746082341"/>
    <n v="61.797376088520494"/>
    <n v="1.9328940081799437"/>
    <n v="0.64429800272664794"/>
    <n v="42.067650988931319"/>
    <n v="362.00387699843753"/>
    <n v="63.731229567047265"/>
    <n v="6.8775851077586969"/>
    <n v="231.22831334230037"/>
    <n v="60.422117240866378"/>
    <n v="1.9119368870114177"/>
    <n v="0.63731229567047265"/>
    <n v="39.957264710520406"/>
    <n v="346.01808642891802"/>
    <n v="37.375248036173055"/>
    <n v="3.966405861184584"/>
    <n v="144.10190957193257"/>
    <n v="36.83013537479254"/>
    <n v="1.1212574410851917"/>
    <n v="0.37375248036173053"/>
    <n v="26.088165121316095"/>
    <n v="222.61316052130121"/>
  </r>
  <r>
    <x v="12"/>
    <s v="Hang_x000a_Zhou"/>
    <s v="Hang Zhou"/>
    <s v="Xiaoshan"/>
    <x v="258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</r>
  <r>
    <x v="12"/>
    <s v="Hang_x000a_Zhou"/>
    <s v="Hang Zhou"/>
    <s v="Xiaoshan"/>
    <x v="258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</r>
  <r>
    <x v="12"/>
    <s v="Qu_x000a_Zhou"/>
    <s v="Qu Zhou"/>
    <s v="Changshan"/>
    <x v="248"/>
    <s v="t/a"/>
    <s v="grinding"/>
    <n v="800000"/>
    <n v="1"/>
    <m/>
    <n v="1"/>
    <m/>
    <n v="800000"/>
    <n v="84023.93443516508"/>
    <n v="84023.93443516508"/>
    <n v="1.1663675665254754E-3"/>
    <n v="57.269036996036874"/>
    <n v="3.1690276764551162"/>
    <n v="176.91073945026855"/>
    <n v="40.827518078034714"/>
    <n v="1.7180711098811063"/>
    <n v="0.57269036996036871"/>
    <n v="41.94279828060597"/>
    <n v="356.60352310028992"/>
    <n v="65.978585771600436"/>
    <n v="6.8775851077586969"/>
    <n v="252.50729566874878"/>
    <n v="64.349260870147063"/>
    <n v="1.9793575731480129"/>
    <n v="0.65978585771600429"/>
    <n v="45.983613890327447"/>
    <n v="391.6665806750666"/>
    <n v="64.429800272664792"/>
    <n v="6.8775851077586969"/>
    <n v="238.68006746082341"/>
    <n v="61.797376088520494"/>
    <n v="1.9328940081799437"/>
    <n v="0.64429800272664794"/>
    <n v="42.067650988931319"/>
    <n v="362.00387699843753"/>
    <n v="63.731229567047265"/>
    <n v="6.8775851077586969"/>
    <n v="231.22831334230037"/>
    <n v="60.422117240866378"/>
    <n v="1.9119368870114177"/>
    <n v="0.63731229567047265"/>
    <n v="39.957264710520406"/>
    <n v="346.01808642891802"/>
    <n v="37.375248036173055"/>
    <n v="3.966405861184584"/>
    <n v="144.10190957193257"/>
    <n v="36.83013537479254"/>
    <n v="1.1212574410851917"/>
    <n v="0.37375248036173053"/>
    <n v="26.088165121316095"/>
    <n v="222.61316052130121"/>
  </r>
  <r>
    <x v="12"/>
    <s v="Jia_x000a_Xing"/>
    <s v="Jia Xing"/>
    <s v="Pinghu"/>
    <x v="259"/>
    <s v="t/a"/>
    <s v="grinding"/>
    <n v="450000"/>
    <n v="1"/>
    <m/>
    <n v="1"/>
    <m/>
    <n v="450000"/>
    <n v="47263.463119780361"/>
    <n v="47263.463119780361"/>
    <n v="6.5608175617058002E-4"/>
    <n v="32.213833310270751"/>
    <n v="1.782578068006003"/>
    <n v="99.512290940776083"/>
    <n v="22.965478918894529"/>
    <n v="0.96641499930812247"/>
    <n v="0.32213833310270745"/>
    <n v="23.592824032840863"/>
    <n v="200.5894817439131"/>
    <n v="37.112954496525255"/>
    <n v="3.8686416231142675"/>
    <n v="142.03535381367124"/>
    <n v="36.196459239457731"/>
    <n v="1.1133886348957573"/>
    <n v="0.37112954496525252"/>
    <n v="25.865782813309192"/>
    <n v="220.31245162972499"/>
    <n v="36.241762653373954"/>
    <n v="3.8686416231142675"/>
    <n v="134.2575379467132"/>
    <n v="34.761024049792788"/>
    <n v="1.0872528796012186"/>
    <n v="0.36241762653373949"/>
    <n v="23.663053681273873"/>
    <n v="203.62718081162117"/>
    <n v="35.848816631464089"/>
    <n v="3.8686416231142675"/>
    <n v="130.06592625504399"/>
    <n v="33.987440947987345"/>
    <n v="1.0754644989439226"/>
    <n v="0.35848816631464092"/>
    <n v="22.475961399667732"/>
    <n v="194.63517361626643"/>
    <n v="21.023577020347346"/>
    <n v="2.2311032969163289"/>
    <n v="81.057324134212081"/>
    <n v="20.716951148320806"/>
    <n v="0.6307073106104204"/>
    <n v="0.21023577020347348"/>
    <n v="14.674592880740306"/>
    <n v="125.21990279323195"/>
  </r>
  <r>
    <x v="12"/>
    <s v="Jia_x000a_Xing"/>
    <s v="Jia Xing"/>
    <s v="Pinghu"/>
    <x v="259"/>
    <s v="t/a"/>
    <s v="grinding"/>
    <n v="250000"/>
    <n v="1"/>
    <m/>
    <n v="1"/>
    <m/>
    <n v="250000"/>
    <n v="26257.479510989087"/>
    <n v="26257.479510989087"/>
    <n v="3.6448986453921107E-4"/>
    <n v="17.896574061261525"/>
    <n v="0.99032114889222378"/>
    <n v="55.284606078208924"/>
    <n v="12.758599399385849"/>
    <n v="0.53689722183784572"/>
    <n v="0.17896574061261525"/>
    <n v="13.107124462689367"/>
    <n v="111.4386009688406"/>
    <n v="20.618308053625135"/>
    <n v="2.1492453461745926"/>
    <n v="78.908529896483998"/>
    <n v="20.109144021920958"/>
    <n v="0.61854924160875402"/>
    <n v="0.20618308053625137"/>
    <n v="14.369879340727326"/>
    <n v="122.39580646095831"/>
    <n v="20.134312585207748"/>
    <n v="2.1492453461745926"/>
    <n v="74.587521081507319"/>
    <n v="19.311680027662657"/>
    <n v="0.60402937755623243"/>
    <n v="0.20134312585207748"/>
    <n v="13.146140934041037"/>
    <n v="113.12621156201175"/>
    <n v="19.916009239702269"/>
    <n v="2.1492453461745926"/>
    <n v="72.258847919468863"/>
    <n v="18.881911637770745"/>
    <n v="0.59748027719106811"/>
    <n v="0.1991600923970227"/>
    <n v="12.486645222037627"/>
    <n v="108.13065200903688"/>
    <n v="11.679765011304081"/>
    <n v="1.2395018316201827"/>
    <n v="45.031846741228925"/>
    <n v="11.509417304622669"/>
    <n v="0.35039295033912238"/>
    <n v="0.1167976501130408"/>
    <n v="8.1525516004112806"/>
    <n v="69.566612662906635"/>
  </r>
  <r>
    <x v="12"/>
    <s v="Jia_x000a_Xing"/>
    <s v="Jia Xing"/>
    <s v="Pinghu"/>
    <x v="259"/>
    <s v="t/a"/>
    <s v="grinding"/>
    <n v="500000"/>
    <n v="1"/>
    <m/>
    <n v="1"/>
    <m/>
    <n v="500000"/>
    <n v="52514.959021978175"/>
    <n v="52514.959021978175"/>
    <n v="7.2897972907842213E-4"/>
    <n v="35.79314812252305"/>
    <n v="1.9806422977844476"/>
    <n v="110.56921215641785"/>
    <n v="25.517198798771698"/>
    <n v="1.0737944436756914"/>
    <n v="0.3579314812252305"/>
    <n v="26.214248925378733"/>
    <n v="222.87720193768121"/>
    <n v="41.236616107250271"/>
    <n v="4.2984906923491852"/>
    <n v="157.817059792968"/>
    <n v="40.218288043841916"/>
    <n v="1.237098483217508"/>
    <n v="0.41236616107250273"/>
    <n v="28.739758681454653"/>
    <n v="244.79161292191662"/>
    <n v="40.268625170415497"/>
    <n v="4.2984906923491852"/>
    <n v="149.17504216301464"/>
    <n v="38.623360055325314"/>
    <n v="1.2080587551124649"/>
    <n v="0.40268625170415495"/>
    <n v="26.292281868082075"/>
    <n v="226.25242312402349"/>
    <n v="39.832018479404539"/>
    <n v="4.2984906923491852"/>
    <n v="144.51769583893773"/>
    <n v="37.76382327554149"/>
    <n v="1.1949605543821362"/>
    <n v="0.39832018479404541"/>
    <n v="24.973290444075253"/>
    <n v="216.26130401807376"/>
    <n v="23.359530022608162"/>
    <n v="2.4790036632403654"/>
    <n v="90.06369348245785"/>
    <n v="23.018834609245339"/>
    <n v="0.70078590067824476"/>
    <n v="0.2335953002260816"/>
    <n v="16.305103200822561"/>
    <n v="139.13322532581327"/>
  </r>
  <r>
    <x v="12"/>
    <s v="Hang_x000a_Zhou"/>
    <s v="Hang Zhou"/>
    <s v="Jiande"/>
    <x v="253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</r>
  <r>
    <x v="12"/>
    <s v="Hang_x000a_Zhou"/>
    <s v="Hang Zhou"/>
    <s v="Jiande"/>
    <x v="253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</r>
  <r>
    <x v="12"/>
    <s v="Jia_x000a_Xing"/>
    <s v="Jia Xing"/>
    <s v="Haiyan"/>
    <x v="260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  <n v="96.644700408997195"/>
    <n v="10.316377661638045"/>
    <n v="358.02010119123514"/>
    <n v="92.696064132780748"/>
    <n v="2.8993410122699159"/>
    <n v="0.96644700408997186"/>
    <n v="63.101476483396986"/>
    <n v="543.00581549765639"/>
    <n v="95.596844350570905"/>
    <n v="10.316377661638045"/>
    <n v="346.84247001345057"/>
    <n v="90.633175861299577"/>
    <n v="2.8679053305171269"/>
    <n v="0.95596844350570898"/>
    <n v="59.935897065780608"/>
    <n v="519.02712964337707"/>
    <n v="56.062872054259586"/>
    <n v="5.9496087917768765"/>
    <n v="216.15286435789884"/>
    <n v="55.245203062188814"/>
    <n v="1.6818861616277874"/>
    <n v="0.56062872054259583"/>
    <n v="39.132247681974142"/>
    <n v="333.91974078195182"/>
  </r>
  <r>
    <x v="12"/>
    <s v="Jia_x000a_Xing"/>
    <s v="Jia Xing"/>
    <s v="Jiaxing"/>
    <x v="261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</r>
  <r>
    <x v="12"/>
    <s v="Jia_x000a_Xing"/>
    <s v="Jia Xing"/>
    <s v="Jiaxing"/>
    <x v="261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</r>
  <r>
    <x v="12"/>
    <s v="Jin_x000a_Hua"/>
    <s v="Jin Hua"/>
    <s v="Jinhua Shì"/>
    <x v="249"/>
    <s v="t/a"/>
    <s v="grinding"/>
    <n v="1500000"/>
    <n v="1"/>
    <m/>
    <n v="1"/>
    <m/>
    <n v="1500000"/>
    <n v="157544.87706593453"/>
    <n v="157544.87706593453"/>
    <n v="2.1869391872352665E-3"/>
    <n v="107.37944436756915"/>
    <n v="5.9419268933533429"/>
    <n v="331.70763646925354"/>
    <n v="76.551596396315091"/>
    <n v="3.2213833310270745"/>
    <n v="1.0737944436756914"/>
    <n v="78.642746776136207"/>
    <n v="668.63160581304362"/>
    <n v="123.70984832175083"/>
    <n v="12.895472077047557"/>
    <n v="473.45117937890404"/>
    <n v="120.65486413152576"/>
    <n v="3.7112954496525243"/>
    <n v="1.2370984832175083"/>
    <n v="86.219276044363966"/>
    <n v="734.37483876574993"/>
    <n v="120.8058755112465"/>
    <n v="12.895472077047557"/>
    <n v="447.52512648904394"/>
    <n v="115.87008016597593"/>
    <n v="3.624176265337395"/>
    <n v="1.2080587551124649"/>
    <n v="78.876845604246228"/>
    <n v="678.75726937207048"/>
    <n v="119.49605543821363"/>
    <n v="12.895472077047557"/>
    <n v="433.55308751681321"/>
    <n v="113.29146982662446"/>
    <n v="3.5848816631464087"/>
    <n v="1.1949605543821362"/>
    <n v="74.919871332225767"/>
    <n v="648.78391205422133"/>
    <n v="70.078590067824479"/>
    <n v="7.4370109897210961"/>
    <n v="270.19108044737357"/>
    <n v="69.056503827736023"/>
    <n v="2.1023577020347344"/>
    <n v="0.70078590067824487"/>
    <n v="48.91530960246768"/>
    <n v="417.39967597743981"/>
  </r>
  <r>
    <x v="12"/>
    <s v="Jin_x000a_Hua"/>
    <s v="Jin Hua"/>
    <s v="Jinhua Shì"/>
    <x v="249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</r>
  <r>
    <x v="12"/>
    <s v="Ning_x000a_Bo"/>
    <s v="Ning Bo"/>
    <s v="Xiangshan"/>
    <x v="262"/>
    <s v="t/a"/>
    <s v="grinding"/>
    <n v="2200000"/>
    <n v="1"/>
    <m/>
    <n v="1"/>
    <m/>
    <n v="2200000"/>
    <n v="231065.81969670398"/>
    <n v="231065.81969670398"/>
    <n v="3.2075108079450579E-3"/>
    <n v="157.48985173910143"/>
    <n v="8.7148261102515701"/>
    <n v="486.50453348823862"/>
    <n v="112.27567471459548"/>
    <n v="4.7246955521730429"/>
    <n v="1.5748985173910144"/>
    <n v="115.34269527166644"/>
    <n v="980.65968852579738"/>
    <n v="181.44111087190123"/>
    <n v="18.913359046336417"/>
    <n v="694.39506308905936"/>
    <n v="176.96046739290446"/>
    <n v="5.4432333261570367"/>
    <n v="1.8144111087190122"/>
    <n v="126.4549381984005"/>
    <n v="1077.0830968564333"/>
    <n v="177.18195074982822"/>
    <n v="18.913359046336417"/>
    <n v="656.37018551726442"/>
    <n v="169.94278424343139"/>
    <n v="5.315458522494847"/>
    <n v="1.7718195074982821"/>
    <n v="115.68604021956115"/>
    <n v="995.51066174570349"/>
    <n v="175.26088130938001"/>
    <n v="18.913359046336417"/>
    <n v="635.87786169132607"/>
    <n v="166.16082241238257"/>
    <n v="5.2578264392813994"/>
    <n v="1.7526088130938"/>
    <n v="109.88247795393113"/>
    <n v="951.5497376795247"/>
    <n v="102.78193209947592"/>
    <n v="10.907616118257609"/>
    <n v="396.28025132281459"/>
    <n v="101.2828722806795"/>
    <n v="3.0834579629842773"/>
    <n v="1.0278193209947593"/>
    <n v="71.742454083619279"/>
    <n v="612.18619143357841"/>
  </r>
  <r>
    <x v="12"/>
    <s v="Ning_x000a_Bo"/>
    <s v="Ning Bo"/>
    <s v="Xiangshan"/>
    <x v="262"/>
    <s v="t/a"/>
    <s v="grinding"/>
    <n v="2200000"/>
    <n v="1"/>
    <m/>
    <n v="1"/>
    <m/>
    <n v="2200000"/>
    <n v="231065.81969670398"/>
    <n v="231065.81969670398"/>
    <n v="3.2075108079450579E-3"/>
    <n v="157.48985173910143"/>
    <n v="8.7148261102515701"/>
    <n v="486.50453348823862"/>
    <n v="112.27567471459548"/>
    <n v="4.7246955521730429"/>
    <n v="1.5748985173910144"/>
    <n v="115.34269527166644"/>
    <n v="980.65968852579738"/>
    <n v="181.44111087190123"/>
    <n v="18.913359046336417"/>
    <n v="694.39506308905936"/>
    <n v="176.96046739290446"/>
    <n v="5.4432333261570367"/>
    <n v="1.8144111087190122"/>
    <n v="126.4549381984005"/>
    <n v="1077.0830968564333"/>
    <n v="177.18195074982822"/>
    <n v="18.913359046336417"/>
    <n v="656.37018551726442"/>
    <n v="169.94278424343139"/>
    <n v="5.315458522494847"/>
    <n v="1.7718195074982821"/>
    <n v="115.68604021956115"/>
    <n v="995.51066174570349"/>
    <n v="175.26088130938001"/>
    <n v="18.913359046336417"/>
    <n v="635.87786169132607"/>
    <n v="166.16082241238257"/>
    <n v="5.2578264392813994"/>
    <n v="1.7526088130938"/>
    <n v="109.88247795393113"/>
    <n v="951.5497376795247"/>
    <n v="102.78193209947592"/>
    <n v="10.907616118257609"/>
    <n v="396.28025132281459"/>
    <n v="101.2828722806795"/>
    <n v="3.0834579629842773"/>
    <n v="1.0278193209947593"/>
    <n v="71.742454083619279"/>
    <n v="612.18619143357841"/>
  </r>
  <r>
    <x v="12"/>
    <s v="Hu_x000a_Zhou"/>
    <s v="Hu Zhou"/>
    <s v="Deqing"/>
    <x v="263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Hu_x000a_Zhou"/>
    <s v="Hu Zhou"/>
    <s v="Deqing"/>
    <x v="263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  <n v="356.56336885660704"/>
    <n v="38.061501125914411"/>
    <n v="1320.8882935007357"/>
    <n v="341.99517166546474"/>
    <n v="10.696901065698212"/>
    <n v="3.5656336885660704"/>
    <n v="232.80816164288481"/>
    <n v="2003.3792030312793"/>
    <n v="352.69738257191574"/>
    <n v="38.061501125914411"/>
    <n v="1279.6492621651232"/>
    <n v="334.38430021011038"/>
    <n v="10.580921477157471"/>
    <n v="3.526973825719157"/>
    <n v="221.12899396217719"/>
    <n v="1914.9116412014728"/>
    <n v="206.8397588574112"/>
    <n v="21.950635111879933"/>
    <n v="797.47977051292673"/>
    <n v="203.82303047821907"/>
    <n v="6.2051927657223347"/>
    <n v="2.0683975885741117"/>
    <n v="144.37549089982878"/>
    <n v="1231.9718225320653"/>
  </r>
  <r>
    <x v="12"/>
    <s v="Li_x000a_Shui"/>
    <s v="Li Shui"/>
    <s v="Jinyun"/>
    <x v="254"/>
    <s v="t/a"/>
    <s v="grinding"/>
    <n v="800000"/>
    <n v="1"/>
    <m/>
    <n v="1"/>
    <m/>
    <n v="800000"/>
    <n v="84023.93443516508"/>
    <n v="84023.93443516508"/>
    <n v="1.1663675665254754E-3"/>
    <n v="57.269036996036874"/>
    <n v="3.1690276764551162"/>
    <n v="176.91073945026855"/>
    <n v="40.827518078034714"/>
    <n v="1.7180711098811063"/>
    <n v="0.57269036996036871"/>
    <n v="41.94279828060597"/>
    <n v="356.60352310028992"/>
    <n v="65.978585771600436"/>
    <n v="6.8775851077586969"/>
    <n v="252.50729566874878"/>
    <n v="64.349260870147063"/>
    <n v="1.9793575731480129"/>
    <n v="0.65978585771600429"/>
    <n v="45.983613890327447"/>
    <n v="391.6665806750666"/>
    <n v="64.429800272664792"/>
    <n v="6.8775851077586969"/>
    <n v="238.68006746082341"/>
    <n v="61.797376088520494"/>
    <n v="1.9328940081799437"/>
    <n v="0.64429800272664794"/>
    <n v="42.067650988931319"/>
    <n v="362.00387699843753"/>
    <n v="63.731229567047265"/>
    <n v="6.8775851077586969"/>
    <n v="231.22831334230037"/>
    <n v="60.422117240866378"/>
    <n v="1.9119368870114177"/>
    <n v="0.63731229567047265"/>
    <n v="39.957264710520406"/>
    <n v="346.01808642891802"/>
    <n v="37.375248036173055"/>
    <n v="3.966405861184584"/>
    <n v="144.10190957193257"/>
    <n v="36.83013537479254"/>
    <n v="1.1212574410851917"/>
    <n v="0.37375248036173053"/>
    <n v="26.088165121316095"/>
    <n v="222.61316052130121"/>
  </r>
  <r>
    <x v="12"/>
    <s v="Shao_x000a_Xing"/>
    <s v="Shao Xing"/>
    <s v="Zhuji"/>
    <x v="264"/>
    <s v="t/a"/>
    <s v="grinding"/>
    <n v="1500000"/>
    <n v="1"/>
    <m/>
    <n v="1"/>
    <m/>
    <n v="1500000"/>
    <n v="157544.87706593453"/>
    <n v="157544.87706593453"/>
    <n v="2.1869391872352665E-3"/>
    <n v="107.37944436756915"/>
    <n v="5.9419268933533429"/>
    <n v="331.70763646925354"/>
    <n v="76.551596396315091"/>
    <n v="3.2213833310270745"/>
    <n v="1.0737944436756914"/>
    <n v="78.642746776136207"/>
    <n v="668.63160581304362"/>
    <n v="123.70984832175083"/>
    <n v="12.895472077047557"/>
    <n v="473.45117937890404"/>
    <n v="120.65486413152576"/>
    <n v="3.7112954496525243"/>
    <n v="1.2370984832175083"/>
    <n v="86.219276044363966"/>
    <n v="734.37483876574993"/>
    <n v="120.8058755112465"/>
    <n v="12.895472077047557"/>
    <n v="447.52512648904394"/>
    <n v="115.87008016597593"/>
    <n v="3.624176265337395"/>
    <n v="1.2080587551124649"/>
    <n v="78.876845604246228"/>
    <n v="678.75726937207048"/>
    <n v="119.49605543821363"/>
    <n v="12.895472077047557"/>
    <n v="433.55308751681321"/>
    <n v="113.29146982662446"/>
    <n v="3.5848816631464087"/>
    <n v="1.1949605543821362"/>
    <n v="74.919871332225767"/>
    <n v="648.78391205422133"/>
    <n v="70.078590067824479"/>
    <n v="7.4370109897210961"/>
    <n v="270.19108044737357"/>
    <n v="69.056503827736023"/>
    <n v="2.1023577020347344"/>
    <n v="0.70078590067824487"/>
    <n v="48.91530960246768"/>
    <n v="417.39967597743981"/>
  </r>
  <r>
    <x v="12"/>
    <s v="Qu_x000a_Zhou"/>
    <s v="Qu Zhou"/>
    <s v="Jiangshan"/>
    <x v="247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</r>
  <r>
    <x v="12"/>
    <s v="Hu_x000a_Zhou"/>
    <s v="Hu Zhou"/>
    <s v="Deqing"/>
    <x v="263"/>
    <s v="t/d"/>
    <s v="cement"/>
    <n v="1200"/>
    <n v="310"/>
    <n v="1"/>
    <m/>
    <n v="372000"/>
    <m/>
    <n v="0"/>
    <n v="372000"/>
    <n v="5.163870719268401E-3"/>
    <n v="253.54777666314195"/>
    <n v="14.030267727476563"/>
    <n v="783.23867500255085"/>
    <n v="180.75607655278532"/>
    <n v="7.6064332998942588"/>
    <n v="2.5354777666314194"/>
    <n v="185.69376767788543"/>
    <n v="1578.7943219401236"/>
    <n v="292.10764851738929"/>
    <n v="30.449200900731526"/>
    <n v="1117.9280596679905"/>
    <n v="284.89412218807485"/>
    <n v="8.7632294555216781"/>
    <n v="2.9210764851738928"/>
    <n v="203.58371078661096"/>
    <n v="1734.029345216516"/>
    <n v="285.2506950852856"/>
    <n v="30.449200900731526"/>
    <n v="1056.7106348005884"/>
    <n v="273.59613733237177"/>
    <n v="8.557520852558568"/>
    <n v="2.852506950852856"/>
    <n v="186.24652931430782"/>
    <n v="1602.7033624250234"/>
    <n v="282.15790605753256"/>
    <n v="30.449200900731526"/>
    <n v="1023.7194097320985"/>
    <n v="267.50744016808829"/>
    <n v="8.464737181725976"/>
    <n v="2.8215790605753255"/>
    <n v="176.90319516974174"/>
    <n v="1531.9293129611781"/>
    <n v="165.47180708592893"/>
    <n v="17.560508089503944"/>
    <n v="637.98381641034132"/>
    <n v="163.05842438257525"/>
    <n v="4.9641542125778679"/>
    <n v="1.6547180708592895"/>
    <n v="115.50039271986302"/>
    <n v="985.57745802565205"/>
  </r>
  <r>
    <x v="12"/>
    <s v="Shao_x000a_Xing"/>
    <s v="Shao Xing"/>
    <s v="Zhuji"/>
    <x v="264"/>
    <s v="t/d"/>
    <s v="cement"/>
    <n v="1100"/>
    <n v="310"/>
    <n v="1"/>
    <m/>
    <n v="341000"/>
    <m/>
    <n v="0"/>
    <n v="341000"/>
    <n v="4.733548159329368E-3"/>
    <n v="232.41879527454682"/>
    <n v="12.86107875018685"/>
    <n v="717.96878541900503"/>
    <n v="165.69307017338656"/>
    <n v="6.9725638582364047"/>
    <n v="2.3241879527454681"/>
    <n v="170.21928703806168"/>
    <n v="1447.2281284451135"/>
    <n v="267.76534447427355"/>
    <n v="27.911767492337237"/>
    <n v="1024.7673880289915"/>
    <n v="261.15294533906859"/>
    <n v="8.0329603342282052"/>
    <n v="2.6776534447427354"/>
    <n v="186.61840155439342"/>
    <n v="1589.5268997818066"/>
    <n v="261.47980382817849"/>
    <n v="27.911767492337237"/>
    <n v="968.65141523387274"/>
    <n v="250.7964592213408"/>
    <n v="7.8443941148453558"/>
    <n v="2.6147980382817848"/>
    <n v="170.72598520478221"/>
    <n v="1469.1447488896049"/>
    <n v="258.64474721940485"/>
    <n v="27.911767492337237"/>
    <n v="938.40945892109039"/>
    <n v="245.21515348741426"/>
    <n v="7.759342416582145"/>
    <n v="2.5864474721940485"/>
    <n v="162.16126223892994"/>
    <n v="1404.2685368810801"/>
    <n v="151.68248982876821"/>
    <n v="16.097132415378617"/>
    <n v="584.81849837614629"/>
    <n v="149.470222350694"/>
    <n v="4.5504746948630457"/>
    <n v="1.516824898287682"/>
    <n v="105.87535999320777"/>
    <n v="903.44600319018116"/>
  </r>
  <r>
    <x v="12"/>
    <s v="Shao_x000a_Xing"/>
    <s v="Shao Xing"/>
    <s v="Zhuji"/>
    <x v="264"/>
    <s v="t/d"/>
    <s v="cement"/>
    <n v="1100"/>
    <n v="310"/>
    <n v="1"/>
    <m/>
    <n v="341000"/>
    <m/>
    <n v="0"/>
    <n v="341000"/>
    <n v="4.733548159329368E-3"/>
    <n v="232.41879527454682"/>
    <n v="12.86107875018685"/>
    <n v="717.96878541900503"/>
    <n v="165.69307017338656"/>
    <n v="6.9725638582364047"/>
    <n v="2.3241879527454681"/>
    <n v="170.21928703806168"/>
    <n v="1447.2281284451135"/>
    <n v="267.76534447427355"/>
    <n v="27.911767492337237"/>
    <n v="1024.7673880289915"/>
    <n v="261.15294533906859"/>
    <n v="8.0329603342282052"/>
    <n v="2.6776534447427354"/>
    <n v="186.61840155439342"/>
    <n v="1589.5268997818066"/>
    <n v="261.47980382817849"/>
    <n v="27.911767492337237"/>
    <n v="968.65141523387274"/>
    <n v="250.7964592213408"/>
    <n v="7.8443941148453558"/>
    <n v="2.6147980382817848"/>
    <n v="170.72598520478221"/>
    <n v="1469.1447488896049"/>
    <n v="258.64474721940485"/>
    <n v="27.911767492337237"/>
    <n v="938.40945892109039"/>
    <n v="245.21515348741426"/>
    <n v="7.759342416582145"/>
    <n v="2.5864474721940485"/>
    <n v="162.16126223892994"/>
    <n v="1404.2685368810801"/>
    <n v="151.68248982876821"/>
    <n v="16.097132415378617"/>
    <n v="584.81849837614629"/>
    <n v="149.470222350694"/>
    <n v="4.5504746948630457"/>
    <n v="1.516824898287682"/>
    <n v="105.87535999320777"/>
    <n v="903.44600319018116"/>
  </r>
  <r>
    <x v="12"/>
    <s v="Tai_x000a_Zhou"/>
    <s v="Tai Zhou"/>
    <s v="Sanmen"/>
    <x v="265"/>
    <s v="t/a"/>
    <s v="grinding"/>
    <n v="1800000"/>
    <n v="1"/>
    <m/>
    <n v="1"/>
    <m/>
    <n v="1800000"/>
    <n v="189053.85247912144"/>
    <n v="189053.85247912144"/>
    <n v="2.6243270246823201E-3"/>
    <n v="128.855333241083"/>
    <n v="7.1303122720240122"/>
    <n v="398.04916376310433"/>
    <n v="91.861915675578118"/>
    <n v="3.8656599972324899"/>
    <n v="1.2885533324108298"/>
    <n v="94.371296131363451"/>
    <n v="802.35792697565239"/>
    <n v="148.45181798610102"/>
    <n v="15.47456649245707"/>
    <n v="568.14141525468494"/>
    <n v="144.78583695783092"/>
    <n v="4.4535545395830294"/>
    <n v="1.4845181798610101"/>
    <n v="103.46313125323677"/>
    <n v="881.24980651889996"/>
    <n v="144.96705061349581"/>
    <n v="15.47456649245707"/>
    <n v="537.0301517868528"/>
    <n v="139.04409619917115"/>
    <n v="4.3490115184048745"/>
    <n v="1.449670506134958"/>
    <n v="94.65221472509549"/>
    <n v="814.50872324648469"/>
    <n v="143.39526652585636"/>
    <n v="15.47456649245707"/>
    <n v="520.26370502017596"/>
    <n v="135.94976379194938"/>
    <n v="4.3018579957756904"/>
    <n v="1.4339526652585637"/>
    <n v="89.903845598670927"/>
    <n v="778.54069446506571"/>
    <n v="84.094308081389386"/>
    <n v="8.9244131876653157"/>
    <n v="324.22929653684832"/>
    <n v="82.867804593283225"/>
    <n v="2.5228292424416816"/>
    <n v="0.84094308081389391"/>
    <n v="58.698371522961224"/>
    <n v="500.87961117292781"/>
  </r>
  <r>
    <x v="12"/>
    <s v="Ning_x000a_Bo"/>
    <s v="Ning Bo"/>
    <s v="Ninghai"/>
    <x v="266"/>
    <s v="t/a"/>
    <s v="grinding"/>
    <n v="3800000"/>
    <n v="1"/>
    <m/>
    <n v="1"/>
    <m/>
    <n v="3800000"/>
    <n v="399113.68856703414"/>
    <n v="399113.68856703414"/>
    <n v="5.5402459409960086E-3"/>
    <n v="272.02792573117517"/>
    <n v="15.052881463161803"/>
    <n v="840.32601238877567"/>
    <n v="193.93071087066491"/>
    <n v="8.1608377719352561"/>
    <n v="2.7202792573117516"/>
    <n v="199.2282918328784"/>
    <n v="1693.8667347263772"/>
    <n v="313.39828241510213"/>
    <n v="32.668529261853813"/>
    <n v="1199.4096544265569"/>
    <n v="305.65898913319859"/>
    <n v="9.4019484724530624"/>
    <n v="3.1339828241510208"/>
    <n v="218.42216597905539"/>
    <n v="1860.4162582065665"/>
    <n v="306.04155129515783"/>
    <n v="32.668529261853813"/>
    <n v="1133.7303204389113"/>
    <n v="293.53753642047241"/>
    <n v="9.1812465388547349"/>
    <n v="3.060415512951578"/>
    <n v="199.8213421974238"/>
    <n v="1719.5184157425786"/>
    <n v="302.72334044347451"/>
    <n v="32.668529261853813"/>
    <n v="1098.3344883759269"/>
    <n v="287.00505689411534"/>
    <n v="9.0817002133042344"/>
    <n v="3.0272334044347451"/>
    <n v="189.79700737497194"/>
    <n v="1643.5859105373609"/>
    <n v="177.53242817182203"/>
    <n v="18.840427840626777"/>
    <n v="684.48407046667967"/>
    <n v="174.94314303026459"/>
    <n v="5.3259728451546602"/>
    <n v="1.7753242817182202"/>
    <n v="123.91878432625145"/>
    <n v="1057.4125124761808"/>
  </r>
  <r>
    <x v="12"/>
    <s v="Shao_x000a_Xing"/>
    <s v="Shao Xing"/>
    <s v="Shangyu"/>
    <x v="267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  <n v="96.644700408997195"/>
    <n v="10.316377661638045"/>
    <n v="358.02010119123514"/>
    <n v="92.696064132780748"/>
    <n v="2.8993410122699159"/>
    <n v="0.96644700408997186"/>
    <n v="63.101476483396986"/>
    <n v="543.00581549765639"/>
    <n v="95.596844350570905"/>
    <n v="10.316377661638045"/>
    <n v="346.84247001345057"/>
    <n v="90.633175861299577"/>
    <n v="2.8679053305171269"/>
    <n v="0.95596844350570898"/>
    <n v="59.935897065780608"/>
    <n v="519.02712964337707"/>
    <n v="56.062872054259586"/>
    <n v="5.9496087917768765"/>
    <n v="216.15286435789884"/>
    <n v="55.245203062188814"/>
    <n v="1.6818861616277874"/>
    <n v="0.56062872054259583"/>
    <n v="39.132247681974142"/>
    <n v="333.91974078195182"/>
  </r>
  <r>
    <x v="12"/>
    <s v="Ning_x000a_Bo"/>
    <s v="Ning Bo"/>
    <s v="Longwan"/>
    <x v="268"/>
    <s v="t/a"/>
    <s v="grinding"/>
    <n v="3600000"/>
    <n v="1"/>
    <m/>
    <n v="1"/>
    <m/>
    <n v="3600000"/>
    <n v="378107.70495824289"/>
    <n v="378107.70495824289"/>
    <n v="5.2486540493646401E-3"/>
    <n v="257.710666482166"/>
    <n v="14.260624544048024"/>
    <n v="796.09832752620866"/>
    <n v="183.72383135115624"/>
    <n v="7.7313199944649798"/>
    <n v="2.5771066648216596"/>
    <n v="188.7425922627269"/>
    <n v="1604.7158539513048"/>
    <n v="296.90363597220204"/>
    <n v="30.94913298491414"/>
    <n v="1136.2828305093699"/>
    <n v="289.57167391566185"/>
    <n v="8.9071090791660588"/>
    <n v="2.9690363597220202"/>
    <n v="206.92626250647353"/>
    <n v="1762.4996130377999"/>
    <n v="289.93410122699163"/>
    <n v="30.94913298491414"/>
    <n v="1074.0603035737056"/>
    <n v="278.0881923983423"/>
    <n v="8.6980230368097491"/>
    <n v="2.8993410122699159"/>
    <n v="189.30442945019098"/>
    <n v="1629.0174464929694"/>
    <n v="286.79053305171271"/>
    <n v="30.94913298491414"/>
    <n v="1040.5274100403519"/>
    <n v="271.89952758389876"/>
    <n v="8.6037159915513808"/>
    <n v="2.8679053305171274"/>
    <n v="179.80769119734185"/>
    <n v="1557.0813889301314"/>
    <n v="168.18861616277877"/>
    <n v="17.848826375330631"/>
    <n v="648.45859307369665"/>
    <n v="165.73560918656645"/>
    <n v="5.0456584848833632"/>
    <n v="1.6818861616277878"/>
    <n v="117.39674304592245"/>
    <n v="1001.7592223458556"/>
  </r>
  <r>
    <x v="12"/>
    <s v="Hu_x000a_Zhou"/>
    <s v="Hu Zhou"/>
    <s v="Huzhou"/>
    <x v="269"/>
    <s v="t/a"/>
    <s v="grinding"/>
    <n v="500000"/>
    <n v="1"/>
    <m/>
    <n v="1"/>
    <m/>
    <n v="500000"/>
    <n v="52514.959021978175"/>
    <n v="52514.959021978175"/>
    <n v="7.2897972907842213E-4"/>
    <n v="35.79314812252305"/>
    <n v="1.9806422977844476"/>
    <n v="110.56921215641785"/>
    <n v="25.517198798771698"/>
    <n v="1.0737944436756914"/>
    <n v="0.3579314812252305"/>
    <n v="26.214248925378733"/>
    <n v="222.87720193768121"/>
    <n v="41.236616107250271"/>
    <n v="4.2984906923491852"/>
    <n v="157.817059792968"/>
    <n v="40.218288043841916"/>
    <n v="1.237098483217508"/>
    <n v="0.41236616107250273"/>
    <n v="28.739758681454653"/>
    <n v="244.79161292191662"/>
    <n v="40.268625170415497"/>
    <n v="4.2984906923491852"/>
    <n v="149.17504216301464"/>
    <n v="38.623360055325314"/>
    <n v="1.2080587551124649"/>
    <n v="0.40268625170415495"/>
    <n v="26.292281868082075"/>
    <n v="226.25242312402349"/>
    <n v="39.832018479404539"/>
    <n v="4.2984906923491852"/>
    <n v="144.51769583893773"/>
    <n v="37.76382327554149"/>
    <n v="1.1949605543821362"/>
    <n v="0.39832018479404541"/>
    <n v="24.973290444075253"/>
    <n v="216.26130401807376"/>
    <n v="23.359530022608162"/>
    <n v="2.4790036632403654"/>
    <n v="90.06369348245785"/>
    <n v="23.018834609245339"/>
    <n v="0.70078590067824476"/>
    <n v="0.2335953002260816"/>
    <n v="16.305103200822561"/>
    <n v="139.13322532581327"/>
  </r>
  <r>
    <x v="12"/>
    <s v="Qu_x000a_Zhou"/>
    <s v="Qu Zhou"/>
    <s v="Longyou"/>
    <x v="270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</r>
  <r>
    <x v="12"/>
    <s v="Jia_x000a_Xing"/>
    <s v="Jia Xing"/>
    <s v="Jiashan"/>
    <x v="271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</r>
  <r>
    <x v="12"/>
    <s v="Ning_x000a_Bo"/>
    <s v="Ning Bo"/>
    <s v="Cixi"/>
    <x v="272"/>
    <s v="t/a"/>
    <s v="grinding"/>
    <n v="500000"/>
    <n v="1"/>
    <m/>
    <n v="1"/>
    <m/>
    <n v="500000"/>
    <n v="52514.959021978175"/>
    <n v="52514.959021978175"/>
    <n v="7.2897972907842213E-4"/>
    <n v="35.79314812252305"/>
    <n v="1.9806422977844476"/>
    <n v="110.56921215641785"/>
    <n v="25.517198798771698"/>
    <n v="1.0737944436756914"/>
    <n v="0.3579314812252305"/>
    <n v="26.214248925378733"/>
    <n v="222.87720193768121"/>
    <n v="41.236616107250271"/>
    <n v="4.2984906923491852"/>
    <n v="157.817059792968"/>
    <n v="40.218288043841916"/>
    <n v="1.237098483217508"/>
    <n v="0.41236616107250273"/>
    <n v="28.739758681454653"/>
    <n v="244.79161292191662"/>
    <n v="40.268625170415497"/>
    <n v="4.2984906923491852"/>
    <n v="149.17504216301464"/>
    <n v="38.623360055325314"/>
    <n v="1.2080587551124649"/>
    <n v="0.40268625170415495"/>
    <n v="26.292281868082075"/>
    <n v="226.25242312402349"/>
    <n v="39.832018479404539"/>
    <n v="4.2984906923491852"/>
    <n v="144.51769583893773"/>
    <n v="37.76382327554149"/>
    <n v="1.1949605543821362"/>
    <n v="0.39832018479404541"/>
    <n v="24.973290444075253"/>
    <n v="216.26130401807376"/>
    <n v="23.359530022608162"/>
    <n v="2.4790036632403654"/>
    <n v="90.06369348245785"/>
    <n v="23.018834609245339"/>
    <n v="0.70078590067824476"/>
    <n v="0.2335953002260816"/>
    <n v="16.305103200822561"/>
    <n v="139.13322532581327"/>
  </r>
  <r>
    <x v="12"/>
    <s v="Hang_x000a_Zhou"/>
    <s v="Hang Zhou"/>
    <s v="Huzhou"/>
    <x v="269"/>
    <s v="t/a"/>
    <s v="grinding"/>
    <n v="2000000"/>
    <n v="1"/>
    <m/>
    <n v="1"/>
    <m/>
    <n v="2000000"/>
    <n v="210059.8360879127"/>
    <n v="210059.8360879127"/>
    <n v="2.9159189163136885E-3"/>
    <n v="143.1725924900922"/>
    <n v="7.9225691911377902"/>
    <n v="442.27684862567139"/>
    <n v="102.06879519508679"/>
    <n v="4.2951777747027657"/>
    <n v="1.431725924900922"/>
    <n v="104.85699570151493"/>
    <n v="891.50880775072483"/>
    <n v="164.94646442900108"/>
    <n v="17.193962769396741"/>
    <n v="631.26823917187198"/>
    <n v="160.87315217536766"/>
    <n v="4.9483939328700322"/>
    <n v="1.6494646442900109"/>
    <n v="114.95903472581861"/>
    <n v="979.16645168766649"/>
    <n v="161.07450068166199"/>
    <n v="17.193962769396741"/>
    <n v="596.70016865205855"/>
    <n v="154.49344022130126"/>
    <n v="4.8322350204498594"/>
    <n v="1.6107450068166198"/>
    <n v="105.1691274723283"/>
    <n v="905.00969249609398"/>
    <n v="159.32807391761816"/>
    <n v="17.193962769396741"/>
    <n v="578.0707833557509"/>
    <n v="151.05529310216596"/>
    <n v="4.7798422175285449"/>
    <n v="1.5932807391761816"/>
    <n v="99.893161776301014"/>
    <n v="865.04521607229503"/>
    <n v="93.438120090432648"/>
    <n v="9.9160146529614615"/>
    <n v="360.2547739298314"/>
    <n v="92.075338436981355"/>
    <n v="2.803143602712979"/>
    <n v="0.93438120090432641"/>
    <n v="65.220412803290245"/>
    <n v="556.53290130325308"/>
  </r>
  <r>
    <x v="12"/>
    <s v="Hu_x000a_Zhou"/>
    <s v="Hu Zhou"/>
    <s v="Huzhou"/>
    <x v="269"/>
    <s v="t/a"/>
    <s v="grinding"/>
    <n v="1800000"/>
    <n v="1"/>
    <m/>
    <n v="1"/>
    <m/>
    <n v="1800000"/>
    <n v="189053.85247912144"/>
    <n v="189053.85247912144"/>
    <n v="2.6243270246823201E-3"/>
    <n v="128.855333241083"/>
    <n v="7.1303122720240122"/>
    <n v="398.04916376310433"/>
    <n v="91.861915675578118"/>
    <n v="3.8656599972324899"/>
    <n v="1.2885533324108298"/>
    <n v="94.371296131363451"/>
    <n v="802.35792697565239"/>
    <n v="148.45181798610102"/>
    <n v="15.47456649245707"/>
    <n v="568.14141525468494"/>
    <n v="144.78583695783092"/>
    <n v="4.4535545395830294"/>
    <n v="1.4845181798610101"/>
    <n v="103.46313125323677"/>
    <n v="881.24980651889996"/>
    <n v="144.96705061349581"/>
    <n v="15.47456649245707"/>
    <n v="537.0301517868528"/>
    <n v="139.04409619917115"/>
    <n v="4.3490115184048745"/>
    <n v="1.449670506134958"/>
    <n v="94.65221472509549"/>
    <n v="814.50872324648469"/>
    <n v="143.39526652585636"/>
    <n v="15.47456649245707"/>
    <n v="520.26370502017596"/>
    <n v="135.94976379194938"/>
    <n v="4.3018579957756904"/>
    <n v="1.4339526652585637"/>
    <n v="89.903845598670927"/>
    <n v="778.54069446506571"/>
    <n v="84.094308081389386"/>
    <n v="8.9244131876653157"/>
    <n v="324.22929653684832"/>
    <n v="82.867804593283225"/>
    <n v="2.5228292424416816"/>
    <n v="0.84094308081389391"/>
    <n v="58.698371522961224"/>
    <n v="500.87961117292781"/>
  </r>
  <r>
    <x v="12"/>
    <s v="Jia_x000a_Xing"/>
    <s v="Jia Xing"/>
    <s v="Jiashan"/>
    <x v="271"/>
    <s v="t/a"/>
    <s v="grinding"/>
    <n v="1250000"/>
    <n v="1"/>
    <m/>
    <n v="1"/>
    <m/>
    <n v="1250000"/>
    <n v="131287.39755494543"/>
    <n v="131287.39755494543"/>
    <n v="1.8224493226960553E-3"/>
    <n v="89.482870306307618"/>
    <n v="4.9516057444611192"/>
    <n v="276.42303039104462"/>
    <n v="63.79299699692924"/>
    <n v="2.6844861091892285"/>
    <n v="0.89482870306307616"/>
    <n v="65.535622313446837"/>
    <n v="557.19300484420296"/>
    <n v="103.09154026812568"/>
    <n v="10.746226730872964"/>
    <n v="394.54264948242002"/>
    <n v="100.54572010960479"/>
    <n v="3.0927462080437702"/>
    <n v="1.0309154026812568"/>
    <n v="71.849396703636629"/>
    <n v="611.97903230479153"/>
    <n v="100.67156292603875"/>
    <n v="10.746226730872964"/>
    <n v="372.93760540753658"/>
    <n v="96.558400138313274"/>
    <n v="3.0201468877811624"/>
    <n v="1.0067156292603874"/>
    <n v="65.730704670205185"/>
    <n v="565.63105781005868"/>
    <n v="99.580046198511354"/>
    <n v="10.746226730872964"/>
    <n v="361.2942395973443"/>
    <n v="94.409558188853708"/>
    <n v="2.9874013859553403"/>
    <n v="0.99580046198511352"/>
    <n v="62.43322611018813"/>
    <n v="540.65326004518442"/>
    <n v="58.398825056520401"/>
    <n v="6.197509158100913"/>
    <n v="225.15923370614462"/>
    <n v="57.547086523113343"/>
    <n v="1.7519647516956118"/>
    <n v="0.58398825056520398"/>
    <n v="40.762758002056394"/>
    <n v="347.83306331453315"/>
  </r>
  <r>
    <x v="12"/>
    <s v="Jia_x000a_Xing"/>
    <s v="Jia Xing"/>
    <s v="Xiuzhou"/>
    <x v="273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</r>
  <r>
    <x v="12"/>
    <s v="Jin_x000a_Hua"/>
    <s v="Jin Hua"/>
    <s v="Lanxi"/>
    <x v="250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  <n v="96.644700408997195"/>
    <n v="10.316377661638045"/>
    <n v="358.02010119123514"/>
    <n v="92.696064132780748"/>
    <n v="2.8993410122699159"/>
    <n v="0.96644700408997186"/>
    <n v="63.101476483396986"/>
    <n v="543.00581549765639"/>
    <n v="95.596844350570905"/>
    <n v="10.316377661638045"/>
    <n v="346.84247001345057"/>
    <n v="90.633175861299577"/>
    <n v="2.8679053305171269"/>
    <n v="0.95596844350570898"/>
    <n v="59.935897065780608"/>
    <n v="519.02712964337707"/>
    <n v="56.062872054259586"/>
    <n v="5.9496087917768765"/>
    <n v="216.15286435789884"/>
    <n v="55.245203062188814"/>
    <n v="1.6818861616277874"/>
    <n v="0.56062872054259583"/>
    <n v="39.132247681974142"/>
    <n v="333.91974078195182"/>
  </r>
  <r>
    <x v="12"/>
    <s v="Hang_x000a_Zhou"/>
    <s v="Hang Zhou"/>
    <s v="Jiande"/>
    <x v="253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  <n v="96.644700408997195"/>
    <n v="10.316377661638045"/>
    <n v="358.02010119123514"/>
    <n v="92.696064132780748"/>
    <n v="2.8993410122699159"/>
    <n v="0.96644700408997186"/>
    <n v="63.101476483396986"/>
    <n v="543.00581549765639"/>
    <n v="95.596844350570905"/>
    <n v="10.316377661638045"/>
    <n v="346.84247001345057"/>
    <n v="90.633175861299577"/>
    <n v="2.8679053305171269"/>
    <n v="0.95596844350570898"/>
    <n v="59.935897065780608"/>
    <n v="519.02712964337707"/>
    <n v="56.062872054259586"/>
    <n v="5.9496087917768765"/>
    <n v="216.15286435789884"/>
    <n v="55.245203062188814"/>
    <n v="1.6818861616277874"/>
    <n v="0.56062872054259583"/>
    <n v="39.132247681974142"/>
    <n v="333.91974078195182"/>
  </r>
  <r>
    <x v="12"/>
    <s v="Jin_x000a_Hua"/>
    <s v="Jin Hua"/>
    <s v="Lanxi"/>
    <x v="250"/>
    <s v="t/a"/>
    <s v="grinding"/>
    <n v="2000000"/>
    <n v="1"/>
    <m/>
    <n v="1"/>
    <m/>
    <n v="2000000"/>
    <n v="210059.8360879127"/>
    <n v="210059.8360879127"/>
    <n v="2.9159189163136885E-3"/>
    <n v="143.1725924900922"/>
    <n v="7.9225691911377902"/>
    <n v="442.27684862567139"/>
    <n v="102.06879519508679"/>
    <n v="4.2951777747027657"/>
    <n v="1.431725924900922"/>
    <n v="104.85699570151493"/>
    <n v="891.50880775072483"/>
    <n v="164.94646442900108"/>
    <n v="17.193962769396741"/>
    <n v="631.26823917187198"/>
    <n v="160.87315217536766"/>
    <n v="4.9483939328700322"/>
    <n v="1.6494646442900109"/>
    <n v="114.95903472581861"/>
    <n v="979.16645168766649"/>
    <n v="161.07450068166199"/>
    <n v="17.193962769396741"/>
    <n v="596.70016865205855"/>
    <n v="154.49344022130126"/>
    <n v="4.8322350204498594"/>
    <n v="1.6107450068166198"/>
    <n v="105.1691274723283"/>
    <n v="905.00969249609398"/>
    <n v="159.32807391761816"/>
    <n v="17.193962769396741"/>
    <n v="578.0707833557509"/>
    <n v="151.05529310216596"/>
    <n v="4.7798422175285449"/>
    <n v="1.5932807391761816"/>
    <n v="99.893161776301014"/>
    <n v="865.04521607229503"/>
    <n v="93.438120090432648"/>
    <n v="9.9160146529614615"/>
    <n v="360.2547739298314"/>
    <n v="92.075338436981355"/>
    <n v="2.803143602712979"/>
    <n v="0.93438120090432641"/>
    <n v="65.220412803290245"/>
    <n v="556.53290130325308"/>
  </r>
  <r>
    <x v="12"/>
    <s v="Jin_x000a_Hua"/>
    <s v="Jin Hua"/>
    <s v="Jinhua Shì"/>
    <x v="249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</r>
  <r>
    <x v="12"/>
    <s v="Jia_x000a_Xing"/>
    <s v="Jia Xing"/>
    <s v="Jiaxing"/>
    <x v="261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</r>
  <r>
    <x v="12"/>
    <s v="Tai_x000a_Zhou"/>
    <s v="Tai Zhou"/>
    <s v="Linhai"/>
    <x v="274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</r>
  <r>
    <x v="12"/>
    <s v="Hu_x000a_Zhou"/>
    <s v="Hu Zhou"/>
    <s v="Huzhou"/>
    <x v="269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</r>
  <r>
    <x v="12"/>
    <s v="Hu_x000a_Zhou"/>
    <s v="Hu Zhou"/>
    <s v="Huzhou"/>
    <x v="269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</r>
  <r>
    <x v="12"/>
    <s v="Hang_x000a_Zhou"/>
    <s v="Hang Zhou"/>
    <s v="Yuhang"/>
    <x v="255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</r>
  <r>
    <x v="12"/>
    <s v="Hang_x000a_Zhou"/>
    <s v="Hang Zhou"/>
    <s v="Xiaoshan"/>
    <x v="258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</r>
  <r>
    <x v="12"/>
    <s v="Hang_x000a_Zhou"/>
    <s v="Hang Zhou"/>
    <s v="Xiaoshan"/>
    <x v="258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</r>
  <r>
    <x v="12"/>
    <s v="Hang_x000a_Zhou"/>
    <s v="Hang Zhou"/>
    <s v="Fuyang"/>
    <x v="275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</r>
  <r>
    <x v="12"/>
    <s v="Hang_x000a_Zhou"/>
    <s v="Hang Zhou"/>
    <s v="Fuyang"/>
    <x v="275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</r>
  <r>
    <x v="12"/>
    <s v="Qu_x000a_Zhou"/>
    <s v="Qu Zhou"/>
    <s v="Changshan"/>
    <x v="24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Qu_x000a_Zhou"/>
    <s v="Qu Zhou"/>
    <s v="Changshan"/>
    <x v="248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</r>
  <r>
    <x v="12"/>
    <s v="Qu_x000a_Zhou"/>
    <s v="Qu Zhou"/>
    <s v="Changshan"/>
    <x v="248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Qu_x000a_Zhou"/>
    <s v="Qu Zhou"/>
    <s v="Changshan"/>
    <x v="248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Jia_x000a_Xing"/>
    <s v="Jia Xing"/>
    <s v="Tongxiang"/>
    <x v="25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Jin_x000a_Hua"/>
    <s v="Jin Hua"/>
    <s v="Lanxi"/>
    <x v="250"/>
    <s v="t/d"/>
    <s v="cement"/>
    <n v="2000"/>
    <n v="310"/>
    <n v="1"/>
    <m/>
    <n v="620000"/>
    <m/>
    <n v="0"/>
    <n v="620000"/>
    <n v="8.6064511987806683E-3"/>
    <n v="422.57962777190329"/>
    <n v="23.383779545794273"/>
    <n v="1305.3977916709182"/>
    <n v="301.26012758797555"/>
    <n v="12.677388833157098"/>
    <n v="4.2257962777190325"/>
    <n v="309.48961279647574"/>
    <n v="2631.3238699002059"/>
    <n v="486.84608086231549"/>
    <n v="50.748668167885874"/>
    <n v="1863.2134327799843"/>
    <n v="474.82353698012474"/>
    <n v="14.605382425869463"/>
    <n v="4.8684608086231549"/>
    <n v="339.30618464435162"/>
    <n v="2890.0489086941934"/>
    <n v="475.4178251421427"/>
    <n v="50.748668167885874"/>
    <n v="1761.1843913343141"/>
    <n v="455.99356222061959"/>
    <n v="14.262534754264282"/>
    <n v="4.7541782514214264"/>
    <n v="310.41088219051306"/>
    <n v="2671.1722707083723"/>
    <n v="470.26317676255428"/>
    <n v="50.748668167885874"/>
    <n v="1706.1990162201641"/>
    <n v="445.84573361348043"/>
    <n v="14.107895302876626"/>
    <n v="4.7026317676255429"/>
    <n v="294.83865861623622"/>
    <n v="2553.2155216019632"/>
    <n v="275.78634514321487"/>
    <n v="29.267513482506573"/>
    <n v="1063.3063606839021"/>
    <n v="271.76404063762538"/>
    <n v="8.2735903542964468"/>
    <n v="2.7578634514321489"/>
    <n v="192.50065453310501"/>
    <n v="1642.6290967094201"/>
  </r>
  <r>
    <x v="12"/>
    <s v="Shao_x000a_Xing"/>
    <s v="Shao Xing"/>
    <s v="Shaoxing"/>
    <x v="27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Hang_x000a_Zhou"/>
    <s v="Hang Zhou"/>
    <s v="Fuyang"/>
    <x v="275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Jin_x000a_Hua"/>
    <s v="Jin Hua"/>
    <s v="Lanxi"/>
    <x v="250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Jin_x000a_Hua"/>
    <s v="Jin Hua"/>
    <s v="Lanxi"/>
    <x v="250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Jin_x000a_Hua"/>
    <s v="Jin Hua"/>
    <s v="Lanxi"/>
    <x v="250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Jin_x000a_Hua"/>
    <s v="Jin Hua"/>
    <s v="Lanxi"/>
    <x v="250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Hu_x000a_Zhou"/>
    <s v="Hu Zhou"/>
    <s v="Changxing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Hang_x000a_Zhou"/>
    <s v="Hang Zhou"/>
    <s v="Fuyang"/>
    <x v="275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Hang_x000a_Zhou"/>
    <s v="Hang Zhou"/>
    <s v="Jiande"/>
    <x v="253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Hang_x000a_Zhou"/>
    <s v="Hang Zhou"/>
    <s v="Jiande"/>
    <x v="253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Hu_x000a_Zhou"/>
    <s v="Hu Zhou"/>
    <s v="Changxing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Hang_x000a_Zhou"/>
    <s v="Hang Zhou"/>
    <s v="Xiaoshan"/>
    <x v="25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Qu_x000a_Zhou"/>
    <s v="Qu Zhou"/>
    <s v="Changshan"/>
    <x v="248"/>
    <s v="t/d"/>
    <s v="cement"/>
    <n v="1200"/>
    <n v="310"/>
    <n v="1"/>
    <m/>
    <n v="372000"/>
    <m/>
    <n v="0"/>
    <n v="372000"/>
    <n v="5.163870719268401E-3"/>
    <n v="253.54777666314195"/>
    <n v="14.030267727476563"/>
    <n v="783.23867500255085"/>
    <n v="180.75607655278532"/>
    <n v="7.6064332998942588"/>
    <n v="2.5354777666314194"/>
    <n v="185.69376767788543"/>
    <n v="1578.7943219401236"/>
    <n v="292.10764851738929"/>
    <n v="30.449200900731526"/>
    <n v="1117.9280596679905"/>
    <n v="284.89412218807485"/>
    <n v="8.7632294555216781"/>
    <n v="2.9210764851738928"/>
    <n v="203.58371078661096"/>
    <n v="1734.029345216516"/>
    <n v="285.2506950852856"/>
    <n v="30.449200900731526"/>
    <n v="1056.7106348005884"/>
    <n v="273.59613733237177"/>
    <n v="8.557520852558568"/>
    <n v="2.852506950852856"/>
    <n v="186.24652931430782"/>
    <n v="1602.7033624250234"/>
    <n v="282.15790605753256"/>
    <n v="30.449200900731526"/>
    <n v="1023.7194097320985"/>
    <n v="267.50744016808829"/>
    <n v="8.464737181725976"/>
    <n v="2.8215790605753255"/>
    <n v="176.90319516974174"/>
    <n v="1531.9293129611781"/>
    <n v="165.47180708592893"/>
    <n v="17.560508089503944"/>
    <n v="637.98381641034132"/>
    <n v="163.05842438257525"/>
    <n v="4.9641542125778679"/>
    <n v="1.6547180708592895"/>
    <n v="115.50039271986302"/>
    <n v="985.57745802565205"/>
  </r>
  <r>
    <x v="12"/>
    <s v="Hang_x000a_Zhou"/>
    <s v="Hang Zhou"/>
    <s v="Fuyang"/>
    <x v="275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Qu_x000a_Zhou"/>
    <s v="Qu Zhou"/>
    <s v="Quzhou Shì"/>
    <x v="277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Shao_x000a_Xing"/>
    <s v="Shao Xing"/>
    <s v="Zhuji"/>
    <x v="264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Shao_x000a_Xing"/>
    <s v="Shao Xing"/>
    <s v="Zhuji"/>
    <x v="264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  <n v="356.56336885660704"/>
    <n v="38.061501125914411"/>
    <n v="1320.8882935007357"/>
    <n v="341.99517166546474"/>
    <n v="10.696901065698212"/>
    <n v="3.5656336885660704"/>
    <n v="232.80816164288481"/>
    <n v="2003.3792030312793"/>
    <n v="352.69738257191574"/>
    <n v="38.061501125914411"/>
    <n v="1279.6492621651232"/>
    <n v="334.38430021011038"/>
    <n v="10.580921477157471"/>
    <n v="3.526973825719157"/>
    <n v="221.12899396217719"/>
    <n v="1914.9116412014728"/>
    <n v="206.8397588574112"/>
    <n v="21.950635111879933"/>
    <n v="797.47977051292673"/>
    <n v="203.82303047821907"/>
    <n v="6.2051927657223347"/>
    <n v="2.0683975885741117"/>
    <n v="144.37549089982878"/>
    <n v="1231.9718225320653"/>
  </r>
  <r>
    <x v="12"/>
    <s v="Qu_x000a_Zhou"/>
    <s v="Qu Zhou"/>
    <s v="Jiangshan"/>
    <x v="247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Qu_x000a_Zhou"/>
    <s v="Qu Zhou"/>
    <s v="Jiangshan"/>
    <x v="247"/>
    <s v="t/d"/>
    <s v="cement"/>
    <n v="2000"/>
    <n v="310"/>
    <n v="1"/>
    <m/>
    <n v="620000"/>
    <m/>
    <n v="0"/>
    <n v="620000"/>
    <n v="8.6064511987806683E-3"/>
    <n v="422.57962777190329"/>
    <n v="23.383779545794273"/>
    <n v="1305.3977916709182"/>
    <n v="301.26012758797555"/>
    <n v="12.677388833157098"/>
    <n v="4.2257962777190325"/>
    <n v="309.48961279647574"/>
    <n v="2631.3238699002059"/>
    <n v="486.84608086231549"/>
    <n v="50.748668167885874"/>
    <n v="1863.2134327799843"/>
    <n v="474.82353698012474"/>
    <n v="14.605382425869463"/>
    <n v="4.8684608086231549"/>
    <n v="339.30618464435162"/>
    <n v="2890.0489086941934"/>
    <n v="475.4178251421427"/>
    <n v="50.748668167885874"/>
    <n v="1761.1843913343141"/>
    <n v="455.99356222061959"/>
    <n v="14.262534754264282"/>
    <n v="4.7541782514214264"/>
    <n v="310.41088219051306"/>
    <n v="2671.1722707083723"/>
    <n v="470.26317676255428"/>
    <n v="50.748668167885874"/>
    <n v="1706.1990162201641"/>
    <n v="445.84573361348043"/>
    <n v="14.107895302876626"/>
    <n v="4.7026317676255429"/>
    <n v="294.83865861623622"/>
    <n v="2553.2155216019632"/>
    <n v="275.78634514321487"/>
    <n v="29.267513482506573"/>
    <n v="1063.3063606839021"/>
    <n v="271.76404063762538"/>
    <n v="8.2735903542964468"/>
    <n v="2.7578634514321489"/>
    <n v="192.50065453310501"/>
    <n v="1642.6290967094201"/>
  </r>
  <r>
    <x v="12"/>
    <s v="Shao_x000a_Xing"/>
    <s v="Shao Xing"/>
    <s v="Shaoxing"/>
    <x v="27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Qu_x000a_Zhou"/>
    <s v="Qu Zhou"/>
    <s v="Jiangshan"/>
    <x v="247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Qu_x000a_Zhou"/>
    <s v="Qu Zhou"/>
    <s v="Jiangshan"/>
    <x v="247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Shao_x000a_Xing"/>
    <s v="Shao Xing"/>
    <s v="Zhuji"/>
    <x v="264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Hu_x000a_Zhou"/>
    <s v="Hu Zhou"/>
    <s v="Anji"/>
    <x v="27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Hu_x000a_Zhou"/>
    <s v="Hu Zhou"/>
    <s v="Anji"/>
    <x v="27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Hang_x000a_Zhou"/>
    <s v="Hang Zhou"/>
    <s v="Xiaoshan"/>
    <x v="25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Hu_x000a_Zhou"/>
    <s v="Hu Zhou"/>
    <s v="Changxing"/>
    <x v="246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  <n v="356.56336885660704"/>
    <n v="38.061501125914411"/>
    <n v="1320.8882935007357"/>
    <n v="341.99517166546474"/>
    <n v="10.696901065698212"/>
    <n v="3.5656336885660704"/>
    <n v="232.80816164288481"/>
    <n v="2003.3792030312793"/>
    <n v="352.69738257191574"/>
    <n v="38.061501125914411"/>
    <n v="1279.6492621651232"/>
    <n v="334.38430021011038"/>
    <n v="10.580921477157471"/>
    <n v="3.526973825719157"/>
    <n v="221.12899396217719"/>
    <n v="1914.9116412014728"/>
    <n v="206.8397588574112"/>
    <n v="21.950635111879933"/>
    <n v="797.47977051292673"/>
    <n v="203.82303047821907"/>
    <n v="6.2051927657223347"/>
    <n v="2.0683975885741117"/>
    <n v="144.37549089982878"/>
    <n v="1231.9718225320653"/>
  </r>
  <r>
    <x v="12"/>
    <s v="Qu_x000a_Zhou"/>
    <s v="Qu Zhou"/>
    <s v="Longyou"/>
    <x v="270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Qu_x000a_Zhou"/>
    <s v="Qu Zhou"/>
    <s v="Longyou"/>
    <x v="270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  <n v="356.56336885660704"/>
    <n v="38.061501125914411"/>
    <n v="1320.8882935007357"/>
    <n v="341.99517166546474"/>
    <n v="10.696901065698212"/>
    <n v="3.5656336885660704"/>
    <n v="232.80816164288481"/>
    <n v="2003.3792030312793"/>
    <n v="352.69738257191574"/>
    <n v="38.061501125914411"/>
    <n v="1279.6492621651232"/>
    <n v="334.38430021011038"/>
    <n v="10.580921477157471"/>
    <n v="3.526973825719157"/>
    <n v="221.12899396217719"/>
    <n v="1914.9116412014728"/>
    <n v="206.8397588574112"/>
    <n v="21.950635111879933"/>
    <n v="797.47977051292673"/>
    <n v="203.82303047821907"/>
    <n v="6.2051927657223347"/>
    <n v="2.0683975885741117"/>
    <n v="144.37549089982878"/>
    <n v="1231.9718225320653"/>
  </r>
  <r>
    <x v="12"/>
    <s v="Jin_x000a_Hua"/>
    <s v="Jin Hua"/>
    <s v="Lanxi"/>
    <x v="250"/>
    <s v="t/d"/>
    <s v="cement"/>
    <n v="2000"/>
    <n v="310"/>
    <n v="1"/>
    <m/>
    <n v="620000"/>
    <m/>
    <n v="0"/>
    <n v="620000"/>
    <n v="8.6064511987806683E-3"/>
    <n v="422.57962777190329"/>
    <n v="23.383779545794273"/>
    <n v="1305.3977916709182"/>
    <n v="301.26012758797555"/>
    <n v="12.677388833157098"/>
    <n v="4.2257962777190325"/>
    <n v="309.48961279647574"/>
    <n v="2631.3238699002059"/>
    <n v="486.84608086231549"/>
    <n v="50.748668167885874"/>
    <n v="1863.2134327799843"/>
    <n v="474.82353698012474"/>
    <n v="14.605382425869463"/>
    <n v="4.8684608086231549"/>
    <n v="339.30618464435162"/>
    <n v="2890.0489086941934"/>
    <n v="475.4178251421427"/>
    <n v="50.748668167885874"/>
    <n v="1761.1843913343141"/>
    <n v="455.99356222061959"/>
    <n v="14.262534754264282"/>
    <n v="4.7541782514214264"/>
    <n v="310.41088219051306"/>
    <n v="2671.1722707083723"/>
    <n v="470.26317676255428"/>
    <n v="50.748668167885874"/>
    <n v="1706.1990162201641"/>
    <n v="445.84573361348043"/>
    <n v="14.107895302876626"/>
    <n v="4.7026317676255429"/>
    <n v="294.83865861623622"/>
    <n v="2553.2155216019632"/>
    <n v="275.78634514321487"/>
    <n v="29.267513482506573"/>
    <n v="1063.3063606839021"/>
    <n v="271.76404063762538"/>
    <n v="8.2735903542964468"/>
    <n v="2.7578634514321489"/>
    <n v="192.50065453310501"/>
    <n v="1642.6290967094201"/>
  </r>
  <r>
    <x v="12"/>
    <s v="Jin_x000a_Hua"/>
    <s v="Jin Hua"/>
    <s v="Lanxi"/>
    <x v="250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Hang_x000a_Zhou"/>
    <s v="Hang Zhou"/>
    <s v="Jiande"/>
    <x v="253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Hang_x000a_Zhou"/>
    <s v="Hang Zhou"/>
    <s v="Jiande"/>
    <x v="253"/>
    <s v="t/d"/>
    <s v="cement"/>
    <n v="4000"/>
    <n v="310"/>
    <n v="1"/>
    <m/>
    <n v="1240000"/>
    <m/>
    <n v="0"/>
    <n v="1240000"/>
    <n v="1.7212902397561337E-2"/>
    <n v="845.15925554380658"/>
    <n v="46.767559091588545"/>
    <n v="2610.7955833418364"/>
    <n v="602.52025517595109"/>
    <n v="25.354777666314195"/>
    <n v="8.4515925554380651"/>
    <n v="618.97922559295148"/>
    <n v="5262.6477398004117"/>
    <n v="973.69216172463098"/>
    <n v="101.49733633577175"/>
    <n v="3726.4268655599685"/>
    <n v="949.64707396024949"/>
    <n v="29.210764851738926"/>
    <n v="9.7369216172463098"/>
    <n v="678.61236928870323"/>
    <n v="5780.0978173883868"/>
    <n v="950.83565028428541"/>
    <n v="101.49733633577175"/>
    <n v="3522.3687826686282"/>
    <n v="911.98712444123919"/>
    <n v="28.525069508528563"/>
    <n v="9.5083565028428527"/>
    <n v="620.82176438102613"/>
    <n v="5342.3445414167445"/>
    <n v="940.52635352510856"/>
    <n v="101.49733633577175"/>
    <n v="3412.3980324403283"/>
    <n v="891.69146722696087"/>
    <n v="28.215790605753252"/>
    <n v="9.4052635352510858"/>
    <n v="589.67731723247243"/>
    <n v="5106.4310432039265"/>
    <n v="551.57269028642975"/>
    <n v="58.535026965013145"/>
    <n v="2126.6127213678042"/>
    <n v="543.52808127525077"/>
    <n v="16.547180708592894"/>
    <n v="5.5157269028642979"/>
    <n v="385.00130906621001"/>
    <n v="3285.2581934188402"/>
  </r>
  <r>
    <x v="12"/>
    <s v="Jin_x000a_Hua"/>
    <s v="Jin Hua"/>
    <s v="Jinhua Shì"/>
    <x v="249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</r>
  <r>
    <x v="12"/>
    <s v="Hang_x000a_Zhou"/>
    <s v="Hang Zhou"/>
    <s v="Tonglu"/>
    <x v="279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Hang_x000a_Zhou"/>
    <s v="Hang Zhou"/>
    <s v="Tonglu"/>
    <x v="27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Hang_x000a_Zhou"/>
    <s v="Hang Zhou"/>
    <s v="Tonglu"/>
    <x v="27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Hang_x000a_Zhou"/>
    <s v="Hang Zhou"/>
    <s v="Lin'an"/>
    <x v="252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Jin_x000a_Hua"/>
    <s v="Jin Hua"/>
    <s v="Jinhua Shì"/>
    <x v="24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2"/>
    <s v="Hang_x000a_Zhou"/>
    <s v="Hang Zhou"/>
    <s v="Jiande"/>
    <x v="253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</r>
  <r>
    <x v="12"/>
    <s v="Ning_x000a_Bo"/>
    <s v="Ning Bo"/>
    <s v="Yuyao"/>
    <x v="251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</r>
  <r>
    <x v="1"/>
    <s v=""/>
    <m/>
    <s v=""/>
    <x v="4"/>
    <m/>
    <m/>
    <m/>
    <m/>
    <n v="73"/>
    <m/>
    <n v="65600650"/>
    <m/>
    <n v="0"/>
    <m/>
    <n v="0.99999999999999967"/>
    <n v="49100.333925296974"/>
    <n v="2717.0060000000003"/>
    <n v="151676.66225259748"/>
    <n v="35003.989522494128"/>
    <n v="1473.0100177589093"/>
    <n v="491.00333925296974"/>
    <n v="35960.189124214536"/>
    <n v="305738.54532202572"/>
    <n v="56567.575835588323"/>
    <n v="5896.5846660555944"/>
    <n v="216490.32681948604"/>
    <n v="55170.653503199559"/>
    <n v="1697.0272750676495"/>
    <n v="565.6757583558832"/>
    <n v="39424.633546103571"/>
    <n v="335800.30165088782"/>
    <n v="55239.704979620197"/>
    <n v="5896.5846660555944"/>
    <n v="204635.377655291"/>
    <n v="52982.762777441087"/>
    <n v="1657.1911493886059"/>
    <n v="552.39704979620194"/>
    <n v="36067.233174399567"/>
    <n v="310368.60710798134"/>
    <n v="54640.776540878949"/>
    <n v="5896.5846660555944"/>
    <n v="198246.52191856876"/>
    <n v="51803.667192889712"/>
    <n v="1639.2232962263683"/>
    <n v="546.40776540878949"/>
    <n v="34257.866779981036"/>
    <n v="296662.98717451555"/>
    <n v="32044.142094512466"/>
    <n v="3400.6482819135827"/>
    <n v="123547.5965790113"/>
    <n v="31576.782852859025"/>
    <n v="961.32426283537393"/>
    <n v="320.44142094512466"/>
    <n v="22367.018656932352"/>
    <n v="190860.21157502665"/>
  </r>
  <r>
    <x v="2"/>
    <s v=""/>
    <m/>
    <s v=""/>
    <x v="4"/>
    <m/>
    <m/>
    <m/>
    <m/>
    <m/>
    <n v="54"/>
    <m/>
    <n v="61300000"/>
    <n v="6438333.9760945244"/>
    <n v="72038983.9760945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3"/>
    <s v="Suzhou"/>
    <s v="Suzhou"/>
    <s v="Lingbi"/>
    <x v="280"/>
    <s v="t/a"/>
    <s v="grinding"/>
    <n v="1500000"/>
    <n v="1"/>
    <m/>
    <n v="1"/>
    <m/>
    <n v="1500000"/>
    <n v="157544.87706593453"/>
    <n v="157544.87706593453"/>
    <n v="1.1776840838864805E-3"/>
    <n v="149.92295895362685"/>
    <n v="5.5311334443788374"/>
    <n v="292.78767679912892"/>
    <n v="53.450944426993594"/>
    <n v="4.4976887686088052"/>
    <n v="1.4992295895362686"/>
    <n v="67.021261084898242"/>
    <n v="575.55917548403932"/>
    <n v="162.68540817415587"/>
    <n v="4.9460383920775621"/>
    <n v="300.83625337859303"/>
    <n v="52.053055338447173"/>
    <n v="4.8805622452246764"/>
    <n v="1.6268540817415587"/>
    <n v="73.502291660798591"/>
    <n v="632.42676458624032"/>
    <n v="161.57159388922801"/>
    <n v="4.9460383920775621"/>
    <n v="292.93979119413564"/>
    <n v="51.191722730845889"/>
    <n v="4.8471478166768405"/>
    <n v="1.6157159388922804"/>
    <n v="71.332421269345843"/>
    <n v="615.99039272597406"/>
    <n v="161.06921442384456"/>
    <n v="4.9460383920775621"/>
    <n v="287.41669979321495"/>
    <n v="50.589273354498729"/>
    <n v="4.8320764327153372"/>
    <n v="1.6106921442384454"/>
    <n v="69.814729900705615"/>
    <n v="604.49415783454992"/>
    <n v="92.019974940107943"/>
    <n v="2.8524540751737244"/>
    <n v="171.03852460233273"/>
    <n v="29.751633749896847"/>
    <n v="2.7605992482032384"/>
    <n v="0.92019974940107951"/>
    <n v="41.714370534208854"/>
    <n v="359.61317817343047"/>
  </r>
  <r>
    <x v="13"/>
    <s v="Suzhou"/>
    <s v="Suzhou"/>
    <s v="Lingbi"/>
    <x v="280"/>
    <s v="t/d"/>
    <s v="cement"/>
    <n v="4500"/>
    <n v="310"/>
    <n v="1"/>
    <m/>
    <n v="1395000"/>
    <m/>
    <n v="0"/>
    <n v="1395000"/>
    <n v="1.0427944898100868E-2"/>
    <n v="1327.5108123812918"/>
    <n v="48.976084139373597"/>
    <n v="2592.5235827493652"/>
    <n v="473.2877949719055"/>
    <n v="39.825324371438747"/>
    <n v="13.275108123812917"/>
    <n v="593.44779058924496"/>
    <n v="5096.3577156762067"/>
    <n v="1440.5174489295998"/>
    <n v="43.795289859286115"/>
    <n v="2663.7906689120809"/>
    <n v="460.91001846251038"/>
    <n v="43.215523467888005"/>
    <n v="14.405174489296"/>
    <n v="650.83485275056933"/>
    <n v="5599.8986005021206"/>
    <n v="1430.6550468229032"/>
    <n v="43.795289859286115"/>
    <n v="2593.8704978949818"/>
    <n v="453.28324563446773"/>
    <n v="42.919651404687094"/>
    <n v="14.306550468229034"/>
    <n v="631.62147525172645"/>
    <n v="5454.3607755211442"/>
    <n v="1426.2066676228824"/>
    <n v="43.795289859286115"/>
    <n v="2544.9656229934649"/>
    <n v="447.94878541173028"/>
    <n v="42.786200028686473"/>
    <n v="14.262066676228823"/>
    <n v="618.18289509169335"/>
    <n v="5352.5659855399699"/>
    <n v="814.8018991929963"/>
    <n v="25.257396552488416"/>
    <n v="1514.4811196900905"/>
    <n v="263.43940757741268"/>
    <n v="24.444056975789891"/>
    <n v="8.1480189919299644"/>
    <n v="369.36489449204657"/>
    <n v="3184.2379955140295"/>
  </r>
  <r>
    <x v="13"/>
    <s v="Tongling"/>
    <s v="Tongling"/>
    <s v="Tongling"/>
    <x v="281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</r>
  <r>
    <x v="13"/>
    <s v="Tongling"/>
    <s v="Tongling"/>
    <s v="Tongling"/>
    <x v="28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Tongling"/>
    <s v="Tongling"/>
    <s v="Tongling"/>
    <x v="28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Tongling"/>
    <s v="Tongling"/>
    <s v="Tongling"/>
    <x v="28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u_x000a_Zhou"/>
    <s v="Chu Zhou"/>
    <s v="Fengyang"/>
    <x v="28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u_x000a_Zhou"/>
    <s v="Chu Zhou"/>
    <s v="Fengyang"/>
    <x v="28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Huai_x000a_Nan"/>
    <s v="Huai Nan"/>
    <s v="Fengtai"/>
    <x v="283"/>
    <s v="t/a"/>
    <s v="grinding"/>
    <n v="200000"/>
    <n v="1"/>
    <m/>
    <n v="1"/>
    <m/>
    <n v="200000"/>
    <n v="21005.98360879127"/>
    <n v="21005.98360879127"/>
    <n v="1.570245445181974E-4"/>
    <n v="19.98972786048358"/>
    <n v="0.73748445925051165"/>
    <n v="39.038356906550526"/>
    <n v="7.1267925902658131"/>
    <n v="0.59969183581450736"/>
    <n v="0.1998972786048358"/>
    <n v="8.9361681446530987"/>
    <n v="76.741223397871906"/>
    <n v="21.691387756554114"/>
    <n v="0.6594717856103417"/>
    <n v="40.11150045047907"/>
    <n v="6.9404073784596232"/>
    <n v="0.65074163269662355"/>
    <n v="0.21691387756554117"/>
    <n v="9.8003055547731464"/>
    <n v="84.323568611498715"/>
    <n v="21.542879185230401"/>
    <n v="0.6594717856103417"/>
    <n v="39.058638825884756"/>
    <n v="6.8255630307794517"/>
    <n v="0.64628637555691204"/>
    <n v="0.21542879185230404"/>
    <n v="9.5109895025794451"/>
    <n v="82.132052363463217"/>
    <n v="21.475895256512608"/>
    <n v="0.6594717856103417"/>
    <n v="38.322226639095327"/>
    <n v="6.745236447266497"/>
    <n v="0.64427685769537824"/>
    <n v="0.21475895256512606"/>
    <n v="9.3086306534274144"/>
    <n v="80.599221044606665"/>
    <n v="12.269329992014391"/>
    <n v="0.38032721002316328"/>
    <n v="22.805136613644365"/>
    <n v="3.9668844999862465"/>
    <n v="0.36807989976043182"/>
    <n v="0.12269329992014393"/>
    <n v="5.5619160712278477"/>
    <n v="47.948423756457395"/>
  </r>
  <r>
    <x v="13"/>
    <s v="Huai_x000a_Nan"/>
    <s v="Huai Nan"/>
    <s v="Huainan"/>
    <x v="284"/>
    <s v="t/d"/>
    <s v="cement"/>
    <n v="1200"/>
    <n v="310"/>
    <n v="1"/>
    <m/>
    <n v="372000"/>
    <m/>
    <n v="0"/>
    <n v="372000"/>
    <n v="2.7807853061602313E-3"/>
    <n v="354.0028833016778"/>
    <n v="13.060289103832959"/>
    <n v="691.33962206649733"/>
    <n v="126.21007865917478"/>
    <n v="10.620086499050332"/>
    <n v="3.5400288330167777"/>
    <n v="158.25274415713199"/>
    <n v="1359.0287241803217"/>
    <n v="384.13798638122665"/>
    <n v="11.678743962476297"/>
    <n v="710.34417837655485"/>
    <n v="122.90933825666943"/>
    <n v="11.5241395914368"/>
    <n v="3.8413798638122665"/>
    <n v="173.55596073348514"/>
    <n v="1493.3062934672321"/>
    <n v="381.50801248610753"/>
    <n v="11.678743962476297"/>
    <n v="691.69879943866181"/>
    <n v="120.87553216919139"/>
    <n v="11.445240374583225"/>
    <n v="3.8150801248610757"/>
    <n v="168.4323934004604"/>
    <n v="1454.4962068056384"/>
    <n v="380.32177803276863"/>
    <n v="11.678743962476297"/>
    <n v="678.65749946492394"/>
    <n v="119.45300944312807"/>
    <n v="11.409653340983059"/>
    <n v="3.8032177803276861"/>
    <n v="164.84877202445156"/>
    <n v="1427.3509294773253"/>
    <n v="217.28050645146567"/>
    <n v="6.7353057473302442"/>
    <n v="403.86163191735744"/>
    <n v="70.250508687310045"/>
    <n v="6.5184151935439711"/>
    <n v="2.172805064514657"/>
    <n v="98.497305197879086"/>
    <n v="849.1301321370745"/>
  </r>
  <r>
    <x v="13"/>
    <s v="An_x000a_Qing"/>
    <s v="An Qing"/>
    <s v="Susong"/>
    <x v="285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</r>
  <r>
    <x v="13"/>
    <s v="Fu_x000a_Yang"/>
    <s v="Fu Yang"/>
    <s v="Fuyang"/>
    <x v="275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</r>
  <r>
    <x v="13"/>
    <s v="Fu_x000a_Yang"/>
    <s v="Fu Yang"/>
    <s v="Fuyang"/>
    <x v="275"/>
    <s v="t/a"/>
    <s v="grinding"/>
    <n v="750000"/>
    <n v="1"/>
    <m/>
    <n v="1"/>
    <m/>
    <n v="750000"/>
    <n v="78772.438532967266"/>
    <n v="78772.438532967266"/>
    <n v="5.8884204194324023E-4"/>
    <n v="74.961479476813423"/>
    <n v="2.7655667221894187"/>
    <n v="146.39383839956446"/>
    <n v="26.725472213496797"/>
    <n v="2.2488443843044026"/>
    <n v="0.74961479476813431"/>
    <n v="33.510630542449121"/>
    <n v="287.77958774201966"/>
    <n v="81.342704087077934"/>
    <n v="2.4730191960387811"/>
    <n v="150.41812668929651"/>
    <n v="26.026527669223587"/>
    <n v="2.4402811226123382"/>
    <n v="0.81342704087077933"/>
    <n v="36.751145830399295"/>
    <n v="316.21338229312016"/>
    <n v="80.785796944614006"/>
    <n v="2.4730191960387811"/>
    <n v="146.46989559706782"/>
    <n v="25.595861365422945"/>
    <n v="2.4235739083384202"/>
    <n v="0.80785796944614019"/>
    <n v="35.666210634672922"/>
    <n v="307.99519636298703"/>
    <n v="80.534607211922278"/>
    <n v="2.4730191960387811"/>
    <n v="143.70834989660747"/>
    <n v="25.294636677249365"/>
    <n v="2.4160382163576686"/>
    <n v="0.80534607211922271"/>
    <n v="34.907364950352807"/>
    <n v="302.24707891727496"/>
    <n v="46.009987470053971"/>
    <n v="1.4262270375868622"/>
    <n v="85.519262301166364"/>
    <n v="14.875816874948423"/>
    <n v="1.3802996241016192"/>
    <n v="0.46009987470053976"/>
    <n v="20.857185267104427"/>
    <n v="179.80658908671523"/>
  </r>
  <r>
    <x v="13"/>
    <s v="Huai_x000a_Nan"/>
    <s v="Huai Nan"/>
    <s v="Huainan"/>
    <x v="284"/>
    <s v="t/a"/>
    <s v="grinding"/>
    <n v="200000"/>
    <n v="1"/>
    <m/>
    <n v="1"/>
    <m/>
    <n v="200000"/>
    <n v="21005.98360879127"/>
    <n v="21005.98360879127"/>
    <n v="1.570245445181974E-4"/>
    <n v="19.98972786048358"/>
    <n v="0.73748445925051165"/>
    <n v="39.038356906550526"/>
    <n v="7.1267925902658131"/>
    <n v="0.59969183581450736"/>
    <n v="0.1998972786048358"/>
    <n v="8.9361681446530987"/>
    <n v="76.741223397871906"/>
    <n v="21.691387756554114"/>
    <n v="0.6594717856103417"/>
    <n v="40.11150045047907"/>
    <n v="6.9404073784596232"/>
    <n v="0.65074163269662355"/>
    <n v="0.21691387756554117"/>
    <n v="9.8003055547731464"/>
    <n v="84.323568611498715"/>
    <n v="21.542879185230401"/>
    <n v="0.6594717856103417"/>
    <n v="39.058638825884756"/>
    <n v="6.8255630307794517"/>
    <n v="0.64628637555691204"/>
    <n v="0.21542879185230404"/>
    <n v="9.5109895025794451"/>
    <n v="82.132052363463217"/>
    <n v="21.475895256512608"/>
    <n v="0.6594717856103417"/>
    <n v="38.322226639095327"/>
    <n v="6.745236447266497"/>
    <n v="0.64427685769537824"/>
    <n v="0.21475895256512606"/>
    <n v="9.3086306534274144"/>
    <n v="80.599221044606665"/>
    <n v="12.269329992014391"/>
    <n v="0.38032721002316328"/>
    <n v="22.805136613644365"/>
    <n v="3.9668844999862465"/>
    <n v="0.36807989976043182"/>
    <n v="0.12269329992014393"/>
    <n v="5.5619160712278477"/>
    <n v="47.948423756457395"/>
  </r>
  <r>
    <x v="13"/>
    <s v="Huai_x000a_Nan"/>
    <s v="Huai Nan"/>
    <s v="Huainan"/>
    <x v="284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Huai_x000a_Nan"/>
    <s v="Huai Nan"/>
    <s v="Huainan"/>
    <x v="284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Huai_x000a_Bei"/>
    <s v="Huai Bei"/>
    <s v="Huaibei"/>
    <x v="286"/>
    <s v="t/a"/>
    <s v="grinding"/>
    <n v="300000"/>
    <n v="1"/>
    <m/>
    <n v="1"/>
    <m/>
    <n v="300000"/>
    <n v="31508.975413186905"/>
    <n v="31508.975413186905"/>
    <n v="2.3553681677729608E-4"/>
    <n v="29.984591790725368"/>
    <n v="1.1062266888757675"/>
    <n v="58.557535359825785"/>
    <n v="10.690188885398719"/>
    <n v="0.89953775372176104"/>
    <n v="0.29984591790725368"/>
    <n v="13.404252216979648"/>
    <n v="115.11183509680785"/>
    <n v="32.537081634831168"/>
    <n v="0.98920767841551249"/>
    <n v="60.167250675718599"/>
    <n v="10.410611067689434"/>
    <n v="0.97611244904493522"/>
    <n v="0.32537081634831172"/>
    <n v="14.700458332159718"/>
    <n v="126.48535291724806"/>
    <n v="32.3143187778456"/>
    <n v="0.98920767841551249"/>
    <n v="58.587958238827127"/>
    <n v="10.238344546169177"/>
    <n v="0.96942956333536801"/>
    <n v="0.32314318777845608"/>
    <n v="14.266484253869168"/>
    <n v="123.19807854519482"/>
    <n v="32.213842884768908"/>
    <n v="0.98920767841551249"/>
    <n v="57.483339958642986"/>
    <n v="10.117854670899746"/>
    <n v="0.9664152865430673"/>
    <n v="0.32213842884768906"/>
    <n v="13.962945980141122"/>
    <n v="120.89883156690998"/>
    <n v="18.403994988021587"/>
    <n v="0.57049081503474486"/>
    <n v="34.207704920466547"/>
    <n v="5.9503267499793688"/>
    <n v="0.55211984964064764"/>
    <n v="0.18403994988021588"/>
    <n v="8.3428741068417711"/>
    <n v="71.922635634686088"/>
  </r>
  <r>
    <x v="13"/>
    <s v="Bo_x000a_Zhou"/>
    <s v="Bo Zhou"/>
    <s v="Guoyang"/>
    <x v="287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</r>
  <r>
    <x v="13"/>
    <s v="Bo_x000a_Zhou"/>
    <s v="Bo Zhou"/>
    <s v="Guoyang"/>
    <x v="287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</r>
  <r>
    <x v="13"/>
    <s v="Xuan_x000a_Cheng"/>
    <s v="Xuan Cheng"/>
    <s v="Guangde"/>
    <x v="28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Wu_x000a_Hu"/>
    <s v="Wu Hu"/>
    <s v="Fanchang"/>
    <x v="289"/>
    <s v="t/a"/>
    <s v="grinding"/>
    <n v="1400000"/>
    <n v="1"/>
    <m/>
    <n v="1"/>
    <m/>
    <n v="1400000"/>
    <n v="147041.8852615389"/>
    <n v="147041.8852615389"/>
    <n v="1.0991718116273818E-3"/>
    <n v="139.92809502338505"/>
    <n v="5.1623912147535815"/>
    <n v="273.26849834585369"/>
    <n v="49.88754813186069"/>
    <n v="4.1978428507015515"/>
    <n v="1.3992809502338506"/>
    <n v="62.553177012571695"/>
    <n v="537.18856378510338"/>
    <n v="151.83971429587879"/>
    <n v="4.6163024992723916"/>
    <n v="280.78050315335349"/>
    <n v="48.582851649217361"/>
    <n v="4.5551914288763644"/>
    <n v="1.5183971429587881"/>
    <n v="68.602138883412024"/>
    <n v="590.26498028049105"/>
    <n v="150.80015429661282"/>
    <n v="4.6163024992723916"/>
    <n v="273.41047178119328"/>
    <n v="47.778941215456165"/>
    <n v="4.5240046288983846"/>
    <n v="1.5080015429661282"/>
    <n v="66.576926518056112"/>
    <n v="574.9243665442425"/>
    <n v="150.33126679558825"/>
    <n v="4.6163024992723916"/>
    <n v="268.25558647366728"/>
    <n v="47.216655130865476"/>
    <n v="4.5099380038676475"/>
    <n v="1.5033126679558824"/>
    <n v="65.160414573991901"/>
    <n v="564.19454731224664"/>
    <n v="85.88530994410074"/>
    <n v="2.662290470162143"/>
    <n v="159.63595629551057"/>
    <n v="27.768191499903725"/>
    <n v="2.5765592983230223"/>
    <n v="0.85885309944100752"/>
    <n v="38.933412498594933"/>
    <n v="335.63896629520178"/>
  </r>
  <r>
    <x v="13"/>
    <s v="Xuan_x000a_Cheng"/>
    <s v="Xuan Cheng"/>
    <s v="Guangde"/>
    <x v="288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  <n v="64.628637555691199"/>
    <n v="1.978415356831025"/>
    <n v="117.17591647765425"/>
    <n v="20.476689092338354"/>
    <n v="1.938859126670736"/>
    <n v="0.64628637555691215"/>
    <n v="28.532968507738335"/>
    <n v="246.39615709038964"/>
    <n v="64.427685769537817"/>
    <n v="1.978415356831025"/>
    <n v="114.96667991728597"/>
    <n v="20.235709341799492"/>
    <n v="1.9328305730861346"/>
    <n v="0.64427685769537812"/>
    <n v="27.925891960282243"/>
    <n v="241.79766313381995"/>
    <n v="36.807989976043174"/>
    <n v="1.1409816300694897"/>
    <n v="68.415409840933094"/>
    <n v="11.900653499958738"/>
    <n v="1.1042396992812953"/>
    <n v="0.36807989976043176"/>
    <n v="16.685748213683542"/>
    <n v="143.84527126937218"/>
  </r>
  <r>
    <x v="13"/>
    <s v="He_x000a_Fei"/>
    <s v="He Fei"/>
    <s v="Changfeng"/>
    <x v="290"/>
    <s v="t/a"/>
    <s v="grinding"/>
    <n v="1800000"/>
    <n v="1"/>
    <m/>
    <n v="1"/>
    <m/>
    <n v="1800000"/>
    <n v="189053.85247912144"/>
    <n v="189053.85247912144"/>
    <n v="1.4132209006637766E-3"/>
    <n v="179.90755074435222"/>
    <n v="6.6373601332546057"/>
    <n v="351.34521215895472"/>
    <n v="64.141133312392313"/>
    <n v="5.3972265223305662"/>
    <n v="1.7990755074435223"/>
    <n v="80.425513301877899"/>
    <n v="690.67101058084722"/>
    <n v="195.22248980898704"/>
    <n v="5.9352460704930747"/>
    <n v="361.00350405431163"/>
    <n v="62.46366640613661"/>
    <n v="5.8566746942696115"/>
    <n v="1.9522248980898707"/>
    <n v="88.202749992958317"/>
    <n v="758.9121175034885"/>
    <n v="193.88591266707363"/>
    <n v="5.9352460704930747"/>
    <n v="351.52774943296282"/>
    <n v="61.43006727701507"/>
    <n v="5.8165773800122089"/>
    <n v="1.9388591266707365"/>
    <n v="85.598905523215009"/>
    <n v="739.18847127116896"/>
    <n v="193.28305730861345"/>
    <n v="5.9352460704930747"/>
    <n v="344.90003975185795"/>
    <n v="60.707128025398475"/>
    <n v="5.7984917192584042"/>
    <n v="1.9328305730861346"/>
    <n v="83.777675880846729"/>
    <n v="725.39298940145989"/>
    <n v="110.42396992812952"/>
    <n v="3.4229448902084694"/>
    <n v="205.2462295227993"/>
    <n v="35.701960499876215"/>
    <n v="3.3127190978438863"/>
    <n v="1.1042396992812953"/>
    <n v="50.05724464105063"/>
    <n v="431.53581380811659"/>
  </r>
  <r>
    <x v="13"/>
    <s v="Huai_x000a_Bei"/>
    <s v="Huai Bei"/>
    <s v="Suixi"/>
    <x v="291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</r>
  <r>
    <x v="13"/>
    <s v="Chi_x000a_Zhou"/>
    <s v="Chi Zhou"/>
    <s v="Dongzhi"/>
    <x v="292"/>
    <s v="t/a"/>
    <s v="grinding"/>
    <n v="300000"/>
    <n v="1"/>
    <m/>
    <n v="1"/>
    <m/>
    <n v="300000"/>
    <n v="31508.975413186905"/>
    <n v="31508.975413186905"/>
    <n v="2.3553681677729608E-4"/>
    <n v="29.984591790725368"/>
    <n v="1.1062266888757675"/>
    <n v="58.557535359825785"/>
    <n v="10.690188885398719"/>
    <n v="0.89953775372176104"/>
    <n v="0.29984591790725368"/>
    <n v="13.404252216979648"/>
    <n v="115.11183509680785"/>
    <n v="32.537081634831168"/>
    <n v="0.98920767841551249"/>
    <n v="60.167250675718599"/>
    <n v="10.410611067689434"/>
    <n v="0.97611244904493522"/>
    <n v="0.32537081634831172"/>
    <n v="14.700458332159718"/>
    <n v="126.48535291724806"/>
    <n v="32.3143187778456"/>
    <n v="0.98920767841551249"/>
    <n v="58.587958238827127"/>
    <n v="10.238344546169177"/>
    <n v="0.96942956333536801"/>
    <n v="0.32314318777845608"/>
    <n v="14.266484253869168"/>
    <n v="123.19807854519482"/>
    <n v="32.213842884768908"/>
    <n v="0.98920767841551249"/>
    <n v="57.483339958642986"/>
    <n v="10.117854670899746"/>
    <n v="0.9664152865430673"/>
    <n v="0.32213842884768906"/>
    <n v="13.962945980141122"/>
    <n v="120.89883156690998"/>
    <n v="18.403994988021587"/>
    <n v="0.57049081503474486"/>
    <n v="34.207704920466547"/>
    <n v="5.9503267499793688"/>
    <n v="0.55211984964064764"/>
    <n v="0.18403994988021588"/>
    <n v="8.3428741068417711"/>
    <n v="71.922635634686088"/>
  </r>
  <r>
    <x v="13"/>
    <s v="Huang_x000a_Shan"/>
    <s v="Huang Shan"/>
    <s v="Xiuning"/>
    <x v="293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</r>
  <r>
    <x v="13"/>
    <s v="Wu_x000a_Hu"/>
    <s v="Wu Hu"/>
    <s v="Wuhu"/>
    <x v="294"/>
    <s v="t/a"/>
    <s v="grinding"/>
    <n v="700000"/>
    <n v="1"/>
    <m/>
    <n v="1"/>
    <m/>
    <n v="700000"/>
    <n v="73520.942630769452"/>
    <n v="73520.942630769452"/>
    <n v="5.4958590581369088E-4"/>
    <n v="69.964047511692527"/>
    <n v="2.5811956073767908"/>
    <n v="136.63424917292684"/>
    <n v="24.943774065930345"/>
    <n v="2.0989214253507757"/>
    <n v="0.69964047511692529"/>
    <n v="31.276588506285847"/>
    <n v="268.59428189255169"/>
    <n v="75.919857147939396"/>
    <n v="2.3081512496361958"/>
    <n v="140.39025157667675"/>
    <n v="24.29142582460868"/>
    <n v="2.2775957144381822"/>
    <n v="0.75919857147939407"/>
    <n v="34.301069441706012"/>
    <n v="295.13249014024552"/>
    <n v="75.400077148306409"/>
    <n v="2.3081512496361958"/>
    <n v="136.70523589059664"/>
    <n v="23.889470607728082"/>
    <n v="2.2620023144491923"/>
    <n v="0.7540007714830641"/>
    <n v="33.288463259028056"/>
    <n v="287.46218327212125"/>
    <n v="75.165633397794124"/>
    <n v="2.3081512496361958"/>
    <n v="134.12779323683364"/>
    <n v="23.608327565432738"/>
    <n v="2.2549690019338238"/>
    <n v="0.75165633397794118"/>
    <n v="32.58020728699595"/>
    <n v="282.09727365612332"/>
    <n v="42.94265497205037"/>
    <n v="1.3311452350810715"/>
    <n v="79.817978147755284"/>
    <n v="13.884095749951863"/>
    <n v="1.2882796491615112"/>
    <n v="0.42942654972050376"/>
    <n v="19.466706249297467"/>
    <n v="167.81948314760089"/>
  </r>
  <r>
    <x v="13"/>
    <s v="Huai_x000a_Nan"/>
    <s v="Huai Nan"/>
    <s v="Fengtai"/>
    <x v="283"/>
    <s v="t/a"/>
    <s v="grinding"/>
    <n v="4400000"/>
    <n v="1"/>
    <m/>
    <n v="1"/>
    <m/>
    <n v="4400000"/>
    <n v="462131.63939340797"/>
    <n v="462131.63939340797"/>
    <n v="3.4545399794003429E-3"/>
    <n v="439.77401293063878"/>
    <n v="16.224658103511256"/>
    <n v="858.84385194411163"/>
    <n v="156.78943698584789"/>
    <n v="13.193220387919164"/>
    <n v="4.3977401293063885"/>
    <n v="196.59569918236821"/>
    <n v="1688.3069147531821"/>
    <n v="477.21053064419056"/>
    <n v="14.508379283427518"/>
    <n v="882.45300991053955"/>
    <n v="152.68896232611172"/>
    <n v="14.316315919325717"/>
    <n v="4.7721053064419063"/>
    <n v="215.60672220500922"/>
    <n v="1855.1185094529719"/>
    <n v="473.94334207506887"/>
    <n v="14.508379283427518"/>
    <n v="859.29005416946461"/>
    <n v="150.16238667714794"/>
    <n v="14.218300262252066"/>
    <n v="4.7394334207506894"/>
    <n v="209.24176905674781"/>
    <n v="1806.9051519961909"/>
    <n v="472.46969564327736"/>
    <n v="14.508379283427518"/>
    <n v="843.08898606009723"/>
    <n v="148.39520183986295"/>
    <n v="14.174090869298322"/>
    <n v="4.7246969564327737"/>
    <n v="204.78987437540314"/>
    <n v="1773.1828629813465"/>
    <n v="269.92525982431664"/>
    <n v="8.3671986205095923"/>
    <n v="501.71300550017605"/>
    <n v="87.27145899969743"/>
    <n v="8.0977577947294996"/>
    <n v="2.6992525982431665"/>
    <n v="122.36215356701264"/>
    <n v="1054.8653226420627"/>
  </r>
  <r>
    <x v="13"/>
    <s v="Lu'an"/>
    <s v="Lu'an"/>
    <s v="Lu An"/>
    <x v="295"/>
    <s v="t/a"/>
    <s v="grinding"/>
    <n v="3300000"/>
    <n v="1"/>
    <m/>
    <n v="1"/>
    <m/>
    <n v="3300000"/>
    <n v="346598.72954505595"/>
    <n v="346598.72954505595"/>
    <n v="2.5909049845502571E-3"/>
    <n v="329.8305096979791"/>
    <n v="12.168493577633443"/>
    <n v="644.13288895808364"/>
    <n v="117.59207773938591"/>
    <n v="9.8949152909393714"/>
    <n v="3.2983050969797909"/>
    <n v="147.44677438677616"/>
    <n v="1266.2301860648865"/>
    <n v="357.9078979831429"/>
    <n v="10.881284462570637"/>
    <n v="661.83975743290466"/>
    <n v="114.51672174458379"/>
    <n v="10.737236939494288"/>
    <n v="3.5790789798314293"/>
    <n v="161.70504165375689"/>
    <n v="1391.3388820897289"/>
    <n v="355.45750655630167"/>
    <n v="10.881284462570637"/>
    <n v="644.46754062709851"/>
    <n v="112.62179000786095"/>
    <n v="10.663725196689049"/>
    <n v="3.5545750655630166"/>
    <n v="156.93132679256084"/>
    <n v="1355.178863997143"/>
    <n v="354.35227173245801"/>
    <n v="10.881284462570637"/>
    <n v="632.31673954507289"/>
    <n v="111.2964013798972"/>
    <n v="10.63056815197374"/>
    <n v="3.54352271732458"/>
    <n v="153.59240578155234"/>
    <n v="1329.8871472360099"/>
    <n v="202.44394486823748"/>
    <n v="6.2753989653821938"/>
    <n v="376.28475412513205"/>
    <n v="65.453594249773062"/>
    <n v="6.0733183460471247"/>
    <n v="2.0244394486823749"/>
    <n v="91.771615175259484"/>
    <n v="791.14899198154706"/>
  </r>
  <r>
    <x v="13"/>
    <s v="Ma'anshan"/>
    <s v="Ma'anshan"/>
    <s v="Maanshan"/>
    <x v="296"/>
    <s v="t/a"/>
    <s v="grinding"/>
    <n v="3200000"/>
    <n v="1"/>
    <m/>
    <n v="1"/>
    <m/>
    <n v="3200000"/>
    <n v="336095.73774066032"/>
    <n v="336095.73774066032"/>
    <n v="2.5123927122911584E-3"/>
    <n v="319.83564576773728"/>
    <n v="11.799751348008186"/>
    <n v="624.61371050480841"/>
    <n v="114.02868144425301"/>
    <n v="9.5950693730321177"/>
    <n v="3.1983564576773729"/>
    <n v="142.97869031444958"/>
    <n v="1227.8595743659505"/>
    <n v="347.06220410486583"/>
    <n v="10.551548569765467"/>
    <n v="641.78400720766513"/>
    <n v="111.04651805535397"/>
    <n v="10.411866123145977"/>
    <n v="3.4706220410486588"/>
    <n v="156.80488887637034"/>
    <n v="1349.1770977839794"/>
    <n v="344.68606696368641"/>
    <n v="10.551548569765467"/>
    <n v="624.9382212141561"/>
    <n v="109.20900849247123"/>
    <n v="10.340582008910593"/>
    <n v="3.4468606696368647"/>
    <n v="152.17583204127112"/>
    <n v="1314.1128378154115"/>
    <n v="343.61432410420173"/>
    <n v="10.551548569765467"/>
    <n v="613.15562622552522"/>
    <n v="107.92378315626395"/>
    <n v="10.308429723126052"/>
    <n v="3.436143241042017"/>
    <n v="148.93809045483863"/>
    <n v="1289.5875367137066"/>
    <n v="196.30927987223026"/>
    <n v="6.0852353603706124"/>
    <n v="364.88218581830984"/>
    <n v="63.470151999779944"/>
    <n v="5.8892783961669091"/>
    <n v="1.9630927987223028"/>
    <n v="88.990657139645563"/>
    <n v="767.17478010331831"/>
  </r>
  <r>
    <x v="13"/>
    <s v="Beng_x000a_Bu_x000a_"/>
    <s v="Beng Bu "/>
    <s v="Bengbu"/>
    <x v="297"/>
    <s v="t/a"/>
    <s v="grinding"/>
    <n v="2400000"/>
    <n v="1"/>
    <m/>
    <n v="1"/>
    <m/>
    <n v="2400000"/>
    <n v="252071.80330549524"/>
    <n v="252071.80330549524"/>
    <n v="1.8842945342183687E-3"/>
    <n v="239.87673432580294"/>
    <n v="8.8498135110061398"/>
    <n v="468.46028287860628"/>
    <n v="85.52151108318975"/>
    <n v="7.1963020297740883"/>
    <n v="2.3987673432580294"/>
    <n v="107.23401773583718"/>
    <n v="920.89468077446281"/>
    <n v="260.29665307864934"/>
    <n v="7.9136614273240999"/>
    <n v="481.33800540574879"/>
    <n v="83.284888541515471"/>
    <n v="7.8088995923594817"/>
    <n v="2.6029665307864938"/>
    <n v="117.60366665727774"/>
    <n v="1011.8828233379845"/>
    <n v="258.5145502227648"/>
    <n v="7.9136614273240999"/>
    <n v="468.70366591061702"/>
    <n v="81.906756369353417"/>
    <n v="7.755436506682944"/>
    <n v="2.5851455022276486"/>
    <n v="114.13187403095334"/>
    <n v="985.58462836155854"/>
    <n v="257.71074307815127"/>
    <n v="7.9136614273240999"/>
    <n v="459.86671966914389"/>
    <n v="80.942837367197967"/>
    <n v="7.7313222923445384"/>
    <n v="2.5771074307815125"/>
    <n v="111.70356784112897"/>
    <n v="967.19065253527981"/>
    <n v="147.2319599041727"/>
    <n v="4.5639265202779589"/>
    <n v="273.66163936373238"/>
    <n v="47.602613999834951"/>
    <n v="4.4169587971251811"/>
    <n v="1.472319599041727"/>
    <n v="66.742992854734169"/>
    <n v="575.38108507748871"/>
  </r>
  <r>
    <x v="13"/>
    <s v="Huang_x000a_Shan"/>
    <s v="Huang Shan"/>
    <s v="She"/>
    <x v="28"/>
    <s v="t/a"/>
    <s v="grinding"/>
    <n v="1100000"/>
    <n v="1"/>
    <m/>
    <n v="1"/>
    <m/>
    <n v="1100000"/>
    <n v="115532.90984835199"/>
    <n v="115532.90984835199"/>
    <n v="8.6363499485008573E-4"/>
    <n v="109.94350323265969"/>
    <n v="4.0561645258778141"/>
    <n v="214.71096298602791"/>
    <n v="39.197359246461971"/>
    <n v="3.2983050969797909"/>
    <n v="1.0994350323265971"/>
    <n v="49.148924795592052"/>
    <n v="422.07672868829553"/>
    <n v="119.30263266104764"/>
    <n v="3.6270948208568794"/>
    <n v="220.61325247763489"/>
    <n v="38.17224058152793"/>
    <n v="3.5790789798314293"/>
    <n v="1.1930263266104766"/>
    <n v="53.901680551252305"/>
    <n v="463.77962736324298"/>
    <n v="118.48583551876722"/>
    <n v="3.6270948208568794"/>
    <n v="214.82251354236615"/>
    <n v="37.540596669286984"/>
    <n v="3.5545750655630166"/>
    <n v="1.1848583551876724"/>
    <n v="52.310442264186953"/>
    <n v="451.72628799904771"/>
    <n v="118.11742391081934"/>
    <n v="3.6270948208568794"/>
    <n v="210.77224651502431"/>
    <n v="37.098800459965737"/>
    <n v="3.5435227173245805"/>
    <n v="1.1811742391081934"/>
    <n v="51.197468593850786"/>
    <n v="443.29571574533662"/>
    <n v="67.48131495607916"/>
    <n v="2.0917996551273981"/>
    <n v="125.42825137504401"/>
    <n v="21.817864749924357"/>
    <n v="2.0244394486823749"/>
    <n v="0.67481314956079164"/>
    <n v="30.59053839175316"/>
    <n v="263.71633066051567"/>
  </r>
  <r>
    <x v="13"/>
    <s v="Huang_x000a_Shan"/>
    <s v="Huang Shan"/>
    <s v="She"/>
    <x v="28"/>
    <s v="t/a"/>
    <s v="grinding"/>
    <n v="1100000"/>
    <n v="1"/>
    <m/>
    <n v="1"/>
    <m/>
    <n v="1100000"/>
    <n v="115532.90984835199"/>
    <n v="115532.90984835199"/>
    <n v="8.6363499485008573E-4"/>
    <n v="109.94350323265969"/>
    <n v="4.0561645258778141"/>
    <n v="214.71096298602791"/>
    <n v="39.197359246461971"/>
    <n v="3.2983050969797909"/>
    <n v="1.0994350323265971"/>
    <n v="49.148924795592052"/>
    <n v="422.07672868829553"/>
    <n v="119.30263266104764"/>
    <n v="3.6270948208568794"/>
    <n v="220.61325247763489"/>
    <n v="38.17224058152793"/>
    <n v="3.5790789798314293"/>
    <n v="1.1930263266104766"/>
    <n v="53.901680551252305"/>
    <n v="463.77962736324298"/>
    <n v="118.48583551876722"/>
    <n v="3.6270948208568794"/>
    <n v="214.82251354236615"/>
    <n v="37.540596669286984"/>
    <n v="3.5545750655630166"/>
    <n v="1.1848583551876724"/>
    <n v="52.310442264186953"/>
    <n v="451.72628799904771"/>
    <n v="118.11742391081934"/>
    <n v="3.6270948208568794"/>
    <n v="210.77224651502431"/>
    <n v="37.098800459965737"/>
    <n v="3.5435227173245805"/>
    <n v="1.1811742391081934"/>
    <n v="51.197468593850786"/>
    <n v="443.29571574533662"/>
    <n v="67.48131495607916"/>
    <n v="2.0917996551273981"/>
    <n v="125.42825137504401"/>
    <n v="21.817864749924357"/>
    <n v="2.0244394486823749"/>
    <n v="0.67481314956079164"/>
    <n v="30.59053839175316"/>
    <n v="263.71633066051567"/>
  </r>
  <r>
    <x v="13"/>
    <s v="Fu_x000a_Yang"/>
    <s v="Fu Yang"/>
    <s v="Fuyang"/>
    <x v="275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</r>
  <r>
    <x v="13"/>
    <s v="He_x000a_Fei"/>
    <s v="He Fei"/>
    <s v="Feidong"/>
    <x v="298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</r>
  <r>
    <x v="13"/>
    <s v="Fu_x000a_Yang"/>
    <s v="Fu Yang"/>
    <s v="Fuyang"/>
    <x v="275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</r>
  <r>
    <x v="13"/>
    <s v="Chu_x000a_Zhou"/>
    <s v="Chu Zhou"/>
    <s v="Chuxian"/>
    <x v="299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</r>
  <r>
    <x v="13"/>
    <s v="Chu_x000a_Zhou"/>
    <s v="Chu Zhou"/>
    <s v="Dingyuan"/>
    <x v="300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</r>
  <r>
    <x v="13"/>
    <s v="He_x000a_Fei"/>
    <s v="He Fei"/>
    <s v="Feidong"/>
    <x v="298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  <n v="64.628637555691199"/>
    <n v="1.978415356831025"/>
    <n v="117.17591647765425"/>
    <n v="20.476689092338354"/>
    <n v="1.938859126670736"/>
    <n v="0.64628637555691215"/>
    <n v="28.532968507738335"/>
    <n v="246.39615709038964"/>
    <n v="64.427685769537817"/>
    <n v="1.978415356831025"/>
    <n v="114.96667991728597"/>
    <n v="20.235709341799492"/>
    <n v="1.9328305730861346"/>
    <n v="0.64427685769537812"/>
    <n v="27.925891960282243"/>
    <n v="241.79766313381995"/>
    <n v="36.807989976043174"/>
    <n v="1.1409816300694897"/>
    <n v="68.415409840933094"/>
    <n v="11.900653499958738"/>
    <n v="1.1042396992812953"/>
    <n v="0.36807989976043176"/>
    <n v="16.685748213683542"/>
    <n v="143.84527126937218"/>
  </r>
  <r>
    <x v="13"/>
    <s v="Ma'anshan"/>
    <s v="Ma'anshan"/>
    <s v="Maanshan"/>
    <x v="296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</r>
  <r>
    <x v="13"/>
    <s v="Chu_x000a_Zhou"/>
    <s v="Chu Zhou"/>
    <s v="Lai'an"/>
    <x v="301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</r>
  <r>
    <x v="13"/>
    <s v="Wu_x000a_Hu"/>
    <s v="Wu Hu"/>
    <s v="Fanchang"/>
    <x v="289"/>
    <s v="t/d"/>
    <s v="cement"/>
    <n v="4000"/>
    <n v="310"/>
    <n v="1"/>
    <m/>
    <n v="1240000"/>
    <m/>
    <n v="0"/>
    <n v="1240000"/>
    <n v="9.269284353867438E-3"/>
    <n v="1180.0096110055927"/>
    <n v="43.534297012776527"/>
    <n v="2304.4654068883247"/>
    <n v="420.70026219724929"/>
    <n v="35.400288330167776"/>
    <n v="11.800096110055927"/>
    <n v="527.50914719043999"/>
    <n v="4530.0957472677392"/>
    <n v="1280.4599546040888"/>
    <n v="38.929146541587656"/>
    <n v="2367.8139279218499"/>
    <n v="409.69779418889811"/>
    <n v="38.413798638122671"/>
    <n v="12.804599546040889"/>
    <n v="578.51986911161714"/>
    <n v="4977.6876448907742"/>
    <n v="1271.6933749536918"/>
    <n v="38.929146541587656"/>
    <n v="2305.6626647955395"/>
    <n v="402.91844056397127"/>
    <n v="38.150801248610755"/>
    <n v="12.716933749536919"/>
    <n v="561.44131133486792"/>
    <n v="4848.3206893521283"/>
    <n v="1267.7392601092288"/>
    <n v="38.929146541587656"/>
    <n v="2262.1916648830797"/>
    <n v="398.17669814376023"/>
    <n v="38.032177803276866"/>
    <n v="12.677392601092288"/>
    <n v="549.49590674817193"/>
    <n v="4757.836431591084"/>
    <n v="724.2683548382189"/>
    <n v="22.45101915776748"/>
    <n v="1346.2054397245249"/>
    <n v="234.1683622910335"/>
    <n v="21.72805064514657"/>
    <n v="7.2426835483821899"/>
    <n v="328.32435065959697"/>
    <n v="2830.4337737902483"/>
  </r>
  <r>
    <x v="13"/>
    <s v="Beng_x000a_Bu_x000a_"/>
    <s v="Beng Bu "/>
    <s v="Wuhe"/>
    <x v="302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</r>
  <r>
    <x v="13"/>
    <s v="Chao_x000a_Hu"/>
    <s v="Chao Hu"/>
    <s v="Chao"/>
    <x v="303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</r>
  <r>
    <x v="13"/>
    <s v="An_x000a_Qing"/>
    <s v="An Qing"/>
    <s v="Anqing"/>
    <x v="304"/>
    <s v="t/a"/>
    <s v="grinding"/>
    <n v="1300000"/>
    <n v="1"/>
    <m/>
    <n v="1"/>
    <m/>
    <n v="1300000"/>
    <n v="136538.89345714325"/>
    <n v="136538.89345714325"/>
    <n v="1.020659539368283E-3"/>
    <n v="129.93323109314326"/>
    <n v="4.7936489851283257"/>
    <n v="253.7493198925784"/>
    <n v="46.324151836727786"/>
    <n v="3.8979969327942978"/>
    <n v="1.2993323109314328"/>
    <n v="58.085092940245147"/>
    <n v="498.8179520861674"/>
    <n v="140.99402041760175"/>
    <n v="4.286566606467221"/>
    <n v="260.72475292811396"/>
    <n v="45.112647959987548"/>
    <n v="4.2298206125280524"/>
    <n v="1.4099402041760176"/>
    <n v="63.701986106025444"/>
    <n v="548.10319597474165"/>
    <n v="140.02871470399762"/>
    <n v="4.286566606467221"/>
    <n v="253.88115236825089"/>
    <n v="44.366159700066433"/>
    <n v="4.2008614411199279"/>
    <n v="1.4002871470399763"/>
    <n v="61.821431766766395"/>
    <n v="533.85834036251083"/>
    <n v="139.59331916733194"/>
    <n v="4.286566606467221"/>
    <n v="249.09447315411964"/>
    <n v="43.84403690723223"/>
    <n v="4.1877995750199588"/>
    <n v="1.3959331916733193"/>
    <n v="60.506099247278193"/>
    <n v="523.89493678994324"/>
    <n v="79.750644948093537"/>
    <n v="2.4721268651505612"/>
    <n v="148.23338798868838"/>
    <n v="25.7847492499106"/>
    <n v="2.3925193484428067"/>
    <n v="0.79750644948093552"/>
    <n v="36.152454462981005"/>
    <n v="311.66475441697304"/>
  </r>
  <r>
    <x v="13"/>
    <s v="Wu_x000a_Hu"/>
    <s v="Wu Hu"/>
    <s v="Wuhu"/>
    <x v="294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  <n v="64.628637555691199"/>
    <n v="1.978415356831025"/>
    <n v="117.17591647765425"/>
    <n v="20.476689092338354"/>
    <n v="1.938859126670736"/>
    <n v="0.64628637555691215"/>
    <n v="28.532968507738335"/>
    <n v="246.39615709038964"/>
    <n v="64.427685769537817"/>
    <n v="1.978415356831025"/>
    <n v="114.96667991728597"/>
    <n v="20.235709341799492"/>
    <n v="1.9328305730861346"/>
    <n v="0.64427685769537812"/>
    <n v="27.925891960282243"/>
    <n v="241.79766313381995"/>
    <n v="36.807989976043174"/>
    <n v="1.1409816300694897"/>
    <n v="68.415409840933094"/>
    <n v="11.900653499958738"/>
    <n v="1.1042396992812953"/>
    <n v="0.36807989976043176"/>
    <n v="16.685748213683542"/>
    <n v="143.84527126937218"/>
  </r>
  <r>
    <x v="13"/>
    <s v="He_x000a_Fei"/>
    <s v="He Fei"/>
    <s v="Hefei"/>
    <x v="305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  <n v="64.628637555691199"/>
    <n v="1.978415356831025"/>
    <n v="117.17591647765425"/>
    <n v="20.476689092338354"/>
    <n v="1.938859126670736"/>
    <n v="0.64628637555691215"/>
    <n v="28.532968507738335"/>
    <n v="246.39615709038964"/>
    <n v="64.427685769537817"/>
    <n v="1.978415356831025"/>
    <n v="114.96667991728597"/>
    <n v="20.235709341799492"/>
    <n v="1.9328305730861346"/>
    <n v="0.64427685769537812"/>
    <n v="27.925891960282243"/>
    <n v="241.79766313381995"/>
    <n v="36.807989976043174"/>
    <n v="1.1409816300694897"/>
    <n v="68.415409840933094"/>
    <n v="11.900653499958738"/>
    <n v="1.1042396992812953"/>
    <n v="0.36807989976043176"/>
    <n v="16.685748213683542"/>
    <n v="143.84527126937218"/>
  </r>
  <r>
    <x v="13"/>
    <s v="Chu_x000a_Zhou"/>
    <s v="Chu Zhou"/>
    <s v="Fengyang"/>
    <x v="282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</r>
  <r>
    <x v="13"/>
    <s v="Chu_x000a_Zhou"/>
    <s v="Chu Zhou"/>
    <s v="Fengyang"/>
    <x v="282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</r>
  <r>
    <x v="13"/>
    <s v="Chu_x000a_Zhou"/>
    <s v="Chu Zhou"/>
    <s v="Fengyang"/>
    <x v="282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  <n v="64.628637555691199"/>
    <n v="1.978415356831025"/>
    <n v="117.17591647765425"/>
    <n v="20.476689092338354"/>
    <n v="1.938859126670736"/>
    <n v="0.64628637555691215"/>
    <n v="28.532968507738335"/>
    <n v="246.39615709038964"/>
    <n v="64.427685769537817"/>
    <n v="1.978415356831025"/>
    <n v="114.96667991728597"/>
    <n v="20.235709341799492"/>
    <n v="1.9328305730861346"/>
    <n v="0.64427685769537812"/>
    <n v="27.925891960282243"/>
    <n v="241.79766313381995"/>
    <n v="36.807989976043174"/>
    <n v="1.1409816300694897"/>
    <n v="68.415409840933094"/>
    <n v="11.900653499958738"/>
    <n v="1.1042396992812953"/>
    <n v="0.36807989976043176"/>
    <n v="16.685748213683542"/>
    <n v="143.84527126937218"/>
  </r>
  <r>
    <x v="13"/>
    <s v="Wu_x000a_Hu"/>
    <s v="Wu Hu"/>
    <s v="Fanchang"/>
    <x v="289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</r>
  <r>
    <x v="13"/>
    <s v="Wu_x000a_Hu"/>
    <s v="Wu Hu"/>
    <s v="Fanchang"/>
    <x v="289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</r>
  <r>
    <x v="13"/>
    <s v="Lu'an"/>
    <s v="Lu'an"/>
    <s v="Shucheng"/>
    <x v="306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</r>
  <r>
    <x v="13"/>
    <s v="Xuan_x000a_Cheng"/>
    <s v="Xuan Cheng"/>
    <s v="Xuanzhou"/>
    <x v="307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</r>
  <r>
    <x v="13"/>
    <s v="Lu'an"/>
    <s v="Lu'an"/>
    <s v="Shou"/>
    <x v="308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</r>
  <r>
    <x v="13"/>
    <s v="Lu'an"/>
    <s v="Lu'an"/>
    <s v="Lu An"/>
    <x v="295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</r>
  <r>
    <x v="13"/>
    <s v="Chao_x000a_Hu"/>
    <s v="Chao Hu"/>
    <s v="Lujiang"/>
    <x v="30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ao_x000a_Hu"/>
    <s v="Chao Hu"/>
    <s v="Lujiang"/>
    <x v="30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Bo_x000a_Zhou"/>
    <s v="Bo Zhou"/>
    <s v="Boxian"/>
    <x v="310"/>
    <s v="t/a"/>
    <s v="grinding"/>
    <n v="750000"/>
    <n v="1"/>
    <m/>
    <n v="1"/>
    <m/>
    <n v="750000"/>
    <n v="78772.438532967266"/>
    <n v="78772.438532967266"/>
    <n v="5.8884204194324023E-4"/>
    <n v="74.961479476813423"/>
    <n v="2.7655667221894187"/>
    <n v="146.39383839956446"/>
    <n v="26.725472213496797"/>
    <n v="2.2488443843044026"/>
    <n v="0.74961479476813431"/>
    <n v="33.510630542449121"/>
    <n v="287.77958774201966"/>
    <n v="81.342704087077934"/>
    <n v="2.4730191960387811"/>
    <n v="150.41812668929651"/>
    <n v="26.026527669223587"/>
    <n v="2.4402811226123382"/>
    <n v="0.81342704087077933"/>
    <n v="36.751145830399295"/>
    <n v="316.21338229312016"/>
    <n v="80.785796944614006"/>
    <n v="2.4730191960387811"/>
    <n v="146.46989559706782"/>
    <n v="25.595861365422945"/>
    <n v="2.4235739083384202"/>
    <n v="0.80785796944614019"/>
    <n v="35.666210634672922"/>
    <n v="307.99519636298703"/>
    <n v="80.534607211922278"/>
    <n v="2.4730191960387811"/>
    <n v="143.70834989660747"/>
    <n v="25.294636677249365"/>
    <n v="2.4160382163576686"/>
    <n v="0.80534607211922271"/>
    <n v="34.907364950352807"/>
    <n v="302.24707891727496"/>
    <n v="46.009987470053971"/>
    <n v="1.4262270375868622"/>
    <n v="85.519262301166364"/>
    <n v="14.875816874948423"/>
    <n v="1.3802996241016192"/>
    <n v="0.46009987470053976"/>
    <n v="20.857185267104427"/>
    <n v="179.80658908671523"/>
  </r>
  <r>
    <x v="13"/>
    <s v="Bo_x000a_Zhou"/>
    <s v="Bo Zhou"/>
    <s v="Boxian"/>
    <x v="310"/>
    <s v="t/a"/>
    <s v="grinding"/>
    <n v="750000"/>
    <n v="1"/>
    <m/>
    <n v="1"/>
    <m/>
    <n v="750000"/>
    <n v="78772.438532967266"/>
    <n v="78772.438532967266"/>
    <n v="5.8884204194324023E-4"/>
    <n v="74.961479476813423"/>
    <n v="2.7655667221894187"/>
    <n v="146.39383839956446"/>
    <n v="26.725472213496797"/>
    <n v="2.2488443843044026"/>
    <n v="0.74961479476813431"/>
    <n v="33.510630542449121"/>
    <n v="287.77958774201966"/>
    <n v="81.342704087077934"/>
    <n v="2.4730191960387811"/>
    <n v="150.41812668929651"/>
    <n v="26.026527669223587"/>
    <n v="2.4402811226123382"/>
    <n v="0.81342704087077933"/>
    <n v="36.751145830399295"/>
    <n v="316.21338229312016"/>
    <n v="80.785796944614006"/>
    <n v="2.4730191960387811"/>
    <n v="146.46989559706782"/>
    <n v="25.595861365422945"/>
    <n v="2.4235739083384202"/>
    <n v="0.80785796944614019"/>
    <n v="35.666210634672922"/>
    <n v="307.99519636298703"/>
    <n v="80.534607211922278"/>
    <n v="2.4730191960387811"/>
    <n v="143.70834989660747"/>
    <n v="25.294636677249365"/>
    <n v="2.4160382163576686"/>
    <n v="0.80534607211922271"/>
    <n v="34.907364950352807"/>
    <n v="302.24707891727496"/>
    <n v="46.009987470053971"/>
    <n v="1.4262270375868622"/>
    <n v="85.519262301166364"/>
    <n v="14.875816874948423"/>
    <n v="1.3802996241016192"/>
    <n v="0.46009987470053976"/>
    <n v="20.857185267104427"/>
    <n v="179.80658908671523"/>
  </r>
  <r>
    <x v="13"/>
    <s v="Chi_x000a_Zhou"/>
    <s v="Chi Zhou"/>
    <s v="Guichi"/>
    <x v="311"/>
    <s v="t/a"/>
    <s v="grinding"/>
    <n v="800000"/>
    <n v="1"/>
    <m/>
    <n v="1"/>
    <m/>
    <n v="800000"/>
    <n v="84023.93443516508"/>
    <n v="84023.93443516508"/>
    <n v="6.2809817807278959E-4"/>
    <n v="79.958911441934319"/>
    <n v="2.9499378370020466"/>
    <n v="156.1534276262021"/>
    <n v="28.507170361063253"/>
    <n v="2.3987673432580294"/>
    <n v="0.79958911441934322"/>
    <n v="35.744672578612395"/>
    <n v="306.96489359148762"/>
    <n v="86.765551026216457"/>
    <n v="2.6378871424413668"/>
    <n v="160.44600180191628"/>
    <n v="27.761629513838493"/>
    <n v="2.6029665307864942"/>
    <n v="0.8676555102621647"/>
    <n v="39.201222219092585"/>
    <n v="337.29427444599486"/>
    <n v="86.171516740921604"/>
    <n v="2.6378871424413668"/>
    <n v="156.23455530353903"/>
    <n v="27.302252123117807"/>
    <n v="2.5851455022276482"/>
    <n v="0.86171516740921617"/>
    <n v="38.04395801031778"/>
    <n v="328.52820945385287"/>
    <n v="85.903581026050432"/>
    <n v="2.6378871424413668"/>
    <n v="153.28890655638131"/>
    <n v="26.980945789065988"/>
    <n v="2.5771074307815129"/>
    <n v="0.85903581026050424"/>
    <n v="37.234522613709657"/>
    <n v="322.39688417842666"/>
    <n v="49.077319968057566"/>
    <n v="1.5213088400926531"/>
    <n v="91.220546454577459"/>
    <n v="15.867537999944986"/>
    <n v="1.4723195990417273"/>
    <n v="0.4907731996805757"/>
    <n v="22.247664284911391"/>
    <n v="191.79369502582958"/>
  </r>
  <r>
    <x v="13"/>
    <s v="Chao_x000a_Hu"/>
    <s v="Chao Hu"/>
    <s v="Wuwei"/>
    <x v="31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Huai_x000a_Bei"/>
    <s v="Huai Bei"/>
    <s v="Huaibei"/>
    <x v="286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Xuan_x000a_Cheng"/>
    <s v="Xuan Cheng"/>
    <s v="Langxi"/>
    <x v="313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Xuan_x000a_Cheng"/>
    <s v="Xuan Cheng"/>
    <s v="Ningguo"/>
    <x v="314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Xuan_x000a_Cheng"/>
    <s v="Xuan Cheng"/>
    <s v="Ningguo"/>
    <x v="314"/>
    <s v="t/d"/>
    <s v="cement"/>
    <n v="4000"/>
    <n v="310"/>
    <n v="1"/>
    <m/>
    <n v="1240000"/>
    <m/>
    <n v="0"/>
    <n v="1240000"/>
    <n v="9.269284353867438E-3"/>
    <n v="1180.0096110055927"/>
    <n v="43.534297012776527"/>
    <n v="2304.4654068883247"/>
    <n v="420.70026219724929"/>
    <n v="35.400288330167776"/>
    <n v="11.800096110055927"/>
    <n v="527.50914719043999"/>
    <n v="4530.0957472677392"/>
    <n v="1280.4599546040888"/>
    <n v="38.929146541587656"/>
    <n v="2367.8139279218499"/>
    <n v="409.69779418889811"/>
    <n v="38.413798638122671"/>
    <n v="12.804599546040889"/>
    <n v="578.51986911161714"/>
    <n v="4977.6876448907742"/>
    <n v="1271.6933749536918"/>
    <n v="38.929146541587656"/>
    <n v="2305.6626647955395"/>
    <n v="402.91844056397127"/>
    <n v="38.150801248610755"/>
    <n v="12.716933749536919"/>
    <n v="561.44131133486792"/>
    <n v="4848.3206893521283"/>
    <n v="1267.7392601092288"/>
    <n v="38.929146541587656"/>
    <n v="2262.1916648830797"/>
    <n v="398.17669814376023"/>
    <n v="38.032177803276866"/>
    <n v="12.677392601092288"/>
    <n v="549.49590674817193"/>
    <n v="4757.836431591084"/>
    <n v="724.2683548382189"/>
    <n v="22.45101915776748"/>
    <n v="1346.2054397245249"/>
    <n v="234.1683622910335"/>
    <n v="21.72805064514657"/>
    <n v="7.2426835483821899"/>
    <n v="328.32435065959697"/>
    <n v="2830.4337737902483"/>
  </r>
  <r>
    <x v="13"/>
    <s v="Xuan_x000a_Cheng"/>
    <s v="Xuan Cheng"/>
    <s v="Ningguo"/>
    <x v="314"/>
    <s v="t/d"/>
    <s v="cement"/>
    <n v="4000"/>
    <n v="310"/>
    <n v="1"/>
    <m/>
    <n v="1240000"/>
    <m/>
    <n v="0"/>
    <n v="1240000"/>
    <n v="9.269284353867438E-3"/>
    <n v="1180.0096110055927"/>
    <n v="43.534297012776527"/>
    <n v="2304.4654068883247"/>
    <n v="420.70026219724929"/>
    <n v="35.400288330167776"/>
    <n v="11.800096110055927"/>
    <n v="527.50914719043999"/>
    <n v="4530.0957472677392"/>
    <n v="1280.4599546040888"/>
    <n v="38.929146541587656"/>
    <n v="2367.8139279218499"/>
    <n v="409.69779418889811"/>
    <n v="38.413798638122671"/>
    <n v="12.804599546040889"/>
    <n v="578.51986911161714"/>
    <n v="4977.6876448907742"/>
    <n v="1271.6933749536918"/>
    <n v="38.929146541587656"/>
    <n v="2305.6626647955395"/>
    <n v="402.91844056397127"/>
    <n v="38.150801248610755"/>
    <n v="12.716933749536919"/>
    <n v="561.44131133486792"/>
    <n v="4848.3206893521283"/>
    <n v="1267.7392601092288"/>
    <n v="38.929146541587656"/>
    <n v="2262.1916648830797"/>
    <n v="398.17669814376023"/>
    <n v="38.032177803276866"/>
    <n v="12.677392601092288"/>
    <n v="549.49590674817193"/>
    <n v="4757.836431591084"/>
    <n v="724.2683548382189"/>
    <n v="22.45101915776748"/>
    <n v="1346.2054397245249"/>
    <n v="234.1683622910335"/>
    <n v="21.72805064514657"/>
    <n v="7.2426835483821899"/>
    <n v="328.32435065959697"/>
    <n v="2830.4337737902483"/>
  </r>
  <r>
    <x v="13"/>
    <s v="Xuan_x000a_Cheng"/>
    <s v="Xuan Cheng"/>
    <s v="Guangde"/>
    <x v="28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Xuan_x000a_Cheng"/>
    <s v="Xuan Cheng"/>
    <s v="Guangde"/>
    <x v="288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Wu_x000a_Hu"/>
    <s v="Wu Hu"/>
    <s v="Fanchang"/>
    <x v="289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</r>
  <r>
    <x v="13"/>
    <s v="Chu_x000a_Zhou"/>
    <s v="Chu Zhou"/>
    <s v="Fengyang"/>
    <x v="28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u_x000a_Zhou"/>
    <s v="Chu Zhou"/>
    <s v="Fengyang"/>
    <x v="28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u_x000a_Zhou"/>
    <s v="Chu Zhou"/>
    <s v="Fengyang"/>
    <x v="282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Wu_x000a_Hu"/>
    <s v="Wu Hu"/>
    <s v="Wuhu"/>
    <x v="294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Wu_x000a_Hu"/>
    <s v="Wu Hu"/>
    <s v="Wuhu"/>
    <x v="294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Huai_x000a_Nan"/>
    <s v="Huai Nan"/>
    <s v="Huainan"/>
    <x v="284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</r>
  <r>
    <x v="13"/>
    <s v="Chu_x000a_Zhou"/>
    <s v="Chu Zhou"/>
    <s v="Quanjiao"/>
    <x v="315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u_x000a_Zhou"/>
    <s v="Chu Zhou"/>
    <s v="Quanjiao"/>
    <x v="315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ao_x000a_Hu"/>
    <s v="Chao Hu"/>
    <s v="Wuwei"/>
    <x v="312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Su_x000a_Zhou"/>
    <s v="Su Zhou"/>
    <s v="Yongqiao"/>
    <x v="316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Su_x000a_Zhou"/>
    <s v="Su Zhou"/>
    <s v="Yongqiao"/>
    <x v="316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i_x000a_Zhou"/>
    <s v="Chi Zhou"/>
    <s v="Guichi"/>
    <x v="311"/>
    <s v="t/d"/>
    <s v="cement"/>
    <n v="8000"/>
    <n v="310"/>
    <n v="1"/>
    <m/>
    <n v="2480000"/>
    <m/>
    <n v="0"/>
    <n v="2480000"/>
    <n v="1.8538568707734876E-2"/>
    <n v="2360.0192220111853"/>
    <n v="87.068594025553054"/>
    <n v="4608.9308137766493"/>
    <n v="841.40052439449858"/>
    <n v="70.800576660335551"/>
    <n v="23.600192220111854"/>
    <n v="1055.01829438088"/>
    <n v="9060.1914945354783"/>
    <n v="2560.9199092081776"/>
    <n v="77.858293083175312"/>
    <n v="4735.6278558436998"/>
    <n v="819.39558837779623"/>
    <n v="76.827597276245342"/>
    <n v="25.609199092081777"/>
    <n v="1157.0397382232343"/>
    <n v="9955.3752897815484"/>
    <n v="2543.3867499073835"/>
    <n v="77.858293083175312"/>
    <n v="4611.325329591079"/>
    <n v="805.83688112794255"/>
    <n v="76.301602497221509"/>
    <n v="25.433867499073838"/>
    <n v="1122.8826226697358"/>
    <n v="9696.6413787042566"/>
    <n v="2535.4785202184576"/>
    <n v="77.858293083175312"/>
    <n v="4524.3833297661595"/>
    <n v="796.35339628752047"/>
    <n v="76.064355606553733"/>
    <n v="25.354785202184576"/>
    <n v="1098.9918134963439"/>
    <n v="9515.6728631821679"/>
    <n v="1448.5367096764378"/>
    <n v="44.902038315534959"/>
    <n v="2692.4108794490498"/>
    <n v="468.33672458206701"/>
    <n v="43.456101290293141"/>
    <n v="14.48536709676438"/>
    <n v="656.64870131919395"/>
    <n v="5660.8675475804966"/>
  </r>
  <r>
    <x v="13"/>
    <s v="Ma'anshan"/>
    <s v="Ma'anshan"/>
    <s v="Maanshan"/>
    <x v="296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Ma'anshan"/>
    <s v="Ma'anshan"/>
    <s v="Maanshan"/>
    <x v="296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Xuan_x000a_Cheng"/>
    <s v="Xuan Cheng"/>
    <s v="Guangde"/>
    <x v="288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Xuan_x000a_Cheng"/>
    <s v="Xuan Cheng"/>
    <s v="Guangde"/>
    <x v="288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Wu_x000a_Hu"/>
    <s v="Wu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Wu_x000a_Hu"/>
    <s v="Wu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Wu_x000a_Hu"/>
    <s v="Wu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Wu_x000a_Hu"/>
    <s v="Wu Hu"/>
    <s v="Fanchang"/>
    <x v="28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Wu_x000a_Hu"/>
    <s v="Wu Hu"/>
    <s v="Fanchang"/>
    <x v="28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An_x000a_Qing"/>
    <s v="An Qing"/>
    <s v="Zongyang"/>
    <x v="317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An_x000a_Qing"/>
    <s v="An Qing"/>
    <s v="Zongyang"/>
    <x v="317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An_x000a_Qing"/>
    <s v="An Qing"/>
    <s v="Zongyang"/>
    <x v="31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An_x000a_Qing"/>
    <s v="An Qing"/>
    <s v="Zongyang"/>
    <x v="31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An_x000a_Qing"/>
    <s v="An Qing"/>
    <s v="Zongyang"/>
    <x v="31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An_x000a_Qing"/>
    <s v="An Qing"/>
    <s v="Zongyang"/>
    <x v="317"/>
    <s v="t/d"/>
    <s v="cement"/>
    <n v="10000"/>
    <n v="310"/>
    <n v="1"/>
    <m/>
    <n v="3100000"/>
    <m/>
    <n v="0"/>
    <n v="3100000"/>
    <n v="2.3173210884668591E-2"/>
    <n v="2950.0240275139813"/>
    <n v="108.83574253194131"/>
    <n v="5761.1635172208107"/>
    <n v="1051.7506554931231"/>
    <n v="88.500720825419421"/>
    <n v="29.500240275139813"/>
    <n v="1318.7728679760999"/>
    <n v="11325.239368169347"/>
    <n v="3201.1498865102217"/>
    <n v="97.322866353969133"/>
    <n v="5919.5348198046231"/>
    <n v="1024.2444854722451"/>
    <n v="96.034496595306649"/>
    <n v="32.011498865102219"/>
    <n v="1446.2996727790428"/>
    <n v="12444.219112226932"/>
    <n v="3179.2334373842291"/>
    <n v="97.322866353969133"/>
    <n v="5764.1566619888472"/>
    <n v="1007.296101409928"/>
    <n v="95.377003121526869"/>
    <n v="31.792334373842294"/>
    <n v="1403.6032783371697"/>
    <n v="12120.801723380318"/>
    <n v="3169.3481502730715"/>
    <n v="97.322866353969133"/>
    <n v="5655.4791622076991"/>
    <n v="995.44174535940044"/>
    <n v="95.080444508192159"/>
    <n v="31.693481502730716"/>
    <n v="1373.7397668704295"/>
    <n v="11894.591078977708"/>
    <n v="1810.6708870955472"/>
    <n v="56.12754789441869"/>
    <n v="3365.5135993113117"/>
    <n v="585.42090572758366"/>
    <n v="54.320126612866417"/>
    <n v="18.106708870955472"/>
    <n v="820.81087664899223"/>
    <n v="7076.0844344756197"/>
  </r>
  <r>
    <x v="13"/>
    <s v="Xuan_x000a_Cheng"/>
    <s v="Xuan Cheng"/>
    <s v="Xuanzhou"/>
    <x v="30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Xuan_x000a_Cheng"/>
    <s v="Xuan Cheng"/>
    <s v="Xuanzhou"/>
    <x v="30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ao_x000a_Hu"/>
    <s v="Chao Hu"/>
    <s v="Chao"/>
    <x v="303"/>
    <s v="t/d"/>
    <s v="cement"/>
    <n v="6000"/>
    <n v="310"/>
    <n v="1"/>
    <m/>
    <n v="1860000"/>
    <m/>
    <n v="0"/>
    <n v="1860000"/>
    <n v="1.3903926530801155E-2"/>
    <n v="1770.0144165083886"/>
    <n v="65.301445519164787"/>
    <n v="3456.6981103324865"/>
    <n v="631.05039329587385"/>
    <n v="53.10043249525166"/>
    <n v="17.700144165083888"/>
    <n v="791.26372078565987"/>
    <n v="6795.1436209016083"/>
    <n v="1920.6899319061329"/>
    <n v="58.393719812381477"/>
    <n v="3551.7208918827741"/>
    <n v="614.54669128334706"/>
    <n v="57.620697957183992"/>
    <n v="19.206899319061332"/>
    <n v="867.77980366742565"/>
    <n v="7466.5314673361599"/>
    <n v="1907.5400624305375"/>
    <n v="58.393719812381477"/>
    <n v="3458.4939971933086"/>
    <n v="604.37766084595683"/>
    <n v="57.226201872916121"/>
    <n v="19.075400624305377"/>
    <n v="842.16196700230182"/>
    <n v="7272.4810340281911"/>
    <n v="1901.6088901638429"/>
    <n v="58.393719812381477"/>
    <n v="3393.2874973246194"/>
    <n v="597.26504721564027"/>
    <n v="57.048266704915292"/>
    <n v="19.01608890163843"/>
    <n v="824.24386012225773"/>
    <n v="7136.754647386625"/>
    <n v="1086.4025322573282"/>
    <n v="33.676528736651214"/>
    <n v="2019.308159586787"/>
    <n v="351.25254343655024"/>
    <n v="32.59207596771985"/>
    <n v="10.864025322573283"/>
    <n v="492.48652598939537"/>
    <n v="4245.6506606853718"/>
  </r>
  <r>
    <x v="13"/>
    <s v="Wu_x000a_Hu"/>
    <s v="Wu Hu"/>
    <s v="Fanchang"/>
    <x v="28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Wu_x000a_Hu"/>
    <s v="Wu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An_x000a_Qing"/>
    <s v="An Qing"/>
    <s v="Anqing"/>
    <x v="304"/>
    <s v="t/d"/>
    <s v="cement"/>
    <n v="1300"/>
    <n v="310"/>
    <n v="1"/>
    <m/>
    <n v="403000"/>
    <m/>
    <n v="0"/>
    <n v="403000"/>
    <n v="3.012517415006917E-3"/>
    <n v="383.50312357681759"/>
    <n v="14.148646529152371"/>
    <n v="748.95125723870547"/>
    <n v="136.727585214106"/>
    <n v="11.505093707304527"/>
    <n v="3.8350312357681755"/>
    <n v="171.44047283689298"/>
    <n v="1472.2811178620152"/>
    <n v="416.14948524632882"/>
    <n v="12.651972626015988"/>
    <n v="769.53952657460104"/>
    <n v="133.15178311139186"/>
    <n v="12.484484557389866"/>
    <n v="4.1614948524632887"/>
    <n v="188.01895746127556"/>
    <n v="1617.7484845895012"/>
    <n v="413.3003468599498"/>
    <n v="12.651972626015988"/>
    <n v="749.34036605855022"/>
    <n v="130.94849318329065"/>
    <n v="12.399010405798494"/>
    <n v="4.1330034685994983"/>
    <n v="182.46842618383207"/>
    <n v="1575.7042240394414"/>
    <n v="412.0152595354993"/>
    <n v="12.651972626015988"/>
    <n v="735.21229108700084"/>
    <n v="129.40742689672206"/>
    <n v="12.36045778606498"/>
    <n v="4.1201525953549929"/>
    <n v="178.58616969315585"/>
    <n v="1546.2968402671022"/>
    <n v="235.38721532242113"/>
    <n v="7.2965812262744301"/>
    <n v="437.51676791047055"/>
    <n v="76.104717744585884"/>
    <n v="7.061616459672635"/>
    <n v="2.3538721532242115"/>
    <n v="106.705413964369"/>
    <n v="919.89097648183065"/>
  </r>
  <r>
    <x v="13"/>
    <s v="An_x000a_Qing"/>
    <s v="An Qing"/>
    <s v="Huaining"/>
    <x v="31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An_x000a_Qing"/>
    <s v="An Qing"/>
    <s v="Huaining"/>
    <x v="31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ao_x000a_Hu"/>
    <s v="Chao Hu"/>
    <s v="Hanshan"/>
    <x v="31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Chu_x000a_Zhou"/>
    <s v="Chu Zhou"/>
    <s v="Fengyang"/>
    <x v="282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Chu_x000a_Zhou"/>
    <s v="Chu Zhou"/>
    <s v="Fengyang"/>
    <x v="282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3"/>
    <s v="Huai_x000a_Bei"/>
    <s v="Huai Bei"/>
    <s v="Huaibei"/>
    <x v="286"/>
    <s v="t/d"/>
    <s v="cement"/>
    <n v="1200"/>
    <n v="310"/>
    <n v="1"/>
    <m/>
    <n v="372000"/>
    <m/>
    <n v="0"/>
    <n v="372000"/>
    <n v="2.7807853061602313E-3"/>
    <n v="354.0028833016778"/>
    <n v="13.060289103832959"/>
    <n v="691.33962206649733"/>
    <n v="126.21007865917478"/>
    <n v="10.620086499050332"/>
    <n v="3.5400288330167777"/>
    <n v="158.25274415713199"/>
    <n v="1359.0287241803217"/>
    <n v="384.13798638122665"/>
    <n v="11.678743962476297"/>
    <n v="710.34417837655485"/>
    <n v="122.90933825666943"/>
    <n v="11.5241395914368"/>
    <n v="3.8413798638122665"/>
    <n v="173.55596073348514"/>
    <n v="1493.3062934672321"/>
    <n v="381.50801248610753"/>
    <n v="11.678743962476297"/>
    <n v="691.69879943866181"/>
    <n v="120.87553216919139"/>
    <n v="11.445240374583225"/>
    <n v="3.8150801248610757"/>
    <n v="168.4323934004604"/>
    <n v="1454.4962068056384"/>
    <n v="380.32177803276863"/>
    <n v="11.678743962476297"/>
    <n v="678.65749946492394"/>
    <n v="119.45300944312807"/>
    <n v="11.409653340983059"/>
    <n v="3.8032177803276861"/>
    <n v="164.84877202445156"/>
    <n v="1427.3509294773253"/>
    <n v="217.28050645146567"/>
    <n v="6.7353057473302442"/>
    <n v="403.86163191735744"/>
    <n v="70.250508687310045"/>
    <n v="6.5184151935439711"/>
    <n v="2.172805064514657"/>
    <n v="98.497305197879086"/>
    <n v="849.1301321370745"/>
  </r>
  <r>
    <x v="13"/>
    <s v="Huai_x000a_Bei"/>
    <s v="Huai Bei"/>
    <s v="Huaibei"/>
    <x v="286"/>
    <s v="t/d"/>
    <s v="cement"/>
    <n v="1200"/>
    <n v="310"/>
    <n v="1"/>
    <m/>
    <n v="372000"/>
    <m/>
    <n v="0"/>
    <n v="372000"/>
    <n v="2.7807853061602313E-3"/>
    <n v="354.0028833016778"/>
    <n v="13.060289103832959"/>
    <n v="691.33962206649733"/>
    <n v="126.21007865917478"/>
    <n v="10.620086499050332"/>
    <n v="3.5400288330167777"/>
    <n v="158.25274415713199"/>
    <n v="1359.0287241803217"/>
    <n v="384.13798638122665"/>
    <n v="11.678743962476297"/>
    <n v="710.34417837655485"/>
    <n v="122.90933825666943"/>
    <n v="11.5241395914368"/>
    <n v="3.8413798638122665"/>
    <n v="173.55596073348514"/>
    <n v="1493.3062934672321"/>
    <n v="381.50801248610753"/>
    <n v="11.678743962476297"/>
    <n v="691.69879943866181"/>
    <n v="120.87553216919139"/>
    <n v="11.445240374583225"/>
    <n v="3.8150801248610757"/>
    <n v="168.4323934004604"/>
    <n v="1454.4962068056384"/>
    <n v="380.32177803276863"/>
    <n v="11.678743962476297"/>
    <n v="678.65749946492394"/>
    <n v="119.45300944312807"/>
    <n v="11.409653340983059"/>
    <n v="3.8032177803276861"/>
    <n v="164.84877202445156"/>
    <n v="1427.3509294773253"/>
    <n v="217.28050645146567"/>
    <n v="6.7353057473302442"/>
    <n v="403.86163191735744"/>
    <n v="70.250508687310045"/>
    <n v="6.5184151935439711"/>
    <n v="2.172805064514657"/>
    <n v="98.497305197879086"/>
    <n v="849.1301321370745"/>
  </r>
  <r>
    <x v="13"/>
    <s v="Su_x000a_Zhou"/>
    <s v="Su Zhou"/>
    <s v="Xiao"/>
    <x v="320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Tong_x000a_Ling"/>
    <s v="Tong Ling"/>
    <s v="Tongling"/>
    <x v="281"/>
    <s v="t/d"/>
    <s v="cement"/>
    <n v="4000"/>
    <n v="310"/>
    <n v="1"/>
    <m/>
    <n v="1240000"/>
    <m/>
    <n v="0"/>
    <n v="1240000"/>
    <n v="9.269284353867438E-3"/>
    <n v="1180.0096110055927"/>
    <n v="43.534297012776527"/>
    <n v="2304.4654068883247"/>
    <n v="420.70026219724929"/>
    <n v="35.400288330167776"/>
    <n v="11.800096110055927"/>
    <n v="527.50914719043999"/>
    <n v="4530.0957472677392"/>
    <n v="1280.4599546040888"/>
    <n v="38.929146541587656"/>
    <n v="2367.8139279218499"/>
    <n v="409.69779418889811"/>
    <n v="38.413798638122671"/>
    <n v="12.804599546040889"/>
    <n v="578.51986911161714"/>
    <n v="4977.6876448907742"/>
    <n v="1271.6933749536918"/>
    <n v="38.929146541587656"/>
    <n v="2305.6626647955395"/>
    <n v="402.91844056397127"/>
    <n v="38.150801248610755"/>
    <n v="12.716933749536919"/>
    <n v="561.44131133486792"/>
    <n v="4848.3206893521283"/>
    <n v="1267.7392601092288"/>
    <n v="38.929146541587656"/>
    <n v="2262.1916648830797"/>
    <n v="398.17669814376023"/>
    <n v="38.032177803276866"/>
    <n v="12.677392601092288"/>
    <n v="549.49590674817193"/>
    <n v="4757.836431591084"/>
    <n v="724.2683548382189"/>
    <n v="22.45101915776748"/>
    <n v="1346.2054397245249"/>
    <n v="234.1683622910335"/>
    <n v="21.72805064514657"/>
    <n v="7.2426835483821899"/>
    <n v="328.32435065959697"/>
    <n v="2830.4337737902483"/>
  </r>
  <r>
    <x v="13"/>
    <s v="Tong_x000a_Ling"/>
    <s v="Tong Ling"/>
    <s v="Tongling"/>
    <x v="281"/>
    <s v="t/d"/>
    <s v="cement"/>
    <n v="10000"/>
    <n v="310"/>
    <n v="1"/>
    <m/>
    <n v="3100000"/>
    <m/>
    <n v="0"/>
    <n v="3100000"/>
    <n v="2.3173210884668591E-2"/>
    <n v="2950.0240275139813"/>
    <n v="108.83574253194131"/>
    <n v="5761.1635172208107"/>
    <n v="1051.7506554931231"/>
    <n v="88.500720825419421"/>
    <n v="29.500240275139813"/>
    <n v="1318.7728679760999"/>
    <n v="11325.239368169347"/>
    <n v="3201.1498865102217"/>
    <n v="97.322866353969133"/>
    <n v="5919.5348198046231"/>
    <n v="1024.2444854722451"/>
    <n v="96.034496595306649"/>
    <n v="32.011498865102219"/>
    <n v="1446.2996727790428"/>
    <n v="12444.219112226932"/>
    <n v="3179.2334373842291"/>
    <n v="97.322866353969133"/>
    <n v="5764.1566619888472"/>
    <n v="1007.296101409928"/>
    <n v="95.377003121526869"/>
    <n v="31.792334373842294"/>
    <n v="1403.6032783371697"/>
    <n v="12120.801723380318"/>
    <n v="3169.3481502730715"/>
    <n v="97.322866353969133"/>
    <n v="5655.4791622076991"/>
    <n v="995.44174535940044"/>
    <n v="95.080444508192159"/>
    <n v="31.693481502730716"/>
    <n v="1373.7397668704295"/>
    <n v="11894.591078977708"/>
    <n v="1810.6708870955472"/>
    <n v="56.12754789441869"/>
    <n v="3365.5135993113117"/>
    <n v="585.42090572758366"/>
    <n v="54.320126612866417"/>
    <n v="18.106708870955472"/>
    <n v="820.81087664899223"/>
    <n v="7076.0844344756197"/>
  </r>
  <r>
    <x v="13"/>
    <s v="Tong_x000a_Ling"/>
    <s v="Tong Ling"/>
    <s v="Tongling"/>
    <x v="281"/>
    <s v="t/d"/>
    <s v="cement"/>
    <n v="10000"/>
    <n v="310"/>
    <n v="1"/>
    <m/>
    <n v="3100000"/>
    <m/>
    <n v="0"/>
    <n v="3100000"/>
    <n v="2.3173210884668591E-2"/>
    <n v="2950.0240275139813"/>
    <n v="108.83574253194131"/>
    <n v="5761.1635172208107"/>
    <n v="1051.7506554931231"/>
    <n v="88.500720825419421"/>
    <n v="29.500240275139813"/>
    <n v="1318.7728679760999"/>
    <n v="11325.239368169347"/>
    <n v="3201.1498865102217"/>
    <n v="97.322866353969133"/>
    <n v="5919.5348198046231"/>
    <n v="1024.2444854722451"/>
    <n v="96.034496595306649"/>
    <n v="32.011498865102219"/>
    <n v="1446.2996727790428"/>
    <n v="12444.219112226932"/>
    <n v="3179.2334373842291"/>
    <n v="97.322866353969133"/>
    <n v="5764.1566619888472"/>
    <n v="1007.296101409928"/>
    <n v="95.377003121526869"/>
    <n v="31.792334373842294"/>
    <n v="1403.6032783371697"/>
    <n v="12120.801723380318"/>
    <n v="3169.3481502730715"/>
    <n v="97.322866353969133"/>
    <n v="5655.4791622076991"/>
    <n v="995.44174535940044"/>
    <n v="95.080444508192159"/>
    <n v="31.693481502730716"/>
    <n v="1373.7397668704295"/>
    <n v="11894.591078977708"/>
    <n v="1810.6708870955472"/>
    <n v="56.12754789441869"/>
    <n v="3365.5135993113117"/>
    <n v="585.42090572758366"/>
    <n v="54.320126612866417"/>
    <n v="18.106708870955472"/>
    <n v="820.81087664899223"/>
    <n v="7076.0844344756197"/>
  </r>
  <r>
    <x v="13"/>
    <s v="Tong_x000a_Ling"/>
    <s v="Tong Ling"/>
    <s v="Tongling"/>
    <x v="28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Tong_x000a_Ling"/>
    <s v="Tong Ling"/>
    <s v="Tongling"/>
    <x v="281"/>
    <s v="t/d"/>
    <s v="cement"/>
    <n v="12000"/>
    <n v="310"/>
    <n v="1"/>
    <m/>
    <n v="3720000"/>
    <m/>
    <n v="0"/>
    <n v="3720000"/>
    <n v="2.780785306160231E-2"/>
    <n v="3540.0288330167773"/>
    <n v="130.60289103832957"/>
    <n v="6913.396220664973"/>
    <n v="1262.1007865917477"/>
    <n v="106.20086499050332"/>
    <n v="35.400288330167776"/>
    <n v="1582.5274415713197"/>
    <n v="13590.287241803217"/>
    <n v="3841.3798638122657"/>
    <n v="116.78743962476295"/>
    <n v="7103.4417837655483"/>
    <n v="1229.0933825666941"/>
    <n v="115.24139591436798"/>
    <n v="38.413798638122664"/>
    <n v="1735.5596073348513"/>
    <n v="14933.06293467232"/>
    <n v="3815.0801248610751"/>
    <n v="116.78743962476295"/>
    <n v="6916.9879943866172"/>
    <n v="1208.7553216919137"/>
    <n v="114.45240374583224"/>
    <n v="38.150801248610755"/>
    <n v="1684.3239340046036"/>
    <n v="14544.962068056382"/>
    <n v="3803.2177803276859"/>
    <n v="116.78743962476295"/>
    <n v="6786.5749946492388"/>
    <n v="1194.5300944312805"/>
    <n v="114.09653340983058"/>
    <n v="38.032177803276859"/>
    <n v="1648.4877202445155"/>
    <n v="14273.50929477325"/>
    <n v="2172.8050645146564"/>
    <n v="67.353057473302428"/>
    <n v="4038.6163191735741"/>
    <n v="702.50508687310048"/>
    <n v="65.184151935439701"/>
    <n v="21.728050645146567"/>
    <n v="984.97305197879075"/>
    <n v="8491.3013213707436"/>
  </r>
  <r>
    <x v="13"/>
    <s v="Beng_x000a_Bu_x000a_"/>
    <s v="Beng Bu "/>
    <s v="Huaiyuan"/>
    <x v="321"/>
    <s v="t/d"/>
    <s v="cement"/>
    <n v="4500"/>
    <n v="310"/>
    <n v="1"/>
    <m/>
    <n v="1395000"/>
    <m/>
    <n v="0"/>
    <n v="1395000"/>
    <n v="1.0427944898100868E-2"/>
    <n v="1327.5108123812918"/>
    <n v="48.976084139373597"/>
    <n v="2592.5235827493652"/>
    <n v="473.2877949719055"/>
    <n v="39.825324371438747"/>
    <n v="13.275108123812917"/>
    <n v="593.44779058924496"/>
    <n v="5096.3577156762067"/>
    <n v="1440.5174489295998"/>
    <n v="43.795289859286115"/>
    <n v="2663.7906689120809"/>
    <n v="460.91001846251038"/>
    <n v="43.215523467888005"/>
    <n v="14.405174489296"/>
    <n v="650.83485275056933"/>
    <n v="5599.8986005021206"/>
    <n v="1430.6550468229032"/>
    <n v="43.795289859286115"/>
    <n v="2593.8704978949818"/>
    <n v="453.28324563446773"/>
    <n v="42.919651404687094"/>
    <n v="14.306550468229034"/>
    <n v="631.62147525172645"/>
    <n v="5454.3607755211442"/>
    <n v="1426.2066676228824"/>
    <n v="43.795289859286115"/>
    <n v="2544.9656229934649"/>
    <n v="447.94878541173028"/>
    <n v="42.786200028686473"/>
    <n v="14.262066676228823"/>
    <n v="618.18289509169335"/>
    <n v="5352.5659855399699"/>
    <n v="814.8018991929963"/>
    <n v="25.257396552488416"/>
    <n v="1514.4811196900905"/>
    <n v="263.43940757741268"/>
    <n v="24.444056975789891"/>
    <n v="8.1480189919299644"/>
    <n v="369.36489449204657"/>
    <n v="3184.2379955140295"/>
  </r>
  <r>
    <x v="13"/>
    <s v="Chao_x000a_Hu"/>
    <s v="Chao Hu"/>
    <s v="Hanshan"/>
    <x v="31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ao_x000a_Hu"/>
    <s v="Chao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ao_x000a_Hu"/>
    <s v="Chao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ao_x000a_Hu"/>
    <s v="Chao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ao_x000a_Hu"/>
    <s v="Chao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ao_x000a_Hu"/>
    <s v="Chao Hu"/>
    <s v="Fanchang"/>
    <x v="289"/>
    <s v="t/d"/>
    <s v="cement"/>
    <n v="12000"/>
    <n v="310"/>
    <n v="1"/>
    <m/>
    <n v="3720000"/>
    <m/>
    <n v="0"/>
    <n v="3720000"/>
    <n v="2.780785306160231E-2"/>
    <n v="3540.0288330167773"/>
    <n v="130.60289103832957"/>
    <n v="6913.396220664973"/>
    <n v="1262.1007865917477"/>
    <n v="106.20086499050332"/>
    <n v="35.400288330167776"/>
    <n v="1582.5274415713197"/>
    <n v="13590.287241803217"/>
    <n v="3841.3798638122657"/>
    <n v="116.78743962476295"/>
    <n v="7103.4417837655483"/>
    <n v="1229.0933825666941"/>
    <n v="115.24139591436798"/>
    <n v="38.413798638122664"/>
    <n v="1735.5596073348513"/>
    <n v="14933.06293467232"/>
    <n v="3815.0801248610751"/>
    <n v="116.78743962476295"/>
    <n v="6916.9879943866172"/>
    <n v="1208.7553216919137"/>
    <n v="114.45240374583224"/>
    <n v="38.150801248610755"/>
    <n v="1684.3239340046036"/>
    <n v="14544.962068056382"/>
    <n v="3803.2177803276859"/>
    <n v="116.78743962476295"/>
    <n v="6786.5749946492388"/>
    <n v="1194.5300944312805"/>
    <n v="114.09653340983058"/>
    <n v="38.032177803276859"/>
    <n v="1648.4877202445155"/>
    <n v="14273.50929477325"/>
    <n v="2172.8050645146564"/>
    <n v="67.353057473302428"/>
    <n v="4038.6163191735741"/>
    <n v="702.50508687310048"/>
    <n v="65.184151935439701"/>
    <n v="21.728050645146567"/>
    <n v="984.97305197879075"/>
    <n v="8491.3013213707436"/>
  </r>
  <r>
    <x v="13"/>
    <s v="Chao_x000a_Hu"/>
    <s v="Chao Hu"/>
    <s v="Fanchang"/>
    <x v="289"/>
    <s v="t/d"/>
    <s v="cement"/>
    <n v="12000"/>
    <n v="310"/>
    <n v="1"/>
    <m/>
    <n v="3720000"/>
    <m/>
    <n v="0"/>
    <n v="3720000"/>
    <n v="2.780785306160231E-2"/>
    <n v="3540.0288330167773"/>
    <n v="130.60289103832957"/>
    <n v="6913.396220664973"/>
    <n v="1262.1007865917477"/>
    <n v="106.20086499050332"/>
    <n v="35.400288330167776"/>
    <n v="1582.5274415713197"/>
    <n v="13590.287241803217"/>
    <n v="3841.3798638122657"/>
    <n v="116.78743962476295"/>
    <n v="7103.4417837655483"/>
    <n v="1229.0933825666941"/>
    <n v="115.24139591436798"/>
    <n v="38.413798638122664"/>
    <n v="1735.5596073348513"/>
    <n v="14933.06293467232"/>
    <n v="3815.0801248610751"/>
    <n v="116.78743962476295"/>
    <n v="6916.9879943866172"/>
    <n v="1208.7553216919137"/>
    <n v="114.45240374583224"/>
    <n v="38.150801248610755"/>
    <n v="1684.3239340046036"/>
    <n v="14544.962068056382"/>
    <n v="3803.2177803276859"/>
    <n v="116.78743962476295"/>
    <n v="6786.5749946492388"/>
    <n v="1194.5300944312805"/>
    <n v="114.09653340983058"/>
    <n v="38.032177803276859"/>
    <n v="1648.4877202445155"/>
    <n v="14273.50929477325"/>
    <n v="2172.8050645146564"/>
    <n v="67.353057473302428"/>
    <n v="4038.6163191735741"/>
    <n v="702.50508687310048"/>
    <n v="65.184151935439701"/>
    <n v="21.728050645146567"/>
    <n v="984.97305197879075"/>
    <n v="8491.3013213707436"/>
  </r>
  <r>
    <x v="13"/>
    <s v="Huai_x000a_Bei"/>
    <s v="Huai Bei"/>
    <s v="Huaibei"/>
    <x v="286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ao_x000a_Hu"/>
    <s v="Chao Hu"/>
    <s v="Chao"/>
    <x v="303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ao_x000a_Hu"/>
    <s v="Chao Hu"/>
    <s v="Chao"/>
    <x v="303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ao_x000a_Hu"/>
    <s v="Chao Hu"/>
    <s v="Chao"/>
    <x v="303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An_x000a_Qing"/>
    <s v="An Qing"/>
    <s v="Huaining"/>
    <x v="31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An_x000a_Qing"/>
    <s v="An Qing"/>
    <s v="Huaining"/>
    <x v="31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ao_x000a_Hu"/>
    <s v="Chao Hu"/>
    <s v="He"/>
    <x v="32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ao_x000a_Hu"/>
    <s v="Chao Hu"/>
    <s v="He"/>
    <x v="32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</r>
  <r>
    <x v="13"/>
    <s v="Chao_x000a_Hu"/>
    <s v="Chao Hu"/>
    <s v="Chao"/>
    <x v="303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</r>
  <r>
    <x v="1"/>
    <s v=""/>
    <m/>
    <s v=""/>
    <x v="4"/>
    <m/>
    <m/>
    <m/>
    <m/>
    <n v="89"/>
    <m/>
    <n v="127069000"/>
    <m/>
    <n v="0"/>
    <m/>
    <n v="0.99999999999999922"/>
    <n v="127303.20550725746"/>
    <n v="4696.6189999999997"/>
    <n v="248613.08801329727"/>
    <n v="45386.487903105473"/>
    <n v="3819.0961652177234"/>
    <n v="1273.0320550725746"/>
    <n v="56909.371538520827"/>
    <n v="488721.19727103208"/>
    <n v="138140.10938933387"/>
    <n v="4199.8006594052958"/>
    <n v="255447.32878260693"/>
    <n v="44199.50651508056"/>
    <n v="4144.2032816800165"/>
    <n v="1381.4010938933388"/>
    <n v="62412.571135574282"/>
    <n v="537008.84068940289"/>
    <n v="137194.34277826434"/>
    <n v="4199.8006594052958"/>
    <n v="248742.25202008654"/>
    <n v="43468.128194369288"/>
    <n v="4115.8302833479302"/>
    <n v="1371.9434277826435"/>
    <n v="60570.081777739069"/>
    <n v="523052.32035839482"/>
    <n v="136767.76024033484"/>
    <n v="4199.8006594052958"/>
    <n v="244052.46171342474"/>
    <n v="42956.573878071649"/>
    <n v="4103.0328072100456"/>
    <n v="1367.6776024033484"/>
    <n v="59281.373380125602"/>
    <n v="513290.58964578691"/>
    <n v="78136.383261997064"/>
    <n v="2422.0876499921169"/>
    <n v="145232.94229967662"/>
    <n v="25262.830802394263"/>
    <n v="2344.0914978599121"/>
    <n v="781.36383261997071"/>
    <n v="35420.679539581681"/>
    <n v="305356.23525340465"/>
  </r>
  <r>
    <x v="2"/>
    <s v=""/>
    <m/>
    <s v=""/>
    <x v="4"/>
    <m/>
    <m/>
    <m/>
    <m/>
    <m/>
    <n v="50"/>
    <m/>
    <n v="63850000"/>
    <n v="6706160.2671066131"/>
    <n v="133775160.267106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4"/>
    <s v="Xia_x000a_Men"/>
    <s v="Xia Men"/>
    <s v="Tong'an"/>
    <x v="323"/>
    <s v="t/a"/>
    <s v="grinding"/>
    <n v="600000"/>
    <n v="1"/>
    <m/>
    <n v="1"/>
    <m/>
    <n v="600000"/>
    <n v="63017.95082637381"/>
    <n v="63017.95082637381"/>
    <n v="1.1173049224477069E-3"/>
    <n v="67.039495203210919"/>
    <n v="2.1951343446804144"/>
    <n v="69.038945363694978"/>
    <n v="31.265890093471459"/>
    <n v="2.0111848560963277"/>
    <n v="0.67039495203210919"/>
    <n v="29.126346730138021"/>
    <n v="247.56834018593145"/>
    <n v="74.280701209720689"/>
    <n v="3.4421438352164708"/>
    <n v="93.53040373394191"/>
    <n v="40.192606331944354"/>
    <n v="2.2284210362916204"/>
    <n v="0.74280701209720679"/>
    <n v="31.932125449096127"/>
    <n v="271.90724310225056"/>
    <n v="73.505553774435597"/>
    <n v="3.4421438352164708"/>
    <n v="91.192579303986562"/>
    <n v="38.790243358506387"/>
    <n v="2.2051666132330676"/>
    <n v="0.73505553774435606"/>
    <n v="30.120485985239444"/>
    <n v="258.18440508299631"/>
    <n v="73.155928024971374"/>
    <n v="3.4421438352164708"/>
    <n v="89.82958162836286"/>
    <n v="37.972638131747253"/>
    <n v="2.194677840749141"/>
    <n v="0.73155928024971373"/>
    <n v="29.064264505702592"/>
    <n v="250.18372030806589"/>
    <n v="42.029029281288956"/>
    <n v="1.9851356644995821"/>
    <n v="53.553697287127605"/>
    <n v="22.947721589271683"/>
    <n v="1.2608708784386686"/>
    <n v="0.42029029281288954"/>
    <n v="18.116083961481589"/>
    <n v="154.5431755377297"/>
  </r>
  <r>
    <x v="14"/>
    <s v="San_x000a_Mng"/>
    <s v="San Mng"/>
    <s v="Jiangle"/>
    <x v="324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</r>
  <r>
    <x v="14"/>
    <s v="Quan_x000a_Zhou"/>
    <s v="Quan Zhou"/>
    <s v="Dehua"/>
    <x v="325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  <n v="1627.1593438170521"/>
    <n v="76.19718805768224"/>
    <n v="2018.6890633679686"/>
    <n v="858.68214969741121"/>
    <n v="48.814780314511559"/>
    <n v="16.271593438170523"/>
    <n v="666.76363478045573"/>
    <n v="5715.3119129993238"/>
    <n v="1619.4198360401906"/>
    <n v="76.19718805768224"/>
    <n v="1988.516997590493"/>
    <n v="840.58319096624837"/>
    <n v="48.58259508120571"/>
    <n v="16.194198360401906"/>
    <n v="643.38253551219361"/>
    <n v="5538.2043569034677"/>
    <n v="930.37769522109704"/>
    <n v="43.944054283941348"/>
    <n v="1185.4940812241869"/>
    <n v="507.98337929510302"/>
    <n v="27.911330856632908"/>
    <n v="9.3037769522109706"/>
    <n v="401.02759285041986"/>
    <n v="3421.052684958247"/>
  </r>
  <r>
    <x v="14"/>
    <s v="Fu_x000a_Zhou"/>
    <s v="Fu Zhou"/>
    <s v="Fuzhou"/>
    <x v="326"/>
    <s v="t/a"/>
    <s v="grinding"/>
    <n v="500000"/>
    <n v="1"/>
    <m/>
    <n v="1"/>
    <m/>
    <n v="500000"/>
    <n v="52514.959021978175"/>
    <n v="52514.959021978175"/>
    <n v="9.3108743537308918E-4"/>
    <n v="55.866246002675773"/>
    <n v="1.829278620567012"/>
    <n v="57.532454469745815"/>
    <n v="26.054908411226215"/>
    <n v="1.6759873800802731"/>
    <n v="0.55866246002675768"/>
    <n v="24.271955608448355"/>
    <n v="206.30695015494288"/>
    <n v="61.900584341433913"/>
    <n v="2.8684531960137258"/>
    <n v="77.942003111618263"/>
    <n v="33.493838609953627"/>
    <n v="1.8570175302430172"/>
    <n v="0.61900584341433906"/>
    <n v="26.610104540913444"/>
    <n v="226.5893692518755"/>
    <n v="61.254628145363"/>
    <n v="2.8684531960137258"/>
    <n v="75.993816086655471"/>
    <n v="32.325202798755328"/>
    <n v="1.83763884436089"/>
    <n v="0.6125462814536301"/>
    <n v="25.100404987699537"/>
    <n v="215.15367090249691"/>
    <n v="60.963273354142814"/>
    <n v="2.8684531960137258"/>
    <n v="74.857984690302388"/>
    <n v="31.643865109789385"/>
    <n v="1.8288982006242842"/>
    <n v="0.60963273354142822"/>
    <n v="24.220220421418826"/>
    <n v="208.4864335900549"/>
    <n v="35.024191067740801"/>
    <n v="1.6542797204163187"/>
    <n v="44.628081072606342"/>
    <n v="19.123101324393069"/>
    <n v="1.0507257320322239"/>
    <n v="0.35024191067740801"/>
    <n v="15.096736634567991"/>
    <n v="128.78597961477476"/>
  </r>
  <r>
    <x v="14"/>
    <s v="Quan_x000a_Zhou"/>
    <s v="Quan Zhou"/>
    <s v="Nan'an"/>
    <x v="327"/>
    <s v="t/a"/>
    <s v="grinding"/>
    <n v="2000000"/>
    <n v="1"/>
    <m/>
    <n v="1"/>
    <m/>
    <n v="2000000"/>
    <n v="210059.8360879127"/>
    <n v="210059.8360879127"/>
    <n v="3.7243497414923567E-3"/>
    <n v="223.46498401070309"/>
    <n v="7.3171144822680478"/>
    <n v="230.12981787898326"/>
    <n v="104.21963364490486"/>
    <n v="6.7039495203210926"/>
    <n v="2.2346498401070307"/>
    <n v="97.08782243379342"/>
    <n v="825.22780061977153"/>
    <n v="247.60233736573565"/>
    <n v="11.473812784054903"/>
    <n v="311.76801244647305"/>
    <n v="133.97535443981451"/>
    <n v="7.4280701209720688"/>
    <n v="2.4760233736573563"/>
    <n v="106.44041816365377"/>
    <n v="906.35747700750198"/>
    <n v="245.018512581452"/>
    <n v="11.473812784054903"/>
    <n v="303.97526434662188"/>
    <n v="129.30081119502131"/>
    <n v="7.3505553774435599"/>
    <n v="2.4501851258145204"/>
    <n v="100.40161995079815"/>
    <n v="860.61468360998765"/>
    <n v="243.85309341657126"/>
    <n v="11.473812784054903"/>
    <n v="299.43193876120955"/>
    <n v="126.57546043915754"/>
    <n v="7.3155928024971368"/>
    <n v="2.4385309341657129"/>
    <n v="96.880881685675305"/>
    <n v="833.9457343602196"/>
    <n v="140.09676427096321"/>
    <n v="6.6171188816652746"/>
    <n v="178.51232429042537"/>
    <n v="76.492405297572276"/>
    <n v="4.2029029281288954"/>
    <n v="1.400967642709632"/>
    <n v="60.386946538271964"/>
    <n v="515.14391845909904"/>
  </r>
  <r>
    <x v="14"/>
    <s v="Zhang_x000a_Zhou"/>
    <s v="Zhang Zhou"/>
    <s v="Zhangzhou"/>
    <x v="328"/>
    <s v="t/a"/>
    <s v="grinding"/>
    <n v="1500000"/>
    <n v="1"/>
    <m/>
    <n v="1"/>
    <m/>
    <n v="1500000"/>
    <n v="157544.87706593453"/>
    <n v="157544.87706593453"/>
    <n v="2.7932623061192674E-3"/>
    <n v="167.59873800802731"/>
    <n v="5.4878358617010363"/>
    <n v="172.59736340923743"/>
    <n v="78.164725233678652"/>
    <n v="5.0279621402408194"/>
    <n v="1.6759873800802729"/>
    <n v="72.815866825345054"/>
    <n v="618.92085046482862"/>
    <n v="185.70175302430172"/>
    <n v="8.6053595880411784"/>
    <n v="233.8260093348548"/>
    <n v="100.48151582986088"/>
    <n v="5.5710525907290513"/>
    <n v="1.857017530243017"/>
    <n v="79.83031362274032"/>
    <n v="679.76810775562649"/>
    <n v="183.763884436089"/>
    <n v="8.6053595880411784"/>
    <n v="227.98144825996641"/>
    <n v="96.975608396265983"/>
    <n v="5.5129165330826702"/>
    <n v="1.8376388443608904"/>
    <n v="75.301214963098616"/>
    <n v="645.4610127074908"/>
    <n v="182.88982006242844"/>
    <n v="8.6053595880411784"/>
    <n v="224.57395407090715"/>
    <n v="94.93159532936815"/>
    <n v="5.4866946018728529"/>
    <n v="1.8288982006242844"/>
    <n v="72.660661264256476"/>
    <n v="625.45930077016476"/>
    <n v="105.07257320322239"/>
    <n v="4.9628391612489562"/>
    <n v="133.88424321781901"/>
    <n v="57.369303973179207"/>
    <n v="3.1521771960966714"/>
    <n v="1.0507257320322239"/>
    <n v="45.290209903703968"/>
    <n v="386.35793884432422"/>
  </r>
  <r>
    <x v="14"/>
    <s v="Zhang_x000a_Zhou"/>
    <s v="Zhang Zhou"/>
    <s v="Longhai"/>
    <x v="329"/>
    <s v="t/a"/>
    <s v="grinding"/>
    <n v="2000000"/>
    <n v="1"/>
    <m/>
    <n v="1"/>
    <m/>
    <n v="2000000"/>
    <n v="210059.8360879127"/>
    <n v="210059.8360879127"/>
    <n v="3.7243497414923567E-3"/>
    <n v="223.46498401070309"/>
    <n v="7.3171144822680478"/>
    <n v="230.12981787898326"/>
    <n v="104.21963364490486"/>
    <n v="6.7039495203210926"/>
    <n v="2.2346498401070307"/>
    <n v="97.08782243379342"/>
    <n v="825.22780061977153"/>
    <n v="247.60233736573565"/>
    <n v="11.473812784054903"/>
    <n v="311.76801244647305"/>
    <n v="133.97535443981451"/>
    <n v="7.4280701209720688"/>
    <n v="2.4760233736573563"/>
    <n v="106.44041816365377"/>
    <n v="906.35747700750198"/>
    <n v="245.018512581452"/>
    <n v="11.473812784054903"/>
    <n v="303.97526434662188"/>
    <n v="129.30081119502131"/>
    <n v="7.3505553774435599"/>
    <n v="2.4501851258145204"/>
    <n v="100.40161995079815"/>
    <n v="860.61468360998765"/>
    <n v="243.85309341657126"/>
    <n v="11.473812784054903"/>
    <n v="299.43193876120955"/>
    <n v="126.57546043915754"/>
    <n v="7.3155928024971368"/>
    <n v="2.4385309341657129"/>
    <n v="96.880881685675305"/>
    <n v="833.9457343602196"/>
    <n v="140.09676427096321"/>
    <n v="6.6171188816652746"/>
    <n v="178.51232429042537"/>
    <n v="76.492405297572276"/>
    <n v="4.2029029281288954"/>
    <n v="1.400967642709632"/>
    <n v="60.386946538271964"/>
    <n v="515.14391845909904"/>
  </r>
  <r>
    <x v="14"/>
    <s v="Fu_x000a_Zhou"/>
    <s v="Fu Zhou"/>
    <s v="Changle"/>
    <x v="330"/>
    <s v="t/a"/>
    <s v="grinding"/>
    <n v="2250000"/>
    <n v="1"/>
    <m/>
    <n v="1"/>
    <m/>
    <n v="2250000"/>
    <n v="236317.3155989018"/>
    <n v="236317.3155989018"/>
    <n v="4.1898934591789016E-3"/>
    <n v="251.39810701204098"/>
    <n v="8.2317537925515545"/>
    <n v="258.89604511385619"/>
    <n v="117.24708785051799"/>
    <n v="7.5419432103612296"/>
    <n v="2.5139810701204097"/>
    <n v="109.2238002380176"/>
    <n v="928.38127569724304"/>
    <n v="278.55262953645263"/>
    <n v="12.908039382061768"/>
    <n v="350.7390140022822"/>
    <n v="150.72227374479135"/>
    <n v="8.3565788860935779"/>
    <n v="2.7855262953645257"/>
    <n v="119.7454704341105"/>
    <n v="1019.6521616334398"/>
    <n v="275.64582665413354"/>
    <n v="12.908039382061768"/>
    <n v="341.97217238994966"/>
    <n v="145.46341259439899"/>
    <n v="8.2693747996240052"/>
    <n v="2.756458266541336"/>
    <n v="112.95182244464793"/>
    <n v="968.19151906123625"/>
    <n v="274.33473009364269"/>
    <n v="12.908039382061768"/>
    <n v="336.86093110636074"/>
    <n v="142.39739299405224"/>
    <n v="8.2300419028092797"/>
    <n v="2.7433473009364269"/>
    <n v="108.99099189638473"/>
    <n v="938.1889511552472"/>
    <n v="157.6088598048336"/>
    <n v="7.4442587418734343"/>
    <n v="200.82636482672854"/>
    <n v="86.053955959768814"/>
    <n v="4.7282657941450079"/>
    <n v="1.5760885980483361"/>
    <n v="67.935314855555959"/>
    <n v="579.53690826648642"/>
  </r>
  <r>
    <x v="14"/>
    <s v="Nan_x000a_Ping"/>
    <s v="Nan Ping"/>
    <s v="Jianyang"/>
    <x v="331"/>
    <s v="t/a"/>
    <s v="grinding"/>
    <n v="600000"/>
    <n v="1"/>
    <m/>
    <n v="1"/>
    <m/>
    <n v="600000"/>
    <n v="63017.95082637381"/>
    <n v="63017.95082637381"/>
    <n v="1.1173049224477069E-3"/>
    <n v="67.039495203210919"/>
    <n v="2.1951343446804144"/>
    <n v="69.038945363694978"/>
    <n v="31.265890093471459"/>
    <n v="2.0111848560963277"/>
    <n v="0.67039495203210919"/>
    <n v="29.126346730138021"/>
    <n v="247.56834018593145"/>
    <n v="74.280701209720689"/>
    <n v="3.4421438352164708"/>
    <n v="93.53040373394191"/>
    <n v="40.192606331944354"/>
    <n v="2.2284210362916204"/>
    <n v="0.74280701209720679"/>
    <n v="31.932125449096127"/>
    <n v="271.90724310225056"/>
    <n v="73.505553774435597"/>
    <n v="3.4421438352164708"/>
    <n v="91.192579303986562"/>
    <n v="38.790243358506387"/>
    <n v="2.2051666132330676"/>
    <n v="0.73505553774435606"/>
    <n v="30.120485985239444"/>
    <n v="258.18440508299631"/>
    <n v="73.155928024971374"/>
    <n v="3.4421438352164708"/>
    <n v="89.82958162836286"/>
    <n v="37.972638131747253"/>
    <n v="2.194677840749141"/>
    <n v="0.73155928024971373"/>
    <n v="29.064264505702592"/>
    <n v="250.18372030806589"/>
    <n v="42.029029281288956"/>
    <n v="1.9851356644995821"/>
    <n v="53.553697287127605"/>
    <n v="22.947721589271683"/>
    <n v="1.2608708784386686"/>
    <n v="0.42029029281288954"/>
    <n v="18.116083961481589"/>
    <n v="154.5431755377297"/>
  </r>
  <r>
    <x v="14"/>
    <s v="Fu_x000a_Zhou"/>
    <s v="Fu Zhou"/>
    <s v="Minhou"/>
    <x v="332"/>
    <s v="t/a"/>
    <s v="grinding"/>
    <n v="1200000"/>
    <n v="1"/>
    <m/>
    <n v="1"/>
    <m/>
    <n v="1200000"/>
    <n v="126035.90165274762"/>
    <n v="126035.90165274762"/>
    <n v="2.2346098448954139E-3"/>
    <n v="134.07899040642184"/>
    <n v="4.3902686893608287"/>
    <n v="138.07789072738996"/>
    <n v="62.531780186942918"/>
    <n v="4.0223697121926554"/>
    <n v="1.3407899040642184"/>
    <n v="58.252693460276042"/>
    <n v="495.13668037186289"/>
    <n v="148.56140241944138"/>
    <n v="6.8842876704329417"/>
    <n v="187.06080746788382"/>
    <n v="80.385212663888709"/>
    <n v="4.4568420725832407"/>
    <n v="1.4856140241944136"/>
    <n v="63.864250898192253"/>
    <n v="543.81448620450112"/>
    <n v="147.01110754887119"/>
    <n v="6.8842876704329417"/>
    <n v="182.38515860797312"/>
    <n v="77.580486717012775"/>
    <n v="4.4103332264661352"/>
    <n v="1.4701110754887121"/>
    <n v="60.240971970478888"/>
    <n v="516.36881016599261"/>
    <n v="146.31185604994275"/>
    <n v="6.8842876704329417"/>
    <n v="179.65916325672572"/>
    <n v="75.945276263494506"/>
    <n v="4.3893556814982819"/>
    <n v="1.4631185604994275"/>
    <n v="58.128529011405185"/>
    <n v="500.36744061613177"/>
    <n v="84.058058562577912"/>
    <n v="3.9702713289991642"/>
    <n v="107.10739457425521"/>
    <n v="45.895443178543367"/>
    <n v="2.5217417568773373"/>
    <n v="0.84058058562577909"/>
    <n v="36.232167922963178"/>
    <n v="309.08635107545939"/>
  </r>
  <r>
    <x v="14"/>
    <s v="Nan_x000a_Ping"/>
    <s v="Nan Ping"/>
    <s v="Shunchang"/>
    <x v="333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Nan_x000a_Ping"/>
    <s v="Nan Ping"/>
    <s v="Shunchang"/>
    <x v="333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Nan_x000a_Ping"/>
    <s v="Nan Ping"/>
    <s v="Shunchang"/>
    <x v="333"/>
    <s v="t/d"/>
    <s v="cement"/>
    <n v="2000"/>
    <n v="310"/>
    <n v="1"/>
    <m/>
    <n v="620000"/>
    <m/>
    <n v="0"/>
    <n v="620000"/>
    <n v="1.0992567083404153E-2"/>
    <n v="659.56582975077481"/>
    <n v="21.596755779184559"/>
    <n v="679.23735323327605"/>
    <n v="307.60841321802388"/>
    <n v="19.786974892523247"/>
    <n v="6.5956582975077485"/>
    <n v="286.55858744819631"/>
    <n v="2435.6928288286867"/>
    <n v="730.8081926832923"/>
    <n v="33.86541691452544"/>
    <n v="920.19574668199016"/>
    <n v="395.43361215383106"/>
    <n v="21.924245780498765"/>
    <n v="7.308081926832922"/>
    <n v="314.16314746549835"/>
    <n v="2675.1503105499496"/>
    <n v="723.18193058535644"/>
    <n v="33.86541691452544"/>
    <n v="897.19513927465277"/>
    <n v="381.63651097662722"/>
    <n v="21.695457917560692"/>
    <n v="7.2318193058535662"/>
    <n v="296.33939323575811"/>
    <n v="2540.1386279996996"/>
    <n v="719.74214935119585"/>
    <n v="33.86541691452544"/>
    <n v="883.78533226244133"/>
    <n v="373.59252931833259"/>
    <n v="21.592264480535871"/>
    <n v="7.1974214935119587"/>
    <n v="285.9477935609749"/>
    <n v="2461.4241586237631"/>
    <n v="413.50119787604314"/>
    <n v="19.530690792862821"/>
    <n v="526.88625832186085"/>
    <n v="225.77039079782355"/>
    <n v="12.405035936281292"/>
    <n v="4.1350119787604314"/>
    <n v="178.23448571129771"/>
    <n v="1520.4678599814431"/>
  </r>
  <r>
    <x v="14"/>
    <s v="Long_x000a_Yan"/>
    <s v="Long Yan"/>
    <s v="Shanghang"/>
    <x v="334"/>
    <s v="t/a"/>
    <s v="grinding"/>
    <n v="1200000"/>
    <n v="1"/>
    <m/>
    <n v="1"/>
    <m/>
    <n v="1200000"/>
    <n v="126035.90165274762"/>
    <n v="126035.90165274762"/>
    <n v="2.2346098448954139E-3"/>
    <n v="134.07899040642184"/>
    <n v="4.3902686893608287"/>
    <n v="138.07789072738996"/>
    <n v="62.531780186942918"/>
    <n v="4.0223697121926554"/>
    <n v="1.3407899040642184"/>
    <n v="58.252693460276042"/>
    <n v="495.13668037186289"/>
    <n v="148.56140241944138"/>
    <n v="6.8842876704329417"/>
    <n v="187.06080746788382"/>
    <n v="80.385212663888709"/>
    <n v="4.4568420725832407"/>
    <n v="1.4856140241944136"/>
    <n v="63.864250898192253"/>
    <n v="543.81448620450112"/>
    <n v="147.01110754887119"/>
    <n v="6.8842876704329417"/>
    <n v="182.38515860797312"/>
    <n v="77.580486717012775"/>
    <n v="4.4103332264661352"/>
    <n v="1.4701110754887121"/>
    <n v="60.240971970478888"/>
    <n v="516.36881016599261"/>
    <n v="146.31185604994275"/>
    <n v="6.8842876704329417"/>
    <n v="179.65916325672572"/>
    <n v="75.945276263494506"/>
    <n v="4.3893556814982819"/>
    <n v="1.4631185604994275"/>
    <n v="58.128529011405185"/>
    <n v="500.36744061613177"/>
    <n v="84.058058562577912"/>
    <n v="3.9702713289991642"/>
    <n v="107.10739457425521"/>
    <n v="45.895443178543367"/>
    <n v="2.5217417568773373"/>
    <n v="0.84058058562577909"/>
    <n v="36.232167922963178"/>
    <n v="309.08635107545939"/>
  </r>
  <r>
    <x v="14"/>
    <s v="Long_x000a_Yan"/>
    <s v="Long Yan"/>
    <s v="Zhangping"/>
    <x v="335"/>
    <s v="t/a"/>
    <s v="grinding"/>
    <n v="600000"/>
    <n v="1"/>
    <m/>
    <n v="1"/>
    <m/>
    <n v="600000"/>
    <n v="63017.95082637381"/>
    <n v="63017.95082637381"/>
    <n v="1.1173049224477069E-3"/>
    <n v="67.039495203210919"/>
    <n v="2.1951343446804144"/>
    <n v="69.038945363694978"/>
    <n v="31.265890093471459"/>
    <n v="2.0111848560963277"/>
    <n v="0.67039495203210919"/>
    <n v="29.126346730138021"/>
    <n v="247.56834018593145"/>
    <n v="74.280701209720689"/>
    <n v="3.4421438352164708"/>
    <n v="93.53040373394191"/>
    <n v="40.192606331944354"/>
    <n v="2.2284210362916204"/>
    <n v="0.74280701209720679"/>
    <n v="31.932125449096127"/>
    <n v="271.90724310225056"/>
    <n v="73.505553774435597"/>
    <n v="3.4421438352164708"/>
    <n v="91.192579303986562"/>
    <n v="38.790243358506387"/>
    <n v="2.2051666132330676"/>
    <n v="0.73505553774435606"/>
    <n v="30.120485985239444"/>
    <n v="258.18440508299631"/>
    <n v="73.155928024971374"/>
    <n v="3.4421438352164708"/>
    <n v="89.82958162836286"/>
    <n v="37.972638131747253"/>
    <n v="2.194677840749141"/>
    <n v="0.73155928024971373"/>
    <n v="29.064264505702592"/>
    <n v="250.18372030806589"/>
    <n v="42.029029281288956"/>
    <n v="1.9851356644995821"/>
    <n v="53.553697287127605"/>
    <n v="22.947721589271683"/>
    <n v="1.2608708784386686"/>
    <n v="0.42029029281288954"/>
    <n v="18.116083961481589"/>
    <n v="154.5431755377297"/>
  </r>
  <r>
    <x v="14"/>
    <s v="Quan_x000a_Zhou"/>
    <s v="Quan Zhou"/>
    <s v="Jinjiang"/>
    <x v="336"/>
    <s v="t/a"/>
    <s v="grinding"/>
    <n v="700000"/>
    <n v="1"/>
    <m/>
    <n v="1"/>
    <m/>
    <n v="700000"/>
    <n v="73520.942630769452"/>
    <n v="73520.942630769452"/>
    <n v="1.303522409522325E-3"/>
    <n v="78.212744403746086"/>
    <n v="2.5609900687938172"/>
    <n v="80.545436257644155"/>
    <n v="36.47687177571671"/>
    <n v="2.3463823321123827"/>
    <n v="0.78212744403746082"/>
    <n v="33.980737851827698"/>
    <n v="288.8297302169201"/>
    <n v="86.660818078007495"/>
    <n v="4.0158344744192167"/>
    <n v="109.11880435626558"/>
    <n v="46.891374053935088"/>
    <n v="2.5998245423402242"/>
    <n v="0.86660818078007473"/>
    <n v="37.25414635727882"/>
    <n v="317.22511695262574"/>
    <n v="85.756479403508209"/>
    <n v="4.0158344744192167"/>
    <n v="106.39134252131767"/>
    <n v="45.255283918257462"/>
    <n v="2.5726943821052464"/>
    <n v="0.85756479403508235"/>
    <n v="35.140566982779355"/>
    <n v="301.21513926349576"/>
    <n v="85.348582695799948"/>
    <n v="4.0158344744192167"/>
    <n v="104.80117856642335"/>
    <n v="44.301411153705139"/>
    <n v="2.5604574808739984"/>
    <n v="0.85348582695799957"/>
    <n v="33.908308589986362"/>
    <n v="291.88100702607693"/>
    <n v="49.033867494837125"/>
    <n v="2.3159916085828463"/>
    <n v="62.479313501648882"/>
    <n v="26.772341854150302"/>
    <n v="1.4710160248451136"/>
    <n v="0.49033867494837124"/>
    <n v="21.135431288395189"/>
    <n v="180.30037146068466"/>
  </r>
  <r>
    <x v="14"/>
    <s v="Nan_x000a_Ping"/>
    <s v="Nan Ping"/>
    <s v="Nanping"/>
    <x v="337"/>
    <s v="t/a"/>
    <s v="grinding"/>
    <n v="1500000"/>
    <n v="1"/>
    <m/>
    <n v="1"/>
    <m/>
    <n v="1500000"/>
    <n v="157544.87706593453"/>
    <n v="157544.87706593453"/>
    <n v="2.7932623061192674E-3"/>
    <n v="167.59873800802731"/>
    <n v="5.4878358617010363"/>
    <n v="172.59736340923743"/>
    <n v="78.164725233678652"/>
    <n v="5.0279621402408194"/>
    <n v="1.6759873800802729"/>
    <n v="72.815866825345054"/>
    <n v="618.92085046482862"/>
    <n v="185.70175302430172"/>
    <n v="8.6053595880411784"/>
    <n v="233.8260093348548"/>
    <n v="100.48151582986088"/>
    <n v="5.5710525907290513"/>
    <n v="1.857017530243017"/>
    <n v="79.83031362274032"/>
    <n v="679.76810775562649"/>
    <n v="183.763884436089"/>
    <n v="8.6053595880411784"/>
    <n v="227.98144825996641"/>
    <n v="96.975608396265983"/>
    <n v="5.5129165330826702"/>
    <n v="1.8376388443608904"/>
    <n v="75.301214963098616"/>
    <n v="645.4610127074908"/>
    <n v="182.88982006242844"/>
    <n v="8.6053595880411784"/>
    <n v="224.57395407090715"/>
    <n v="94.93159532936815"/>
    <n v="5.4866946018728529"/>
    <n v="1.8288982006242844"/>
    <n v="72.660661264256476"/>
    <n v="625.45930077016476"/>
    <n v="105.07257320322239"/>
    <n v="4.9628391612489562"/>
    <n v="133.88424321781901"/>
    <n v="57.369303973179207"/>
    <n v="3.1521771960966714"/>
    <n v="1.0507257320322239"/>
    <n v="45.290209903703968"/>
    <n v="386.35793884432422"/>
  </r>
  <r>
    <x v="14"/>
    <s v="Fu_x000a_Zhou"/>
    <s v="Fu Zhou"/>
    <s v="Fuzhou"/>
    <x v="326"/>
    <s v="t/a"/>
    <s v="grinding"/>
    <n v="1500000"/>
    <n v="1"/>
    <m/>
    <n v="1"/>
    <m/>
    <n v="1500000"/>
    <n v="157544.87706593453"/>
    <n v="157544.87706593453"/>
    <n v="2.7932623061192674E-3"/>
    <n v="167.59873800802731"/>
    <n v="5.4878358617010363"/>
    <n v="172.59736340923743"/>
    <n v="78.164725233678652"/>
    <n v="5.0279621402408194"/>
    <n v="1.6759873800802729"/>
    <n v="72.815866825345054"/>
    <n v="618.92085046482862"/>
    <n v="185.70175302430172"/>
    <n v="8.6053595880411784"/>
    <n v="233.8260093348548"/>
    <n v="100.48151582986088"/>
    <n v="5.5710525907290513"/>
    <n v="1.857017530243017"/>
    <n v="79.83031362274032"/>
    <n v="679.76810775562649"/>
    <n v="183.763884436089"/>
    <n v="8.6053595880411784"/>
    <n v="227.98144825996641"/>
    <n v="96.975608396265983"/>
    <n v="5.5129165330826702"/>
    <n v="1.8376388443608904"/>
    <n v="75.301214963098616"/>
    <n v="645.4610127074908"/>
    <n v="182.88982006242844"/>
    <n v="8.6053595880411784"/>
    <n v="224.57395407090715"/>
    <n v="94.93159532936815"/>
    <n v="5.4866946018728529"/>
    <n v="1.8288982006242844"/>
    <n v="72.660661264256476"/>
    <n v="625.45930077016476"/>
    <n v="105.07257320322239"/>
    <n v="4.9628391612489562"/>
    <n v="133.88424321781901"/>
    <n v="57.369303973179207"/>
    <n v="3.1521771960966714"/>
    <n v="1.0507257320322239"/>
    <n v="45.290209903703968"/>
    <n v="386.35793884432422"/>
  </r>
  <r>
    <x v="14"/>
    <s v="Quan_x000a_Zhou"/>
    <s v="Quan Zhou"/>
    <s v="Yongchun"/>
    <x v="338"/>
    <s v="t/d"/>
    <s v="cement"/>
    <n v="3800"/>
    <n v="310"/>
    <n v="1"/>
    <m/>
    <n v="1178000"/>
    <m/>
    <n v="0"/>
    <n v="1178000"/>
    <n v="2.0885877458467893E-2"/>
    <n v="1253.1750765264724"/>
    <n v="41.033835980450661"/>
    <n v="1290.5509711432244"/>
    <n v="584.45598511424544"/>
    <n v="37.595252295794168"/>
    <n v="12.531750765264723"/>
    <n v="544.46131615157299"/>
    <n v="4627.8163747745048"/>
    <n v="1388.5355660982555"/>
    <n v="64.344292137598345"/>
    <n v="1748.3719186957815"/>
    <n v="751.32386309227911"/>
    <n v="41.656066982947657"/>
    <n v="13.885355660982553"/>
    <n v="596.90998018444691"/>
    <n v="5082.7855900449049"/>
    <n v="1374.0456681121773"/>
    <n v="64.344292137598345"/>
    <n v="1704.6707646218404"/>
    <n v="725.10937085559169"/>
    <n v="41.221370043365319"/>
    <n v="13.740456681121776"/>
    <n v="563.04484714794046"/>
    <n v="4826.2633931994296"/>
    <n v="1367.5100837672721"/>
    <n v="64.344292137598345"/>
    <n v="1679.1921312986387"/>
    <n v="709.82580570483196"/>
    <n v="41.025302513018161"/>
    <n v="13.675100837672723"/>
    <n v="543.30080776585237"/>
    <n v="4676.7059013851504"/>
    <n v="785.65227596448199"/>
    <n v="37.108312506439361"/>
    <n v="1001.0838908115356"/>
    <n v="428.96374251586479"/>
    <n v="23.569568278934458"/>
    <n v="7.8565227596448199"/>
    <n v="338.64552285146567"/>
    <n v="2888.8889339647421"/>
  </r>
  <r>
    <x v="14"/>
    <s v="Quan_x000a_Zhou"/>
    <s v="Quan Zhou"/>
    <s v="Yongchun"/>
    <x v="338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San_x000a_Ming"/>
    <s v="San Ming"/>
    <s v="Datian"/>
    <x v="339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Long_x000a_Yan"/>
    <s v="Long Yan"/>
    <s v="Zhangping"/>
    <x v="335"/>
    <s v="t/d"/>
    <s v="cement"/>
    <n v="1000"/>
    <n v="310"/>
    <n v="1"/>
    <m/>
    <n v="310000"/>
    <m/>
    <n v="0"/>
    <n v="310000"/>
    <n v="5.4962835417020767E-3"/>
    <n v="329.78291487538741"/>
    <n v="10.798377889592279"/>
    <n v="339.61867661663803"/>
    <n v="153.80420660901194"/>
    <n v="9.8934874462616236"/>
    <n v="3.2978291487538742"/>
    <n v="143.27929372409815"/>
    <n v="1217.8464144143434"/>
    <n v="365.40409634164615"/>
    <n v="16.93270845726272"/>
    <n v="460.09787334099508"/>
    <n v="197.71680607691553"/>
    <n v="10.962122890249383"/>
    <n v="3.654040963416461"/>
    <n v="157.08157373274918"/>
    <n v="1337.5751552749748"/>
    <n v="361.59096529267822"/>
    <n v="16.93270845726272"/>
    <n v="448.59756963732639"/>
    <n v="190.81825548831361"/>
    <n v="10.847728958780346"/>
    <n v="3.6159096529267831"/>
    <n v="148.16969661787905"/>
    <n v="1270.0693139998498"/>
    <n v="359.87107467559792"/>
    <n v="16.93270845726272"/>
    <n v="441.89266613122066"/>
    <n v="186.7962646591663"/>
    <n v="10.796132240267935"/>
    <n v="3.5987107467559794"/>
    <n v="142.97389678048745"/>
    <n v="1230.7120793118816"/>
    <n v="206.75059893802157"/>
    <n v="9.7653453964314103"/>
    <n v="263.44312916093043"/>
    <n v="112.88519539891178"/>
    <n v="6.2025179681406462"/>
    <n v="2.0675059893802157"/>
    <n v="89.117242855648854"/>
    <n v="760.23392999072155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</r>
  <r>
    <x v="14"/>
    <s v="Long_x000a_Yan"/>
    <s v="Long Yan"/>
    <s v="Yongding"/>
    <x v="340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Long_x000a_Yan"/>
    <s v="Long Yan"/>
    <s v="Yongding"/>
    <x v="340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Long_x000a_Yan"/>
    <s v="Long Yan"/>
    <s v="Yongding"/>
    <x v="340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</r>
  <r>
    <x v="14"/>
    <s v="Long_x000a_Yan"/>
    <s v="Long Yan"/>
    <s v="Yongding"/>
    <x v="340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Long_x000a_Yan"/>
    <s v="Long Yan"/>
    <s v="Wuping"/>
    <x v="341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</r>
  <r>
    <x v="14"/>
    <s v="Long_x000a_Yan"/>
    <s v="Long Yan"/>
    <s v="Wuping"/>
    <x v="341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</r>
  <r>
    <x v="14"/>
    <s v="Long_x000a_Yan"/>
    <s v="Long Yan"/>
    <s v="Zhangping"/>
    <x v="335"/>
    <s v="t/a"/>
    <s v="grinding"/>
    <n v="500000"/>
    <n v="1"/>
    <m/>
    <n v="1"/>
    <m/>
    <n v="500000"/>
    <n v="52514.959021978175"/>
    <n v="52514.959021978175"/>
    <n v="9.3108743537308918E-4"/>
    <n v="55.866246002675773"/>
    <n v="1.829278620567012"/>
    <n v="57.532454469745815"/>
    <n v="26.054908411226215"/>
    <n v="1.6759873800802731"/>
    <n v="0.55866246002675768"/>
    <n v="24.271955608448355"/>
    <n v="206.30695015494288"/>
    <n v="61.900584341433913"/>
    <n v="2.8684531960137258"/>
    <n v="77.942003111618263"/>
    <n v="33.493838609953627"/>
    <n v="1.8570175302430172"/>
    <n v="0.61900584341433906"/>
    <n v="26.610104540913444"/>
    <n v="226.5893692518755"/>
    <n v="61.254628145363"/>
    <n v="2.8684531960137258"/>
    <n v="75.993816086655471"/>
    <n v="32.325202798755328"/>
    <n v="1.83763884436089"/>
    <n v="0.6125462814536301"/>
    <n v="25.100404987699537"/>
    <n v="215.15367090249691"/>
    <n v="60.963273354142814"/>
    <n v="2.8684531960137258"/>
    <n v="74.857984690302388"/>
    <n v="31.643865109789385"/>
    <n v="1.8288982006242842"/>
    <n v="0.60963273354142822"/>
    <n v="24.220220421418826"/>
    <n v="208.4864335900549"/>
    <n v="35.024191067740801"/>
    <n v="1.6542797204163187"/>
    <n v="44.628081072606342"/>
    <n v="19.123101324393069"/>
    <n v="1.0507257320322239"/>
    <n v="0.35024191067740801"/>
    <n v="15.096736634567991"/>
    <n v="128.78597961477476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</r>
  <r>
    <x v="14"/>
    <s v="Long_x000a_Yan"/>
    <s v="Long Yan"/>
    <s v="Yongding"/>
    <x v="340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Long_x000a_Yan"/>
    <s v="Long Yan"/>
    <s v="Yongding"/>
    <x v="340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San_x000a_Ming"/>
    <s v="San Ming"/>
    <s v="Yong'an"/>
    <x v="342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San_x000a_Ming"/>
    <s v="San Ming"/>
    <s v="Yong'an"/>
    <x v="342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  <n v="1627.1593438170521"/>
    <n v="76.19718805768224"/>
    <n v="2018.6890633679686"/>
    <n v="858.68214969741121"/>
    <n v="48.814780314511559"/>
    <n v="16.271593438170523"/>
    <n v="666.76363478045573"/>
    <n v="5715.3119129993238"/>
    <n v="1619.4198360401906"/>
    <n v="76.19718805768224"/>
    <n v="1988.516997590493"/>
    <n v="840.58319096624837"/>
    <n v="48.58259508120571"/>
    <n v="16.194198360401906"/>
    <n v="643.38253551219361"/>
    <n v="5538.2043569034677"/>
    <n v="930.37769522109704"/>
    <n v="43.944054283941348"/>
    <n v="1185.4940812241869"/>
    <n v="507.98337929510302"/>
    <n v="27.911330856632908"/>
    <n v="9.3037769522109706"/>
    <n v="401.02759285041986"/>
    <n v="3421.052684958247"/>
  </r>
  <r>
    <x v="14"/>
    <s v="San_x000a_Ming"/>
    <s v="San Ming"/>
    <s v="Mingxi"/>
    <x v="343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San_x000a_Ming"/>
    <s v="San Ming"/>
    <s v="Yong'an"/>
    <x v="342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  <n v="1627.1593438170521"/>
    <n v="76.19718805768224"/>
    <n v="2018.6890633679686"/>
    <n v="858.68214969741121"/>
    <n v="48.814780314511559"/>
    <n v="16.271593438170523"/>
    <n v="666.76363478045573"/>
    <n v="5715.3119129993238"/>
    <n v="1619.4198360401906"/>
    <n v="76.19718805768224"/>
    <n v="1988.516997590493"/>
    <n v="840.58319096624837"/>
    <n v="48.58259508120571"/>
    <n v="16.194198360401906"/>
    <n v="643.38253551219361"/>
    <n v="5538.2043569034677"/>
    <n v="930.37769522109704"/>
    <n v="43.944054283941348"/>
    <n v="1185.4940812241869"/>
    <n v="507.98337929510302"/>
    <n v="27.911330856632908"/>
    <n v="9.3037769522109706"/>
    <n v="401.02759285041986"/>
    <n v="3421.052684958247"/>
  </r>
  <r>
    <x v="14"/>
    <s v="San_x000a_Ming"/>
    <s v="San Ming"/>
    <s v="Yong'an"/>
    <x v="342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  <n v="1627.1593438170521"/>
    <n v="76.19718805768224"/>
    <n v="2018.6890633679686"/>
    <n v="858.68214969741121"/>
    <n v="48.814780314511559"/>
    <n v="16.271593438170523"/>
    <n v="666.76363478045573"/>
    <n v="5715.3119129993238"/>
    <n v="1619.4198360401906"/>
    <n v="76.19718805768224"/>
    <n v="1988.516997590493"/>
    <n v="840.58319096624837"/>
    <n v="48.58259508120571"/>
    <n v="16.194198360401906"/>
    <n v="643.38253551219361"/>
    <n v="5538.2043569034677"/>
    <n v="930.37769522109704"/>
    <n v="43.944054283941348"/>
    <n v="1185.4940812241869"/>
    <n v="507.98337929510302"/>
    <n v="27.911330856632908"/>
    <n v="9.3037769522109706"/>
    <n v="401.02759285041986"/>
    <n v="3421.052684958247"/>
  </r>
  <r>
    <x v="14"/>
    <s v="San_x000a_Ming"/>
    <s v="San Ming"/>
    <s v="Mingxi"/>
    <x v="343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  <n v="1627.1593438170521"/>
    <n v="76.19718805768224"/>
    <n v="2018.6890633679686"/>
    <n v="858.68214969741121"/>
    <n v="48.814780314511559"/>
    <n v="16.271593438170523"/>
    <n v="666.76363478045573"/>
    <n v="5715.3119129993238"/>
    <n v="1619.4198360401906"/>
    <n v="76.19718805768224"/>
    <n v="1988.516997590493"/>
    <n v="840.58319096624837"/>
    <n v="48.58259508120571"/>
    <n v="16.194198360401906"/>
    <n v="643.38253551219361"/>
    <n v="5538.2043569034677"/>
    <n v="930.37769522109704"/>
    <n v="43.944054283941348"/>
    <n v="1185.4940812241869"/>
    <n v="507.98337929510302"/>
    <n v="27.911330856632908"/>
    <n v="9.3037769522109706"/>
    <n v="401.02759285041986"/>
    <n v="3421.052684958247"/>
  </r>
  <r>
    <x v="14"/>
    <s v="San_x000a_Ming"/>
    <s v="San Ming"/>
    <s v="Datian"/>
    <x v="339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</r>
  <r>
    <x v="14"/>
    <s v="San_x000a_Ming"/>
    <s v="San Ming"/>
    <s v="Datian"/>
    <x v="339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</r>
  <r>
    <x v="14"/>
    <s v="Quan_x000a_Zhou"/>
    <s v="Quan Zhou"/>
    <s v="Anxi"/>
    <x v="344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</r>
  <r>
    <x v="14"/>
    <s v="San_x000a_Ming"/>
    <s v="San Ming"/>
    <s v="Jiangle"/>
    <x v="324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San_x000a_Ming"/>
    <s v="San Ming"/>
    <s v="Jiangle"/>
    <x v="324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San_x000a_Ming"/>
    <s v="San Ming"/>
    <s v="Datian"/>
    <x v="339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San_x000a_Ming"/>
    <s v="San Ming"/>
    <s v="Yong'an"/>
    <x v="342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</r>
  <r>
    <x v="14"/>
    <s v="San_x000a_Ming"/>
    <s v="San Ming"/>
    <s v="Qingliu"/>
    <x v="34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</r>
  <r>
    <x v="14"/>
    <s v="San_x000a_Ming"/>
    <s v="San Ming"/>
    <s v="Yong'an"/>
    <x v="342"/>
    <s v="t/d"/>
    <s v="cement"/>
    <n v="2000"/>
    <n v="310"/>
    <n v="1"/>
    <m/>
    <n v="620000"/>
    <m/>
    <n v="0"/>
    <n v="620000"/>
    <n v="1.0992567083404153E-2"/>
    <n v="659.56582975077481"/>
    <n v="21.596755779184559"/>
    <n v="679.23735323327605"/>
    <n v="307.60841321802388"/>
    <n v="19.786974892523247"/>
    <n v="6.5956582975077485"/>
    <n v="286.55858744819631"/>
    <n v="2435.6928288286867"/>
    <n v="730.8081926832923"/>
    <n v="33.86541691452544"/>
    <n v="920.19574668199016"/>
    <n v="395.43361215383106"/>
    <n v="21.924245780498765"/>
    <n v="7.308081926832922"/>
    <n v="314.16314746549835"/>
    <n v="2675.1503105499496"/>
    <n v="723.18193058535644"/>
    <n v="33.86541691452544"/>
    <n v="897.19513927465277"/>
    <n v="381.63651097662722"/>
    <n v="21.695457917560692"/>
    <n v="7.2318193058535662"/>
    <n v="296.33939323575811"/>
    <n v="2540.1386279996996"/>
    <n v="719.74214935119585"/>
    <n v="33.86541691452544"/>
    <n v="883.78533226244133"/>
    <n v="373.59252931833259"/>
    <n v="21.592264480535871"/>
    <n v="7.1974214935119587"/>
    <n v="285.9477935609749"/>
    <n v="2461.4241586237631"/>
    <n v="413.50119787604314"/>
    <n v="19.530690792862821"/>
    <n v="526.88625832186085"/>
    <n v="225.77039079782355"/>
    <n v="12.405035936281292"/>
    <n v="4.1350119787604314"/>
    <n v="178.23448571129771"/>
    <n v="1520.4678599814431"/>
  </r>
  <r>
    <x v="14"/>
    <s v="San_x000a_Ming"/>
    <s v="San Ming"/>
    <s v="Yong'an"/>
    <x v="342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</r>
  <r>
    <x v="14"/>
    <s v="San_x000a_Ming"/>
    <s v="San Ming"/>
    <s v="Yong'an"/>
    <x v="342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</r>
  <r>
    <x v="1"/>
    <s v=""/>
    <m/>
    <s v=""/>
    <x v="4"/>
    <m/>
    <m/>
    <m/>
    <m/>
    <n v="49"/>
    <m/>
    <n v="54653000"/>
    <m/>
    <n v="0"/>
    <m/>
    <n v="1"/>
    <n v="60001.073884419908"/>
    <n v="1964.6690000000003"/>
    <n v="61790.603421355816"/>
    <n v="27983.310075262638"/>
    <n v="1800.0322165325972"/>
    <n v="600.01073884419907"/>
    <n v="26068.395605319834"/>
    <n v="221576.34430140833"/>
    <n v="66482.031643601964"/>
    <n v="3080.7559924426746"/>
    <n v="83710.723773634323"/>
    <n v="35972.817737071666"/>
    <n v="1994.4609493080586"/>
    <n v="664.82031643601954"/>
    <n v="28579.597930296099"/>
    <n v="243359.92587106553"/>
    <n v="65788.26629833976"/>
    <n v="3080.7559924426746"/>
    <n v="81618.345602746267"/>
    <n v="34717.687695788241"/>
    <n v="1973.6479889501927"/>
    <n v="657.88266298339772"/>
    <n v="26958.16099982247"/>
    <n v="231077.83729922667"/>
    <n v="65475.347468000866"/>
    <n v="3080.7559924426746"/>
    <n v="80398.447929121277"/>
    <n v="33985.922167567005"/>
    <n v="1964.2604240400258"/>
    <n v="654.75347468000871"/>
    <n v="26012.831342433186"/>
    <n v="223917.13782123357"/>
    <n v="37616.436155328971"/>
    <n v="1776.7179080807211"/>
    <n v="47931.138770789825"/>
    <n v="20538.459222930436"/>
    <n v="1128.4930846598691"/>
    <n v="376.16436155328972"/>
    <n v="16214.091245382007"/>
    <n v="138317.81497853622"/>
  </r>
  <r>
    <x v="2"/>
    <s v=""/>
    <m/>
    <s v=""/>
    <x v="4"/>
    <m/>
    <m/>
    <m/>
    <m/>
    <m/>
    <n v="14"/>
    <m/>
    <n v="16650000"/>
    <n v="1748748.1354318734"/>
    <n v="56401748.1354318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s v="Shang_x000a_Rao"/>
    <s v="Shang Rao"/>
    <s v="Yushan"/>
    <x v="346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</r>
  <r>
    <x v="15"/>
    <s v="Ping_x000a_Xiang"/>
    <s v="Ping Xiang"/>
    <s v="Lianhua"/>
    <x v="347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Gan_x000a_Zhou"/>
    <s v="Gan Zhou"/>
    <s v="Shicheng"/>
    <x v="348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</r>
  <r>
    <x v="15"/>
    <s v="Gan_x000a_Zhou"/>
    <s v="Gan Zhou"/>
    <s v="Shicheng"/>
    <x v="348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</r>
  <r>
    <x v="15"/>
    <s v="Gan_x000a_Zhou"/>
    <s v="Gan Zhou"/>
    <s v="Xinfeng"/>
    <x v="349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</r>
  <r>
    <x v="15"/>
    <s v="Gan_x000a_Zhou"/>
    <s v="Gan Zhou"/>
    <s v="Nankang"/>
    <x v="350"/>
    <s v="t/a"/>
    <s v="grinding"/>
    <n v="2000000"/>
    <n v="1"/>
    <m/>
    <n v="1"/>
    <m/>
    <n v="2000000"/>
    <n v="210059.8360879127"/>
    <n v="210059.8360879127"/>
    <n v="3.3196060203921668E-3"/>
    <n v="333.47225988629589"/>
    <n v="6.8862372031857975"/>
    <n v="285.69447498475654"/>
    <n v="117.384970352146"/>
    <n v="10.004167796588876"/>
    <n v="3.334722598862959"/>
    <n v="92.264730996449373"/>
    <n v="783.40546969587206"/>
    <n v="367.5968151463149"/>
    <n v="10.821262126037846"/>
    <n v="369.31502720487998"/>
    <n v="147.30634979381725"/>
    <n v="11.027904454389445"/>
    <n v="3.6759681514631493"/>
    <n v="101.14923286482568"/>
    <n v="860.38374792032755"/>
    <n v="365.15994034238378"/>
    <n v="10.821262126037846"/>
    <n v="356.9190914480846"/>
    <n v="141.52260667735891"/>
    <n v="10.954798210271512"/>
    <n v="3.6515994034238375"/>
    <n v="95.4700726791866"/>
    <n v="817.36514688642546"/>
    <n v="364.06080211281386"/>
    <n v="10.821262126037846"/>
    <n v="349.67141000461248"/>
    <n v="138.14095574907094"/>
    <n v="10.921824063384415"/>
    <n v="3.6406080211281382"/>
    <n v="92.149569515930168"/>
    <n v="792.21294195775545"/>
    <n v="207.9202473075691"/>
    <n v="6.2407831891038192"/>
    <n v="210.91334300238893"/>
    <n v="83.985075129610479"/>
    <n v="6.2376074192270723"/>
    <n v="2.0792024730756911"/>
    <n v="57.383093815449534"/>
    <n v="488.99114416908537"/>
  </r>
  <r>
    <x v="15"/>
    <s v="Gan_x000a_Zhou"/>
    <s v="Gan Zhou"/>
    <s v="Xinfeng"/>
    <x v="34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Gan_x000a_Zhou"/>
    <s v="Gan Zhou"/>
    <s v="Xinfeng"/>
    <x v="349"/>
    <s v="t/d"/>
    <s v="cement"/>
    <n v="1500"/>
    <n v="310"/>
    <n v="1"/>
    <m/>
    <n v="465000"/>
    <m/>
    <n v="0"/>
    <n v="465000"/>
    <n v="7.3484623630589449E-3"/>
    <n v="738.19252521091698"/>
    <n v="15.243753204402561"/>
    <n v="632.4289942429225"/>
    <n v="259.84982293761186"/>
    <n v="22.145775756327509"/>
    <n v="7.3819252521091698"/>
    <n v="204.24228025862817"/>
    <n v="1734.1894109453806"/>
    <n v="813.73251653637874"/>
    <n v="23.954540679074366"/>
    <n v="817.53604519808061"/>
    <n v="326.08543322607363"/>
    <n v="24.411975496091358"/>
    <n v="8.137325165363789"/>
    <n v="223.90950196904586"/>
    <n v="1904.5927590627768"/>
    <n v="808.33811651716837"/>
    <n v="23.954540679074366"/>
    <n v="790.09572041130173"/>
    <n v="313.2822215353458"/>
    <n v="24.250143495515047"/>
    <n v="8.0833811651716836"/>
    <n v="211.33780080282691"/>
    <n v="1809.3644191130461"/>
    <n v="805.90500371336645"/>
    <n v="23.954540679074366"/>
    <n v="774.05185436827549"/>
    <n v="305.79641315360544"/>
    <n v="24.177150111400991"/>
    <n v="8.0590500371336642"/>
    <n v="203.98735247500838"/>
    <n v="1753.6861156846044"/>
    <n v="460.26368866419858"/>
    <n v="13.814940718694874"/>
    <n v="466.88936982253642"/>
    <n v="185.91397890515668"/>
    <n v="13.807910659925955"/>
    <n v="4.602636886641986"/>
    <n v="127.02637077664292"/>
    <n v="1082.4576762188033"/>
  </r>
  <r>
    <x v="15"/>
    <s v="Ji'an"/>
    <s v="Ji'an"/>
    <s v="Anfu"/>
    <x v="351"/>
    <s v="t/d"/>
    <s v="cement"/>
    <n v="1200"/>
    <n v="310"/>
    <n v="1"/>
    <m/>
    <n v="372000"/>
    <m/>
    <n v="0"/>
    <n v="372000"/>
    <n v="5.8787698904471559E-3"/>
    <n v="590.55402016873359"/>
    <n v="12.195002563522047"/>
    <n v="505.94319539433803"/>
    <n v="207.87985835008951"/>
    <n v="17.716620605062008"/>
    <n v="5.9055402016873364"/>
    <n v="163.39382420690254"/>
    <n v="1387.3515287563043"/>
    <n v="650.98601322910304"/>
    <n v="19.163632543259496"/>
    <n v="654.0288361584644"/>
    <n v="260.86834658085888"/>
    <n v="19.529580396873087"/>
    <n v="6.5098601322910312"/>
    <n v="179.1276015752367"/>
    <n v="1523.6742072502213"/>
    <n v="646.67049321373463"/>
    <n v="19.163632543259496"/>
    <n v="632.07657632904136"/>
    <n v="250.62577722827663"/>
    <n v="19.400114796412037"/>
    <n v="6.4667049321373469"/>
    <n v="169.07024064226152"/>
    <n v="1447.491535290437"/>
    <n v="644.72400297069316"/>
    <n v="19.163632543259496"/>
    <n v="619.2414834946203"/>
    <n v="244.63713052288438"/>
    <n v="19.341720089120795"/>
    <n v="6.4472400297069319"/>
    <n v="163.1898819800067"/>
    <n v="1402.9488925476835"/>
    <n v="368.21095093135887"/>
    <n v="11.0519525749559"/>
    <n v="373.51149585802915"/>
    <n v="148.73118312412535"/>
    <n v="11.046328527940764"/>
    <n v="3.6821095093135887"/>
    <n v="101.62109662131434"/>
    <n v="865.96614097504266"/>
  </r>
  <r>
    <x v="15"/>
    <s v="Gan_x000a_Zhou"/>
    <s v="Gan Zhou"/>
    <s v="Xunwu"/>
    <x v="352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</r>
  <r>
    <x v="15"/>
    <s v="Gan_x000a_Zhou"/>
    <s v="Gan Zhou"/>
    <s v="Xunwu"/>
    <x v="352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</r>
  <r>
    <x v="15"/>
    <s v="Shang_x000a_Rao"/>
    <s v="Shang Rao"/>
    <s v="Yugan"/>
    <x v="353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</r>
  <r>
    <x v="15"/>
    <s v="Shang_x000a_Rao"/>
    <s v="Shang Rao"/>
    <s v="Yugan"/>
    <x v="353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</r>
  <r>
    <x v="15"/>
    <s v="Shang_x000a_Rao"/>
    <s v="Shang Rao"/>
    <s v="Yugan"/>
    <x v="353"/>
    <s v="t/a"/>
    <s v="grinding"/>
    <n v="1500000"/>
    <n v="1"/>
    <m/>
    <n v="1"/>
    <m/>
    <n v="1500000"/>
    <n v="157544.87706593453"/>
    <n v="157544.87706593453"/>
    <n v="2.4897045152941252E-3"/>
    <n v="250.10419491472192"/>
    <n v="5.1646779023893483"/>
    <n v="214.2708562385674"/>
    <n v="88.038727764109495"/>
    <n v="7.503125847441658"/>
    <n v="2.5010419491472193"/>
    <n v="69.19854824733703"/>
    <n v="587.55410227190407"/>
    <n v="275.69761135973619"/>
    <n v="8.1159465945283848"/>
    <n v="276.98627040366"/>
    <n v="110.47976234536294"/>
    <n v="8.2709283407920839"/>
    <n v="2.7569761135973621"/>
    <n v="75.861924648619251"/>
    <n v="645.28781094024566"/>
    <n v="273.86995525678782"/>
    <n v="8.1159465945283848"/>
    <n v="267.68931858606345"/>
    <n v="106.14195500801918"/>
    <n v="8.2160986577036343"/>
    <n v="2.7386995525678781"/>
    <n v="71.602554509389947"/>
    <n v="613.0238601648191"/>
    <n v="273.04560158461038"/>
    <n v="8.1159465945283848"/>
    <n v="262.25355750345938"/>
    <n v="103.60571681180322"/>
    <n v="8.1913680475383117"/>
    <n v="2.7304560158461038"/>
    <n v="69.112177136947636"/>
    <n v="594.15970646831659"/>
    <n v="155.94018548067683"/>
    <n v="4.6805873918278644"/>
    <n v="158.18500725179169"/>
    <n v="62.988806347207856"/>
    <n v="4.6782055644203044"/>
    <n v="1.5594018548067685"/>
    <n v="43.037320361587156"/>
    <n v="366.74335812681403"/>
  </r>
  <r>
    <x v="15"/>
    <s v="Nan_x000a_Chang"/>
    <s v="Nan Chang"/>
    <s v="Nanchang Qu"/>
    <x v="354"/>
    <s v="t/a"/>
    <s v="grinding"/>
    <n v="1200000"/>
    <n v="1"/>
    <m/>
    <n v="1"/>
    <m/>
    <n v="1200000"/>
    <n v="126035.90165274762"/>
    <n v="126035.90165274762"/>
    <n v="1.9917636122352999E-3"/>
    <n v="200.0833559317775"/>
    <n v="4.1317423219114779"/>
    <n v="171.41668499085389"/>
    <n v="70.430982211287585"/>
    <n v="6.002500677953325"/>
    <n v="2.0008335593177753"/>
    <n v="55.358838597869621"/>
    <n v="470.04328181752317"/>
    <n v="220.55808908778891"/>
    <n v="6.492757275622707"/>
    <n v="221.58901632292796"/>
    <n v="88.383809876290343"/>
    <n v="6.6167426726336664"/>
    <n v="2.2055808908778896"/>
    <n v="60.689539718895396"/>
    <n v="516.23024875219642"/>
    <n v="219.09596420543025"/>
    <n v="6.492757275622707"/>
    <n v="214.15145486885075"/>
    <n v="84.913564006415328"/>
    <n v="6.5728789261629066"/>
    <n v="2.1909596420543025"/>
    <n v="57.282043607511952"/>
    <n v="490.41908813185523"/>
    <n v="218.43648126768829"/>
    <n v="6.492757275622707"/>
    <n v="209.80284600276747"/>
    <n v="82.88457344944257"/>
    <n v="6.553094438030648"/>
    <n v="2.1843648126768827"/>
    <n v="55.289741709558101"/>
    <n v="475.32776517465322"/>
    <n v="124.75214838454146"/>
    <n v="3.7444699134622912"/>
    <n v="126.54800580143335"/>
    <n v="50.391045077766279"/>
    <n v="3.7425644515362433"/>
    <n v="1.2475214838454147"/>
    <n v="34.429856289269722"/>
    <n v="293.39468650145119"/>
  </r>
  <r>
    <x v="15"/>
    <s v="Fu_x000a_Zhou"/>
    <s v="Fu Zhou"/>
    <s v="Linchuan"/>
    <x v="355"/>
    <s v="t/a"/>
    <s v="grinding"/>
    <n v="2000000"/>
    <n v="1"/>
    <m/>
    <n v="1"/>
    <m/>
    <n v="2000000"/>
    <n v="210059.8360879127"/>
    <n v="210059.8360879127"/>
    <n v="3.3196060203921668E-3"/>
    <n v="333.47225988629589"/>
    <n v="6.8862372031857975"/>
    <n v="285.69447498475654"/>
    <n v="117.384970352146"/>
    <n v="10.004167796588876"/>
    <n v="3.334722598862959"/>
    <n v="92.264730996449373"/>
    <n v="783.40546969587206"/>
    <n v="367.5968151463149"/>
    <n v="10.821262126037846"/>
    <n v="369.31502720487998"/>
    <n v="147.30634979381725"/>
    <n v="11.027904454389445"/>
    <n v="3.6759681514631493"/>
    <n v="101.14923286482568"/>
    <n v="860.38374792032755"/>
    <n v="365.15994034238378"/>
    <n v="10.821262126037846"/>
    <n v="356.9190914480846"/>
    <n v="141.52260667735891"/>
    <n v="10.954798210271512"/>
    <n v="3.6515994034238375"/>
    <n v="95.4700726791866"/>
    <n v="817.36514688642546"/>
    <n v="364.06080211281386"/>
    <n v="10.821262126037846"/>
    <n v="349.67141000461248"/>
    <n v="138.14095574907094"/>
    <n v="10.921824063384415"/>
    <n v="3.6406080211281382"/>
    <n v="92.149569515930168"/>
    <n v="792.21294195775545"/>
    <n v="207.9202473075691"/>
    <n v="6.2407831891038192"/>
    <n v="210.91334300238893"/>
    <n v="83.985075129610479"/>
    <n v="6.2376074192270723"/>
    <n v="2.0792024730756911"/>
    <n v="57.383093815449534"/>
    <n v="488.99114416908537"/>
  </r>
  <r>
    <x v="15"/>
    <s v="Ying_x000a_Tan"/>
    <s v="Ying Tan"/>
    <s v="Guixi"/>
    <x v="356"/>
    <s v="t/a"/>
    <s v="grinding"/>
    <n v="800000"/>
    <n v="1"/>
    <m/>
    <n v="1"/>
    <m/>
    <n v="800000"/>
    <n v="84023.93443516508"/>
    <n v="84023.93443516508"/>
    <n v="1.3278424081568667E-3"/>
    <n v="133.38890395451836"/>
    <n v="2.7544948812743186"/>
    <n v="114.2777899939026"/>
    <n v="46.953988140858392"/>
    <n v="4.0016671186355506"/>
    <n v="1.3338890395451835"/>
    <n v="36.905892398579752"/>
    <n v="313.36218787834878"/>
    <n v="147.03872605852595"/>
    <n v="4.328504850415138"/>
    <n v="147.72601088195199"/>
    <n v="58.922539917526905"/>
    <n v="4.4111617817557773"/>
    <n v="1.4703872605852597"/>
    <n v="40.459693145930267"/>
    <n v="344.15349916813096"/>
    <n v="146.0639761369535"/>
    <n v="4.328504850415138"/>
    <n v="142.76763657923382"/>
    <n v="56.609042670943559"/>
    <n v="4.381919284108605"/>
    <n v="1.460639761369535"/>
    <n v="38.188029071674634"/>
    <n v="326.94605875457017"/>
    <n v="145.62432084512554"/>
    <n v="4.328504850415138"/>
    <n v="139.86856400184499"/>
    <n v="55.256382299628378"/>
    <n v="4.3687296253537653"/>
    <n v="1.4562432084512553"/>
    <n v="36.859827806372067"/>
    <n v="316.88517678310217"/>
    <n v="83.168098923027642"/>
    <n v="2.4963132756415276"/>
    <n v="84.365337200955565"/>
    <n v="33.594030051844186"/>
    <n v="2.495042967690829"/>
    <n v="0.83168098923027645"/>
    <n v="22.953237526179812"/>
    <n v="195.59645766763413"/>
  </r>
  <r>
    <x v="15"/>
    <s v="Nan_x000a_Chang"/>
    <s v="Nan Chang"/>
    <s v="Xinjian"/>
    <x v="357"/>
    <s v="t/a"/>
    <s v="grinding"/>
    <n v="4400000"/>
    <n v="1"/>
    <m/>
    <n v="1"/>
    <m/>
    <n v="4400000"/>
    <n v="462131.63939340797"/>
    <n v="462131.63939340797"/>
    <n v="7.3031332448627671E-3"/>
    <n v="733.63897174985095"/>
    <n v="15.149721847008754"/>
    <n v="628.52784496646439"/>
    <n v="258.24693477472118"/>
    <n v="22.009169152495527"/>
    <n v="7.3363897174985091"/>
    <n v="202.98240819218861"/>
    <n v="1723.4920333309185"/>
    <n v="808.71299332189278"/>
    <n v="23.806776677283263"/>
    <n v="812.4930598507359"/>
    <n v="324.07396954639796"/>
    <n v="24.261389799656779"/>
    <n v="8.0871299332189288"/>
    <n v="222.52831230261648"/>
    <n v="1892.8442454247206"/>
    <n v="803.35186875324428"/>
    <n v="23.806776677283263"/>
    <n v="785.2220011857861"/>
    <n v="311.34973469018956"/>
    <n v="24.100556062597327"/>
    <n v="8.0335186875324425"/>
    <n v="210.03415989421052"/>
    <n v="1798.2033231501359"/>
    <n v="800.9337646481905"/>
    <n v="23.806776677283263"/>
    <n v="769.27710201014747"/>
    <n v="303.91010264795608"/>
    <n v="24.028012939445713"/>
    <n v="8.0093376464819048"/>
    <n v="202.72905293504638"/>
    <n v="1742.8684723070621"/>
    <n v="457.42454407665201"/>
    <n v="13.729723016028403"/>
    <n v="464.00935460525562"/>
    <n v="184.76716528514305"/>
    <n v="13.722736322299559"/>
    <n v="4.5742454407665205"/>
    <n v="126.24280639398899"/>
    <n v="1075.7805171719879"/>
  </r>
  <r>
    <x v="15"/>
    <s v="Nan_x000a_Chang"/>
    <s v="Nan Chang"/>
    <s v="Xinjian"/>
    <x v="357"/>
    <s v="t/a"/>
    <s v="grinding"/>
    <n v="1200000"/>
    <n v="1"/>
    <m/>
    <n v="1"/>
    <m/>
    <n v="1200000"/>
    <n v="126035.90165274762"/>
    <n v="126035.90165274762"/>
    <n v="1.9917636122352999E-3"/>
    <n v="200.0833559317775"/>
    <n v="4.1317423219114779"/>
    <n v="171.41668499085389"/>
    <n v="70.430982211287585"/>
    <n v="6.002500677953325"/>
    <n v="2.0008335593177753"/>
    <n v="55.358838597869621"/>
    <n v="470.04328181752317"/>
    <n v="220.55808908778891"/>
    <n v="6.492757275622707"/>
    <n v="221.58901632292796"/>
    <n v="88.383809876290343"/>
    <n v="6.6167426726336664"/>
    <n v="2.2055808908778896"/>
    <n v="60.689539718895396"/>
    <n v="516.23024875219642"/>
    <n v="219.09596420543025"/>
    <n v="6.492757275622707"/>
    <n v="214.15145486885075"/>
    <n v="84.913564006415328"/>
    <n v="6.5728789261629066"/>
    <n v="2.1909596420543025"/>
    <n v="57.282043607511952"/>
    <n v="490.41908813185523"/>
    <n v="218.43648126768829"/>
    <n v="6.492757275622707"/>
    <n v="209.80284600276747"/>
    <n v="82.88457344944257"/>
    <n v="6.553094438030648"/>
    <n v="2.1843648126768827"/>
    <n v="55.289741709558101"/>
    <n v="475.32776517465322"/>
    <n v="124.75214838454146"/>
    <n v="3.7444699134622912"/>
    <n v="126.54800580143335"/>
    <n v="50.391045077766279"/>
    <n v="3.7425644515362433"/>
    <n v="1.2475214838454147"/>
    <n v="34.429856289269722"/>
    <n v="293.39468650145119"/>
  </r>
  <r>
    <x v="15"/>
    <s v="Yi_x000a_Chun"/>
    <s v="Yi Chun"/>
    <s v="Shanggao"/>
    <x v="358"/>
    <s v="t/d"/>
    <s v="cement"/>
    <n v="1200"/>
    <n v="310"/>
    <n v="1"/>
    <m/>
    <n v="372000"/>
    <m/>
    <n v="0"/>
    <n v="372000"/>
    <n v="5.8787698904471559E-3"/>
    <n v="590.55402016873359"/>
    <n v="12.195002563522047"/>
    <n v="505.94319539433803"/>
    <n v="207.87985835008951"/>
    <n v="17.716620605062008"/>
    <n v="5.9055402016873364"/>
    <n v="163.39382420690254"/>
    <n v="1387.3515287563043"/>
    <n v="650.98601322910304"/>
    <n v="19.163632543259496"/>
    <n v="654.0288361584644"/>
    <n v="260.86834658085888"/>
    <n v="19.529580396873087"/>
    <n v="6.5098601322910312"/>
    <n v="179.1276015752367"/>
    <n v="1523.6742072502213"/>
    <n v="646.67049321373463"/>
    <n v="19.163632543259496"/>
    <n v="632.07657632904136"/>
    <n v="250.62577722827663"/>
    <n v="19.400114796412037"/>
    <n v="6.4667049321373469"/>
    <n v="169.07024064226152"/>
    <n v="1447.491535290437"/>
    <n v="644.72400297069316"/>
    <n v="19.163632543259496"/>
    <n v="619.2414834946203"/>
    <n v="244.63713052288438"/>
    <n v="19.341720089120795"/>
    <n v="6.4472400297069319"/>
    <n v="163.1898819800067"/>
    <n v="1402.9488925476835"/>
    <n v="368.21095093135887"/>
    <n v="11.0519525749559"/>
    <n v="373.51149585802915"/>
    <n v="148.73118312412535"/>
    <n v="11.046328527940764"/>
    <n v="3.6821095093135887"/>
    <n v="101.62109662131434"/>
    <n v="865.96614097504266"/>
  </r>
  <r>
    <x v="15"/>
    <s v="Fu_x000a_Zhou"/>
    <s v="Fu Zhou"/>
    <s v="Linchuan"/>
    <x v="355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</r>
  <r>
    <x v="15"/>
    <s v="Ji'an"/>
    <s v="Ji'an"/>
    <s v="Taihe"/>
    <x v="359"/>
    <s v="t/d"/>
    <s v="cement"/>
    <n v="2000"/>
    <n v="310"/>
    <n v="1"/>
    <m/>
    <n v="620000"/>
    <m/>
    <n v="0"/>
    <n v="620000"/>
    <n v="9.7979498174119266E-3"/>
    <n v="984.25670028122261"/>
    <n v="20.325004272536745"/>
    <n v="843.23865899056341"/>
    <n v="346.46643058348252"/>
    <n v="29.527701008436679"/>
    <n v="9.8425670028122259"/>
    <n v="272.32304034483758"/>
    <n v="2312.252547927174"/>
    <n v="1084.9766887151716"/>
    <n v="31.939387572099157"/>
    <n v="1090.0480602641073"/>
    <n v="434.78057763476482"/>
    <n v="32.549300661455142"/>
    <n v="10.849766887151718"/>
    <n v="298.54600262539446"/>
    <n v="2539.4570120837025"/>
    <n v="1077.7841553562243"/>
    <n v="31.939387572099157"/>
    <n v="1053.4609605484022"/>
    <n v="417.70962871379436"/>
    <n v="32.333524660686727"/>
    <n v="10.777841553562244"/>
    <n v="281.78373440376924"/>
    <n v="2412.485892150728"/>
    <n v="1074.5400049511554"/>
    <n v="31.939387572099157"/>
    <n v="1032.0691391577006"/>
    <n v="407.72855087147394"/>
    <n v="32.236200148534657"/>
    <n v="10.745400049511552"/>
    <n v="271.98313663334449"/>
    <n v="2338.2481542461392"/>
    <n v="613.68491821893144"/>
    <n v="18.41992095825983"/>
    <n v="622.51915976338194"/>
    <n v="247.88530520687556"/>
    <n v="18.41054754656794"/>
    <n v="6.136849182189315"/>
    <n v="169.36849436885723"/>
    <n v="1443.2769016250711"/>
  </r>
  <r>
    <x v="15"/>
    <s v="Ji'an"/>
    <s v="Ji'an"/>
    <s v="Taihe"/>
    <x v="359"/>
    <s v="t/d"/>
    <s v="cement"/>
    <n v="1200"/>
    <n v="310"/>
    <n v="1"/>
    <m/>
    <n v="372000"/>
    <m/>
    <n v="0"/>
    <n v="372000"/>
    <n v="5.8787698904471559E-3"/>
    <n v="590.55402016873359"/>
    <n v="12.195002563522047"/>
    <n v="505.94319539433803"/>
    <n v="207.87985835008951"/>
    <n v="17.716620605062008"/>
    <n v="5.9055402016873364"/>
    <n v="163.39382420690254"/>
    <n v="1387.3515287563043"/>
    <n v="650.98601322910304"/>
    <n v="19.163632543259496"/>
    <n v="654.0288361584644"/>
    <n v="260.86834658085888"/>
    <n v="19.529580396873087"/>
    <n v="6.5098601322910312"/>
    <n v="179.1276015752367"/>
    <n v="1523.6742072502213"/>
    <n v="646.67049321373463"/>
    <n v="19.163632543259496"/>
    <n v="632.07657632904136"/>
    <n v="250.62577722827663"/>
    <n v="19.400114796412037"/>
    <n v="6.4667049321373469"/>
    <n v="169.07024064226152"/>
    <n v="1447.491535290437"/>
    <n v="644.72400297069316"/>
    <n v="19.163632543259496"/>
    <n v="619.2414834946203"/>
    <n v="244.63713052288438"/>
    <n v="19.341720089120795"/>
    <n v="6.4472400297069319"/>
    <n v="163.1898819800067"/>
    <n v="1402.9488925476835"/>
    <n v="368.21095093135887"/>
    <n v="11.0519525749559"/>
    <n v="373.51149585802915"/>
    <n v="148.73118312412535"/>
    <n v="11.046328527940764"/>
    <n v="3.6821095093135887"/>
    <n v="101.62109662131434"/>
    <n v="865.96614097504266"/>
  </r>
  <r>
    <x v="15"/>
    <s v="Ji'an"/>
    <s v="Ji'an"/>
    <s v="Xingan"/>
    <x v="360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</r>
  <r>
    <x v="15"/>
    <s v="Ji'an"/>
    <s v="Ji'an"/>
    <s v="Jishui"/>
    <x v="361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</r>
  <r>
    <x v="15"/>
    <s v="Gan_x000a_Zhou"/>
    <s v="Gan Zhou"/>
    <s v="Ganzhou"/>
    <x v="362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</r>
  <r>
    <x v="15"/>
    <s v="Fu_x000a_Zhou"/>
    <s v="Fu Zhou"/>
    <s v="Linchuan"/>
    <x v="355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</r>
  <r>
    <x v="15"/>
    <s v="Nan_x000a_Chang"/>
    <s v="Nan Chang"/>
    <s v="Nanchang Qu"/>
    <x v="354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</r>
  <r>
    <x v="15"/>
    <s v="Jiu_x000a_Jiang"/>
    <s v="Jiu Jiang"/>
    <s v="Xiushui"/>
    <x v="363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</r>
  <r>
    <x v="15"/>
    <s v="Yi_x000a_Chun"/>
    <s v="Yi Chun"/>
    <s v="Fengcheng"/>
    <x v="364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Yi_x000a_Chun"/>
    <s v="Yi Chun"/>
    <s v="Fengcheng"/>
    <x v="364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</r>
  <r>
    <x v="15"/>
    <s v="Nan_x000a_Chang"/>
    <s v="Nan Chang"/>
    <s v="Nanchang Qu"/>
    <x v="354"/>
    <s v="t/a"/>
    <s v="grinding"/>
    <n v="1500000"/>
    <n v="1"/>
    <m/>
    <n v="1"/>
    <m/>
    <n v="1500000"/>
    <n v="157544.87706593453"/>
    <n v="157544.87706593453"/>
    <n v="2.4897045152941252E-3"/>
    <n v="250.10419491472192"/>
    <n v="5.1646779023893483"/>
    <n v="214.2708562385674"/>
    <n v="88.038727764109495"/>
    <n v="7.503125847441658"/>
    <n v="2.5010419491472193"/>
    <n v="69.19854824733703"/>
    <n v="587.55410227190407"/>
    <n v="275.69761135973619"/>
    <n v="8.1159465945283848"/>
    <n v="276.98627040366"/>
    <n v="110.47976234536294"/>
    <n v="8.2709283407920839"/>
    <n v="2.7569761135973621"/>
    <n v="75.861924648619251"/>
    <n v="645.28781094024566"/>
    <n v="273.86995525678782"/>
    <n v="8.1159465945283848"/>
    <n v="267.68931858606345"/>
    <n v="106.14195500801918"/>
    <n v="8.2160986577036343"/>
    <n v="2.7386995525678781"/>
    <n v="71.602554509389947"/>
    <n v="613.0238601648191"/>
    <n v="273.04560158461038"/>
    <n v="8.1159465945283848"/>
    <n v="262.25355750345938"/>
    <n v="103.60571681180322"/>
    <n v="8.1913680475383117"/>
    <n v="2.7304560158461038"/>
    <n v="69.112177136947636"/>
    <n v="594.15970646831659"/>
    <n v="155.94018548067683"/>
    <n v="4.6805873918278644"/>
    <n v="158.18500725179169"/>
    <n v="62.988806347207856"/>
    <n v="4.6782055644203044"/>
    <n v="1.5594018548067685"/>
    <n v="43.037320361587156"/>
    <n v="366.74335812681403"/>
  </r>
  <r>
    <x v="15"/>
    <s v="Jiu_x000a_Jiang"/>
    <s v="Jiu Jiang"/>
    <s v="Jiujiang Qu"/>
    <x v="365"/>
    <s v="t/a"/>
    <s v="grinding"/>
    <n v="1800000"/>
    <n v="1"/>
    <m/>
    <n v="1"/>
    <m/>
    <n v="1800000"/>
    <n v="189053.85247912144"/>
    <n v="189053.85247912144"/>
    <n v="2.9876454183529505E-3"/>
    <n v="300.12503389766636"/>
    <n v="6.1976134828672178"/>
    <n v="257.12502748628089"/>
    <n v="105.64647331693141"/>
    <n v="9.0037510169299892"/>
    <n v="3.0012503389766634"/>
    <n v="83.038257896804453"/>
    <n v="705.06492272628498"/>
    <n v="330.83713363168346"/>
    <n v="9.7391359134340636"/>
    <n v="332.38352448439201"/>
    <n v="132.57571481443554"/>
    <n v="9.9251140089505014"/>
    <n v="3.308371336316835"/>
    <n v="91.034309578343112"/>
    <n v="774.3453731282948"/>
    <n v="328.64394630814542"/>
    <n v="9.7391359134340636"/>
    <n v="321.22718230327621"/>
    <n v="127.37034600962303"/>
    <n v="9.859318389244363"/>
    <n v="3.2864394630814542"/>
    <n v="85.923065411267942"/>
    <n v="735.62863219778296"/>
    <n v="327.65472190153253"/>
    <n v="9.7391359134340636"/>
    <n v="314.70426900415129"/>
    <n v="124.32686017416387"/>
    <n v="9.8296416570459737"/>
    <n v="3.2765472190153249"/>
    <n v="82.934612564337172"/>
    <n v="712.99164776197995"/>
    <n v="187.12822257681222"/>
    <n v="5.6167048701934377"/>
    <n v="189.82200870215007"/>
    <n v="75.586567616649432"/>
    <n v="5.613846677304366"/>
    <n v="1.8712822257681223"/>
    <n v="51.64478443390459"/>
    <n v="440.09202975217687"/>
  </r>
  <r>
    <x v="15"/>
    <s v="Shang_x000a_Rao"/>
    <s v="Shang Rao"/>
    <s v="Guangfeng"/>
    <x v="366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</r>
  <r>
    <x v="15"/>
    <s v="Yi_x000a_Chun"/>
    <s v="Yi Chun"/>
    <s v="Yifeng"/>
    <x v="367"/>
    <s v="t/a"/>
    <s v="grinding"/>
    <n v="1200000"/>
    <n v="1"/>
    <m/>
    <n v="1"/>
    <m/>
    <n v="1200000"/>
    <n v="126035.90165274762"/>
    <n v="126035.90165274762"/>
    <n v="1.9917636122352999E-3"/>
    <n v="200.0833559317775"/>
    <n v="4.1317423219114779"/>
    <n v="171.41668499085389"/>
    <n v="70.430982211287585"/>
    <n v="6.002500677953325"/>
    <n v="2.0008335593177753"/>
    <n v="55.358838597869621"/>
    <n v="470.04328181752317"/>
    <n v="220.55808908778891"/>
    <n v="6.492757275622707"/>
    <n v="221.58901632292796"/>
    <n v="88.383809876290343"/>
    <n v="6.6167426726336664"/>
    <n v="2.2055808908778896"/>
    <n v="60.689539718895396"/>
    <n v="516.23024875219642"/>
    <n v="219.09596420543025"/>
    <n v="6.492757275622707"/>
    <n v="214.15145486885075"/>
    <n v="84.913564006415328"/>
    <n v="6.5728789261629066"/>
    <n v="2.1909596420543025"/>
    <n v="57.282043607511952"/>
    <n v="490.41908813185523"/>
    <n v="218.43648126768829"/>
    <n v="6.492757275622707"/>
    <n v="209.80284600276747"/>
    <n v="82.88457344944257"/>
    <n v="6.553094438030648"/>
    <n v="2.1843648126768827"/>
    <n v="55.289741709558101"/>
    <n v="475.32776517465322"/>
    <n v="124.75214838454146"/>
    <n v="3.7444699134622912"/>
    <n v="126.54800580143335"/>
    <n v="50.391045077766279"/>
    <n v="3.7425644515362433"/>
    <n v="1.2475214838454147"/>
    <n v="34.429856289269722"/>
    <n v="293.39468650145119"/>
  </r>
  <r>
    <x v="15"/>
    <s v="Ji'an"/>
    <s v="Ji'an"/>
    <s v="Xingan"/>
    <x v="360"/>
    <s v="t/a"/>
    <s v="grinding"/>
    <n v="1200000"/>
    <n v="1"/>
    <m/>
    <n v="1"/>
    <m/>
    <n v="1200000"/>
    <n v="126035.90165274762"/>
    <n v="126035.90165274762"/>
    <n v="1.9917636122352999E-3"/>
    <n v="200.0833559317775"/>
    <n v="4.1317423219114779"/>
    <n v="171.41668499085389"/>
    <n v="70.430982211287585"/>
    <n v="6.002500677953325"/>
    <n v="2.0008335593177753"/>
    <n v="55.358838597869621"/>
    <n v="470.04328181752317"/>
    <n v="220.55808908778891"/>
    <n v="6.492757275622707"/>
    <n v="221.58901632292796"/>
    <n v="88.383809876290343"/>
    <n v="6.6167426726336664"/>
    <n v="2.2055808908778896"/>
    <n v="60.689539718895396"/>
    <n v="516.23024875219642"/>
    <n v="219.09596420543025"/>
    <n v="6.492757275622707"/>
    <n v="214.15145486885075"/>
    <n v="84.913564006415328"/>
    <n v="6.5728789261629066"/>
    <n v="2.1909596420543025"/>
    <n v="57.282043607511952"/>
    <n v="490.41908813185523"/>
    <n v="218.43648126768829"/>
    <n v="6.492757275622707"/>
    <n v="209.80284600276747"/>
    <n v="82.88457344944257"/>
    <n v="6.553094438030648"/>
    <n v="2.1843648126768827"/>
    <n v="55.289741709558101"/>
    <n v="475.32776517465322"/>
    <n v="124.75214838454146"/>
    <n v="3.7444699134622912"/>
    <n v="126.54800580143335"/>
    <n v="50.391045077766279"/>
    <n v="3.7425644515362433"/>
    <n v="1.2475214838454147"/>
    <n v="34.429856289269722"/>
    <n v="293.39468650145119"/>
  </r>
  <r>
    <x v="15"/>
    <s v="Ji'an"/>
    <s v="Ji'an"/>
    <s v="Anfu"/>
    <x v="351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  <n v="2263.3467262480713"/>
    <n v="67.072713901408221"/>
    <n v="2212.2680171516445"/>
    <n v="877.19022029896814"/>
    <n v="67.900401787442121"/>
    <n v="22.633467262480711"/>
    <n v="591.74584224791533"/>
    <n v="5066.2203735165285"/>
    <n v="2256.5340103974258"/>
    <n v="67.072713901408221"/>
    <n v="2167.345192231171"/>
    <n v="856.22995683009526"/>
    <n v="67.69602031192278"/>
    <n v="22.565340103974258"/>
    <n v="571.16458693002335"/>
    <n v="4910.3211239168913"/>
    <n v="1288.7383282597559"/>
    <n v="38.681834012345647"/>
    <n v="1307.2902355031019"/>
    <n v="520.55914093443869"/>
    <n v="38.662149847792676"/>
    <n v="12.887383282597559"/>
    <n v="355.67383817460012"/>
    <n v="3030.881493412649"/>
  </r>
  <r>
    <x v="15"/>
    <s v="Fu_x000a_Zhou"/>
    <s v="Fu Zhou"/>
    <s v="Nancheng"/>
    <x v="368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</r>
  <r>
    <x v="15"/>
    <s v="Ping_x000a_Xiang"/>
    <s v="Ping Xiang"/>
    <s v="Pingxiang"/>
    <x v="36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Jiu_x000a_Jiang"/>
    <s v="Jiu Jiang"/>
    <s v="De'an"/>
    <x v="370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Ji'an"/>
    <s v="Ji'an"/>
    <s v="Yongfeng"/>
    <x v="371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</r>
  <r>
    <x v="15"/>
    <s v="Shang_x000a_Rao"/>
    <s v="Shang Rao"/>
    <s v="Shangrao Shì"/>
    <x v="372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Jiu_x000a_Jiang"/>
    <s v="Jiu Jiang"/>
    <s v="Jiujiang Qu"/>
    <x v="365"/>
    <s v="t/a"/>
    <s v="grinding"/>
    <n v="2000000"/>
    <n v="1"/>
    <m/>
    <n v="1"/>
    <m/>
    <n v="2000000"/>
    <n v="210059.8360879127"/>
    <n v="210059.8360879127"/>
    <n v="3.3196060203921668E-3"/>
    <n v="333.47225988629589"/>
    <n v="6.8862372031857975"/>
    <n v="285.69447498475654"/>
    <n v="117.384970352146"/>
    <n v="10.004167796588876"/>
    <n v="3.334722598862959"/>
    <n v="92.264730996449373"/>
    <n v="783.40546969587206"/>
    <n v="367.5968151463149"/>
    <n v="10.821262126037846"/>
    <n v="369.31502720487998"/>
    <n v="147.30634979381725"/>
    <n v="11.027904454389445"/>
    <n v="3.6759681514631493"/>
    <n v="101.14923286482568"/>
    <n v="860.38374792032755"/>
    <n v="365.15994034238378"/>
    <n v="10.821262126037846"/>
    <n v="356.9190914480846"/>
    <n v="141.52260667735891"/>
    <n v="10.954798210271512"/>
    <n v="3.6515994034238375"/>
    <n v="95.4700726791866"/>
    <n v="817.36514688642546"/>
    <n v="364.06080211281386"/>
    <n v="10.821262126037846"/>
    <n v="349.67141000461248"/>
    <n v="138.14095574907094"/>
    <n v="10.921824063384415"/>
    <n v="3.6406080211281382"/>
    <n v="92.149569515930168"/>
    <n v="792.21294195775545"/>
    <n v="207.9202473075691"/>
    <n v="6.2407831891038192"/>
    <n v="210.91334300238893"/>
    <n v="83.985075129610479"/>
    <n v="6.2376074192270723"/>
    <n v="2.0792024730756911"/>
    <n v="57.383093815449534"/>
    <n v="488.99114416908537"/>
  </r>
  <r>
    <x v="15"/>
    <s v="Gan_x000a_Zhou"/>
    <s v="Gan Zhou"/>
    <s v="Yudu"/>
    <x v="373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</r>
  <r>
    <x v="15"/>
    <s v="Ping_x000a_Xiang"/>
    <s v="Ping Xiang"/>
    <s v="Pingxiang"/>
    <x v="36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Ping_x000a_Xiang"/>
    <s v="Ping Xiang"/>
    <s v="Pingxiang"/>
    <x v="369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</r>
  <r>
    <x v="15"/>
    <s v="Jing_x000a_Dezhen"/>
    <s v="Jing Dezhen"/>
    <s v="Leping"/>
    <x v="374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Jing_x000a_Dezhen"/>
    <s v="Jing Dezhen"/>
    <s v="Leping"/>
    <x v="374"/>
    <s v="t/d"/>
    <s v="cement"/>
    <n v="3200"/>
    <n v="310"/>
    <n v="1"/>
    <m/>
    <n v="992000"/>
    <m/>
    <n v="0"/>
    <n v="992000"/>
    <n v="1.5676719707859083E-2"/>
    <n v="1574.8107204499563"/>
    <n v="32.520006836058798"/>
    <n v="1349.1818543849013"/>
    <n v="554.34628893357194"/>
    <n v="47.244321613498691"/>
    <n v="15.748107204499563"/>
    <n v="435.71686455174006"/>
    <n v="3699.6040766834785"/>
    <n v="1735.9627019442746"/>
    <n v="51.103020115358653"/>
    <n v="1744.076896422572"/>
    <n v="695.64892421562377"/>
    <n v="52.078881058328228"/>
    <n v="17.359627019442748"/>
    <n v="477.67360420063119"/>
    <n v="4063.1312193339236"/>
    <n v="1724.4546485699591"/>
    <n v="51.103020115358653"/>
    <n v="1685.5375368774437"/>
    <n v="668.33540594207102"/>
    <n v="51.733639457098768"/>
    <n v="17.24454648569959"/>
    <n v="450.85397504603077"/>
    <n v="3859.9774274411652"/>
    <n v="1719.2640079218486"/>
    <n v="51.103020115358653"/>
    <n v="1651.3106226523209"/>
    <n v="652.36568139435838"/>
    <n v="51.577920237655448"/>
    <n v="17.192640079218485"/>
    <n v="435.17301861335119"/>
    <n v="3741.1970467938227"/>
    <n v="981.89586915029031"/>
    <n v="29.471873533215732"/>
    <n v="996.03065562141103"/>
    <n v="396.61648833100094"/>
    <n v="29.456876074508706"/>
    <n v="9.8189586915029032"/>
    <n v="270.98959099017156"/>
    <n v="2309.2430426001138"/>
  </r>
  <r>
    <x v="15"/>
    <s v="Gan_x000a_Zhou"/>
    <s v="Gan Zhou"/>
    <s v="Yudu"/>
    <x v="373"/>
    <s v="t/d"/>
    <s v="cement"/>
    <n v="1500"/>
    <n v="310"/>
    <n v="1"/>
    <m/>
    <n v="465000"/>
    <m/>
    <n v="0"/>
    <n v="465000"/>
    <n v="7.3484623630589449E-3"/>
    <n v="738.19252521091698"/>
    <n v="15.243753204402561"/>
    <n v="632.4289942429225"/>
    <n v="259.84982293761186"/>
    <n v="22.145775756327509"/>
    <n v="7.3819252521091698"/>
    <n v="204.24228025862817"/>
    <n v="1734.1894109453806"/>
    <n v="813.73251653637874"/>
    <n v="23.954540679074366"/>
    <n v="817.53604519808061"/>
    <n v="326.08543322607363"/>
    <n v="24.411975496091358"/>
    <n v="8.137325165363789"/>
    <n v="223.90950196904586"/>
    <n v="1904.5927590627768"/>
    <n v="808.33811651716837"/>
    <n v="23.954540679074366"/>
    <n v="790.09572041130173"/>
    <n v="313.2822215353458"/>
    <n v="24.250143495515047"/>
    <n v="8.0833811651716836"/>
    <n v="211.33780080282691"/>
    <n v="1809.3644191130461"/>
    <n v="805.90500371336645"/>
    <n v="23.954540679074366"/>
    <n v="774.05185436827549"/>
    <n v="305.79641315360544"/>
    <n v="24.177150111400991"/>
    <n v="8.0590500371336642"/>
    <n v="203.98735247500838"/>
    <n v="1753.6861156846044"/>
    <n v="460.26368866419858"/>
    <n v="13.814940718694874"/>
    <n v="466.88936982253642"/>
    <n v="185.91397890515668"/>
    <n v="13.807910659925955"/>
    <n v="4.602636886641986"/>
    <n v="127.02637077664292"/>
    <n v="1082.4576762188033"/>
  </r>
  <r>
    <x v="15"/>
    <s v="Gan_x000a_Zhou"/>
    <s v="Gan Zhou"/>
    <s v="Yudu"/>
    <x v="373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Yi_x000a_Chun"/>
    <s v="Yi Chun"/>
    <s v="Shanggao"/>
    <x v="358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</r>
  <r>
    <x v="15"/>
    <s v="Xin_x000a_Yu"/>
    <s v="Xin Yu"/>
    <s v="Fenyi"/>
    <x v="375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Xin_x000a_Yu"/>
    <s v="Xin Yu"/>
    <s v="Fenyi"/>
    <x v="375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Ping_x000a_Xiang"/>
    <s v="Ping Xiang"/>
    <s v="Pingxiang"/>
    <x v="369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</r>
  <r>
    <x v="15"/>
    <s v="Ping_x000a_Xiang"/>
    <s v="Ping Xiang"/>
    <s v="Pingxiang"/>
    <x v="36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Gan_x000a_Zhou"/>
    <s v="Gan Zhou"/>
    <s v="Huichang"/>
    <x v="376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</r>
  <r>
    <x v="15"/>
    <s v="Shang_x000a_Rao"/>
    <s v="Shang Rao"/>
    <s v="Yiyang"/>
    <x v="377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</r>
  <r>
    <x v="15"/>
    <s v="Shang_x000a_Rao"/>
    <s v="Shang Rao"/>
    <s v="Yiyang"/>
    <x v="377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</r>
  <r>
    <x v="15"/>
    <s v="Gan_x000a_Zhou"/>
    <s v="Gan Zhou"/>
    <s v="Xingguo"/>
    <x v="378"/>
    <s v="t/a"/>
    <s v="grinding"/>
    <n v="700000"/>
    <n v="1"/>
    <m/>
    <n v="1"/>
    <m/>
    <n v="700000"/>
    <n v="73520.942630769452"/>
    <n v="73520.942630769452"/>
    <n v="1.1618621071372585E-3"/>
    <n v="116.71529096020357"/>
    <n v="2.4101830211150292"/>
    <n v="99.993066244664803"/>
    <n v="41.084739623251103"/>
    <n v="3.5014587288061074"/>
    <n v="1.1671529096020357"/>
    <n v="32.292655848757285"/>
    <n v="274.19191439355524"/>
    <n v="128.65888530121023"/>
    <n v="3.7874417441132469"/>
    <n v="129.26025952170801"/>
    <n v="51.557222427836045"/>
    <n v="3.8597665590363062"/>
    <n v="1.2865888530121026"/>
    <n v="35.402231502688991"/>
    <n v="301.13431177211464"/>
    <n v="127.80597911983433"/>
    <n v="3.7874417441132469"/>
    <n v="124.92168200682963"/>
    <n v="49.532912337075622"/>
    <n v="3.8341793735950298"/>
    <n v="1.2780597911983433"/>
    <n v="33.414525437715312"/>
    <n v="286.07780141024892"/>
    <n v="127.42128073948486"/>
    <n v="3.7874417441132469"/>
    <n v="122.38499350161439"/>
    <n v="48.349334512174842"/>
    <n v="3.8226384221845455"/>
    <n v="1.2742128073948487"/>
    <n v="32.252349330575562"/>
    <n v="277.27452968521442"/>
    <n v="72.772086557649203"/>
    <n v="2.1842741161863368"/>
    <n v="73.819670050836137"/>
    <n v="29.39477629536367"/>
    <n v="2.1831625967294759"/>
    <n v="0.72772086557649207"/>
    <n v="20.08408283540734"/>
    <n v="171.1469004591799"/>
  </r>
  <r>
    <x v="15"/>
    <s v="Jiu_x000a_Jiang"/>
    <s v="Jiu Jiang"/>
    <s v="Pengze"/>
    <x v="37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Jiu_x000a_Jiang"/>
    <s v="Jiu Jiang"/>
    <s v="Pengze"/>
    <x v="37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Ping_x000a_Xiang"/>
    <s v="Ping Xiang"/>
    <s v="Pingxiang"/>
    <x v="369"/>
    <s v="t/d"/>
    <s v="cement"/>
    <n v="1000"/>
    <n v="310"/>
    <n v="1"/>
    <m/>
    <n v="310000"/>
    <m/>
    <n v="0"/>
    <n v="310000"/>
    <n v="4.8989749087059633E-3"/>
    <n v="492.1283501406113"/>
    <n v="10.162502136268373"/>
    <n v="421.6193294952817"/>
    <n v="173.23321529174126"/>
    <n v="14.76385050421834"/>
    <n v="4.9212835014061129"/>
    <n v="136.16152017241879"/>
    <n v="1156.126273963587"/>
    <n v="542.48834435758579"/>
    <n v="15.969693786049579"/>
    <n v="545.02403013205367"/>
    <n v="217.39028881738241"/>
    <n v="16.274650330727571"/>
    <n v="5.4248834435758591"/>
    <n v="149.27300131269723"/>
    <n v="1269.7285060418512"/>
    <n v="538.89207767811217"/>
    <n v="15.969693786049579"/>
    <n v="526.73048027420111"/>
    <n v="208.85481435689718"/>
    <n v="16.166762330343364"/>
    <n v="5.3889207767811218"/>
    <n v="140.89186720188462"/>
    <n v="1206.242946075364"/>
    <n v="537.27000247557771"/>
    <n v="15.969693786049579"/>
    <n v="516.03456957885032"/>
    <n v="203.86427543573697"/>
    <n v="16.118100074267328"/>
    <n v="5.3727000247557761"/>
    <n v="135.99156831667224"/>
    <n v="1169.1240771230696"/>
    <n v="306.84245910946572"/>
    <n v="9.209960479129915"/>
    <n v="311.25957988169097"/>
    <n v="123.94265260343778"/>
    <n v="9.2052737732839702"/>
    <n v="3.0684245910946575"/>
    <n v="84.684247184428614"/>
    <n v="721.63845081253555"/>
  </r>
  <r>
    <x v="15"/>
    <s v="Jiu_x000a_Jiang"/>
    <s v="Jiu Jiang"/>
    <s v="Ruichang"/>
    <x v="380"/>
    <s v="t/d"/>
    <s v="cement"/>
    <n v="6000"/>
    <n v="310"/>
    <n v="1"/>
    <m/>
    <n v="1860000"/>
    <m/>
    <n v="0"/>
    <n v="1860000"/>
    <n v="2.939384945223578E-2"/>
    <n v="2952.7701008436679"/>
    <n v="60.975012817610242"/>
    <n v="2529.71597697169"/>
    <n v="1039.3992917504474"/>
    <n v="88.583103025310038"/>
    <n v="29.527701008436679"/>
    <n v="816.96912103451268"/>
    <n v="6936.7576437815223"/>
    <n v="3254.930066145515"/>
    <n v="95.818162716297465"/>
    <n v="3270.1441807923225"/>
    <n v="1304.3417329042945"/>
    <n v="97.647901984365433"/>
    <n v="32.549300661455156"/>
    <n v="895.63800787618345"/>
    <n v="7618.3710362511074"/>
    <n v="3233.3524660686735"/>
    <n v="95.818162716297465"/>
    <n v="3160.3828816452069"/>
    <n v="1253.1288861413832"/>
    <n v="97.000573982060189"/>
    <n v="32.333524660686734"/>
    <n v="845.35120321130762"/>
    <n v="7237.4576764521844"/>
    <n v="3223.6200148534658"/>
    <n v="95.818162716297465"/>
    <n v="3096.2074174731019"/>
    <n v="1223.1856526144218"/>
    <n v="96.708600445603963"/>
    <n v="32.236200148534657"/>
    <n v="815.94940990003352"/>
    <n v="7014.7444627384175"/>
    <n v="1841.0547546567943"/>
    <n v="55.259762874779497"/>
    <n v="1867.5574792901457"/>
    <n v="743.65591562062673"/>
    <n v="55.231642639703821"/>
    <n v="18.410547546567944"/>
    <n v="508.10548310657168"/>
    <n v="4329.8307048752131"/>
  </r>
  <r>
    <x v="15"/>
    <s v="Jiu_x000a_Jiang"/>
    <s v="Jiu Jiang"/>
    <s v="Ruichang"/>
    <x v="380"/>
    <s v="t/d"/>
    <s v="cement"/>
    <n v="6000"/>
    <n v="310"/>
    <n v="1"/>
    <m/>
    <n v="1860000"/>
    <m/>
    <n v="0"/>
    <n v="1860000"/>
    <n v="2.939384945223578E-2"/>
    <n v="2952.7701008436679"/>
    <n v="60.975012817610242"/>
    <n v="2529.71597697169"/>
    <n v="1039.3992917504474"/>
    <n v="88.583103025310038"/>
    <n v="29.527701008436679"/>
    <n v="816.96912103451268"/>
    <n v="6936.7576437815223"/>
    <n v="3254.930066145515"/>
    <n v="95.818162716297465"/>
    <n v="3270.1441807923225"/>
    <n v="1304.3417329042945"/>
    <n v="97.647901984365433"/>
    <n v="32.549300661455156"/>
    <n v="895.63800787618345"/>
    <n v="7618.3710362511074"/>
    <n v="3233.3524660686735"/>
    <n v="95.818162716297465"/>
    <n v="3160.3828816452069"/>
    <n v="1253.1288861413832"/>
    <n v="97.000573982060189"/>
    <n v="32.333524660686734"/>
    <n v="845.35120321130762"/>
    <n v="7237.4576764521844"/>
    <n v="3223.6200148534658"/>
    <n v="95.818162716297465"/>
    <n v="3096.2074174731019"/>
    <n v="1223.1856526144218"/>
    <n v="96.708600445603963"/>
    <n v="32.236200148534657"/>
    <n v="815.94940990003352"/>
    <n v="7014.7444627384175"/>
    <n v="1841.0547546567943"/>
    <n v="55.259762874779497"/>
    <n v="1867.5574792901457"/>
    <n v="743.65591562062673"/>
    <n v="55.231642639703821"/>
    <n v="18.410547546567944"/>
    <n v="508.10548310657168"/>
    <n v="4329.8307048752131"/>
  </r>
  <r>
    <x v="15"/>
    <s v="Jiu_x000a_Jiang"/>
    <s v="Jiu Jiang"/>
    <s v="Ruichang"/>
    <x v="380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  <n v="2263.3467262480713"/>
    <n v="67.072713901408221"/>
    <n v="2212.2680171516445"/>
    <n v="877.19022029896814"/>
    <n v="67.900401787442121"/>
    <n v="22.633467262480711"/>
    <n v="591.74584224791533"/>
    <n v="5066.2203735165285"/>
    <n v="2256.5340103974258"/>
    <n v="67.072713901408221"/>
    <n v="2167.345192231171"/>
    <n v="856.22995683009526"/>
    <n v="67.69602031192278"/>
    <n v="22.565340103974258"/>
    <n v="571.16458693002335"/>
    <n v="4910.3211239168913"/>
    <n v="1288.7383282597559"/>
    <n v="38.681834012345647"/>
    <n v="1307.2902355031019"/>
    <n v="520.55914093443869"/>
    <n v="38.662149847792676"/>
    <n v="12.887383282597559"/>
    <n v="355.67383817460012"/>
    <n v="3030.881493412649"/>
  </r>
  <r>
    <x v="15"/>
    <s v="Jiu_x000a_Jiang"/>
    <s v="Jiu Jiang"/>
    <s v="Ruichang"/>
    <x v="380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  <n v="2263.3467262480713"/>
    <n v="67.072713901408221"/>
    <n v="2212.2680171516445"/>
    <n v="877.19022029896814"/>
    <n v="67.900401787442121"/>
    <n v="22.633467262480711"/>
    <n v="591.74584224791533"/>
    <n v="5066.2203735165285"/>
    <n v="2256.5340103974258"/>
    <n v="67.072713901408221"/>
    <n v="2167.345192231171"/>
    <n v="856.22995683009526"/>
    <n v="67.69602031192278"/>
    <n v="22.565340103974258"/>
    <n v="571.16458693002335"/>
    <n v="4910.3211239168913"/>
    <n v="1288.7383282597559"/>
    <n v="38.681834012345647"/>
    <n v="1307.2902355031019"/>
    <n v="520.55914093443869"/>
    <n v="38.662149847792676"/>
    <n v="12.887383282597559"/>
    <n v="355.67383817460012"/>
    <n v="3030.881493412649"/>
  </r>
  <r>
    <x v="15"/>
    <s v="Jiu_x000a_Jiang"/>
    <s v="Jiu Jiang"/>
    <s v="Ruichang"/>
    <x v="380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  <n v="2263.3467262480713"/>
    <n v="67.072713901408221"/>
    <n v="2212.2680171516445"/>
    <n v="877.19022029896814"/>
    <n v="67.900401787442121"/>
    <n v="22.633467262480711"/>
    <n v="591.74584224791533"/>
    <n v="5066.2203735165285"/>
    <n v="2256.5340103974258"/>
    <n v="67.072713901408221"/>
    <n v="2167.345192231171"/>
    <n v="856.22995683009526"/>
    <n v="67.69602031192278"/>
    <n v="22.565340103974258"/>
    <n v="571.16458693002335"/>
    <n v="4910.3211239168913"/>
    <n v="1288.7383282597559"/>
    <n v="38.681834012345647"/>
    <n v="1307.2902355031019"/>
    <n v="520.55914093443869"/>
    <n v="38.662149847792676"/>
    <n v="12.887383282597559"/>
    <n v="355.67383817460012"/>
    <n v="3030.881493412649"/>
  </r>
  <r>
    <x v="15"/>
    <s v="Jiu_x000a_Jiang"/>
    <s v="Jiu Jiang"/>
    <s v="Ruichang"/>
    <x v="380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  <n v="2263.3467262480713"/>
    <n v="67.072713901408221"/>
    <n v="2212.2680171516445"/>
    <n v="877.19022029896814"/>
    <n v="67.900401787442121"/>
    <n v="22.633467262480711"/>
    <n v="591.74584224791533"/>
    <n v="5066.2203735165285"/>
    <n v="2256.5340103974258"/>
    <n v="67.072713901408221"/>
    <n v="2167.345192231171"/>
    <n v="856.22995683009526"/>
    <n v="67.69602031192278"/>
    <n v="22.565340103974258"/>
    <n v="571.16458693002335"/>
    <n v="4910.3211239168913"/>
    <n v="1288.7383282597559"/>
    <n v="38.681834012345647"/>
    <n v="1307.2902355031019"/>
    <n v="520.55914093443869"/>
    <n v="38.662149847792676"/>
    <n v="12.887383282597559"/>
    <n v="355.67383817460012"/>
    <n v="3030.881493412649"/>
  </r>
  <r>
    <x v="15"/>
    <s v="Shang_x000a_Rao"/>
    <s v="Shang Rao"/>
    <s v="Wannian"/>
    <x v="381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Shang_x000a_Rao"/>
    <s v="Shang Rao"/>
    <s v="Wannian"/>
    <x v="381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</r>
  <r>
    <x v="15"/>
    <s v="Shang_x000a_Rao"/>
    <s v="Shang Rao"/>
    <s v="Wannian"/>
    <x v="381"/>
    <s v="t/d"/>
    <s v="cement"/>
    <n v="3000"/>
    <n v="310"/>
    <n v="1"/>
    <m/>
    <n v="930000"/>
    <m/>
    <n v="0"/>
    <n v="930000"/>
    <n v="1.469692472611789E-2"/>
    <n v="1476.385050421834"/>
    <n v="30.487506408805121"/>
    <n v="1264.857988485845"/>
    <n v="519.69964587522372"/>
    <n v="44.291551512655019"/>
    <n v="14.76385050421834"/>
    <n v="408.48456051725634"/>
    <n v="3468.3788218907612"/>
    <n v="1627.4650330727575"/>
    <n v="47.909081358148732"/>
    <n v="1635.0720903961612"/>
    <n v="652.17086645214727"/>
    <n v="48.823950992182716"/>
    <n v="16.274650330727578"/>
    <n v="447.81900393809173"/>
    <n v="3809.1855181255537"/>
    <n v="1616.6762330343367"/>
    <n v="47.909081358148732"/>
    <n v="1580.1914408226035"/>
    <n v="626.5644430706916"/>
    <n v="48.500286991030094"/>
    <n v="16.166762330343367"/>
    <n v="422.67560160565381"/>
    <n v="3618.7288382260922"/>
    <n v="1611.8100074267329"/>
    <n v="47.909081358148732"/>
    <n v="1548.103708736551"/>
    <n v="611.59282630721088"/>
    <n v="48.354300222801982"/>
    <n v="16.118100074267328"/>
    <n v="407.97470495001676"/>
    <n v="3507.3722313692087"/>
    <n v="920.52737732839717"/>
    <n v="27.629881437389749"/>
    <n v="933.77873964507285"/>
    <n v="371.82795781031336"/>
    <n v="27.615821319851911"/>
    <n v="9.205273773283972"/>
    <n v="254.05274155328584"/>
    <n v="2164.9153524376065"/>
  </r>
  <r>
    <x v="15"/>
    <s v="Shang_x000a_Rao"/>
    <s v="Shang Rao"/>
    <s v="Wannian"/>
    <x v="381"/>
    <s v="t/d"/>
    <s v="cement"/>
    <n v="2000"/>
    <n v="310"/>
    <n v="1"/>
    <m/>
    <n v="620000"/>
    <m/>
    <n v="0"/>
    <n v="620000"/>
    <n v="9.7979498174119266E-3"/>
    <n v="984.25670028122261"/>
    <n v="20.325004272536745"/>
    <n v="843.23865899056341"/>
    <n v="346.46643058348252"/>
    <n v="29.527701008436679"/>
    <n v="9.8425670028122259"/>
    <n v="272.32304034483758"/>
    <n v="2312.252547927174"/>
    <n v="1084.9766887151716"/>
    <n v="31.939387572099157"/>
    <n v="1090.0480602641073"/>
    <n v="434.78057763476482"/>
    <n v="32.549300661455142"/>
    <n v="10.849766887151718"/>
    <n v="298.54600262539446"/>
    <n v="2539.4570120837025"/>
    <n v="1077.7841553562243"/>
    <n v="31.939387572099157"/>
    <n v="1053.4609605484022"/>
    <n v="417.70962871379436"/>
    <n v="32.333524660686727"/>
    <n v="10.777841553562244"/>
    <n v="281.78373440376924"/>
    <n v="2412.485892150728"/>
    <n v="1074.5400049511554"/>
    <n v="31.939387572099157"/>
    <n v="1032.0691391577006"/>
    <n v="407.72855087147394"/>
    <n v="32.236200148534657"/>
    <n v="10.745400049511552"/>
    <n v="271.98313663334449"/>
    <n v="2338.2481542461392"/>
    <n v="613.68491821893144"/>
    <n v="18.41992095825983"/>
    <n v="622.51915976338194"/>
    <n v="247.88530520687556"/>
    <n v="18.41054754656794"/>
    <n v="6.136849182189315"/>
    <n v="169.36849436885723"/>
    <n v="1443.2769016250711"/>
  </r>
  <r>
    <x v="15"/>
    <s v="Ying_x000a_Tan"/>
    <s v="Ying Tan"/>
    <s v="Guixi"/>
    <x v="356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</r>
  <r>
    <x v="15"/>
    <s v="Jiu_x000a_Jiang"/>
    <s v="Jiu Jiang"/>
    <s v="Jiujiang Qu"/>
    <x v="365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Jiu_x000a_Jiang"/>
    <s v="Jiu Jiang"/>
    <s v="Jiujiang Qu"/>
    <x v="365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Shang_x000a_Rao"/>
    <s v="Shang Rao"/>
    <s v="Yushan"/>
    <x v="346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Shang_x000a_Rao"/>
    <s v="Shang Rao"/>
    <s v="Yushan"/>
    <x v="346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Gan_x000a_Zhou"/>
    <s v="Gan Zhou"/>
    <s v="Ruijin"/>
    <x v="382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</r>
  <r>
    <x v="15"/>
    <s v="Gan_x000a_Zhou"/>
    <s v="Gan Zhou"/>
    <s v="Ruijin"/>
    <x v="382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</r>
  <r>
    <x v="15"/>
    <s v="Ping_x000a_Xiang"/>
    <s v="Ping Xiang"/>
    <s v="Pingxiang"/>
    <x v="369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</r>
  <r>
    <x v="15"/>
    <s v="Ping_x000a_Xiang"/>
    <s v="Ping Xiang"/>
    <s v="Pingxiang"/>
    <x v="369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</r>
  <r>
    <x v="15"/>
    <s v="Gan_x000a_Zhou"/>
    <s v="Gan Zhou"/>
    <s v="Xinfeng"/>
    <x v="349"/>
    <s v="t/d"/>
    <s v="cement"/>
    <n v="1500"/>
    <n v="310"/>
    <n v="1"/>
    <m/>
    <n v="465000"/>
    <m/>
    <n v="0"/>
    <n v="465000"/>
    <n v="7.3484623630589449E-3"/>
    <n v="738.19252521091698"/>
    <n v="15.243753204402561"/>
    <n v="632.4289942429225"/>
    <n v="259.84982293761186"/>
    <n v="22.145775756327509"/>
    <n v="7.3819252521091698"/>
    <n v="204.24228025862817"/>
    <n v="1734.1894109453806"/>
    <n v="813.73251653637874"/>
    <n v="23.954540679074366"/>
    <n v="817.53604519808061"/>
    <n v="326.08543322607363"/>
    <n v="24.411975496091358"/>
    <n v="8.137325165363789"/>
    <n v="223.90950196904586"/>
    <n v="1904.5927590627768"/>
    <n v="808.33811651716837"/>
    <n v="23.954540679074366"/>
    <n v="790.09572041130173"/>
    <n v="313.2822215353458"/>
    <n v="24.250143495515047"/>
    <n v="8.0833811651716836"/>
    <n v="211.33780080282691"/>
    <n v="1809.3644191130461"/>
    <n v="805.90500371336645"/>
    <n v="23.954540679074366"/>
    <n v="774.05185436827549"/>
    <n v="305.79641315360544"/>
    <n v="24.177150111400991"/>
    <n v="8.0590500371336642"/>
    <n v="203.98735247500838"/>
    <n v="1753.6861156846044"/>
    <n v="460.26368866419858"/>
    <n v="13.814940718694874"/>
    <n v="466.88936982253642"/>
    <n v="185.91397890515668"/>
    <n v="13.807910659925955"/>
    <n v="4.602636886641986"/>
    <n v="127.02637077664292"/>
    <n v="1082.4576762188033"/>
  </r>
  <r>
    <x v="15"/>
    <s v="Gan_x000a_Zhou"/>
    <s v="Gan Zhou"/>
    <s v="Xinfeng"/>
    <x v="34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Yi_x000a_Chun"/>
    <s v="Yi Chun"/>
    <s v="Gao'an"/>
    <x v="383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</r>
  <r>
    <x v="15"/>
    <s v="Yi_x000a_Chun"/>
    <s v="Yi Chun"/>
    <s v="Gao'an"/>
    <x v="383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</r>
  <r>
    <x v="15"/>
    <s v="Shang_x000a_Rao"/>
    <s v="Shang Rao"/>
    <s v="Yushan"/>
    <x v="346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5"/>
    <s v="Shang_x000a_Rao"/>
    <s v="Shang Rao"/>
    <s v="Yushan"/>
    <x v="346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</r>
  <r>
    <x v="1"/>
    <s v=""/>
    <m/>
    <s v=""/>
    <x v="4"/>
    <m/>
    <m/>
    <m/>
    <m/>
    <n v="57"/>
    <m/>
    <n v="59613000"/>
    <m/>
    <n v="0"/>
    <m/>
    <n v="1.0000000000000004"/>
    <n v="100455.37266705542"/>
    <n v="2074.4140000000002"/>
    <n v="86062.765650426663"/>
    <n v="35361.115033246788"/>
    <n v="3013.6611800116625"/>
    <n v="1004.5537266705542"/>
    <n v="27793.879885044171"/>
    <n v="235993.50792939073"/>
    <n v="110735.07304426694"/>
    <n v="3259.8031391566942"/>
    <n v="111252.66821911908"/>
    <n v="44374.648343484747"/>
    <n v="3322.0521913280077"/>
    <n v="1107.3507304426696"/>
    <n v="30470.252265922885"/>
    <n v="259182.48811305768"/>
    <n v="110000.98749647557"/>
    <n v="3259.8031391566942"/>
    <n v="107518.50950249795"/>
    <n v="42632.350287351241"/>
    <n v="3300.0296248942668"/>
    <n v="1100.0098749647557"/>
    <n v="28759.458831174215"/>
    <n v="246223.54034346063"/>
    <n v="109669.88247292218"/>
    <n v="3259.8031391566942"/>
    <n v="105335.21383459339"/>
    <n v="41613.659844113507"/>
    <n v="3290.0964741876651"/>
    <n v="1096.6988247292218"/>
    <n v="27759.188575349053"/>
    <n v="238646.67586792909"/>
    <n v="62634.013202267335"/>
    <n v="1879.9770667865444"/>
    <n v="63535.655046640852"/>
    <n v="25299.711656652787"/>
    <n v="1879.0203960680199"/>
    <n v="626.3401320226734"/>
    <n v="17286.115720645215"/>
    <n v="147303.96955700111"/>
  </r>
  <r>
    <x v="2"/>
    <s v=""/>
    <m/>
    <s v=""/>
    <x v="4"/>
    <m/>
    <m/>
    <m/>
    <m/>
    <m/>
    <n v="30"/>
    <m/>
    <n v="34900000"/>
    <n v="3665544.1397340768"/>
    <n v="63278544.1397340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6"/>
    <s v="Yan_x000a_Tai"/>
    <s v="Yan Tai"/>
    <s v="Penglai"/>
    <x v="384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Zibo"/>
    <s v="Zibo"/>
    <s v="Zichuan"/>
    <x v="385"/>
    <s v="t/d"/>
    <s v="cement"/>
    <n v="400"/>
    <n v="310"/>
    <n v="1"/>
    <m/>
    <n v="124000"/>
    <m/>
    <n v="0"/>
    <n v="124000"/>
    <n v="1.062036361852648E-3"/>
    <n v="66.16965752897454"/>
    <n v="4.5173036948130809"/>
    <n v="148.82654179355623"/>
    <n v="57.653186284220183"/>
    <n v="1.9850897258692364"/>
    <n v="0.66169657528974557"/>
    <n v="60.617514432150649"/>
    <n v="514.60890841177468"/>
    <n v="75.587275889956572"/>
    <n v="8.2357938716101575"/>
    <n v="219.83753161047608"/>
    <n v="82.067132912243792"/>
    <n v="2.2676182766986965"/>
    <n v="0.75587275889956573"/>
    <n v="66.454234825331014"/>
    <n v="565.17085221079105"/>
    <n v="73.732630993424038"/>
    <n v="8.2357938716101575"/>
    <n v="213.50640121546354"/>
    <n v="79.234092138565344"/>
    <n v="2.2119789298027208"/>
    <n v="0.73732630993424031"/>
    <n v="61.95719457254809"/>
    <n v="531.1065937387267"/>
    <n v="72.896104182622238"/>
    <n v="8.2357938716101575"/>
    <n v="209.94856515278957"/>
    <n v="77.642039218669794"/>
    <n v="2.1868831254786674"/>
    <n v="0.72896104182622246"/>
    <n v="59.430042075538729"/>
    <n v="511.96387519108265"/>
    <n v="42.822411279524552"/>
    <n v="4.7497051031780142"/>
    <n v="125.90350916683201"/>
    <n v="46.935525971467435"/>
    <n v="1.2846723383857366"/>
    <n v="0.42822411279524558"/>
    <n v="37.70002701055602"/>
    <n v="321.20727929445161"/>
  </r>
  <r>
    <x v="16"/>
    <s v="Wei_x000a_Fang"/>
    <s v="Wei Fang"/>
    <s v="Shouguang"/>
    <x v="386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</r>
  <r>
    <x v="16"/>
    <s v="Zibo"/>
    <s v="Zibo"/>
    <s v="Zichuan"/>
    <x v="385"/>
    <s v="t/a"/>
    <s v="grinding"/>
    <n v="800000"/>
    <n v="1"/>
    <m/>
    <n v="1"/>
    <m/>
    <n v="800000"/>
    <n v="84023.93443516508"/>
    <n v="84023.93443516508"/>
    <n v="7.196489809360335E-4"/>
    <n v="44.837378756547459"/>
    <n v="3.0609808828766392"/>
    <n v="100.84670636995263"/>
    <n v="39.066512454223187"/>
    <n v="1.3451213626964236"/>
    <n v="0.44837378756547458"/>
    <n v="41.075177889271764"/>
    <n v="348.70536435599053"/>
    <n v="51.218873496051977"/>
    <n v="5.5806758410460171"/>
    <n v="148.96463179376752"/>
    <n v="55.609704799196372"/>
    <n v="1.5365662048815589"/>
    <n v="0.51218873496051975"/>
    <n v="45.030211854053846"/>
    <n v="382.96676315182162"/>
    <n v="49.962143163900663"/>
    <n v="5.5806758410460171"/>
    <n v="144.67457949367869"/>
    <n v="53.690001313553573"/>
    <n v="1.4988642949170197"/>
    <n v="0.49962143163900657"/>
    <n v="41.982961730246338"/>
    <n v="359.88440008376318"/>
    <n v="49.395302245319471"/>
    <n v="5.5806758410460171"/>
    <n v="142.26374575124979"/>
    <n v="52.611206554209893"/>
    <n v="1.4818590673595842"/>
    <n v="0.49395302245319472"/>
    <n v="40.270531926082"/>
    <n v="346.91305711474649"/>
    <n v="29.016995787955199"/>
    <n v="3.2184589530306327"/>
    <n v="85.313775801541112"/>
    <n v="31.804093200859416"/>
    <n v="0.87050987363865595"/>
    <n v="0.29016995787955202"/>
    <n v="25.546004820475094"/>
    <n v="217.65402722205451"/>
  </r>
  <r>
    <x v="16"/>
    <s v="Zibo"/>
    <s v="Zibo"/>
    <s v="Zichuan"/>
    <x v="385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6"/>
    <s v="Lai_x000a_Wu"/>
    <s v="Lai Wu"/>
    <s v="Laiwu"/>
    <x v="387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Ji_x000a_Nan"/>
    <s v="Ji Nan"/>
    <s v="Zhangqiu"/>
    <x v="388"/>
    <s v="t/d"/>
    <s v="cement"/>
    <n v="1200"/>
    <n v="310"/>
    <n v="1"/>
    <m/>
    <n v="372000"/>
    <m/>
    <n v="0"/>
    <n v="372000"/>
    <n v="3.1861090855579443E-3"/>
    <n v="198.50897258692365"/>
    <n v="13.551911084439242"/>
    <n v="446.47962538066878"/>
    <n v="172.95955885266056"/>
    <n v="5.9552691776077094"/>
    <n v="1.9850897258692366"/>
    <n v="181.85254329645196"/>
    <n v="1543.8267252353241"/>
    <n v="226.76182766986972"/>
    <n v="24.707381614830471"/>
    <n v="659.51259483142826"/>
    <n v="246.20139873673136"/>
    <n v="6.8028548300960905"/>
    <n v="2.2676182766986974"/>
    <n v="199.36270447599304"/>
    <n v="1695.5125566323734"/>
    <n v="221.19789298027212"/>
    <n v="24.707381614830471"/>
    <n v="640.51920364639068"/>
    <n v="237.70227641569602"/>
    <n v="6.6359367894081629"/>
    <n v="2.2119789298027213"/>
    <n v="185.87158371764428"/>
    <n v="1593.3197812161802"/>
    <n v="218.68831254786676"/>
    <n v="24.707381614830471"/>
    <n v="629.84569545836871"/>
    <n v="232.92611765600941"/>
    <n v="6.5606493764360021"/>
    <n v="2.1868831254786674"/>
    <n v="178.2901262266162"/>
    <n v="1535.8916255732479"/>
    <n v="128.46723383857366"/>
    <n v="14.249115309534043"/>
    <n v="377.71052750049608"/>
    <n v="140.80657791440231"/>
    <n v="3.85401701515721"/>
    <n v="1.2846723383857368"/>
    <n v="113.10008103166807"/>
    <n v="963.62183788335483"/>
  </r>
  <r>
    <x v="16"/>
    <s v="Tai_x000a_An"/>
    <s v="Tai An"/>
    <s v="Tai An"/>
    <x v="389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  <n v="18.735803686462745"/>
    <n v="2.0927534403922565"/>
    <n v="54.252967310129506"/>
    <n v="20.133750492582589"/>
    <n v="0.56207411059388235"/>
    <n v="0.18735803686462746"/>
    <n v="15.743610648842377"/>
    <n v="134.95665003141119"/>
    <n v="18.523238341994801"/>
    <n v="2.0927534403922565"/>
    <n v="53.348904656718666"/>
    <n v="19.729202457828709"/>
    <n v="0.55569715025984401"/>
    <n v="0.18523238341994799"/>
    <n v="15.10144947228075"/>
    <n v="130.09239641802992"/>
    <n v="10.881373420483198"/>
    <n v="1.2069221073864871"/>
    <n v="31.992665925577917"/>
    <n v="11.92653495032228"/>
    <n v="0.32644120261449594"/>
    <n v="0.10881373420483201"/>
    <n v="9.5797518076781607"/>
    <n v="81.620260208270437"/>
  </r>
  <r>
    <x v="16"/>
    <s v="He_x000a_Ze"/>
    <s v="He Ze"/>
    <s v="Juye"/>
    <x v="390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  <n v="18.735803686462745"/>
    <n v="2.0927534403922565"/>
    <n v="54.252967310129506"/>
    <n v="20.133750492582589"/>
    <n v="0.56207411059388235"/>
    <n v="0.18735803686462746"/>
    <n v="15.743610648842377"/>
    <n v="134.95665003141119"/>
    <n v="18.523238341994801"/>
    <n v="2.0927534403922565"/>
    <n v="53.348904656718666"/>
    <n v="19.729202457828709"/>
    <n v="0.55569715025984401"/>
    <n v="0.18523238341994799"/>
    <n v="15.10144947228075"/>
    <n v="130.09239641802992"/>
    <n v="10.881373420483198"/>
    <n v="1.2069221073864871"/>
    <n v="31.992665925577917"/>
    <n v="11.92653495032228"/>
    <n v="0.32644120261449594"/>
    <n v="0.10881373420483201"/>
    <n v="9.5797518076781607"/>
    <n v="81.620260208270437"/>
  </r>
  <r>
    <x v="16"/>
    <s v="Tai'an"/>
    <s v="Tai'an"/>
    <s v="Tai An"/>
    <x v="389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  <n v="18.735803686462745"/>
    <n v="2.0927534403922565"/>
    <n v="54.252967310129506"/>
    <n v="20.133750492582589"/>
    <n v="0.56207411059388235"/>
    <n v="0.18735803686462746"/>
    <n v="15.743610648842377"/>
    <n v="134.95665003141119"/>
    <n v="18.523238341994801"/>
    <n v="2.0927534403922565"/>
    <n v="53.348904656718666"/>
    <n v="19.729202457828709"/>
    <n v="0.55569715025984401"/>
    <n v="0.18523238341994799"/>
    <n v="15.10144947228075"/>
    <n v="130.09239641802992"/>
    <n v="10.881373420483198"/>
    <n v="1.2069221073864871"/>
    <n v="31.992665925577917"/>
    <n v="11.92653495032228"/>
    <n v="0.32644120261449594"/>
    <n v="0.10881373420483201"/>
    <n v="9.5797518076781607"/>
    <n v="81.620260208270437"/>
  </r>
  <r>
    <x v="16"/>
    <s v="Wei_x000a_Fang"/>
    <s v="Wei Fang"/>
    <s v="Qingzhou"/>
    <x v="391"/>
    <s v="t/d"/>
    <s v="cement"/>
    <n v="6000"/>
    <n v="310"/>
    <n v="1"/>
    <m/>
    <n v="1860000"/>
    <m/>
    <n v="0"/>
    <n v="1860000"/>
    <n v="1.5930545427789721E-2"/>
    <n v="992.54486293461821"/>
    <n v="67.759555422196215"/>
    <n v="2232.3981269033438"/>
    <n v="864.79779426330276"/>
    <n v="29.776345888038545"/>
    <n v="9.9254486293461834"/>
    <n v="909.26271648225975"/>
    <n v="7719.133626176621"/>
    <n v="1133.8091383493486"/>
    <n v="123.53690807415235"/>
    <n v="3297.5629741571411"/>
    <n v="1231.0069936836569"/>
    <n v="34.014274150480453"/>
    <n v="11.338091383493486"/>
    <n v="996.81352237996521"/>
    <n v="8477.5627831618658"/>
    <n v="1105.9894649013606"/>
    <n v="123.53690807415235"/>
    <n v="3202.5960182319532"/>
    <n v="1188.5113820784802"/>
    <n v="33.179683947040814"/>
    <n v="11.059894649013605"/>
    <n v="929.35791858822131"/>
    <n v="7966.5989060809015"/>
    <n v="1093.4415627393337"/>
    <n v="123.53690807415235"/>
    <n v="3149.2284772918438"/>
    <n v="1164.630588280047"/>
    <n v="32.803246882180012"/>
    <n v="10.934415627393337"/>
    <n v="891.45063113308095"/>
    <n v="7679.4581278662399"/>
    <n v="642.33616919286828"/>
    <n v="71.245576547670211"/>
    <n v="1888.5526375024804"/>
    <n v="704.03288957201153"/>
    <n v="19.270085075786049"/>
    <n v="6.423361691928684"/>
    <n v="565.5004051583403"/>
    <n v="4818.1091894167739"/>
  </r>
  <r>
    <x v="16"/>
    <s v="Wei_x000a_Fang"/>
    <s v="Wei Fang"/>
    <s v="Weifang Shì"/>
    <x v="392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</r>
  <r>
    <x v="16"/>
    <s v="Wei_x000a_Fang"/>
    <s v="Wei Fang"/>
    <s v="Weifang Shì"/>
    <x v="392"/>
    <s v="t/d"/>
    <s v="cement"/>
    <n v="3500"/>
    <n v="310"/>
    <n v="1"/>
    <m/>
    <n v="1085000"/>
    <m/>
    <n v="0"/>
    <n v="1085000"/>
    <n v="9.2928181662106698E-3"/>
    <n v="578.98450337852728"/>
    <n v="39.52640732961445"/>
    <n v="1302.2322406936171"/>
    <n v="504.46537998692656"/>
    <n v="17.369535101355815"/>
    <n v="5.7898450337852729"/>
    <n v="530.40325128131815"/>
    <n v="4502.8279486030287"/>
    <n v="661.38866403711995"/>
    <n v="72.063196376588863"/>
    <n v="1923.5784015916656"/>
    <n v="718.08741298213306"/>
    <n v="19.841659921113596"/>
    <n v="6.6138866403711996"/>
    <n v="581.47455472164631"/>
    <n v="4945.2449568444217"/>
    <n v="645.16052119246024"/>
    <n v="72.063196376588863"/>
    <n v="1868.1810106353057"/>
    <n v="693.29830621244673"/>
    <n v="19.354815635773807"/>
    <n v="6.451605211924603"/>
    <n v="542.12545250979576"/>
    <n v="4647.182695213859"/>
    <n v="637.84091159794457"/>
    <n v="72.063196376588863"/>
    <n v="1837.0499450869086"/>
    <n v="679.3678431633607"/>
    <n v="19.135227347938336"/>
    <n v="6.378409115979446"/>
    <n v="520.01286816096388"/>
    <n v="4479.6839079219726"/>
    <n v="374.69609869583985"/>
    <n v="41.559919652807622"/>
    <n v="1101.6557052097801"/>
    <n v="410.68585225034002"/>
    <n v="11.240882960875194"/>
    <n v="3.7469609869583991"/>
    <n v="329.87523634236516"/>
    <n v="2810.5636938264511"/>
  </r>
  <r>
    <x v="16"/>
    <s v="Ri_x000a_Zhao"/>
    <s v="Ri Zhao"/>
    <s v="Juxian"/>
    <x v="393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</r>
  <r>
    <x v="16"/>
    <s v="Dong_x000a_Ying"/>
    <s v="Dong Ying"/>
    <s v="Dongying"/>
    <x v="394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6"/>
    <s v="Qing_x000a_Dao"/>
    <s v="Qing Dao"/>
    <s v="Pingdu"/>
    <x v="395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6"/>
    <s v="Wei_x000a_Fang"/>
    <s v="Wei Fang"/>
    <s v="Changle"/>
    <x v="330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  <n v="21.762746840966397"/>
    <n v="2.4138442147729742"/>
    <n v="63.985331851155834"/>
    <n v="23.853069900644559"/>
    <n v="0.65288240522899188"/>
    <n v="0.21762746840966402"/>
    <n v="19.159503615356321"/>
    <n v="163.24052041654087"/>
  </r>
  <r>
    <x v="16"/>
    <s v="Liao_x000a_Cheng"/>
    <s v="Liao Cheng"/>
    <s v="Dong'e"/>
    <x v="39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Zibo"/>
    <s v="Zibo"/>
    <s v="Zichuan"/>
    <x v="385"/>
    <s v="t/d"/>
    <s v="cement"/>
    <n v="3000"/>
    <n v="310"/>
    <n v="1"/>
    <m/>
    <n v="930000"/>
    <m/>
    <n v="0"/>
    <n v="930000"/>
    <n v="7.9652727138948606E-3"/>
    <n v="496.2724314673091"/>
    <n v="33.879777711098107"/>
    <n v="1116.1990634516719"/>
    <n v="432.39889713165138"/>
    <n v="14.888172944019272"/>
    <n v="4.9627243146730917"/>
    <n v="454.63135824112987"/>
    <n v="3859.5668130883105"/>
    <n v="566.90456917467429"/>
    <n v="61.768454037076175"/>
    <n v="1648.7814870785705"/>
    <n v="615.50349684182845"/>
    <n v="17.007137075240227"/>
    <n v="5.6690456917467431"/>
    <n v="498.4067611899826"/>
    <n v="4238.7813915809329"/>
    <n v="552.99473245068032"/>
    <n v="61.768454037076175"/>
    <n v="1601.2980091159766"/>
    <n v="594.25569103924011"/>
    <n v="16.589841973520407"/>
    <n v="5.5299473245068027"/>
    <n v="464.67895929411065"/>
    <n v="3983.2994530404508"/>
    <n v="546.72078136966684"/>
    <n v="61.768454037076175"/>
    <n v="1574.6142386459219"/>
    <n v="582.31529414002352"/>
    <n v="16.401623441090006"/>
    <n v="5.4672078136966684"/>
    <n v="445.72531556654047"/>
    <n v="3839.72906393312"/>
    <n v="321.16808459643414"/>
    <n v="35.622788273835106"/>
    <n v="944.27631875124018"/>
    <n v="352.01644478600576"/>
    <n v="9.6350425378930247"/>
    <n v="3.211680845964342"/>
    <n v="282.75020257917015"/>
    <n v="2409.054594708387"/>
  </r>
  <r>
    <x v="16"/>
    <s v="Qing_x000a_Dao"/>
    <s v="Qing Dao"/>
    <s v="Jiaoxian"/>
    <x v="397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6"/>
    <s v="Qing_x000a_Dao"/>
    <s v="Qing Dao"/>
    <s v="Jiaoxian"/>
    <x v="397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6"/>
    <s v="Ji_x000a_Ning"/>
    <s v="Ji Ning"/>
    <s v="Weishan"/>
    <x v="398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Zao_x000a_Zhuang"/>
    <s v="Zao Zhuang"/>
    <s v="Zhaozhuang"/>
    <x v="399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</r>
  <r>
    <x v="16"/>
    <s v="Wei_x000a_Hai"/>
    <s v="Wei Hai"/>
    <s v="Weihai"/>
    <x v="400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</r>
  <r>
    <x v="16"/>
    <s v="Liao_x000a_Cheng"/>
    <s v="Liao Cheng"/>
    <s v="Weihai"/>
    <x v="400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6"/>
    <s v="De_x000a_Zhou"/>
    <s v="De Zhou"/>
    <s v="Leling"/>
    <x v="401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6"/>
    <s v="Zibo"/>
    <s v="Zibo"/>
    <s v="Zichuan"/>
    <x v="385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</r>
  <r>
    <x v="16"/>
    <s v="Ji_x000a_Ning"/>
    <s v="Ji Ning"/>
    <s v="Sishui"/>
    <x v="402"/>
    <s v="t/d"/>
    <s v="cement"/>
    <n v="7200"/>
    <n v="310"/>
    <n v="1"/>
    <m/>
    <n v="2232000"/>
    <m/>
    <n v="0"/>
    <n v="2232000"/>
    <n v="1.9116654513347667E-2"/>
    <n v="1191.0538355215419"/>
    <n v="81.311466506635455"/>
    <n v="2678.8777522840128"/>
    <n v="1037.7573531159635"/>
    <n v="35.73161506564626"/>
    <n v="11.91053835521542"/>
    <n v="1091.1152597787118"/>
    <n v="9262.9603514119462"/>
    <n v="1360.5709660192183"/>
    <n v="148.24428968898283"/>
    <n v="3957.0755689885696"/>
    <n v="1477.2083924203882"/>
    <n v="40.817128980576548"/>
    <n v="13.605709660192185"/>
    <n v="1196.1762268559582"/>
    <n v="10173.075339794241"/>
    <n v="1327.1873578816328"/>
    <n v="148.24428968898283"/>
    <n v="3843.1152218783441"/>
    <n v="1426.2136584941763"/>
    <n v="39.815620736448977"/>
    <n v="13.271873578816328"/>
    <n v="1115.2295023058657"/>
    <n v="9559.9186872970822"/>
    <n v="1312.1298752872005"/>
    <n v="148.24428968898283"/>
    <n v="3779.0741727502127"/>
    <n v="1397.5567059360565"/>
    <n v="39.363896258616016"/>
    <n v="13.121298752872006"/>
    <n v="1069.7407573596972"/>
    <n v="9215.3497534394883"/>
    <n v="770.80340303144203"/>
    <n v="85.494691857204259"/>
    <n v="2266.2631650029766"/>
    <n v="844.83946748641392"/>
    <n v="23.124102090943261"/>
    <n v="7.7080340303144217"/>
    <n v="678.6004861900085"/>
    <n v="5781.7310273001294"/>
  </r>
  <r>
    <x v="16"/>
    <s v="Lin_x000a_Yi"/>
    <s v="Lin Yi"/>
    <s v="Linyi"/>
    <x v="83"/>
    <s v="t/a"/>
    <s v="grinding"/>
    <n v="100000"/>
    <n v="1"/>
    <m/>
    <n v="1"/>
    <m/>
    <n v="100000"/>
    <n v="10502.991804395635"/>
    <n v="10502.991804395635"/>
    <n v="8.9956122617004187E-5"/>
    <n v="5.6046723445684323"/>
    <n v="0.3826226103595799"/>
    <n v="12.605838296244078"/>
    <n v="4.8833140567778983"/>
    <n v="0.16814017033705295"/>
    <n v="5.6046723445684322E-2"/>
    <n v="5.1343972361589705"/>
    <n v="43.588170544498816"/>
    <n v="6.4023591870064971"/>
    <n v="0.69758448013075214"/>
    <n v="18.62057897422094"/>
    <n v="6.9512130998995465"/>
    <n v="0.19207077561019487"/>
    <n v="6.4023591870064969E-2"/>
    <n v="5.6287764817567307"/>
    <n v="47.870845393977703"/>
    <n v="6.2452678954875829"/>
    <n v="0.69758448013075214"/>
    <n v="18.084322436709837"/>
    <n v="6.7112501641941966"/>
    <n v="0.18735803686462746"/>
    <n v="6.2452678954875822E-2"/>
    <n v="5.2478702162807922"/>
    <n v="44.985550010470398"/>
    <n v="6.1744127806649338"/>
    <n v="0.69758448013075214"/>
    <n v="17.782968218906223"/>
    <n v="6.5764008192762367"/>
    <n v="0.18523238341994802"/>
    <n v="6.174412780664934E-2"/>
    <n v="5.0338164907602501"/>
    <n v="43.364132139343312"/>
    <n v="3.6271244734943999"/>
    <n v="0.40230736912882908"/>
    <n v="10.664221975192639"/>
    <n v="3.975511650107427"/>
    <n v="0.10881373420483199"/>
    <n v="3.6271244734944003E-2"/>
    <n v="3.1932506025593868"/>
    <n v="27.206753402756814"/>
  </r>
  <r>
    <x v="16"/>
    <s v="He_x000a_Ze"/>
    <s v="He Ze"/>
    <s v="Cao"/>
    <x v="403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</r>
  <r>
    <x v="16"/>
    <s v="He_x000a_Ze"/>
    <s v="He Ze"/>
    <s v="Shan"/>
    <x v="404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6"/>
    <s v="Ji_x000a_Nan"/>
    <s v="Ji Nan"/>
    <s v="Shanghe"/>
    <x v="405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  <n v="18.735803686462745"/>
    <n v="2.0927534403922565"/>
    <n v="54.252967310129506"/>
    <n v="20.133750492582589"/>
    <n v="0.56207411059388235"/>
    <n v="0.18735803686462746"/>
    <n v="15.743610648842377"/>
    <n v="134.95665003141119"/>
    <n v="18.523238341994801"/>
    <n v="2.0927534403922565"/>
    <n v="53.348904656718666"/>
    <n v="19.729202457828709"/>
    <n v="0.55569715025984401"/>
    <n v="0.18523238341994799"/>
    <n v="15.10144947228075"/>
    <n v="130.09239641802992"/>
    <n v="10.881373420483198"/>
    <n v="1.2069221073864871"/>
    <n v="31.992665925577917"/>
    <n v="11.92653495032228"/>
    <n v="0.32644120261449594"/>
    <n v="0.10881373420483201"/>
    <n v="9.5797518076781607"/>
    <n v="81.620260208270437"/>
  </r>
  <r>
    <x v="16"/>
    <s v="Ji_x000a_Nan"/>
    <s v="Ji Nan"/>
    <s v="Jinan"/>
    <x v="406"/>
    <s v="t/a"/>
    <s v="grinding"/>
    <n v="500000"/>
    <n v="1"/>
    <m/>
    <n v="1"/>
    <m/>
    <n v="500000"/>
    <n v="52514.959021978175"/>
    <n v="52514.959021978175"/>
    <n v="4.4978061308502095E-4"/>
    <n v="28.023361722842161"/>
    <n v="1.9131130517978994"/>
    <n v="63.029191481220394"/>
    <n v="24.416570283889492"/>
    <n v="0.84070085168526476"/>
    <n v="0.28023361722842166"/>
    <n v="25.671986180794853"/>
    <n v="217.9408527224941"/>
    <n v="32.011795935032481"/>
    <n v="3.487922400653761"/>
    <n v="93.102894871104695"/>
    <n v="34.756065499497737"/>
    <n v="0.96035387805097439"/>
    <n v="0.32011795935032483"/>
    <n v="28.143882408783654"/>
    <n v="239.35422696988851"/>
    <n v="31.226339477437914"/>
    <n v="3.487922400653761"/>
    <n v="90.421612183549186"/>
    <n v="33.55625082097098"/>
    <n v="0.93679018432313732"/>
    <n v="0.31226339477437914"/>
    <n v="26.239351081403964"/>
    <n v="224.92775005235197"/>
    <n v="30.872063903324669"/>
    <n v="3.487922400653761"/>
    <n v="88.914841094531127"/>
    <n v="32.882004096381188"/>
    <n v="0.92616191709974005"/>
    <n v="0.3087206390332467"/>
    <n v="25.169082453801252"/>
    <n v="216.82066069671657"/>
    <n v="18.135622367471999"/>
    <n v="2.0115368456441454"/>
    <n v="53.321109875963202"/>
    <n v="19.877558250537135"/>
    <n v="0.54406867102416001"/>
    <n v="0.18135622367472004"/>
    <n v="15.966253012796935"/>
    <n v="136.03376701378406"/>
  </r>
  <r>
    <x v="16"/>
    <s v="Yan_x000a_Tai"/>
    <s v="Yan Tai"/>
    <s v="Yantai"/>
    <x v="407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  <n v="21.762746840966397"/>
    <n v="2.4138442147729742"/>
    <n v="63.985331851155834"/>
    <n v="23.853069900644559"/>
    <n v="0.65288240522899188"/>
    <n v="0.21762746840966402"/>
    <n v="19.159503615356321"/>
    <n v="163.24052041654087"/>
  </r>
  <r>
    <x v="16"/>
    <s v="He_x000a_Ze"/>
    <s v="He Ze"/>
    <s v="Juye"/>
    <x v="390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6"/>
    <s v="Dong_x000a_Ying"/>
    <s v="Dong Ying"/>
    <s v="Dongying"/>
    <x v="394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6"/>
    <s v="Bin_x000a_Zhou"/>
    <s v="Bin Zhou"/>
    <s v="Binxian"/>
    <x v="408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</r>
  <r>
    <x v="16"/>
    <s v="Zibo"/>
    <s v="Zibo"/>
    <s v="Zibo"/>
    <x v="409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</r>
  <r>
    <x v="16"/>
    <s v="Liao_x000a_Cheng"/>
    <s v="Liao Cheng"/>
    <s v="Liaocheng"/>
    <x v="410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</r>
  <r>
    <x v="16"/>
    <s v="Ri_x000a_Zhao"/>
    <s v="Ri Zhao"/>
    <s v="Rizhao"/>
    <x v="411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</r>
  <r>
    <x v="16"/>
    <s v="Qing_x000a_Dao"/>
    <s v="Qing Dao"/>
    <s v="Huangdao"/>
    <x v="412"/>
    <s v="t/a"/>
    <s v="grinding"/>
    <n v="3000000"/>
    <n v="1"/>
    <m/>
    <n v="1"/>
    <m/>
    <n v="3000000"/>
    <n v="315089.75413186906"/>
    <n v="315089.75413186906"/>
    <n v="2.698683678510126E-3"/>
    <n v="168.14017033705298"/>
    <n v="11.478678310787398"/>
    <n v="378.17514888732239"/>
    <n v="146.49942170333696"/>
    <n v="5.0442051101115899"/>
    <n v="1.68140170337053"/>
    <n v="154.03191708476913"/>
    <n v="1307.6451163349648"/>
    <n v="192.07077561019491"/>
    <n v="20.927534403922568"/>
    <n v="558.61736922662828"/>
    <n v="208.53639299698642"/>
    <n v="5.7621232683058468"/>
    <n v="1.9207077561019494"/>
    <n v="168.86329445270195"/>
    <n v="1436.1253618193314"/>
    <n v="187.35803686462751"/>
    <n v="20.927534403922568"/>
    <n v="542.5296731012952"/>
    <n v="201.33750492582593"/>
    <n v="5.6207411059388246"/>
    <n v="1.8735803686462751"/>
    <n v="157.4361064884238"/>
    <n v="1349.5665003141121"/>
    <n v="185.23238341994804"/>
    <n v="20.927534403922568"/>
    <n v="533.48904656718685"/>
    <n v="197.29202457828714"/>
    <n v="5.556971502598441"/>
    <n v="1.8523238341994803"/>
    <n v="151.01449472280754"/>
    <n v="1300.9239641802994"/>
    <n v="108.81373420483202"/>
    <n v="12.069221073864874"/>
    <n v="319.92665925577927"/>
    <n v="119.26534950322282"/>
    <n v="3.2644120261449601"/>
    <n v="1.0881373420483202"/>
    <n v="95.797518076781614"/>
    <n v="816.20260208270452"/>
  </r>
  <r>
    <x v="16"/>
    <s v="He_x000a_Ze"/>
    <s v="He Ze"/>
    <s v="Cao"/>
    <x v="403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6"/>
    <s v="Zibo"/>
    <s v="Zibo"/>
    <s v="Zibo"/>
    <x v="409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6"/>
    <s v="Zibo"/>
    <s v="Zibo"/>
    <s v="Huantai"/>
    <x v="413"/>
    <s v="t/a"/>
    <s v="grinding"/>
    <n v="1500000"/>
    <n v="1"/>
    <m/>
    <n v="1"/>
    <m/>
    <n v="1500000"/>
    <n v="157544.87706593453"/>
    <n v="157544.87706593453"/>
    <n v="1.349341839255063E-3"/>
    <n v="84.070085168526489"/>
    <n v="5.739339155393699"/>
    <n v="189.0875744436612"/>
    <n v="73.249710851668482"/>
    <n v="2.5221025550557949"/>
    <n v="0.84070085168526498"/>
    <n v="77.015958542384567"/>
    <n v="653.82255816748238"/>
    <n v="96.035387805097457"/>
    <n v="10.463767201961284"/>
    <n v="279.30868461331414"/>
    <n v="104.26819649849321"/>
    <n v="2.8810616341529234"/>
    <n v="0.96035387805097472"/>
    <n v="84.431647226350975"/>
    <n v="718.06268090966569"/>
    <n v="93.679018432313754"/>
    <n v="10.463767201961284"/>
    <n v="271.2648365506476"/>
    <n v="100.66875246291296"/>
    <n v="2.8103705529694123"/>
    <n v="0.93679018432313754"/>
    <n v="78.718053244211902"/>
    <n v="674.78325015705605"/>
    <n v="92.616191709974018"/>
    <n v="10.463767201961284"/>
    <n v="266.74452328359342"/>
    <n v="98.64601228914357"/>
    <n v="2.7784857512992205"/>
    <n v="0.92616191709974016"/>
    <n v="75.50724736140377"/>
    <n v="650.46198209014972"/>
    <n v="54.406867102416008"/>
    <n v="6.034610536932437"/>
    <n v="159.96332962788964"/>
    <n v="59.632674751611411"/>
    <n v="1.63220601307248"/>
    <n v="0.54406867102416012"/>
    <n v="47.898759038390807"/>
    <n v="408.10130104135226"/>
  </r>
  <r>
    <x v="16"/>
    <s v="Wei_x000a_Fang"/>
    <s v="Wei Fang"/>
    <s v="Zhucheng"/>
    <x v="414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</r>
  <r>
    <x v="16"/>
    <s v="Zibo"/>
    <s v="Zibo"/>
    <s v="Yiyuan"/>
    <x v="415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6"/>
    <s v="Yan_x000a_Tai"/>
    <s v="Yan Tai"/>
    <s v="Penglai"/>
    <x v="384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  <n v="21.762746840966397"/>
    <n v="2.4138442147729742"/>
    <n v="63.985331851155834"/>
    <n v="23.853069900644559"/>
    <n v="0.65288240522899188"/>
    <n v="0.21762746840966402"/>
    <n v="19.159503615356321"/>
    <n v="163.24052041654087"/>
  </r>
  <r>
    <x v="16"/>
    <s v="Zibo"/>
    <s v="Zibo"/>
    <s v="Zichuan"/>
    <x v="385"/>
    <s v="t/a"/>
    <s v="grinding"/>
    <n v="1200000"/>
    <n v="1"/>
    <m/>
    <n v="1"/>
    <m/>
    <n v="1200000"/>
    <n v="126035.90165274762"/>
    <n v="126035.90165274762"/>
    <n v="1.0794734714040502E-3"/>
    <n v="67.256068134821177"/>
    <n v="4.5914713243149583"/>
    <n v="151.27005955492893"/>
    <n v="58.59976868133478"/>
    <n v="2.0176820440446352"/>
    <n v="0.6725606813482119"/>
    <n v="61.612766833907642"/>
    <n v="523.05804653398582"/>
    <n v="76.828310244077954"/>
    <n v="8.3710137615690261"/>
    <n v="223.44694769065126"/>
    <n v="83.414557198794554"/>
    <n v="2.3048493073223382"/>
    <n v="0.76828310244077958"/>
    <n v="67.545317781080755"/>
    <n v="574.45014472773244"/>
    <n v="74.94321474585098"/>
    <n v="8.3710137615690261"/>
    <n v="217.01186924051802"/>
    <n v="80.535001970330356"/>
    <n v="2.2482964423755294"/>
    <n v="0.74943214745850983"/>
    <n v="62.97444259536951"/>
    <n v="539.82660012564475"/>
    <n v="74.092953367979206"/>
    <n v="8.3710137615690261"/>
    <n v="213.39561862687466"/>
    <n v="78.916809831314836"/>
    <n v="2.222788601039376"/>
    <n v="0.74092953367979197"/>
    <n v="60.405797889123001"/>
    <n v="520.36958567211968"/>
    <n v="43.525493681932794"/>
    <n v="4.8276884295459483"/>
    <n v="127.97066370231167"/>
    <n v="47.706139801289119"/>
    <n v="1.3057648104579838"/>
    <n v="0.43525493681932803"/>
    <n v="38.319007230712643"/>
    <n v="326.48104083308175"/>
  </r>
  <r>
    <x v="16"/>
    <s v="Zao_x000a_Zhuang"/>
    <s v="Zao Zhuang"/>
    <s v="Teng"/>
    <x v="416"/>
    <s v="t/a"/>
    <s v="grinding"/>
    <n v="1200000"/>
    <n v="1"/>
    <m/>
    <n v="1"/>
    <m/>
    <n v="1200000"/>
    <n v="126035.90165274762"/>
    <n v="126035.90165274762"/>
    <n v="1.0794734714040502E-3"/>
    <n v="67.256068134821177"/>
    <n v="4.5914713243149583"/>
    <n v="151.27005955492893"/>
    <n v="58.59976868133478"/>
    <n v="2.0176820440446352"/>
    <n v="0.6725606813482119"/>
    <n v="61.612766833907642"/>
    <n v="523.05804653398582"/>
    <n v="76.828310244077954"/>
    <n v="8.3710137615690261"/>
    <n v="223.44694769065126"/>
    <n v="83.414557198794554"/>
    <n v="2.3048493073223382"/>
    <n v="0.76828310244077958"/>
    <n v="67.545317781080755"/>
    <n v="574.45014472773244"/>
    <n v="74.94321474585098"/>
    <n v="8.3710137615690261"/>
    <n v="217.01186924051802"/>
    <n v="80.535001970330356"/>
    <n v="2.2482964423755294"/>
    <n v="0.74943214745850983"/>
    <n v="62.97444259536951"/>
    <n v="539.82660012564475"/>
    <n v="74.092953367979206"/>
    <n v="8.3710137615690261"/>
    <n v="213.39561862687466"/>
    <n v="78.916809831314836"/>
    <n v="2.222788601039376"/>
    <n v="0.74092953367979197"/>
    <n v="60.405797889123001"/>
    <n v="520.36958567211968"/>
    <n v="43.525493681932794"/>
    <n v="4.8276884295459483"/>
    <n v="127.97066370231167"/>
    <n v="47.706139801289119"/>
    <n v="1.3057648104579838"/>
    <n v="0.43525493681932803"/>
    <n v="38.319007230712643"/>
    <n v="326.48104083308175"/>
  </r>
  <r>
    <x v="16"/>
    <s v="Lin_x000a_Yi"/>
    <s v="Lin Yi"/>
    <s v="Feixian"/>
    <x v="417"/>
    <s v="t/a"/>
    <s v="grinding"/>
    <n v="700000"/>
    <n v="1"/>
    <m/>
    <n v="1"/>
    <m/>
    <n v="700000"/>
    <n v="73520.942630769452"/>
    <n v="73520.942630769452"/>
    <n v="6.296928583190294E-4"/>
    <n v="39.232706411979031"/>
    <n v="2.6783582725170594"/>
    <n v="88.240868073708555"/>
    <n v="34.183198397445295"/>
    <n v="1.1769811923593709"/>
    <n v="0.39232706411979035"/>
    <n v="35.940780653112803"/>
    <n v="305.1171938114918"/>
    <n v="44.816514309045481"/>
    <n v="4.883091360915266"/>
    <n v="130.34405281954659"/>
    <n v="48.658491699296832"/>
    <n v="1.3444954292713642"/>
    <n v="0.44816514309045485"/>
    <n v="39.401435372297122"/>
    <n v="335.09591775784401"/>
    <n v="43.716875268413084"/>
    <n v="4.883091360915266"/>
    <n v="126.59025705696887"/>
    <n v="46.978751149359383"/>
    <n v="1.3115062580523924"/>
    <n v="0.43716875268413086"/>
    <n v="36.73509151396555"/>
    <n v="314.89885007329281"/>
    <n v="43.22088946465454"/>
    <n v="4.883091360915266"/>
    <n v="124.48077753234358"/>
    <n v="46.034805734933663"/>
    <n v="1.2966266839396363"/>
    <n v="0.43220889464654544"/>
    <n v="35.236715435321756"/>
    <n v="303.54892497540322"/>
    <n v="25.389871314460802"/>
    <n v="2.8161515839018039"/>
    <n v="74.649553826348495"/>
    <n v="27.828581550751991"/>
    <n v="0.76169613943382408"/>
    <n v="0.25389871314460805"/>
    <n v="22.352754217915709"/>
    <n v="190.44727381929772"/>
  </r>
  <r>
    <x v="16"/>
    <s v="Qing_x000a_Dao"/>
    <s v="Qing Dao"/>
    <s v="Pingdu"/>
    <x v="395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6"/>
    <s v="Ji_x000a_Nan"/>
    <s v="Ji Nan"/>
    <s v="Zhangqiu"/>
    <x v="388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6"/>
    <s v="Qing_x000a_Dao"/>
    <s v="Qing Dao"/>
    <s v="Huangdao"/>
    <x v="412"/>
    <s v="t/a"/>
    <s v="grinding"/>
    <n v="800000"/>
    <n v="1"/>
    <m/>
    <n v="1"/>
    <m/>
    <n v="800000"/>
    <n v="84023.93443516508"/>
    <n v="84023.93443516508"/>
    <n v="7.196489809360335E-4"/>
    <n v="44.837378756547459"/>
    <n v="3.0609808828766392"/>
    <n v="100.84670636995263"/>
    <n v="39.066512454223187"/>
    <n v="1.3451213626964236"/>
    <n v="0.44837378756547458"/>
    <n v="41.075177889271764"/>
    <n v="348.70536435599053"/>
    <n v="51.218873496051977"/>
    <n v="5.5806758410460171"/>
    <n v="148.96463179376752"/>
    <n v="55.609704799196372"/>
    <n v="1.5365662048815589"/>
    <n v="0.51218873496051975"/>
    <n v="45.030211854053846"/>
    <n v="382.96676315182162"/>
    <n v="49.962143163900663"/>
    <n v="5.5806758410460171"/>
    <n v="144.67457949367869"/>
    <n v="53.690001313553573"/>
    <n v="1.4988642949170197"/>
    <n v="0.49962143163900657"/>
    <n v="41.982961730246338"/>
    <n v="359.88440008376318"/>
    <n v="49.395302245319471"/>
    <n v="5.5806758410460171"/>
    <n v="142.26374575124979"/>
    <n v="52.611206554209893"/>
    <n v="1.4818590673595842"/>
    <n v="0.49395302245319472"/>
    <n v="40.270531926082"/>
    <n v="346.91305711474649"/>
    <n v="29.016995787955199"/>
    <n v="3.2184589530306327"/>
    <n v="85.313775801541112"/>
    <n v="31.804093200859416"/>
    <n v="0.87050987363865595"/>
    <n v="0.29016995787955202"/>
    <n v="25.546004820475094"/>
    <n v="217.65402722205451"/>
  </r>
  <r>
    <x v="16"/>
    <s v="Lin_x000a_Yi"/>
    <s v="Lin Yi"/>
    <s v="Linyi"/>
    <x v="83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6"/>
    <s v="Lin_x000a_Yi"/>
    <s v="Lin Yi"/>
    <s v="Linyi"/>
    <x v="83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  <n v="21.762746840966397"/>
    <n v="2.4138442147729742"/>
    <n v="63.985331851155834"/>
    <n v="23.853069900644559"/>
    <n v="0.65288240522899188"/>
    <n v="0.21762746840966402"/>
    <n v="19.159503615356321"/>
    <n v="163.24052041654087"/>
  </r>
  <r>
    <x v="16"/>
    <s v="Ri_x000a_Zhao"/>
    <s v="Ri Zhao"/>
    <s v="Rizhao"/>
    <x v="411"/>
    <s v="t/a"/>
    <s v="grinding"/>
    <n v="4800000"/>
    <n v="1"/>
    <m/>
    <n v="1"/>
    <m/>
    <n v="4800000"/>
    <n v="504143.60661099048"/>
    <n v="504143.60661099048"/>
    <n v="4.3178938856162008E-3"/>
    <n v="269.02427253928471"/>
    <n v="18.365885297259833"/>
    <n v="605.08023821971574"/>
    <n v="234.39907472533912"/>
    <n v="8.070728176178541"/>
    <n v="2.6902427253928476"/>
    <n v="246.45106733563057"/>
    <n v="2092.2321861359433"/>
    <n v="307.31324097631182"/>
    <n v="33.484055046276104"/>
    <n v="893.78779076260503"/>
    <n v="333.65822879517822"/>
    <n v="9.2193972292893527"/>
    <n v="3.0731324097631183"/>
    <n v="270.18127112432302"/>
    <n v="2297.8005789109297"/>
    <n v="299.77285898340392"/>
    <n v="33.484055046276104"/>
    <n v="868.0474769620721"/>
    <n v="322.14000788132142"/>
    <n v="8.9931857695021176"/>
    <n v="2.9977285898340393"/>
    <n v="251.89777038147804"/>
    <n v="2159.306400502579"/>
    <n v="296.37181347191682"/>
    <n v="33.484055046276104"/>
    <n v="853.58247450749866"/>
    <n v="315.66723932525935"/>
    <n v="8.8911544041575041"/>
    <n v="2.9637181347191679"/>
    <n v="241.623191556492"/>
    <n v="2081.4783426884787"/>
    <n v="174.10197472773118"/>
    <n v="19.310753718183793"/>
    <n v="511.88265480924667"/>
    <n v="190.82455920515648"/>
    <n v="5.223059241831935"/>
    <n v="1.7410197472773121"/>
    <n v="153.27602892285057"/>
    <n v="1305.924163332327"/>
  </r>
  <r>
    <x v="16"/>
    <s v="Qing_x000a_Dao"/>
    <s v="Qing Dao"/>
    <s v="Huangdao"/>
    <x v="412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  <n v="21.762746840966397"/>
    <n v="2.4138442147729742"/>
    <n v="63.985331851155834"/>
    <n v="23.853069900644559"/>
    <n v="0.65288240522899188"/>
    <n v="0.21762746840966402"/>
    <n v="19.159503615356321"/>
    <n v="163.24052041654087"/>
  </r>
  <r>
    <x v="16"/>
    <s v="He_x000a_Ze"/>
    <s v="He Ze"/>
    <s v="Chengwu"/>
    <x v="418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  <n v="21.762746840966397"/>
    <n v="2.4138442147729742"/>
    <n v="63.985331851155834"/>
    <n v="23.853069900644559"/>
    <n v="0.65288240522899188"/>
    <n v="0.21762746840966402"/>
    <n v="19.159503615356321"/>
    <n v="163.24052041654087"/>
  </r>
  <r>
    <x v="16"/>
    <s v="Qing_x000a_Dao"/>
    <s v="Qing Dao"/>
    <s v="Jiaonan"/>
    <x v="419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6"/>
    <s v="He_x000a_Ze"/>
    <s v="He Ze"/>
    <s v="Heze"/>
    <x v="420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6"/>
    <s v="He_x000a_Ze"/>
    <s v="He Ze"/>
    <s v="Heze"/>
    <x v="420"/>
    <s v="t/a"/>
    <s v="grinding"/>
    <n v="500000"/>
    <n v="1"/>
    <m/>
    <n v="1"/>
    <m/>
    <n v="500000"/>
    <n v="52514.959021978175"/>
    <n v="52514.959021978175"/>
    <n v="4.4978061308502095E-4"/>
    <n v="28.023361722842161"/>
    <n v="1.9131130517978994"/>
    <n v="63.029191481220394"/>
    <n v="24.416570283889492"/>
    <n v="0.84070085168526476"/>
    <n v="0.28023361722842166"/>
    <n v="25.671986180794853"/>
    <n v="217.9408527224941"/>
    <n v="32.011795935032481"/>
    <n v="3.487922400653761"/>
    <n v="93.102894871104695"/>
    <n v="34.756065499497737"/>
    <n v="0.96035387805097439"/>
    <n v="0.32011795935032483"/>
    <n v="28.143882408783654"/>
    <n v="239.35422696988851"/>
    <n v="31.226339477437914"/>
    <n v="3.487922400653761"/>
    <n v="90.421612183549186"/>
    <n v="33.55625082097098"/>
    <n v="0.93679018432313732"/>
    <n v="0.31226339477437914"/>
    <n v="26.239351081403964"/>
    <n v="224.92775005235197"/>
    <n v="30.872063903324669"/>
    <n v="3.487922400653761"/>
    <n v="88.914841094531127"/>
    <n v="32.882004096381188"/>
    <n v="0.92616191709974005"/>
    <n v="0.3087206390332467"/>
    <n v="25.169082453801252"/>
    <n v="216.82066069671657"/>
    <n v="18.135622367471999"/>
    <n v="2.0115368456441454"/>
    <n v="53.321109875963202"/>
    <n v="19.877558250537135"/>
    <n v="0.54406867102416001"/>
    <n v="0.18135622367472004"/>
    <n v="15.966253012796935"/>
    <n v="136.03376701378406"/>
  </r>
  <r>
    <x v="16"/>
    <s v="Qing_x000a_Dao"/>
    <s v="Qing Dao"/>
    <s v="Jimo"/>
    <x v="421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6"/>
    <s v="Ji_x000a_Nan"/>
    <s v="Ji Nan"/>
    <s v="Zhangqiu"/>
    <x v="388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6"/>
    <s v="Ri_x000a_Zhao"/>
    <s v="Ri Zhao"/>
    <s v="Rizhao"/>
    <x v="411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</r>
  <r>
    <x v="16"/>
    <s v="Zao_x000a_Zhuang"/>
    <s v="Zao Zhuang"/>
    <s v="Teng"/>
    <x v="41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Tai_x000a_An"/>
    <s v="Tai An"/>
    <s v="Tai An"/>
    <x v="389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  <n v="18.735803686462745"/>
    <n v="2.0927534403922565"/>
    <n v="54.252967310129506"/>
    <n v="20.133750492582589"/>
    <n v="0.56207411059388235"/>
    <n v="0.18735803686462746"/>
    <n v="15.743610648842377"/>
    <n v="134.95665003141119"/>
    <n v="18.523238341994801"/>
    <n v="2.0927534403922565"/>
    <n v="53.348904656718666"/>
    <n v="19.729202457828709"/>
    <n v="0.55569715025984401"/>
    <n v="0.18523238341994799"/>
    <n v="15.10144947228075"/>
    <n v="130.09239641802992"/>
    <n v="10.881373420483198"/>
    <n v="1.2069221073864871"/>
    <n v="31.992665925577917"/>
    <n v="11.92653495032228"/>
    <n v="0.32644120261449594"/>
    <n v="0.10881373420483201"/>
    <n v="9.5797518076781607"/>
    <n v="81.620260208270437"/>
  </r>
  <r>
    <x v="16"/>
    <s v="Yan_x000a_Tai"/>
    <s v="Yan Tai"/>
    <s v="Qixia"/>
    <x v="422"/>
    <s v="t/d"/>
    <s v="cement"/>
    <n v="3200"/>
    <n v="310"/>
    <n v="1"/>
    <m/>
    <n v="992000"/>
    <m/>
    <n v="0"/>
    <n v="992000"/>
    <n v="8.4962908948211843E-3"/>
    <n v="529.35726023179632"/>
    <n v="36.138429558504647"/>
    <n v="1190.6123343484498"/>
    <n v="461.22549027376147"/>
    <n v="15.880717806953891"/>
    <n v="5.2935726023179646"/>
    <n v="484.9401154572052"/>
    <n v="4116.8712672941974"/>
    <n v="604.69820711965258"/>
    <n v="65.88635097288126"/>
    <n v="1758.7002528838086"/>
    <n v="656.53706329795034"/>
    <n v="18.140946213589572"/>
    <n v="6.0469820711965259"/>
    <n v="531.63387860264811"/>
    <n v="4521.3668176863284"/>
    <n v="589.86104794739231"/>
    <n v="65.88635097288126"/>
    <n v="1708.0512097237083"/>
    <n v="633.87273710852276"/>
    <n v="17.695831438421767"/>
    <n v="5.8986104794739225"/>
    <n v="495.65755658038472"/>
    <n v="4248.8527499098136"/>
    <n v="583.16883346097791"/>
    <n v="65.88635097288126"/>
    <n v="1679.5885212223166"/>
    <n v="621.13631374935835"/>
    <n v="17.495065003829339"/>
    <n v="5.8316883346097796"/>
    <n v="475.44033660430983"/>
    <n v="4095.7110015286612"/>
    <n v="342.57929023619641"/>
    <n v="37.997640825424114"/>
    <n v="1007.2280733346561"/>
    <n v="375.48420777173948"/>
    <n v="10.277378707085893"/>
    <n v="3.4257929023619647"/>
    <n v="301.60021608444816"/>
    <n v="2569.6582343556129"/>
  </r>
  <r>
    <x v="16"/>
    <s v="Zao_x000a_Zhuang"/>
    <s v="Zao Zhuang"/>
    <s v="Teng"/>
    <x v="416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</r>
  <r>
    <x v="16"/>
    <s v="Wei_x000a_Fang"/>
    <s v="Wei Fang"/>
    <s v="Weifang Shì"/>
    <x v="392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Ji_x000a_Nan"/>
    <s v="Ji Nan"/>
    <s v="Changqing"/>
    <x v="423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Ri_x000a_Zhao"/>
    <s v="Ri Zhao"/>
    <s v="Juxian"/>
    <x v="393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</r>
  <r>
    <x v="16"/>
    <s v="Yan_x000a_Tai"/>
    <s v="Yan Tai"/>
    <s v="Qixia"/>
    <x v="422"/>
    <s v="t/d"/>
    <s v="cement"/>
    <n v="3000"/>
    <n v="310"/>
    <n v="1"/>
    <m/>
    <n v="930000"/>
    <m/>
    <n v="0"/>
    <n v="930000"/>
    <n v="7.9652727138948606E-3"/>
    <n v="496.2724314673091"/>
    <n v="33.879777711098107"/>
    <n v="1116.1990634516719"/>
    <n v="432.39889713165138"/>
    <n v="14.888172944019272"/>
    <n v="4.9627243146730917"/>
    <n v="454.63135824112987"/>
    <n v="3859.5668130883105"/>
    <n v="566.90456917467429"/>
    <n v="61.768454037076175"/>
    <n v="1648.7814870785705"/>
    <n v="615.50349684182845"/>
    <n v="17.007137075240227"/>
    <n v="5.6690456917467431"/>
    <n v="498.4067611899826"/>
    <n v="4238.7813915809329"/>
    <n v="552.99473245068032"/>
    <n v="61.768454037076175"/>
    <n v="1601.2980091159766"/>
    <n v="594.25569103924011"/>
    <n v="16.589841973520407"/>
    <n v="5.5299473245068027"/>
    <n v="464.67895929411065"/>
    <n v="3983.2994530404508"/>
    <n v="546.72078136966684"/>
    <n v="61.768454037076175"/>
    <n v="1574.6142386459219"/>
    <n v="582.31529414002352"/>
    <n v="16.401623441090006"/>
    <n v="5.4672078136966684"/>
    <n v="445.72531556654047"/>
    <n v="3839.72906393312"/>
    <n v="321.16808459643414"/>
    <n v="35.622788273835106"/>
    <n v="944.27631875124018"/>
    <n v="352.01644478600576"/>
    <n v="9.6350425378930247"/>
    <n v="3.211680845964342"/>
    <n v="282.75020257917015"/>
    <n v="2409.054594708387"/>
  </r>
  <r>
    <x v="16"/>
    <s v="Wei_x000a_Fang"/>
    <s v="Wei Fang"/>
    <s v="Changle"/>
    <x v="330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Zibo"/>
    <s v="Zibo"/>
    <s v="Zibo"/>
    <x v="40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Zibo"/>
    <s v="Zibo"/>
    <s v="Zibo"/>
    <x v="409"/>
    <s v="t/d"/>
    <s v="cement"/>
    <n v="3500"/>
    <n v="310"/>
    <n v="1"/>
    <m/>
    <n v="1085000"/>
    <m/>
    <n v="0"/>
    <n v="1085000"/>
    <n v="9.2928181662106698E-3"/>
    <n v="578.98450337852728"/>
    <n v="39.52640732961445"/>
    <n v="1302.2322406936171"/>
    <n v="504.46537998692656"/>
    <n v="17.369535101355815"/>
    <n v="5.7898450337852729"/>
    <n v="530.40325128131815"/>
    <n v="4502.8279486030287"/>
    <n v="661.38866403711995"/>
    <n v="72.063196376588863"/>
    <n v="1923.5784015916656"/>
    <n v="718.08741298213306"/>
    <n v="19.841659921113596"/>
    <n v="6.6138866403711996"/>
    <n v="581.47455472164631"/>
    <n v="4945.2449568444217"/>
    <n v="645.16052119246024"/>
    <n v="72.063196376588863"/>
    <n v="1868.1810106353057"/>
    <n v="693.29830621244673"/>
    <n v="19.354815635773807"/>
    <n v="6.451605211924603"/>
    <n v="542.12545250979576"/>
    <n v="4647.182695213859"/>
    <n v="637.84091159794457"/>
    <n v="72.063196376588863"/>
    <n v="1837.0499450869086"/>
    <n v="679.3678431633607"/>
    <n v="19.135227347938336"/>
    <n v="6.378409115979446"/>
    <n v="520.01286816096388"/>
    <n v="4479.6839079219726"/>
    <n v="374.69609869583985"/>
    <n v="41.559919652807622"/>
    <n v="1101.6557052097801"/>
    <n v="410.68585225034002"/>
    <n v="11.240882960875194"/>
    <n v="3.7469609869583991"/>
    <n v="329.87523634236516"/>
    <n v="2810.5636938264511"/>
  </r>
  <r>
    <x v="16"/>
    <s v="Zibo"/>
    <s v="Zibo"/>
    <s v="Zibo"/>
    <x v="409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</r>
  <r>
    <x v="16"/>
    <s v="Zibo"/>
    <s v="Zibo"/>
    <s v="Zichuan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Lin_x000a_Yi"/>
    <s v="Lin Yi"/>
    <s v="Mengyin"/>
    <x v="424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  <n v="829.49209867602042"/>
    <n v="92.652681055614266"/>
    <n v="2401.9470136739646"/>
    <n v="891.38353655885999"/>
    <n v="24.884762960280607"/>
    <n v="8.2949209867602036"/>
    <n v="697.01843894116598"/>
    <n v="5974.9491795606755"/>
    <n v="820.08117205450026"/>
    <n v="92.652681055614266"/>
    <n v="2361.9213579688826"/>
    <n v="873.47294121003517"/>
    <n v="24.602435161635007"/>
    <n v="8.2008117205450031"/>
    <n v="668.58797334981068"/>
    <n v="5759.5935958996797"/>
    <n v="481.75212689465121"/>
    <n v="53.434182410752655"/>
    <n v="1416.4144781268601"/>
    <n v="528.02466717900859"/>
    <n v="14.452563806839535"/>
    <n v="4.8175212689465132"/>
    <n v="424.12530386875522"/>
    <n v="3613.5818920625802"/>
  </r>
  <r>
    <x v="16"/>
    <s v="Ji_x000a_Nan"/>
    <s v="Ji Nan"/>
    <s v="Pingyin"/>
    <x v="42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Ji_x000a_Nan"/>
    <s v="Ji Nan"/>
    <s v="Pingyin"/>
    <x v="42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Lin_x000a_Yi"/>
    <s v="Lin Yi"/>
    <s v="Yishui"/>
    <x v="42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Yan_x000a_Tai"/>
    <s v="Yan Tai"/>
    <s v="Qixia"/>
    <x v="422"/>
    <s v="t/d"/>
    <s v="cement"/>
    <n v="3000"/>
    <n v="310"/>
    <n v="1"/>
    <m/>
    <n v="930000"/>
    <m/>
    <n v="0"/>
    <n v="930000"/>
    <n v="7.9652727138948606E-3"/>
    <n v="496.2724314673091"/>
    <n v="33.879777711098107"/>
    <n v="1116.1990634516719"/>
    <n v="432.39889713165138"/>
    <n v="14.888172944019272"/>
    <n v="4.9627243146730917"/>
    <n v="454.63135824112987"/>
    <n v="3859.5668130883105"/>
    <n v="566.90456917467429"/>
    <n v="61.768454037076175"/>
    <n v="1648.7814870785705"/>
    <n v="615.50349684182845"/>
    <n v="17.007137075240227"/>
    <n v="5.6690456917467431"/>
    <n v="498.4067611899826"/>
    <n v="4238.7813915809329"/>
    <n v="552.99473245068032"/>
    <n v="61.768454037076175"/>
    <n v="1601.2980091159766"/>
    <n v="594.25569103924011"/>
    <n v="16.589841973520407"/>
    <n v="5.5299473245068027"/>
    <n v="464.67895929411065"/>
    <n v="3983.2994530404508"/>
    <n v="546.72078136966684"/>
    <n v="61.768454037076175"/>
    <n v="1574.6142386459219"/>
    <n v="582.31529414002352"/>
    <n v="16.401623441090006"/>
    <n v="5.4672078136966684"/>
    <n v="445.72531556654047"/>
    <n v="3839.72906393312"/>
    <n v="321.16808459643414"/>
    <n v="35.622788273835106"/>
    <n v="944.27631875124018"/>
    <n v="352.01644478600576"/>
    <n v="9.6350425378930247"/>
    <n v="3.211680845964342"/>
    <n v="282.75020257917015"/>
    <n v="2409.054594708387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Zao_x000a_Zhuang"/>
    <s v="Zao Zhuang"/>
    <s v="Zhaozhuang"/>
    <x v="399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Lin_x000a_Fen"/>
    <s v="Lin Fen"/>
    <s v="Linyi"/>
    <x v="83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  <n v="829.49209867602042"/>
    <n v="92.652681055614266"/>
    <n v="2401.9470136739646"/>
    <n v="891.38353655885999"/>
    <n v="24.884762960280607"/>
    <n v="8.2949209867602036"/>
    <n v="697.01843894116598"/>
    <n v="5974.9491795606755"/>
    <n v="820.08117205450026"/>
    <n v="92.652681055614266"/>
    <n v="2361.9213579688826"/>
    <n v="873.47294121003517"/>
    <n v="24.602435161635007"/>
    <n v="8.2008117205450031"/>
    <n v="668.58797334981068"/>
    <n v="5759.5935958996797"/>
    <n v="481.75212689465121"/>
    <n v="53.434182410752655"/>
    <n v="1416.4144781268601"/>
    <n v="528.02466717900859"/>
    <n v="14.452563806839535"/>
    <n v="4.8175212689465132"/>
    <n v="424.12530386875522"/>
    <n v="3613.5818920625802"/>
  </r>
  <r>
    <x v="16"/>
    <s v="Lin_x000a_Yi"/>
    <s v="Lin Yi"/>
    <s v="Feixian"/>
    <x v="417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Lin_x000a_Yi"/>
    <s v="Lin Yi"/>
    <s v="Feixian"/>
    <x v="417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Lin_x000a_Yi"/>
    <s v="Lin Yi"/>
    <s v="Linyi"/>
    <x v="83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Zao_x000a_Zhuang"/>
    <s v="Zao Zhuang"/>
    <s v="Teng"/>
    <x v="41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Lin_x000a_Yi"/>
    <s v="Lin Yi"/>
    <s v="Feixian"/>
    <x v="417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</r>
  <r>
    <x v="16"/>
    <s v="Lin_x000a_Yi"/>
    <s v="Lin Yi"/>
    <s v="Feixian"/>
    <x v="417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</r>
  <r>
    <x v="16"/>
    <s v="Jining"/>
    <s v="Jining"/>
    <s v="Qufu"/>
    <x v="427"/>
    <s v="t/d"/>
    <s v="cement"/>
    <n v="1000"/>
    <n v="310"/>
    <n v="1"/>
    <m/>
    <n v="310000"/>
    <m/>
    <n v="0"/>
    <n v="310000"/>
    <n v="2.6550909046316202E-3"/>
    <n v="165.42414382243638"/>
    <n v="11.293259237032702"/>
    <n v="372.06635448389062"/>
    <n v="144.13296571055045"/>
    <n v="4.9627243146730908"/>
    <n v="1.6542414382243638"/>
    <n v="151.54378608037663"/>
    <n v="1286.5222710294368"/>
    <n v="188.96818972489143"/>
    <n v="20.589484679025393"/>
    <n v="549.59382902619018"/>
    <n v="205.16783228060947"/>
    <n v="5.6690456917467422"/>
    <n v="1.8896818972489142"/>
    <n v="166.13558706332753"/>
    <n v="1412.9271305269779"/>
    <n v="184.3315774835601"/>
    <n v="20.589484679025393"/>
    <n v="533.76600303865882"/>
    <n v="198.08523034641337"/>
    <n v="5.5299473245068018"/>
    <n v="1.8433157748356008"/>
    <n v="154.89298643137022"/>
    <n v="1327.7664843468169"/>
    <n v="182.2402604565556"/>
    <n v="20.589484679025393"/>
    <n v="524.87141288197392"/>
    <n v="194.1050980466745"/>
    <n v="5.4672078136966684"/>
    <n v="1.8224026045655561"/>
    <n v="148.57510518884683"/>
    <n v="1279.9096879777067"/>
    <n v="107.05602819881139"/>
    <n v="11.874262757945036"/>
    <n v="314.75877291708002"/>
    <n v="117.3388149286686"/>
    <n v="3.2116808459643416"/>
    <n v="1.0705602819881141"/>
    <n v="94.250067526390055"/>
    <n v="803.01819823612902"/>
  </r>
  <r>
    <x v="16"/>
    <s v="Jining"/>
    <s v="Jining"/>
    <s v="Qufu"/>
    <x v="427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Jining"/>
    <s v="Jining"/>
    <s v="Qufu"/>
    <x v="427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Zao_x000a_Zhuang"/>
    <s v="Zao Zhuang"/>
    <s v="Zhaozhuang"/>
    <x v="399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</r>
  <r>
    <x v="16"/>
    <s v="Ji_x000a_Ning"/>
    <s v="Ji Ning"/>
    <s v="Jiaxiang"/>
    <x v="428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Ri_x000a_Zhao"/>
    <s v="Ri Zhao"/>
    <s v="Juxian"/>
    <x v="393"/>
    <s v="t/d"/>
    <s v="cement"/>
    <n v="1200"/>
    <n v="310"/>
    <n v="1"/>
    <m/>
    <n v="372000"/>
    <m/>
    <n v="0"/>
    <n v="372000"/>
    <n v="3.1861090855579443E-3"/>
    <n v="198.50897258692365"/>
    <n v="13.551911084439242"/>
    <n v="446.47962538066878"/>
    <n v="172.95955885266056"/>
    <n v="5.9552691776077094"/>
    <n v="1.9850897258692366"/>
    <n v="181.85254329645196"/>
    <n v="1543.8267252353241"/>
    <n v="226.76182766986972"/>
    <n v="24.707381614830471"/>
    <n v="659.51259483142826"/>
    <n v="246.20139873673136"/>
    <n v="6.8028548300960905"/>
    <n v="2.2676182766986974"/>
    <n v="199.36270447599304"/>
    <n v="1695.5125566323734"/>
    <n v="221.19789298027212"/>
    <n v="24.707381614830471"/>
    <n v="640.51920364639068"/>
    <n v="237.70227641569602"/>
    <n v="6.6359367894081629"/>
    <n v="2.2119789298027213"/>
    <n v="185.87158371764428"/>
    <n v="1593.3197812161802"/>
    <n v="218.68831254786676"/>
    <n v="24.707381614830471"/>
    <n v="629.84569545836871"/>
    <n v="232.92611765600941"/>
    <n v="6.5606493764360021"/>
    <n v="2.1868831254786674"/>
    <n v="178.2901262266162"/>
    <n v="1535.8916255732479"/>
    <n v="128.46723383857366"/>
    <n v="14.249115309534043"/>
    <n v="377.71052750049608"/>
    <n v="140.80657791440231"/>
    <n v="3.85401701515721"/>
    <n v="1.2846723383857368"/>
    <n v="113.10008103166807"/>
    <n v="963.62183788335483"/>
  </r>
  <r>
    <x v="16"/>
    <s v="Ri_x000a_Zhao"/>
    <s v="Ri Zhao"/>
    <s v="Juxian"/>
    <x v="393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</r>
  <r>
    <x v="16"/>
    <s v="Ri_x000a_Zhao"/>
    <s v="Ri Zhao"/>
    <s v="Rizhao"/>
    <x v="411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</r>
  <r>
    <x v="16"/>
    <s v="Zibo"/>
    <s v="Zibo"/>
    <s v="Zichuan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Zibo"/>
    <s v="Zibo"/>
    <s v="Zichuan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Zibo"/>
    <s v="Zibo"/>
    <s v="Zichuan"/>
    <x v="385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  <n v="829.49209867602042"/>
    <n v="92.652681055614266"/>
    <n v="2401.9470136739646"/>
    <n v="891.38353655885999"/>
    <n v="24.884762960280607"/>
    <n v="8.2949209867602036"/>
    <n v="697.01843894116598"/>
    <n v="5974.9491795606755"/>
    <n v="820.08117205450026"/>
    <n v="92.652681055614266"/>
    <n v="2361.9213579688826"/>
    <n v="873.47294121003517"/>
    <n v="24.602435161635007"/>
    <n v="8.2008117205450031"/>
    <n v="668.58797334981068"/>
    <n v="5759.5935958996797"/>
    <n v="481.75212689465121"/>
    <n v="53.434182410752655"/>
    <n v="1416.4144781268601"/>
    <n v="528.02466717900859"/>
    <n v="14.452563806839535"/>
    <n v="4.8175212689465132"/>
    <n v="424.12530386875522"/>
    <n v="3613.5818920625802"/>
  </r>
  <r>
    <x v="16"/>
    <s v="Zibo"/>
    <s v="Zibo"/>
    <s v="Zichuan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Zibo"/>
    <s v="Zibo"/>
    <s v="Zichuan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Zao_x000a_Zhuang"/>
    <s v="Zao Zhuang"/>
    <s v="Zhaozhuang"/>
    <x v="399"/>
    <s v="t/d"/>
    <s v="cement"/>
    <n v="1000"/>
    <n v="310"/>
    <n v="1"/>
    <m/>
    <n v="310000"/>
    <m/>
    <n v="0"/>
    <n v="310000"/>
    <n v="2.6550909046316202E-3"/>
    <n v="165.42414382243638"/>
    <n v="11.293259237032702"/>
    <n v="372.06635448389062"/>
    <n v="144.13296571055045"/>
    <n v="4.9627243146730908"/>
    <n v="1.6542414382243638"/>
    <n v="151.54378608037663"/>
    <n v="1286.5222710294368"/>
    <n v="188.96818972489143"/>
    <n v="20.589484679025393"/>
    <n v="549.59382902619018"/>
    <n v="205.16783228060947"/>
    <n v="5.6690456917467422"/>
    <n v="1.8896818972489142"/>
    <n v="166.13558706332753"/>
    <n v="1412.9271305269779"/>
    <n v="184.3315774835601"/>
    <n v="20.589484679025393"/>
    <n v="533.76600303865882"/>
    <n v="198.08523034641337"/>
    <n v="5.5299473245068018"/>
    <n v="1.8433157748356008"/>
    <n v="154.89298643137022"/>
    <n v="1327.7664843468169"/>
    <n v="182.2402604565556"/>
    <n v="20.589484679025393"/>
    <n v="524.87141288197392"/>
    <n v="194.1050980466745"/>
    <n v="5.4672078136966684"/>
    <n v="1.8224026045655561"/>
    <n v="148.57510518884683"/>
    <n v="1279.9096879777067"/>
    <n v="107.05602819881139"/>
    <n v="11.874262757945036"/>
    <n v="314.75877291708002"/>
    <n v="117.3388149286686"/>
    <n v="3.2116808459643416"/>
    <n v="1.0705602819881141"/>
    <n v="94.250067526390055"/>
    <n v="803.01819823612902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Tai_x000a_An"/>
    <s v="Tai An"/>
    <s v="Tai An"/>
    <x v="38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Dong_x000a_Ying"/>
    <s v="Dong Ying"/>
    <s v="Guangrao"/>
    <x v="429"/>
    <s v="t/a"/>
    <s v="grinding"/>
    <n v="800000"/>
    <n v="1"/>
    <m/>
    <n v="1"/>
    <m/>
    <n v="800000"/>
    <n v="84023.93443516508"/>
    <n v="84023.93443516508"/>
    <n v="7.196489809360335E-4"/>
    <n v="44.837378756547459"/>
    <n v="3.0609808828766392"/>
    <n v="100.84670636995263"/>
    <n v="39.066512454223187"/>
    <n v="1.3451213626964236"/>
    <n v="0.44837378756547458"/>
    <n v="41.075177889271764"/>
    <n v="348.70536435599053"/>
    <n v="51.218873496051977"/>
    <n v="5.5806758410460171"/>
    <n v="148.96463179376752"/>
    <n v="55.609704799196372"/>
    <n v="1.5365662048815589"/>
    <n v="0.51218873496051975"/>
    <n v="45.030211854053846"/>
    <n v="382.96676315182162"/>
    <n v="49.962143163900663"/>
    <n v="5.5806758410460171"/>
    <n v="144.67457949367869"/>
    <n v="53.690001313553573"/>
    <n v="1.4988642949170197"/>
    <n v="0.49962143163900657"/>
    <n v="41.982961730246338"/>
    <n v="359.88440008376318"/>
    <n v="49.395302245319471"/>
    <n v="5.5806758410460171"/>
    <n v="142.26374575124979"/>
    <n v="52.611206554209893"/>
    <n v="1.4818590673595842"/>
    <n v="0.49395302245319472"/>
    <n v="40.270531926082"/>
    <n v="346.91305711474649"/>
    <n v="29.016995787955199"/>
    <n v="3.2184589530306327"/>
    <n v="85.313775801541112"/>
    <n v="31.804093200859416"/>
    <n v="0.87050987363865595"/>
    <n v="0.29016995787955202"/>
    <n v="25.546004820475094"/>
    <n v="217.65402722205451"/>
  </r>
  <r>
    <x v="16"/>
    <s v="Zibo"/>
    <s v="Zibo"/>
    <s v="Zibo"/>
    <x v="409"/>
    <s v="t/d"/>
    <s v="cement"/>
    <n v="1500"/>
    <n v="310"/>
    <n v="1"/>
    <m/>
    <n v="465000"/>
    <m/>
    <n v="0"/>
    <n v="465000"/>
    <n v="3.9826363569474303E-3"/>
    <n v="248.13621573365455"/>
    <n v="16.939888855549054"/>
    <n v="558.09953172583596"/>
    <n v="216.19944856582569"/>
    <n v="7.4440864720096362"/>
    <n v="2.4813621573365459"/>
    <n v="227.31567912056494"/>
    <n v="1929.7834065441552"/>
    <n v="283.45228458733715"/>
    <n v="30.884227018538088"/>
    <n v="824.39074353928527"/>
    <n v="307.75174842091423"/>
    <n v="8.5035685376201133"/>
    <n v="2.8345228458733716"/>
    <n v="249.2033805949913"/>
    <n v="2119.3906957904665"/>
    <n v="276.49736622534016"/>
    <n v="30.884227018538088"/>
    <n v="800.64900455798829"/>
    <n v="297.12784551962005"/>
    <n v="8.2949209867602036"/>
    <n v="2.7649736622534014"/>
    <n v="232.33947964705533"/>
    <n v="1991.6497265202254"/>
    <n v="273.36039068483342"/>
    <n v="30.884227018538088"/>
    <n v="787.30711932296094"/>
    <n v="291.15764707001176"/>
    <n v="8.2008117205450031"/>
    <n v="2.7336039068483342"/>
    <n v="222.86265778327024"/>
    <n v="1919.86453196656"/>
    <n v="160.58404229821707"/>
    <n v="17.811394136917553"/>
    <n v="472.13815937562009"/>
    <n v="176.00822239300288"/>
    <n v="4.8175212689465123"/>
    <n v="1.605840422982171"/>
    <n v="141.37510128958507"/>
    <n v="1204.5272973541935"/>
  </r>
  <r>
    <x v="16"/>
    <s v="Wei_x000a_Fang"/>
    <s v="Wei Fang"/>
    <s v="Anqiu"/>
    <x v="430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Wei_x000a_Fang"/>
    <s v="Wei Fang"/>
    <s v="Anqiu"/>
    <x v="430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Tai_x000a_An"/>
    <s v="Tai An"/>
    <s v="Ningyang"/>
    <x v="431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  <n v="829.49209867602042"/>
    <n v="92.652681055614266"/>
    <n v="2401.9470136739646"/>
    <n v="891.38353655885999"/>
    <n v="24.884762960280607"/>
    <n v="8.2949209867602036"/>
    <n v="697.01843894116598"/>
    <n v="5974.9491795606755"/>
    <n v="820.08117205450026"/>
    <n v="92.652681055614266"/>
    <n v="2361.9213579688826"/>
    <n v="873.47294121003517"/>
    <n v="24.602435161635007"/>
    <n v="8.2008117205450031"/>
    <n v="668.58797334981068"/>
    <n v="5759.5935958996797"/>
    <n v="481.75212689465121"/>
    <n v="53.434182410752655"/>
    <n v="1416.4144781268601"/>
    <n v="528.02466717900859"/>
    <n v="14.452563806839535"/>
    <n v="4.8175212689465132"/>
    <n v="424.12530386875522"/>
    <n v="3613.5818920625802"/>
  </r>
  <r>
    <x v="16"/>
    <s v="Jining"/>
    <s v="Jining"/>
    <s v="Qufu"/>
    <x v="427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Yan_x000a_Tai"/>
    <s v="Yan Tai"/>
    <s v="Longkou"/>
    <x v="432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</r>
  <r>
    <x v="16"/>
    <s v="Yan_x000a_Tai"/>
    <s v="Yan Tai"/>
    <s v="Longkou"/>
    <x v="432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Tai_x000a_An"/>
    <s v="Tai An"/>
    <s v="Ningyang"/>
    <x v="431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Tai_x000a_An"/>
    <s v="Tai An"/>
    <s v="Ningyang"/>
    <x v="431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Yan_x000a_Tai"/>
    <s v="Yan Tai"/>
    <s v="Qixia"/>
    <x v="422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Yan_x000a_Tai"/>
    <s v="Yan Tai"/>
    <s v="Qixia"/>
    <x v="422"/>
    <s v="t/d"/>
    <s v="cement"/>
    <n v="3000"/>
    <n v="310"/>
    <n v="1"/>
    <m/>
    <n v="930000"/>
    <m/>
    <n v="0"/>
    <n v="930000"/>
    <n v="7.9652727138948606E-3"/>
    <n v="496.2724314673091"/>
    <n v="33.879777711098107"/>
    <n v="1116.1990634516719"/>
    <n v="432.39889713165138"/>
    <n v="14.888172944019272"/>
    <n v="4.9627243146730917"/>
    <n v="454.63135824112987"/>
    <n v="3859.5668130883105"/>
    <n v="566.90456917467429"/>
    <n v="61.768454037076175"/>
    <n v="1648.7814870785705"/>
    <n v="615.50349684182845"/>
    <n v="17.007137075240227"/>
    <n v="5.6690456917467431"/>
    <n v="498.4067611899826"/>
    <n v="4238.7813915809329"/>
    <n v="552.99473245068032"/>
    <n v="61.768454037076175"/>
    <n v="1601.2980091159766"/>
    <n v="594.25569103924011"/>
    <n v="16.589841973520407"/>
    <n v="5.5299473245068027"/>
    <n v="464.67895929411065"/>
    <n v="3983.2994530404508"/>
    <n v="546.72078136966684"/>
    <n v="61.768454037076175"/>
    <n v="1574.6142386459219"/>
    <n v="582.31529414002352"/>
    <n v="16.401623441090006"/>
    <n v="5.4672078136966684"/>
    <n v="445.72531556654047"/>
    <n v="3839.72906393312"/>
    <n v="321.16808459643414"/>
    <n v="35.622788273835106"/>
    <n v="944.27631875124018"/>
    <n v="352.01644478600576"/>
    <n v="9.6350425378930247"/>
    <n v="3.211680845964342"/>
    <n v="282.75020257917015"/>
    <n v="2409.054594708387"/>
  </r>
  <r>
    <x v="16"/>
    <s v="Lin_x000a_Yi"/>
    <s v="Lin Yi"/>
    <s v="Cangshan"/>
    <x v="433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Lai_x000a_Wu"/>
    <s v="Lai Wu"/>
    <s v="Laiwu"/>
    <x v="387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Lai_x000a_Wu"/>
    <s v="Lai Wu"/>
    <s v="Laiwu"/>
    <x v="387"/>
    <s v="t/d"/>
    <s v="cement"/>
    <n v="1000"/>
    <n v="310"/>
    <n v="1"/>
    <m/>
    <n v="310000"/>
    <m/>
    <n v="0"/>
    <n v="310000"/>
    <n v="2.6550909046316202E-3"/>
    <n v="165.42414382243638"/>
    <n v="11.293259237032702"/>
    <n v="372.06635448389062"/>
    <n v="144.13296571055045"/>
    <n v="4.9627243146730908"/>
    <n v="1.6542414382243638"/>
    <n v="151.54378608037663"/>
    <n v="1286.5222710294368"/>
    <n v="188.96818972489143"/>
    <n v="20.589484679025393"/>
    <n v="549.59382902619018"/>
    <n v="205.16783228060947"/>
    <n v="5.6690456917467422"/>
    <n v="1.8896818972489142"/>
    <n v="166.13558706332753"/>
    <n v="1412.9271305269779"/>
    <n v="184.3315774835601"/>
    <n v="20.589484679025393"/>
    <n v="533.76600303865882"/>
    <n v="198.08523034641337"/>
    <n v="5.5299473245068018"/>
    <n v="1.8433157748356008"/>
    <n v="154.89298643137022"/>
    <n v="1327.7664843468169"/>
    <n v="182.2402604565556"/>
    <n v="20.589484679025393"/>
    <n v="524.87141288197392"/>
    <n v="194.1050980466745"/>
    <n v="5.4672078136966684"/>
    <n v="1.8224026045655561"/>
    <n v="148.57510518884683"/>
    <n v="1279.9096879777067"/>
    <n v="107.05602819881139"/>
    <n v="11.874262757945036"/>
    <n v="314.75877291708002"/>
    <n v="117.3388149286686"/>
    <n v="3.2116808459643416"/>
    <n v="1.0705602819881141"/>
    <n v="94.250067526390055"/>
    <n v="803.01819823612902"/>
  </r>
  <r>
    <x v="16"/>
    <s v="Ri_x000a_Zhao"/>
    <s v="Ri Zhao"/>
    <s v="Juxian"/>
    <x v="393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Ri_x000a_Zhao"/>
    <s v="Ri Zhao"/>
    <s v="Juxian"/>
    <x v="393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Lin_x000a_Yi"/>
    <s v="Lin Yi"/>
    <s v="Yinan"/>
    <x v="434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  <n v="829.49209867602042"/>
    <n v="92.652681055614266"/>
    <n v="2401.9470136739646"/>
    <n v="891.38353655885999"/>
    <n v="24.884762960280607"/>
    <n v="8.2949209867602036"/>
    <n v="697.01843894116598"/>
    <n v="5974.9491795606755"/>
    <n v="820.08117205450026"/>
    <n v="92.652681055614266"/>
    <n v="2361.9213579688826"/>
    <n v="873.47294121003517"/>
    <n v="24.602435161635007"/>
    <n v="8.2008117205450031"/>
    <n v="668.58797334981068"/>
    <n v="5759.5935958996797"/>
    <n v="481.75212689465121"/>
    <n v="53.434182410752655"/>
    <n v="1416.4144781268601"/>
    <n v="528.02466717900859"/>
    <n v="14.452563806839535"/>
    <n v="4.8175212689465132"/>
    <n v="424.12530386875522"/>
    <n v="3613.5818920625802"/>
  </r>
  <r>
    <x v="16"/>
    <s v="Yan_x000a_Tai"/>
    <s v="Yan Tai"/>
    <s v="Penglai"/>
    <x v="384"/>
    <s v="t/d"/>
    <s v="cement"/>
    <n v="3500"/>
    <n v="310"/>
    <n v="1"/>
    <m/>
    <n v="1085000"/>
    <m/>
    <n v="0"/>
    <n v="1085000"/>
    <n v="9.2928181662106698E-3"/>
    <n v="578.98450337852728"/>
    <n v="39.52640732961445"/>
    <n v="1302.2322406936171"/>
    <n v="504.46537998692656"/>
    <n v="17.369535101355815"/>
    <n v="5.7898450337852729"/>
    <n v="530.40325128131815"/>
    <n v="4502.8279486030287"/>
    <n v="661.38866403711995"/>
    <n v="72.063196376588863"/>
    <n v="1923.5784015916656"/>
    <n v="718.08741298213306"/>
    <n v="19.841659921113596"/>
    <n v="6.6138866403711996"/>
    <n v="581.47455472164631"/>
    <n v="4945.2449568444217"/>
    <n v="645.16052119246024"/>
    <n v="72.063196376588863"/>
    <n v="1868.1810106353057"/>
    <n v="693.29830621244673"/>
    <n v="19.354815635773807"/>
    <n v="6.451605211924603"/>
    <n v="542.12545250979576"/>
    <n v="4647.182695213859"/>
    <n v="637.84091159794457"/>
    <n v="72.063196376588863"/>
    <n v="1837.0499450869086"/>
    <n v="679.3678431633607"/>
    <n v="19.135227347938336"/>
    <n v="6.378409115979446"/>
    <n v="520.01286816096388"/>
    <n v="4479.6839079219726"/>
    <n v="374.69609869583985"/>
    <n v="41.559919652807622"/>
    <n v="1101.6557052097801"/>
    <n v="410.68585225034002"/>
    <n v="11.240882960875194"/>
    <n v="3.7469609869583991"/>
    <n v="329.87523634236516"/>
    <n v="2810.5636938264511"/>
  </r>
  <r>
    <x v="16"/>
    <s v="Zao_x000a_Zhuang"/>
    <s v="Zao Zhuang"/>
    <s v="Teng"/>
    <x v="41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Zao_x000a_Zhuang"/>
    <s v="Zao Zhuang"/>
    <s v="Teng"/>
    <x v="41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Zao_x000a_Zhuang"/>
    <s v="Zao Zhuang"/>
    <s v="Teng"/>
    <x v="41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Yan_x000a_Tai"/>
    <s v="Yan Tai"/>
    <s v="Fushan"/>
    <x v="61"/>
    <s v="t/d"/>
    <s v="cement"/>
    <n v="7200"/>
    <n v="310"/>
    <n v="1"/>
    <m/>
    <n v="2232000"/>
    <m/>
    <n v="0"/>
    <n v="2232000"/>
    <n v="1.9116654513347667E-2"/>
    <n v="1191.0538355215419"/>
    <n v="81.311466506635455"/>
    <n v="2678.8777522840128"/>
    <n v="1037.7573531159635"/>
    <n v="35.73161506564626"/>
    <n v="11.91053835521542"/>
    <n v="1091.1152597787118"/>
    <n v="9262.9603514119462"/>
    <n v="1360.5709660192183"/>
    <n v="148.24428968898283"/>
    <n v="3957.0755689885696"/>
    <n v="1477.2083924203882"/>
    <n v="40.817128980576548"/>
    <n v="13.605709660192185"/>
    <n v="1196.1762268559582"/>
    <n v="10173.075339794241"/>
    <n v="1327.1873578816328"/>
    <n v="148.24428968898283"/>
    <n v="3843.1152218783441"/>
    <n v="1426.2136584941763"/>
    <n v="39.815620736448977"/>
    <n v="13.271873578816328"/>
    <n v="1115.2295023058657"/>
    <n v="9559.9186872970822"/>
    <n v="1312.1298752872005"/>
    <n v="148.24428968898283"/>
    <n v="3779.0741727502127"/>
    <n v="1397.5567059360565"/>
    <n v="39.363896258616016"/>
    <n v="13.121298752872006"/>
    <n v="1069.7407573596972"/>
    <n v="9215.3497534394883"/>
    <n v="770.80340303144203"/>
    <n v="85.494691857204259"/>
    <n v="2266.2631650029766"/>
    <n v="844.83946748641392"/>
    <n v="23.124102090943261"/>
    <n v="7.7080340303144217"/>
    <n v="678.6004861900085"/>
    <n v="5781.7310273001294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Wei_x000a_Fang"/>
    <s v="Wei Fang"/>
    <s v="Linqu"/>
    <x v="435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</r>
  <r>
    <x v="16"/>
    <s v="Wei_x000a_Fang"/>
    <s v="Wei Fang"/>
    <s v="Linqu"/>
    <x v="435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</r>
  <r>
    <x v="16"/>
    <s v="Zao_x000a_Zhuang"/>
    <s v="Zao Zhuang"/>
    <s v="Teng"/>
    <x v="41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Zao_x000a_Zhuang"/>
    <s v="Zao Zhuang"/>
    <s v="Teng"/>
    <x v="41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Zao_x000a_Zhuang"/>
    <s v="Zao Zhuang"/>
    <s v="Teng"/>
    <x v="41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</r>
  <r>
    <x v="16"/>
    <s v="Tai_x000a_An"/>
    <s v="Tai An"/>
    <s v="Teng"/>
    <x v="416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</r>
  <r>
    <x v="16"/>
    <s v="Ji_x000a_Nan"/>
    <s v="Ji Nan"/>
    <s v="Teng"/>
    <x v="416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</r>
  <r>
    <x v="16"/>
    <s v="Ji_x000a_Nan"/>
    <s v="Ji Nan"/>
    <s v="Teng"/>
    <x v="416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</r>
  <r>
    <x v="16"/>
    <s v="Ji_x000a_Nan"/>
    <s v="Ji Nan"/>
    <s v="Teng"/>
    <x v="416"/>
    <s v="t/d"/>
    <s v="cement"/>
    <n v="1000"/>
    <n v="310"/>
    <n v="1"/>
    <m/>
    <n v="310000"/>
    <m/>
    <n v="0"/>
    <n v="310000"/>
    <n v="2.6550909046316202E-3"/>
    <n v="165.42414382243638"/>
    <n v="11.293259237032702"/>
    <n v="372.06635448389062"/>
    <n v="144.13296571055045"/>
    <n v="4.9627243146730908"/>
    <n v="1.6542414382243638"/>
    <n v="151.54378608037663"/>
    <n v="1286.5222710294368"/>
    <n v="188.96818972489143"/>
    <n v="20.589484679025393"/>
    <n v="549.59382902619018"/>
    <n v="205.16783228060947"/>
    <n v="5.6690456917467422"/>
    <n v="1.8896818972489142"/>
    <n v="166.13558706332753"/>
    <n v="1412.9271305269779"/>
    <n v="184.3315774835601"/>
    <n v="20.589484679025393"/>
    <n v="533.76600303865882"/>
    <n v="198.08523034641337"/>
    <n v="5.5299473245068018"/>
    <n v="1.8433157748356008"/>
    <n v="154.89298643137022"/>
    <n v="1327.7664843468169"/>
    <n v="182.2402604565556"/>
    <n v="20.589484679025393"/>
    <n v="524.87141288197392"/>
    <n v="194.1050980466745"/>
    <n v="5.4672078136966684"/>
    <n v="1.8224026045655561"/>
    <n v="148.57510518884683"/>
    <n v="1279.9096879777067"/>
    <n v="107.05602819881139"/>
    <n v="11.874262757945036"/>
    <n v="314.75877291708002"/>
    <n v="117.3388149286686"/>
    <n v="3.2116808459643416"/>
    <n v="1.0705602819881141"/>
    <n v="94.250067526390055"/>
    <n v="803.01819823612902"/>
  </r>
  <r>
    <x v="16"/>
    <s v="De_x000a_Zhou"/>
    <s v="De Zhou"/>
    <s v="Dezhou"/>
    <x v="43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</r>
  <r>
    <x v="16"/>
    <s v="De_x000a_Zhou"/>
    <s v="De Zhou"/>
    <s v="Dezhou"/>
    <x v="436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</r>
  <r>
    <x v="16"/>
    <s v="Lai_x000a_Wu"/>
    <s v="Lai Wu"/>
    <s v="Laiwu"/>
    <x v="387"/>
    <s v="t/a"/>
    <s v="grinding"/>
    <n v="1200000"/>
    <n v="1"/>
    <m/>
    <n v="1"/>
    <m/>
    <n v="1200000"/>
    <n v="126035.90165274762"/>
    <n v="126035.90165274762"/>
    <n v="1.0794734714040502E-3"/>
    <n v="67.256068134821177"/>
    <n v="4.5914713243149583"/>
    <n v="151.27005955492893"/>
    <n v="58.59976868133478"/>
    <n v="2.0176820440446352"/>
    <n v="0.6725606813482119"/>
    <n v="61.612766833907642"/>
    <n v="523.05804653398582"/>
    <n v="76.828310244077954"/>
    <n v="8.3710137615690261"/>
    <n v="223.44694769065126"/>
    <n v="83.414557198794554"/>
    <n v="2.3048493073223382"/>
    <n v="0.76828310244077958"/>
    <n v="67.545317781080755"/>
    <n v="574.45014472773244"/>
    <n v="74.94321474585098"/>
    <n v="8.3710137615690261"/>
    <n v="217.01186924051802"/>
    <n v="80.535001970330356"/>
    <n v="2.2482964423755294"/>
    <n v="0.74943214745850983"/>
    <n v="62.97444259536951"/>
    <n v="539.82660012564475"/>
    <n v="74.092953367979206"/>
    <n v="8.3710137615690261"/>
    <n v="213.39561862687466"/>
    <n v="78.916809831314836"/>
    <n v="2.222788601039376"/>
    <n v="0.74092953367979197"/>
    <n v="60.405797889123001"/>
    <n v="520.36958567211968"/>
    <n v="43.525493681932794"/>
    <n v="4.8276884295459483"/>
    <n v="127.97066370231167"/>
    <n v="47.706139801289119"/>
    <n v="1.3057648104579838"/>
    <n v="0.43525493681932803"/>
    <n v="38.319007230712643"/>
    <n v="326.48104083308175"/>
  </r>
  <r>
    <x v="16"/>
    <s v="Lin_x000a_Yi"/>
    <s v="Lin Yi"/>
    <s v="Linyi"/>
    <x v="83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</r>
  <r>
    <x v="1"/>
    <s v=""/>
    <m/>
    <s v=""/>
    <x v="4"/>
    <m/>
    <m/>
    <m/>
    <m/>
    <n v="99"/>
    <m/>
    <n v="110329000"/>
    <n v="61200000"/>
    <n v="6427830.9842901286"/>
    <m/>
    <n v="1.0000000000000016"/>
    <n v="62304.512261280972"/>
    <n v="4253.4360000000006"/>
    <n v="140133.18859811802"/>
    <n v="54285.510699132974"/>
    <n v="1869.1353678384291"/>
    <n v="623.04512261280979"/>
    <n v="57076.68457453532"/>
    <n v="484549.23663260974"/>
    <n v="71172.02254553682"/>
    <n v="7754.7192991051561"/>
    <n v="206996.23808264427"/>
    <n v="77273.37392580742"/>
    <n v="2135.1606763661043"/>
    <n v="711.72022545536822"/>
    <n v="62572.466642673375"/>
    <n v="532157.72313566564"/>
    <n v="69425.712378437427"/>
    <n v="7754.7192991051561"/>
    <n v="201034.92581272507"/>
    <n v="74605.818580775347"/>
    <n v="2082.7713713531225"/>
    <n v="694.25712378437424"/>
    <n v="58338.110443288497"/>
    <n v="500083.24838543992"/>
    <n v="68638.049318255071"/>
    <n v="7754.7192991051561"/>
    <n v="197684.91239466509"/>
    <n v="73106.761696208501"/>
    <n v="2059.1414795476521"/>
    <n v="686.38049318255071"/>
    <n v="55958.575629055849"/>
    <n v="482058.7068205438"/>
    <n v="40321.040613735538"/>
    <n v="4472.2622254594808"/>
    <n v="118549.15113000666"/>
    <n v="44193.897362978889"/>
    <n v="1209.6312184120661"/>
    <n v="403.21040613735545"/>
    <n v="35497.868401408559"/>
    <n v="302444.70983472542"/>
  </r>
  <r>
    <x v="2"/>
    <s v=""/>
    <m/>
    <s v=""/>
    <x v="4"/>
    <m/>
    <m/>
    <m/>
    <m/>
    <m/>
    <n v="54"/>
    <m/>
    <m/>
    <n v="0"/>
    <n v="116756830.984290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s v="An_x000a_Yang"/>
    <s v="An Yang"/>
    <s v="Anyang Shì"/>
    <x v="437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  <n v="83.257005701777359"/>
    <n v="7.5528534061409527"/>
    <n v="216.45369212939539"/>
    <n v="56.410398055764574"/>
    <n v="2.4977101710533205"/>
    <n v="0.83257005701777353"/>
    <n v="49.563486876021791"/>
    <n v="424.1255666270589"/>
    <n v="82.489846582597352"/>
    <n v="7.5528534061409527"/>
    <n v="211.53835940736377"/>
    <n v="55.677398448747752"/>
    <n v="2.4746953974779204"/>
    <n v="0.82489846582597348"/>
    <n v="47.245894590149895"/>
    <n v="406.57022839988883"/>
    <n v="48.111642903423515"/>
    <n v="4.3558431556142807"/>
    <n v="128.93601412039695"/>
    <n v="33.144718529619219"/>
    <n v="1.4433492871027054"/>
    <n v="0.48111642903423513"/>
    <n v="30.519021676066142"/>
    <n v="259.25695942984407"/>
  </r>
  <r>
    <x v="17"/>
    <s v="Jiao_x000a_Zuo"/>
    <s v="Jiao Zuo"/>
    <s v="Jiaozuo"/>
    <x v="438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  <n v="118.33619710321759"/>
    <n v="10.713704274205824"/>
    <n v="317.1331648616146"/>
    <n v="81.523300975710228"/>
    <n v="3.5500859130965274"/>
    <n v="1.1833619710321759"/>
    <n v="75.065093322750499"/>
    <n v="637.67272951071539"/>
  </r>
  <r>
    <x v="17"/>
    <s v="Jiao_x000a_Zuo"/>
    <s v="Jiao Zuo"/>
    <s v="Jiaozuo"/>
    <x v="438"/>
    <s v="t/d"/>
    <s v="cement"/>
    <n v="3500"/>
    <n v="310"/>
    <n v="1"/>
    <m/>
    <n v="1085000"/>
    <m/>
    <n v="0"/>
    <n v="1085000"/>
    <n v="1.0716445574505766E-2"/>
    <n v="640.61098050953888"/>
    <n v="30.643043850010343"/>
    <n v="1275.6975199315862"/>
    <n v="288.14448722836869"/>
    <n v="19.21832941528616"/>
    <n v="6.4061098050953884"/>
    <n v="422.51755197832273"/>
    <n v="3576.5851295291554"/>
    <n v="731.37315383245129"/>
    <n v="65.01993351260549"/>
    <n v="1940.750003697706"/>
    <n v="497.15626622131452"/>
    <n v="21.94119461497354"/>
    <n v="7.3137315383245136"/>
    <n v="463.15723285198851"/>
    <n v="3927.4973958713103"/>
    <n v="716.73110599323536"/>
    <n v="65.01993351260549"/>
    <n v="1863.3758546628701"/>
    <n v="485.61783656800043"/>
    <n v="21.501933179797057"/>
    <n v="7.1673110599323531"/>
    <n v="426.67511840116475"/>
    <n v="3651.1520428380018"/>
    <n v="710.12689534059416"/>
    <n v="65.01993351260549"/>
    <n v="1821.0614352516607"/>
    <n v="479.30769348032322"/>
    <n v="21.303806860217826"/>
    <n v="7.1012689534059419"/>
    <n v="406.72375853309188"/>
    <n v="3500.0241362121656"/>
    <n v="414.17668986126159"/>
    <n v="37.497964959720385"/>
    <n v="1109.9660770156513"/>
    <n v="285.33155341498582"/>
    <n v="12.425300695837846"/>
    <n v="4.1417668986126159"/>
    <n v="262.72782662962675"/>
    <n v="2231.8545532875041"/>
  </r>
  <r>
    <x v="17"/>
    <s v="Jiao_x000a_Zuo"/>
    <s v="Jiao Zuo"/>
    <s v="Jiaozuo"/>
    <x v="43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</r>
  <r>
    <x v="17"/>
    <s v="Luo_x000a_Yang"/>
    <s v="Luo Yang"/>
    <s v="Luoyang"/>
    <x v="439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</r>
  <r>
    <x v="17"/>
    <s v="Xinxiang"/>
    <s v="Xinxiang"/>
    <s v="Huixian"/>
    <x v="440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  <n v="118.33619710321759"/>
    <n v="10.713704274205824"/>
    <n v="317.1331648616146"/>
    <n v="81.523300975710228"/>
    <n v="3.5500859130965274"/>
    <n v="1.1833619710321759"/>
    <n v="75.065093322750499"/>
    <n v="637.67272951071539"/>
  </r>
  <r>
    <x v="17"/>
    <s v="Jiao_x000a_Zuo"/>
    <s v="Jiao Zuo"/>
    <s v="Jiaozuo"/>
    <x v="43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</r>
  <r>
    <x v="17"/>
    <s v="Nan_x000a_Yang"/>
    <s v="Nan Yang"/>
    <s v="Deng"/>
    <x v="441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Nan_x000a_Yang"/>
    <s v="Nan Yang"/>
    <s v="Deng"/>
    <x v="441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Shang_x000a_Qiu"/>
    <s v="Shang Qiu"/>
    <s v="Ningling"/>
    <x v="442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</r>
  <r>
    <x v="17"/>
    <s v="Zheng_x000a_Zhou"/>
    <s v="Zheng Zhou"/>
    <s v="Zhongmou"/>
    <x v="443"/>
    <s v="t/a"/>
    <s v="grinding"/>
    <n v="2400000"/>
    <n v="1"/>
    <m/>
    <n v="1"/>
    <m/>
    <n v="2400000"/>
    <n v="252071.80330549524"/>
    <n v="252071.80330549524"/>
    <n v="2.4896901022957254E-3"/>
    <n v="148.82946089801004"/>
    <n v="7.1191219557985921"/>
    <n v="296.3754602041501"/>
    <n v="66.942949777135595"/>
    <n v="4.4648838269403006"/>
    <n v="1.4882946089801004"/>
    <n v="98.16107028147384"/>
    <n v="830.92743159081328"/>
    <n v="169.9157140790538"/>
    <n v="15.105706812281905"/>
    <n v="450.88327483615416"/>
    <n v="115.50145304242729"/>
    <n v="5.0974714223716138"/>
    <n v="1.6991571407905381"/>
    <n v="107.60265336311879"/>
    <n v="912.45285811513145"/>
    <n v="166.51401140355472"/>
    <n v="15.105706812281905"/>
    <n v="432.90738425879078"/>
    <n v="112.82079611152915"/>
    <n v="4.995420342106641"/>
    <n v="1.6651401140355471"/>
    <n v="99.126973752043583"/>
    <n v="848.2511332541178"/>
    <n v="164.9796931651947"/>
    <n v="15.105706812281905"/>
    <n v="423.07671881472754"/>
    <n v="111.3547968974955"/>
    <n v="4.9493907949558409"/>
    <n v="1.649796931651947"/>
    <n v="94.49178918029979"/>
    <n v="813.14045679977767"/>
    <n v="96.223285806847031"/>
    <n v="8.7116863112285614"/>
    <n v="257.8720282407939"/>
    <n v="66.289437059238438"/>
    <n v="2.8866985742054108"/>
    <n v="0.96223285806847025"/>
    <n v="61.038043352132284"/>
    <n v="518.51391885968815"/>
  </r>
  <r>
    <x v="17"/>
    <s v="Xu_x000a_Chang"/>
    <s v="Xu Chang"/>
    <s v="Xuchang Shì"/>
    <x v="444"/>
    <s v="t/a"/>
    <s v="grinding"/>
    <n v="2600000"/>
    <n v="1"/>
    <m/>
    <n v="1"/>
    <m/>
    <n v="2600000"/>
    <n v="273077.78691428649"/>
    <n v="273077.78691428649"/>
    <n v="2.6971642774870357E-3"/>
    <n v="161.23191597284421"/>
    <n v="7.7123821187818073"/>
    <n v="321.07341522116258"/>
    <n v="72.521528925230228"/>
    <n v="4.8369574791853251"/>
    <n v="1.6123191597284421"/>
    <n v="106.34115947159665"/>
    <n v="900.17138422338098"/>
    <n v="184.07535691897493"/>
    <n v="16.364515713305398"/>
    <n v="488.45688107250032"/>
    <n v="125.12657412929622"/>
    <n v="5.5222607075692487"/>
    <n v="1.8407535691897494"/>
    <n v="116.56954114337869"/>
    <n v="988.49059629139231"/>
    <n v="180.39017902051759"/>
    <n v="16.364515713305398"/>
    <n v="468.98299961369003"/>
    <n v="122.22252912082324"/>
    <n v="5.4117053706155271"/>
    <n v="1.8039017902051759"/>
    <n v="107.38755489804721"/>
    <n v="918.93872769196082"/>
    <n v="178.72800092896091"/>
    <n v="16.364515713305398"/>
    <n v="458.33311204928816"/>
    <n v="120.63436330562013"/>
    <n v="5.3618400278688272"/>
    <n v="1.7872800092896091"/>
    <n v="102.36610494532476"/>
    <n v="880.90216153309245"/>
    <n v="104.2418929574176"/>
    <n v="9.4376601704976082"/>
    <n v="279.36136392752672"/>
    <n v="71.813556814174973"/>
    <n v="3.1272567887225282"/>
    <n v="1.0424189295741759"/>
    <n v="66.124546964809966"/>
    <n v="561.72341209799549"/>
  </r>
  <r>
    <x v="17"/>
    <s v="Shang_x000a_Qiu"/>
    <s v="Shang Qiu"/>
    <s v="Shangqiu Shì"/>
    <x v="445"/>
    <s v="t/a"/>
    <s v="grinding"/>
    <n v="2000000"/>
    <n v="1"/>
    <m/>
    <n v="1"/>
    <m/>
    <n v="2000000"/>
    <n v="210059.8360879127"/>
    <n v="210059.8360879127"/>
    <n v="2.0747417519131044E-3"/>
    <n v="124.02455074834171"/>
    <n v="5.9326016298321598"/>
    <n v="246.97955017012507"/>
    <n v="55.78579148094633"/>
    <n v="3.7207365224502502"/>
    <n v="1.2402455074834169"/>
    <n v="81.800891901228198"/>
    <n v="692.43952632567778"/>
    <n v="141.59642839921148"/>
    <n v="12.588089010234921"/>
    <n v="375.73606236346183"/>
    <n v="96.251210868689398"/>
    <n v="4.2478928519763448"/>
    <n v="1.4159642839921149"/>
    <n v="89.668877802598999"/>
    <n v="760.3773817626095"/>
    <n v="138.76167616962894"/>
    <n v="12.588089010234921"/>
    <n v="360.75615354899236"/>
    <n v="94.017330092940952"/>
    <n v="4.1628502850888669"/>
    <n v="1.3876167616962893"/>
    <n v="82.605811460036321"/>
    <n v="706.87594437843143"/>
    <n v="137.48307763766223"/>
    <n v="12.588089010234921"/>
    <n v="352.5639323456063"/>
    <n v="92.795664081246258"/>
    <n v="4.1244923291298674"/>
    <n v="1.3748307763766223"/>
    <n v="78.743157650249827"/>
    <n v="677.61704733314809"/>
    <n v="80.186071505705854"/>
    <n v="7.2597385926904678"/>
    <n v="214.89335686732827"/>
    <n v="55.241197549365367"/>
    <n v="2.4055821451711754"/>
    <n v="0.80186071505705847"/>
    <n v="50.8650361267769"/>
    <n v="432.09493238307346"/>
  </r>
  <r>
    <x v="17"/>
    <s v="Zhou_x000a_Kou"/>
    <s v="Zhou Kou"/>
    <s v="Zhoukou"/>
    <x v="446"/>
    <s v="t/a"/>
    <s v="grinding"/>
    <n v="3000000"/>
    <n v="1"/>
    <m/>
    <n v="1"/>
    <m/>
    <n v="3000000"/>
    <n v="315089.75413186906"/>
    <n v="315089.75413186906"/>
    <n v="3.1121126278696571E-3"/>
    <n v="186.03682612251259"/>
    <n v="8.8989024447482414"/>
    <n v="370.46932525518764"/>
    <n v="83.678687221419509"/>
    <n v="5.581104783675376"/>
    <n v="1.8603682612251258"/>
    <n v="122.70133785184231"/>
    <n v="1038.6592894885168"/>
    <n v="212.39464259881726"/>
    <n v="18.882133515352383"/>
    <n v="563.60409354519277"/>
    <n v="144.37681630303413"/>
    <n v="6.3718392779645185"/>
    <n v="2.1239464259881728"/>
    <n v="134.50331670389852"/>
    <n v="1140.5660726439144"/>
    <n v="208.14251425444343"/>
    <n v="18.882133515352383"/>
    <n v="541.13423032348862"/>
    <n v="141.02599513941144"/>
    <n v="6.2442754276333021"/>
    <n v="2.0814251425444343"/>
    <n v="123.90871719005449"/>
    <n v="1060.3139165676473"/>
    <n v="206.22461645649341"/>
    <n v="18.882133515352383"/>
    <n v="528.84589851840951"/>
    <n v="139.1934961218694"/>
    <n v="6.1867384936948016"/>
    <n v="2.0622461645649337"/>
    <n v="118.11473647537476"/>
    <n v="1016.4255709997223"/>
    <n v="120.2791072585588"/>
    <n v="10.889607889035704"/>
    <n v="322.34003530099244"/>
    <n v="82.861796324048058"/>
    <n v="3.6083732177567636"/>
    <n v="1.2027910725855879"/>
    <n v="76.297554190165357"/>
    <n v="648.1423985746103"/>
  </r>
  <r>
    <x v="17"/>
    <s v="Nan_x000a_Yang"/>
    <s v="Nan Yang"/>
    <s v="Xinye"/>
    <x v="447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</r>
  <r>
    <x v="17"/>
    <s v="Luo_x000a_Yang"/>
    <s v="Luo Yang"/>
    <s v="Mengjin"/>
    <x v="448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</r>
  <r>
    <x v="17"/>
    <s v="Nan_x000a_Yang"/>
    <s v="Nan Yang"/>
    <s v="Xixia"/>
    <x v="449"/>
    <s v="t/a"/>
    <s v="grinding"/>
    <n v="750000"/>
    <n v="1"/>
    <m/>
    <n v="1"/>
    <m/>
    <n v="750000"/>
    <n v="78772.438532967266"/>
    <n v="78772.438532967266"/>
    <n v="7.7802815696741427E-4"/>
    <n v="46.509206530628148"/>
    <n v="2.2247256111870604"/>
    <n v="92.61733131379691"/>
    <n v="20.919671805354877"/>
    <n v="1.395276195918844"/>
    <n v="0.46509206530628144"/>
    <n v="30.675334462960578"/>
    <n v="259.66482237212921"/>
    <n v="53.098660649704314"/>
    <n v="4.7205333788380957"/>
    <n v="140.90102338629819"/>
    <n v="36.094204075758533"/>
    <n v="1.5929598194911296"/>
    <n v="0.53098660649704321"/>
    <n v="33.62582917597463"/>
    <n v="285.14151816097859"/>
    <n v="52.035628563610857"/>
    <n v="4.7205333788380957"/>
    <n v="135.28355758087216"/>
    <n v="35.256498784852859"/>
    <n v="1.5610688569083255"/>
    <n v="0.52035628563610858"/>
    <n v="30.977179297513622"/>
    <n v="265.07847914191183"/>
    <n v="51.556154114123352"/>
    <n v="4.7205333788380957"/>
    <n v="132.21147462960238"/>
    <n v="34.79837403046735"/>
    <n v="1.5466846234237004"/>
    <n v="0.51556154114123343"/>
    <n v="29.528684118843689"/>
    <n v="254.10639274993056"/>
    <n v="30.069776814639699"/>
    <n v="2.7224019722589259"/>
    <n v="80.58500882524811"/>
    <n v="20.715449081012014"/>
    <n v="0.90209330443919089"/>
    <n v="0.30069776814639698"/>
    <n v="19.074388547541339"/>
    <n v="162.03559964365257"/>
  </r>
  <r>
    <x v="17"/>
    <s v="San_x000a_Menxia"/>
    <s v="San Menxia"/>
    <s v="Lingbao"/>
    <x v="450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  <n v="83.257005701777359"/>
    <n v="7.5528534061409527"/>
    <n v="216.45369212939539"/>
    <n v="56.410398055764574"/>
    <n v="2.4977101710533205"/>
    <n v="0.83257005701777353"/>
    <n v="49.563486876021791"/>
    <n v="424.1255666270589"/>
    <n v="82.489846582597352"/>
    <n v="7.5528534061409527"/>
    <n v="211.53835940736377"/>
    <n v="55.677398448747752"/>
    <n v="2.4746953974779204"/>
    <n v="0.82489846582597348"/>
    <n v="47.245894590149895"/>
    <n v="406.57022839988883"/>
    <n v="48.111642903423515"/>
    <n v="4.3558431556142807"/>
    <n v="128.93601412039695"/>
    <n v="33.144718529619219"/>
    <n v="1.4433492871027054"/>
    <n v="0.48111642903423513"/>
    <n v="30.519021676066142"/>
    <n v="259.25695942984407"/>
  </r>
  <r>
    <x v="17"/>
    <s v="Xin_x000a_Xiang"/>
    <s v="Xin Xiang"/>
    <s v="Fengqiu"/>
    <x v="451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</r>
  <r>
    <x v="17"/>
    <s v="San_x000a_Menxia"/>
    <s v="San Menxia"/>
    <s v="Sanmenxia"/>
    <x v="452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</r>
  <r>
    <x v="17"/>
    <s v="Luo_x000a_Yang"/>
    <s v="Luo Yang"/>
    <s v="Xin'an"/>
    <x v="453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</r>
  <r>
    <x v="17"/>
    <s v="Ji_x000a_Yuan"/>
    <s v="Ji Yuan"/>
    <s v="Jiyuan"/>
    <x v="454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</r>
  <r>
    <x v="17"/>
    <s v="San_x000a_Menxia"/>
    <s v="San Menxia"/>
    <s v="Lingbao"/>
    <x v="450"/>
    <s v="t/a"/>
    <s v="grinding"/>
    <n v="600000"/>
    <n v="1"/>
    <m/>
    <n v="1"/>
    <m/>
    <n v="600000"/>
    <n v="63017.95082637381"/>
    <n v="63017.95082637381"/>
    <n v="6.2242252557393135E-4"/>
    <n v="37.20736522450251"/>
    <n v="1.779780488949648"/>
    <n v="74.093865051037525"/>
    <n v="16.735737444283899"/>
    <n v="1.1162209567350752"/>
    <n v="0.37207365224502509"/>
    <n v="24.54026757036846"/>
    <n v="207.73185789770332"/>
    <n v="42.47892851976345"/>
    <n v="3.7764267030704763"/>
    <n v="112.72081870903854"/>
    <n v="28.875363260606822"/>
    <n v="1.2743678555929034"/>
    <n v="0.42478928519763454"/>
    <n v="26.900663340779698"/>
    <n v="228.11321452878286"/>
    <n v="41.62850285088868"/>
    <n v="3.7764267030704763"/>
    <n v="108.2268460646977"/>
    <n v="28.205199027882287"/>
    <n v="1.2488550855266602"/>
    <n v="0.41628502850888677"/>
    <n v="24.781743438010896"/>
    <n v="212.06278331352945"/>
    <n v="41.244923291298676"/>
    <n v="3.7764267030704763"/>
    <n v="105.76917970368189"/>
    <n v="27.838699224373876"/>
    <n v="1.2373476987389602"/>
    <n v="0.41244923291298674"/>
    <n v="23.622947295074948"/>
    <n v="203.28511419994442"/>
    <n v="24.055821451711758"/>
    <n v="2.1779215778071404"/>
    <n v="64.468007060198474"/>
    <n v="16.572359264809609"/>
    <n v="0.72167464355135269"/>
    <n v="0.24055821451711756"/>
    <n v="15.259510838033071"/>
    <n v="129.62847971492204"/>
  </r>
  <r>
    <x v="17"/>
    <s v="An_x000a_Yang"/>
    <s v="An Yang"/>
    <s v="Anyang Shì"/>
    <x v="437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  <n v="83.257005701777359"/>
    <n v="7.5528534061409527"/>
    <n v="216.45369212939539"/>
    <n v="56.410398055764574"/>
    <n v="2.4977101710533205"/>
    <n v="0.83257005701777353"/>
    <n v="49.563486876021791"/>
    <n v="424.1255666270589"/>
    <n v="82.489846582597352"/>
    <n v="7.5528534061409527"/>
    <n v="211.53835940736377"/>
    <n v="55.677398448747752"/>
    <n v="2.4746953974779204"/>
    <n v="0.82489846582597348"/>
    <n v="47.245894590149895"/>
    <n v="406.57022839988883"/>
    <n v="48.111642903423515"/>
    <n v="4.3558431556142807"/>
    <n v="128.93601412039695"/>
    <n v="33.144718529619219"/>
    <n v="1.4433492871027054"/>
    <n v="0.48111642903423513"/>
    <n v="30.519021676066142"/>
    <n v="259.25695942984407"/>
  </r>
  <r>
    <x v="17"/>
    <s v="An_x000a_Yang"/>
    <s v="An Yang"/>
    <s v="Anyang Shì"/>
    <x v="437"/>
    <s v="t/a"/>
    <s v="grinding"/>
    <n v="700000"/>
    <n v="1"/>
    <m/>
    <n v="1"/>
    <m/>
    <n v="700000"/>
    <n v="73520.942630769452"/>
    <n v="73520.942630769452"/>
    <n v="7.261596131695867E-4"/>
    <n v="43.408592761919607"/>
    <n v="2.0764105704412565"/>
    <n v="86.442842559543791"/>
    <n v="19.525027018331219"/>
    <n v="1.3022577828575879"/>
    <n v="0.43408592761919601"/>
    <n v="28.630312165429874"/>
    <n v="242.35383421398726"/>
    <n v="49.558749939724031"/>
    <n v="4.4058311535822234"/>
    <n v="131.50762182721166"/>
    <n v="33.687923804041297"/>
    <n v="1.4867624981917211"/>
    <n v="0.49558749939724034"/>
    <n v="31.384107230909652"/>
    <n v="266.13208361691341"/>
    <n v="48.566586659370138"/>
    <n v="4.4058311535822234"/>
    <n v="126.26465374214735"/>
    <n v="32.90606553252934"/>
    <n v="1.4569975997811038"/>
    <n v="0.48566586659370131"/>
    <n v="28.912034011012718"/>
    <n v="247.40658053245107"/>
    <n v="48.1190771731818"/>
    <n v="4.4058311535822234"/>
    <n v="123.39737632096222"/>
    <n v="32.478482428436195"/>
    <n v="1.4435723151954538"/>
    <n v="0.48119077173181796"/>
    <n v="27.560105177587445"/>
    <n v="237.16596656660187"/>
    <n v="28.065125026997055"/>
    <n v="2.5409085074416642"/>
    <n v="75.212674903564903"/>
    <n v="19.334419142277884"/>
    <n v="0.84195375080991164"/>
    <n v="0.28065125026997051"/>
    <n v="17.802762644371921"/>
    <n v="151.23322633407574"/>
  </r>
  <r>
    <x v="17"/>
    <s v="An_x000a_Yang"/>
    <s v="An Yang"/>
    <s v="Anyang Shì"/>
    <x v="437"/>
    <s v="t/a"/>
    <s v="grinding"/>
    <n v="1500000"/>
    <n v="1"/>
    <m/>
    <n v="1"/>
    <m/>
    <n v="1500000"/>
    <n v="157544.87706593453"/>
    <n v="157544.87706593453"/>
    <n v="1.5560563139348285E-3"/>
    <n v="93.018413061256297"/>
    <n v="4.4494512223741207"/>
    <n v="185.23466262759382"/>
    <n v="41.839343610709754"/>
    <n v="2.790552391837688"/>
    <n v="0.93018413061256289"/>
    <n v="61.350668925921156"/>
    <n v="519.32964474425842"/>
    <n v="106.19732129940863"/>
    <n v="9.4410667576761913"/>
    <n v="281.80204677259638"/>
    <n v="72.188408151517066"/>
    <n v="3.1859196389822593"/>
    <n v="1.0619732129940864"/>
    <n v="67.25165835194926"/>
    <n v="570.28303632195718"/>
    <n v="104.07125712722171"/>
    <n v="9.4410667576761913"/>
    <n v="270.56711516174431"/>
    <n v="70.512997569705718"/>
    <n v="3.1221377138166511"/>
    <n v="1.0407125712722172"/>
    <n v="61.954358595027244"/>
    <n v="530.15695828382366"/>
    <n v="103.1123082282467"/>
    <n v="9.4410667576761913"/>
    <n v="264.42294925920476"/>
    <n v="69.596748060934701"/>
    <n v="3.0933692468474008"/>
    <n v="1.0311230822824669"/>
    <n v="59.057368237687378"/>
    <n v="508.21278549986113"/>
    <n v="60.139553629279398"/>
    <n v="5.4448039445178518"/>
    <n v="161.17001765049622"/>
    <n v="41.430898162024029"/>
    <n v="1.8041866088783818"/>
    <n v="0.60139553629279396"/>
    <n v="38.148777095082679"/>
    <n v="324.07119928730515"/>
  </r>
  <r>
    <x v="17"/>
    <s v="An_x000a_Yang"/>
    <s v="An Yang"/>
    <s v="Anyang Shì"/>
    <x v="437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  <n v="83.257005701777359"/>
    <n v="7.5528534061409527"/>
    <n v="216.45369212939539"/>
    <n v="56.410398055764574"/>
    <n v="2.4977101710533205"/>
    <n v="0.83257005701777353"/>
    <n v="49.563486876021791"/>
    <n v="424.1255666270589"/>
    <n v="82.489846582597352"/>
    <n v="7.5528534061409527"/>
    <n v="211.53835940736377"/>
    <n v="55.677398448747752"/>
    <n v="2.4746953974779204"/>
    <n v="0.82489846582597348"/>
    <n v="47.245894590149895"/>
    <n v="406.57022839988883"/>
    <n v="48.111642903423515"/>
    <n v="4.3558431556142807"/>
    <n v="128.93601412039695"/>
    <n v="33.144718529619219"/>
    <n v="1.4433492871027054"/>
    <n v="0.48111642903423513"/>
    <n v="30.519021676066142"/>
    <n v="259.25695942984407"/>
  </r>
  <r>
    <x v="17"/>
    <s v="Ping_x000a_Dingshan"/>
    <s v="Ping Dingshan"/>
    <s v="Pingdingshan"/>
    <x v="455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</r>
  <r>
    <x v="17"/>
    <s v="Xin_x000a_Yang"/>
    <s v="Xin Yang"/>
    <s v="Xinyang Shì"/>
    <x v="456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</r>
  <r>
    <x v="17"/>
    <s v="Ping_x000a_Dingshan"/>
    <s v="Ping Dingshan"/>
    <s v="Ye"/>
    <x v="457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</r>
  <r>
    <x v="17"/>
    <s v="Xin_x000a_Xiang"/>
    <s v="Xin Xiang"/>
    <s v="Xinxiang Shì"/>
    <x v="458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</r>
  <r>
    <x v="17"/>
    <s v="Zhou_x000a_Kou"/>
    <s v="Zhou Kou"/>
    <s v="Luyi"/>
    <x v="459"/>
    <s v="t/a"/>
    <s v="grinding"/>
    <n v="1500000"/>
    <n v="1"/>
    <m/>
    <n v="1"/>
    <m/>
    <n v="1500000"/>
    <n v="157544.87706593453"/>
    <n v="157544.87706593453"/>
    <n v="1.5560563139348285E-3"/>
    <n v="93.018413061256297"/>
    <n v="4.4494512223741207"/>
    <n v="185.23466262759382"/>
    <n v="41.839343610709754"/>
    <n v="2.790552391837688"/>
    <n v="0.93018413061256289"/>
    <n v="61.350668925921156"/>
    <n v="519.32964474425842"/>
    <n v="106.19732129940863"/>
    <n v="9.4410667576761913"/>
    <n v="281.80204677259638"/>
    <n v="72.188408151517066"/>
    <n v="3.1859196389822593"/>
    <n v="1.0619732129940864"/>
    <n v="67.25165835194926"/>
    <n v="570.28303632195718"/>
    <n v="104.07125712722171"/>
    <n v="9.4410667576761913"/>
    <n v="270.56711516174431"/>
    <n v="70.512997569705718"/>
    <n v="3.1221377138166511"/>
    <n v="1.0407125712722172"/>
    <n v="61.954358595027244"/>
    <n v="530.15695828382366"/>
    <n v="103.1123082282467"/>
    <n v="9.4410667576761913"/>
    <n v="264.42294925920476"/>
    <n v="69.596748060934701"/>
    <n v="3.0933692468474008"/>
    <n v="1.0311230822824669"/>
    <n v="59.057368237687378"/>
    <n v="508.21278549986113"/>
    <n v="60.139553629279398"/>
    <n v="5.4448039445178518"/>
    <n v="161.17001765049622"/>
    <n v="41.430898162024029"/>
    <n v="1.8041866088783818"/>
    <n v="0.60139553629279396"/>
    <n v="38.148777095082679"/>
    <n v="324.07119928730515"/>
  </r>
  <r>
    <x v="17"/>
    <s v="Ping_x000a_Dingshan"/>
    <s v="Ping Dingshan"/>
    <s v="Pingdingshan"/>
    <x v="455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  <n v="83.257005701777359"/>
    <n v="7.5528534061409527"/>
    <n v="216.45369212939539"/>
    <n v="56.410398055764574"/>
    <n v="2.4977101710533205"/>
    <n v="0.83257005701777353"/>
    <n v="49.563486876021791"/>
    <n v="424.1255666270589"/>
    <n v="82.489846582597352"/>
    <n v="7.5528534061409527"/>
    <n v="211.53835940736377"/>
    <n v="55.677398448747752"/>
    <n v="2.4746953974779204"/>
    <n v="0.82489846582597348"/>
    <n v="47.245894590149895"/>
    <n v="406.57022839988883"/>
    <n v="48.111642903423515"/>
    <n v="4.3558431556142807"/>
    <n v="128.93601412039695"/>
    <n v="33.144718529619219"/>
    <n v="1.4433492871027054"/>
    <n v="0.48111642903423513"/>
    <n v="30.519021676066142"/>
    <n v="259.25695942984407"/>
  </r>
  <r>
    <x v="17"/>
    <s v="Xu_x000a_Chang"/>
    <s v="Xu Chang"/>
    <s v="Yu"/>
    <x v="460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</r>
  <r>
    <x v="17"/>
    <s v="Xu_x000a_Chang"/>
    <s v="Xu Chang"/>
    <s v="Yu"/>
    <x v="46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Xu_x000a_Chang"/>
    <s v="Xu Chang"/>
    <s v="Yu"/>
    <x v="46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Xu_x000a_Chang"/>
    <s v="Xu Chang"/>
    <s v="Yu"/>
    <x v="460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</r>
  <r>
    <x v="17"/>
    <s v="Nan_x000a_Yang"/>
    <s v="Nan Yang"/>
    <s v="Nanyang Shì"/>
    <x v="461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</r>
  <r>
    <x v="17"/>
    <s v="Nan_x000a_Yang"/>
    <s v="Nan Yang"/>
    <s v="Xichuan"/>
    <x v="462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</r>
  <r>
    <x v="17"/>
    <s v="Xin_x000a_Xiang"/>
    <s v="Xin Xiang"/>
    <s v="Xinxiang Shì"/>
    <x v="458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Ji_x000a_Yuan"/>
    <s v="Ji Yuan"/>
    <s v="Jiyuan"/>
    <x v="454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</r>
  <r>
    <x v="17"/>
    <s v="An_x000a_Yang"/>
    <s v="An Yang"/>
    <s v="Anyang Shì"/>
    <x v="437"/>
    <s v="t/d"/>
    <s v="cement"/>
    <n v="7000"/>
    <n v="310"/>
    <n v="1"/>
    <m/>
    <n v="2170000"/>
    <m/>
    <n v="0"/>
    <n v="2170000"/>
    <n v="2.1432891149011531E-2"/>
    <n v="1281.2219610190778"/>
    <n v="61.286087700020687"/>
    <n v="2551.3950398631723"/>
    <n v="576.28897445673738"/>
    <n v="38.43665883057232"/>
    <n v="12.812219610190777"/>
    <n v="845.03510395664546"/>
    <n v="7153.1702590583109"/>
    <n v="1462.7463076649026"/>
    <n v="130.03986702521098"/>
    <n v="3881.500007395412"/>
    <n v="994.31253244262905"/>
    <n v="43.88238922994708"/>
    <n v="14.627463076649027"/>
    <n v="926.31446570397702"/>
    <n v="7854.9947917426207"/>
    <n v="1433.4622119864707"/>
    <n v="130.03986702521098"/>
    <n v="3726.7517093257402"/>
    <n v="971.23567313600086"/>
    <n v="43.003866359594113"/>
    <n v="14.334622119864706"/>
    <n v="853.3502368023295"/>
    <n v="7302.3040856760035"/>
    <n v="1420.2537906811883"/>
    <n v="130.03986702521098"/>
    <n v="3642.1228705033213"/>
    <n v="958.61538696064645"/>
    <n v="42.607613720435651"/>
    <n v="14.202537906811884"/>
    <n v="813.44751706618376"/>
    <n v="7000.0482724243311"/>
    <n v="828.35337972252319"/>
    <n v="74.995929919440769"/>
    <n v="2219.9321540313026"/>
    <n v="570.66310682997164"/>
    <n v="24.850601391675692"/>
    <n v="8.2835337972252319"/>
    <n v="525.45565325925349"/>
    <n v="4463.7091065750083"/>
  </r>
  <r>
    <x v="17"/>
    <s v="Zheng_x000a_Zhou"/>
    <s v="Zheng Zhou"/>
    <s v="Xinyang Shì"/>
    <x v="456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  <n v="355.00859130965279"/>
    <n v="32.141112822617472"/>
    <n v="951.39949458484386"/>
    <n v="244.5699029271307"/>
    <n v="10.650257739289582"/>
    <n v="3.5500859130965274"/>
    <n v="225.1952799682515"/>
    <n v="1913.0181885321463"/>
  </r>
  <r>
    <x v="17"/>
    <s v="Jiao_x000a_Zuo"/>
    <s v="Jiao Zuo"/>
    <s v="Bo'ai"/>
    <x v="463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</r>
  <r>
    <x v="17"/>
    <s v="Ping_x000a_Dingshan"/>
    <s v="Ping Dingshan"/>
    <s v="Baofeng"/>
    <x v="464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Ping_x000a_Dingshan"/>
    <s v="Ping Dingshan"/>
    <s v="Baofeng"/>
    <x v="464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Nan_x000a_Yang"/>
    <s v="Nan Yang"/>
    <s v="Fangcheng"/>
    <x v="465"/>
    <s v="t/d"/>
    <s v="cement"/>
    <n v="2000"/>
    <n v="310"/>
    <n v="1"/>
    <m/>
    <n v="620000"/>
    <m/>
    <n v="0"/>
    <n v="620000"/>
    <n v="6.1236831854318656E-3"/>
    <n v="366.06341743402214"/>
    <n v="17.510310771434479"/>
    <n v="728.97001138947769"/>
    <n v="164.65399270192495"/>
    <n v="10.981902523020663"/>
    <n v="3.6606341743402213"/>
    <n v="241.43860113047012"/>
    <n v="2043.7629311595174"/>
    <n v="417.92751647568645"/>
    <n v="37.154247721488844"/>
    <n v="1109.0000021129749"/>
    <n v="284.08929498360828"/>
    <n v="12.537825494270594"/>
    <n v="4.1792751647568647"/>
    <n v="264.66127591542198"/>
    <n v="2244.2842262121771"/>
    <n v="409.56063199613448"/>
    <n v="37.154247721488844"/>
    <n v="1064.7862026644971"/>
    <n v="277.49590661028594"/>
    <n v="12.286818959884032"/>
    <n v="4.0956063199613446"/>
    <n v="243.81435337209413"/>
    <n v="2086.3725959074295"/>
    <n v="405.78679733748237"/>
    <n v="37.154247721488844"/>
    <n v="1040.6065344295203"/>
    <n v="273.89011056018467"/>
    <n v="12.173603920124471"/>
    <n v="4.0578679733748233"/>
    <n v="232.41357630462392"/>
    <n v="2000.0137921212374"/>
    <n v="236.67239420643517"/>
    <n v="21.427408548411648"/>
    <n v="634.26632972322921"/>
    <n v="163.04660195142046"/>
    <n v="7.1001718261930549"/>
    <n v="2.3667239420643518"/>
    <n v="150.130186645501"/>
    <n v="1275.3454590214308"/>
  </r>
  <r>
    <x v="17"/>
    <s v="Nan_x000a_Yang"/>
    <s v="Nan Yang"/>
    <s v="Nanyang Shì"/>
    <x v="461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  <n v="355.00859130965279"/>
    <n v="32.141112822617472"/>
    <n v="951.39949458484386"/>
    <n v="244.5699029271307"/>
    <n v="10.650257739289582"/>
    <n v="3.5500859130965274"/>
    <n v="225.1952799682515"/>
    <n v="1913.0181885321463"/>
  </r>
  <r>
    <x v="17"/>
    <s v="Zheng_x000a_Zhou"/>
    <s v="Zheng Zhou"/>
    <s v="Dengfeng"/>
    <x v="46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Ping_x000a_Dingshan"/>
    <s v="Ping Dingshan"/>
    <s v="Jia"/>
    <x v="467"/>
    <s v="t/d"/>
    <s v="cement"/>
    <n v="2000"/>
    <n v="310"/>
    <n v="1"/>
    <m/>
    <n v="620000"/>
    <m/>
    <n v="0"/>
    <n v="620000"/>
    <n v="6.1236831854318656E-3"/>
    <n v="366.06341743402214"/>
    <n v="17.510310771434479"/>
    <n v="728.97001138947769"/>
    <n v="164.65399270192495"/>
    <n v="10.981902523020663"/>
    <n v="3.6606341743402213"/>
    <n v="241.43860113047012"/>
    <n v="2043.7629311595174"/>
    <n v="417.92751647568645"/>
    <n v="37.154247721488844"/>
    <n v="1109.0000021129749"/>
    <n v="284.08929498360828"/>
    <n v="12.537825494270594"/>
    <n v="4.1792751647568647"/>
    <n v="264.66127591542198"/>
    <n v="2244.2842262121771"/>
    <n v="409.56063199613448"/>
    <n v="37.154247721488844"/>
    <n v="1064.7862026644971"/>
    <n v="277.49590661028594"/>
    <n v="12.286818959884032"/>
    <n v="4.0956063199613446"/>
    <n v="243.81435337209413"/>
    <n v="2086.3725959074295"/>
    <n v="405.78679733748237"/>
    <n v="37.154247721488844"/>
    <n v="1040.6065344295203"/>
    <n v="273.89011056018467"/>
    <n v="12.173603920124471"/>
    <n v="4.0578679733748233"/>
    <n v="232.41357630462392"/>
    <n v="2000.0137921212374"/>
    <n v="236.67239420643517"/>
    <n v="21.427408548411648"/>
    <n v="634.26632972322921"/>
    <n v="163.04660195142046"/>
    <n v="7.1001718261930549"/>
    <n v="2.3667239420643518"/>
    <n v="150.130186645501"/>
    <n v="1275.3454590214308"/>
  </r>
  <r>
    <x v="17"/>
    <s v="Ping_x000a_Dingshan"/>
    <s v="Ping Dingshan"/>
    <s v="Jia"/>
    <x v="467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</r>
  <r>
    <x v="17"/>
    <s v="Jiao_x000a_Zuo"/>
    <s v="Jiao Zuo"/>
    <s v="Qinyang"/>
    <x v="46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</r>
  <r>
    <x v="17"/>
    <s v="Xin_x000a_Xiang"/>
    <s v="Xin Xiang"/>
    <s v="Xinxiang Shì"/>
    <x v="458"/>
    <s v="t/d"/>
    <s v="cement"/>
    <n v="1500"/>
    <n v="310"/>
    <n v="1"/>
    <m/>
    <n v="465000"/>
    <m/>
    <n v="0"/>
    <n v="465000"/>
    <n v="4.5927623890738992E-3"/>
    <n v="274.54756307551662"/>
    <n v="13.13273307857586"/>
    <n v="546.72750854210824"/>
    <n v="123.4904945264437"/>
    <n v="8.2364268922654968"/>
    <n v="2.7454756307551662"/>
    <n v="181.07895084785258"/>
    <n v="1532.822198369638"/>
    <n v="313.44563735676479"/>
    <n v="27.865685791116636"/>
    <n v="831.75000158473108"/>
    <n v="213.06697123770621"/>
    <n v="9.4033691207029459"/>
    <n v="3.1344563735676485"/>
    <n v="198.49595693656647"/>
    <n v="1683.2131696591327"/>
    <n v="307.17047399710088"/>
    <n v="27.865685791116636"/>
    <n v="798.5896519983728"/>
    <n v="208.12192995771446"/>
    <n v="9.2151142199130245"/>
    <n v="3.0717047399710085"/>
    <n v="182.86076502907059"/>
    <n v="1564.779446930572"/>
    <n v="304.34009800311179"/>
    <n v="27.865685791116636"/>
    <n v="780.45490082214019"/>
    <n v="205.4175829201385"/>
    <n v="9.1302029400933531"/>
    <n v="3.0434009800311177"/>
    <n v="174.31018222846794"/>
    <n v="1500.0103440909279"/>
    <n v="177.50429565482639"/>
    <n v="16.070556411308736"/>
    <n v="475.69974729242193"/>
    <n v="122.28495146356535"/>
    <n v="5.3251288696447912"/>
    <n v="1.7750429565482637"/>
    <n v="112.59763998412575"/>
    <n v="956.50909426607313"/>
  </r>
  <r>
    <x v="17"/>
    <s v="An_x000a_Yang"/>
    <s v="An Yang"/>
    <s v="Anyang Shì"/>
    <x v="437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</r>
  <r>
    <x v="17"/>
    <s v="Zheng_x000a_Zhou"/>
    <s v="Zheng Zhou"/>
    <s v="Gong"/>
    <x v="469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Xin_x000a_Xiang"/>
    <s v="Xin Xiang"/>
    <s v="Xinyang Shì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Xin_x000a_Xiang"/>
    <s v="Xin Xiang"/>
    <s v="Xinyang Shì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Jiao_x000a_Zuo"/>
    <s v="Jiao Zuo"/>
    <s v="Jiaozuo"/>
    <x v="43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</r>
  <r>
    <x v="17"/>
    <s v="Jiao_x000a_Zuo"/>
    <s v="Jiao Zuo"/>
    <s v="Jiaozuo"/>
    <x v="43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</r>
  <r>
    <x v="17"/>
    <s v="Xin_x000a_Yang"/>
    <s v="Xin Yang"/>
    <s v="Xinyang Shì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San_x000a_Menxia"/>
    <s v="San Menxia"/>
    <s v="Sanmenxia"/>
    <x v="452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Nan_x000a_Yang"/>
    <s v="Nan Yang"/>
    <s v="Nanzhao"/>
    <x v="47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Nan_x000a_Yang"/>
    <s v="Nan Yang"/>
    <s v="Zhenping"/>
    <x v="471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  <n v="355.00859130965279"/>
    <n v="32.141112822617472"/>
    <n v="951.39949458484386"/>
    <n v="244.5699029271307"/>
    <n v="10.650257739289582"/>
    <n v="3.5500859130965274"/>
    <n v="225.1952799682515"/>
    <n v="1913.0181885321463"/>
  </r>
  <r>
    <x v="17"/>
    <s v="Nan_x000a_Yang"/>
    <s v="Nan Yang"/>
    <s v="Zhenping"/>
    <x v="471"/>
    <s v="t/d"/>
    <s v="cement"/>
    <n v="6000"/>
    <n v="310"/>
    <n v="1"/>
    <m/>
    <n v="1860000"/>
    <m/>
    <n v="0"/>
    <n v="1860000"/>
    <n v="1.8371049556295597E-2"/>
    <n v="1098.1902523020665"/>
    <n v="52.530932314303442"/>
    <n v="2186.910034168433"/>
    <n v="493.96197810577479"/>
    <n v="32.945707569061987"/>
    <n v="10.981902523020665"/>
    <n v="724.31580339141033"/>
    <n v="6131.2887934785522"/>
    <n v="1253.7825494270592"/>
    <n v="111.46274316446654"/>
    <n v="3327.0000063389243"/>
    <n v="852.26788495082485"/>
    <n v="37.613476482811784"/>
    <n v="12.537825494270594"/>
    <n v="793.98382774626589"/>
    <n v="6732.852678636531"/>
    <n v="1228.6818959884035"/>
    <n v="111.46274316446654"/>
    <n v="3194.3586079934912"/>
    <n v="832.48771983085783"/>
    <n v="36.860456879652098"/>
    <n v="12.286818959884034"/>
    <n v="731.44306011628237"/>
    <n v="6259.1177877222881"/>
    <n v="1217.3603920124472"/>
    <n v="111.46274316446654"/>
    <n v="3121.8196032885608"/>
    <n v="821.670331680554"/>
    <n v="36.520811760373412"/>
    <n v="12.173603920124471"/>
    <n v="697.24072891387175"/>
    <n v="6000.0413763637116"/>
    <n v="710.01718261930557"/>
    <n v="64.282225645234945"/>
    <n v="1902.7989891696877"/>
    <n v="489.1398058542614"/>
    <n v="21.300515478579165"/>
    <n v="7.1001718261930549"/>
    <n v="450.390559936503"/>
    <n v="3826.0363770642925"/>
  </r>
  <r>
    <x v="17"/>
    <s v="Zheng_x000a_Zhou"/>
    <s v="Zheng Zhou"/>
    <s v="Mi"/>
    <x v="472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  <n v="118.33619710321759"/>
    <n v="10.713704274205824"/>
    <n v="317.1331648616146"/>
    <n v="81.523300975710228"/>
    <n v="3.5500859130965274"/>
    <n v="1.1833619710321759"/>
    <n v="75.065093322750499"/>
    <n v="637.67272951071539"/>
  </r>
  <r>
    <x v="17"/>
    <s v="Zheng_x000a_Zhou"/>
    <s v="Zheng Zhou"/>
    <s v="Zhengzhou"/>
    <x v="473"/>
    <s v="t/d"/>
    <s v="cement"/>
    <n v="2000"/>
    <n v="310"/>
    <n v="1"/>
    <m/>
    <n v="620000"/>
    <m/>
    <n v="0"/>
    <n v="620000"/>
    <n v="6.1236831854318656E-3"/>
    <n v="366.06341743402214"/>
    <n v="17.510310771434479"/>
    <n v="728.97001138947769"/>
    <n v="164.65399270192495"/>
    <n v="10.981902523020663"/>
    <n v="3.6606341743402213"/>
    <n v="241.43860113047012"/>
    <n v="2043.7629311595174"/>
    <n v="417.92751647568645"/>
    <n v="37.154247721488844"/>
    <n v="1109.0000021129749"/>
    <n v="284.08929498360828"/>
    <n v="12.537825494270594"/>
    <n v="4.1792751647568647"/>
    <n v="264.66127591542198"/>
    <n v="2244.2842262121771"/>
    <n v="409.56063199613448"/>
    <n v="37.154247721488844"/>
    <n v="1064.7862026644971"/>
    <n v="277.49590661028594"/>
    <n v="12.286818959884032"/>
    <n v="4.0956063199613446"/>
    <n v="243.81435337209413"/>
    <n v="2086.3725959074295"/>
    <n v="405.78679733748237"/>
    <n v="37.154247721488844"/>
    <n v="1040.6065344295203"/>
    <n v="273.89011056018467"/>
    <n v="12.173603920124471"/>
    <n v="4.0578679733748233"/>
    <n v="232.41357630462392"/>
    <n v="2000.0137921212374"/>
    <n v="236.67239420643517"/>
    <n v="21.427408548411648"/>
    <n v="634.26632972322921"/>
    <n v="163.04660195142046"/>
    <n v="7.1001718261930549"/>
    <n v="2.3667239420643518"/>
    <n v="150.130186645501"/>
    <n v="1275.3454590214308"/>
  </r>
  <r>
    <x v="17"/>
    <s v="An_x000a_Yang"/>
    <s v="An Yang"/>
    <s v="Anyang Shì"/>
    <x v="437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Zheng_x000a_Zhou"/>
    <s v="Zheng Zhou"/>
    <s v="Dengfeng"/>
    <x v="46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Zheng_x000a_Zhou"/>
    <s v="Zheng Zhou"/>
    <s v="Mi"/>
    <x v="472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Jiao_x000a_Zuo"/>
    <s v="Jiao Zuo"/>
    <s v="Jiaozuo"/>
    <x v="438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Jiao_x000a_Zuo"/>
    <s v="Jiao Zuo"/>
    <s v="Jiaozuo"/>
    <x v="438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He_x000a_Bi"/>
    <s v="He Bi"/>
    <s v="Hebi"/>
    <x v="474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</r>
  <r>
    <x v="17"/>
    <s v="He_x000a_Bi"/>
    <s v="He Bi"/>
    <s v="Hebi"/>
    <x v="474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</r>
  <r>
    <x v="17"/>
    <s v="He_x000a_Bi"/>
    <s v="He Bi"/>
    <s v="Hebi"/>
    <x v="474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Luo_x000a_Yang"/>
    <s v="Luo Yang"/>
    <s v="Luoyang"/>
    <x v="439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Luo_x000a_Yang"/>
    <s v="Luo Yang"/>
    <s v="Luoyang"/>
    <x v="439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</r>
  <r>
    <x v="17"/>
    <s v="Zhu_x000a_Madian"/>
    <s v="Zhu Madian"/>
    <s v="Queshan"/>
    <x v="475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  <n v="118.33619710321759"/>
    <n v="10.713704274205824"/>
    <n v="317.1331648616146"/>
    <n v="81.523300975710228"/>
    <n v="3.5500859130965274"/>
    <n v="1.1833619710321759"/>
    <n v="75.065093322750499"/>
    <n v="637.67272951071539"/>
  </r>
  <r>
    <x v="17"/>
    <s v="Xin_x000a_Xiang"/>
    <s v="Xin Xiang"/>
    <s v="Xinyang Shì"/>
    <x v="456"/>
    <s v="t/d"/>
    <s v="cement"/>
    <n v="3200"/>
    <n v="310"/>
    <n v="1"/>
    <m/>
    <n v="992000"/>
    <m/>
    <n v="0"/>
    <n v="992000"/>
    <n v="9.7978930966909853E-3"/>
    <n v="585.7014678944355"/>
    <n v="28.016497234295169"/>
    <n v="1166.3520182231644"/>
    <n v="263.44638832307993"/>
    <n v="17.571044036833062"/>
    <n v="5.8570146789443545"/>
    <n v="386.30176180875219"/>
    <n v="3270.0206898552278"/>
    <n v="668.68402636109829"/>
    <n v="59.446796354382158"/>
    <n v="1774.4000033807597"/>
    <n v="454.54287197377323"/>
    <n v="20.06052079083295"/>
    <n v="6.6868402636109838"/>
    <n v="423.4580414646752"/>
    <n v="3590.8547619394835"/>
    <n v="655.29701119381514"/>
    <n v="59.446796354382158"/>
    <n v="1703.6579242631954"/>
    <n v="443.99345057645752"/>
    <n v="19.658910335814451"/>
    <n v="6.5529701119381514"/>
    <n v="390.10296539535062"/>
    <n v="3338.1961534518869"/>
    <n v="649.25887573997181"/>
    <n v="59.446796354382158"/>
    <n v="1664.9704550872325"/>
    <n v="438.22417689629549"/>
    <n v="19.477766272199155"/>
    <n v="6.4925887573997176"/>
    <n v="371.86172208739828"/>
    <n v="3200.0220673939798"/>
    <n v="378.6758307302963"/>
    <n v="34.283853677458637"/>
    <n v="1014.8261275571668"/>
    <n v="260.87456312227278"/>
    <n v="11.360274921908887"/>
    <n v="3.7867583073029625"/>
    <n v="240.20829863280161"/>
    <n v="2040.5527344342893"/>
  </r>
  <r>
    <x v="17"/>
    <s v="Zhu_x000a_Madian"/>
    <s v="Zhu Madian"/>
    <s v="Zhumadian"/>
    <x v="47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Zhu_x000a_Madian"/>
    <s v="Zhu Madian"/>
    <s v="Zhumadian"/>
    <x v="47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Xin_x000a_Xiang"/>
    <s v="Xin Xiang"/>
    <s v="Huixian"/>
    <x v="440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</r>
  <r>
    <x v="17"/>
    <s v="Ping_x000a_Dingshan"/>
    <s v="Ping Dingshan"/>
    <s v="Pingdingshan"/>
    <x v="455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Ping_x000a_Dingshan"/>
    <s v="Ping Dingshan"/>
    <s v="Pingdingshan"/>
    <x v="455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</r>
  <r>
    <x v="17"/>
    <s v="Zheng_x000a_Zhou"/>
    <s v="Zheng Zhou"/>
    <s v="Xinyang Shì"/>
    <x v="456"/>
    <s v="t/d"/>
    <s v="cement"/>
    <n v="12000"/>
    <n v="310"/>
    <n v="1"/>
    <m/>
    <n v="3720000"/>
    <m/>
    <n v="0"/>
    <n v="3720000"/>
    <n v="3.6742099112591194E-2"/>
    <n v="2196.380504604133"/>
    <n v="105.06186462860688"/>
    <n v="4373.8200683368659"/>
    <n v="987.92395621154958"/>
    <n v="65.891415138123975"/>
    <n v="21.96380504604133"/>
    <n v="1448.6316067828207"/>
    <n v="12262.577586957104"/>
    <n v="2507.5650988541183"/>
    <n v="222.92548632893309"/>
    <n v="6654.0000126778486"/>
    <n v="1704.5357699016497"/>
    <n v="75.226952965623568"/>
    <n v="25.075650988541188"/>
    <n v="1587.9676554925318"/>
    <n v="13465.705357273062"/>
    <n v="2457.3637919768071"/>
    <n v="222.92548632893309"/>
    <n v="6388.7172159869824"/>
    <n v="1664.9754396617157"/>
    <n v="73.720913759304196"/>
    <n v="24.573637919768068"/>
    <n v="1462.8861202325647"/>
    <n v="12518.235575444576"/>
    <n v="2434.7207840248943"/>
    <n v="222.92548632893309"/>
    <n v="6243.6392065771215"/>
    <n v="1643.340663361108"/>
    <n v="73.041623520746825"/>
    <n v="24.347207840248942"/>
    <n v="1394.4814578277435"/>
    <n v="12000.082752727423"/>
    <n v="1420.0343652386111"/>
    <n v="128.56445129046989"/>
    <n v="3805.5979783393755"/>
    <n v="978.27961170852279"/>
    <n v="42.601030957158329"/>
    <n v="14.20034365238611"/>
    <n v="900.78111987300599"/>
    <n v="7652.0727541285851"/>
  </r>
  <r>
    <x v="17"/>
    <s v="Zheng_x000a_Zhou"/>
    <s v="Zheng Zhou"/>
    <s v="Dengfeng"/>
    <x v="46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Ping_x000a_Dingshan"/>
    <s v="Ping Dingshan"/>
    <s v="Pingdingshan"/>
    <x v="455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Ping_x000a_Dingshan"/>
    <s v="Ping Dingshan"/>
    <s v="Pingdingshan"/>
    <x v="455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Xin_x000a_Xiang"/>
    <s v="Xin Xiang"/>
    <s v="Huixian"/>
    <x v="440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  <n v="355.00859130965279"/>
    <n v="32.141112822617472"/>
    <n v="951.39949458484386"/>
    <n v="244.5699029271307"/>
    <n v="10.650257739289582"/>
    <n v="3.5500859130965274"/>
    <n v="225.1952799682515"/>
    <n v="1913.0181885321463"/>
  </r>
  <r>
    <x v="17"/>
    <s v="San_x000a_Menxia"/>
    <s v="San Menxia"/>
    <s v="Shan"/>
    <x v="404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</r>
  <r>
    <x v="17"/>
    <s v="San_x000a_Menxia"/>
    <s v="San Menxia"/>
    <s v="Shan"/>
    <x v="404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</r>
  <r>
    <x v="17"/>
    <s v="Xin_x000a_Xiang"/>
    <s v="Xin Xiang"/>
    <s v="Xinyang Shì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Xin_x000a_Xiang"/>
    <s v="Xin Xiang"/>
    <s v="Xinyang Shì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Ping_x000a_Dingshan"/>
    <s v="Ping Dingshan"/>
    <s v="Pingdingshan"/>
    <x v="455"/>
    <s v="t/d"/>
    <s v="cement"/>
    <n v="4000"/>
    <n v="310"/>
    <n v="1"/>
    <m/>
    <n v="1240000"/>
    <m/>
    <n v="0"/>
    <n v="1240000"/>
    <n v="1.2247366370863731E-2"/>
    <n v="732.12683486804428"/>
    <n v="35.020621542868959"/>
    <n v="1457.9400227789554"/>
    <n v="329.3079854038499"/>
    <n v="21.963805046041326"/>
    <n v="7.3212683486804426"/>
    <n v="482.87720226094024"/>
    <n v="4087.5258623190348"/>
    <n v="835.85503295137289"/>
    <n v="74.308495442977687"/>
    <n v="2218.0000042259499"/>
    <n v="568.17858996721657"/>
    <n v="25.075650988541188"/>
    <n v="8.3585503295137293"/>
    <n v="529.32255183084396"/>
    <n v="4488.5684524243543"/>
    <n v="819.12126399226895"/>
    <n v="74.308495442977687"/>
    <n v="2129.5724053289941"/>
    <n v="554.99181322057188"/>
    <n v="24.573637919768064"/>
    <n v="8.1912126399226892"/>
    <n v="487.62870674418826"/>
    <n v="4172.745191814859"/>
    <n v="811.57359467496474"/>
    <n v="74.308495442977687"/>
    <n v="2081.2130688590405"/>
    <n v="547.78022112036933"/>
    <n v="24.347207840248942"/>
    <n v="8.1157359467496466"/>
    <n v="464.82715260924783"/>
    <n v="4000.0275842424749"/>
    <n v="473.34478841287034"/>
    <n v="42.854817096823297"/>
    <n v="1268.5326594464584"/>
    <n v="326.09320390284091"/>
    <n v="14.20034365238611"/>
    <n v="4.7334478841287035"/>
    <n v="300.260373291002"/>
    <n v="2550.6909180428615"/>
  </r>
  <r>
    <x v="17"/>
    <s v="Xin_x000a_Yang"/>
    <s v="Xin Yang"/>
    <s v="Guangshan"/>
    <x v="477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</r>
  <r>
    <x v="17"/>
    <s v="Nan_x000a_Yang"/>
    <s v="Nan Yang"/>
    <s v="Tanghe"/>
    <x v="478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An_x000a_Yang"/>
    <s v="An Yang"/>
    <s v="Anyang Shì"/>
    <x v="437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Luo_x000a_Yang"/>
    <s v="Luo Yang"/>
    <s v="Yiyang"/>
    <x v="377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Luo_x000a_Yang"/>
    <s v="Luo Yang"/>
    <s v="Yiyang"/>
    <x v="377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Xin_x000a_Xiang"/>
    <s v="Xin Xiang"/>
    <s v="Huixian"/>
    <x v="440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  <n v="355.00859130965279"/>
    <n v="32.141112822617472"/>
    <n v="951.39949458484386"/>
    <n v="244.5699029271307"/>
    <n v="10.650257739289582"/>
    <n v="3.5500859130965274"/>
    <n v="225.1952799682515"/>
    <n v="1913.0181885321463"/>
  </r>
  <r>
    <x v="17"/>
    <s v="Xin_x000a_Xiang"/>
    <s v="Xin Xiang"/>
    <s v="Huixian"/>
    <x v="440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  <n v="355.00859130965279"/>
    <n v="32.141112822617472"/>
    <n v="951.39949458484386"/>
    <n v="244.5699029271307"/>
    <n v="10.650257739289582"/>
    <n v="3.5500859130965274"/>
    <n v="225.1952799682515"/>
    <n v="1913.0181885321463"/>
  </r>
  <r>
    <x v="17"/>
    <s v="Xin_x000a_Xiang"/>
    <s v="Xin Xiang"/>
    <s v="Huixian"/>
    <x v="44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Xin_x000a_Xiang"/>
    <s v="Xin Xiang"/>
    <s v="Huixian"/>
    <x v="44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</r>
  <r>
    <x v="17"/>
    <s v="Xin_x000a_Xiang"/>
    <s v="Xin Xiang"/>
    <s v="Huixian"/>
    <x v="440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  <n v="118.33619710321759"/>
    <n v="10.713704274205824"/>
    <n v="317.1331648616146"/>
    <n v="81.523300975710228"/>
    <n v="3.5500859130965274"/>
    <n v="1.1833619710321759"/>
    <n v="75.065093322750499"/>
    <n v="637.67272951071539"/>
  </r>
  <r>
    <x v="17"/>
    <s v="Xin_x000a_Xiang"/>
    <s v="Xin Xiang"/>
    <s v="Huixian"/>
    <x v="440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  <n v="118.33619710321759"/>
    <n v="10.713704274205824"/>
    <n v="317.1331648616146"/>
    <n v="81.523300975710228"/>
    <n v="3.5500859130965274"/>
    <n v="1.1833619710321759"/>
    <n v="75.065093322750499"/>
    <n v="637.67272951071539"/>
  </r>
  <r>
    <x v="17"/>
    <s v="Luo_x000a_Yang"/>
    <s v="Luo Yang"/>
    <s v="Ruyang"/>
    <x v="479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</r>
  <r>
    <x v="17"/>
    <s v="Ping_x000a_Dingshan"/>
    <s v="Ping Dingshan"/>
    <s v="Lushan"/>
    <x v="480"/>
    <s v="t/a"/>
    <s v="grinding"/>
    <n v="600000"/>
    <n v="1"/>
    <m/>
    <n v="1"/>
    <m/>
    <n v="600000"/>
    <n v="63017.95082637381"/>
    <n v="63017.95082637381"/>
    <n v="6.2242252557393135E-4"/>
    <n v="37.20736522450251"/>
    <n v="1.779780488949648"/>
    <n v="74.093865051037525"/>
    <n v="16.735737444283899"/>
    <n v="1.1162209567350752"/>
    <n v="0.37207365224502509"/>
    <n v="24.54026757036846"/>
    <n v="207.73185789770332"/>
    <n v="42.47892851976345"/>
    <n v="3.7764267030704763"/>
    <n v="112.72081870903854"/>
    <n v="28.875363260606822"/>
    <n v="1.2743678555929034"/>
    <n v="0.42478928519763454"/>
    <n v="26.900663340779698"/>
    <n v="228.11321452878286"/>
    <n v="41.62850285088868"/>
    <n v="3.7764267030704763"/>
    <n v="108.2268460646977"/>
    <n v="28.205199027882287"/>
    <n v="1.2488550855266602"/>
    <n v="0.41628502850888677"/>
    <n v="24.781743438010896"/>
    <n v="212.06278331352945"/>
    <n v="41.244923291298676"/>
    <n v="3.7764267030704763"/>
    <n v="105.76917970368189"/>
    <n v="27.838699224373876"/>
    <n v="1.2373476987389602"/>
    <n v="0.41244923291298674"/>
    <n v="23.622947295074948"/>
    <n v="203.28511419994442"/>
    <n v="24.055821451711758"/>
    <n v="2.1779215778071404"/>
    <n v="64.468007060198474"/>
    <n v="16.572359264809609"/>
    <n v="0.72167464355135269"/>
    <n v="0.24055821451711756"/>
    <n v="15.259510838033071"/>
    <n v="129.62847971492204"/>
  </r>
  <r>
    <x v="1"/>
    <s v=""/>
    <m/>
    <s v=""/>
    <x v="4"/>
    <m/>
    <m/>
    <m/>
    <m/>
    <n v="79"/>
    <m/>
    <n v="97712000"/>
    <m/>
    <n v="0"/>
    <m/>
    <n v="1.0000000000000013"/>
    <n v="59778.307653942742"/>
    <n v="2859.4410000000003"/>
    <n v="119041.10472659404"/>
    <n v="26888.065191490292"/>
    <n v="1793.3492296182819"/>
    <n v="597.78307653942738"/>
    <n v="39427.023544400254"/>
    <n v="333747.33298116946"/>
    <n v="68247.736504384913"/>
    <n v="6067.3040385038448"/>
    <n v="181100.15958227008"/>
    <n v="46391.899512282362"/>
    <n v="2047.4320951315476"/>
    <n v="682.4773650438492"/>
    <n v="43219.295953299232"/>
    <n v="366492.54349919502"/>
    <n v="66881.4208041448"/>
    <n v="6067.3040385038448"/>
    <n v="173880.02782338654"/>
    <n v="45315.196460594794"/>
    <n v="2006.4426241243436"/>
    <n v="668.81420804144796"/>
    <n v="39814.984869257147"/>
    <n v="340705.50887917797"/>
    <n v="66265.152041640889"/>
    <n v="6067.3040385038448"/>
    <n v="169931.47798780721"/>
    <n v="44726.368472452072"/>
    <n v="1987.9545612492266"/>
    <n v="662.65152041640886"/>
    <n v="37953.233253074184"/>
    <n v="326603.08045968722"/>
    <n v="38648.699980017685"/>
    <n v="3499.1046890516927"/>
    <n v="103575.95429367373"/>
    <n v="26625.577616311937"/>
    <n v="1159.4609994005305"/>
    <n v="386.48699980017682"/>
    <n v="24516.321648163979"/>
    <n v="208264.44157912271"/>
  </r>
  <r>
    <x v="2"/>
    <s v=""/>
    <m/>
    <s v=""/>
    <x v="4"/>
    <m/>
    <m/>
    <m/>
    <m/>
    <m/>
    <n v="27"/>
    <m/>
    <n v="33650000"/>
    <n v="3534256.7421791311"/>
    <n v="101246256.742179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8"/>
    <s v="Jing_x000a_Zhou"/>
    <s v="Jing Zhou"/>
    <s v="Songzi"/>
    <x v="481"/>
    <s v="t/d"/>
    <s v="cement"/>
    <n v="4500"/>
    <n v="310"/>
    <n v="1"/>
    <m/>
    <n v="1395000"/>
    <m/>
    <n v="0"/>
    <n v="1395000"/>
    <n v="1.9676932391071985E-2"/>
    <n v="1285.8143796660204"/>
    <n v="50.751550777280897"/>
    <n v="1546.4092783150509"/>
    <n v="1426.5927300393921"/>
    <n v="38.574431389980617"/>
    <n v="12.858143796660205"/>
    <n v="723.90444573211687"/>
    <n v="6106.3339171629523"/>
    <n v="1441.4467857630086"/>
    <n v="92.215057560342331"/>
    <n v="2327.1610501819955"/>
    <n v="1771.0673004140172"/>
    <n v="43.243403572890259"/>
    <n v="14.414467857630088"/>
    <n v="793.44256531999247"/>
    <n v="6704.4125684087649"/>
    <n v="1420.6805805186921"/>
    <n v="92.215057560342331"/>
    <n v="2272.8342157061111"/>
    <n v="1678.6515814232664"/>
    <n v="42.620417415560759"/>
    <n v="14.206805805186921"/>
    <n v="744.07898323880647"/>
    <n v="6330.4924510427054"/>
    <n v="1411.3141042309878"/>
    <n v="92.215057560342331"/>
    <n v="2241.6930004729857"/>
    <n v="1625.6770648003164"/>
    <n v="42.339423126929624"/>
    <n v="14.113141042309877"/>
    <n v="715.78280237167655"/>
    <n v="6116.1540496388689"/>
    <n v="815.88072667033634"/>
    <n v="53.181798417033633"/>
    <n v="1333.7899464884347"/>
    <n v="1007.2502215304187"/>
    <n v="24.476421800110085"/>
    <n v="8.1588072667033629"/>
    <n v="450.03160504893094"/>
    <n v="3809.2800341775605"/>
  </r>
  <r>
    <x v="18"/>
    <s v="Jing_x000a_Zhou"/>
    <s v="Jing Zhou"/>
    <s v="Songzi"/>
    <x v="481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E_x000a_Zhou"/>
    <s v="E Zhou"/>
    <s v="Echeng Shì"/>
    <x v="482"/>
    <s v="t/d"/>
    <s v="cement"/>
    <n v="1000"/>
    <n v="310"/>
    <n v="1"/>
    <m/>
    <n v="310000"/>
    <m/>
    <n v="0"/>
    <n v="310000"/>
    <n v="4.3726516424604416E-3"/>
    <n v="285.73652881467126"/>
    <n v="11.278122394951312"/>
    <n v="343.6465062922336"/>
    <n v="317.02060667542048"/>
    <n v="8.5720958644401382"/>
    <n v="2.8573652881467124"/>
    <n v="160.8676546071371"/>
    <n v="1356.9630927028784"/>
    <n v="320.32150794733531"/>
    <n v="20.49223501340941"/>
    <n v="517.1469000404436"/>
    <n v="393.57051120311496"/>
    <n v="9.6096452384200575"/>
    <n v="3.2032150794733534"/>
    <n v="176.32057007110944"/>
    <n v="1489.8694596463924"/>
    <n v="315.7067956708205"/>
    <n v="20.49223501340941"/>
    <n v="505.0742701569136"/>
    <n v="373.03368476072592"/>
    <n v="9.4712038701246133"/>
    <n v="3.1570679567082052"/>
    <n v="165.35088516417923"/>
    <n v="1406.7761002317125"/>
    <n v="313.62535649577507"/>
    <n v="20.49223501340941"/>
    <n v="498.15400010510797"/>
    <n v="361.26156995562593"/>
    <n v="9.4087606948732514"/>
    <n v="3.1362535649577508"/>
    <n v="159.06284497148368"/>
    <n v="1359.1453443641931"/>
    <n v="181.30682814896366"/>
    <n v="11.818177426007475"/>
    <n v="296.39776588631889"/>
    <n v="223.83338256231528"/>
    <n v="5.4392048444689083"/>
    <n v="1.8130682814896364"/>
    <n v="100.00702334420689"/>
    <n v="846.50667426168025"/>
  </r>
  <r>
    <x v="18"/>
    <s v="E_x000a_Zhou"/>
    <s v="E Zhou"/>
    <s v="Echeng Shì"/>
    <x v="482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  <n v="631.41359134164099"/>
    <n v="40.984470026818819"/>
    <n v="1010.1485403138272"/>
    <n v="746.06736952145184"/>
    <n v="18.942407740249227"/>
    <n v="6.3141359134164103"/>
    <n v="330.70177032835846"/>
    <n v="2813.5522004634249"/>
    <n v="627.25071299155013"/>
    <n v="40.984470026818819"/>
    <n v="996.30800021021594"/>
    <n v="722.52313991125186"/>
    <n v="18.817521389746503"/>
    <n v="6.2725071299155015"/>
    <n v="318.12568994296737"/>
    <n v="2718.2906887283862"/>
    <n v="362.61365629792732"/>
    <n v="23.63635485201495"/>
    <n v="592.79553177263779"/>
    <n v="447.66676512463056"/>
    <n v="10.878409688937817"/>
    <n v="3.6261365629792728"/>
    <n v="200.01404668841377"/>
    <n v="1693.0133485233605"/>
  </r>
  <r>
    <x v="18"/>
    <s v="E_x000a_Zhou"/>
    <s v="E Zhou"/>
    <s v="Echeng Shì"/>
    <x v="482"/>
    <s v="t/d"/>
    <s v="cement"/>
    <n v="6500"/>
    <n v="310"/>
    <n v="1"/>
    <m/>
    <n v="2015000"/>
    <m/>
    <n v="0"/>
    <n v="2015000"/>
    <n v="2.842223567599287E-2"/>
    <n v="1857.2874372953631"/>
    <n v="73.307795567183518"/>
    <n v="2233.7022908995182"/>
    <n v="2060.6339433902331"/>
    <n v="55.718623118860897"/>
    <n v="18.572874372953631"/>
    <n v="1045.6397549463911"/>
    <n v="8820.260102568709"/>
    <n v="2082.0898016576793"/>
    <n v="133.19952758716116"/>
    <n v="3361.4548502628832"/>
    <n v="2558.2083228202473"/>
    <n v="62.462694049730374"/>
    <n v="20.820898016576795"/>
    <n v="1146.0837054622114"/>
    <n v="9684.1514877015506"/>
    <n v="2052.0941718603331"/>
    <n v="133.19952758716116"/>
    <n v="3282.9827560199383"/>
    <n v="2424.7189509447185"/>
    <n v="61.562825155809989"/>
    <n v="20.520941718603332"/>
    <n v="1074.780753567165"/>
    <n v="9144.0446515061303"/>
    <n v="2038.5648172225381"/>
    <n v="133.19952758716116"/>
    <n v="3238.0010006832017"/>
    <n v="2348.2002047115684"/>
    <n v="61.156944516676134"/>
    <n v="20.38564817222538"/>
    <n v="1033.908492314644"/>
    <n v="8834.4447383672559"/>
    <n v="1178.4943829682636"/>
    <n v="76.818153269048594"/>
    <n v="1926.5854782610727"/>
    <n v="1454.9169866550494"/>
    <n v="35.354831489047903"/>
    <n v="11.784943829682636"/>
    <n v="650.04565173734477"/>
    <n v="5502.293382700921"/>
  </r>
  <r>
    <x v="18"/>
    <s v="E_x000a_Zhou"/>
    <s v="E Zhou"/>
    <s v="Echeng Shì"/>
    <x v="482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Jing_x000a_Men"/>
    <s v="Jing Men"/>
    <s v="Jingmen"/>
    <x v="483"/>
    <s v="t/d"/>
    <s v="cement"/>
    <n v="1000"/>
    <n v="310"/>
    <n v="1"/>
    <m/>
    <n v="310000"/>
    <m/>
    <n v="0"/>
    <n v="310000"/>
    <n v="4.3726516424604416E-3"/>
    <n v="285.73652881467126"/>
    <n v="11.278122394951312"/>
    <n v="343.6465062922336"/>
    <n v="317.02060667542048"/>
    <n v="8.5720958644401382"/>
    <n v="2.8573652881467124"/>
    <n v="160.8676546071371"/>
    <n v="1356.9630927028784"/>
    <n v="320.32150794733531"/>
    <n v="20.49223501340941"/>
    <n v="517.1469000404436"/>
    <n v="393.57051120311496"/>
    <n v="9.6096452384200575"/>
    <n v="3.2032150794733534"/>
    <n v="176.32057007110944"/>
    <n v="1489.8694596463924"/>
    <n v="315.7067956708205"/>
    <n v="20.49223501340941"/>
    <n v="505.0742701569136"/>
    <n v="373.03368476072592"/>
    <n v="9.4712038701246133"/>
    <n v="3.1570679567082052"/>
    <n v="165.35088516417923"/>
    <n v="1406.7761002317125"/>
    <n v="313.62535649577507"/>
    <n v="20.49223501340941"/>
    <n v="498.15400010510797"/>
    <n v="361.26156995562593"/>
    <n v="9.4087606948732514"/>
    <n v="3.1362535649577508"/>
    <n v="159.06284497148368"/>
    <n v="1359.1453443641931"/>
    <n v="181.30682814896366"/>
    <n v="11.818177426007475"/>
    <n v="296.39776588631889"/>
    <n v="223.83338256231528"/>
    <n v="5.4392048444689083"/>
    <n v="1.8130682814896364"/>
    <n v="100.00702334420689"/>
    <n v="846.50667426168025"/>
  </r>
  <r>
    <x v="18"/>
    <s v="Jing_x000a_Men"/>
    <s v="Jing Men"/>
    <s v="Jingmen"/>
    <x v="483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Jing_x000a_Men"/>
    <s v="Jing Men"/>
    <s v="Jingmen"/>
    <x v="483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  <n v="631.41359134164099"/>
    <n v="40.984470026818819"/>
    <n v="1010.1485403138272"/>
    <n v="746.06736952145184"/>
    <n v="18.942407740249227"/>
    <n v="6.3141359134164103"/>
    <n v="330.70177032835846"/>
    <n v="2813.5522004634249"/>
    <n v="627.25071299155013"/>
    <n v="40.984470026818819"/>
    <n v="996.30800021021594"/>
    <n v="722.52313991125186"/>
    <n v="18.817521389746503"/>
    <n v="6.2725071299155015"/>
    <n v="318.12568994296737"/>
    <n v="2718.2906887283862"/>
    <n v="362.61365629792732"/>
    <n v="23.63635485201495"/>
    <n v="592.79553177263779"/>
    <n v="447.66676512463056"/>
    <n v="10.878409688937817"/>
    <n v="3.6261365629792728"/>
    <n v="200.01404668841377"/>
    <n v="1693.0133485233605"/>
  </r>
  <r>
    <x v="18"/>
    <s v="Yi_x000a_Chang"/>
    <s v="Yi Chang"/>
    <s v="Dangyang"/>
    <x v="484"/>
    <s v="t/d"/>
    <s v="cement"/>
    <n v="1200"/>
    <n v="310"/>
    <n v="1"/>
    <m/>
    <n v="372000"/>
    <m/>
    <n v="0"/>
    <n v="372000"/>
    <n v="5.2471819709525294E-3"/>
    <n v="342.88383457760546"/>
    <n v="13.533746873941572"/>
    <n v="412.37580755068024"/>
    <n v="380.42472801050457"/>
    <n v="10.286515037328165"/>
    <n v="3.4288383457760547"/>
    <n v="193.04118552856451"/>
    <n v="1628.3557112434539"/>
    <n v="384.38580953680236"/>
    <n v="24.590682016091286"/>
    <n v="620.57628004853223"/>
    <n v="472.2846134437379"/>
    <n v="11.531574286104069"/>
    <n v="3.8438580953680237"/>
    <n v="211.58468408533133"/>
    <n v="1787.8433515756708"/>
    <n v="378.84815480498457"/>
    <n v="24.590682016091286"/>
    <n v="606.0891241882963"/>
    <n v="447.64042171287105"/>
    <n v="11.365444644149536"/>
    <n v="3.7884815480498455"/>
    <n v="198.42106219701506"/>
    <n v="1688.1313202780548"/>
    <n v="376.35042779493006"/>
    <n v="24.590682016091286"/>
    <n v="597.78480012612954"/>
    <n v="433.51388394675104"/>
    <n v="11.290512833847901"/>
    <n v="3.7635042779493006"/>
    <n v="190.87541396578041"/>
    <n v="1630.9744132370317"/>
    <n v="217.56819377875635"/>
    <n v="14.181812911208969"/>
    <n v="355.67731906358262"/>
    <n v="268.6000590747783"/>
    <n v="6.5270458133626894"/>
    <n v="2.1756819377875636"/>
    <n v="120.00842801304826"/>
    <n v="1015.8080091140162"/>
  </r>
  <r>
    <x v="18"/>
    <s v="Yi_x000a_Chang"/>
    <s v="Yi Chang"/>
    <s v="Dangyang"/>
    <x v="484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</r>
  <r>
    <x v="18"/>
    <s v="Xiao_x000a_Gan"/>
    <s v="Xiao Gan"/>
    <s v="Yingcheng"/>
    <x v="485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</r>
  <r>
    <x v="18"/>
    <s v="Shi_x000a_Yan"/>
    <s v="Shi Yan"/>
    <s v="Shiyan"/>
    <x v="486"/>
    <s v="t/a"/>
    <s v="grinding"/>
    <n v="200000"/>
    <n v="1"/>
    <m/>
    <n v="1"/>
    <m/>
    <n v="200000"/>
    <n v="21005.98360879127"/>
    <n v="21005.98360879127"/>
    <n v="2.9629628622089761E-4"/>
    <n v="19.361860776496446"/>
    <n v="0.76421952956867412"/>
    <n v="23.285912510945305"/>
    <n v="21.481708604751443"/>
    <n v="0.58085582329489349"/>
    <n v="0.19361860776496448"/>
    <n v="10.900591341491024"/>
    <n v="91.949498332423772"/>
    <n v="21.705381759629123"/>
    <n v="1.3885792025779888"/>
    <n v="35.042513888989596"/>
    <n v="26.668824862052368"/>
    <n v="0.65116145278887361"/>
    <n v="0.21705381759629125"/>
    <n v="11.947700015504703"/>
    <n v="100.95539822119621"/>
    <n v="21.392683145307323"/>
    <n v="1.3885792025779888"/>
    <n v="34.224457548833357"/>
    <n v="25.277224089067154"/>
    <n v="0.64178049435921958"/>
    <n v="0.21392683145307323"/>
    <n v="11.204380591799602"/>
    <n v="95.324889363569852"/>
    <n v="21.251642251134097"/>
    <n v="1.3885792025779888"/>
    <n v="33.755531486650654"/>
    <n v="24.479531022497028"/>
    <n v="0.63754926753402275"/>
    <n v="0.21251642251134098"/>
    <n v="10.778295207221591"/>
    <n v="92.097370405416797"/>
    <n v="12.28557503309376"/>
    <n v="0.80081432676290332"/>
    <n v="20.084279393194731"/>
    <n v="15.167226984530002"/>
    <n v="0.36856725099281279"/>
    <n v="0.1228557503309376"/>
    <n v="6.7765996552658576"/>
    <n v="57.360339755720211"/>
  </r>
  <r>
    <x v="18"/>
    <s v="Jing_x000a_Zhou"/>
    <s v="Jing Zhou"/>
    <s v="Shashi"/>
    <x v="487"/>
    <s v="t/a"/>
    <s v="grinding"/>
    <n v="900000"/>
    <n v="1"/>
    <m/>
    <n v="1"/>
    <m/>
    <n v="900000"/>
    <n v="94526.926239560722"/>
    <n v="94526.926239560722"/>
    <n v="1.3333332879940393E-3"/>
    <n v="87.128373494234012"/>
    <n v="3.4389878830590339"/>
    <n v="104.78660629925388"/>
    <n v="96.667688721381495"/>
    <n v="2.6138512048270206"/>
    <n v="0.87128373494234024"/>
    <n v="49.052661036709615"/>
    <n v="413.77274249590704"/>
    <n v="97.674217918331053"/>
    <n v="6.2486064116009503"/>
    <n v="157.69131250045319"/>
    <n v="120.00971187923565"/>
    <n v="2.9302265375499315"/>
    <n v="0.97674217918331063"/>
    <n v="53.764650069771164"/>
    <n v="454.29929199538299"/>
    <n v="96.267074153882959"/>
    <n v="6.2486064116009503"/>
    <n v="154.01005896975013"/>
    <n v="113.7475084008022"/>
    <n v="2.8880122246164883"/>
    <n v="0.96267074153882959"/>
    <n v="50.41971266309821"/>
    <n v="428.96200213606437"/>
    <n v="95.632390130103445"/>
    <n v="6.2486064116009503"/>
    <n v="151.89989168992795"/>
    <n v="110.15788960123663"/>
    <n v="2.8689717039031026"/>
    <n v="0.9563239013010344"/>
    <n v="48.502328432497166"/>
    <n v="414.43816682437563"/>
    <n v="55.28508764892193"/>
    <n v="3.6036644704330651"/>
    <n v="90.379257269376296"/>
    <n v="68.252521430385016"/>
    <n v="1.6585526294676576"/>
    <n v="0.55285087648921927"/>
    <n v="30.494698448696361"/>
    <n v="258.12152890074094"/>
  </r>
  <r>
    <x v="18"/>
    <s v="Jing_x000a_Men"/>
    <s v="Jing Men"/>
    <s v="Jingshan"/>
    <x v="488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</r>
  <r>
    <x v="18"/>
    <s v="Jing_x000a_Zhou"/>
    <s v="Jing Zhou"/>
    <s v="Jingzhou"/>
    <x v="489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</r>
  <r>
    <x v="18"/>
    <s v="Xiangfan"/>
    <s v="Xiangfan"/>
    <s v="Xiangyang"/>
    <x v="490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</r>
  <r>
    <x v="18"/>
    <s v="Sui_x000a_Zhou"/>
    <s v="Sui Zhou"/>
    <s v="Suizhou"/>
    <x v="491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</r>
  <r>
    <x v="18"/>
    <s v="Huang_x000a_Gang"/>
    <s v="Huang Gang"/>
    <s v="Macheng"/>
    <x v="492"/>
    <s v="t/a"/>
    <s v="grinding"/>
    <n v="1100000"/>
    <n v="1"/>
    <m/>
    <n v="1"/>
    <m/>
    <n v="1100000"/>
    <n v="115532.90984835199"/>
    <n v="115532.90984835199"/>
    <n v="1.6296295742149369E-3"/>
    <n v="106.49023427073047"/>
    <n v="4.2032074126277079"/>
    <n v="128.07251881019917"/>
    <n v="118.14939732613294"/>
    <n v="3.1947070281219143"/>
    <n v="1.0649023427073048"/>
    <n v="59.953252378200638"/>
    <n v="505.72224082833083"/>
    <n v="119.37959967796017"/>
    <n v="7.6371856141789394"/>
    <n v="192.73382638944278"/>
    <n v="146.67853674128801"/>
    <n v="3.5813879903388051"/>
    <n v="1.1937959967796019"/>
    <n v="65.712350085275872"/>
    <n v="555.25469021657921"/>
    <n v="117.65975729919028"/>
    <n v="7.6371856141789394"/>
    <n v="188.23451651858349"/>
    <n v="139.02473248986936"/>
    <n v="3.5297927189757079"/>
    <n v="1.1765975729919027"/>
    <n v="61.624093254897808"/>
    <n v="524.28689149963429"/>
    <n v="116.88403238123755"/>
    <n v="7.6371856141789394"/>
    <n v="185.65542317657861"/>
    <n v="134.63742062373365"/>
    <n v="3.5065209714371255"/>
    <n v="1.1688403238123755"/>
    <n v="59.280623639718755"/>
    <n v="506.5355372297924"/>
    <n v="67.570662682015694"/>
    <n v="4.4044787971959689"/>
    <n v="110.46353666257102"/>
    <n v="83.41974841491502"/>
    <n v="2.0271198804604702"/>
    <n v="0.67570662682015681"/>
    <n v="37.271298103962216"/>
    <n v="315.48186865646119"/>
  </r>
  <r>
    <x v="18"/>
    <s v="Xian_x000a_Tao"/>
    <s v="Xian Tao"/>
    <s v="Mianyang"/>
    <x v="493"/>
    <s v="t/a"/>
    <s v="grinding"/>
    <n v="500000"/>
    <n v="1"/>
    <m/>
    <n v="1"/>
    <m/>
    <n v="500000"/>
    <n v="52514.959021978175"/>
    <n v="52514.959021978175"/>
    <n v="7.4074071555224402E-4"/>
    <n v="48.40465194124112"/>
    <n v="1.9105488239216855"/>
    <n v="58.214781277363258"/>
    <n v="53.704271511878609"/>
    <n v="1.4521395582372336"/>
    <n v="0.48404651941241117"/>
    <n v="27.25147835372756"/>
    <n v="229.87374583105944"/>
    <n v="54.263454399072806"/>
    <n v="3.4714480064449722"/>
    <n v="87.606284722473987"/>
    <n v="66.672062155130916"/>
    <n v="1.627903631972184"/>
    <n v="0.54263454399072808"/>
    <n v="29.869250038761756"/>
    <n v="252.38849555299052"/>
    <n v="53.481707863268305"/>
    <n v="3.4714480064449722"/>
    <n v="85.561143872083392"/>
    <n v="63.193060222667889"/>
    <n v="1.6044512358980489"/>
    <n v="0.53481707863268302"/>
    <n v="28.010951479499003"/>
    <n v="238.31222340892464"/>
    <n v="53.129105627835244"/>
    <n v="3.4714480064449722"/>
    <n v="84.388828716626634"/>
    <n v="61.19882755624257"/>
    <n v="1.5938731688350569"/>
    <n v="0.53129105627835238"/>
    <n v="26.94573801805398"/>
    <n v="230.24342601354198"/>
    <n v="30.713937582734403"/>
    <n v="2.0020358169072581"/>
    <n v="50.210698482986828"/>
    <n v="37.918067461325002"/>
    <n v="0.92141812748203189"/>
    <n v="0.30713937582734402"/>
    <n v="16.941499138164644"/>
    <n v="143.40084938930053"/>
  </r>
  <r>
    <x v="18"/>
    <s v="Wu_x000a_Han"/>
    <s v="Wu Han"/>
    <s v="Wuhan"/>
    <x v="494"/>
    <s v="t/a"/>
    <s v="grinding"/>
    <n v="1200000"/>
    <n v="1"/>
    <m/>
    <n v="1"/>
    <m/>
    <n v="1200000"/>
    <n v="126035.90165274762"/>
    <n v="126035.90165274762"/>
    <n v="1.7777777173253856E-3"/>
    <n v="116.17116465897868"/>
    <n v="4.5853171774120449"/>
    <n v="139.71547506567182"/>
    <n v="128.89025162850865"/>
    <n v="3.4851349397693605"/>
    <n v="1.1617116465897868"/>
    <n v="65.403548048946149"/>
    <n v="551.69698999454261"/>
    <n v="130.23229055777475"/>
    <n v="8.3314752154679326"/>
    <n v="210.25508333393756"/>
    <n v="160.01294917231419"/>
    <n v="3.9069687167332416"/>
    <n v="1.3023229055777474"/>
    <n v="71.686200093028219"/>
    <n v="605.7323893271772"/>
    <n v="128.35609887184393"/>
    <n v="8.3314752154679326"/>
    <n v="205.34674529300014"/>
    <n v="151.66334453440294"/>
    <n v="3.8506829661553175"/>
    <n v="1.2835609887184394"/>
    <n v="67.226283550797604"/>
    <n v="571.94933618141908"/>
    <n v="127.50985350680459"/>
    <n v="8.3314752154679326"/>
    <n v="202.53318891990392"/>
    <n v="146.87718613498217"/>
    <n v="3.8252956052041367"/>
    <n v="1.2750985350680457"/>
    <n v="64.669771243329549"/>
    <n v="552.58422243250072"/>
    <n v="73.713450198562569"/>
    <n v="4.8048859605774199"/>
    <n v="120.50567635916838"/>
    <n v="91.003361907180008"/>
    <n v="2.2114035059568766"/>
    <n v="0.73713450198562558"/>
    <n v="40.659597931595144"/>
    <n v="344.16203853432125"/>
  </r>
  <r>
    <x v="18"/>
    <s v="Wu_x000a_Han"/>
    <s v="Wu Han"/>
    <s v="Wuhan"/>
    <x v="494"/>
    <s v="t/a"/>
    <s v="grinding"/>
    <n v="2500000"/>
    <n v="1"/>
    <m/>
    <n v="1"/>
    <m/>
    <n v="2500000"/>
    <n v="262574.79510989087"/>
    <n v="262574.79510989087"/>
    <n v="3.70370357776122E-3"/>
    <n v="242.02325970620558"/>
    <n v="9.5527441196084268"/>
    <n v="291.0739063868163"/>
    <n v="268.52135755939304"/>
    <n v="7.2606977911861676"/>
    <n v="2.4202325970620557"/>
    <n v="136.2573917686378"/>
    <n v="1149.3687291552972"/>
    <n v="271.31727199536402"/>
    <n v="17.357240032224862"/>
    <n v="438.03142361236991"/>
    <n v="333.36031077565457"/>
    <n v="8.1395181598609199"/>
    <n v="2.7131727199536404"/>
    <n v="149.34625019380877"/>
    <n v="1261.9424777649526"/>
    <n v="267.40853931634149"/>
    <n v="17.357240032224862"/>
    <n v="427.80571936041696"/>
    <n v="315.96530111333942"/>
    <n v="8.0222561794902436"/>
    <n v="2.674085393163415"/>
    <n v="140.054757397495"/>
    <n v="1191.5611170446232"/>
    <n v="265.64552813917618"/>
    <n v="17.357240032224862"/>
    <n v="421.94414358313315"/>
    <n v="305.99413778121283"/>
    <n v="7.969365844175285"/>
    <n v="2.6564552813917621"/>
    <n v="134.72869009026988"/>
    <n v="1151.2171300677098"/>
    <n v="153.569687913672"/>
    <n v="10.010179084536292"/>
    <n v="251.05349241493411"/>
    <n v="189.590337306625"/>
    <n v="4.6070906374101597"/>
    <n v="1.53569687913672"/>
    <n v="84.707495690823208"/>
    <n v="717.00424694650258"/>
  </r>
  <r>
    <x v="18"/>
    <s v="Wu_x000a_Han"/>
    <s v="Wu Han"/>
    <s v="Wuhan"/>
    <x v="494"/>
    <s v="t/a"/>
    <s v="grinding"/>
    <n v="1200000"/>
    <n v="1"/>
    <m/>
    <n v="1"/>
    <m/>
    <n v="1200000"/>
    <n v="126035.90165274762"/>
    <n v="126035.90165274762"/>
    <n v="1.7777777173253856E-3"/>
    <n v="116.17116465897868"/>
    <n v="4.5853171774120449"/>
    <n v="139.71547506567182"/>
    <n v="128.89025162850865"/>
    <n v="3.4851349397693605"/>
    <n v="1.1617116465897868"/>
    <n v="65.403548048946149"/>
    <n v="551.69698999454261"/>
    <n v="130.23229055777475"/>
    <n v="8.3314752154679326"/>
    <n v="210.25508333393756"/>
    <n v="160.01294917231419"/>
    <n v="3.9069687167332416"/>
    <n v="1.3023229055777474"/>
    <n v="71.686200093028219"/>
    <n v="605.7323893271772"/>
    <n v="128.35609887184393"/>
    <n v="8.3314752154679326"/>
    <n v="205.34674529300014"/>
    <n v="151.66334453440294"/>
    <n v="3.8506829661553175"/>
    <n v="1.2835609887184394"/>
    <n v="67.226283550797604"/>
    <n v="571.94933618141908"/>
    <n v="127.50985350680459"/>
    <n v="8.3314752154679326"/>
    <n v="202.53318891990392"/>
    <n v="146.87718613498217"/>
    <n v="3.8252956052041367"/>
    <n v="1.2750985350680457"/>
    <n v="64.669771243329549"/>
    <n v="552.58422243250072"/>
    <n v="73.713450198562569"/>
    <n v="4.8048859605774199"/>
    <n v="120.50567635916838"/>
    <n v="91.003361907180008"/>
    <n v="2.2114035059568766"/>
    <n v="0.73713450198562558"/>
    <n v="40.659597931595144"/>
    <n v="344.16203853432125"/>
  </r>
  <r>
    <x v="18"/>
    <s v="Xian_x000a_Ning"/>
    <s v="Xian Ning"/>
    <s v="Xianning"/>
    <x v="495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</r>
  <r>
    <x v="18"/>
    <s v="Huang_x000a_Gang"/>
    <s v="Huang Gang"/>
    <s v="Xishui"/>
    <x v="496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</r>
  <r>
    <x v="18"/>
    <s v="Yi_x000a_Chang"/>
    <s v="Yi Chang"/>
    <s v="Yidu"/>
    <x v="497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</r>
  <r>
    <x v="18"/>
    <s v="Xiao_x000a_Gan"/>
    <s v="Xiao Gan"/>
    <s v="Xiaochang"/>
    <x v="498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</r>
  <r>
    <x v="18"/>
    <s v="Huang_x000a_Gang"/>
    <s v="Huang Gang"/>
    <s v="Hong'an"/>
    <x v="499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</r>
  <r>
    <x v="18"/>
    <s v="E_x000a_Zhou"/>
    <s v="E Zhou"/>
    <s v="Echeng Shì"/>
    <x v="482"/>
    <s v="t/a"/>
    <s v="grinding"/>
    <n v="1200000"/>
    <n v="1"/>
    <m/>
    <n v="1"/>
    <m/>
    <n v="1200000"/>
    <n v="126035.90165274762"/>
    <n v="126035.90165274762"/>
    <n v="1.7777777173253856E-3"/>
    <n v="116.17116465897868"/>
    <n v="4.5853171774120449"/>
    <n v="139.71547506567182"/>
    <n v="128.89025162850865"/>
    <n v="3.4851349397693605"/>
    <n v="1.1617116465897868"/>
    <n v="65.403548048946149"/>
    <n v="551.69698999454261"/>
    <n v="130.23229055777475"/>
    <n v="8.3314752154679326"/>
    <n v="210.25508333393756"/>
    <n v="160.01294917231419"/>
    <n v="3.9069687167332416"/>
    <n v="1.3023229055777474"/>
    <n v="71.686200093028219"/>
    <n v="605.7323893271772"/>
    <n v="128.35609887184393"/>
    <n v="8.3314752154679326"/>
    <n v="205.34674529300014"/>
    <n v="151.66334453440294"/>
    <n v="3.8506829661553175"/>
    <n v="1.2835609887184394"/>
    <n v="67.226283550797604"/>
    <n v="571.94933618141908"/>
    <n v="127.50985350680459"/>
    <n v="8.3314752154679326"/>
    <n v="202.53318891990392"/>
    <n v="146.87718613498217"/>
    <n v="3.8252956052041367"/>
    <n v="1.2750985350680457"/>
    <n v="64.669771243329549"/>
    <n v="552.58422243250072"/>
    <n v="73.713450198562569"/>
    <n v="4.8048859605774199"/>
    <n v="120.50567635916838"/>
    <n v="91.003361907180008"/>
    <n v="2.2114035059568766"/>
    <n v="0.73713450198562558"/>
    <n v="40.659597931595144"/>
    <n v="344.16203853432125"/>
  </r>
  <r>
    <x v="18"/>
    <s v="Wu_x000a_Han"/>
    <s v="Wu Han"/>
    <s v="Xinzhou"/>
    <x v="500"/>
    <s v="t/a"/>
    <s v="grinding"/>
    <n v="1500000"/>
    <n v="1"/>
    <m/>
    <n v="1"/>
    <m/>
    <n v="1500000"/>
    <n v="157544.87706593453"/>
    <n v="157544.87706593453"/>
    <n v="2.2222221466567322E-3"/>
    <n v="145.21395582372335"/>
    <n v="5.7316464717650568"/>
    <n v="174.64434383208979"/>
    <n v="161.11281453563583"/>
    <n v="4.3564186747117013"/>
    <n v="1.4521395582372336"/>
    <n v="81.75443506118269"/>
    <n v="689.62123749317834"/>
    <n v="162.79036319721843"/>
    <n v="10.414344019334917"/>
    <n v="262.81885416742199"/>
    <n v="200.01618646539276"/>
    <n v="4.8837108959165523"/>
    <n v="1.6279036319721845"/>
    <n v="89.607750116285274"/>
    <n v="757.16548665897164"/>
    <n v="160.44512358980492"/>
    <n v="10.414344019334917"/>
    <n v="256.68343161625018"/>
    <n v="189.57918066800366"/>
    <n v="4.8133537076941471"/>
    <n v="1.6044512358980492"/>
    <n v="84.032854438497012"/>
    <n v="714.93667022677391"/>
    <n v="159.38731688350575"/>
    <n v="10.414344019334917"/>
    <n v="253.16648614987992"/>
    <n v="183.5964826687277"/>
    <n v="4.7816195065051712"/>
    <n v="1.5938731688350574"/>
    <n v="80.837214054161933"/>
    <n v="690.73027804062599"/>
    <n v="92.141812748203208"/>
    <n v="6.0061074507217747"/>
    <n v="150.63209544896048"/>
    <n v="113.75420238397501"/>
    <n v="2.7642543824460959"/>
    <n v="0.921418127482032"/>
    <n v="50.824497414493933"/>
    <n v="430.20254816790157"/>
  </r>
  <r>
    <x v="18"/>
    <s v="Shen_x000a_Nongjia"/>
    <s v="Shen Nongjia"/>
    <s v="Shennongjia"/>
    <x v="501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</r>
  <r>
    <x v="18"/>
    <s v="Huangshi"/>
    <s v="Huangshi"/>
    <s v="Daye"/>
    <x v="502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</r>
  <r>
    <x v="18"/>
    <s v="Xiang_x000a_fan"/>
    <s v="Xiang fan"/>
    <s v="Xiangyang"/>
    <x v="490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</r>
  <r>
    <x v="18"/>
    <s v="Xiao_x000a_Gan"/>
    <s v="Xiao Gan"/>
    <s v="Yingcheng"/>
    <x v="485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</r>
  <r>
    <x v="18"/>
    <s v="Wu_x000a_Han"/>
    <s v="Wu Han"/>
    <s v="Wuhan"/>
    <x v="494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</r>
  <r>
    <x v="18"/>
    <s v="Qian_x000a_Jiang"/>
    <s v="Qian Jiang"/>
    <s v="Qianjiang"/>
    <x v="503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</r>
  <r>
    <x v="18"/>
    <s v="Xiao_x000a_Gan"/>
    <s v="Xiao Gan"/>
    <s v="Hanchuan"/>
    <x v="504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</r>
  <r>
    <x v="18"/>
    <s v="Huang_x000a_Shi"/>
    <s v="Huang Shi"/>
    <s v="Yangxin"/>
    <x v="505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</r>
  <r>
    <x v="18"/>
    <s v="Xiang_x000a_fan"/>
    <s v="Xiang fan"/>
    <s v="Xiangyang"/>
    <x v="490"/>
    <s v="t/d"/>
    <s v="cement"/>
    <n v="1000"/>
    <n v="310"/>
    <n v="1"/>
    <m/>
    <n v="310000"/>
    <m/>
    <n v="0"/>
    <n v="310000"/>
    <n v="4.3726516424604416E-3"/>
    <n v="285.73652881467126"/>
    <n v="11.278122394951312"/>
    <n v="343.6465062922336"/>
    <n v="317.02060667542048"/>
    <n v="8.5720958644401382"/>
    <n v="2.8573652881467124"/>
    <n v="160.8676546071371"/>
    <n v="1356.9630927028784"/>
    <n v="320.32150794733531"/>
    <n v="20.49223501340941"/>
    <n v="517.1469000404436"/>
    <n v="393.57051120311496"/>
    <n v="9.6096452384200575"/>
    <n v="3.2032150794733534"/>
    <n v="176.32057007110944"/>
    <n v="1489.8694596463924"/>
    <n v="315.7067956708205"/>
    <n v="20.49223501340941"/>
    <n v="505.0742701569136"/>
    <n v="373.03368476072592"/>
    <n v="9.4712038701246133"/>
    <n v="3.1570679567082052"/>
    <n v="165.35088516417923"/>
    <n v="1406.7761002317125"/>
    <n v="313.62535649577507"/>
    <n v="20.49223501340941"/>
    <n v="498.15400010510797"/>
    <n v="361.26156995562593"/>
    <n v="9.4087606948732514"/>
    <n v="3.1362535649577508"/>
    <n v="159.06284497148368"/>
    <n v="1359.1453443641931"/>
    <n v="181.30682814896366"/>
    <n v="11.818177426007475"/>
    <n v="296.39776588631889"/>
    <n v="223.83338256231528"/>
    <n v="5.4392048444689083"/>
    <n v="1.8130682814896364"/>
    <n v="100.00702334420689"/>
    <n v="846.50667426168025"/>
  </r>
  <r>
    <x v="18"/>
    <s v="Xiang_x000a_fan"/>
    <s v="Xiang fan"/>
    <s v="Xiangyang"/>
    <x v="490"/>
    <s v="t/d"/>
    <s v="cement"/>
    <n v="1700"/>
    <n v="310"/>
    <n v="1"/>
    <m/>
    <n v="527000"/>
    <m/>
    <n v="0"/>
    <n v="527000"/>
    <n v="7.4335077921827506E-3"/>
    <n v="485.75209898494114"/>
    <n v="19.172808071417229"/>
    <n v="584.19906069679712"/>
    <n v="538.93503134821481"/>
    <n v="14.572562969548235"/>
    <n v="4.8575209898494114"/>
    <n v="273.47501283213307"/>
    <n v="2306.8372575948933"/>
    <n v="544.54656351047004"/>
    <n v="34.836799522795992"/>
    <n v="879.14973006875402"/>
    <n v="669.06986904529549"/>
    <n v="16.3363969053141"/>
    <n v="5.4454656351047008"/>
    <n v="299.74496912088608"/>
    <n v="2532.778081398867"/>
    <n v="536.70155264039488"/>
    <n v="34.836799522795992"/>
    <n v="858.6262592667531"/>
    <n v="634.15726409323406"/>
    <n v="16.101046579211843"/>
    <n v="5.3670155264039483"/>
    <n v="281.09650477910469"/>
    <n v="2391.5193703939112"/>
    <n v="533.16310604281762"/>
    <n v="34.836799522795992"/>
    <n v="846.86180017868355"/>
    <n v="614.14466892456403"/>
    <n v="15.994893181284526"/>
    <n v="5.331631060428176"/>
    <n v="270.40683645152228"/>
    <n v="2310.5470854191285"/>
    <n v="308.2216078532382"/>
    <n v="20.090901624212709"/>
    <n v="503.87620200674206"/>
    <n v="380.51675035593598"/>
    <n v="9.246648235597144"/>
    <n v="3.0822160785323818"/>
    <n v="170.0119396851517"/>
    <n v="1439.0613462448564"/>
  </r>
  <r>
    <x v="18"/>
    <s v="Xiang_x000a_fan"/>
    <s v="Xiang fan"/>
    <s v="Xiangyang"/>
    <x v="490"/>
    <s v="t/d"/>
    <s v="cement"/>
    <n v="4800"/>
    <n v="310"/>
    <n v="1"/>
    <m/>
    <n v="1488000"/>
    <m/>
    <n v="0"/>
    <n v="1488000"/>
    <n v="2.0988727883810118E-2"/>
    <n v="1371.5353383104218"/>
    <n v="54.134987495766289"/>
    <n v="1649.5032302027209"/>
    <n v="1521.6989120420183"/>
    <n v="41.14606014931266"/>
    <n v="13.715353383104219"/>
    <n v="772.16474211425805"/>
    <n v="6513.4228449738157"/>
    <n v="1537.5432381472094"/>
    <n v="98.362728064365143"/>
    <n v="2482.3051201941289"/>
    <n v="1889.1384537749516"/>
    <n v="46.126297144416277"/>
    <n v="15.375432381472095"/>
    <n v="846.33873634132533"/>
    <n v="7151.3734063026832"/>
    <n v="1515.3926192199383"/>
    <n v="98.362728064365143"/>
    <n v="2424.3564967531852"/>
    <n v="1790.5616868514842"/>
    <n v="45.461778576598142"/>
    <n v="15.153926192199382"/>
    <n v="793.68424878806024"/>
    <n v="6752.5252811122191"/>
    <n v="1505.4017111797202"/>
    <n v="98.362728064365143"/>
    <n v="2391.1392005045182"/>
    <n v="1734.0555357870041"/>
    <n v="45.162051335391602"/>
    <n v="15.054017111797203"/>
    <n v="763.50165586312164"/>
    <n v="6523.897652948127"/>
    <n v="870.27277511502541"/>
    <n v="56.727251644835874"/>
    <n v="1422.7092762543305"/>
    <n v="1074.4002362991132"/>
    <n v="26.108183253450758"/>
    <n v="8.7027277511502543"/>
    <n v="480.03371205219304"/>
    <n v="4063.2320364560646"/>
  </r>
  <r>
    <x v="18"/>
    <s v="Jing_x000a_Men"/>
    <s v="Jing Men"/>
    <s v="Jingmen"/>
    <x v="483"/>
    <s v="t/d"/>
    <s v="cement"/>
    <n v="4800"/>
    <n v="310"/>
    <n v="1"/>
    <m/>
    <n v="1488000"/>
    <m/>
    <n v="0"/>
    <n v="1488000"/>
    <n v="2.0988727883810118E-2"/>
    <n v="1371.5353383104218"/>
    <n v="54.134987495766289"/>
    <n v="1649.5032302027209"/>
    <n v="1521.6989120420183"/>
    <n v="41.14606014931266"/>
    <n v="13.715353383104219"/>
    <n v="772.16474211425805"/>
    <n v="6513.4228449738157"/>
    <n v="1537.5432381472094"/>
    <n v="98.362728064365143"/>
    <n v="2482.3051201941289"/>
    <n v="1889.1384537749516"/>
    <n v="46.126297144416277"/>
    <n v="15.375432381472095"/>
    <n v="846.33873634132533"/>
    <n v="7151.3734063026832"/>
    <n v="1515.3926192199383"/>
    <n v="98.362728064365143"/>
    <n v="2424.3564967531852"/>
    <n v="1790.5616868514842"/>
    <n v="45.461778576598142"/>
    <n v="15.153926192199382"/>
    <n v="793.68424878806024"/>
    <n v="6752.5252811122191"/>
    <n v="1505.4017111797202"/>
    <n v="98.362728064365143"/>
    <n v="2391.1392005045182"/>
    <n v="1734.0555357870041"/>
    <n v="45.162051335391602"/>
    <n v="15.054017111797203"/>
    <n v="763.50165586312164"/>
    <n v="6523.897652948127"/>
    <n v="870.27277511502541"/>
    <n v="56.727251644835874"/>
    <n v="1422.7092762543305"/>
    <n v="1074.4002362991132"/>
    <n v="26.108183253450758"/>
    <n v="8.7027277511502543"/>
    <n v="480.03371205219304"/>
    <n v="4063.2320364560646"/>
  </r>
  <r>
    <x v="18"/>
    <s v="Shi_x000a_Yan"/>
    <s v="Shi Yan"/>
    <s v="Zhuxi"/>
    <x v="506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Wu_x000a_Han"/>
    <s v="Wu Han"/>
    <s v="Wuhan"/>
    <x v="494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</r>
  <r>
    <x v="18"/>
    <s v="Shi_x000a_Yan"/>
    <s v="Shi Yan"/>
    <s v="Yunxi"/>
    <x v="507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Jing_x000a_Men"/>
    <s v="Jing Men"/>
    <s v="Jingshan"/>
    <x v="488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</r>
  <r>
    <x v="18"/>
    <s v="Jing_x000a_Men"/>
    <s v="Jing Men"/>
    <s v="Jingshan"/>
    <x v="488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</r>
  <r>
    <x v="18"/>
    <s v="Jing_x000a_Men"/>
    <s v="Jing Men"/>
    <s v="Jingshan"/>
    <x v="488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Huang_x000a_Shi"/>
    <s v="Huang Shi"/>
    <s v="Yangxin"/>
    <x v="505"/>
    <s v="t/d"/>
    <s v="cement"/>
    <n v="6000"/>
    <n v="310"/>
    <n v="1"/>
    <m/>
    <n v="1860000"/>
    <m/>
    <n v="0"/>
    <n v="1860000"/>
    <n v="2.6235909854762648E-2"/>
    <n v="1714.4191728880273"/>
    <n v="67.668734369707863"/>
    <n v="2061.8790377534015"/>
    <n v="1902.1236400525229"/>
    <n v="51.432575186640825"/>
    <n v="17.144191728880273"/>
    <n v="965.20592764282264"/>
    <n v="8141.7785562172694"/>
    <n v="1921.9290476840117"/>
    <n v="122.95341008045644"/>
    <n v="3102.8814002426611"/>
    <n v="2361.4230672186895"/>
    <n v="57.657871430520345"/>
    <n v="19.219290476840118"/>
    <n v="1057.9234204266565"/>
    <n v="8939.2167578783537"/>
    <n v="1894.2407740249228"/>
    <n v="122.95341008045644"/>
    <n v="3030.4456209414816"/>
    <n v="2238.2021085643555"/>
    <n v="56.827223220747676"/>
    <n v="18.94240774024923"/>
    <n v="992.10531098507533"/>
    <n v="8440.6566013902739"/>
    <n v="1881.7521389746505"/>
    <n v="122.95341008045644"/>
    <n v="2988.9240006306477"/>
    <n v="2167.5694197337552"/>
    <n v="56.452564169239501"/>
    <n v="18.817521389746503"/>
    <n v="954.37706982890211"/>
    <n v="8154.8720661851585"/>
    <n v="1087.8409688937818"/>
    <n v="70.909064556044854"/>
    <n v="1778.3865953179131"/>
    <n v="1343.0002953738917"/>
    <n v="32.635229066813451"/>
    <n v="10.878409688937817"/>
    <n v="600.04214006524126"/>
    <n v="5079.040045570081"/>
  </r>
  <r>
    <x v="18"/>
    <s v="Huang_x000a_Shi"/>
    <s v="Huang Shi"/>
    <s v="Yangxin"/>
    <x v="505"/>
    <s v="t/d"/>
    <s v="cement"/>
    <n v="6000"/>
    <n v="310"/>
    <n v="1"/>
    <m/>
    <n v="1860000"/>
    <m/>
    <n v="0"/>
    <n v="1860000"/>
    <n v="2.6235909854762648E-2"/>
    <n v="1714.4191728880273"/>
    <n v="67.668734369707863"/>
    <n v="2061.8790377534015"/>
    <n v="1902.1236400525229"/>
    <n v="51.432575186640825"/>
    <n v="17.144191728880273"/>
    <n v="965.20592764282264"/>
    <n v="8141.7785562172694"/>
    <n v="1921.9290476840117"/>
    <n v="122.95341008045644"/>
    <n v="3102.8814002426611"/>
    <n v="2361.4230672186895"/>
    <n v="57.657871430520345"/>
    <n v="19.219290476840118"/>
    <n v="1057.9234204266565"/>
    <n v="8939.2167578783537"/>
    <n v="1894.2407740249228"/>
    <n v="122.95341008045644"/>
    <n v="3030.4456209414816"/>
    <n v="2238.2021085643555"/>
    <n v="56.827223220747676"/>
    <n v="18.94240774024923"/>
    <n v="992.10531098507533"/>
    <n v="8440.6566013902739"/>
    <n v="1881.7521389746505"/>
    <n v="122.95341008045644"/>
    <n v="2988.9240006306477"/>
    <n v="2167.5694197337552"/>
    <n v="56.452564169239501"/>
    <n v="18.817521389746503"/>
    <n v="954.37706982890211"/>
    <n v="8154.8720661851585"/>
    <n v="1087.8409688937818"/>
    <n v="70.909064556044854"/>
    <n v="1778.3865953179131"/>
    <n v="1343.0002953738917"/>
    <n v="32.635229066813451"/>
    <n v="10.878409688937817"/>
    <n v="600.04214006524126"/>
    <n v="5079.040045570081"/>
  </r>
  <r>
    <x v="18"/>
    <s v="Huang_x000a_Shi"/>
    <s v="Huang Shi"/>
    <s v="Daye"/>
    <x v="502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</r>
  <r>
    <x v="18"/>
    <s v="Huang_x000a_Gang"/>
    <s v="Huang Gang"/>
    <s v="Huanggang"/>
    <x v="508"/>
    <s v="t/d"/>
    <s v="cement"/>
    <n v="6000"/>
    <n v="310"/>
    <n v="1"/>
    <m/>
    <n v="1860000"/>
    <m/>
    <n v="0"/>
    <n v="1860000"/>
    <n v="2.6235909854762648E-2"/>
    <n v="1714.4191728880273"/>
    <n v="67.668734369707863"/>
    <n v="2061.8790377534015"/>
    <n v="1902.1236400525229"/>
    <n v="51.432575186640825"/>
    <n v="17.144191728880273"/>
    <n v="965.20592764282264"/>
    <n v="8141.7785562172694"/>
    <n v="1921.9290476840117"/>
    <n v="122.95341008045644"/>
    <n v="3102.8814002426611"/>
    <n v="2361.4230672186895"/>
    <n v="57.657871430520345"/>
    <n v="19.219290476840118"/>
    <n v="1057.9234204266565"/>
    <n v="8939.2167578783537"/>
    <n v="1894.2407740249228"/>
    <n v="122.95341008045644"/>
    <n v="3030.4456209414816"/>
    <n v="2238.2021085643555"/>
    <n v="56.827223220747676"/>
    <n v="18.94240774024923"/>
    <n v="992.10531098507533"/>
    <n v="8440.6566013902739"/>
    <n v="1881.7521389746505"/>
    <n v="122.95341008045644"/>
    <n v="2988.9240006306477"/>
    <n v="2167.5694197337552"/>
    <n v="56.452564169239501"/>
    <n v="18.817521389746503"/>
    <n v="954.37706982890211"/>
    <n v="8154.8720661851585"/>
    <n v="1087.8409688937818"/>
    <n v="70.909064556044854"/>
    <n v="1778.3865953179131"/>
    <n v="1343.0002953738917"/>
    <n v="32.635229066813451"/>
    <n v="10.878409688937817"/>
    <n v="600.04214006524126"/>
    <n v="5079.040045570081"/>
  </r>
  <r>
    <x v="18"/>
    <s v="Huang_x000a_Gang"/>
    <s v="Huang Gang"/>
    <s v="Huanggang"/>
    <x v="508"/>
    <s v="t/d"/>
    <s v="cement"/>
    <n v="6000"/>
    <n v="310"/>
    <n v="1"/>
    <m/>
    <n v="1860000"/>
    <m/>
    <n v="0"/>
    <n v="1860000"/>
    <n v="2.6235909854762648E-2"/>
    <n v="1714.4191728880273"/>
    <n v="67.668734369707863"/>
    <n v="2061.8790377534015"/>
    <n v="1902.1236400525229"/>
    <n v="51.432575186640825"/>
    <n v="17.144191728880273"/>
    <n v="965.20592764282264"/>
    <n v="8141.7785562172694"/>
    <n v="1921.9290476840117"/>
    <n v="122.95341008045644"/>
    <n v="3102.8814002426611"/>
    <n v="2361.4230672186895"/>
    <n v="57.657871430520345"/>
    <n v="19.219290476840118"/>
    <n v="1057.9234204266565"/>
    <n v="8939.2167578783537"/>
    <n v="1894.2407740249228"/>
    <n v="122.95341008045644"/>
    <n v="3030.4456209414816"/>
    <n v="2238.2021085643555"/>
    <n v="56.827223220747676"/>
    <n v="18.94240774024923"/>
    <n v="992.10531098507533"/>
    <n v="8440.6566013902739"/>
    <n v="1881.7521389746505"/>
    <n v="122.95341008045644"/>
    <n v="2988.9240006306477"/>
    <n v="2167.5694197337552"/>
    <n v="56.452564169239501"/>
    <n v="18.817521389746503"/>
    <n v="954.37706982890211"/>
    <n v="8154.8720661851585"/>
    <n v="1087.8409688937818"/>
    <n v="70.909064556044854"/>
    <n v="1778.3865953179131"/>
    <n v="1343.0002953738917"/>
    <n v="32.635229066813451"/>
    <n v="10.878409688937817"/>
    <n v="600.04214006524126"/>
    <n v="5079.040045570081"/>
  </r>
  <r>
    <x v="18"/>
    <s v="Yi_x000a_Chang"/>
    <s v="Yi Chang"/>
    <s v="Changyang Tujia"/>
    <x v="509"/>
    <s v="t/d"/>
    <s v="cement"/>
    <n v="1500"/>
    <n v="310"/>
    <n v="1"/>
    <m/>
    <n v="465000"/>
    <m/>
    <n v="0"/>
    <n v="465000"/>
    <n v="6.5589774636906619E-3"/>
    <n v="428.60479322200683"/>
    <n v="16.917183592426966"/>
    <n v="515.46975943835037"/>
    <n v="475.53091001313072"/>
    <n v="12.858143796660206"/>
    <n v="4.2860479322200682"/>
    <n v="241.30148191070566"/>
    <n v="2035.4446390543173"/>
    <n v="480.48226192100293"/>
    <n v="30.738352520114109"/>
    <n v="775.72035006066528"/>
    <n v="590.35576680467238"/>
    <n v="14.414467857630086"/>
    <n v="4.8048226192100296"/>
    <n v="264.48085510666414"/>
    <n v="2234.8041894695884"/>
    <n v="473.56019350623069"/>
    <n v="30.738352520114109"/>
    <n v="757.6114052353704"/>
    <n v="559.55052714108888"/>
    <n v="14.206805805186919"/>
    <n v="4.7356019350623075"/>
    <n v="248.02632774626883"/>
    <n v="2110.1641503475685"/>
    <n v="470.43803474366263"/>
    <n v="30.738352520114109"/>
    <n v="747.23100015766192"/>
    <n v="541.89235493343881"/>
    <n v="14.113141042309875"/>
    <n v="4.7043803474366257"/>
    <n v="238.59426745722553"/>
    <n v="2038.7180165462896"/>
    <n v="271.96024222344545"/>
    <n v="17.727266139011213"/>
    <n v="444.59664882947828"/>
    <n v="335.75007384347293"/>
    <n v="8.1588072667033629"/>
    <n v="2.7196024222344541"/>
    <n v="150.01053501631031"/>
    <n v="1269.7600113925203"/>
  </r>
  <r>
    <x v="18"/>
    <s v="Yi_x000a_Chang"/>
    <s v="Yi Chang"/>
    <s v="Changyang Tujia"/>
    <x v="509"/>
    <s v="t/d"/>
    <s v="cement"/>
    <n v="3500"/>
    <n v="310"/>
    <n v="1"/>
    <m/>
    <n v="1085000"/>
    <m/>
    <n v="0"/>
    <n v="1085000"/>
    <n v="1.5304280748611544E-2"/>
    <n v="1000.0778508513494"/>
    <n v="39.473428382329587"/>
    <n v="1202.7627720228174"/>
    <n v="1109.5721233639717"/>
    <n v="30.002335525540481"/>
    <n v="10.000778508513493"/>
    <n v="563.0367911249798"/>
    <n v="4749.3708244600739"/>
    <n v="1121.1252778156736"/>
    <n v="71.722822546932917"/>
    <n v="1810.0141501415524"/>
    <n v="1377.4967892109023"/>
    <n v="33.633758334470201"/>
    <n v="11.211252778156735"/>
    <n v="617.12199524888308"/>
    <n v="5214.5431087623729"/>
    <n v="1104.9737848478717"/>
    <n v="71.722822546932917"/>
    <n v="1767.7599455491975"/>
    <n v="1305.6178966625405"/>
    <n v="33.149213545436147"/>
    <n v="11.049737848478717"/>
    <n v="578.72809807462727"/>
    <n v="4923.7163508109934"/>
    <n v="1097.6887477352127"/>
    <n v="71.722822546932917"/>
    <n v="1743.5390003678779"/>
    <n v="1264.4154948446906"/>
    <n v="32.930662432056373"/>
    <n v="10.976887477352127"/>
    <n v="556.71995740019292"/>
    <n v="4757.0087052746758"/>
    <n v="634.57389852137271"/>
    <n v="41.36362099102616"/>
    <n v="1037.392180602116"/>
    <n v="783.41683896810343"/>
    <n v="19.037216955641178"/>
    <n v="6.3457389852137265"/>
    <n v="350.02458170472408"/>
    <n v="2962.7733599158805"/>
  </r>
  <r>
    <x v="18"/>
    <s v="Huang_x000a_Shi"/>
    <s v="Huang Shi"/>
    <s v="Daye"/>
    <x v="502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</r>
  <r>
    <x v="18"/>
    <s v="Yi_x000a_Chang"/>
    <s v="Yi Chang"/>
    <s v="Xingshan"/>
    <x v="510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Yi_x000a_Chang"/>
    <s v="Yi Chang"/>
    <s v="Yiling"/>
    <x v="511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  <n v="631.41359134164099"/>
    <n v="40.984470026818819"/>
    <n v="1010.1485403138272"/>
    <n v="746.06736952145184"/>
    <n v="18.942407740249227"/>
    <n v="6.3141359134164103"/>
    <n v="330.70177032835846"/>
    <n v="2813.5522004634249"/>
    <n v="627.25071299155013"/>
    <n v="40.984470026818819"/>
    <n v="996.30800021021594"/>
    <n v="722.52313991125186"/>
    <n v="18.817521389746503"/>
    <n v="6.2725071299155015"/>
    <n v="318.12568994296737"/>
    <n v="2718.2906887283862"/>
    <n v="362.61365629792732"/>
    <n v="23.63635485201495"/>
    <n v="592.79553177263779"/>
    <n v="447.66676512463056"/>
    <n v="10.878409688937817"/>
    <n v="3.6261365629792728"/>
    <n v="200.01404668841377"/>
    <n v="1693.0133485233605"/>
  </r>
  <r>
    <x v="18"/>
    <s v="Shi_x000a_Yan"/>
    <s v="Shi Yan"/>
    <s v="Fang"/>
    <x v="512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Shi_x000a_Yan"/>
    <s v="Shi Yan"/>
    <s v="Shiyan"/>
    <x v="486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</r>
  <r>
    <x v="18"/>
    <s v="Shi_x000a_Yan"/>
    <s v="Shi Yan"/>
    <s v="Shiyan"/>
    <x v="486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Yi_x000a_Chang"/>
    <s v="Yi Chang"/>
    <s v="Yidu"/>
    <x v="497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Xian_x000a_Ning"/>
    <s v="Xian Ning"/>
    <s v="Jiayu"/>
    <x v="513"/>
    <s v="t/d"/>
    <s v="cement"/>
    <n v="4800"/>
    <n v="310"/>
    <n v="1"/>
    <m/>
    <n v="1488000"/>
    <m/>
    <n v="0"/>
    <n v="1488000"/>
    <n v="2.0988727883810118E-2"/>
    <n v="1371.5353383104218"/>
    <n v="54.134987495766289"/>
    <n v="1649.5032302027209"/>
    <n v="1521.6989120420183"/>
    <n v="41.14606014931266"/>
    <n v="13.715353383104219"/>
    <n v="772.16474211425805"/>
    <n v="6513.4228449738157"/>
    <n v="1537.5432381472094"/>
    <n v="98.362728064365143"/>
    <n v="2482.3051201941289"/>
    <n v="1889.1384537749516"/>
    <n v="46.126297144416277"/>
    <n v="15.375432381472095"/>
    <n v="846.33873634132533"/>
    <n v="7151.3734063026832"/>
    <n v="1515.3926192199383"/>
    <n v="98.362728064365143"/>
    <n v="2424.3564967531852"/>
    <n v="1790.5616868514842"/>
    <n v="45.461778576598142"/>
    <n v="15.153926192199382"/>
    <n v="793.68424878806024"/>
    <n v="6752.5252811122191"/>
    <n v="1505.4017111797202"/>
    <n v="98.362728064365143"/>
    <n v="2391.1392005045182"/>
    <n v="1734.0555357870041"/>
    <n v="45.162051335391602"/>
    <n v="15.054017111797203"/>
    <n v="763.50165586312164"/>
    <n v="6523.897652948127"/>
    <n v="870.27277511502541"/>
    <n v="56.727251644835874"/>
    <n v="1422.7092762543305"/>
    <n v="1074.4002362991132"/>
    <n v="26.108183253450758"/>
    <n v="8.7027277511502543"/>
    <n v="480.03371205219304"/>
    <n v="4063.2320364560646"/>
  </r>
  <r>
    <x v="18"/>
    <s v="Huang_x000a_Shi"/>
    <s v="Huang Shi"/>
    <s v="Huangshi"/>
    <x v="514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</r>
  <r>
    <x v="18"/>
    <s v="Huang_x000a_Shi"/>
    <s v="Huang Shi"/>
    <s v="Huangshi"/>
    <x v="514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Huang_x000a_Shi"/>
    <s v="Huang Shi"/>
    <s v="Daye"/>
    <x v="502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</r>
  <r>
    <x v="18"/>
    <s v="Xian_x000a_Ning"/>
    <s v="Xian Ning"/>
    <s v="Xianning"/>
    <x v="495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</r>
  <r>
    <x v="18"/>
    <s v="Xian_x000a_Ning"/>
    <s v="Xian Ning"/>
    <s v="Xianning"/>
    <x v="495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</r>
  <r>
    <x v="18"/>
    <s v="Yi_x000a_Chang"/>
    <s v="Yi Chang"/>
    <s v="Yidu"/>
    <x v="497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Yi_x000a_Chang"/>
    <s v="Yi Chang"/>
    <s v="Yidu"/>
    <x v="497"/>
    <s v="t/d"/>
    <s v="cement"/>
    <n v="3500"/>
    <n v="310"/>
    <n v="1"/>
    <m/>
    <n v="1085000"/>
    <m/>
    <n v="0"/>
    <n v="1085000"/>
    <n v="1.5304280748611544E-2"/>
    <n v="1000.0778508513494"/>
    <n v="39.473428382329587"/>
    <n v="1202.7627720228174"/>
    <n v="1109.5721233639717"/>
    <n v="30.002335525540481"/>
    <n v="10.000778508513493"/>
    <n v="563.0367911249798"/>
    <n v="4749.3708244600739"/>
    <n v="1121.1252778156736"/>
    <n v="71.722822546932917"/>
    <n v="1810.0141501415524"/>
    <n v="1377.4967892109023"/>
    <n v="33.633758334470201"/>
    <n v="11.211252778156735"/>
    <n v="617.12199524888308"/>
    <n v="5214.5431087623729"/>
    <n v="1104.9737848478717"/>
    <n v="71.722822546932917"/>
    <n v="1767.7599455491975"/>
    <n v="1305.6178966625405"/>
    <n v="33.149213545436147"/>
    <n v="11.049737848478717"/>
    <n v="578.72809807462727"/>
    <n v="4923.7163508109934"/>
    <n v="1097.6887477352127"/>
    <n v="71.722822546932917"/>
    <n v="1743.5390003678779"/>
    <n v="1264.4154948446906"/>
    <n v="32.930662432056373"/>
    <n v="10.976887477352127"/>
    <n v="556.71995740019292"/>
    <n v="4757.0087052746758"/>
    <n v="634.57389852137271"/>
    <n v="41.36362099102616"/>
    <n v="1037.392180602116"/>
    <n v="783.41683896810343"/>
    <n v="19.037216955641178"/>
    <n v="6.3457389852137265"/>
    <n v="350.02458170472408"/>
    <n v="2962.7733599158805"/>
  </r>
  <r>
    <x v="18"/>
    <s v="Yi_x000a_Chang"/>
    <s v="Yi Chang"/>
    <s v="Yuan'an"/>
    <x v="515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Xiang_x000a_fan"/>
    <s v="Xiang fan"/>
    <s v="Xiangyang"/>
    <x v="490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</r>
  <r>
    <x v="18"/>
    <s v="Xiang_x000a_fan"/>
    <s v="Xiang fan"/>
    <s v="Xiangyang"/>
    <x v="490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</r>
  <r>
    <x v="18"/>
    <s v="Xiang_x000a_fan"/>
    <s v="Xiang fan"/>
    <s v="Xiangyang"/>
    <x v="490"/>
    <s v="t/d"/>
    <s v="cement"/>
    <n v="4800"/>
    <n v="310"/>
    <n v="1"/>
    <m/>
    <n v="1488000"/>
    <m/>
    <n v="0"/>
    <n v="1488000"/>
    <n v="2.0988727883810118E-2"/>
    <n v="1371.5353383104218"/>
    <n v="54.134987495766289"/>
    <n v="1649.5032302027209"/>
    <n v="1521.6989120420183"/>
    <n v="41.14606014931266"/>
    <n v="13.715353383104219"/>
    <n v="772.16474211425805"/>
    <n v="6513.4228449738157"/>
    <n v="1537.5432381472094"/>
    <n v="98.362728064365143"/>
    <n v="2482.3051201941289"/>
    <n v="1889.1384537749516"/>
    <n v="46.126297144416277"/>
    <n v="15.375432381472095"/>
    <n v="846.33873634132533"/>
    <n v="7151.3734063026832"/>
    <n v="1515.3926192199383"/>
    <n v="98.362728064365143"/>
    <n v="2424.3564967531852"/>
    <n v="1790.5616868514842"/>
    <n v="45.461778576598142"/>
    <n v="15.153926192199382"/>
    <n v="793.68424878806024"/>
    <n v="6752.5252811122191"/>
    <n v="1505.4017111797202"/>
    <n v="98.362728064365143"/>
    <n v="2391.1392005045182"/>
    <n v="1734.0555357870041"/>
    <n v="45.162051335391602"/>
    <n v="15.054017111797203"/>
    <n v="763.50165586312164"/>
    <n v="6523.897652948127"/>
    <n v="870.27277511502541"/>
    <n v="56.727251644835874"/>
    <n v="1422.7092762543305"/>
    <n v="1074.4002362991132"/>
    <n v="26.108183253450758"/>
    <n v="8.7027277511502543"/>
    <n v="480.03371205219304"/>
    <n v="4063.2320364560646"/>
  </r>
  <r>
    <x v="18"/>
    <s v="Yi_x000a_Chang"/>
    <s v="Yi Chang"/>
    <s v="Xingshan"/>
    <x v="510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Yi_x000a_Chang"/>
    <s v="Yi Chang"/>
    <s v="Zigui"/>
    <x v="516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</r>
  <r>
    <x v="18"/>
    <s v="Enshi_x000a_Tujia_x000a_and_x000a_Miao "/>
    <s v="Enshi Tujia and Miao "/>
    <s v="Enshi Tujia and Miao"/>
    <x v="517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  <n v="631.41359134164099"/>
    <n v="40.984470026818819"/>
    <n v="1010.1485403138272"/>
    <n v="746.06736952145184"/>
    <n v="18.942407740249227"/>
    <n v="6.3141359134164103"/>
    <n v="330.70177032835846"/>
    <n v="2813.5522004634249"/>
    <n v="627.25071299155013"/>
    <n v="40.984470026818819"/>
    <n v="996.30800021021594"/>
    <n v="722.52313991125186"/>
    <n v="18.817521389746503"/>
    <n v="6.2725071299155015"/>
    <n v="318.12568994296737"/>
    <n v="2718.2906887283862"/>
    <n v="362.61365629792732"/>
    <n v="23.63635485201495"/>
    <n v="592.79553177263779"/>
    <n v="447.66676512463056"/>
    <n v="10.878409688937817"/>
    <n v="3.6261365629792728"/>
    <n v="200.01404668841377"/>
    <n v="1693.0133485233605"/>
  </r>
  <r>
    <x v="18"/>
    <s v="Wu_x000a_Han"/>
    <s v="Wu Han"/>
    <s v="Wuhan"/>
    <x v="494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</r>
  <r>
    <x v="18"/>
    <s v="Wu_x000a_Han"/>
    <s v="Wu Han"/>
    <s v="Wuhan"/>
    <x v="494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</r>
  <r>
    <x v="18"/>
    <s v="Huang_x000a_Gang"/>
    <s v="Huang Gang"/>
    <s v="Huanggang"/>
    <x v="508"/>
    <s v="t/d"/>
    <s v="cement"/>
    <n v="4200"/>
    <n v="310"/>
    <n v="1"/>
    <m/>
    <n v="1302000"/>
    <m/>
    <n v="0"/>
    <n v="1302000"/>
    <n v="1.8365136898333852E-2"/>
    <n v="1200.0934210216192"/>
    <n v="47.368114058795506"/>
    <n v="1443.3153264273808"/>
    <n v="1331.486548036766"/>
    <n v="36.002802630648574"/>
    <n v="12.000934210216192"/>
    <n v="675.64414934997581"/>
    <n v="5699.2449893520879"/>
    <n v="1345.350333378808"/>
    <n v="86.067387056319504"/>
    <n v="2172.0169801698626"/>
    <n v="1652.9961470530827"/>
    <n v="40.36051000136424"/>
    <n v="13.453503333788083"/>
    <n v="740.54639429865961"/>
    <n v="6257.4517305148474"/>
    <n v="1325.9685418174458"/>
    <n v="86.067387056319504"/>
    <n v="2121.311934659037"/>
    <n v="1566.7414759950486"/>
    <n v="39.779056254523368"/>
    <n v="13.25968541817446"/>
    <n v="694.4737176895527"/>
    <n v="5908.4596209731917"/>
    <n v="1317.2264972822552"/>
    <n v="86.067387056319504"/>
    <n v="2092.2468004414532"/>
    <n v="1517.2985938136287"/>
    <n v="39.516794918467653"/>
    <n v="13.172264972822552"/>
    <n v="668.06394888023146"/>
    <n v="5708.4104463296107"/>
    <n v="761.48867822564728"/>
    <n v="49.636345189231392"/>
    <n v="1244.8706167225391"/>
    <n v="940.10020676172405"/>
    <n v="22.844660346769412"/>
    <n v="7.6148867822564714"/>
    <n v="420.0294980456689"/>
    <n v="3555.3280318990564"/>
  </r>
  <r>
    <x v="18"/>
    <s v="Xiao_x000a_Gan"/>
    <s v="Xiao Gan"/>
    <s v="Anlu"/>
    <x v="518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Xian_x000a_Ning"/>
    <s v="Xian Ning"/>
    <s v="Chongyang"/>
    <x v="519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Enshi_x000a_Tujia_x000a_and_x000a_Miao "/>
    <s v="Enshi Tujia and Miao "/>
    <s v="Enshi Tujia and Miao"/>
    <x v="517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Jing_x000a_Men"/>
    <s v="Jing Men"/>
    <s v="Zhongxiang"/>
    <x v="520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</r>
  <r>
    <x v="18"/>
    <s v="Jing_x000a_Men"/>
    <s v="Jing Men"/>
    <s v="Zhongxiang"/>
    <x v="520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Enshi_x000a_Tujia_x000a_and_x000a_Miao "/>
    <s v="Enshi Tujia and Miao "/>
    <s v="Jianshi"/>
    <x v="521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Enshi_x000a_Tujia_x000a_and_x000a_Miao "/>
    <s v="Enshi Tujia and Miao "/>
    <s v="Laifeng"/>
    <x v="522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Enshi_x000a_Tujia_x000a_and_x000a_Miao "/>
    <s v="Enshi Tujia and Miao "/>
    <s v="Hefeng"/>
    <x v="523"/>
    <s v="t/d"/>
    <s v="cement"/>
    <n v="1500"/>
    <n v="310"/>
    <n v="1"/>
    <m/>
    <n v="465000"/>
    <m/>
    <n v="0"/>
    <n v="465000"/>
    <n v="6.5589774636906619E-3"/>
    <n v="428.60479322200683"/>
    <n v="16.917183592426966"/>
    <n v="515.46975943835037"/>
    <n v="475.53091001313072"/>
    <n v="12.858143796660206"/>
    <n v="4.2860479322200682"/>
    <n v="241.30148191070566"/>
    <n v="2035.4446390543173"/>
    <n v="480.48226192100293"/>
    <n v="30.738352520114109"/>
    <n v="775.72035006066528"/>
    <n v="590.35576680467238"/>
    <n v="14.414467857630086"/>
    <n v="4.8048226192100296"/>
    <n v="264.48085510666414"/>
    <n v="2234.8041894695884"/>
    <n v="473.56019350623069"/>
    <n v="30.738352520114109"/>
    <n v="757.6114052353704"/>
    <n v="559.55052714108888"/>
    <n v="14.206805805186919"/>
    <n v="4.7356019350623075"/>
    <n v="248.02632774626883"/>
    <n v="2110.1641503475685"/>
    <n v="470.43803474366263"/>
    <n v="30.738352520114109"/>
    <n v="747.23100015766192"/>
    <n v="541.89235493343881"/>
    <n v="14.113141042309875"/>
    <n v="4.7043803474366257"/>
    <n v="238.59426745722553"/>
    <n v="2038.7180165462896"/>
    <n v="271.96024222344545"/>
    <n v="17.727266139011213"/>
    <n v="444.59664882947828"/>
    <n v="335.75007384347293"/>
    <n v="8.1588072667033629"/>
    <n v="2.7196024222344541"/>
    <n v="150.01053501631031"/>
    <n v="1269.7600113925203"/>
  </r>
  <r>
    <x v="18"/>
    <s v="Jing_x000a_Men"/>
    <s v="Jing Men"/>
    <s v="Jingshan"/>
    <x v="488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  <n v="631.41359134164099"/>
    <n v="40.984470026818819"/>
    <n v="1010.1485403138272"/>
    <n v="746.06736952145184"/>
    <n v="18.942407740249227"/>
    <n v="6.3141359134164103"/>
    <n v="330.70177032835846"/>
    <n v="2813.5522004634249"/>
    <n v="627.25071299155013"/>
    <n v="40.984470026818819"/>
    <n v="996.30800021021594"/>
    <n v="722.52313991125186"/>
    <n v="18.817521389746503"/>
    <n v="6.2725071299155015"/>
    <n v="318.12568994296737"/>
    <n v="2718.2906887283862"/>
    <n v="362.61365629792732"/>
    <n v="23.63635485201495"/>
    <n v="592.79553177263779"/>
    <n v="447.66676512463056"/>
    <n v="10.878409688937817"/>
    <n v="3.6261365629792728"/>
    <n v="200.01404668841377"/>
    <n v="1693.0133485233605"/>
  </r>
  <r>
    <x v="18"/>
    <s v="Huang_x000a_Shi"/>
    <s v="Huang Shi"/>
    <s v="Huangshi"/>
    <x v="514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</r>
  <r>
    <x v="18"/>
    <s v="Shi_x000a_Yan"/>
    <s v="Shi Yan"/>
    <s v="Fang"/>
    <x v="512"/>
    <s v="t/a"/>
    <s v="grinding"/>
    <n v="200000"/>
    <n v="1"/>
    <m/>
    <n v="1"/>
    <m/>
    <n v="200000"/>
    <n v="21005.98360879127"/>
    <n v="21005.98360879127"/>
    <n v="2.9629628622089761E-4"/>
    <n v="19.361860776496446"/>
    <n v="0.76421952956867412"/>
    <n v="23.285912510945305"/>
    <n v="21.481708604751443"/>
    <n v="0.58085582329489349"/>
    <n v="0.19361860776496448"/>
    <n v="10.900591341491024"/>
    <n v="91.949498332423772"/>
    <n v="21.705381759629123"/>
    <n v="1.3885792025779888"/>
    <n v="35.042513888989596"/>
    <n v="26.668824862052368"/>
    <n v="0.65116145278887361"/>
    <n v="0.21705381759629125"/>
    <n v="11.947700015504703"/>
    <n v="100.95539822119621"/>
    <n v="21.392683145307323"/>
    <n v="1.3885792025779888"/>
    <n v="34.224457548833357"/>
    <n v="25.277224089067154"/>
    <n v="0.64178049435921958"/>
    <n v="0.21392683145307323"/>
    <n v="11.204380591799602"/>
    <n v="95.324889363569852"/>
    <n v="21.251642251134097"/>
    <n v="1.3885792025779888"/>
    <n v="33.755531486650654"/>
    <n v="24.479531022497028"/>
    <n v="0.63754926753402275"/>
    <n v="0.21251642251134098"/>
    <n v="10.778295207221591"/>
    <n v="92.097370405416797"/>
    <n v="12.28557503309376"/>
    <n v="0.80081432676290332"/>
    <n v="20.084279393194731"/>
    <n v="15.167226984530002"/>
    <n v="0.36856725099281279"/>
    <n v="0.1228557503309376"/>
    <n v="6.7765996552658576"/>
    <n v="57.360339755720211"/>
  </r>
  <r>
    <x v="1"/>
    <s v=""/>
    <m/>
    <s v=""/>
    <x v="4"/>
    <m/>
    <m/>
    <m/>
    <m/>
    <n v="65"/>
    <m/>
    <n v="68448000"/>
    <m/>
    <n v="0"/>
    <m/>
    <n v="0.99999999999999967"/>
    <n v="65346.282342741244"/>
    <n v="2579.241"/>
    <n v="78589.957396850295"/>
    <n v="72500.769006386385"/>
    <n v="1960.3884702822374"/>
    <n v="653.46282342741245"/>
    <n v="36789.497028539576"/>
    <n v="310329.56742452289"/>
    <n v="73255.665929768424"/>
    <n v="4686.4549680611326"/>
    <n v="118268.48839699721"/>
    <n v="90007.286970076879"/>
    <n v="2197.6699778930524"/>
    <n v="732.55665929768429"/>
    <n v="40323.488923507262"/>
    <n v="340724.48058269278"/>
    <n v="72200.308070545463"/>
    <n v="4686.4549680611326"/>
    <n v="115507.54815508561"/>
    <n v="85310.634201544599"/>
    <n v="2166.0092421163636"/>
    <n v="722.00308070545464"/>
    <n v="37814.785783195424"/>
    <n v="321721.51254201797"/>
    <n v="71724.295036524258"/>
    <n v="4686.4549680611326"/>
    <n v="113924.92264140263"/>
    <n v="82618.420010323098"/>
    <n v="2151.7288510957274"/>
    <n v="717.24295036524256"/>
    <n v="36376.747561344913"/>
    <n v="310828.63568784489"/>
    <n v="41463.817146646594"/>
    <n v="2702.7484447303286"/>
    <n v="67784.445257006388"/>
    <n v="51189.392813456958"/>
    <n v="1243.9145143993976"/>
    <n v="414.63817146646591"/>
    <n v="22871.024614239352"/>
    <n v="193591.15325852038"/>
  </r>
  <r>
    <x v="2"/>
    <s v=""/>
    <m/>
    <s v=""/>
    <x v="4"/>
    <m/>
    <m/>
    <m/>
    <m/>
    <m/>
    <n v="26"/>
    <m/>
    <n v="23300000"/>
    <n v="2447197.0904241828"/>
    <n v="70895197.090424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9"/>
    <s v="Lou_x000a_Di"/>
    <s v="Lou Di"/>
    <s v="Xinhua"/>
    <x v="524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Lou_x000a_Di"/>
    <s v="Lou Di"/>
    <s v="Xinhua"/>
    <x v="524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Chang_x000a_De"/>
    <s v="Chang De"/>
    <s v="Li"/>
    <x v="525"/>
    <s v="t/a"/>
    <s v="grinding"/>
    <n v="1000000"/>
    <n v="1"/>
    <m/>
    <n v="1"/>
    <m/>
    <n v="1000000"/>
    <n v="105029.91804395635"/>
    <n v="105029.91804395635"/>
    <n v="1.2977050158551186E-3"/>
    <n v="290.66239620251139"/>
    <n v="3.5367808226717306"/>
    <n v="78.224492248055043"/>
    <n v="130.30173886513501"/>
    <n v="8.7198718860753424"/>
    <n v="2.9066239620251144"/>
    <n v="52.370450706271697"/>
    <n v="440.10463714709567"/>
    <n v="319.62614208226108"/>
    <n v="5.958706556927158"/>
    <n v="121.79257142487943"/>
    <n v="154.4591412685229"/>
    <n v="9.5887842624678328"/>
    <n v="3.1962614208226108"/>
    <n v="57.394184958942176"/>
    <n v="483.13006466021329"/>
    <n v="318.28428179799209"/>
    <n v="5.958706556927158"/>
    <n v="120.61395704264221"/>
    <n v="146.78877798452794"/>
    <n v="9.5485284539397615"/>
    <n v="3.1828428179799202"/>
    <n v="54.314713278607165"/>
    <n v="459.8036291871444"/>
    <n v="317.67904350885124"/>
    <n v="5.958706556927158"/>
    <n v="119.91415774615702"/>
    <n v="142.23451926274245"/>
    <n v="9.5303713052655361"/>
    <n v="3.1767904350885128"/>
    <n v="52.486284788404987"/>
    <n v="445.95361736005668"/>
    <n v="180.74761568169941"/>
    <n v="3.4364749024788255"/>
    <n v="70.028800071509835"/>
    <n v="87.707068732038834"/>
    <n v="5.4224284704509822"/>
    <n v="1.8074761568169939"/>
    <n v="32.549328127971457"/>
    <n v="274.45645005889151"/>
  </r>
  <r>
    <x v="19"/>
    <s v="Heng_x000a_Yang"/>
    <s v="Heng Yang"/>
    <s v="Hengyang Shì"/>
    <x v="526"/>
    <s v="t/d"/>
    <s v="cement"/>
    <n v="2000"/>
    <n v="310"/>
    <n v="1"/>
    <m/>
    <n v="620000"/>
    <m/>
    <n v="0"/>
    <n v="620000"/>
    <n v="7.6604564186506154E-3"/>
    <n v="1715.8033539561236"/>
    <n v="20.877899848867415"/>
    <n v="461.76542928936311"/>
    <n v="769.18157798212587"/>
    <n v="51.474100618683707"/>
    <n v="17.158033539561238"/>
    <n v="309.14695586356146"/>
    <n v="2597.9728453848925"/>
    <n v="1886.7786606104555"/>
    <n v="35.174721013765677"/>
    <n v="718.95128254620522"/>
    <n v="911.78465498188314"/>
    <n v="56.60335981831367"/>
    <n v="18.867786606104556"/>
    <n v="338.8024606441341"/>
    <n v="2851.955382503209"/>
    <n v="1878.8575521135547"/>
    <n v="35.174721013765677"/>
    <n v="711.99382765529265"/>
    <n v="866.50588751596365"/>
    <n v="56.365726563406639"/>
    <n v="18.788575521135545"/>
    <n v="320.62409320973649"/>
    <n v="2714.257569702384"/>
    <n v="1875.2847821232906"/>
    <n v="35.174721013765677"/>
    <n v="707.86285648154353"/>
    <n v="839.62173431377539"/>
    <n v="56.258543463698722"/>
    <n v="18.752847821232908"/>
    <n v="309.83073370762855"/>
    <n v="2632.4998430211099"/>
    <n v="1066.9676203665476"/>
    <n v="20.285785985714877"/>
    <n v="413.38560338745737"/>
    <n v="517.74183610336661"/>
    <n v="32.009028610996431"/>
    <n v="10.669676203665476"/>
    <n v="192.14128521833629"/>
    <n v="1620.1383587226771"/>
  </r>
  <r>
    <x v="19"/>
    <s v="Heng_x000a_Yang"/>
    <s v="Heng Yang"/>
    <s v="Hengyang Shì"/>
    <x v="526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Yong_x000a_Zhou"/>
    <s v="Yong Zhou"/>
    <s v="Lengshuitan"/>
    <x v="527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Yong_x000a_Zhou"/>
    <s v="Yong Zhou"/>
    <s v="Ningyuan"/>
    <x v="528"/>
    <s v="t/d"/>
    <s v="cement"/>
    <n v="4000"/>
    <n v="310"/>
    <n v="1"/>
    <m/>
    <n v="1240000"/>
    <m/>
    <n v="0"/>
    <n v="1240000"/>
    <n v="1.5320912837301231E-2"/>
    <n v="3431.6067079122472"/>
    <n v="41.75579969773483"/>
    <n v="923.53085857872622"/>
    <n v="1538.3631559642517"/>
    <n v="102.94820123736741"/>
    <n v="34.316067079122476"/>
    <n v="618.29391172712292"/>
    <n v="5195.945690769785"/>
    <n v="3773.557321220911"/>
    <n v="70.349442027531353"/>
    <n v="1437.9025650924104"/>
    <n v="1823.5693099637663"/>
    <n v="113.20671963662734"/>
    <n v="37.735573212209111"/>
    <n v="677.6049212882682"/>
    <n v="5703.9107650064179"/>
    <n v="3757.7151042271094"/>
    <n v="70.349442027531353"/>
    <n v="1423.9876553105853"/>
    <n v="1733.0117750319273"/>
    <n v="112.73145312681328"/>
    <n v="37.57715104227109"/>
    <n v="641.24818641947297"/>
    <n v="5428.515139404768"/>
    <n v="3750.5695642465812"/>
    <n v="70.349442027531353"/>
    <n v="1415.7257129630871"/>
    <n v="1679.2434686275508"/>
    <n v="112.51708692739744"/>
    <n v="37.505695642465817"/>
    <n v="619.66146741525711"/>
    <n v="5264.9996860422198"/>
    <n v="2133.9352407330953"/>
    <n v="40.571571971429755"/>
    <n v="826.77120677491473"/>
    <n v="1035.4836722067332"/>
    <n v="64.018057221992862"/>
    <n v="21.339352407330953"/>
    <n v="384.28257043667259"/>
    <n v="3240.2767174453543"/>
  </r>
  <r>
    <x v="19"/>
    <s v="Yong_x000a_Zhou"/>
    <s v="Yong Zhou"/>
    <s v="Ningyuan"/>
    <x v="528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Shao_x000a_yang"/>
    <s v="Shao yang"/>
    <s v="Wugang"/>
    <x v="529"/>
    <s v="t/d"/>
    <s v="cement"/>
    <n v="4500"/>
    <n v="310"/>
    <n v="1"/>
    <m/>
    <n v="1395000"/>
    <m/>
    <n v="0"/>
    <n v="1395000"/>
    <n v="1.7236026941963887E-2"/>
    <n v="3860.5575464012782"/>
    <n v="46.975274659951687"/>
    <n v="1038.9722159010671"/>
    <n v="1730.6585504597833"/>
    <n v="115.81672639203835"/>
    <n v="38.605575464012787"/>
    <n v="695.58065069301335"/>
    <n v="5845.4389021160086"/>
    <n v="4245.2519863735261"/>
    <n v="79.143122280972776"/>
    <n v="1617.640385728962"/>
    <n v="2051.5154737092375"/>
    <n v="127.35755959120577"/>
    <n v="42.452519863735255"/>
    <n v="762.30553644930183"/>
    <n v="6416.8996106322211"/>
    <n v="4227.4294922554982"/>
    <n v="79.143122280972776"/>
    <n v="1601.9861122244088"/>
    <n v="1949.6382469109185"/>
    <n v="126.82288476766496"/>
    <n v="42.274294922554979"/>
    <n v="721.40420972190714"/>
    <n v="6107.0795318303644"/>
    <n v="4219.390759777405"/>
    <n v="79.143122280972776"/>
    <n v="1592.6914270834732"/>
    <n v="1889.1489022059948"/>
    <n v="126.58172279332213"/>
    <n v="42.19390759777405"/>
    <n v="697.11915084216434"/>
    <n v="5923.1246467974979"/>
    <n v="2400.6771458247326"/>
    <n v="45.643018467858475"/>
    <n v="930.11760762177926"/>
    <n v="1164.9191312325752"/>
    <n v="72.020314374741986"/>
    <n v="24.006771458247325"/>
    <n v="432.31789174125669"/>
    <n v="3645.3113071260236"/>
  </r>
  <r>
    <x v="19"/>
    <s v="Shao_x000a_yang"/>
    <s v="Shao yang"/>
    <s v="Wugang"/>
    <x v="529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Yi_x000a_Yang"/>
    <s v="Yi Yang"/>
    <s v="Taojiang"/>
    <x v="53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Shao_x000a_Yang"/>
    <s v="Shao Yang"/>
    <s v="Dongkou"/>
    <x v="53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Huai_x000a_Hua"/>
    <s v="Huai Hua"/>
    <s v="Xupu"/>
    <x v="532"/>
    <s v="t/d"/>
    <s v="cement"/>
    <n v="1200"/>
    <n v="310"/>
    <n v="1"/>
    <m/>
    <n v="372000"/>
    <m/>
    <n v="0"/>
    <n v="372000"/>
    <n v="4.5962738511903696E-3"/>
    <n v="1029.4820123736743"/>
    <n v="12.526739909320449"/>
    <n v="277.05925757361786"/>
    <n v="461.50894678927557"/>
    <n v="30.884460371210224"/>
    <n v="10.294820123736743"/>
    <n v="185.4881735181369"/>
    <n v="1558.7837072309355"/>
    <n v="1132.0671963662735"/>
    <n v="21.104832608259407"/>
    <n v="431.37076952772316"/>
    <n v="547.07079298912993"/>
    <n v="33.962015890988205"/>
    <n v="11.320671963662734"/>
    <n v="203.28147638648048"/>
    <n v="1711.1732295019256"/>
    <n v="1127.3145312681329"/>
    <n v="21.104832608259407"/>
    <n v="427.19629659317565"/>
    <n v="519.90353250957821"/>
    <n v="33.819435938043988"/>
    <n v="11.273145312681327"/>
    <n v="192.37445592584189"/>
    <n v="1628.5545418214303"/>
    <n v="1125.1708692739744"/>
    <n v="21.104832608259407"/>
    <n v="424.71771388892614"/>
    <n v="503.7730405882653"/>
    <n v="33.755126078219234"/>
    <n v="11.251708692739747"/>
    <n v="185.89844022457714"/>
    <n v="1579.4999058126662"/>
    <n v="640.18057221992865"/>
    <n v="12.171471591428926"/>
    <n v="248.03136203247445"/>
    <n v="310.64510166202001"/>
    <n v="19.205417166597861"/>
    <n v="6.4018057221992866"/>
    <n v="115.28477113100179"/>
    <n v="972.08301523360626"/>
  </r>
  <r>
    <x v="19"/>
    <s v="Shao_x000a_Yang"/>
    <s v="Shao Yang"/>
    <s v="Daxiang"/>
    <x v="533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Chen_x000a_Zhou"/>
    <s v="Chen Zhou"/>
    <s v="Jiahe"/>
    <x v="534"/>
    <s v="t/d"/>
    <s v="cement"/>
    <n v="4000"/>
    <n v="310"/>
    <n v="1"/>
    <m/>
    <n v="1240000"/>
    <m/>
    <n v="0"/>
    <n v="1240000"/>
    <n v="1.5320912837301231E-2"/>
    <n v="3431.6067079122472"/>
    <n v="41.75579969773483"/>
    <n v="923.53085857872622"/>
    <n v="1538.3631559642517"/>
    <n v="102.94820123736741"/>
    <n v="34.316067079122476"/>
    <n v="618.29391172712292"/>
    <n v="5195.945690769785"/>
    <n v="3773.557321220911"/>
    <n v="70.349442027531353"/>
    <n v="1437.9025650924104"/>
    <n v="1823.5693099637663"/>
    <n v="113.20671963662734"/>
    <n v="37.735573212209111"/>
    <n v="677.6049212882682"/>
    <n v="5703.9107650064179"/>
    <n v="3757.7151042271094"/>
    <n v="70.349442027531353"/>
    <n v="1423.9876553105853"/>
    <n v="1733.0117750319273"/>
    <n v="112.73145312681328"/>
    <n v="37.57715104227109"/>
    <n v="641.24818641947297"/>
    <n v="5428.515139404768"/>
    <n v="3750.5695642465812"/>
    <n v="70.349442027531353"/>
    <n v="1415.7257129630871"/>
    <n v="1679.2434686275508"/>
    <n v="112.51708692739744"/>
    <n v="37.505695642465817"/>
    <n v="619.66146741525711"/>
    <n v="5264.9996860422198"/>
    <n v="2133.9352407330953"/>
    <n v="40.571571971429755"/>
    <n v="826.77120677491473"/>
    <n v="1035.4836722067332"/>
    <n v="64.018057221992862"/>
    <n v="21.339352407330953"/>
    <n v="384.28257043667259"/>
    <n v="3240.2767174453543"/>
  </r>
  <r>
    <x v="19"/>
    <s v="Chang_x000a_Sha"/>
    <s v="Chang Sha"/>
    <s v="Changsha Shì"/>
    <x v="535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</r>
  <r>
    <x v="19"/>
    <s v="Yue_x000a_Yang"/>
    <s v="Yue Yang"/>
    <s v="Yueyang Qu"/>
    <x v="536"/>
    <s v="t/a"/>
    <s v="grinding"/>
    <n v="1500000"/>
    <n v="1"/>
    <m/>
    <n v="1"/>
    <m/>
    <n v="1500000"/>
    <n v="157544.87706593453"/>
    <n v="157544.87706593453"/>
    <n v="1.9465575237826781E-3"/>
    <n v="435.99359430376717"/>
    <n v="5.3051712340075969"/>
    <n v="117.33673837208258"/>
    <n v="195.45260829770251"/>
    <n v="13.079807829113015"/>
    <n v="4.3599359430376721"/>
    <n v="78.555676059407546"/>
    <n v="660.15695572064362"/>
    <n v="479.43921312339171"/>
    <n v="8.9380598353907388"/>
    <n v="182.68885713731916"/>
    <n v="231.68871190278438"/>
    <n v="14.383176393701751"/>
    <n v="4.7943921312339173"/>
    <n v="86.091277438413272"/>
    <n v="724.69509699031994"/>
    <n v="477.42642269698814"/>
    <n v="8.9380598353907388"/>
    <n v="180.92093556396335"/>
    <n v="220.18316697679194"/>
    <n v="14.322792680909645"/>
    <n v="4.7742642269698807"/>
    <n v="81.472069917910758"/>
    <n v="689.70544378071668"/>
    <n v="476.51856526327691"/>
    <n v="8.9380598353907388"/>
    <n v="179.87123661923553"/>
    <n v="213.35177889411372"/>
    <n v="14.295556957898306"/>
    <n v="4.7651856526327698"/>
    <n v="78.729427182607481"/>
    <n v="668.93042604008508"/>
    <n v="271.12142352254915"/>
    <n v="5.1547123537182387"/>
    <n v="105.04320010726475"/>
    <n v="131.56060309805827"/>
    <n v="8.1336427056764755"/>
    <n v="2.7112142352254911"/>
    <n v="48.823992191957188"/>
    <n v="411.68467508833726"/>
  </r>
  <r>
    <x v="19"/>
    <s v="Xiang_x000a_Tan"/>
    <s v="Xiang Tan"/>
    <s v="Xiangtan Shì"/>
    <x v="537"/>
    <s v="t/a"/>
    <s v="grinding"/>
    <n v="2000000"/>
    <n v="1"/>
    <m/>
    <n v="1"/>
    <m/>
    <n v="2000000"/>
    <n v="210059.8360879127"/>
    <n v="210059.8360879127"/>
    <n v="2.5954100317102371E-3"/>
    <n v="581.32479240502278"/>
    <n v="7.0735616453434611"/>
    <n v="156.44898449611009"/>
    <n v="260.60347773027001"/>
    <n v="17.439743772150685"/>
    <n v="5.8132479240502288"/>
    <n v="104.74090141254339"/>
    <n v="880.20927429419135"/>
    <n v="639.25228416452217"/>
    <n v="11.917413113854316"/>
    <n v="243.58514284975885"/>
    <n v="308.9182825370458"/>
    <n v="19.177568524935666"/>
    <n v="6.3925228416452216"/>
    <n v="114.78836991788435"/>
    <n v="966.26012932042659"/>
    <n v="636.56856359598419"/>
    <n v="11.917413113854316"/>
    <n v="241.22791408528443"/>
    <n v="293.57755596905588"/>
    <n v="19.097056907879523"/>
    <n v="6.3656856359598404"/>
    <n v="108.62942655721433"/>
    <n v="919.60725837428879"/>
    <n v="635.35808701770247"/>
    <n v="11.917413113854316"/>
    <n v="239.82831549231403"/>
    <n v="284.4690385254849"/>
    <n v="19.060742610531072"/>
    <n v="6.3535808701770256"/>
    <n v="104.97256957680997"/>
    <n v="891.90723472011337"/>
    <n v="361.49523136339883"/>
    <n v="6.872949804957651"/>
    <n v="140.05760014301967"/>
    <n v="175.41413746407767"/>
    <n v="10.844856940901964"/>
    <n v="3.6149523136339878"/>
    <n v="65.098656255942913"/>
    <n v="548.91290011778301"/>
  </r>
  <r>
    <x v="19"/>
    <s v="Chen_x000a_Zhou"/>
    <s v="Chen Zhou"/>
    <s v="Guiyang"/>
    <x v="538"/>
    <s v="t/a"/>
    <s v="grinding"/>
    <n v="1000000"/>
    <n v="1"/>
    <m/>
    <n v="1"/>
    <m/>
    <n v="1000000"/>
    <n v="105029.91804395635"/>
    <n v="105029.91804395635"/>
    <n v="1.2977050158551186E-3"/>
    <n v="290.66239620251139"/>
    <n v="3.5367808226717306"/>
    <n v="78.224492248055043"/>
    <n v="130.30173886513501"/>
    <n v="8.7198718860753424"/>
    <n v="2.9066239620251144"/>
    <n v="52.370450706271697"/>
    <n v="440.10463714709567"/>
    <n v="319.62614208226108"/>
    <n v="5.958706556927158"/>
    <n v="121.79257142487943"/>
    <n v="154.4591412685229"/>
    <n v="9.5887842624678328"/>
    <n v="3.1962614208226108"/>
    <n v="57.394184958942176"/>
    <n v="483.13006466021329"/>
    <n v="318.28428179799209"/>
    <n v="5.958706556927158"/>
    <n v="120.61395704264221"/>
    <n v="146.78877798452794"/>
    <n v="9.5485284539397615"/>
    <n v="3.1828428179799202"/>
    <n v="54.314713278607165"/>
    <n v="459.8036291871444"/>
    <n v="317.67904350885124"/>
    <n v="5.958706556927158"/>
    <n v="119.91415774615702"/>
    <n v="142.23451926274245"/>
    <n v="9.5303713052655361"/>
    <n v="3.1767904350885128"/>
    <n v="52.486284788404987"/>
    <n v="445.95361736005668"/>
    <n v="180.74761568169941"/>
    <n v="3.4364749024788255"/>
    <n v="70.028800071509835"/>
    <n v="87.707068732038834"/>
    <n v="5.4224284704509822"/>
    <n v="1.8074761568169939"/>
    <n v="32.549328127971457"/>
    <n v="274.45645005889151"/>
  </r>
  <r>
    <x v="19"/>
    <s v="Yue_x000a_Yang"/>
    <s v="Yue Yang"/>
    <s v="Linxiang"/>
    <x v="539"/>
    <s v="t/a"/>
    <s v="grinding"/>
    <n v="2200000"/>
    <n v="1"/>
    <m/>
    <n v="1"/>
    <m/>
    <n v="2200000"/>
    <n v="231065.81969670398"/>
    <n v="231065.81969670398"/>
    <n v="2.8549510348812612E-3"/>
    <n v="639.45727164552522"/>
    <n v="7.7809178098778089"/>
    <n v="172.09388294572111"/>
    <n v="286.66382550329701"/>
    <n v="19.183718149365756"/>
    <n v="6.3945727164552526"/>
    <n v="115.21499155379774"/>
    <n v="968.23020172361066"/>
    <n v="703.17751258097451"/>
    <n v="13.109154425239749"/>
    <n v="267.94365713473474"/>
    <n v="339.81011079075046"/>
    <n v="21.095325377429237"/>
    <n v="7.0317751258097445"/>
    <n v="126.26720690967281"/>
    <n v="1062.8861422524694"/>
    <n v="700.22541995558265"/>
    <n v="13.109154425239749"/>
    <n v="265.35070549381288"/>
    <n v="322.93531156596151"/>
    <n v="21.006762598667478"/>
    <n v="7.0022541995558258"/>
    <n v="119.49236921293577"/>
    <n v="1011.5679842117178"/>
    <n v="698.89389571947277"/>
    <n v="13.109154425239749"/>
    <n v="263.81114704154544"/>
    <n v="312.91594237803344"/>
    <n v="20.966816871584182"/>
    <n v="6.9889389571947289"/>
    <n v="115.46982653449098"/>
    <n v="981.09795819212479"/>
    <n v="397.64475449973872"/>
    <n v="7.5602447854534169"/>
    <n v="154.06336015732165"/>
    <n v="192.95555121048545"/>
    <n v="11.929342634992164"/>
    <n v="3.9764475449973871"/>
    <n v="71.608521881537214"/>
    <n v="603.80419012956133"/>
  </r>
  <r>
    <x v="19"/>
    <s v="Yue_x000a_Yang"/>
    <s v="Yue Yang"/>
    <s v="Linxiang"/>
    <x v="539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Chang_x000a_De"/>
    <s v="Chang De"/>
    <s v="Shimen"/>
    <x v="540"/>
    <s v="t/a"/>
    <s v="grinding"/>
    <n v="3200000"/>
    <n v="1"/>
    <m/>
    <n v="1"/>
    <m/>
    <n v="3200000"/>
    <n v="336095.73774066032"/>
    <n v="336095.73774066032"/>
    <n v="4.1526560507363797E-3"/>
    <n v="930.11966784803656"/>
    <n v="11.31769863254954"/>
    <n v="250.31837519377615"/>
    <n v="416.96556436843201"/>
    <n v="27.903590035441098"/>
    <n v="9.3011966784803661"/>
    <n v="167.58544226006944"/>
    <n v="1408.3348388707063"/>
    <n v="1022.8036546632356"/>
    <n v="19.067860982166909"/>
    <n v="389.73622855961418"/>
    <n v="494.26925205927336"/>
    <n v="30.68410963989707"/>
    <n v="10.228036546632355"/>
    <n v="183.661391868615"/>
    <n v="1546.0162069126827"/>
    <n v="1018.5097017535747"/>
    <n v="19.067860982166909"/>
    <n v="385.96466253645514"/>
    <n v="469.72408955048945"/>
    <n v="30.555291052607242"/>
    <n v="10.185097017535746"/>
    <n v="173.80708249154293"/>
    <n v="1471.3716133988621"/>
    <n v="1016.572939228324"/>
    <n v="19.067860982166909"/>
    <n v="383.7253047877025"/>
    <n v="455.15046164077592"/>
    <n v="30.497188176849718"/>
    <n v="10.165729392283241"/>
    <n v="167.95611132289596"/>
    <n v="1427.0515755521815"/>
    <n v="578.39237018143808"/>
    <n v="10.996719687932242"/>
    <n v="224.09216022883146"/>
    <n v="280.66261994252432"/>
    <n v="17.351771105443145"/>
    <n v="5.7839237018143814"/>
    <n v="104.15785000950866"/>
    <n v="878.26064018845284"/>
  </r>
  <r>
    <x v="19"/>
    <s v="Chang_x000a_De"/>
    <s v="Chang De"/>
    <s v="Shimen"/>
    <x v="54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Chang_x000a_De"/>
    <s v="Chang De"/>
    <s v="Shimen"/>
    <x v="54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Lou_x000a_Di"/>
    <s v="Lou Di"/>
    <s v="Shuangfeng"/>
    <x v="541"/>
    <s v="t/a"/>
    <s v="grinding"/>
    <n v="1100000"/>
    <n v="1"/>
    <m/>
    <n v="1"/>
    <m/>
    <n v="1100000"/>
    <n v="115532.90984835199"/>
    <n v="115532.90984835199"/>
    <n v="1.4274755174406306E-3"/>
    <n v="319.72863582276261"/>
    <n v="3.8904589049389044"/>
    <n v="86.046941472860553"/>
    <n v="143.3319127516485"/>
    <n v="9.591859074682878"/>
    <n v="3.1972863582276263"/>
    <n v="57.607495776898872"/>
    <n v="484.11510086180533"/>
    <n v="351.58875629048725"/>
    <n v="6.5545772126198747"/>
    <n v="133.97182856736737"/>
    <n v="169.90505539537523"/>
    <n v="10.547662688714619"/>
    <n v="3.5158875629048723"/>
    <n v="63.133603454836404"/>
    <n v="531.44307112623471"/>
    <n v="350.11270997779133"/>
    <n v="6.5545772126198747"/>
    <n v="132.67535274690644"/>
    <n v="161.46765578298076"/>
    <n v="10.503381299333739"/>
    <n v="3.5011270997779129"/>
    <n v="59.746184606467885"/>
    <n v="505.78399210585889"/>
    <n v="349.44694785973638"/>
    <n v="6.5545772126198747"/>
    <n v="131.90557352077272"/>
    <n v="156.45797118901672"/>
    <n v="10.483408435792091"/>
    <n v="3.4944694785973645"/>
    <n v="57.734913267245489"/>
    <n v="490.5489790960624"/>
    <n v="198.82237724986936"/>
    <n v="3.7801223927267085"/>
    <n v="77.031680078660827"/>
    <n v="96.477775605242726"/>
    <n v="5.9646713174960819"/>
    <n v="1.9882237724986935"/>
    <n v="35.804260940768607"/>
    <n v="301.90209506478067"/>
  </r>
  <r>
    <x v="19"/>
    <s v="Lou_x000a_Di"/>
    <s v="Lou Di"/>
    <s v="Shuangfeng"/>
    <x v="541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Lou_x000a_Di"/>
    <s v="Lou Di"/>
    <s v="Shuangfeng"/>
    <x v="541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Yong_x000a_Zhou"/>
    <s v="Yong Zhou"/>
    <s v="Xintian"/>
    <x v="542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</r>
  <r>
    <x v="19"/>
    <s v="Xiang_x000a_Tan"/>
    <s v="Xiang Tan"/>
    <s v="Xiangtan Shì"/>
    <x v="537"/>
    <s v="t/a"/>
    <s v="grinding"/>
    <n v="1000000"/>
    <n v="1"/>
    <m/>
    <n v="1"/>
    <m/>
    <n v="1000000"/>
    <n v="105029.91804395635"/>
    <n v="105029.91804395635"/>
    <n v="1.2977050158551186E-3"/>
    <n v="290.66239620251139"/>
    <n v="3.5367808226717306"/>
    <n v="78.224492248055043"/>
    <n v="130.30173886513501"/>
    <n v="8.7198718860753424"/>
    <n v="2.9066239620251144"/>
    <n v="52.370450706271697"/>
    <n v="440.10463714709567"/>
    <n v="319.62614208226108"/>
    <n v="5.958706556927158"/>
    <n v="121.79257142487943"/>
    <n v="154.4591412685229"/>
    <n v="9.5887842624678328"/>
    <n v="3.1962614208226108"/>
    <n v="57.394184958942176"/>
    <n v="483.13006466021329"/>
    <n v="318.28428179799209"/>
    <n v="5.958706556927158"/>
    <n v="120.61395704264221"/>
    <n v="146.78877798452794"/>
    <n v="9.5485284539397615"/>
    <n v="3.1828428179799202"/>
    <n v="54.314713278607165"/>
    <n v="459.8036291871444"/>
    <n v="317.67904350885124"/>
    <n v="5.958706556927158"/>
    <n v="119.91415774615702"/>
    <n v="142.23451926274245"/>
    <n v="9.5303713052655361"/>
    <n v="3.1767904350885128"/>
    <n v="52.486284788404987"/>
    <n v="445.95361736005668"/>
    <n v="180.74761568169941"/>
    <n v="3.4364749024788255"/>
    <n v="70.028800071509835"/>
    <n v="87.707068732038834"/>
    <n v="5.4224284704509822"/>
    <n v="1.8074761568169939"/>
    <n v="32.549328127971457"/>
    <n v="274.45645005889151"/>
  </r>
  <r>
    <x v="19"/>
    <s v="Heng_x000a_Yang"/>
    <s v="Heng Yang"/>
    <s v="Hengnan"/>
    <x v="543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</r>
  <r>
    <x v="19"/>
    <s v="Xiang_x000a_Tan"/>
    <s v="Xiang Tan"/>
    <s v="Xiangxiang"/>
    <x v="544"/>
    <s v="t/a"/>
    <s v="grinding"/>
    <n v="1500000"/>
    <n v="1"/>
    <m/>
    <n v="1"/>
    <m/>
    <n v="1500000"/>
    <n v="157544.87706593453"/>
    <n v="157544.87706593453"/>
    <n v="1.9465575237826781E-3"/>
    <n v="435.99359430376717"/>
    <n v="5.3051712340075969"/>
    <n v="117.33673837208258"/>
    <n v="195.45260829770251"/>
    <n v="13.079807829113015"/>
    <n v="4.3599359430376721"/>
    <n v="78.555676059407546"/>
    <n v="660.15695572064362"/>
    <n v="479.43921312339171"/>
    <n v="8.9380598353907388"/>
    <n v="182.68885713731916"/>
    <n v="231.68871190278438"/>
    <n v="14.383176393701751"/>
    <n v="4.7943921312339173"/>
    <n v="86.091277438413272"/>
    <n v="724.69509699031994"/>
    <n v="477.42642269698814"/>
    <n v="8.9380598353907388"/>
    <n v="180.92093556396335"/>
    <n v="220.18316697679194"/>
    <n v="14.322792680909645"/>
    <n v="4.7742642269698807"/>
    <n v="81.472069917910758"/>
    <n v="689.70544378071668"/>
    <n v="476.51856526327691"/>
    <n v="8.9380598353907388"/>
    <n v="179.87123661923553"/>
    <n v="213.35177889411372"/>
    <n v="14.295556957898306"/>
    <n v="4.7651856526327698"/>
    <n v="78.729427182607481"/>
    <n v="668.93042604008508"/>
    <n v="271.12142352254915"/>
    <n v="5.1547123537182387"/>
    <n v="105.04320010726475"/>
    <n v="131.56060309805827"/>
    <n v="8.1336427056764755"/>
    <n v="2.7112142352254911"/>
    <n v="48.823992191957188"/>
    <n v="411.68467508833726"/>
  </r>
  <r>
    <x v="19"/>
    <s v="Chang_x000a_De"/>
    <s v="Chang De"/>
    <s v="Dingcheng"/>
    <x v="545"/>
    <s v="t/a"/>
    <s v="grinding"/>
    <n v="1000000"/>
    <n v="1"/>
    <m/>
    <n v="1"/>
    <m/>
    <n v="1000000"/>
    <n v="105029.91804395635"/>
    <n v="105029.91804395635"/>
    <n v="1.2977050158551186E-3"/>
    <n v="290.66239620251139"/>
    <n v="3.5367808226717306"/>
    <n v="78.224492248055043"/>
    <n v="130.30173886513501"/>
    <n v="8.7198718860753424"/>
    <n v="2.9066239620251144"/>
    <n v="52.370450706271697"/>
    <n v="440.10463714709567"/>
    <n v="319.62614208226108"/>
    <n v="5.958706556927158"/>
    <n v="121.79257142487943"/>
    <n v="154.4591412685229"/>
    <n v="9.5887842624678328"/>
    <n v="3.1962614208226108"/>
    <n v="57.394184958942176"/>
    <n v="483.13006466021329"/>
    <n v="318.28428179799209"/>
    <n v="5.958706556927158"/>
    <n v="120.61395704264221"/>
    <n v="146.78877798452794"/>
    <n v="9.5485284539397615"/>
    <n v="3.1828428179799202"/>
    <n v="54.314713278607165"/>
    <n v="459.8036291871444"/>
    <n v="317.67904350885124"/>
    <n v="5.958706556927158"/>
    <n v="119.91415774615702"/>
    <n v="142.23451926274245"/>
    <n v="9.5303713052655361"/>
    <n v="3.1767904350885128"/>
    <n v="52.486284788404987"/>
    <n v="445.95361736005668"/>
    <n v="180.74761568169941"/>
    <n v="3.4364749024788255"/>
    <n v="70.028800071509835"/>
    <n v="87.707068732038834"/>
    <n v="5.4224284704509822"/>
    <n v="1.8074761568169939"/>
    <n v="32.549328127971457"/>
    <n v="274.45645005889151"/>
  </r>
  <r>
    <x v="19"/>
    <s v="Xiang_x000a_Tan"/>
    <s v="Xiang Tan"/>
    <s v="Xiangxiang"/>
    <x v="544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</r>
  <r>
    <x v="19"/>
    <s v="Xiang_x000a_Tan"/>
    <s v="Xiang Tan"/>
    <s v="Xiangtan Shì"/>
    <x v="537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Chang_x000a_De"/>
    <s v="Chang De"/>
    <s v="Jinshi"/>
    <x v="546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</r>
  <r>
    <x v="19"/>
    <s v="Xiang_x000a_Tan"/>
    <s v="Xiang Tan"/>
    <s v="Xiangtan Shì"/>
    <x v="537"/>
    <s v="t/a"/>
    <s v="grinding"/>
    <n v="1200000"/>
    <n v="1"/>
    <m/>
    <n v="1"/>
    <m/>
    <n v="1200000"/>
    <n v="126035.90165274762"/>
    <n v="126035.90165274762"/>
    <n v="1.5572460190261424E-3"/>
    <n v="348.79487544301372"/>
    <n v="4.244136987206077"/>
    <n v="93.869390697666063"/>
    <n v="156.362086638162"/>
    <n v="10.463846263290412"/>
    <n v="3.4879487544301377"/>
    <n v="62.844540847526041"/>
    <n v="528.12556457651488"/>
    <n v="383.55137049871337"/>
    <n v="7.1504478683125905"/>
    <n v="146.15108570985532"/>
    <n v="185.3509695222275"/>
    <n v="11.506541114961401"/>
    <n v="3.8355137049871333"/>
    <n v="68.873021950730617"/>
    <n v="579.75607759225602"/>
    <n v="381.9411381575905"/>
    <n v="7.1504478683125905"/>
    <n v="144.73674845117068"/>
    <n v="176.14653358143354"/>
    <n v="11.458234144727715"/>
    <n v="3.8194113815759048"/>
    <n v="65.177655934328598"/>
    <n v="551.76435502457332"/>
    <n v="381.21485221062153"/>
    <n v="7.1504478683125905"/>
    <n v="143.89698929538844"/>
    <n v="170.68142311529095"/>
    <n v="11.436445566318644"/>
    <n v="3.8121485221062157"/>
    <n v="62.983541746085983"/>
    <n v="535.144340832068"/>
    <n v="216.89713881803931"/>
    <n v="4.1237698829745906"/>
    <n v="84.034560085811805"/>
    <n v="105.24848247844662"/>
    <n v="6.5069141645411799"/>
    <n v="2.1689713881803931"/>
    <n v="39.059193753565751"/>
    <n v="329.34774007066983"/>
  </r>
  <r>
    <x v="19"/>
    <s v="Chang_x000a_De"/>
    <s v="Chang De"/>
    <s v="Hanshou"/>
    <x v="547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</r>
  <r>
    <x v="19"/>
    <s v="Heng_x000a_Yang"/>
    <s v="Heng Yang"/>
    <s v="Changning"/>
    <x v="548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</r>
  <r>
    <x v="19"/>
    <s v="Heng_x000a_Yang"/>
    <s v="Heng Yang"/>
    <s v="Hengdong"/>
    <x v="549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Chen_x000a_Zhou"/>
    <s v="Chen Zhou"/>
    <s v="Yizhang"/>
    <x v="55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Chen_x000a_Zhou"/>
    <s v="Chen Zhou"/>
    <s v="Chenzhou"/>
    <x v="55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Chen_x000a_Zhou"/>
    <s v="Chen Zhou"/>
    <s v="Chenzhou"/>
    <x v="55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Heng_x000a_Yang"/>
    <s v="Heng Yang"/>
    <s v="Hengyang Shì"/>
    <x v="526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Zhu_x000a_Zhou"/>
    <s v="Zhu Zhou"/>
    <s v="Youxian"/>
    <x v="552"/>
    <s v="t/d"/>
    <s v="cement"/>
    <n v="4500"/>
    <n v="310"/>
    <n v="1"/>
    <m/>
    <n v="1395000"/>
    <m/>
    <n v="0"/>
    <n v="1395000"/>
    <n v="1.7236026941963887E-2"/>
    <n v="3860.5575464012782"/>
    <n v="46.975274659951687"/>
    <n v="1038.9722159010671"/>
    <n v="1730.6585504597833"/>
    <n v="115.81672639203835"/>
    <n v="38.605575464012787"/>
    <n v="695.58065069301335"/>
    <n v="5845.4389021160086"/>
    <n v="4245.2519863735261"/>
    <n v="79.143122280972776"/>
    <n v="1617.640385728962"/>
    <n v="2051.5154737092375"/>
    <n v="127.35755959120577"/>
    <n v="42.452519863735255"/>
    <n v="762.30553644930183"/>
    <n v="6416.8996106322211"/>
    <n v="4227.4294922554982"/>
    <n v="79.143122280972776"/>
    <n v="1601.9861122244088"/>
    <n v="1949.6382469109185"/>
    <n v="126.82288476766496"/>
    <n v="42.274294922554979"/>
    <n v="721.40420972190714"/>
    <n v="6107.0795318303644"/>
    <n v="4219.390759777405"/>
    <n v="79.143122280972776"/>
    <n v="1592.6914270834732"/>
    <n v="1889.1489022059948"/>
    <n v="126.58172279332213"/>
    <n v="42.19390759777405"/>
    <n v="697.11915084216434"/>
    <n v="5923.1246467974979"/>
    <n v="2400.6771458247326"/>
    <n v="45.643018467858475"/>
    <n v="930.11760762177926"/>
    <n v="1164.9191312325752"/>
    <n v="72.020314374741986"/>
    <n v="24.006771458247325"/>
    <n v="432.31789174125669"/>
    <n v="3645.3113071260236"/>
  </r>
  <r>
    <x v="19"/>
    <s v="Chang_x000a_De"/>
    <s v="Chang De"/>
    <s v="Linli"/>
    <x v="553"/>
    <s v="t/d"/>
    <s v="cement"/>
    <n v="4500"/>
    <n v="310"/>
    <n v="1"/>
    <m/>
    <n v="1395000"/>
    <m/>
    <n v="0"/>
    <n v="1395000"/>
    <n v="1.7236026941963887E-2"/>
    <n v="3860.5575464012782"/>
    <n v="46.975274659951687"/>
    <n v="1038.9722159010671"/>
    <n v="1730.6585504597833"/>
    <n v="115.81672639203835"/>
    <n v="38.605575464012787"/>
    <n v="695.58065069301335"/>
    <n v="5845.4389021160086"/>
    <n v="4245.2519863735261"/>
    <n v="79.143122280972776"/>
    <n v="1617.640385728962"/>
    <n v="2051.5154737092375"/>
    <n v="127.35755959120577"/>
    <n v="42.452519863735255"/>
    <n v="762.30553644930183"/>
    <n v="6416.8996106322211"/>
    <n v="4227.4294922554982"/>
    <n v="79.143122280972776"/>
    <n v="1601.9861122244088"/>
    <n v="1949.6382469109185"/>
    <n v="126.82288476766496"/>
    <n v="42.274294922554979"/>
    <n v="721.40420972190714"/>
    <n v="6107.0795318303644"/>
    <n v="4219.390759777405"/>
    <n v="79.143122280972776"/>
    <n v="1592.6914270834732"/>
    <n v="1889.1489022059948"/>
    <n v="126.58172279332213"/>
    <n v="42.19390759777405"/>
    <n v="697.11915084216434"/>
    <n v="5923.1246467974979"/>
    <n v="2400.6771458247326"/>
    <n v="45.643018467858475"/>
    <n v="930.11760762177926"/>
    <n v="1164.9191312325752"/>
    <n v="72.020314374741986"/>
    <n v="24.006771458247325"/>
    <n v="432.31789174125669"/>
    <n v="3645.3113071260236"/>
  </r>
  <r>
    <x v="19"/>
    <s v="Chen_x000a_Zhou"/>
    <s v="Chen Zhou"/>
    <s v="Zixing"/>
    <x v="554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Chen_x000a_Zhou"/>
    <s v="Chen Zhou"/>
    <s v="Zixing"/>
    <x v="554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Chen_x000a_Zhou"/>
    <s v="Chen Zhou"/>
    <s v="Chenzhou"/>
    <x v="55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Heng_x000a_Yang"/>
    <s v="Heng Yang"/>
    <s v="Laiyang"/>
    <x v="555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Heng_x000a_Yang"/>
    <s v="Heng Yang"/>
    <s v="Laiyang"/>
    <x v="55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Shao_x000a_Yang"/>
    <s v="Shao Yang"/>
    <s v="Shaoyang Shì"/>
    <x v="556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Xiang_x000a_Tan"/>
    <s v="Xiang Tan"/>
    <s v="Xiangxiang"/>
    <x v="544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Yong_x000a_Zhou"/>
    <s v="Yong Zhou"/>
    <s v="Jianghua Yao"/>
    <x v="557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Zhu_x000a_Zhou"/>
    <s v="Zhu Zhou"/>
    <s v="Zhuzhou Qu"/>
    <x v="558"/>
    <s v="t/d"/>
    <s v="cement"/>
    <n v="6000"/>
    <n v="310"/>
    <n v="1"/>
    <m/>
    <n v="1860000"/>
    <m/>
    <n v="0"/>
    <n v="1860000"/>
    <n v="2.2981369255951848E-2"/>
    <n v="5147.4100618683706"/>
    <n v="62.633699546602244"/>
    <n v="1385.2962878680894"/>
    <n v="2307.5447339463776"/>
    <n v="154.42230185605112"/>
    <n v="51.474100618683714"/>
    <n v="927.44086759068443"/>
    <n v="7793.9185361546779"/>
    <n v="5660.3359818313675"/>
    <n v="105.52416304129703"/>
    <n v="2156.8538476386157"/>
    <n v="2735.3539649456498"/>
    <n v="169.81007945494102"/>
    <n v="56.60335981831367"/>
    <n v="1016.4073819324024"/>
    <n v="8555.8661475096287"/>
    <n v="5636.5726563406643"/>
    <n v="105.52416304129703"/>
    <n v="2135.9814829658781"/>
    <n v="2599.5176625478912"/>
    <n v="169.09717969021992"/>
    <n v="56.365726563406639"/>
    <n v="961.87227962920952"/>
    <n v="8142.772709107152"/>
    <n v="5625.8543463698725"/>
    <n v="105.52416304129703"/>
    <n v="2123.5885694446306"/>
    <n v="2518.8652029413265"/>
    <n v="168.77563039109617"/>
    <n v="56.258543463698736"/>
    <n v="929.49220112288572"/>
    <n v="7897.4995290633306"/>
    <n v="3200.9028610996429"/>
    <n v="60.857357957144629"/>
    <n v="1240.1568101623723"/>
    <n v="1553.2255083100999"/>
    <n v="96.0270858329893"/>
    <n v="32.009028610996431"/>
    <n v="576.42385565500888"/>
    <n v="4860.4150761680312"/>
  </r>
  <r>
    <x v="19"/>
    <s v="Lou_x000a_Di"/>
    <s v="Lou Di"/>
    <s v="Lengshuijang"/>
    <x v="559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Chang_x000a_De"/>
    <s v="Chang De"/>
    <s v="Taoyuan"/>
    <x v="560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Chu_x000a_Zhou"/>
    <s v="Chu Zhou"/>
    <s v="Anren"/>
    <x v="56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Xiang_x000a_Tan"/>
    <s v="Xiang Tan"/>
    <s v="Xiangxiang"/>
    <x v="544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Xiang_x000a_Tan"/>
    <s v="Xiang Tan"/>
    <s v="Xiangxiang"/>
    <x v="544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Xiang_x000a_Tan"/>
    <s v="Xiang Tan"/>
    <s v="Xiangxiang"/>
    <x v="544"/>
    <s v="t/d"/>
    <s v="cement"/>
    <n v="2000"/>
    <n v="310"/>
    <n v="1"/>
    <m/>
    <n v="620000"/>
    <m/>
    <n v="0"/>
    <n v="620000"/>
    <n v="7.6604564186506154E-3"/>
    <n v="1715.8033539561236"/>
    <n v="20.877899848867415"/>
    <n v="461.76542928936311"/>
    <n v="769.18157798212587"/>
    <n v="51.474100618683707"/>
    <n v="17.158033539561238"/>
    <n v="309.14695586356146"/>
    <n v="2597.9728453848925"/>
    <n v="1886.7786606104555"/>
    <n v="35.174721013765677"/>
    <n v="718.95128254620522"/>
    <n v="911.78465498188314"/>
    <n v="56.60335981831367"/>
    <n v="18.867786606104556"/>
    <n v="338.8024606441341"/>
    <n v="2851.955382503209"/>
    <n v="1878.8575521135547"/>
    <n v="35.174721013765677"/>
    <n v="711.99382765529265"/>
    <n v="866.50588751596365"/>
    <n v="56.365726563406639"/>
    <n v="18.788575521135545"/>
    <n v="320.62409320973649"/>
    <n v="2714.257569702384"/>
    <n v="1875.2847821232906"/>
    <n v="35.174721013765677"/>
    <n v="707.86285648154353"/>
    <n v="839.62173431377539"/>
    <n v="56.258543463698722"/>
    <n v="18.752847821232908"/>
    <n v="309.83073370762855"/>
    <n v="2632.4998430211099"/>
    <n v="1066.9676203665476"/>
    <n v="20.285785985714877"/>
    <n v="413.38560338745737"/>
    <n v="517.74183610336661"/>
    <n v="32.009028610996431"/>
    <n v="10.669676203665476"/>
    <n v="192.14128521833629"/>
    <n v="1620.1383587226771"/>
  </r>
  <r>
    <x v="19"/>
    <s v="Zhang_x000a_Jaijie"/>
    <s v="Zhang Jaijie"/>
    <s v="Dayong"/>
    <x v="562"/>
    <s v="t/d"/>
    <s v="cement"/>
    <n v="2000"/>
    <n v="310"/>
    <n v="1"/>
    <m/>
    <n v="620000"/>
    <m/>
    <n v="0"/>
    <n v="620000"/>
    <n v="7.6604564186506154E-3"/>
    <n v="1715.8033539561236"/>
    <n v="20.877899848867415"/>
    <n v="461.76542928936311"/>
    <n v="769.18157798212587"/>
    <n v="51.474100618683707"/>
    <n v="17.158033539561238"/>
    <n v="309.14695586356146"/>
    <n v="2597.9728453848925"/>
    <n v="1886.7786606104555"/>
    <n v="35.174721013765677"/>
    <n v="718.95128254620522"/>
    <n v="911.78465498188314"/>
    <n v="56.60335981831367"/>
    <n v="18.867786606104556"/>
    <n v="338.8024606441341"/>
    <n v="2851.955382503209"/>
    <n v="1878.8575521135547"/>
    <n v="35.174721013765677"/>
    <n v="711.99382765529265"/>
    <n v="866.50588751596365"/>
    <n v="56.365726563406639"/>
    <n v="18.788575521135545"/>
    <n v="320.62409320973649"/>
    <n v="2714.257569702384"/>
    <n v="1875.2847821232906"/>
    <n v="35.174721013765677"/>
    <n v="707.86285648154353"/>
    <n v="839.62173431377539"/>
    <n v="56.258543463698722"/>
    <n v="18.752847821232908"/>
    <n v="309.83073370762855"/>
    <n v="2632.4998430211099"/>
    <n v="1066.9676203665476"/>
    <n v="20.285785985714877"/>
    <n v="413.38560338745737"/>
    <n v="517.74183610336661"/>
    <n v="32.009028610996431"/>
    <n v="10.669676203665476"/>
    <n v="192.14128521833629"/>
    <n v="1620.1383587226771"/>
  </r>
  <r>
    <x v="19"/>
    <s v="Heng_x000a_Yang"/>
    <s v="Heng Yang"/>
    <s v="Qidong"/>
    <x v="238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Heng_x000a_Yang"/>
    <s v="Heng Yang"/>
    <s v="Qidong"/>
    <x v="238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Chang_x000a_De"/>
    <s v="Chang De"/>
    <s v="Dingcheng"/>
    <x v="545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Huai_x000a_Hua"/>
    <s v="Huai Hua"/>
    <s v="Huaihua"/>
    <x v="563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Huai_x000a_Hua"/>
    <s v="Huai Hua"/>
    <s v="Huaihua"/>
    <x v="563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Huai_x000a_Hua"/>
    <s v="Huai Hua"/>
    <s v="Jing"/>
    <x v="564"/>
    <s v="t/d"/>
    <s v="cement"/>
    <n v="3000"/>
    <n v="310"/>
    <n v="1"/>
    <m/>
    <n v="930000"/>
    <m/>
    <n v="0"/>
    <n v="930000"/>
    <n v="1.1490684627975924E-2"/>
    <n v="2573.7050309341853"/>
    <n v="31.316849773301122"/>
    <n v="692.6481439340447"/>
    <n v="1153.7723669731888"/>
    <n v="77.21115092802556"/>
    <n v="25.737050309341857"/>
    <n v="463.72043379534222"/>
    <n v="3896.9592680773389"/>
    <n v="2830.1679909156837"/>
    <n v="52.762081520648515"/>
    <n v="1078.4269238193078"/>
    <n v="1367.6769824728249"/>
    <n v="84.905039727470509"/>
    <n v="28.301679909156835"/>
    <n v="508.20369096620118"/>
    <n v="4277.9330737548144"/>
    <n v="2818.2863281703321"/>
    <n v="52.762081520648515"/>
    <n v="1067.990741482939"/>
    <n v="1299.7588312739456"/>
    <n v="84.548589845109959"/>
    <n v="28.18286328170332"/>
    <n v="480.93613981460476"/>
    <n v="4071.386354553576"/>
    <n v="2812.9271731849362"/>
    <n v="52.762081520648515"/>
    <n v="1061.7942847223153"/>
    <n v="1259.4326014706633"/>
    <n v="84.387815195548086"/>
    <n v="28.129271731849368"/>
    <n v="464.74610056144286"/>
    <n v="3948.7497645316653"/>
    <n v="1600.4514305498215"/>
    <n v="30.428678978572314"/>
    <n v="620.07840508118613"/>
    <n v="776.61275415504997"/>
    <n v="48.01354291649465"/>
    <n v="16.004514305498216"/>
    <n v="288.21192782750444"/>
    <n v="2430.2075380840156"/>
  </r>
  <r>
    <x v="19"/>
    <s v="Chang_x000a_De"/>
    <s v="Chang De"/>
    <s v="Shimen"/>
    <x v="540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Chang_x000a_Sha"/>
    <s v="Chang Sha"/>
    <s v="Changsha Shì"/>
    <x v="535"/>
    <s v="t/d"/>
    <s v="cement"/>
    <n v="1000"/>
    <n v="310"/>
    <n v="1"/>
    <m/>
    <n v="310000"/>
    <m/>
    <n v="0"/>
    <n v="310000"/>
    <n v="3.8302282093253077E-3"/>
    <n v="857.9016769780618"/>
    <n v="10.438949924433707"/>
    <n v="230.88271464468156"/>
    <n v="384.59078899106294"/>
    <n v="25.737050309341853"/>
    <n v="8.579016769780619"/>
    <n v="154.57347793178073"/>
    <n v="1298.9864226924462"/>
    <n v="943.38933030522776"/>
    <n v="17.587360506882838"/>
    <n v="359.47564127310261"/>
    <n v="455.89232749094157"/>
    <n v="28.301679909156835"/>
    <n v="9.4338933030522778"/>
    <n v="169.40123032206705"/>
    <n v="1425.9776912516045"/>
    <n v="939.42877605677734"/>
    <n v="17.587360506882838"/>
    <n v="355.99691382764632"/>
    <n v="433.25294375798183"/>
    <n v="28.18286328170332"/>
    <n v="9.3942877605677726"/>
    <n v="160.31204660486824"/>
    <n v="1357.128784851192"/>
    <n v="937.6423910616453"/>
    <n v="17.587360506882838"/>
    <n v="353.93142824077177"/>
    <n v="419.8108671568877"/>
    <n v="28.129271731849361"/>
    <n v="9.3764239106164542"/>
    <n v="154.91536685381428"/>
    <n v="1316.2499215105549"/>
    <n v="533.48381018327382"/>
    <n v="10.142892992857439"/>
    <n v="206.69280169372868"/>
    <n v="258.8709180516833"/>
    <n v="16.004514305498216"/>
    <n v="5.3348381018327382"/>
    <n v="96.070642609168146"/>
    <n v="810.06917936133857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Xiangxi_x000a_Tujia_x000a_and_x000a_Miao"/>
    <s v="Xiangxi Tujia and Miao"/>
    <s v="Guzhang"/>
    <x v="56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Yi_x000a_Yang"/>
    <s v="Yi Yang"/>
    <s v="Anhua"/>
    <x v="566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Zhang_x000a_Jiajie"/>
    <s v="Zhang Jiajie"/>
    <s v="Sangzhi"/>
    <x v="567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Yong_x000a_Zhou"/>
    <s v="Yong Zhou"/>
    <s v="Dao"/>
    <x v="568"/>
    <s v="t/d"/>
    <s v="cement"/>
    <n v="4000"/>
    <n v="310"/>
    <n v="1"/>
    <m/>
    <n v="1240000"/>
    <m/>
    <n v="0"/>
    <n v="1240000"/>
    <n v="1.5320912837301231E-2"/>
    <n v="3431.6067079122472"/>
    <n v="41.75579969773483"/>
    <n v="923.53085857872622"/>
    <n v="1538.3631559642517"/>
    <n v="102.94820123736741"/>
    <n v="34.316067079122476"/>
    <n v="618.29391172712292"/>
    <n v="5195.945690769785"/>
    <n v="3773.557321220911"/>
    <n v="70.349442027531353"/>
    <n v="1437.9025650924104"/>
    <n v="1823.5693099637663"/>
    <n v="113.20671963662734"/>
    <n v="37.735573212209111"/>
    <n v="677.6049212882682"/>
    <n v="5703.9107650064179"/>
    <n v="3757.7151042271094"/>
    <n v="70.349442027531353"/>
    <n v="1423.9876553105853"/>
    <n v="1733.0117750319273"/>
    <n v="112.73145312681328"/>
    <n v="37.57715104227109"/>
    <n v="641.24818641947297"/>
    <n v="5428.515139404768"/>
    <n v="3750.5695642465812"/>
    <n v="70.349442027531353"/>
    <n v="1415.7257129630871"/>
    <n v="1679.2434686275508"/>
    <n v="112.51708692739744"/>
    <n v="37.505695642465817"/>
    <n v="619.66146741525711"/>
    <n v="5264.9996860422198"/>
    <n v="2133.9352407330953"/>
    <n v="40.571571971429755"/>
    <n v="826.77120677491473"/>
    <n v="1035.4836722067332"/>
    <n v="64.018057221992862"/>
    <n v="21.339352407330953"/>
    <n v="384.28257043667259"/>
    <n v="3240.2767174453543"/>
  </r>
  <r>
    <x v="19"/>
    <s v="Shao_x000a_Yang"/>
    <s v="Shao Yang"/>
    <s v="Longhui"/>
    <x v="569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Chen_x000a_Zhou"/>
    <s v="Chen Zhou"/>
    <s v="Chenzhou"/>
    <x v="551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Chang_x000a_Sha"/>
    <s v="Chang Sha"/>
    <s v="Changsha Shì"/>
    <x v="535"/>
    <s v="t/d"/>
    <s v="cement"/>
    <n v="3200"/>
    <n v="310"/>
    <n v="1"/>
    <m/>
    <n v="992000"/>
    <m/>
    <n v="0"/>
    <n v="992000"/>
    <n v="1.2256730269840985E-2"/>
    <n v="2745.2853663297979"/>
    <n v="33.404639758187862"/>
    <n v="738.82468686298103"/>
    <n v="1230.6905247714014"/>
    <n v="82.358560989893931"/>
    <n v="27.452853663297979"/>
    <n v="494.63512938169833"/>
    <n v="4156.7565526158278"/>
    <n v="3018.845856976729"/>
    <n v="56.279553622025084"/>
    <n v="1150.3220520739285"/>
    <n v="1458.8554479710131"/>
    <n v="90.565375709301875"/>
    <n v="30.188458569767288"/>
    <n v="542.08393703061461"/>
    <n v="4563.1286120051345"/>
    <n v="3006.1720833816876"/>
    <n v="56.279553622025084"/>
    <n v="1139.1901242484682"/>
    <n v="1386.409420025542"/>
    <n v="90.18516250145062"/>
    <n v="30.061720833816871"/>
    <n v="512.9985491355784"/>
    <n v="4342.8121115238146"/>
    <n v="3000.4556513972652"/>
    <n v="56.279553622025084"/>
    <n v="1132.5805703704696"/>
    <n v="1343.3947749020406"/>
    <n v="90.013669541917949"/>
    <n v="30.004556513972656"/>
    <n v="495.7291739322057"/>
    <n v="4211.9997488337758"/>
    <n v="1707.1481925864762"/>
    <n v="32.4572575771438"/>
    <n v="661.41696541993178"/>
    <n v="828.38693776538662"/>
    <n v="51.214445777594293"/>
    <n v="17.071481925864763"/>
    <n v="307.42605634933807"/>
    <n v="2592.2213739562835"/>
  </r>
  <r>
    <x v="19"/>
    <s v="Zhu_x000a_Zhou"/>
    <s v="Zhu Zhou"/>
    <s v="Zhuzhou Qu"/>
    <x v="558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Yong_x000a_Zhou"/>
    <s v="Yong Zhou"/>
    <s v="Qiyang"/>
    <x v="57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Xiangxi_x000a_Tujia_x000a_and_x000a_Miao"/>
    <s v="Xiangxi Tujia and Miao"/>
    <s v="Jishou"/>
    <x v="57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</r>
  <r>
    <x v="19"/>
    <s v="Yi_x000a_Yang"/>
    <s v="Yi Yang"/>
    <s v="Taojiang"/>
    <x v="530"/>
    <s v="t/d"/>
    <s v="cement"/>
    <n v="1200"/>
    <n v="310"/>
    <n v="1"/>
    <m/>
    <n v="372000"/>
    <m/>
    <n v="0"/>
    <n v="372000"/>
    <n v="4.5962738511903696E-3"/>
    <n v="1029.4820123736743"/>
    <n v="12.526739909320449"/>
    <n v="277.05925757361786"/>
    <n v="461.50894678927557"/>
    <n v="30.884460371210224"/>
    <n v="10.294820123736743"/>
    <n v="185.4881735181369"/>
    <n v="1558.7837072309355"/>
    <n v="1132.0671963662735"/>
    <n v="21.104832608259407"/>
    <n v="431.37076952772316"/>
    <n v="547.07079298912993"/>
    <n v="33.962015890988205"/>
    <n v="11.320671963662734"/>
    <n v="203.28147638648048"/>
    <n v="1711.1732295019256"/>
    <n v="1127.3145312681329"/>
    <n v="21.104832608259407"/>
    <n v="427.19629659317565"/>
    <n v="519.90353250957821"/>
    <n v="33.819435938043988"/>
    <n v="11.273145312681327"/>
    <n v="192.37445592584189"/>
    <n v="1628.5545418214303"/>
    <n v="1125.1708692739744"/>
    <n v="21.104832608259407"/>
    <n v="424.71771388892614"/>
    <n v="503.7730405882653"/>
    <n v="33.755126078219234"/>
    <n v="11.251708692739747"/>
    <n v="185.89844022457714"/>
    <n v="1579.4999058126662"/>
    <n v="640.18057221992865"/>
    <n v="12.171471591428926"/>
    <n v="248.03136203247445"/>
    <n v="310.64510166202001"/>
    <n v="19.205417166597861"/>
    <n v="6.4018057221992866"/>
    <n v="115.28477113100179"/>
    <n v="972.08301523360626"/>
  </r>
  <r>
    <x v="19"/>
    <s v="Yi_x000a_Yang"/>
    <s v="Yi Yang"/>
    <s v="Taojiang"/>
    <x v="530"/>
    <s v="t/d"/>
    <s v="cement"/>
    <n v="2000"/>
    <n v="310"/>
    <n v="1"/>
    <m/>
    <n v="620000"/>
    <m/>
    <n v="0"/>
    <n v="620000"/>
    <n v="7.6604564186506154E-3"/>
    <n v="1715.8033539561236"/>
    <n v="20.877899848867415"/>
    <n v="461.76542928936311"/>
    <n v="769.18157798212587"/>
    <n v="51.474100618683707"/>
    <n v="17.158033539561238"/>
    <n v="309.14695586356146"/>
    <n v="2597.9728453848925"/>
    <n v="1886.7786606104555"/>
    <n v="35.174721013765677"/>
    <n v="718.95128254620522"/>
    <n v="911.78465498188314"/>
    <n v="56.60335981831367"/>
    <n v="18.867786606104556"/>
    <n v="338.8024606441341"/>
    <n v="2851.955382503209"/>
    <n v="1878.8575521135547"/>
    <n v="35.174721013765677"/>
    <n v="711.99382765529265"/>
    <n v="866.50588751596365"/>
    <n v="56.365726563406639"/>
    <n v="18.788575521135545"/>
    <n v="320.62409320973649"/>
    <n v="2714.257569702384"/>
    <n v="1875.2847821232906"/>
    <n v="35.174721013765677"/>
    <n v="707.86285648154353"/>
    <n v="839.62173431377539"/>
    <n v="56.258543463698722"/>
    <n v="18.752847821232908"/>
    <n v="309.83073370762855"/>
    <n v="2632.4998430211099"/>
    <n v="1066.9676203665476"/>
    <n v="20.285785985714877"/>
    <n v="413.38560338745737"/>
    <n v="517.74183610336661"/>
    <n v="32.009028610996431"/>
    <n v="10.669676203665476"/>
    <n v="192.14128521833629"/>
    <n v="1620.1383587226771"/>
  </r>
  <r>
    <x v="19"/>
    <s v="Lou_x000a_Di"/>
    <s v="Lou Di"/>
    <s v="Lianyuan"/>
    <x v="572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Chang_x000a_Sha"/>
    <s v="Chang Sha"/>
    <s v="Liuyang"/>
    <x v="573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</r>
  <r>
    <x v="19"/>
    <s v="Huai_x000a_Hua"/>
    <s v="Huai Hua"/>
    <s v="Chenxi"/>
    <x v="574"/>
    <s v="t/d"/>
    <s v="cement"/>
    <n v="1200"/>
    <n v="310"/>
    <n v="1"/>
    <m/>
    <n v="372000"/>
    <m/>
    <n v="0"/>
    <n v="372000"/>
    <n v="4.5962738511903696E-3"/>
    <n v="1029.4820123736743"/>
    <n v="12.526739909320449"/>
    <n v="277.05925757361786"/>
    <n v="461.50894678927557"/>
    <n v="30.884460371210224"/>
    <n v="10.294820123736743"/>
    <n v="185.4881735181369"/>
    <n v="1558.7837072309355"/>
    <n v="1132.0671963662735"/>
    <n v="21.104832608259407"/>
    <n v="431.37076952772316"/>
    <n v="547.07079298912993"/>
    <n v="33.962015890988205"/>
    <n v="11.320671963662734"/>
    <n v="203.28147638648048"/>
    <n v="1711.1732295019256"/>
    <n v="1127.3145312681329"/>
    <n v="21.104832608259407"/>
    <n v="427.19629659317565"/>
    <n v="519.90353250957821"/>
    <n v="33.819435938043988"/>
    <n v="11.273145312681327"/>
    <n v="192.37445592584189"/>
    <n v="1628.5545418214303"/>
    <n v="1125.1708692739744"/>
    <n v="21.104832608259407"/>
    <n v="424.71771388892614"/>
    <n v="503.7730405882653"/>
    <n v="33.755126078219234"/>
    <n v="11.251708692739747"/>
    <n v="185.89844022457714"/>
    <n v="1579.4999058126662"/>
    <n v="640.18057221992865"/>
    <n v="12.171471591428926"/>
    <n v="248.03136203247445"/>
    <n v="310.64510166202001"/>
    <n v="19.205417166597861"/>
    <n v="6.4018057221992866"/>
    <n v="115.28477113100179"/>
    <n v="972.08301523360626"/>
  </r>
  <r>
    <x v="19"/>
    <s v="Huai_x000a_Hua"/>
    <s v="Huai Hua"/>
    <s v="Chenxi"/>
    <x v="574"/>
    <s v="t/d"/>
    <s v="cement"/>
    <n v="1200"/>
    <n v="310"/>
    <n v="1"/>
    <m/>
    <n v="372000"/>
    <m/>
    <n v="0"/>
    <n v="372000"/>
    <n v="4.5962738511903696E-3"/>
    <n v="1029.4820123736743"/>
    <n v="12.526739909320449"/>
    <n v="277.05925757361786"/>
    <n v="461.50894678927557"/>
    <n v="30.884460371210224"/>
    <n v="10.294820123736743"/>
    <n v="185.4881735181369"/>
    <n v="1558.7837072309355"/>
    <n v="1132.0671963662735"/>
    <n v="21.104832608259407"/>
    <n v="431.37076952772316"/>
    <n v="547.07079298912993"/>
    <n v="33.962015890988205"/>
    <n v="11.320671963662734"/>
    <n v="203.28147638648048"/>
    <n v="1711.1732295019256"/>
    <n v="1127.3145312681329"/>
    <n v="21.104832608259407"/>
    <n v="427.19629659317565"/>
    <n v="519.90353250957821"/>
    <n v="33.819435938043988"/>
    <n v="11.273145312681327"/>
    <n v="192.37445592584189"/>
    <n v="1628.5545418214303"/>
    <n v="1125.1708692739744"/>
    <n v="21.104832608259407"/>
    <n v="424.71771388892614"/>
    <n v="503.7730405882653"/>
    <n v="33.755126078219234"/>
    <n v="11.251708692739747"/>
    <n v="185.89844022457714"/>
    <n v="1579.4999058126662"/>
    <n v="640.18057221992865"/>
    <n v="12.171471591428926"/>
    <n v="248.03136203247445"/>
    <n v="310.64510166202001"/>
    <n v="19.205417166597861"/>
    <n v="6.4018057221992866"/>
    <n v="115.28477113100179"/>
    <n v="972.08301523360626"/>
  </r>
  <r>
    <x v="1"/>
    <s v=""/>
    <m/>
    <s v=""/>
    <x v="4"/>
    <m/>
    <m/>
    <m/>
    <m/>
    <n v="73"/>
    <m/>
    <n v="78740000"/>
    <m/>
    <n v="0"/>
    <m/>
    <n v="0.99999999999999978"/>
    <n v="223981.87003306014"/>
    <n v="2725.4120000000003"/>
    <n v="60279.101407733455"/>
    <n v="100409.36674601129"/>
    <n v="6719.4561009918043"/>
    <n v="2239.8187003306016"/>
    <n v="40356.205814433379"/>
    <n v="339140.73828025558"/>
    <n v="246301.07626704709"/>
    <n v="4591.7265357880178"/>
    <n v="93852.277626148032"/>
    <n v="119024.84723521127"/>
    <n v="7389.0322880114127"/>
    <n v="2463.0107626704707"/>
    <n v="44227.450967446915"/>
    <n v="372295.75192930596"/>
    <n v="245267.05060799944"/>
    <n v="4591.7265357880178"/>
    <n v="92944.047814413381"/>
    <n v="113114.13317440401"/>
    <n v="7358.0115182399832"/>
    <n v="2452.6705060799941"/>
    <n v="41854.437345159415"/>
    <n v="354320.60720221401"/>
    <n v="244800.65933899287"/>
    <n v="4591.7265357880178"/>
    <n v="92404.788670050693"/>
    <n v="109604.66171044078"/>
    <n v="7344.0197801697859"/>
    <n v="2448.0065933899291"/>
    <n v="40445.466532946484"/>
    <n v="343647.9106665061"/>
    <n v="139282.51295429905"/>
    <n v="2648.1171456475963"/>
    <n v="53963.573551701636"/>
    <n v="67586.290921627166"/>
    <n v="4178.4753886289718"/>
    <n v="1392.8251295429905"/>
    <n v="25082.224180603309"/>
    <n v="211493.71136401079"/>
  </r>
  <r>
    <x v="2"/>
    <s v=""/>
    <m/>
    <s v=""/>
    <x v="4"/>
    <m/>
    <m/>
    <m/>
    <m/>
    <m/>
    <n v="18"/>
    <m/>
    <n v="20900000"/>
    <n v="2195125.2871186878"/>
    <n v="80935125.2871186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0"/>
    <s v="Fo_x000a_Shan"/>
    <s v="Fo Shan"/>
    <s v="Gaoming"/>
    <x v="575"/>
    <s v="t/a"/>
    <s v="grinding"/>
    <n v="1000000"/>
    <n v="1"/>
    <m/>
    <n v="1"/>
    <m/>
    <n v="1000000"/>
    <n v="105029.91804395635"/>
    <n v="105029.91804395635"/>
    <n v="1.0683208094782915E-3"/>
    <n v="64.777717092980325"/>
    <n v="4.1818285666969679"/>
    <n v="184.76503092931168"/>
    <n v="79.726737447915667"/>
    <n v="1.94333151278941"/>
    <n v="0.64777717092980336"/>
    <n v="54.197607623922153"/>
    <n v="461.86189376240901"/>
    <n v="72.653606371321985"/>
    <n v="6.4562490499491547"/>
    <n v="234.58901474351799"/>
    <n v="98.011440643971241"/>
    <n v="2.1796081911396596"/>
    <n v="0.72653606371321988"/>
    <n v="59.423551064054095"/>
    <n v="507.32574529423209"/>
    <n v="71.199702893661225"/>
    <n v="6.4562490499491547"/>
    <n v="225.97158171327587"/>
    <n v="93.746258090238868"/>
    <n v="2.1359910868098364"/>
    <n v="0.71199702893661232"/>
    <n v="56.012652813962681"/>
    <n v="481.4888140946228"/>
    <n v="70.543928172767181"/>
    <n v="6.4562490499491547"/>
    <n v="220.96645117396392"/>
    <n v="91.268977979037729"/>
    <n v="2.1163178451830151"/>
    <n v="0.70543928172767179"/>
    <n v="54.031553461277767"/>
    <n v="466.4823483715428"/>
    <n v="41.143713180566294"/>
    <n v="3.7234150754596809"/>
    <n v="133.88945673978535"/>
    <n v="55.830976612756047"/>
    <n v="1.2343113954169889"/>
    <n v="0.41143713180566294"/>
    <n v="33.715704839135746"/>
    <n v="288.38024402746692"/>
  </r>
  <r>
    <x v="20"/>
    <s v="Yang_x000a_Jiang"/>
    <s v="Yang Jiang"/>
    <s v="Yangchun"/>
    <x v="576"/>
    <s v="t/d"/>
    <s v="cement"/>
    <n v="12000"/>
    <n v="310"/>
    <n v="1"/>
    <m/>
    <n v="3720000"/>
    <m/>
    <n v="0"/>
    <n v="3720000"/>
    <n v="3.7838298698814665E-2"/>
    <n v="2294.3282454532296"/>
    <n v="148.11400939684793"/>
    <n v="6544.0964618232392"/>
    <n v="2823.7998165639087"/>
    <n v="68.829847363596883"/>
    <n v="22.943282454532294"/>
    <n v="1919.5968550276498"/>
    <n v="16358.446019896008"/>
    <n v="2573.2802684679405"/>
    <n v="228.67052467621022"/>
    <n v="8308.7862115693842"/>
    <n v="3471.4162020290473"/>
    <n v="77.198408054038225"/>
    <n v="25.732802684679406"/>
    <n v="2104.6918256735826"/>
    <n v="17968.706513745015"/>
    <n v="2521.7852179373435"/>
    <n v="228.67052467621022"/>
    <n v="8003.5698363734664"/>
    <n v="3320.3499211504491"/>
    <n v="75.653556538120299"/>
    <n v="25.217852179373438"/>
    <n v="1983.8829958977681"/>
    <n v="17053.601695493879"/>
    <n v="2498.558674423286"/>
    <n v="228.67052467621022"/>
    <n v="7826.2957229303984"/>
    <n v="3232.6084262955123"/>
    <n v="74.956760232698571"/>
    <n v="24.985586744232858"/>
    <n v="1913.7154690707589"/>
    <n v="16522.095496788716"/>
    <n v="1457.2477621819273"/>
    <n v="131.87770055112441"/>
    <n v="4742.1609799176786"/>
    <n v="1977.4483010881822"/>
    <n v="43.717432865457823"/>
    <n v="14.572477621819273"/>
    <n v="1194.1590009533675"/>
    <n v="10213.989763690068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Yun_x000a_Fu"/>
    <s v="Yun Fu"/>
    <s v="Yun'an"/>
    <x v="577"/>
    <s v="t/a"/>
    <s v="grinding"/>
    <n v="4000000"/>
    <n v="1"/>
    <m/>
    <n v="1"/>
    <m/>
    <n v="4000000"/>
    <n v="420119.6721758254"/>
    <n v="420119.6721758254"/>
    <n v="4.2732832379131658E-3"/>
    <n v="259.1108683719213"/>
    <n v="16.727314266787872"/>
    <n v="739.06012371724671"/>
    <n v="318.90694979166267"/>
    <n v="7.7733260511576399"/>
    <n v="2.5911086837192134"/>
    <n v="216.79043049568861"/>
    <n v="1847.447575049636"/>
    <n v="290.61442548528794"/>
    <n v="25.824996199796619"/>
    <n v="938.35605897407197"/>
    <n v="392.04576257588496"/>
    <n v="8.7184327645586386"/>
    <n v="2.9061442548528795"/>
    <n v="237.69420425621638"/>
    <n v="2029.3029811769284"/>
    <n v="284.7988115746449"/>
    <n v="25.824996199796619"/>
    <n v="903.88632685310347"/>
    <n v="374.98503236095547"/>
    <n v="8.5439643472393456"/>
    <n v="2.8479881157464493"/>
    <n v="224.05061125585073"/>
    <n v="1925.9552563784912"/>
    <n v="282.17571269106872"/>
    <n v="25.824996199796619"/>
    <n v="883.86580469585567"/>
    <n v="365.07591191615091"/>
    <n v="8.4652713807320605"/>
    <n v="2.8217571269106871"/>
    <n v="216.12621384511107"/>
    <n v="1865.9293934861712"/>
    <n v="164.57485272226518"/>
    <n v="14.893660301838723"/>
    <n v="535.55782695914138"/>
    <n v="223.32390645102419"/>
    <n v="4.9372455816679555"/>
    <n v="1.6457485272226517"/>
    <n v="134.86281935654299"/>
    <n v="1153.5209761098677"/>
  </r>
  <r>
    <x v="20"/>
    <s v="Mei_x000a_Zhou"/>
    <s v="Mei Zhou"/>
    <s v="Jiaoling"/>
    <x v="578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</r>
  <r>
    <x v="20"/>
    <s v="He_x000a_Yuan"/>
    <s v="He Yuan"/>
    <s v="Lungchuan"/>
    <x v="579"/>
    <s v="t/a"/>
    <s v="grinding"/>
    <n v="300000"/>
    <n v="1"/>
    <m/>
    <n v="1"/>
    <m/>
    <n v="300000"/>
    <n v="31508.975413186905"/>
    <n v="31508.975413186905"/>
    <n v="3.2049624284348748E-4"/>
    <n v="19.433315127894101"/>
    <n v="1.2545485700090904"/>
    <n v="55.42950927879351"/>
    <n v="23.918021234374702"/>
    <n v="0.58299945383682306"/>
    <n v="0.19433315127894102"/>
    <n v="16.259282287176646"/>
    <n v="138.55856812872273"/>
    <n v="21.796081911396598"/>
    <n v="1.9368747149847467"/>
    <n v="70.376704423055401"/>
    <n v="29.403432193191378"/>
    <n v="0.65388245734189798"/>
    <n v="0.217960819113966"/>
    <n v="17.827065319216231"/>
    <n v="152.19772358826967"/>
    <n v="21.359910868098371"/>
    <n v="1.9368747149847467"/>
    <n v="67.791474513982763"/>
    <n v="28.123877427071665"/>
    <n v="0.64079732604295103"/>
    <n v="0.21359910868098375"/>
    <n v="16.803795844188805"/>
    <n v="144.44664422838687"/>
    <n v="21.163178451830156"/>
    <n v="1.9368747149847467"/>
    <n v="66.28993535218919"/>
    <n v="27.380693393711322"/>
    <n v="0.63489535355490467"/>
    <n v="0.21163178451830159"/>
    <n v="16.209466038383333"/>
    <n v="139.94470451146285"/>
    <n v="12.343113954169889"/>
    <n v="1.1170245226379043"/>
    <n v="40.166837021935606"/>
    <n v="16.749292983826816"/>
    <n v="0.37029341862509674"/>
    <n v="0.1234311395416989"/>
    <n v="10.114711451740726"/>
    <n v="86.514073208240077"/>
  </r>
  <r>
    <x v="20"/>
    <s v="Jiang_x000a_Men"/>
    <s v="Jiang Men"/>
    <s v="Enping"/>
    <x v="580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</r>
  <r>
    <x v="20"/>
    <s v="He_x000a_Yuan"/>
    <s v="He Yuan"/>
    <s v="Dongyuan"/>
    <x v="581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</r>
  <r>
    <x v="20"/>
    <s v="Mei_x000a_Zhou"/>
    <s v="Mei Zhou"/>
    <s v="Meizhou"/>
    <x v="582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</r>
  <r>
    <x v="20"/>
    <s v="Mao_x000a_Ming"/>
    <s v="Mao Ming"/>
    <s v="Maoming"/>
    <x v="583"/>
    <s v="t/a"/>
    <s v="grinding"/>
    <n v="900000"/>
    <n v="1"/>
    <m/>
    <n v="1"/>
    <m/>
    <n v="900000"/>
    <n v="94526.926239560722"/>
    <n v="94526.926239560722"/>
    <n v="9.6148872853046245E-4"/>
    <n v="58.299945383682306"/>
    <n v="3.7636457100272711"/>
    <n v="166.28852783638052"/>
    <n v="71.754063703124103"/>
    <n v="1.7489983615104692"/>
    <n v="0.58299945383682306"/>
    <n v="48.777846861529945"/>
    <n v="415.67570438616815"/>
    <n v="65.388245734189795"/>
    <n v="5.8106241449542395"/>
    <n v="211.1301132691662"/>
    <n v="88.210296579574134"/>
    <n v="1.9616473720256939"/>
    <n v="0.65388245734189798"/>
    <n v="53.481195957648694"/>
    <n v="456.59317076480897"/>
    <n v="64.079732604295117"/>
    <n v="5.8106241449542395"/>
    <n v="203.37442354194832"/>
    <n v="84.371632281214985"/>
    <n v="1.9223919781288532"/>
    <n v="0.64079732604295125"/>
    <n v="50.411387532566415"/>
    <n v="433.33993268516059"/>
    <n v="63.489535355490467"/>
    <n v="5.8106241449542395"/>
    <n v="198.86980605656757"/>
    <n v="82.142080181133963"/>
    <n v="1.904686060664714"/>
    <n v="0.63489535355490467"/>
    <n v="48.628398115149992"/>
    <n v="419.83411353438856"/>
    <n v="37.029341862509668"/>
    <n v="3.3510735679137129"/>
    <n v="120.50051106580682"/>
    <n v="50.247878951480445"/>
    <n v="1.1108802558752902"/>
    <n v="0.37029341862509668"/>
    <n v="30.344134355222177"/>
    <n v="259.54221962472025"/>
  </r>
  <r>
    <x v="20"/>
    <s v="Mei_x000a_Zhou"/>
    <s v="Mei Zhou"/>
    <s v="Pingyuan"/>
    <x v="584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</r>
  <r>
    <x v="20"/>
    <s v="Mei_x000a_Zhou"/>
    <s v="Mei Zhou"/>
    <s v="Jiaoling"/>
    <x v="578"/>
    <s v="t/a"/>
    <s v="grinding"/>
    <n v="1000000"/>
    <n v="1"/>
    <m/>
    <n v="1"/>
    <m/>
    <n v="1000000"/>
    <n v="105029.91804395635"/>
    <n v="105029.91804395635"/>
    <n v="1.0683208094782915E-3"/>
    <n v="64.777717092980325"/>
    <n v="4.1818285666969679"/>
    <n v="184.76503092931168"/>
    <n v="79.726737447915667"/>
    <n v="1.94333151278941"/>
    <n v="0.64777717092980336"/>
    <n v="54.197607623922153"/>
    <n v="461.86189376240901"/>
    <n v="72.653606371321985"/>
    <n v="6.4562490499491547"/>
    <n v="234.58901474351799"/>
    <n v="98.011440643971241"/>
    <n v="2.1796081911396596"/>
    <n v="0.72653606371321988"/>
    <n v="59.423551064054095"/>
    <n v="507.32574529423209"/>
    <n v="71.199702893661225"/>
    <n v="6.4562490499491547"/>
    <n v="225.97158171327587"/>
    <n v="93.746258090238868"/>
    <n v="2.1359910868098364"/>
    <n v="0.71199702893661232"/>
    <n v="56.012652813962681"/>
    <n v="481.4888140946228"/>
    <n v="70.543928172767181"/>
    <n v="6.4562490499491547"/>
    <n v="220.96645117396392"/>
    <n v="91.268977979037729"/>
    <n v="2.1163178451830151"/>
    <n v="0.70543928172767179"/>
    <n v="54.031553461277767"/>
    <n v="466.4823483715428"/>
    <n v="41.143713180566294"/>
    <n v="3.7234150754596809"/>
    <n v="133.88945673978535"/>
    <n v="55.830976612756047"/>
    <n v="1.2343113954169889"/>
    <n v="0.41143713180566294"/>
    <n v="33.715704839135746"/>
    <n v="288.38024402746692"/>
  </r>
  <r>
    <x v="20"/>
    <s v="Mei_x000a_Zhou"/>
    <s v="Mei Zhou"/>
    <s v="Jiaoling"/>
    <x v="578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</r>
  <r>
    <x v="20"/>
    <s v="Mei_x000a_Zhou"/>
    <s v="Mei Zhou"/>
    <s v="Meizhou"/>
    <x v="582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</r>
  <r>
    <x v="20"/>
    <s v="Mei_x000a_Zhou"/>
    <s v="Mei Zhou"/>
    <s v="Meizhou"/>
    <x v="582"/>
    <s v="t/d"/>
    <s v="cement"/>
    <n v="2000"/>
    <n v="310"/>
    <n v="1"/>
    <m/>
    <n v="620000"/>
    <m/>
    <n v="0"/>
    <n v="620000"/>
    <n v="6.3063831164691109E-3"/>
    <n v="382.38804090887157"/>
    <n v="24.685668232807991"/>
    <n v="1090.6827436372064"/>
    <n v="470.63330276065142"/>
    <n v="11.471641227266147"/>
    <n v="3.8238804090887157"/>
    <n v="319.93280917127498"/>
    <n v="2726.4076699826678"/>
    <n v="428.88004474465674"/>
    <n v="38.111754112701703"/>
    <n v="1384.7977019282307"/>
    <n v="578.56936700484118"/>
    <n v="12.866401342339703"/>
    <n v="4.288800447446568"/>
    <n v="350.7819709455971"/>
    <n v="2994.7844189575026"/>
    <n v="420.29753632289061"/>
    <n v="38.111754112701703"/>
    <n v="1333.9283060622442"/>
    <n v="553.39165352507484"/>
    <n v="12.608926089686715"/>
    <n v="4.202975363228906"/>
    <n v="330.64716598296133"/>
    <n v="2842.2669492489795"/>
    <n v="416.42644573721429"/>
    <n v="38.111754112701703"/>
    <n v="1304.3826204883997"/>
    <n v="538.76807104925206"/>
    <n v="12.492793372116429"/>
    <n v="4.164264457372143"/>
    <n v="318.95257817845982"/>
    <n v="2753.6825827981197"/>
    <n v="242.87462703032122"/>
    <n v="21.979616758520734"/>
    <n v="790.36016331961298"/>
    <n v="329.57471684803039"/>
    <n v="7.2862388109096372"/>
    <n v="2.4287462703032121"/>
    <n v="199.02650015889461"/>
    <n v="1702.331627281678"/>
  </r>
  <r>
    <x v="20"/>
    <s v="Mei_x000a_Zhou"/>
    <s v="Mei Zhou"/>
    <s v="Jiaoling"/>
    <x v="578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</r>
  <r>
    <x v="20"/>
    <s v="Fo_x000a_Shan"/>
    <s v="Fo Shan"/>
    <s v="Gaoming"/>
    <x v="575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  <n v="78.319673183027362"/>
    <n v="7.1018739549440708"/>
    <n v="248.56873988460347"/>
    <n v="103.12088389926276"/>
    <n v="2.3495901954908205"/>
    <n v="0.78319673183027361"/>
    <n v="61.613918095358947"/>
    <n v="529.63769550408517"/>
    <n v="77.598320990043902"/>
    <n v="7.1018739549440708"/>
    <n v="243.06309629136032"/>
    <n v="100.39587577694151"/>
    <n v="2.3279496297013171"/>
    <n v="0.77598320990043901"/>
    <n v="59.434708807405542"/>
    <n v="513.13058320869709"/>
    <n v="45.258084498622928"/>
    <n v="4.0957565830056488"/>
    <n v="147.27840241376387"/>
    <n v="61.414074274031655"/>
    <n v="1.3577425349586878"/>
    <n v="0.45258084498622925"/>
    <n v="37.087275323049326"/>
    <n v="317.21826843021364"/>
  </r>
  <r>
    <x v="20"/>
    <s v="Fo_x000a_Shan"/>
    <s v="Fo Shan"/>
    <s v="Gaoming"/>
    <x v="575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  <n v="78.319673183027362"/>
    <n v="7.1018739549440708"/>
    <n v="248.56873988460347"/>
    <n v="103.12088389926276"/>
    <n v="2.3495901954908205"/>
    <n v="0.78319673183027361"/>
    <n v="61.613918095358947"/>
    <n v="529.63769550408517"/>
    <n v="77.598320990043902"/>
    <n v="7.1018739549440708"/>
    <n v="243.06309629136032"/>
    <n v="100.39587577694151"/>
    <n v="2.3279496297013171"/>
    <n v="0.77598320990043901"/>
    <n v="59.434708807405542"/>
    <n v="513.13058320869709"/>
    <n v="45.258084498622928"/>
    <n v="4.0957565830056488"/>
    <n v="147.27840241376387"/>
    <n v="61.414074274031655"/>
    <n v="1.3577425349586878"/>
    <n v="0.45258084498622925"/>
    <n v="37.087275323049326"/>
    <n v="317.21826843021364"/>
  </r>
  <r>
    <x v="20"/>
    <s v="Fo_x000a_Shan"/>
    <s v="Fo Shan"/>
    <s v="Gaoming"/>
    <x v="575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  <n v="78.319673183027362"/>
    <n v="7.1018739549440708"/>
    <n v="248.56873988460347"/>
    <n v="103.12088389926276"/>
    <n v="2.3495901954908205"/>
    <n v="0.78319673183027361"/>
    <n v="61.613918095358947"/>
    <n v="529.63769550408517"/>
    <n v="77.598320990043902"/>
    <n v="7.1018739549440708"/>
    <n v="243.06309629136032"/>
    <n v="100.39587577694151"/>
    <n v="2.3279496297013171"/>
    <n v="0.77598320990043901"/>
    <n v="59.434708807405542"/>
    <n v="513.13058320869709"/>
    <n v="45.258084498622928"/>
    <n v="4.0957565830056488"/>
    <n v="147.27840241376387"/>
    <n v="61.414074274031655"/>
    <n v="1.3577425349586878"/>
    <n v="0.45258084498622925"/>
    <n v="37.087275323049326"/>
    <n v="317.21826843021364"/>
  </r>
  <r>
    <x v="20"/>
    <s v="Fo_x000a_Shan"/>
    <s v="Fo Shan"/>
    <s v="Gaoming"/>
    <x v="575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  <n v="78.319673183027362"/>
    <n v="7.1018739549440708"/>
    <n v="248.56873988460347"/>
    <n v="103.12088389926276"/>
    <n v="2.3495901954908205"/>
    <n v="0.78319673183027361"/>
    <n v="61.613918095358947"/>
    <n v="529.63769550408517"/>
    <n v="77.598320990043902"/>
    <n v="7.1018739549440708"/>
    <n v="243.06309629136032"/>
    <n v="100.39587577694151"/>
    <n v="2.3279496297013171"/>
    <n v="0.77598320990043901"/>
    <n v="59.434708807405542"/>
    <n v="513.13058320869709"/>
    <n v="45.258084498622928"/>
    <n v="4.0957565830056488"/>
    <n v="147.27840241376387"/>
    <n v="61.414074274031655"/>
    <n v="1.3577425349586878"/>
    <n v="0.45258084498622925"/>
    <n v="37.087275323049326"/>
    <n v="317.21826843021364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Zhan_x000a_Jiang"/>
    <s v="Zhan Jiang"/>
    <s v="Suixi"/>
    <x v="291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</r>
  <r>
    <x v="20"/>
    <s v="Zhan_x000a_Jiang"/>
    <s v="Zhan Jiang"/>
    <s v="Suixi"/>
    <x v="291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  <n v="78.319673183027362"/>
    <n v="7.1018739549440708"/>
    <n v="248.56873988460347"/>
    <n v="103.12088389926276"/>
    <n v="2.3495901954908205"/>
    <n v="0.78319673183027361"/>
    <n v="61.613918095358947"/>
    <n v="529.63769550408517"/>
    <n v="77.598320990043902"/>
    <n v="7.1018739549440708"/>
    <n v="243.06309629136032"/>
    <n v="100.39587577694151"/>
    <n v="2.3279496297013171"/>
    <n v="0.77598320990043901"/>
    <n v="59.434708807405542"/>
    <n v="513.13058320869709"/>
    <n v="45.258084498622928"/>
    <n v="4.0957565830056488"/>
    <n v="147.27840241376387"/>
    <n v="61.414074274031655"/>
    <n v="1.3577425349586878"/>
    <n v="0.45258084498622925"/>
    <n v="37.087275323049326"/>
    <n v="317.21826843021364"/>
  </r>
  <r>
    <x v="20"/>
    <s v="Fo_x000a_Shan"/>
    <s v="Fo Shan"/>
    <s v="Sanshui"/>
    <x v="586"/>
    <s v="t/a"/>
    <s v="grinding"/>
    <n v="500000"/>
    <n v="1"/>
    <m/>
    <n v="1"/>
    <m/>
    <n v="500000"/>
    <n v="52514.959021978175"/>
    <n v="52514.959021978175"/>
    <n v="5.3416040473914573E-4"/>
    <n v="32.388858546490162"/>
    <n v="2.0909142833484839"/>
    <n v="92.382515464655839"/>
    <n v="39.863368723957834"/>
    <n v="0.97166575639470498"/>
    <n v="0.32388858546490168"/>
    <n v="27.098803811961076"/>
    <n v="230.93094688120451"/>
    <n v="36.326803185660992"/>
    <n v="3.2281245249745774"/>
    <n v="117.294507371759"/>
    <n v="49.005720321985621"/>
    <n v="1.0898040955698298"/>
    <n v="0.36326803185660994"/>
    <n v="29.711775532027048"/>
    <n v="253.66287264711605"/>
    <n v="35.599851446830613"/>
    <n v="3.2281245249745774"/>
    <n v="112.98579085663793"/>
    <n v="46.873129045119434"/>
    <n v="1.0679955434049182"/>
    <n v="0.35599851446830616"/>
    <n v="28.006326406981341"/>
    <n v="240.7444070473114"/>
    <n v="35.271964086383591"/>
    <n v="3.2281245249745774"/>
    <n v="110.48322558698196"/>
    <n v="45.634488989518864"/>
    <n v="1.0581589225915076"/>
    <n v="0.35271964086383589"/>
    <n v="27.015776730638883"/>
    <n v="233.2411741857714"/>
    <n v="20.571856590283147"/>
    <n v="1.8617075377298404"/>
    <n v="66.944728369892673"/>
    <n v="27.915488306378023"/>
    <n v="0.61715569770849443"/>
    <n v="0.20571856590283147"/>
    <n v="16.857852419567873"/>
    <n v="144.19012201373346"/>
  </r>
  <r>
    <x v="20"/>
    <s v="Fo_x000a_Shan"/>
    <s v="Fo Shan"/>
    <s v="Sanshui"/>
    <x v="586"/>
    <s v="t/a"/>
    <s v="grinding"/>
    <n v="500000"/>
    <n v="1"/>
    <m/>
    <n v="1"/>
    <m/>
    <n v="500000"/>
    <n v="52514.959021978175"/>
    <n v="52514.959021978175"/>
    <n v="5.3416040473914573E-4"/>
    <n v="32.388858546490162"/>
    <n v="2.0909142833484839"/>
    <n v="92.382515464655839"/>
    <n v="39.863368723957834"/>
    <n v="0.97166575639470498"/>
    <n v="0.32388858546490168"/>
    <n v="27.098803811961076"/>
    <n v="230.93094688120451"/>
    <n v="36.326803185660992"/>
    <n v="3.2281245249745774"/>
    <n v="117.294507371759"/>
    <n v="49.005720321985621"/>
    <n v="1.0898040955698298"/>
    <n v="0.36326803185660994"/>
    <n v="29.711775532027048"/>
    <n v="253.66287264711605"/>
    <n v="35.599851446830613"/>
    <n v="3.2281245249745774"/>
    <n v="112.98579085663793"/>
    <n v="46.873129045119434"/>
    <n v="1.0679955434049182"/>
    <n v="0.35599851446830616"/>
    <n v="28.006326406981341"/>
    <n v="240.7444070473114"/>
    <n v="35.271964086383591"/>
    <n v="3.2281245249745774"/>
    <n v="110.48322558698196"/>
    <n v="45.634488989518864"/>
    <n v="1.0581589225915076"/>
    <n v="0.35271964086383589"/>
    <n v="27.015776730638883"/>
    <n v="233.2411741857714"/>
    <n v="20.571856590283147"/>
    <n v="1.8617075377298404"/>
    <n v="66.944728369892673"/>
    <n v="27.915488306378023"/>
    <n v="0.61715569770849443"/>
    <n v="0.20571856590283147"/>
    <n v="16.857852419567873"/>
    <n v="144.19012201373346"/>
  </r>
  <r>
    <x v="20"/>
    <s v="Zhan_x000a_Jiang"/>
    <s v="Zhan Jiang"/>
    <s v="Lianjiang"/>
    <x v="587"/>
    <s v="t/a"/>
    <s v="grinding"/>
    <n v="800000"/>
    <n v="1"/>
    <m/>
    <n v="1"/>
    <m/>
    <n v="800000"/>
    <n v="84023.93443516508"/>
    <n v="84023.93443516508"/>
    <n v="8.5465664758263321E-4"/>
    <n v="51.822173674384267"/>
    <n v="3.3454628533575743"/>
    <n v="147.81202474344934"/>
    <n v="63.781389958332532"/>
    <n v="1.5546652102315281"/>
    <n v="0.51822173674384264"/>
    <n v="43.358086099137722"/>
    <n v="369.48951500992723"/>
    <n v="58.122885097057591"/>
    <n v="5.1649992399593243"/>
    <n v="187.67121179481441"/>
    <n v="78.409152515176999"/>
    <n v="1.7436865529117278"/>
    <n v="0.58122885097057597"/>
    <n v="47.538840851243279"/>
    <n v="405.86059623538569"/>
    <n v="56.959762314928987"/>
    <n v="5.1649992399593243"/>
    <n v="180.77726537062071"/>
    <n v="74.997006472191103"/>
    <n v="1.7087928694478693"/>
    <n v="0.56959762314928997"/>
    <n v="44.810122251170142"/>
    <n v="385.19105127569827"/>
    <n v="56.435142538213746"/>
    <n v="5.1649992399593243"/>
    <n v="176.77316093917113"/>
    <n v="73.015182383230183"/>
    <n v="1.6930542761464122"/>
    <n v="0.56435142538213745"/>
    <n v="43.225242769022216"/>
    <n v="373.18587869723422"/>
    <n v="32.914970544453034"/>
    <n v="2.9787320603677445"/>
    <n v="107.11156539182828"/>
    <n v="44.664781290204836"/>
    <n v="0.98744911633359111"/>
    <n v="0.32914970544453037"/>
    <n v="26.972563871308598"/>
    <n v="230.70419522197355"/>
  </r>
  <r>
    <x v="20"/>
    <s v="Shao_x000a_Gauan"/>
    <s v="Shao Gauan"/>
    <s v="Qujiang"/>
    <x v="588"/>
    <s v="t/a"/>
    <s v="grinding"/>
    <n v="1200000"/>
    <n v="1"/>
    <m/>
    <n v="1"/>
    <m/>
    <n v="1200000"/>
    <n v="126035.90165274762"/>
    <n v="126035.90165274762"/>
    <n v="1.2819849713739499E-3"/>
    <n v="77.733260511576404"/>
    <n v="5.0181942800363615"/>
    <n v="221.71803711517404"/>
    <n v="95.672084937498809"/>
    <n v="2.3319978153472922"/>
    <n v="0.77733260511576407"/>
    <n v="65.037129148706583"/>
    <n v="554.2342725148909"/>
    <n v="87.184327645586393"/>
    <n v="7.7474988599389869"/>
    <n v="281.5068176922216"/>
    <n v="117.61372877276551"/>
    <n v="2.6155298293675919"/>
    <n v="0.87184327645586401"/>
    <n v="71.308261276864926"/>
    <n v="608.79089435307867"/>
    <n v="85.439643472393485"/>
    <n v="7.7474988599389869"/>
    <n v="271.16589805593105"/>
    <n v="112.49550970828666"/>
    <n v="2.5631893041718041"/>
    <n v="0.85439643472393501"/>
    <n v="67.21518337675522"/>
    <n v="577.78657691354749"/>
    <n v="84.652713807320623"/>
    <n v="7.7474988599389869"/>
    <n v="265.15974140875676"/>
    <n v="109.52277357484529"/>
    <n v="2.5395814142196187"/>
    <n v="0.84652713807320634"/>
    <n v="64.837864153533332"/>
    <n v="559.77881804585138"/>
    <n v="49.372455816679555"/>
    <n v="4.4680980905516172"/>
    <n v="160.66734808774243"/>
    <n v="66.997171935307264"/>
    <n v="1.4811736745003869"/>
    <n v="0.49372455816679561"/>
    <n v="40.458845806962906"/>
    <n v="346.05629283296031"/>
  </r>
  <r>
    <x v="20"/>
    <s v="He_x000a_Yuan"/>
    <s v="He Yuan"/>
    <s v="Dongyuan"/>
    <x v="581"/>
    <s v="t/d"/>
    <s v="cement"/>
    <n v="4000"/>
    <n v="310"/>
    <n v="1"/>
    <m/>
    <n v="1240000"/>
    <m/>
    <n v="0"/>
    <n v="1240000"/>
    <n v="1.2612766232938222E-2"/>
    <n v="764.77608181774315"/>
    <n v="49.371336465615983"/>
    <n v="2181.3654872744128"/>
    <n v="941.26660552130284"/>
    <n v="22.943282454532294"/>
    <n v="7.6477608181774315"/>
    <n v="639.86561834254996"/>
    <n v="5452.8153399653356"/>
    <n v="857.76008948931349"/>
    <n v="76.223508225403407"/>
    <n v="2769.5954038564614"/>
    <n v="1157.1387340096824"/>
    <n v="25.732802684679406"/>
    <n v="8.5776008948931359"/>
    <n v="701.56394189119419"/>
    <n v="5989.5688379150051"/>
    <n v="840.59507264578122"/>
    <n v="76.223508225403407"/>
    <n v="2667.8566121244885"/>
    <n v="1106.7833070501497"/>
    <n v="25.21785217937343"/>
    <n v="8.4059507264578119"/>
    <n v="661.29433196592265"/>
    <n v="5684.5338984979589"/>
    <n v="832.85289147442859"/>
    <n v="76.223508225403407"/>
    <n v="2608.7652409767993"/>
    <n v="1077.5361420985041"/>
    <n v="24.985586744232858"/>
    <n v="8.328528914744286"/>
    <n v="637.90515635691963"/>
    <n v="5507.3651655962394"/>
    <n v="485.74925406064244"/>
    <n v="43.959233517041469"/>
    <n v="1580.720326639226"/>
    <n v="659.14943369606078"/>
    <n v="14.572477621819274"/>
    <n v="4.8574925406064242"/>
    <n v="398.05300031778921"/>
    <n v="3404.6632545633561"/>
  </r>
  <r>
    <x v="20"/>
    <s v="Zhao_x000a_Qing"/>
    <s v="Zhao Qing"/>
    <s v="Deqing"/>
    <x v="263"/>
    <s v="t/d"/>
    <s v="cement"/>
    <n v="3000"/>
    <n v="310"/>
    <n v="1"/>
    <m/>
    <n v="930000"/>
    <m/>
    <n v="0"/>
    <n v="930000"/>
    <n v="9.4595746747036663E-3"/>
    <n v="573.58206136330739"/>
    <n v="37.028502349211983"/>
    <n v="1636.0241154558098"/>
    <n v="705.94995414097718"/>
    <n v="17.207461840899221"/>
    <n v="5.7358206136330736"/>
    <n v="479.89921375691245"/>
    <n v="4089.6115049740019"/>
    <n v="643.32006711698511"/>
    <n v="57.167631169052555"/>
    <n v="2077.1965528923461"/>
    <n v="867.85405050726183"/>
    <n v="19.299602013509556"/>
    <n v="6.4332006711698515"/>
    <n v="526.17295641839564"/>
    <n v="4492.1766284362538"/>
    <n v="630.44630448433588"/>
    <n v="57.167631169052555"/>
    <n v="2000.8924590933666"/>
    <n v="830.08748028761227"/>
    <n v="18.913389134530075"/>
    <n v="6.3044630448433594"/>
    <n v="495.97074897444202"/>
    <n v="4263.4004238734697"/>
    <n v="624.6396686058215"/>
    <n v="57.167631169052555"/>
    <n v="1956.5739307325996"/>
    <n v="808.15210657387809"/>
    <n v="18.739190058174643"/>
    <n v="6.2463966860582145"/>
    <n v="478.42886726768972"/>
    <n v="4130.5238741971789"/>
    <n v="364.31194054548183"/>
    <n v="32.969425137781101"/>
    <n v="1185.5402449794196"/>
    <n v="494.36207527204556"/>
    <n v="10.929358216364456"/>
    <n v="3.6431194054548182"/>
    <n v="298.53975023834187"/>
    <n v="2553.4974409225169"/>
  </r>
  <r>
    <x v="20"/>
    <s v="Zhao_x000a_Qing"/>
    <s v="Zhao Qing"/>
    <s v="Deqing"/>
    <x v="263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</r>
  <r>
    <x v="20"/>
    <s v="Mao_x000a_Ming"/>
    <s v="Mao Ming"/>
    <s v="Maoming"/>
    <x v="583"/>
    <s v="t/d"/>
    <s v="cement"/>
    <n v="4000"/>
    <n v="310"/>
    <n v="1"/>
    <m/>
    <n v="1240000"/>
    <m/>
    <n v="0"/>
    <n v="1240000"/>
    <n v="1.2612766232938222E-2"/>
    <n v="764.77608181774315"/>
    <n v="49.371336465615983"/>
    <n v="2181.3654872744128"/>
    <n v="941.26660552130284"/>
    <n v="22.943282454532294"/>
    <n v="7.6477608181774315"/>
    <n v="639.86561834254996"/>
    <n v="5452.8153399653356"/>
    <n v="857.76008948931349"/>
    <n v="76.223508225403407"/>
    <n v="2769.5954038564614"/>
    <n v="1157.1387340096824"/>
    <n v="25.732802684679406"/>
    <n v="8.5776008948931359"/>
    <n v="701.56394189119419"/>
    <n v="5989.5688379150051"/>
    <n v="840.59507264578122"/>
    <n v="76.223508225403407"/>
    <n v="2667.8566121244885"/>
    <n v="1106.7833070501497"/>
    <n v="25.21785217937343"/>
    <n v="8.4059507264578119"/>
    <n v="661.29433196592265"/>
    <n v="5684.5338984979589"/>
    <n v="832.85289147442859"/>
    <n v="76.223508225403407"/>
    <n v="2608.7652409767993"/>
    <n v="1077.5361420985041"/>
    <n v="24.985586744232858"/>
    <n v="8.328528914744286"/>
    <n v="637.90515635691963"/>
    <n v="5507.3651655962394"/>
    <n v="485.74925406064244"/>
    <n v="43.959233517041469"/>
    <n v="1580.720326639226"/>
    <n v="659.14943369606078"/>
    <n v="14.572477621819274"/>
    <n v="4.8574925406064242"/>
    <n v="398.05300031778921"/>
    <n v="3404.6632545633561"/>
  </r>
  <r>
    <x v="20"/>
    <s v="Qing_x000a_Yuan"/>
    <s v="Qing Yuan"/>
    <s v="Yingde"/>
    <x v="589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Shan_x000a_Tou"/>
    <s v="Shan Tou"/>
    <s v="Shantou"/>
    <x v="590"/>
    <s v="t/a"/>
    <s v="grinding"/>
    <n v="1800000"/>
    <n v="1"/>
    <m/>
    <n v="1"/>
    <m/>
    <n v="1800000"/>
    <n v="189053.85247912144"/>
    <n v="189053.85247912144"/>
    <n v="1.9229774570609249E-3"/>
    <n v="116.59989076736461"/>
    <n v="7.5272914200545422"/>
    <n v="332.57705567276105"/>
    <n v="143.50812740624821"/>
    <n v="3.4979967230209383"/>
    <n v="1.1659989076736461"/>
    <n v="97.555693723059889"/>
    <n v="831.3514087723363"/>
    <n v="130.77649146837959"/>
    <n v="11.621248289908479"/>
    <n v="422.2602265383324"/>
    <n v="176.42059315914827"/>
    <n v="3.9232947440513879"/>
    <n v="1.307764914683796"/>
    <n v="106.96239191529739"/>
    <n v="913.18634152961795"/>
    <n v="128.15946520859023"/>
    <n v="11.621248289908479"/>
    <n v="406.74884708389664"/>
    <n v="168.74326456242997"/>
    <n v="3.8447839562577064"/>
    <n v="1.2815946520859025"/>
    <n v="100.82277506513283"/>
    <n v="866.67986537032118"/>
    <n v="126.97907071098093"/>
    <n v="11.621248289908479"/>
    <n v="397.73961211313514"/>
    <n v="164.28416036226793"/>
    <n v="3.809372121329428"/>
    <n v="1.2697907071098093"/>
    <n v="97.256796230299983"/>
    <n v="839.66822706877713"/>
    <n v="74.058683725019335"/>
    <n v="6.7021471358274258"/>
    <n v="241.00102213161364"/>
    <n v="100.49575790296089"/>
    <n v="2.2217605117505803"/>
    <n v="0.74058683725019336"/>
    <n v="60.688268710444355"/>
    <n v="519.08443924944049"/>
  </r>
  <r>
    <x v="20"/>
    <s v="Dong_x000a_Guan"/>
    <s v="Dong Guan"/>
    <s v="Dongyuan"/>
    <x v="581"/>
    <s v="t/a"/>
    <s v="grinding"/>
    <n v="1860000"/>
    <n v="1"/>
    <m/>
    <n v="1"/>
    <m/>
    <n v="1860000"/>
    <n v="195355.64756175881"/>
    <n v="195355.64756175881"/>
    <n v="1.9870767056296224E-3"/>
    <n v="120.48655379294344"/>
    <n v="7.7782011340563608"/>
    <n v="343.66295752851977"/>
    <n v="148.29173165312315"/>
    <n v="3.614596613788303"/>
    <n v="1.2048655379294344"/>
    <n v="100.80755018049521"/>
    <n v="859.06312239808085"/>
    <n v="135.13570785065892"/>
    <n v="12.00862323290543"/>
    <n v="436.33556742294348"/>
    <n v="182.30127959778653"/>
    <n v="4.0540712355197677"/>
    <n v="1.3513570785065891"/>
    <n v="110.52780497914064"/>
    <n v="943.62588624727186"/>
    <n v="132.43144738220991"/>
    <n v="12.00862323290543"/>
    <n v="420.30714198669318"/>
    <n v="174.36804004784432"/>
    <n v="3.9729434214662964"/>
    <n v="1.3243144738220991"/>
    <n v="104.18353423397059"/>
    <n v="895.56919421599855"/>
    <n v="131.21170640134696"/>
    <n v="12.00862323290543"/>
    <n v="410.99759918357296"/>
    <n v="169.7602990410102"/>
    <n v="3.9363511920404091"/>
    <n v="1.3121170640134698"/>
    <n v="100.49868943797665"/>
    <n v="867.65716797106973"/>
    <n v="76.527306515853311"/>
    <n v="6.925552040355007"/>
    <n v="249.03438953600076"/>
    <n v="103.84561649972626"/>
    <n v="2.2958191954755995"/>
    <n v="0.76527306515853322"/>
    <n v="62.711211000792495"/>
    <n v="536.38725389108856"/>
  </r>
  <r>
    <x v="20"/>
    <s v="Zhan_x000a_Jiang"/>
    <s v="Zhan Jiang"/>
    <s v="Suixi"/>
    <x v="291"/>
    <s v="t/a"/>
    <s v="grinding"/>
    <n v="3200000"/>
    <n v="1"/>
    <m/>
    <n v="1"/>
    <m/>
    <n v="3200000"/>
    <n v="336095.73774066032"/>
    <n v="336095.73774066032"/>
    <n v="3.4186265903305329E-3"/>
    <n v="207.28869469753707"/>
    <n v="13.381851413430297"/>
    <n v="591.24809897379737"/>
    <n v="255.12555983333013"/>
    <n v="6.2186608409261126"/>
    <n v="2.0728869469753706"/>
    <n v="173.43234439655089"/>
    <n v="1477.9580600397089"/>
    <n v="232.49154038823036"/>
    <n v="20.659996959837297"/>
    <n v="750.68484717925764"/>
    <n v="313.63661006070799"/>
    <n v="6.9747462116469112"/>
    <n v="2.3249154038823039"/>
    <n v="190.15536340497312"/>
    <n v="1623.4423849415427"/>
    <n v="227.83904925971595"/>
    <n v="20.659996959837297"/>
    <n v="723.10906148248284"/>
    <n v="299.98802588876441"/>
    <n v="6.8351714777914774"/>
    <n v="2.2783904925971599"/>
    <n v="179.24048900468057"/>
    <n v="1540.7642051027931"/>
    <n v="225.74057015285499"/>
    <n v="20.659996959837297"/>
    <n v="707.09264375668454"/>
    <n v="292.06072953292073"/>
    <n v="6.772217104585649"/>
    <n v="2.2574057015285498"/>
    <n v="172.90097107608887"/>
    <n v="1492.7435147889369"/>
    <n v="131.65988217781214"/>
    <n v="11.914928241470978"/>
    <n v="428.44626156731312"/>
    <n v="178.65912516081934"/>
    <n v="3.9497964653343645"/>
    <n v="1.3165988217781215"/>
    <n v="107.89025548523439"/>
    <n v="922.8167808878942"/>
  </r>
  <r>
    <x v="20"/>
    <s v="Jiang_x000a_Men"/>
    <s v="Jiang Men"/>
    <s v="Xinhui"/>
    <x v="591"/>
    <s v="t/a"/>
    <s v="grinding"/>
    <n v="3300000"/>
    <n v="1"/>
    <m/>
    <n v="1"/>
    <m/>
    <n v="3300000"/>
    <n v="346598.72954505595"/>
    <n v="346598.72954505595"/>
    <n v="3.5254586712783623E-3"/>
    <n v="213.76646640683512"/>
    <n v="13.800034270099994"/>
    <n v="609.72460206672861"/>
    <n v="263.09823357812172"/>
    <n v="6.4129939922050534"/>
    <n v="2.1376646640683514"/>
    <n v="178.85210515894312"/>
    <n v="1524.1442494159498"/>
    <n v="239.75690102536257"/>
    <n v="21.305621864832212"/>
    <n v="774.14374865360946"/>
    <n v="323.43775412510513"/>
    <n v="7.1927070307608778"/>
    <n v="2.3975690102536258"/>
    <n v="196.09771851137856"/>
    <n v="1674.1749594709661"/>
    <n v="234.95901954908209"/>
    <n v="21.305621864832212"/>
    <n v="745.70621965381042"/>
    <n v="309.36265169778829"/>
    <n v="7.0487705864724619"/>
    <n v="2.3495901954908209"/>
    <n v="184.84175428607685"/>
    <n v="1588.9130865122554"/>
    <n v="232.79496297013173"/>
    <n v="21.305621864832212"/>
    <n v="729.18928887408106"/>
    <n v="301.18762733082457"/>
    <n v="6.9838488891039514"/>
    <n v="2.3279496297013171"/>
    <n v="178.30412642221665"/>
    <n v="1539.3917496260913"/>
    <n v="135.77425349586878"/>
    <n v="12.287269749016948"/>
    <n v="441.83520724129164"/>
    <n v="184.24222282209496"/>
    <n v="4.0732276048760641"/>
    <n v="1.3577425349586878"/>
    <n v="111.26182596914798"/>
    <n v="951.65480529064087"/>
  </r>
  <r>
    <x v="20"/>
    <s v="Mao_x000a_Ming"/>
    <s v="Mao Ming"/>
    <s v="Maoming"/>
    <x v="583"/>
    <s v="t/a"/>
    <s v="grinding"/>
    <n v="1200000"/>
    <n v="1"/>
    <m/>
    <n v="1"/>
    <m/>
    <n v="1200000"/>
    <n v="126035.90165274762"/>
    <n v="126035.90165274762"/>
    <n v="1.2819849713739499E-3"/>
    <n v="77.733260511576404"/>
    <n v="5.0181942800363615"/>
    <n v="221.71803711517404"/>
    <n v="95.672084937498809"/>
    <n v="2.3319978153472922"/>
    <n v="0.77733260511576407"/>
    <n v="65.037129148706583"/>
    <n v="554.2342725148909"/>
    <n v="87.184327645586393"/>
    <n v="7.7474988599389869"/>
    <n v="281.5068176922216"/>
    <n v="117.61372877276551"/>
    <n v="2.6155298293675919"/>
    <n v="0.87184327645586401"/>
    <n v="71.308261276864926"/>
    <n v="608.79089435307867"/>
    <n v="85.439643472393485"/>
    <n v="7.7474988599389869"/>
    <n v="271.16589805593105"/>
    <n v="112.49550970828666"/>
    <n v="2.5631893041718041"/>
    <n v="0.85439643472393501"/>
    <n v="67.21518337675522"/>
    <n v="577.78657691354749"/>
    <n v="84.652713807320623"/>
    <n v="7.7474988599389869"/>
    <n v="265.15974140875676"/>
    <n v="109.52277357484529"/>
    <n v="2.5395814142196187"/>
    <n v="0.84652713807320634"/>
    <n v="64.837864153533332"/>
    <n v="559.77881804585138"/>
    <n v="49.372455816679555"/>
    <n v="4.4680980905516172"/>
    <n v="160.66734808774243"/>
    <n v="66.997171935307264"/>
    <n v="1.4811736745003869"/>
    <n v="0.49372455816679561"/>
    <n v="40.458845806962906"/>
    <n v="346.05629283296031"/>
  </r>
  <r>
    <x v="20"/>
    <s v="Mei_x000a_Zhou"/>
    <s v="Mei Zhou"/>
    <s v="Meizhou"/>
    <x v="582"/>
    <s v="t/a"/>
    <s v="grinding"/>
    <n v="900000"/>
    <n v="1"/>
    <m/>
    <n v="1"/>
    <m/>
    <n v="900000"/>
    <n v="94526.926239560722"/>
    <n v="94526.926239560722"/>
    <n v="9.6148872853046245E-4"/>
    <n v="58.299945383682306"/>
    <n v="3.7636457100272711"/>
    <n v="166.28852783638052"/>
    <n v="71.754063703124103"/>
    <n v="1.7489983615104692"/>
    <n v="0.58299945383682306"/>
    <n v="48.777846861529945"/>
    <n v="415.67570438616815"/>
    <n v="65.388245734189795"/>
    <n v="5.8106241449542395"/>
    <n v="211.1301132691662"/>
    <n v="88.210296579574134"/>
    <n v="1.9616473720256939"/>
    <n v="0.65388245734189798"/>
    <n v="53.481195957648694"/>
    <n v="456.59317076480897"/>
    <n v="64.079732604295117"/>
    <n v="5.8106241449542395"/>
    <n v="203.37442354194832"/>
    <n v="84.371632281214985"/>
    <n v="1.9223919781288532"/>
    <n v="0.64079732604295125"/>
    <n v="50.411387532566415"/>
    <n v="433.33993268516059"/>
    <n v="63.489535355490467"/>
    <n v="5.8106241449542395"/>
    <n v="198.86980605656757"/>
    <n v="82.142080181133963"/>
    <n v="1.904686060664714"/>
    <n v="0.63489535355490467"/>
    <n v="48.628398115149992"/>
    <n v="419.83411353438856"/>
    <n v="37.029341862509668"/>
    <n v="3.3510735679137129"/>
    <n v="120.50051106580682"/>
    <n v="50.247878951480445"/>
    <n v="1.1108802558752902"/>
    <n v="0.37029341862509668"/>
    <n v="30.344134355222177"/>
    <n v="259.54221962472025"/>
  </r>
  <r>
    <x v="20"/>
    <s v="Hui_x000a_Zhou"/>
    <s v="Hui Zhou"/>
    <s v="Huiyang"/>
    <x v="592"/>
    <s v="t/a"/>
    <s v="grinding"/>
    <n v="2000000"/>
    <n v="1"/>
    <m/>
    <n v="1"/>
    <m/>
    <n v="2000000"/>
    <n v="210059.8360879127"/>
    <n v="210059.8360879127"/>
    <n v="2.1366416189565829E-3"/>
    <n v="129.55543418596065"/>
    <n v="8.3636571333939358"/>
    <n v="369.53006185862336"/>
    <n v="159.45347489583133"/>
    <n v="3.8866630255788199"/>
    <n v="1.2955543418596067"/>
    <n v="108.39521524784431"/>
    <n v="923.72378752481802"/>
    <n v="145.30721274264397"/>
    <n v="12.912498099898309"/>
    <n v="469.17802948703599"/>
    <n v="196.02288128794248"/>
    <n v="4.3592163822793193"/>
    <n v="1.4530721274264398"/>
    <n v="118.84710212810819"/>
    <n v="1014.6514905884642"/>
    <n v="142.39940578732245"/>
    <n v="12.912498099898309"/>
    <n v="451.94316342655173"/>
    <n v="187.49251618047774"/>
    <n v="4.2719821736196728"/>
    <n v="1.4239940578732246"/>
    <n v="112.02530562792536"/>
    <n v="962.97762818924559"/>
    <n v="141.08785634553436"/>
    <n v="12.912498099898309"/>
    <n v="441.93290234792784"/>
    <n v="182.53795595807546"/>
    <n v="4.2326356903660303"/>
    <n v="1.4108785634553436"/>
    <n v="108.06310692255553"/>
    <n v="932.9646967430856"/>
    <n v="82.287426361132589"/>
    <n v="7.4468301509193617"/>
    <n v="267.77891347957069"/>
    <n v="111.66195322551209"/>
    <n v="2.4686227908339777"/>
    <n v="0.82287426361132587"/>
    <n v="67.431409678271493"/>
    <n v="576.76048805493383"/>
  </r>
  <r>
    <x v="20"/>
    <s v="Guang_x000a_Zhou"/>
    <s v="Guang Zhou"/>
    <s v="Guangzhou"/>
    <x v="593"/>
    <s v="t/a"/>
    <s v="grinding"/>
    <n v="1000000"/>
    <n v="1"/>
    <m/>
    <n v="1"/>
    <m/>
    <n v="1000000"/>
    <n v="105029.91804395635"/>
    <n v="105029.91804395635"/>
    <n v="1.0683208094782915E-3"/>
    <n v="64.777717092980325"/>
    <n v="4.1818285666969679"/>
    <n v="184.76503092931168"/>
    <n v="79.726737447915667"/>
    <n v="1.94333151278941"/>
    <n v="0.64777717092980336"/>
    <n v="54.197607623922153"/>
    <n v="461.86189376240901"/>
    <n v="72.653606371321985"/>
    <n v="6.4562490499491547"/>
    <n v="234.58901474351799"/>
    <n v="98.011440643971241"/>
    <n v="2.1796081911396596"/>
    <n v="0.72653606371321988"/>
    <n v="59.423551064054095"/>
    <n v="507.32574529423209"/>
    <n v="71.199702893661225"/>
    <n v="6.4562490499491547"/>
    <n v="225.97158171327587"/>
    <n v="93.746258090238868"/>
    <n v="2.1359910868098364"/>
    <n v="0.71199702893661232"/>
    <n v="56.012652813962681"/>
    <n v="481.4888140946228"/>
    <n v="70.543928172767181"/>
    <n v="6.4562490499491547"/>
    <n v="220.96645117396392"/>
    <n v="91.268977979037729"/>
    <n v="2.1163178451830151"/>
    <n v="0.70543928172767179"/>
    <n v="54.031553461277767"/>
    <n v="466.4823483715428"/>
    <n v="41.143713180566294"/>
    <n v="3.7234150754596809"/>
    <n v="133.88945673978535"/>
    <n v="55.830976612756047"/>
    <n v="1.2343113954169889"/>
    <n v="0.41143713180566294"/>
    <n v="33.715704839135746"/>
    <n v="288.38024402746692"/>
  </r>
  <r>
    <x v="20"/>
    <s v="Guang_x000a_Zhou"/>
    <s v="Guang Zhou"/>
    <s v="Conghua"/>
    <x v="594"/>
    <s v="t/a"/>
    <s v="grinding"/>
    <n v="1400000"/>
    <n v="1"/>
    <m/>
    <n v="1"/>
    <m/>
    <n v="1400000"/>
    <n v="147041.8852615389"/>
    <n v="147041.8852615389"/>
    <n v="1.4956491332696084E-3"/>
    <n v="90.688803930172483"/>
    <n v="5.8545599933757559"/>
    <n v="258.67104330103643"/>
    <n v="111.61743242708195"/>
    <n v="2.7206641179051747"/>
    <n v="0.9068880393017249"/>
    <n v="75.876650673491028"/>
    <n v="646.60665126737274"/>
    <n v="101.7150489198508"/>
    <n v="9.0387486699288182"/>
    <n v="328.42462064092524"/>
    <n v="137.21601690155978"/>
    <n v="3.0514514675955242"/>
    <n v="1.0171504891985081"/>
    <n v="83.192971489675756"/>
    <n v="710.25604341192513"/>
    <n v="99.679584051125744"/>
    <n v="9.0387486699288182"/>
    <n v="316.36021439858627"/>
    <n v="131.24476132633444"/>
    <n v="2.9903875215337719"/>
    <n v="0.99679584051125758"/>
    <n v="78.417713939547767"/>
    <n v="674.08433973247213"/>
    <n v="98.761499441874079"/>
    <n v="9.0387486699288182"/>
    <n v="309.35303164354957"/>
    <n v="127.77656917065285"/>
    <n v="2.9628449832562223"/>
    <n v="0.98761499441874079"/>
    <n v="75.644174845788882"/>
    <n v="653.07528772016008"/>
    <n v="57.601198452792822"/>
    <n v="5.212781105643554"/>
    <n v="187.44523943569951"/>
    <n v="78.163367257858482"/>
    <n v="1.7280359535837848"/>
    <n v="0.57601198452792823"/>
    <n v="47.201986774790058"/>
    <n v="403.73234163845376"/>
  </r>
  <r>
    <x v="20"/>
    <s v="Guang_x000a_Zhou"/>
    <s v="Guang Zhou"/>
    <s v="Conghua"/>
    <x v="594"/>
    <s v="t/a"/>
    <s v="grinding"/>
    <n v="1000000"/>
    <n v="1"/>
    <m/>
    <n v="1"/>
    <m/>
    <n v="1000000"/>
    <n v="105029.91804395635"/>
    <n v="105029.91804395635"/>
    <n v="1.0683208094782915E-3"/>
    <n v="64.777717092980325"/>
    <n v="4.1818285666969679"/>
    <n v="184.76503092931168"/>
    <n v="79.726737447915667"/>
    <n v="1.94333151278941"/>
    <n v="0.64777717092980336"/>
    <n v="54.197607623922153"/>
    <n v="461.86189376240901"/>
    <n v="72.653606371321985"/>
    <n v="6.4562490499491547"/>
    <n v="234.58901474351799"/>
    <n v="98.011440643971241"/>
    <n v="2.1796081911396596"/>
    <n v="0.72653606371321988"/>
    <n v="59.423551064054095"/>
    <n v="507.32574529423209"/>
    <n v="71.199702893661225"/>
    <n v="6.4562490499491547"/>
    <n v="225.97158171327587"/>
    <n v="93.746258090238868"/>
    <n v="2.1359910868098364"/>
    <n v="0.71199702893661232"/>
    <n v="56.012652813962681"/>
    <n v="481.4888140946228"/>
    <n v="70.543928172767181"/>
    <n v="6.4562490499491547"/>
    <n v="220.96645117396392"/>
    <n v="91.268977979037729"/>
    <n v="2.1163178451830151"/>
    <n v="0.70543928172767179"/>
    <n v="54.031553461277767"/>
    <n v="466.4823483715428"/>
    <n v="41.143713180566294"/>
    <n v="3.7234150754596809"/>
    <n v="133.88945673978535"/>
    <n v="55.830976612756047"/>
    <n v="1.2343113954169889"/>
    <n v="0.41143713180566294"/>
    <n v="33.715704839135746"/>
    <n v="288.38024402746692"/>
  </r>
  <r>
    <x v="20"/>
    <s v="Mei_x000a_Zhou"/>
    <s v="Mei Zhou"/>
    <s v="Xingning"/>
    <x v="595"/>
    <s v="t/a"/>
    <s v="grinding"/>
    <n v="1200000"/>
    <n v="1"/>
    <m/>
    <n v="1"/>
    <m/>
    <n v="1200000"/>
    <n v="126035.90165274762"/>
    <n v="126035.90165274762"/>
    <n v="1.2819849713739499E-3"/>
    <n v="77.733260511576404"/>
    <n v="5.0181942800363615"/>
    <n v="221.71803711517404"/>
    <n v="95.672084937498809"/>
    <n v="2.3319978153472922"/>
    <n v="0.77733260511576407"/>
    <n v="65.037129148706583"/>
    <n v="554.2342725148909"/>
    <n v="87.184327645586393"/>
    <n v="7.7474988599389869"/>
    <n v="281.5068176922216"/>
    <n v="117.61372877276551"/>
    <n v="2.6155298293675919"/>
    <n v="0.87184327645586401"/>
    <n v="71.308261276864926"/>
    <n v="608.79089435307867"/>
    <n v="85.439643472393485"/>
    <n v="7.7474988599389869"/>
    <n v="271.16589805593105"/>
    <n v="112.49550970828666"/>
    <n v="2.5631893041718041"/>
    <n v="0.85439643472393501"/>
    <n v="67.21518337675522"/>
    <n v="577.78657691354749"/>
    <n v="84.652713807320623"/>
    <n v="7.7474988599389869"/>
    <n v="265.15974140875676"/>
    <n v="109.52277357484529"/>
    <n v="2.5395814142196187"/>
    <n v="0.84652713807320634"/>
    <n v="64.837864153533332"/>
    <n v="559.77881804585138"/>
    <n v="49.372455816679555"/>
    <n v="4.4680980905516172"/>
    <n v="160.66734808774243"/>
    <n v="66.997171935307264"/>
    <n v="1.4811736745003869"/>
    <n v="0.49372455816679561"/>
    <n v="40.458845806962906"/>
    <n v="346.05629283296031"/>
  </r>
  <r>
    <x v="20"/>
    <s v="Yang_x000a_Jiang"/>
    <s v="Yang Jiang"/>
    <s v="Yangchun"/>
    <x v="576"/>
    <s v="t/a"/>
    <s v="grinding"/>
    <n v="1400000"/>
    <n v="1"/>
    <m/>
    <n v="1"/>
    <m/>
    <n v="1400000"/>
    <n v="147041.8852615389"/>
    <n v="147041.8852615389"/>
    <n v="1.4956491332696084E-3"/>
    <n v="90.688803930172483"/>
    <n v="5.8545599933757559"/>
    <n v="258.67104330103643"/>
    <n v="111.61743242708195"/>
    <n v="2.7206641179051747"/>
    <n v="0.9068880393017249"/>
    <n v="75.876650673491028"/>
    <n v="646.60665126737274"/>
    <n v="101.7150489198508"/>
    <n v="9.0387486699288182"/>
    <n v="328.42462064092524"/>
    <n v="137.21601690155978"/>
    <n v="3.0514514675955242"/>
    <n v="1.0171504891985081"/>
    <n v="83.192971489675756"/>
    <n v="710.25604341192513"/>
    <n v="99.679584051125744"/>
    <n v="9.0387486699288182"/>
    <n v="316.36021439858627"/>
    <n v="131.24476132633444"/>
    <n v="2.9903875215337719"/>
    <n v="0.99679584051125758"/>
    <n v="78.417713939547767"/>
    <n v="674.08433973247213"/>
    <n v="98.761499441874079"/>
    <n v="9.0387486699288182"/>
    <n v="309.35303164354957"/>
    <n v="127.77656917065285"/>
    <n v="2.9628449832562223"/>
    <n v="0.98761499441874079"/>
    <n v="75.644174845788882"/>
    <n v="653.07528772016008"/>
    <n v="57.601198452792822"/>
    <n v="5.212781105643554"/>
    <n v="187.44523943569951"/>
    <n v="78.163367257858482"/>
    <n v="1.7280359535837848"/>
    <n v="0.57601198452792823"/>
    <n v="47.201986774790058"/>
    <n v="403.73234163845376"/>
  </r>
  <r>
    <x v="20"/>
    <s v="Fo_x000a_Shan"/>
    <s v="Fo Shan"/>
    <s v="Sanshui"/>
    <x v="586"/>
    <s v="t/a"/>
    <s v="grinding"/>
    <n v="700000"/>
    <n v="1"/>
    <m/>
    <n v="1"/>
    <m/>
    <n v="700000"/>
    <n v="73520.942630769452"/>
    <n v="73520.942630769452"/>
    <n v="7.478245666348042E-4"/>
    <n v="45.344401965086242"/>
    <n v="2.927279996687878"/>
    <n v="129.33552165051822"/>
    <n v="55.808716213540976"/>
    <n v="1.3603320589525874"/>
    <n v="0.45344401965086245"/>
    <n v="37.938325336745514"/>
    <n v="323.30332563368637"/>
    <n v="50.857524459925401"/>
    <n v="4.5193743349644091"/>
    <n v="164.21231032046262"/>
    <n v="68.608008450779892"/>
    <n v="1.5257257337977621"/>
    <n v="0.50857524459925407"/>
    <n v="41.596485744837878"/>
    <n v="355.12802170596257"/>
    <n v="49.839792025562872"/>
    <n v="4.5193743349644091"/>
    <n v="158.18010719929313"/>
    <n v="65.62238066316722"/>
    <n v="1.4951937607668859"/>
    <n v="0.49839792025562879"/>
    <n v="39.208856969773883"/>
    <n v="337.04216986623607"/>
    <n v="49.38074972093704"/>
    <n v="4.5193743349644091"/>
    <n v="154.67651582177479"/>
    <n v="63.888284585326424"/>
    <n v="1.4814224916281111"/>
    <n v="0.49380749720937039"/>
    <n v="37.822087422894441"/>
    <n v="326.53764386008004"/>
    <n v="28.800599226396411"/>
    <n v="2.606390552821777"/>
    <n v="93.722619717849753"/>
    <n v="39.081683628929241"/>
    <n v="0.86401797679189241"/>
    <n v="0.28800599226396412"/>
    <n v="23.600993387395029"/>
    <n v="201.86617081922688"/>
  </r>
  <r>
    <x v="20"/>
    <s v="Qing_x000a_Yuan"/>
    <s v="Qing Yuan"/>
    <s v="Yingde"/>
    <x v="589"/>
    <s v="t/d"/>
    <s v="cement"/>
    <n v="3500"/>
    <n v="310"/>
    <n v="1"/>
    <m/>
    <n v="1085000"/>
    <m/>
    <n v="0"/>
    <n v="1085000"/>
    <n v="1.1036170453820944E-2"/>
    <n v="669.17907159052527"/>
    <n v="43.199919407413979"/>
    <n v="1908.6948013651113"/>
    <n v="823.60827983113995"/>
    <n v="20.075372147715758"/>
    <n v="6.6917907159052525"/>
    <n v="559.88241604973121"/>
    <n v="4771.2134224696692"/>
    <n v="750.54007830314936"/>
    <n v="66.695569697227981"/>
    <n v="2423.3959783744035"/>
    <n v="1012.4963922584722"/>
    <n v="22.516202349094481"/>
    <n v="7.5054007830314937"/>
    <n v="613.86844915479492"/>
    <n v="5240.872733175629"/>
    <n v="735.52068856505855"/>
    <n v="66.695569697227981"/>
    <n v="2334.3745356089275"/>
    <n v="968.43539366888103"/>
    <n v="22.065620656951754"/>
    <n v="7.3552068856505857"/>
    <n v="578.63254047018233"/>
    <n v="4973.9671611857138"/>
    <n v="728.74628004012504"/>
    <n v="66.695569697227981"/>
    <n v="2282.6695858546996"/>
    <n v="942.84412433619104"/>
    <n v="21.862388401203749"/>
    <n v="7.2874628004012507"/>
    <n v="558.16701181230474"/>
    <n v="4818.9445198967096"/>
    <n v="425.03059730306211"/>
    <n v="38.464329327411285"/>
    <n v="1383.1302858093229"/>
    <n v="576.75575448405311"/>
    <n v="12.750917919091865"/>
    <n v="4.2503059730306214"/>
    <n v="348.29637527806551"/>
    <n v="2979.0803477429367"/>
  </r>
  <r>
    <x v="20"/>
    <s v="Dong_x000a_Guan"/>
    <s v="Dong Guan"/>
    <s v="Dongyuan"/>
    <x v="581"/>
    <s v="t/a"/>
    <s v="grinding"/>
    <n v="1600000"/>
    <n v="1"/>
    <m/>
    <n v="1"/>
    <m/>
    <n v="1600000"/>
    <n v="168047.86887033016"/>
    <n v="168047.86887033016"/>
    <n v="1.7093132951652664E-3"/>
    <n v="103.64434734876853"/>
    <n v="6.6909257067151486"/>
    <n v="295.62404948689868"/>
    <n v="127.56277991666506"/>
    <n v="3.1093304204630563"/>
    <n v="1.0364434734876853"/>
    <n v="86.716172198275444"/>
    <n v="738.97903001985446"/>
    <n v="116.24577019411518"/>
    <n v="10.329998479918649"/>
    <n v="375.34242358962882"/>
    <n v="156.818305030354"/>
    <n v="3.4873731058234556"/>
    <n v="1.1624577019411519"/>
    <n v="95.077681702486558"/>
    <n v="811.72119247077137"/>
    <n v="113.91952462985797"/>
    <n v="10.329998479918649"/>
    <n v="361.55453074124142"/>
    <n v="149.99401294438221"/>
    <n v="3.4175857388957387"/>
    <n v="1.1391952462985799"/>
    <n v="89.620244502340284"/>
    <n v="770.38210255139654"/>
    <n v="112.87028507642749"/>
    <n v="10.329998479918649"/>
    <n v="353.54632187834227"/>
    <n v="146.03036476646037"/>
    <n v="3.3861085522928245"/>
    <n v="1.1287028507642749"/>
    <n v="86.450485538044433"/>
    <n v="746.37175739446843"/>
    <n v="65.829941088906068"/>
    <n v="5.957464120735489"/>
    <n v="214.22313078365656"/>
    <n v="89.329562580409672"/>
    <n v="1.9748982326671822"/>
    <n v="0.65829941088906074"/>
    <n v="53.945127742617196"/>
    <n v="461.4083904439471"/>
  </r>
  <r>
    <x v="20"/>
    <s v="Yun_x000a_Fu"/>
    <s v="Yun Fu"/>
    <s v="Luoding"/>
    <x v="596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Mei_x000a_Zhou"/>
    <s v="Mei Zhou"/>
    <s v="Jiaoling"/>
    <x v="57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Qing_x000a_Yuan"/>
    <s v="Qing Yuan"/>
    <s v="Qingxin"/>
    <x v="59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Qing_x000a_Yuan"/>
    <s v="Qing Yuan"/>
    <s v="Qingxin"/>
    <x v="597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</r>
  <r>
    <x v="20"/>
    <s v="Qing_x000a_Yuan"/>
    <s v="Qing Yuan"/>
    <s v="Qingxin"/>
    <x v="597"/>
    <s v="t/d"/>
    <s v="cement"/>
    <n v="1000"/>
    <n v="310"/>
    <n v="1"/>
    <m/>
    <n v="310000"/>
    <m/>
    <n v="0"/>
    <n v="310000"/>
    <n v="3.1531915582345554E-3"/>
    <n v="191.19402045443579"/>
    <n v="12.342834116403996"/>
    <n v="545.34137181860319"/>
    <n v="235.31665138032571"/>
    <n v="5.7358206136330736"/>
    <n v="1.9119402045443579"/>
    <n v="159.96640458563749"/>
    <n v="1363.2038349913339"/>
    <n v="214.44002237232837"/>
    <n v="19.055877056350852"/>
    <n v="692.39885096411535"/>
    <n v="289.28468350242059"/>
    <n v="6.4332006711698515"/>
    <n v="2.144400223723284"/>
    <n v="175.39098547279855"/>
    <n v="1497.3922094787513"/>
    <n v="210.1487681614453"/>
    <n v="19.055877056350852"/>
    <n v="666.96415303112212"/>
    <n v="276.69582676253742"/>
    <n v="6.3044630448433576"/>
    <n v="2.101487681614453"/>
    <n v="165.32358299148066"/>
    <n v="1421.1334746244897"/>
    <n v="208.21322286860715"/>
    <n v="19.055877056350852"/>
    <n v="652.19131024419983"/>
    <n v="269.38403552462603"/>
    <n v="6.2463966860582145"/>
    <n v="2.0821322286860715"/>
    <n v="159.47628908922991"/>
    <n v="1376.8412913990599"/>
    <n v="121.43731351516061"/>
    <n v="10.989808379260367"/>
    <n v="395.18008165980649"/>
    <n v="164.7873584240152"/>
    <n v="3.6431194054548186"/>
    <n v="1.2143731351516061"/>
    <n v="99.513250079447303"/>
    <n v="851.16581364083902"/>
  </r>
  <r>
    <x v="20"/>
    <s v="Hui_x000a_Zhou"/>
    <s v="Hui Zhou"/>
    <s v="Longmen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Hui_x000a_Zhou"/>
    <s v="Hui Zhou"/>
    <s v="Longmen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Qing_x000a_Yuan"/>
    <s v="Qing Yuan"/>
    <s v="Yingde"/>
    <x v="589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</r>
  <r>
    <x v="20"/>
    <s v="Fo_x000a_Shan"/>
    <s v="Fo Shan"/>
    <s v="Sanshui"/>
    <x v="586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</r>
  <r>
    <x v="20"/>
    <s v="Yang_x000a_Jiang"/>
    <s v="Yang Jiang"/>
    <s v="Yangchun"/>
    <x v="576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</r>
  <r>
    <x v="20"/>
    <s v="Guang_x000a_Zhou"/>
    <s v="Guang Zhou"/>
    <s v="Guangzhou"/>
    <x v="593"/>
    <s v="t/d"/>
    <s v="cement"/>
    <n v="7000"/>
    <n v="310"/>
    <n v="1"/>
    <m/>
    <n v="2170000"/>
    <m/>
    <n v="0"/>
    <n v="2170000"/>
    <n v="2.2072340907641888E-2"/>
    <n v="1338.3581431810505"/>
    <n v="86.399838814827959"/>
    <n v="3817.3896027302226"/>
    <n v="1647.2165596622799"/>
    <n v="40.150744295431515"/>
    <n v="13.383581431810505"/>
    <n v="1119.7648320994624"/>
    <n v="9542.4268449393385"/>
    <n v="1501.0801566062987"/>
    <n v="133.39113939445596"/>
    <n v="4846.791956748807"/>
    <n v="2024.9927845169443"/>
    <n v="45.032404698188962"/>
    <n v="15.010801566062987"/>
    <n v="1227.7368983095898"/>
    <n v="10481.745466351258"/>
    <n v="1471.0413771301171"/>
    <n v="133.39113939445596"/>
    <n v="4668.7490712178551"/>
    <n v="1936.8707873377621"/>
    <n v="44.131241313903509"/>
    <n v="14.710413771301171"/>
    <n v="1157.2650809403647"/>
    <n v="9947.9343223714277"/>
    <n v="1457.4925600802501"/>
    <n v="133.39113939445596"/>
    <n v="4565.3391717093991"/>
    <n v="1885.6882486723821"/>
    <n v="43.724776802407497"/>
    <n v="14.574925600802501"/>
    <n v="1116.3340236246095"/>
    <n v="9637.8890397934192"/>
    <n v="850.06119460612422"/>
    <n v="76.92865865482257"/>
    <n v="2766.2605716186458"/>
    <n v="1153.5115089681062"/>
    <n v="25.50183583818373"/>
    <n v="8.5006119460612428"/>
    <n v="696.59275055613102"/>
    <n v="5958.1606954858735"/>
  </r>
  <r>
    <x v="20"/>
    <s v="Guang_x000a_Zhou"/>
    <s v="Guang Zhou"/>
    <s v="Guangzhou"/>
    <x v="593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He_x000a_Yuan"/>
    <s v="He Yuan"/>
    <s v="Dongyuan"/>
    <x v="581"/>
    <s v="t/d"/>
    <s v="cement"/>
    <n v="4500"/>
    <n v="310"/>
    <n v="1"/>
    <m/>
    <n v="1395000"/>
    <m/>
    <n v="0"/>
    <n v="1395000"/>
    <n v="1.4189362012055499E-2"/>
    <n v="860.37309204496103"/>
    <n v="55.542753523817979"/>
    <n v="2454.0361731837147"/>
    <n v="1058.9249312114657"/>
    <n v="25.811192761348831"/>
    <n v="8.6037309204496104"/>
    <n v="719.84882063536861"/>
    <n v="6134.4172574610029"/>
    <n v="964.98010067547773"/>
    <n v="85.751446753578833"/>
    <n v="3115.7948293385189"/>
    <n v="1301.7810757608927"/>
    <n v="28.949403020264334"/>
    <n v="9.6498010067547781"/>
    <n v="789.25943462759346"/>
    <n v="6738.2649426543803"/>
    <n v="945.66945672650388"/>
    <n v="85.751446753578833"/>
    <n v="3001.3386886400499"/>
    <n v="1245.1312204314183"/>
    <n v="28.37008370179511"/>
    <n v="9.4566945672650391"/>
    <n v="743.95612346166308"/>
    <n v="6395.100635810204"/>
    <n v="936.95950290873213"/>
    <n v="85.751446753578833"/>
    <n v="2934.8608960988995"/>
    <n v="1212.2281598608172"/>
    <n v="28.108785087261964"/>
    <n v="9.3695950290873213"/>
    <n v="717.64330090153464"/>
    <n v="6195.7858112957692"/>
    <n v="546.46791081822278"/>
    <n v="49.454137706671652"/>
    <n v="1778.3103674691292"/>
    <n v="741.54311290806834"/>
    <n v="16.394037324546684"/>
    <n v="5.4646791081822279"/>
    <n v="447.80962535751286"/>
    <n v="3830.2461613837754"/>
  </r>
  <r>
    <x v="20"/>
    <s v="Hui_x000a_Zhou"/>
    <s v="Hui Zhou"/>
    <s v="Longmen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Hui_x000a_Zhou"/>
    <s v="Hui Zhou"/>
    <s v="Longmen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Hui_x000a_Zhou"/>
    <s v="Hui Zhou"/>
    <s v="Boluo"/>
    <x v="599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</r>
  <r>
    <x v="20"/>
    <s v="Hui_x000a_Zhou"/>
    <s v="Hui Zhou"/>
    <s v="Longmen"/>
    <x v="598"/>
    <s v="t/d"/>
    <s v="cement"/>
    <n v="3000"/>
    <n v="310"/>
    <n v="1"/>
    <m/>
    <n v="930000"/>
    <m/>
    <n v="0"/>
    <n v="930000"/>
    <n v="9.4595746747036663E-3"/>
    <n v="573.58206136330739"/>
    <n v="37.028502349211983"/>
    <n v="1636.0241154558098"/>
    <n v="705.94995414097718"/>
    <n v="17.207461840899221"/>
    <n v="5.7358206136330736"/>
    <n v="479.89921375691245"/>
    <n v="4089.6115049740019"/>
    <n v="643.32006711698511"/>
    <n v="57.167631169052555"/>
    <n v="2077.1965528923461"/>
    <n v="867.85405050726183"/>
    <n v="19.299602013509556"/>
    <n v="6.4332006711698515"/>
    <n v="526.17295641839564"/>
    <n v="4492.1766284362538"/>
    <n v="630.44630448433588"/>
    <n v="57.167631169052555"/>
    <n v="2000.8924590933666"/>
    <n v="830.08748028761227"/>
    <n v="18.913389134530075"/>
    <n v="6.3044630448433594"/>
    <n v="495.97074897444202"/>
    <n v="4263.4004238734697"/>
    <n v="624.6396686058215"/>
    <n v="57.167631169052555"/>
    <n v="1956.5739307325996"/>
    <n v="808.15210657387809"/>
    <n v="18.739190058174643"/>
    <n v="6.2463966860582145"/>
    <n v="478.42886726768972"/>
    <n v="4130.5238741971789"/>
    <n v="364.31194054548183"/>
    <n v="32.969425137781101"/>
    <n v="1185.5402449794196"/>
    <n v="494.36207527204556"/>
    <n v="10.929358216364456"/>
    <n v="3.6431194054548182"/>
    <n v="298.53975023834187"/>
    <n v="2553.4974409225169"/>
  </r>
  <r>
    <x v="20"/>
    <s v="Hui_x000a_Zhou"/>
    <s v="Hui Zhou"/>
    <s v="Longmen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Mao_x000a_Ming"/>
    <s v="Mao Ming"/>
    <s v="Huazhou"/>
    <x v="600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Mao_x000a_Ming"/>
    <s v="Mao Ming"/>
    <s v="Huazhou"/>
    <x v="600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Mei_x000a_Zhou"/>
    <s v="Mei Zhou"/>
    <s v="Jiaoling"/>
    <x v="57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Mei_x000a_Zhou"/>
    <s v="Mei Zhou"/>
    <s v="Jiaoling"/>
    <x v="578"/>
    <s v="t/d"/>
    <s v="cement"/>
    <n v="1000"/>
    <n v="310"/>
    <n v="1"/>
    <m/>
    <n v="310000"/>
    <m/>
    <n v="0"/>
    <n v="310000"/>
    <n v="3.1531915582345554E-3"/>
    <n v="191.19402045443579"/>
    <n v="12.342834116403996"/>
    <n v="545.34137181860319"/>
    <n v="235.31665138032571"/>
    <n v="5.7358206136330736"/>
    <n v="1.9119402045443579"/>
    <n v="159.96640458563749"/>
    <n v="1363.2038349913339"/>
    <n v="214.44002237232837"/>
    <n v="19.055877056350852"/>
    <n v="692.39885096411535"/>
    <n v="289.28468350242059"/>
    <n v="6.4332006711698515"/>
    <n v="2.144400223723284"/>
    <n v="175.39098547279855"/>
    <n v="1497.3922094787513"/>
    <n v="210.1487681614453"/>
    <n v="19.055877056350852"/>
    <n v="666.96415303112212"/>
    <n v="276.69582676253742"/>
    <n v="6.3044630448433576"/>
    <n v="2.101487681614453"/>
    <n v="165.32358299148066"/>
    <n v="1421.1334746244897"/>
    <n v="208.21322286860715"/>
    <n v="19.055877056350852"/>
    <n v="652.19131024419983"/>
    <n v="269.38403552462603"/>
    <n v="6.2463966860582145"/>
    <n v="2.0821322286860715"/>
    <n v="159.47628908922991"/>
    <n v="1376.8412913990599"/>
    <n v="121.43731351516061"/>
    <n v="10.989808379260367"/>
    <n v="395.18008165980649"/>
    <n v="164.7873584240152"/>
    <n v="3.6431194054548186"/>
    <n v="1.2143731351516061"/>
    <n v="99.513250079447303"/>
    <n v="851.16581364083902"/>
  </r>
  <r>
    <x v="20"/>
    <s v="Mei_x000a_Zhou"/>
    <s v="Mei Zhou"/>
    <s v="Xingning"/>
    <x v="595"/>
    <s v="t/d"/>
    <s v="cement"/>
    <n v="4000"/>
    <n v="310"/>
    <n v="1"/>
    <m/>
    <n v="1240000"/>
    <m/>
    <n v="0"/>
    <n v="1240000"/>
    <n v="1.2612766232938222E-2"/>
    <n v="764.77608181774315"/>
    <n v="49.371336465615983"/>
    <n v="2181.3654872744128"/>
    <n v="941.26660552130284"/>
    <n v="22.943282454532294"/>
    <n v="7.6477608181774315"/>
    <n v="639.86561834254996"/>
    <n v="5452.8153399653356"/>
    <n v="857.76008948931349"/>
    <n v="76.223508225403407"/>
    <n v="2769.5954038564614"/>
    <n v="1157.1387340096824"/>
    <n v="25.732802684679406"/>
    <n v="8.5776008948931359"/>
    <n v="701.56394189119419"/>
    <n v="5989.5688379150051"/>
    <n v="840.59507264578122"/>
    <n v="76.223508225403407"/>
    <n v="2667.8566121244885"/>
    <n v="1106.7833070501497"/>
    <n v="25.21785217937343"/>
    <n v="8.4059507264578119"/>
    <n v="661.29433196592265"/>
    <n v="5684.5338984979589"/>
    <n v="832.85289147442859"/>
    <n v="76.223508225403407"/>
    <n v="2608.7652409767993"/>
    <n v="1077.5361420985041"/>
    <n v="24.985586744232858"/>
    <n v="8.328528914744286"/>
    <n v="637.90515635691963"/>
    <n v="5507.3651655962394"/>
    <n v="485.74925406064244"/>
    <n v="43.959233517041469"/>
    <n v="1580.720326639226"/>
    <n v="659.14943369606078"/>
    <n v="14.572477621819274"/>
    <n v="4.8574925406064242"/>
    <n v="398.05300031778921"/>
    <n v="3404.6632545633561"/>
  </r>
  <r>
    <x v="20"/>
    <s v="Mei_x000a_Zhou"/>
    <s v="Mei Zhou"/>
    <s v="Meizhou"/>
    <x v="582"/>
    <s v="t/d"/>
    <s v="cement"/>
    <n v="2000"/>
    <n v="310"/>
    <n v="1"/>
    <m/>
    <n v="620000"/>
    <m/>
    <n v="0"/>
    <n v="620000"/>
    <n v="6.3063831164691109E-3"/>
    <n v="382.38804090887157"/>
    <n v="24.685668232807991"/>
    <n v="1090.6827436372064"/>
    <n v="470.63330276065142"/>
    <n v="11.471641227266147"/>
    <n v="3.8238804090887157"/>
    <n v="319.93280917127498"/>
    <n v="2726.4076699826678"/>
    <n v="428.88004474465674"/>
    <n v="38.111754112701703"/>
    <n v="1384.7977019282307"/>
    <n v="578.56936700484118"/>
    <n v="12.866401342339703"/>
    <n v="4.288800447446568"/>
    <n v="350.7819709455971"/>
    <n v="2994.7844189575026"/>
    <n v="420.29753632289061"/>
    <n v="38.111754112701703"/>
    <n v="1333.9283060622442"/>
    <n v="553.39165352507484"/>
    <n v="12.608926089686715"/>
    <n v="4.202975363228906"/>
    <n v="330.64716598296133"/>
    <n v="2842.2669492489795"/>
    <n v="416.42644573721429"/>
    <n v="38.111754112701703"/>
    <n v="1304.3826204883997"/>
    <n v="538.76807104925206"/>
    <n v="12.492793372116429"/>
    <n v="4.164264457372143"/>
    <n v="318.95257817845982"/>
    <n v="2753.6825827981197"/>
    <n v="242.87462703032122"/>
    <n v="21.979616758520734"/>
    <n v="790.36016331961298"/>
    <n v="329.57471684803039"/>
    <n v="7.2862388109096372"/>
    <n v="2.4287462703032121"/>
    <n v="199.02650015889461"/>
    <n v="1702.331627281678"/>
  </r>
  <r>
    <x v="20"/>
    <s v="Qing_x000a_Yuan"/>
    <s v="Qing Yuan"/>
    <s v="Yingde"/>
    <x v="589"/>
    <s v="t/d"/>
    <s v="cement"/>
    <n v="6000"/>
    <n v="310"/>
    <n v="1"/>
    <m/>
    <n v="1860000"/>
    <m/>
    <n v="0"/>
    <n v="1860000"/>
    <n v="1.8919149349407333E-2"/>
    <n v="1147.1641227266148"/>
    <n v="74.057004698423967"/>
    <n v="3272.0482309116196"/>
    <n v="1411.8999082819544"/>
    <n v="34.414923681798442"/>
    <n v="11.471641227266147"/>
    <n v="959.79842751382489"/>
    <n v="8179.2230099480039"/>
    <n v="1286.6401342339702"/>
    <n v="114.33526233810511"/>
    <n v="4154.3931057846921"/>
    <n v="1735.7081010145237"/>
    <n v="38.599204027019113"/>
    <n v="12.866401342339703"/>
    <n v="1052.3459128367913"/>
    <n v="8984.3532568725077"/>
    <n v="1260.8926089686718"/>
    <n v="114.33526233810511"/>
    <n v="4001.7849181867332"/>
    <n v="1660.1749605752245"/>
    <n v="37.826778269060149"/>
    <n v="12.608926089686719"/>
    <n v="991.94149794888403"/>
    <n v="8526.8008477469393"/>
    <n v="1249.279337211643"/>
    <n v="114.33526233810511"/>
    <n v="3913.1478614651992"/>
    <n v="1616.3042131477562"/>
    <n v="37.478380116349285"/>
    <n v="12.492793372116429"/>
    <n v="956.85773453537945"/>
    <n v="8261.0477483943578"/>
    <n v="728.62388109096366"/>
    <n v="65.938850275562203"/>
    <n v="2371.0804899588393"/>
    <n v="988.72415054409112"/>
    <n v="21.858716432728912"/>
    <n v="7.2862388109096363"/>
    <n v="597.07950047668373"/>
    <n v="5106.9948818450339"/>
  </r>
  <r>
    <x v="20"/>
    <s v="Qing_x000a_Yuan"/>
    <s v="Qing Yuan"/>
    <s v="Yingde"/>
    <x v="589"/>
    <s v="t/d"/>
    <s v="cement"/>
    <n v="6000"/>
    <n v="310"/>
    <n v="1"/>
    <m/>
    <n v="1860000"/>
    <m/>
    <n v="0"/>
    <n v="1860000"/>
    <n v="1.8919149349407333E-2"/>
    <n v="1147.1641227266148"/>
    <n v="74.057004698423967"/>
    <n v="3272.0482309116196"/>
    <n v="1411.8999082819544"/>
    <n v="34.414923681798442"/>
    <n v="11.471641227266147"/>
    <n v="959.79842751382489"/>
    <n v="8179.2230099480039"/>
    <n v="1286.6401342339702"/>
    <n v="114.33526233810511"/>
    <n v="4154.3931057846921"/>
    <n v="1735.7081010145237"/>
    <n v="38.599204027019113"/>
    <n v="12.866401342339703"/>
    <n v="1052.3459128367913"/>
    <n v="8984.3532568725077"/>
    <n v="1260.8926089686718"/>
    <n v="114.33526233810511"/>
    <n v="4001.7849181867332"/>
    <n v="1660.1749605752245"/>
    <n v="37.826778269060149"/>
    <n v="12.608926089686719"/>
    <n v="991.94149794888403"/>
    <n v="8526.8008477469393"/>
    <n v="1249.279337211643"/>
    <n v="114.33526233810511"/>
    <n v="3913.1478614651992"/>
    <n v="1616.3042131477562"/>
    <n v="37.478380116349285"/>
    <n v="12.492793372116429"/>
    <n v="956.85773453537945"/>
    <n v="8261.0477483943578"/>
    <n v="728.62388109096366"/>
    <n v="65.938850275562203"/>
    <n v="2371.0804899588393"/>
    <n v="988.72415054409112"/>
    <n v="21.858716432728912"/>
    <n v="7.2862388109096363"/>
    <n v="597.07950047668373"/>
    <n v="5106.9948818450339"/>
  </r>
  <r>
    <x v="20"/>
    <s v="Qing_x000a_Yuan"/>
    <s v="Qing Yuan"/>
    <s v="Yingde"/>
    <x v="589"/>
    <s v="t/d"/>
    <s v="cement"/>
    <n v="6000"/>
    <n v="310"/>
    <n v="1"/>
    <m/>
    <n v="1860000"/>
    <m/>
    <n v="0"/>
    <n v="1860000"/>
    <n v="1.8919149349407333E-2"/>
    <n v="1147.1641227266148"/>
    <n v="74.057004698423967"/>
    <n v="3272.0482309116196"/>
    <n v="1411.8999082819544"/>
    <n v="34.414923681798442"/>
    <n v="11.471641227266147"/>
    <n v="959.79842751382489"/>
    <n v="8179.2230099480039"/>
    <n v="1286.6401342339702"/>
    <n v="114.33526233810511"/>
    <n v="4154.3931057846921"/>
    <n v="1735.7081010145237"/>
    <n v="38.599204027019113"/>
    <n v="12.866401342339703"/>
    <n v="1052.3459128367913"/>
    <n v="8984.3532568725077"/>
    <n v="1260.8926089686718"/>
    <n v="114.33526233810511"/>
    <n v="4001.7849181867332"/>
    <n v="1660.1749605752245"/>
    <n v="37.826778269060149"/>
    <n v="12.608926089686719"/>
    <n v="991.94149794888403"/>
    <n v="8526.8008477469393"/>
    <n v="1249.279337211643"/>
    <n v="114.33526233810511"/>
    <n v="3913.1478614651992"/>
    <n v="1616.3042131477562"/>
    <n v="37.478380116349285"/>
    <n v="12.492793372116429"/>
    <n v="956.85773453537945"/>
    <n v="8261.0477483943578"/>
    <n v="728.62388109096366"/>
    <n v="65.938850275562203"/>
    <n v="2371.0804899588393"/>
    <n v="988.72415054409112"/>
    <n v="21.858716432728912"/>
    <n v="7.2862388109096363"/>
    <n v="597.07950047668373"/>
    <n v="5106.9948818450339"/>
  </r>
  <r>
    <x v="20"/>
    <s v="Qing_x000a_Yuan"/>
    <s v="Qing Yuan"/>
    <s v="Yingde"/>
    <x v="589"/>
    <s v="t/d"/>
    <s v="cement"/>
    <n v="6000"/>
    <n v="310"/>
    <n v="1"/>
    <m/>
    <n v="1860000"/>
    <m/>
    <n v="0"/>
    <n v="1860000"/>
    <n v="1.8919149349407333E-2"/>
    <n v="1147.1641227266148"/>
    <n v="74.057004698423967"/>
    <n v="3272.0482309116196"/>
    <n v="1411.8999082819544"/>
    <n v="34.414923681798442"/>
    <n v="11.471641227266147"/>
    <n v="959.79842751382489"/>
    <n v="8179.2230099480039"/>
    <n v="1286.6401342339702"/>
    <n v="114.33526233810511"/>
    <n v="4154.3931057846921"/>
    <n v="1735.7081010145237"/>
    <n v="38.599204027019113"/>
    <n v="12.866401342339703"/>
    <n v="1052.3459128367913"/>
    <n v="8984.3532568725077"/>
    <n v="1260.8926089686718"/>
    <n v="114.33526233810511"/>
    <n v="4001.7849181867332"/>
    <n v="1660.1749605752245"/>
    <n v="37.826778269060149"/>
    <n v="12.608926089686719"/>
    <n v="991.94149794888403"/>
    <n v="8526.8008477469393"/>
    <n v="1249.279337211643"/>
    <n v="114.33526233810511"/>
    <n v="3913.1478614651992"/>
    <n v="1616.3042131477562"/>
    <n v="37.478380116349285"/>
    <n v="12.492793372116429"/>
    <n v="956.85773453537945"/>
    <n v="8261.0477483943578"/>
    <n v="728.62388109096366"/>
    <n v="65.938850275562203"/>
    <n v="2371.0804899588393"/>
    <n v="988.72415054409112"/>
    <n v="21.858716432728912"/>
    <n v="7.2862388109096363"/>
    <n v="597.07950047668373"/>
    <n v="5106.9948818450339"/>
  </r>
  <r>
    <x v="20"/>
    <s v="Shao_x000a_Guan"/>
    <s v="Shao Guan"/>
    <s v="Wengyuan"/>
    <x v="601"/>
    <s v="t/d"/>
    <s v="cement"/>
    <n v="3850"/>
    <n v="310"/>
    <n v="1"/>
    <m/>
    <n v="1193500"/>
    <m/>
    <n v="0"/>
    <n v="1193500"/>
    <n v="1.2139787499203039E-2"/>
    <n v="736.09697874957783"/>
    <n v="47.519911348155382"/>
    <n v="2099.5642815016226"/>
    <n v="905.96910781425402"/>
    <n v="22.082909362487335"/>
    <n v="7.3609697874957778"/>
    <n v="615.87065765470436"/>
    <n v="5248.3347647166356"/>
    <n v="825.59408613346432"/>
    <n v="73.365126666950786"/>
    <n v="2665.7355762118441"/>
    <n v="1113.7460314843195"/>
    <n v="24.76782258400393"/>
    <n v="8.2559408613346434"/>
    <n v="675.25529407027443"/>
    <n v="5764.9600064931929"/>
    <n v="809.07275742156446"/>
    <n v="73.365126666950786"/>
    <n v="2567.8119891698207"/>
    <n v="1065.2789330357691"/>
    <n v="24.272182722646928"/>
    <n v="8.090727574215645"/>
    <n v="636.49579451720069"/>
    <n v="5471.3638773042858"/>
    <n v="801.62090804413754"/>
    <n v="73.365126666950786"/>
    <n v="2510.9365444401697"/>
    <n v="1037.1285367698104"/>
    <n v="24.048627241324127"/>
    <n v="8.0162090804413761"/>
    <n v="613.98371299353516"/>
    <n v="5300.83897188638"/>
    <n v="467.53365703336834"/>
    <n v="42.310762260152416"/>
    <n v="1521.4433143902552"/>
    <n v="634.43132993245854"/>
    <n v="14.026009711001052"/>
    <n v="4.675336570333684"/>
    <n v="383.12601280587211"/>
    <n v="3276.9883825172305"/>
  </r>
  <r>
    <x v="20"/>
    <s v="Qing_x000a_Yuan"/>
    <s v="Qing Yuan"/>
    <s v="Qingxin"/>
    <x v="59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Qing_x000a_Yuan"/>
    <s v="Qing Yuan"/>
    <s v="Qingxin"/>
    <x v="59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Qing_x000a_Yuan"/>
    <s v="Qing Yuan"/>
    <s v="Yingde"/>
    <x v="589"/>
    <s v="t/d"/>
    <s v="cement"/>
    <n v="4000"/>
    <n v="310"/>
    <n v="1"/>
    <m/>
    <n v="1240000"/>
    <m/>
    <n v="0"/>
    <n v="1240000"/>
    <n v="1.2612766232938222E-2"/>
    <n v="764.77608181774315"/>
    <n v="49.371336465615983"/>
    <n v="2181.3654872744128"/>
    <n v="941.26660552130284"/>
    <n v="22.943282454532294"/>
    <n v="7.6477608181774315"/>
    <n v="639.86561834254996"/>
    <n v="5452.8153399653356"/>
    <n v="857.76008948931349"/>
    <n v="76.223508225403407"/>
    <n v="2769.5954038564614"/>
    <n v="1157.1387340096824"/>
    <n v="25.732802684679406"/>
    <n v="8.5776008948931359"/>
    <n v="701.56394189119419"/>
    <n v="5989.5688379150051"/>
    <n v="840.59507264578122"/>
    <n v="76.223508225403407"/>
    <n v="2667.8566121244885"/>
    <n v="1106.7833070501497"/>
    <n v="25.21785217937343"/>
    <n v="8.4059507264578119"/>
    <n v="661.29433196592265"/>
    <n v="5684.5338984979589"/>
    <n v="832.85289147442859"/>
    <n v="76.223508225403407"/>
    <n v="2608.7652409767993"/>
    <n v="1077.5361420985041"/>
    <n v="24.985586744232858"/>
    <n v="8.328528914744286"/>
    <n v="637.90515635691963"/>
    <n v="5507.3651655962394"/>
    <n v="485.74925406064244"/>
    <n v="43.959233517041469"/>
    <n v="1580.720326639226"/>
    <n v="659.14943369606078"/>
    <n v="14.572477621819274"/>
    <n v="4.8574925406064242"/>
    <n v="398.05300031778921"/>
    <n v="3404.6632545633561"/>
  </r>
  <r>
    <x v="20"/>
    <s v="Qing_x000a_Yuan"/>
    <s v="Qing Yuan"/>
    <s v="Yingde"/>
    <x v="589"/>
    <s v="t/d"/>
    <s v="cement"/>
    <n v="2000"/>
    <n v="310"/>
    <n v="1"/>
    <m/>
    <n v="620000"/>
    <m/>
    <n v="0"/>
    <n v="620000"/>
    <n v="6.3063831164691109E-3"/>
    <n v="382.38804090887157"/>
    <n v="24.685668232807991"/>
    <n v="1090.6827436372064"/>
    <n v="470.63330276065142"/>
    <n v="11.471641227266147"/>
    <n v="3.8238804090887157"/>
    <n v="319.93280917127498"/>
    <n v="2726.4076699826678"/>
    <n v="428.88004474465674"/>
    <n v="38.111754112701703"/>
    <n v="1384.7977019282307"/>
    <n v="578.56936700484118"/>
    <n v="12.866401342339703"/>
    <n v="4.288800447446568"/>
    <n v="350.7819709455971"/>
    <n v="2994.7844189575026"/>
    <n v="420.29753632289061"/>
    <n v="38.111754112701703"/>
    <n v="1333.9283060622442"/>
    <n v="553.39165352507484"/>
    <n v="12.608926089686715"/>
    <n v="4.202975363228906"/>
    <n v="330.64716598296133"/>
    <n v="2842.2669492489795"/>
    <n v="416.42644573721429"/>
    <n v="38.111754112701703"/>
    <n v="1304.3826204883997"/>
    <n v="538.76807104925206"/>
    <n v="12.492793372116429"/>
    <n v="4.164264457372143"/>
    <n v="318.95257817845982"/>
    <n v="2753.6825827981197"/>
    <n v="242.87462703032122"/>
    <n v="21.979616758520734"/>
    <n v="790.36016331961298"/>
    <n v="329.57471684803039"/>
    <n v="7.2862388109096372"/>
    <n v="2.4287462703032121"/>
    <n v="199.02650015889461"/>
    <n v="1702.331627281678"/>
  </r>
  <r>
    <x v="20"/>
    <s v="Zhao_x000a_Qing"/>
    <s v="Zhao Qing"/>
    <s v="Gaoyao"/>
    <x v="602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</r>
  <r>
    <x v="20"/>
    <s v="Shao_x000a_Gauan"/>
    <s v="Shao Gauan"/>
    <s v="Lechang"/>
    <x v="603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</r>
  <r>
    <x v="20"/>
    <s v="Yun_x000a_Fu"/>
    <s v="Yun Fu"/>
    <s v="Yuncheng"/>
    <x v="68"/>
    <s v="t/d"/>
    <s v="cement"/>
    <n v="2000"/>
    <n v="310"/>
    <n v="1"/>
    <m/>
    <n v="620000"/>
    <m/>
    <n v="0"/>
    <n v="620000"/>
    <n v="6.3063831164691109E-3"/>
    <n v="382.38804090887157"/>
    <n v="24.685668232807991"/>
    <n v="1090.6827436372064"/>
    <n v="470.63330276065142"/>
    <n v="11.471641227266147"/>
    <n v="3.8238804090887157"/>
    <n v="319.93280917127498"/>
    <n v="2726.4076699826678"/>
    <n v="428.88004474465674"/>
    <n v="38.111754112701703"/>
    <n v="1384.7977019282307"/>
    <n v="578.56936700484118"/>
    <n v="12.866401342339703"/>
    <n v="4.288800447446568"/>
    <n v="350.7819709455971"/>
    <n v="2994.7844189575026"/>
    <n v="420.29753632289061"/>
    <n v="38.111754112701703"/>
    <n v="1333.9283060622442"/>
    <n v="553.39165352507484"/>
    <n v="12.608926089686715"/>
    <n v="4.202975363228906"/>
    <n v="330.64716598296133"/>
    <n v="2842.2669492489795"/>
    <n v="416.42644573721429"/>
    <n v="38.111754112701703"/>
    <n v="1304.3826204883997"/>
    <n v="538.76807104925206"/>
    <n v="12.492793372116429"/>
    <n v="4.164264457372143"/>
    <n v="318.95257817845982"/>
    <n v="2753.6825827981197"/>
    <n v="242.87462703032122"/>
    <n v="21.979616758520734"/>
    <n v="790.36016331961298"/>
    <n v="329.57471684803039"/>
    <n v="7.2862388109096372"/>
    <n v="2.4287462703032121"/>
    <n v="199.02650015889461"/>
    <n v="1702.331627281678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Yun_x000a_Fu"/>
    <s v="Yun Fu"/>
    <s v="Yunan"/>
    <x v="604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</r>
  <r>
    <x v="20"/>
    <s v="Zhao_x000a_Qing"/>
    <s v="Zhao Qing"/>
    <s v="Huaiji"/>
    <x v="60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Yun_x000a_Fu"/>
    <s v="Yun Fu"/>
    <s v="Luoding"/>
    <x v="596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Yun_x000a_Fu"/>
    <s v="Yun Fu"/>
    <s v="Luoding"/>
    <x v="596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20"/>
    <s v="Zhao_x000a_Qing"/>
    <s v="Zhao Qing"/>
    <s v="Sihui"/>
    <x v="606"/>
    <s v="t/d"/>
    <s v="cement"/>
    <n v="3200"/>
    <n v="310"/>
    <n v="1"/>
    <m/>
    <n v="992000"/>
    <m/>
    <n v="0"/>
    <n v="992000"/>
    <n v="1.0090212986350577E-2"/>
    <n v="611.82086545419452"/>
    <n v="39.497069172492786"/>
    <n v="1745.0923898195304"/>
    <n v="753.01328441704231"/>
    <n v="18.354625963625836"/>
    <n v="6.1182086545419452"/>
    <n v="511.89249467403994"/>
    <n v="4362.2522719722683"/>
    <n v="686.20807159145079"/>
    <n v="60.978806580322718"/>
    <n v="2215.6763230851689"/>
    <n v="925.71098720774592"/>
    <n v="20.586242147743526"/>
    <n v="6.8620807159145087"/>
    <n v="561.2511535129554"/>
    <n v="4791.6550703320036"/>
    <n v="672.47605811662493"/>
    <n v="60.978806580322718"/>
    <n v="2134.285289699591"/>
    <n v="885.42664564011977"/>
    <n v="20.174281743498746"/>
    <n v="6.7247605811662501"/>
    <n v="529.03546557273819"/>
    <n v="4547.6271187983675"/>
    <n v="666.28231317954283"/>
    <n v="60.978806580322718"/>
    <n v="2087.0121927814394"/>
    <n v="862.02891367880329"/>
    <n v="19.988469395386286"/>
    <n v="6.6628231317954292"/>
    <n v="510.32412508553568"/>
    <n v="4405.8921324769908"/>
    <n v="388.59940324851391"/>
    <n v="35.167386813633172"/>
    <n v="1264.5762613113809"/>
    <n v="527.31954695684851"/>
    <n v="11.657982097455418"/>
    <n v="3.8859940324851396"/>
    <n v="318.44240025423136"/>
    <n v="2723.7306036506848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</r>
  <r>
    <x v="1"/>
    <s v=""/>
    <m/>
    <s v=""/>
    <x v="4"/>
    <m/>
    <m/>
    <m/>
    <m/>
    <n v="70"/>
    <m/>
    <n v="93790500"/>
    <m/>
    <n v="0"/>
    <m/>
    <n v="0.99999999999999944"/>
    <n v="60635.07938651328"/>
    <n v="3914.3940000000002"/>
    <n v="172949.01427553457"/>
    <n v="74628.086189624795"/>
    <n v="1819.0523815953984"/>
    <n v="606.3507938651328"/>
    <n v="50731.584691670709"/>
    <n v="432325.09342203743"/>
    <n v="68007.293059097079"/>
    <n v="6043.3616874897607"/>
    <n v="219586.67533404898"/>
    <n v="91743.453627786759"/>
    <n v="2040.2187917729125"/>
    <n v="680.07293059097083"/>
    <n v="55623.320763613374"/>
    <n v="474881.45957016584"/>
    <n v="66646.369013846328"/>
    <n v="6043.3616874897607"/>
    <n v="211520.34080813968"/>
    <n v="87751.036260371387"/>
    <n v="1999.3910704153895"/>
    <n v="666.46369013846333"/>
    <n v="52430.554864241712"/>
    <n v="450696.84108255384"/>
    <n v="66032.532126016449"/>
    <n v="6043.3616874897607"/>
    <n v="206835.29630193356"/>
    <n v="85432.182139752971"/>
    <n v="1980.9759637804934"/>
    <n v="660.32532126016451"/>
    <n v="50576.149955989131"/>
    <n v="436650.06263366417"/>
    <n v="38512.507493567027"/>
    <n v="3485.2967782945179"/>
    <n v="125327.01371338962"/>
    <n v="52260.49714413107"/>
    <n v="1155.3752248070109"/>
    <n v="385.12507493567028"/>
    <n v="31559.532061909966"/>
    <n v="269937.87022485858"/>
  </r>
  <r>
    <x v="2"/>
    <s v=""/>
    <m/>
    <s v=""/>
    <x v="4"/>
    <m/>
    <m/>
    <m/>
    <m/>
    <m/>
    <n v="36"/>
    <m/>
    <n v="43060000"/>
    <n v="4522588.2709727604"/>
    <n v="98313088.2709727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1"/>
    <s v="He_x000a_Chi"/>
    <s v="He Chi"/>
    <s v="Donglan"/>
    <x v="607"/>
    <s v="t/a"/>
    <s v="grinding"/>
    <n v="600000"/>
    <n v="1"/>
    <m/>
    <n v="1"/>
    <m/>
    <n v="600000"/>
    <n v="63017.95082637381"/>
    <n v="63017.95082637381"/>
    <n v="8.2245584761621196E-4"/>
    <n v="121.56474688125009"/>
    <n v="2.179308961867839"/>
    <n v="90.553667411190403"/>
    <n v="102.70923885839589"/>
    <n v="3.6469424064375024"/>
    <n v="1.215647468812501"/>
    <n v="28.001896953562358"/>
    <n v="238.85660855251868"/>
    <n v="133.63925026339905"/>
    <n v="3.2178522919837484"/>
    <n v="113.44352063847673"/>
    <n v="117.04335351496361"/>
    <n v="4.0091775079019714"/>
    <n v="1.3363925026339907"/>
    <n v="30.702914667128759"/>
    <n v="262.37972067163605"/>
    <n v="132.91461176173675"/>
    <n v="3.2178522919837484"/>
    <n v="109.56762424695377"/>
    <n v="110.42292618845926"/>
    <n v="3.9874383528521027"/>
    <n v="1.3291461176173673"/>
    <n v="29.019839847371188"/>
    <n v="249.63073634743179"/>
    <n v="132.58776777348157"/>
    <n v="3.2178522919837484"/>
    <n v="107.29377942706694"/>
    <n v="106.53896674755846"/>
    <n v="3.9776330332044472"/>
    <n v="1.325877677734816"/>
    <n v="28.032442204658679"/>
    <n v="242.15137956487879"/>
    <n v="75.580895520051783"/>
    <n v="1.8557833878278185"/>
    <n v="64.765791037893607"/>
    <n v="66.375385784724543"/>
    <n v="2.2674268656015535"/>
    <n v="0.75580895520051783"/>
    <n v="17.420759675780772"/>
    <n v="149.15137655749839"/>
  </r>
  <r>
    <x v="21"/>
    <s v="He_x000a_Chi"/>
    <s v="He Chi"/>
    <s v="Donglan"/>
    <x v="607"/>
    <s v="t/a"/>
    <s v="grinding"/>
    <n v="600000"/>
    <n v="1"/>
    <m/>
    <n v="1"/>
    <m/>
    <n v="600000"/>
    <n v="63017.95082637381"/>
    <n v="63017.95082637381"/>
    <n v="8.2245584761621196E-4"/>
    <n v="121.56474688125009"/>
    <n v="2.179308961867839"/>
    <n v="90.553667411190403"/>
    <n v="102.70923885839589"/>
    <n v="3.6469424064375024"/>
    <n v="1.215647468812501"/>
    <n v="28.001896953562358"/>
    <n v="238.85660855251868"/>
    <n v="133.63925026339905"/>
    <n v="3.2178522919837484"/>
    <n v="113.44352063847673"/>
    <n v="117.04335351496361"/>
    <n v="4.0091775079019714"/>
    <n v="1.3363925026339907"/>
    <n v="30.702914667128759"/>
    <n v="262.37972067163605"/>
    <n v="132.91461176173675"/>
    <n v="3.2178522919837484"/>
    <n v="109.56762424695377"/>
    <n v="110.42292618845926"/>
    <n v="3.9874383528521027"/>
    <n v="1.3291461176173673"/>
    <n v="29.019839847371188"/>
    <n v="249.63073634743179"/>
    <n v="132.58776777348157"/>
    <n v="3.2178522919837484"/>
    <n v="107.29377942706694"/>
    <n v="106.53896674755846"/>
    <n v="3.9776330332044472"/>
    <n v="1.325877677734816"/>
    <n v="28.032442204658679"/>
    <n v="242.15137956487879"/>
    <n v="75.580895520051783"/>
    <n v="1.8557833878278185"/>
    <n v="64.765791037893607"/>
    <n v="66.375385784724543"/>
    <n v="2.2674268656015535"/>
    <n v="0.75580895520051783"/>
    <n v="17.420759675780772"/>
    <n v="149.15137655749839"/>
  </r>
  <r>
    <x v="21"/>
    <s v="He_x000a_Chi"/>
    <s v="He Chi"/>
    <s v="Donglan"/>
    <x v="607"/>
    <s v="t/a"/>
    <s v="grinding"/>
    <n v="600000"/>
    <n v="1"/>
    <m/>
    <n v="1"/>
    <m/>
    <n v="600000"/>
    <n v="63017.95082637381"/>
    <n v="63017.95082637381"/>
    <n v="8.2245584761621196E-4"/>
    <n v="121.56474688125009"/>
    <n v="2.179308961867839"/>
    <n v="90.553667411190403"/>
    <n v="102.70923885839589"/>
    <n v="3.6469424064375024"/>
    <n v="1.215647468812501"/>
    <n v="28.001896953562358"/>
    <n v="238.85660855251868"/>
    <n v="133.63925026339905"/>
    <n v="3.2178522919837484"/>
    <n v="113.44352063847673"/>
    <n v="117.04335351496361"/>
    <n v="4.0091775079019714"/>
    <n v="1.3363925026339907"/>
    <n v="30.702914667128759"/>
    <n v="262.37972067163605"/>
    <n v="132.91461176173675"/>
    <n v="3.2178522919837484"/>
    <n v="109.56762424695377"/>
    <n v="110.42292618845926"/>
    <n v="3.9874383528521027"/>
    <n v="1.3291461176173673"/>
    <n v="29.019839847371188"/>
    <n v="249.63073634743179"/>
    <n v="132.58776777348157"/>
    <n v="3.2178522919837484"/>
    <n v="107.29377942706694"/>
    <n v="106.53896674755846"/>
    <n v="3.9776330332044472"/>
    <n v="1.325877677734816"/>
    <n v="28.032442204658679"/>
    <n v="242.15137956487879"/>
    <n v="75.580895520051783"/>
    <n v="1.8557833878278185"/>
    <n v="64.765791037893607"/>
    <n v="66.375385784724543"/>
    <n v="2.2674268656015535"/>
    <n v="0.75580895520051783"/>
    <n v="17.420759675780772"/>
    <n v="149.15137655749839"/>
  </r>
  <r>
    <x v="21"/>
    <s v="He_x000a_Chi"/>
    <s v="He Chi"/>
    <s v="Hechi"/>
    <x v="608"/>
    <s v="t/d"/>
    <s v="cement"/>
    <n v="3000"/>
    <n v="310"/>
    <n v="1"/>
    <m/>
    <n v="930000"/>
    <m/>
    <n v="0"/>
    <n v="930000"/>
    <n v="1.2137556493870688E-2"/>
    <n v="1794.0160401446685"/>
    <n v="32.161587420085809"/>
    <n v="1336.363839002554"/>
    <n v="1515.752113258688"/>
    <n v="53.820481204340055"/>
    <n v="17.940160401446686"/>
    <n v="413.24358893488784"/>
    <n v="3524.9741231013713"/>
    <n v="1972.2079362337258"/>
    <n v="47.488098110172828"/>
    <n v="1674.1654212854733"/>
    <n v="1727.2906741893125"/>
    <n v="59.166238087011777"/>
    <n v="19.722079362337261"/>
    <n v="453.10439749303396"/>
    <n v="3872.121150002532"/>
    <n v="1961.5139387661998"/>
    <n v="47.488098110172828"/>
    <n v="1616.9661059023431"/>
    <n v="1629.5883951892745"/>
    <n v="58.845418162985993"/>
    <n v="19.615139387661994"/>
    <n v="428.26608457030619"/>
    <n v="3683.9754666530839"/>
    <n v="1956.6904733076863"/>
    <n v="47.488098110172828"/>
    <n v="1583.4093866697378"/>
    <n v="1572.2700877439929"/>
    <n v="58.700714199230589"/>
    <n v="19.566904733076864"/>
    <n v="413.69436658073425"/>
    <n v="3573.5973645954841"/>
    <n v="1115.400166332143"/>
    <n v="27.387094122355517"/>
    <n v="955.79410113146889"/>
    <n v="979.54801719702084"/>
    <n v="33.462004989964292"/>
    <n v="11.154001663321431"/>
    <n v="257.0903414983095"/>
    <n v="2201.1312392662139"/>
  </r>
  <r>
    <x v="21"/>
    <s v="He_x000a_Chi"/>
    <s v="He Chi"/>
    <s v="Hechi"/>
    <x v="608"/>
    <s v="t/d"/>
    <s v="cement"/>
    <n v="3000"/>
    <n v="310"/>
    <n v="1"/>
    <m/>
    <n v="930000"/>
    <m/>
    <n v="0"/>
    <n v="930000"/>
    <n v="1.2137556493870688E-2"/>
    <n v="1794.0160401446685"/>
    <n v="32.161587420085809"/>
    <n v="1336.363839002554"/>
    <n v="1515.752113258688"/>
    <n v="53.820481204340055"/>
    <n v="17.940160401446686"/>
    <n v="413.24358893488784"/>
    <n v="3524.9741231013713"/>
    <n v="1972.2079362337258"/>
    <n v="47.488098110172828"/>
    <n v="1674.1654212854733"/>
    <n v="1727.2906741893125"/>
    <n v="59.166238087011777"/>
    <n v="19.722079362337261"/>
    <n v="453.10439749303396"/>
    <n v="3872.121150002532"/>
    <n v="1961.5139387661998"/>
    <n v="47.488098110172828"/>
    <n v="1616.9661059023431"/>
    <n v="1629.5883951892745"/>
    <n v="58.845418162985993"/>
    <n v="19.615139387661994"/>
    <n v="428.26608457030619"/>
    <n v="3683.9754666530839"/>
    <n v="1956.6904733076863"/>
    <n v="47.488098110172828"/>
    <n v="1583.4093866697378"/>
    <n v="1572.2700877439929"/>
    <n v="58.700714199230589"/>
    <n v="19.566904733076864"/>
    <n v="413.69436658073425"/>
    <n v="3573.5973645954841"/>
    <n v="1115.400166332143"/>
    <n v="27.387094122355517"/>
    <n v="955.79410113146889"/>
    <n v="979.54801719702084"/>
    <n v="33.462004989964292"/>
    <n v="11.154001663321431"/>
    <n v="257.0903414983095"/>
    <n v="2201.1312392662139"/>
  </r>
  <r>
    <x v="21"/>
    <s v="Bai_x000a_Se"/>
    <s v="Bai Se"/>
    <s v="Jingxi"/>
    <x v="609"/>
    <s v="t/a"/>
    <s v="grinding"/>
    <n v="1000000"/>
    <n v="1"/>
    <m/>
    <n v="1"/>
    <m/>
    <n v="1000000"/>
    <n v="105029.91804395635"/>
    <n v="105029.91804395635"/>
    <n v="1.3707597460270199E-3"/>
    <n v="202.60791146875013"/>
    <n v="3.6321816031130645"/>
    <n v="150.92277901865069"/>
    <n v="171.18206476399317"/>
    <n v="6.0782373440625044"/>
    <n v="2.0260791146875015"/>
    <n v="46.669828255937261"/>
    <n v="398.0943475875311"/>
    <n v="222.73208377233175"/>
    <n v="5.3630871533062479"/>
    <n v="189.0725343974612"/>
    <n v="195.07225585827268"/>
    <n v="6.6819625131699523"/>
    <n v="2.2273208377233176"/>
    <n v="51.171524445214601"/>
    <n v="437.29953445272679"/>
    <n v="221.52435293622793"/>
    <n v="5.3630871533062479"/>
    <n v="182.61270707825628"/>
    <n v="184.03821031409876"/>
    <n v="6.6457305880868374"/>
    <n v="2.215243529362279"/>
    <n v="48.366399745618644"/>
    <n v="416.05122724571964"/>
    <n v="220.97961295580262"/>
    <n v="5.3630871533062479"/>
    <n v="178.82296571177824"/>
    <n v="177.56494457926411"/>
    <n v="6.6293883886740792"/>
    <n v="2.2097961295580264"/>
    <n v="46.720737007764463"/>
    <n v="403.58563260813128"/>
    <n v="125.96815920008629"/>
    <n v="3.092972313046364"/>
    <n v="107.94298506315602"/>
    <n v="110.62564297454091"/>
    <n v="3.7790447760025891"/>
    <n v="1.259681592000863"/>
    <n v="29.034599459634624"/>
    <n v="248.58562759583069"/>
  </r>
  <r>
    <x v="21"/>
    <s v="Gui_x000a_Lin"/>
    <s v="Gui Lin"/>
    <s v="Lipu"/>
    <x v="610"/>
    <s v="t/a"/>
    <s v="grinding"/>
    <n v="600000"/>
    <n v="1"/>
    <m/>
    <n v="1"/>
    <m/>
    <n v="600000"/>
    <n v="63017.95082637381"/>
    <n v="63017.95082637381"/>
    <n v="8.2245584761621196E-4"/>
    <n v="121.56474688125009"/>
    <n v="2.179308961867839"/>
    <n v="90.553667411190403"/>
    <n v="102.70923885839589"/>
    <n v="3.6469424064375024"/>
    <n v="1.215647468812501"/>
    <n v="28.001896953562358"/>
    <n v="238.85660855251868"/>
    <n v="133.63925026339905"/>
    <n v="3.2178522919837484"/>
    <n v="113.44352063847673"/>
    <n v="117.04335351496361"/>
    <n v="4.0091775079019714"/>
    <n v="1.3363925026339907"/>
    <n v="30.702914667128759"/>
    <n v="262.37972067163605"/>
    <n v="132.91461176173675"/>
    <n v="3.2178522919837484"/>
    <n v="109.56762424695377"/>
    <n v="110.42292618845926"/>
    <n v="3.9874383528521027"/>
    <n v="1.3291461176173673"/>
    <n v="29.019839847371188"/>
    <n v="249.63073634743179"/>
    <n v="132.58776777348157"/>
    <n v="3.2178522919837484"/>
    <n v="107.29377942706694"/>
    <n v="106.53896674755846"/>
    <n v="3.9776330332044472"/>
    <n v="1.325877677734816"/>
    <n v="28.032442204658679"/>
    <n v="242.15137956487879"/>
    <n v="75.580895520051783"/>
    <n v="1.8557833878278185"/>
    <n v="64.765791037893607"/>
    <n v="66.375385784724543"/>
    <n v="2.2674268656015535"/>
    <n v="0.75580895520051783"/>
    <n v="17.420759675780772"/>
    <n v="149.15137655749839"/>
  </r>
  <r>
    <x v="21"/>
    <s v="Nan_x000a_Ning"/>
    <s v="Nan Ning"/>
    <s v="Yongning"/>
    <x v="611"/>
    <s v="t/d"/>
    <s v="cement"/>
    <n v="1000"/>
    <n v="310"/>
    <n v="1"/>
    <m/>
    <n v="310000"/>
    <m/>
    <n v="0"/>
    <n v="310000"/>
    <n v="4.045852164623563E-3"/>
    <n v="598.00534671488947"/>
    <n v="10.720529140028605"/>
    <n v="445.4546130008514"/>
    <n v="505.25070441956268"/>
    <n v="17.940160401446686"/>
    <n v="5.9800534671488963"/>
    <n v="137.74786297829596"/>
    <n v="1174.9913743671239"/>
    <n v="657.40264541124202"/>
    <n v="15.829366036724275"/>
    <n v="558.0551404284912"/>
    <n v="575.76355806310426"/>
    <n v="19.722079362337261"/>
    <n v="6.5740264541124214"/>
    <n v="151.03479916434466"/>
    <n v="1290.707050000844"/>
    <n v="653.83797958873333"/>
    <n v="15.829366036724275"/>
    <n v="538.98870196744781"/>
    <n v="543.19613172975824"/>
    <n v="19.615139387661998"/>
    <n v="6.538379795887332"/>
    <n v="142.7553615234354"/>
    <n v="1227.9918222176948"/>
    <n v="652.23015776922875"/>
    <n v="15.829366036724275"/>
    <n v="527.80312888991261"/>
    <n v="524.09002924799768"/>
    <n v="19.566904733076864"/>
    <n v="6.5223015776922884"/>
    <n v="137.8981221935781"/>
    <n v="1191.1991215318283"/>
    <n v="371.8000554440477"/>
    <n v="9.1290313741185063"/>
    <n v="318.59803371048963"/>
    <n v="326.51600573234032"/>
    <n v="11.154001663321431"/>
    <n v="3.7180005544404771"/>
    <n v="85.696780499436514"/>
    <n v="733.71041308873805"/>
  </r>
  <r>
    <x v="21"/>
    <s v="Bai_x000a_Se"/>
    <s v="Bai Se"/>
    <s v="Baise"/>
    <x v="612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Bai_x000a_Se"/>
    <s v="Bai Se"/>
    <s v="Baise"/>
    <x v="612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Yu_x000a_Lin"/>
    <s v="Yu Lin"/>
    <s v="Beiliu"/>
    <x v="613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  <n v="2942.2709081492994"/>
    <n v="71.232147165259235"/>
    <n v="2425.4491588535147"/>
    <n v="2444.3825927839116"/>
    <n v="88.26812724447899"/>
    <n v="29.422709081492993"/>
    <n v="642.39912685545926"/>
    <n v="5525.9631999796256"/>
    <n v="2935.0357099615294"/>
    <n v="71.232147165259235"/>
    <n v="2375.1140800046069"/>
    <n v="2358.4051316159894"/>
    <n v="88.051071298845883"/>
    <n v="29.350357099615298"/>
    <n v="620.54154987110132"/>
    <n v="5360.3960468932264"/>
    <n v="1673.1002494982145"/>
    <n v="41.080641183533274"/>
    <n v="1433.6911516972032"/>
    <n v="1469.3220257955313"/>
    <n v="50.193007484946435"/>
    <n v="16.731002494982146"/>
    <n v="385.63551224746431"/>
    <n v="3301.6968588993209"/>
  </r>
  <r>
    <x v="21"/>
    <s v="Yu_x000a_Lin"/>
    <s v="Yu Lin"/>
    <s v="Beiliu"/>
    <x v="613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  <n v="2942.2709081492994"/>
    <n v="71.232147165259235"/>
    <n v="2425.4491588535147"/>
    <n v="2444.3825927839116"/>
    <n v="88.26812724447899"/>
    <n v="29.422709081492993"/>
    <n v="642.39912685545926"/>
    <n v="5525.9631999796256"/>
    <n v="2935.0357099615294"/>
    <n v="71.232147165259235"/>
    <n v="2375.1140800046069"/>
    <n v="2358.4051316159894"/>
    <n v="88.051071298845883"/>
    <n v="29.350357099615298"/>
    <n v="620.54154987110132"/>
    <n v="5360.3960468932264"/>
    <n v="1673.1002494982145"/>
    <n v="41.080641183533274"/>
    <n v="1433.6911516972032"/>
    <n v="1469.3220257955313"/>
    <n v="50.193007484946435"/>
    <n v="16.731002494982146"/>
    <n v="385.63551224746431"/>
    <n v="3301.6968588993209"/>
  </r>
  <r>
    <x v="21"/>
    <s v="Liu_x000a_Zhou"/>
    <s v="Liu Zhou"/>
    <s v="Rongshui Miao"/>
    <x v="614"/>
    <s v="t/d"/>
    <s v="cement"/>
    <n v="3200"/>
    <n v="310"/>
    <n v="1"/>
    <m/>
    <n v="992000"/>
    <m/>
    <n v="0"/>
    <n v="992000"/>
    <n v="1.2946726926795401E-2"/>
    <n v="1913.6171094876465"/>
    <n v="34.305693248091529"/>
    <n v="1425.4547616027244"/>
    <n v="1616.8022541426005"/>
    <n v="57.408513284629393"/>
    <n v="19.136171094876467"/>
    <n v="440.79316153054702"/>
    <n v="3759.9723979747964"/>
    <n v="2103.6884653159746"/>
    <n v="50.65397131751768"/>
    <n v="1785.7764493711716"/>
    <n v="1842.4433858019336"/>
    <n v="63.11065395947923"/>
    <n v="21.036884653159746"/>
    <n v="483.31135732590292"/>
    <n v="4130.2625600027004"/>
    <n v="2092.2815346839466"/>
    <n v="50.65397131751768"/>
    <n v="1724.7638462958328"/>
    <n v="1738.2276215352263"/>
    <n v="62.768446040518391"/>
    <n v="20.922815346839464"/>
    <n v="456.81715687499332"/>
    <n v="3929.5738310966231"/>
    <n v="2087.1365048615321"/>
    <n v="50.65397131751768"/>
    <n v="1688.9700124477204"/>
    <n v="1677.0880935935925"/>
    <n v="62.614095145845965"/>
    <n v="20.871365048615324"/>
    <n v="441.27399101944985"/>
    <n v="3811.8371889018499"/>
    <n v="1189.7601774209525"/>
    <n v="29.212900397179219"/>
    <n v="1019.5137078735668"/>
    <n v="1044.8512183434889"/>
    <n v="35.69280532262858"/>
    <n v="11.897601774209527"/>
    <n v="274.22969759819682"/>
    <n v="2347.8733218839616"/>
  </r>
  <r>
    <x v="21"/>
    <s v="Chong_x000a_Zuo"/>
    <s v="Chong Zuo"/>
    <s v="Changzhou"/>
    <x v="615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  <n v="2942.2709081492994"/>
    <n v="71.232147165259235"/>
    <n v="2425.4491588535147"/>
    <n v="2444.3825927839116"/>
    <n v="88.26812724447899"/>
    <n v="29.422709081492993"/>
    <n v="642.39912685545926"/>
    <n v="5525.9631999796256"/>
    <n v="2935.0357099615294"/>
    <n v="71.232147165259235"/>
    <n v="2375.1140800046069"/>
    <n v="2358.4051316159894"/>
    <n v="88.051071298845883"/>
    <n v="29.350357099615298"/>
    <n v="620.54154987110132"/>
    <n v="5360.3960468932264"/>
    <n v="1673.1002494982145"/>
    <n v="41.080641183533274"/>
    <n v="1433.6911516972032"/>
    <n v="1469.3220257955313"/>
    <n v="50.193007484946435"/>
    <n v="16.731002494982146"/>
    <n v="385.63551224746431"/>
    <n v="3301.6968588993209"/>
  </r>
  <r>
    <x v="21"/>
    <s v="Chong_x000a_Zuo"/>
    <s v="Chong Zuo"/>
    <s v="Changzhou"/>
    <x v="615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  <n v="2942.2709081492994"/>
    <n v="71.232147165259235"/>
    <n v="2425.4491588535147"/>
    <n v="2444.3825927839116"/>
    <n v="88.26812724447899"/>
    <n v="29.422709081492993"/>
    <n v="642.39912685545926"/>
    <n v="5525.9631999796256"/>
    <n v="2935.0357099615294"/>
    <n v="71.232147165259235"/>
    <n v="2375.1140800046069"/>
    <n v="2358.4051316159894"/>
    <n v="88.051071298845883"/>
    <n v="29.350357099615298"/>
    <n v="620.54154987110132"/>
    <n v="5360.3960468932264"/>
    <n v="1673.1002494982145"/>
    <n v="41.080641183533274"/>
    <n v="1433.6911516972032"/>
    <n v="1469.3220257955313"/>
    <n v="50.193007484946435"/>
    <n v="16.731002494982146"/>
    <n v="385.63551224746431"/>
    <n v="3301.6968588993209"/>
  </r>
  <r>
    <x v="21"/>
    <s v="Liu_x000a_Zhou"/>
    <s v="Liu Zhou"/>
    <s v="Liuzhou"/>
    <x v="616"/>
    <s v="t/a"/>
    <s v="grinding"/>
    <n v="700000"/>
    <n v="1"/>
    <m/>
    <n v="1"/>
    <m/>
    <n v="700000"/>
    <n v="73520.942630769452"/>
    <n v="73520.942630769452"/>
    <n v="9.5953182221891406E-4"/>
    <n v="141.82553802812512"/>
    <n v="2.5425271221791457"/>
    <n v="105.64594531305548"/>
    <n v="119.82744533479523"/>
    <n v="4.2547661408437536"/>
    <n v="1.4182553802812512"/>
    <n v="32.668879779156086"/>
    <n v="278.66604331127184"/>
    <n v="155.91245864063225"/>
    <n v="3.7541610073143734"/>
    <n v="132.35077407822286"/>
    <n v="136.55057910079091"/>
    <n v="4.677373759218967"/>
    <n v="1.5591245864063226"/>
    <n v="35.820067111650225"/>
    <n v="306.10967411690882"/>
    <n v="155.06704705535955"/>
    <n v="3.7541610073143734"/>
    <n v="127.82889495477941"/>
    <n v="128.82674721986916"/>
    <n v="4.6520114116607871"/>
    <n v="1.5506704705535954"/>
    <n v="33.856479821933057"/>
    <n v="291.23585907200379"/>
    <n v="154.68572906906186"/>
    <n v="3.7541610073143734"/>
    <n v="125.17607599824477"/>
    <n v="124.29546120548488"/>
    <n v="4.6405718720718561"/>
    <n v="1.5468572906906188"/>
    <n v="32.70451590543513"/>
    <n v="282.50994282569195"/>
    <n v="88.177711440060421"/>
    <n v="2.1650806191324552"/>
    <n v="75.56008954420922"/>
    <n v="77.437950082178645"/>
    <n v="2.6453313432018128"/>
    <n v="0.88177711440060413"/>
    <n v="20.324219621744238"/>
    <n v="174.00993931708149"/>
  </r>
  <r>
    <x v="21"/>
    <s v="Qin_x000a_Zhou"/>
    <s v="Qin Zhou"/>
    <s v="Qinzhou"/>
    <x v="617"/>
    <s v="t/a"/>
    <s v="grinding"/>
    <n v="1000000"/>
    <n v="1"/>
    <m/>
    <n v="1"/>
    <m/>
    <n v="1000000"/>
    <n v="105029.91804395635"/>
    <n v="105029.91804395635"/>
    <n v="1.3707597460270199E-3"/>
    <n v="202.60791146875013"/>
    <n v="3.6321816031130645"/>
    <n v="150.92277901865069"/>
    <n v="171.18206476399317"/>
    <n v="6.0782373440625044"/>
    <n v="2.0260791146875015"/>
    <n v="46.669828255937261"/>
    <n v="398.0943475875311"/>
    <n v="222.73208377233175"/>
    <n v="5.3630871533062479"/>
    <n v="189.0725343974612"/>
    <n v="195.07225585827268"/>
    <n v="6.6819625131699523"/>
    <n v="2.2273208377233176"/>
    <n v="51.171524445214601"/>
    <n v="437.29953445272679"/>
    <n v="221.52435293622793"/>
    <n v="5.3630871533062479"/>
    <n v="182.61270707825628"/>
    <n v="184.03821031409876"/>
    <n v="6.6457305880868374"/>
    <n v="2.215243529362279"/>
    <n v="48.366399745618644"/>
    <n v="416.05122724571964"/>
    <n v="220.97961295580262"/>
    <n v="5.3630871533062479"/>
    <n v="178.82296571177824"/>
    <n v="177.56494457926411"/>
    <n v="6.6293883886740792"/>
    <n v="2.2097961295580264"/>
    <n v="46.720737007764463"/>
    <n v="403.58563260813128"/>
    <n v="125.96815920008629"/>
    <n v="3.092972313046364"/>
    <n v="107.94298506315602"/>
    <n v="110.62564297454091"/>
    <n v="3.7790447760025891"/>
    <n v="1.259681592000863"/>
    <n v="29.034599459634624"/>
    <n v="248.58562759583069"/>
  </r>
  <r>
    <x v="21"/>
    <s v="Liu_x000a_Zhou"/>
    <s v="Liu Zhou"/>
    <s v="Rong'an"/>
    <x v="618"/>
    <s v="t/a"/>
    <s v="grinding"/>
    <n v="1000000"/>
    <n v="1"/>
    <m/>
    <n v="1"/>
    <m/>
    <n v="1000000"/>
    <n v="105029.91804395635"/>
    <n v="105029.91804395635"/>
    <n v="1.3707597460270199E-3"/>
    <n v="202.60791146875013"/>
    <n v="3.6321816031130645"/>
    <n v="150.92277901865069"/>
    <n v="171.18206476399317"/>
    <n v="6.0782373440625044"/>
    <n v="2.0260791146875015"/>
    <n v="46.669828255937261"/>
    <n v="398.0943475875311"/>
    <n v="222.73208377233175"/>
    <n v="5.3630871533062479"/>
    <n v="189.0725343974612"/>
    <n v="195.07225585827268"/>
    <n v="6.6819625131699523"/>
    <n v="2.2273208377233176"/>
    <n v="51.171524445214601"/>
    <n v="437.29953445272679"/>
    <n v="221.52435293622793"/>
    <n v="5.3630871533062479"/>
    <n v="182.61270707825628"/>
    <n v="184.03821031409876"/>
    <n v="6.6457305880868374"/>
    <n v="2.215243529362279"/>
    <n v="48.366399745618644"/>
    <n v="416.05122724571964"/>
    <n v="220.97961295580262"/>
    <n v="5.3630871533062479"/>
    <n v="178.82296571177824"/>
    <n v="177.56494457926411"/>
    <n v="6.6293883886740792"/>
    <n v="2.2097961295580264"/>
    <n v="46.720737007764463"/>
    <n v="403.58563260813128"/>
    <n v="125.96815920008629"/>
    <n v="3.092972313046364"/>
    <n v="107.94298506315602"/>
    <n v="110.62564297454091"/>
    <n v="3.7790447760025891"/>
    <n v="1.259681592000863"/>
    <n v="29.034599459634624"/>
    <n v="248.58562759583069"/>
  </r>
  <r>
    <x v="21"/>
    <s v="Nan_x000a_Ning"/>
    <s v="Nan Ning"/>
    <s v="Heng"/>
    <x v="619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Nan_x000a_Ning"/>
    <s v="Nan Ning"/>
    <s v="Heng"/>
    <x v="619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Lai_x000a_Bin"/>
    <s v="Lai Bin"/>
    <s v="Wuxuan"/>
    <x v="620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Bai_x000a_Se"/>
    <s v="Bai Se"/>
    <s v="Lingyun"/>
    <x v="621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  <n v="929.50013861011928"/>
    <n v="22.822578435296265"/>
    <n v="796.49508427622413"/>
    <n v="816.29001433085079"/>
    <n v="27.88500415830358"/>
    <n v="9.2950013861011929"/>
    <n v="214.24195124859131"/>
    <n v="1834.2760327218452"/>
  </r>
  <r>
    <x v="21"/>
    <s v="Bai_x000a_Se"/>
    <s v="Bai Se"/>
    <s v="Tianyang"/>
    <x v="622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Yu_x000a_Lin"/>
    <s v="Yu Lin"/>
    <s v="Beiliu"/>
    <x v="61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Yu_x000a_Lin"/>
    <s v="Yu Lin"/>
    <s v="Beiliu"/>
    <x v="61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Bei_x000a_Hai"/>
    <s v="Bei Hai"/>
    <s v="Hepu"/>
    <x v="62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Chong_x000a_Zuo"/>
    <s v="Chong Zuo"/>
    <s v="Fusui"/>
    <x v="624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Chong_x000a_Zuo"/>
    <s v="Chong Zuo"/>
    <s v="Fusui"/>
    <x v="624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Chong_x000a_Zuo"/>
    <s v="Chong Zuo"/>
    <s v="Fusui"/>
    <x v="624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Fang_x000a_Chengang"/>
    <s v="Fang Chengang"/>
    <s v="Shangsi"/>
    <x v="625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Fang_x000a_Chengang"/>
    <s v="Fang Chengang"/>
    <s v="Shangsi"/>
    <x v="625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Gui_x000a_Gang"/>
    <s v="Gui Gang"/>
    <s v="Pingnan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Gui_x000a_Gang"/>
    <s v="Gui Gang"/>
    <s v="Pingnan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Gui_x000a_Gang"/>
    <s v="Gui Gang"/>
    <s v="Pingnan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Gui_x000a_Gang"/>
    <s v="Gui Gang"/>
    <s v="Pingnan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Gui_x000a_Gang"/>
    <s v="Gui Gang"/>
    <s v="Pingnan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Gui_x000a_Gang"/>
    <s v="Gui Gang"/>
    <s v="Gui"/>
    <x v="627"/>
    <s v="t/d"/>
    <s v="cement"/>
    <n v="6000"/>
    <n v="310"/>
    <n v="1"/>
    <m/>
    <n v="1860000"/>
    <m/>
    <n v="0"/>
    <n v="1860000"/>
    <n v="2.4275112987741376E-2"/>
    <n v="3588.032080289337"/>
    <n v="64.323174840171617"/>
    <n v="2672.7276780051079"/>
    <n v="3031.5042265173761"/>
    <n v="107.64096240868011"/>
    <n v="35.880320802893372"/>
    <n v="826.48717786977568"/>
    <n v="7049.9482462027427"/>
    <n v="3944.4158724674517"/>
    <n v="94.976196220345656"/>
    <n v="3348.3308425709465"/>
    <n v="3454.5813483786251"/>
    <n v="118.33247617402355"/>
    <n v="39.444158724674523"/>
    <n v="906.20879498606791"/>
    <n v="7744.242300005064"/>
    <n v="3923.0278775323995"/>
    <n v="94.976196220345656"/>
    <n v="3233.9322118046862"/>
    <n v="3259.176790378549"/>
    <n v="117.69083632597199"/>
    <n v="39.230278775323988"/>
    <n v="856.53216914061238"/>
    <n v="7367.9509333061678"/>
    <n v="3913.3809466153725"/>
    <n v="94.976196220345656"/>
    <n v="3166.8187733394757"/>
    <n v="3144.5401754879858"/>
    <n v="117.40142839846118"/>
    <n v="39.133809466153728"/>
    <n v="827.38873316146851"/>
    <n v="7147.1947291909682"/>
    <n v="2230.8003326642861"/>
    <n v="54.774188244711034"/>
    <n v="1911.5882022629378"/>
    <n v="1959.0960343940417"/>
    <n v="66.924009979928584"/>
    <n v="22.308003326642861"/>
    <n v="514.180682996619"/>
    <n v="4402.2624785324278"/>
  </r>
  <r>
    <x v="21"/>
    <s v="Gui_x000a_Gang"/>
    <s v="Gui Gang"/>
    <s v="Gui"/>
    <x v="627"/>
    <s v="t/d"/>
    <s v="cement"/>
    <n v="6000"/>
    <n v="310"/>
    <n v="1"/>
    <m/>
    <n v="1860000"/>
    <m/>
    <n v="0"/>
    <n v="1860000"/>
    <n v="2.4275112987741376E-2"/>
    <n v="3588.032080289337"/>
    <n v="64.323174840171617"/>
    <n v="2672.7276780051079"/>
    <n v="3031.5042265173761"/>
    <n v="107.64096240868011"/>
    <n v="35.880320802893372"/>
    <n v="826.48717786977568"/>
    <n v="7049.9482462027427"/>
    <n v="3944.4158724674517"/>
    <n v="94.976196220345656"/>
    <n v="3348.3308425709465"/>
    <n v="3454.5813483786251"/>
    <n v="118.33247617402355"/>
    <n v="39.444158724674523"/>
    <n v="906.20879498606791"/>
    <n v="7744.242300005064"/>
    <n v="3923.0278775323995"/>
    <n v="94.976196220345656"/>
    <n v="3233.9322118046862"/>
    <n v="3259.176790378549"/>
    <n v="117.69083632597199"/>
    <n v="39.230278775323988"/>
    <n v="856.53216914061238"/>
    <n v="7367.9509333061678"/>
    <n v="3913.3809466153725"/>
    <n v="94.976196220345656"/>
    <n v="3166.8187733394757"/>
    <n v="3144.5401754879858"/>
    <n v="117.40142839846118"/>
    <n v="39.133809466153728"/>
    <n v="827.38873316146851"/>
    <n v="7147.1947291909682"/>
    <n v="2230.8003326642861"/>
    <n v="54.774188244711034"/>
    <n v="1911.5882022629378"/>
    <n v="1959.0960343940417"/>
    <n v="66.924009979928584"/>
    <n v="22.308003326642861"/>
    <n v="514.180682996619"/>
    <n v="4402.2624785324278"/>
  </r>
  <r>
    <x v="21"/>
    <s v="Gui_x000a_Gang"/>
    <s v="Gui Gang"/>
    <s v="Gui"/>
    <x v="627"/>
    <s v="t/d"/>
    <s v="cement"/>
    <n v="6000"/>
    <n v="310"/>
    <n v="1"/>
    <m/>
    <n v="1860000"/>
    <m/>
    <n v="0"/>
    <n v="1860000"/>
    <n v="2.4275112987741376E-2"/>
    <n v="3588.032080289337"/>
    <n v="64.323174840171617"/>
    <n v="2672.7276780051079"/>
    <n v="3031.5042265173761"/>
    <n v="107.64096240868011"/>
    <n v="35.880320802893372"/>
    <n v="826.48717786977568"/>
    <n v="7049.9482462027427"/>
    <n v="3944.4158724674517"/>
    <n v="94.976196220345656"/>
    <n v="3348.3308425709465"/>
    <n v="3454.5813483786251"/>
    <n v="118.33247617402355"/>
    <n v="39.444158724674523"/>
    <n v="906.20879498606791"/>
    <n v="7744.242300005064"/>
    <n v="3923.0278775323995"/>
    <n v="94.976196220345656"/>
    <n v="3233.9322118046862"/>
    <n v="3259.176790378549"/>
    <n v="117.69083632597199"/>
    <n v="39.230278775323988"/>
    <n v="856.53216914061238"/>
    <n v="7367.9509333061678"/>
    <n v="3913.3809466153725"/>
    <n v="94.976196220345656"/>
    <n v="3166.8187733394757"/>
    <n v="3144.5401754879858"/>
    <n v="117.40142839846118"/>
    <n v="39.133809466153728"/>
    <n v="827.38873316146851"/>
    <n v="7147.1947291909682"/>
    <n v="2230.8003326642861"/>
    <n v="54.774188244711034"/>
    <n v="1911.5882022629378"/>
    <n v="1959.0960343940417"/>
    <n v="66.924009979928584"/>
    <n v="22.308003326642861"/>
    <n v="514.180682996619"/>
    <n v="4402.2624785324278"/>
  </r>
  <r>
    <x v="21"/>
    <s v="Gui_x000a_Gang"/>
    <s v="Gui Gang"/>
    <s v="Gui"/>
    <x v="627"/>
    <s v="t/d"/>
    <s v="cement"/>
    <n v="6000"/>
    <n v="310"/>
    <n v="1"/>
    <m/>
    <n v="1860000"/>
    <m/>
    <n v="0"/>
    <n v="1860000"/>
    <n v="2.4275112987741376E-2"/>
    <n v="3588.032080289337"/>
    <n v="64.323174840171617"/>
    <n v="2672.7276780051079"/>
    <n v="3031.5042265173761"/>
    <n v="107.64096240868011"/>
    <n v="35.880320802893372"/>
    <n v="826.48717786977568"/>
    <n v="7049.9482462027427"/>
    <n v="3944.4158724674517"/>
    <n v="94.976196220345656"/>
    <n v="3348.3308425709465"/>
    <n v="3454.5813483786251"/>
    <n v="118.33247617402355"/>
    <n v="39.444158724674523"/>
    <n v="906.20879498606791"/>
    <n v="7744.242300005064"/>
    <n v="3923.0278775323995"/>
    <n v="94.976196220345656"/>
    <n v="3233.9322118046862"/>
    <n v="3259.176790378549"/>
    <n v="117.69083632597199"/>
    <n v="39.230278775323988"/>
    <n v="856.53216914061238"/>
    <n v="7367.9509333061678"/>
    <n v="3913.3809466153725"/>
    <n v="94.976196220345656"/>
    <n v="3166.8187733394757"/>
    <n v="3144.5401754879858"/>
    <n v="117.40142839846118"/>
    <n v="39.133809466153728"/>
    <n v="827.38873316146851"/>
    <n v="7147.1947291909682"/>
    <n v="2230.8003326642861"/>
    <n v="54.774188244711034"/>
    <n v="1911.5882022629378"/>
    <n v="1959.0960343940417"/>
    <n v="66.924009979928584"/>
    <n v="22.308003326642861"/>
    <n v="514.180682996619"/>
    <n v="4402.2624785324278"/>
  </r>
  <r>
    <x v="21"/>
    <s v="Gui_x000a_Gang"/>
    <s v="Gui Gang"/>
    <s v="Guiping"/>
    <x v="628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Gui_x000a_Gang"/>
    <s v="Gui Gang"/>
    <s v="Gui"/>
    <x v="627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Gui_x000a_Gang"/>
    <s v="Gui Gang"/>
    <s v="Gui"/>
    <x v="627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Gui_x000a_Lin"/>
    <s v="Gui Lin"/>
    <s v="Xing’an"/>
    <x v="629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Gui_x000a_Lin"/>
    <s v="Gui Lin"/>
    <s v="Xing’an"/>
    <x v="629"/>
    <s v="t/d"/>
    <s v="cement"/>
    <n v="4000"/>
    <n v="310"/>
    <n v="1"/>
    <m/>
    <n v="1240000"/>
    <m/>
    <n v="0"/>
    <n v="1240000"/>
    <n v="1.6183408658494252E-2"/>
    <n v="2392.0213868595579"/>
    <n v="42.882116560114419"/>
    <n v="1781.8184520034056"/>
    <n v="2021.0028176782507"/>
    <n v="71.760641605786745"/>
    <n v="23.920213868595585"/>
    <n v="550.99145191318382"/>
    <n v="4699.9654974684954"/>
    <n v="2629.6105816449681"/>
    <n v="63.317464146897102"/>
    <n v="2232.2205617139648"/>
    <n v="2303.054232252417"/>
    <n v="78.888317449349046"/>
    <n v="26.296105816449685"/>
    <n v="604.13919665737865"/>
    <n v="5162.828200003376"/>
    <n v="2615.3519183549333"/>
    <n v="63.317464146897102"/>
    <n v="2155.9548078697912"/>
    <n v="2172.7845269190329"/>
    <n v="78.460557550647991"/>
    <n v="26.153519183549328"/>
    <n v="571.02144609374159"/>
    <n v="4911.9672888707792"/>
    <n v="2608.920631076915"/>
    <n v="63.317464146897102"/>
    <n v="2111.2125155596505"/>
    <n v="2096.3601169919907"/>
    <n v="78.267618932307457"/>
    <n v="26.089206310769153"/>
    <n v="551.59248877431241"/>
    <n v="4764.7964861273131"/>
    <n v="1487.2002217761908"/>
    <n v="36.516125496474025"/>
    <n v="1274.3921348419585"/>
    <n v="1306.0640229293613"/>
    <n v="44.616006653285723"/>
    <n v="14.872002217761908"/>
    <n v="342.78712199774606"/>
    <n v="2934.8416523549522"/>
  </r>
  <r>
    <x v="21"/>
    <s v="Gui_x000a_Lin"/>
    <s v="Gui Lin"/>
    <s v="Gongcheng Yao"/>
    <x v="630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He_x000a_Zhou"/>
    <s v="He Zhou"/>
    <s v="Fuchuan Yao"/>
    <x v="631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Liu_x000a_Zhou"/>
    <s v="Liu Zhou"/>
    <s v="Luzhai"/>
    <x v="632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  <n v="929.50013861011928"/>
    <n v="22.822578435296265"/>
    <n v="796.49508427622413"/>
    <n v="816.29001433085079"/>
    <n v="27.88500415830358"/>
    <n v="9.2950013861011929"/>
    <n v="214.24195124859131"/>
    <n v="1834.2760327218452"/>
  </r>
  <r>
    <x v="21"/>
    <s v="Liu_x000a_Zhou"/>
    <s v="Liu Zhou"/>
    <s v="Luzhai"/>
    <x v="632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Liu_x000a_Zhou"/>
    <s v="Liu Zhou"/>
    <s v="Liuzhou"/>
    <x v="616"/>
    <s v="t/d"/>
    <s v="cement"/>
    <n v="3200"/>
    <n v="310"/>
    <n v="1"/>
    <m/>
    <n v="992000"/>
    <m/>
    <n v="0"/>
    <n v="992000"/>
    <n v="1.2946726926795401E-2"/>
    <n v="1913.6171094876465"/>
    <n v="34.305693248091529"/>
    <n v="1425.4547616027244"/>
    <n v="1616.8022541426005"/>
    <n v="57.408513284629393"/>
    <n v="19.136171094876467"/>
    <n v="440.79316153054702"/>
    <n v="3759.9723979747964"/>
    <n v="2103.6884653159746"/>
    <n v="50.65397131751768"/>
    <n v="1785.7764493711716"/>
    <n v="1842.4433858019336"/>
    <n v="63.11065395947923"/>
    <n v="21.036884653159746"/>
    <n v="483.31135732590292"/>
    <n v="4130.2625600027004"/>
    <n v="2092.2815346839466"/>
    <n v="50.65397131751768"/>
    <n v="1724.7638462958328"/>
    <n v="1738.2276215352263"/>
    <n v="62.768446040518391"/>
    <n v="20.922815346839464"/>
    <n v="456.81715687499332"/>
    <n v="3929.5738310966231"/>
    <n v="2087.1365048615321"/>
    <n v="50.65397131751768"/>
    <n v="1688.9700124477204"/>
    <n v="1677.0880935935925"/>
    <n v="62.614095145845965"/>
    <n v="20.871365048615324"/>
    <n v="441.27399101944985"/>
    <n v="3811.8371889018499"/>
    <n v="1189.7601774209525"/>
    <n v="29.212900397179219"/>
    <n v="1019.5137078735668"/>
    <n v="1044.8512183434889"/>
    <n v="35.69280532262858"/>
    <n v="11.897601774209527"/>
    <n v="274.22969759819682"/>
    <n v="2347.8733218839616"/>
  </r>
  <r>
    <x v="21"/>
    <s v="Liu_x000a_Zhou"/>
    <s v="Liu Zhou"/>
    <s v="Liuzhou"/>
    <x v="616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  <n v="929.50013861011928"/>
    <n v="22.822578435296265"/>
    <n v="796.49508427622413"/>
    <n v="816.29001433085079"/>
    <n v="27.88500415830358"/>
    <n v="9.2950013861011929"/>
    <n v="214.24195124859131"/>
    <n v="1834.2760327218452"/>
  </r>
  <r>
    <x v="21"/>
    <s v="Liu_x000a_Zhou"/>
    <s v="Liu Zhou"/>
    <s v="Liuzhou"/>
    <x v="616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  <n v="929.50013861011928"/>
    <n v="22.822578435296265"/>
    <n v="796.49508427622413"/>
    <n v="816.29001433085079"/>
    <n v="27.88500415830358"/>
    <n v="9.2950013861011929"/>
    <n v="214.24195124859131"/>
    <n v="1834.2760327218452"/>
  </r>
  <r>
    <x v="21"/>
    <s v="Liu_x000a_Zhou"/>
    <s v="Liu Zhou"/>
    <s v="Liuzhou"/>
    <x v="616"/>
    <s v="t/d"/>
    <s v="cement"/>
    <n v="2000"/>
    <n v="310"/>
    <n v="1"/>
    <m/>
    <n v="620000"/>
    <m/>
    <n v="0"/>
    <n v="620000"/>
    <n v="8.091704329247126E-3"/>
    <n v="1196.0106934297789"/>
    <n v="21.441058280057209"/>
    <n v="890.90922600170279"/>
    <n v="1010.5014088391254"/>
    <n v="35.880320802893372"/>
    <n v="11.960106934297793"/>
    <n v="275.49572595659191"/>
    <n v="2349.9827487342477"/>
    <n v="1314.805290822484"/>
    <n v="31.658732073448551"/>
    <n v="1116.1102808569824"/>
    <n v="1151.5271161262085"/>
    <n v="39.444158724674523"/>
    <n v="13.148052908224843"/>
    <n v="302.06959832868932"/>
    <n v="2581.414100001688"/>
    <n v="1307.6759591774667"/>
    <n v="31.658732073448551"/>
    <n v="1077.9774039348956"/>
    <n v="1086.3922634595165"/>
    <n v="39.230278775323995"/>
    <n v="13.076759591774664"/>
    <n v="285.51072304687079"/>
    <n v="2455.9836444353896"/>
    <n v="1304.4603155384575"/>
    <n v="31.658732073448551"/>
    <n v="1055.6062577798252"/>
    <n v="1048.1800584959954"/>
    <n v="39.133809466153728"/>
    <n v="13.044603155384577"/>
    <n v="275.79624438715621"/>
    <n v="2382.3982430636565"/>
    <n v="743.6001108880954"/>
    <n v="18.258062748237013"/>
    <n v="637.19606742097926"/>
    <n v="653.03201146468064"/>
    <n v="22.308003326642861"/>
    <n v="7.4360011088809541"/>
    <n v="171.39356099887303"/>
    <n v="1467.4208261774761"/>
  </r>
  <r>
    <x v="21"/>
    <s v="Nan_x000a_Ning"/>
    <s v="Nan Ning"/>
    <s v="Nanning"/>
    <x v="63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Nan_x000a_Ning"/>
    <s v="Nan Ning"/>
    <s v="Nanning"/>
    <x v="63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Nan_x000a_Ning"/>
    <s v="Nan Ning"/>
    <s v="Mashan"/>
    <x v="634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  <n v="929.50013861011928"/>
    <n v="22.822578435296265"/>
    <n v="796.49508427622413"/>
    <n v="816.29001433085079"/>
    <n v="27.88500415830358"/>
    <n v="9.2950013861011929"/>
    <n v="214.24195124859131"/>
    <n v="1834.2760327218452"/>
  </r>
  <r>
    <x v="21"/>
    <s v="Nan_x000a_Ning"/>
    <s v="Nan Ning"/>
    <s v="Wuming"/>
    <x v="635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  <n v="2942.2709081492994"/>
    <n v="71.232147165259235"/>
    <n v="2425.4491588535147"/>
    <n v="2444.3825927839116"/>
    <n v="88.26812724447899"/>
    <n v="29.422709081492993"/>
    <n v="642.39912685545926"/>
    <n v="5525.9631999796256"/>
    <n v="2935.0357099615294"/>
    <n v="71.232147165259235"/>
    <n v="2375.1140800046069"/>
    <n v="2358.4051316159894"/>
    <n v="88.051071298845883"/>
    <n v="29.350357099615298"/>
    <n v="620.54154987110132"/>
    <n v="5360.3960468932264"/>
    <n v="1673.1002494982145"/>
    <n v="41.080641183533274"/>
    <n v="1433.6911516972032"/>
    <n v="1469.3220257955313"/>
    <n v="50.193007484946435"/>
    <n v="16.731002494982146"/>
    <n v="385.63551224746431"/>
    <n v="3301.6968588993209"/>
  </r>
  <r>
    <x v="21"/>
    <s v="Nan_x000a_Ning"/>
    <s v="Nan Ning"/>
    <s v="Long'an"/>
    <x v="636"/>
    <s v="t/d"/>
    <s v="cement"/>
    <n v="4000"/>
    <n v="310"/>
    <n v="1"/>
    <m/>
    <n v="1240000"/>
    <m/>
    <n v="0"/>
    <n v="1240000"/>
    <n v="1.6183408658494252E-2"/>
    <n v="2392.0213868595579"/>
    <n v="42.882116560114419"/>
    <n v="1781.8184520034056"/>
    <n v="2021.0028176782507"/>
    <n v="71.760641605786745"/>
    <n v="23.920213868595585"/>
    <n v="550.99145191318382"/>
    <n v="4699.9654974684954"/>
    <n v="2629.6105816449681"/>
    <n v="63.317464146897102"/>
    <n v="2232.2205617139648"/>
    <n v="2303.054232252417"/>
    <n v="78.888317449349046"/>
    <n v="26.296105816449685"/>
    <n v="604.13919665737865"/>
    <n v="5162.828200003376"/>
    <n v="2615.3519183549333"/>
    <n v="63.317464146897102"/>
    <n v="2155.9548078697912"/>
    <n v="2172.7845269190329"/>
    <n v="78.460557550647991"/>
    <n v="26.153519183549328"/>
    <n v="571.02144609374159"/>
    <n v="4911.9672888707792"/>
    <n v="2608.920631076915"/>
    <n v="63.317464146897102"/>
    <n v="2111.2125155596505"/>
    <n v="2096.3601169919907"/>
    <n v="78.267618932307457"/>
    <n v="26.089206310769153"/>
    <n v="551.59248877431241"/>
    <n v="4764.7964861273131"/>
    <n v="1487.2002217761908"/>
    <n v="36.516125496474025"/>
    <n v="1274.3921348419585"/>
    <n v="1306.0640229293613"/>
    <n v="44.616006653285723"/>
    <n v="14.872002217761908"/>
    <n v="342.78712199774606"/>
    <n v="2934.8416523549522"/>
  </r>
  <r>
    <x v="21"/>
    <s v="Nan_x000a_Ning"/>
    <s v="Nan Ning"/>
    <s v="Binyang"/>
    <x v="637"/>
    <s v="t/d"/>
    <s v="cement"/>
    <n v="3200"/>
    <n v="310"/>
    <n v="1"/>
    <m/>
    <n v="992000"/>
    <m/>
    <n v="0"/>
    <n v="992000"/>
    <n v="1.2946726926795401E-2"/>
    <n v="1913.6171094876465"/>
    <n v="34.305693248091529"/>
    <n v="1425.4547616027244"/>
    <n v="1616.8022541426005"/>
    <n v="57.408513284629393"/>
    <n v="19.136171094876467"/>
    <n v="440.79316153054702"/>
    <n v="3759.9723979747964"/>
    <n v="2103.6884653159746"/>
    <n v="50.65397131751768"/>
    <n v="1785.7764493711716"/>
    <n v="1842.4433858019336"/>
    <n v="63.11065395947923"/>
    <n v="21.036884653159746"/>
    <n v="483.31135732590292"/>
    <n v="4130.2625600027004"/>
    <n v="2092.2815346839466"/>
    <n v="50.65397131751768"/>
    <n v="1724.7638462958328"/>
    <n v="1738.2276215352263"/>
    <n v="62.768446040518391"/>
    <n v="20.922815346839464"/>
    <n v="456.81715687499332"/>
    <n v="3929.5738310966231"/>
    <n v="2087.1365048615321"/>
    <n v="50.65397131751768"/>
    <n v="1688.9700124477204"/>
    <n v="1677.0880935935925"/>
    <n v="62.614095145845965"/>
    <n v="20.871365048615324"/>
    <n v="441.27399101944985"/>
    <n v="3811.8371889018499"/>
    <n v="1189.7601774209525"/>
    <n v="29.212900397179219"/>
    <n v="1019.5137078735668"/>
    <n v="1044.8512183434889"/>
    <n v="35.69280532262858"/>
    <n v="11.897601774209527"/>
    <n v="274.22969759819682"/>
    <n v="2347.8733218839616"/>
  </r>
  <r>
    <x v="21"/>
    <s v="Nan_x000a_Ning"/>
    <s v="Nan Ning"/>
    <s v="Binyang"/>
    <x v="637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  <n v="929.50013861011928"/>
    <n v="22.822578435296265"/>
    <n v="796.49508427622413"/>
    <n v="816.29001433085079"/>
    <n v="27.88500415830358"/>
    <n v="9.2950013861011929"/>
    <n v="214.24195124859131"/>
    <n v="1834.2760327218452"/>
  </r>
  <r>
    <x v="21"/>
    <s v="Wu_x000a_Zhou"/>
    <s v="Wu Zhou"/>
    <s v="Mengshan"/>
    <x v="638"/>
    <s v="t/d"/>
    <s v="cement"/>
    <n v="2000"/>
    <n v="310"/>
    <n v="1"/>
    <m/>
    <n v="620000"/>
    <m/>
    <n v="0"/>
    <n v="620000"/>
    <n v="8.091704329247126E-3"/>
    <n v="1196.0106934297789"/>
    <n v="21.441058280057209"/>
    <n v="890.90922600170279"/>
    <n v="1010.5014088391254"/>
    <n v="35.880320802893372"/>
    <n v="11.960106934297793"/>
    <n v="275.49572595659191"/>
    <n v="2349.9827487342477"/>
    <n v="1314.805290822484"/>
    <n v="31.658732073448551"/>
    <n v="1116.1102808569824"/>
    <n v="1151.5271161262085"/>
    <n v="39.444158724674523"/>
    <n v="13.148052908224843"/>
    <n v="302.06959832868932"/>
    <n v="2581.414100001688"/>
    <n v="1307.6759591774667"/>
    <n v="31.658732073448551"/>
    <n v="1077.9774039348956"/>
    <n v="1086.3922634595165"/>
    <n v="39.230278775323995"/>
    <n v="13.076759591774664"/>
    <n v="285.51072304687079"/>
    <n v="2455.9836444353896"/>
    <n v="1304.4603155384575"/>
    <n v="31.658732073448551"/>
    <n v="1055.6062577798252"/>
    <n v="1048.1800584959954"/>
    <n v="39.133809466153728"/>
    <n v="13.044603155384577"/>
    <n v="275.79624438715621"/>
    <n v="2382.3982430636565"/>
    <n v="743.6001108880954"/>
    <n v="18.258062748237013"/>
    <n v="637.19606742097926"/>
    <n v="653.03201146468064"/>
    <n v="22.308003326642861"/>
    <n v="7.4360011088809541"/>
    <n v="171.39356099887303"/>
    <n v="1467.4208261774761"/>
  </r>
  <r>
    <x v="21"/>
    <s v="Yu_x000a_Lin"/>
    <s v="Yu Lin"/>
    <s v="Luchuan"/>
    <x v="639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Yu_x000a_Lin"/>
    <s v="Yu Lin"/>
    <s v="Beiliu"/>
    <x v="61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21"/>
    <s v="Yu_x000a_Lin"/>
    <s v="Yu Lin"/>
    <s v="Beiliu"/>
    <x v="61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</r>
  <r>
    <x v="1"/>
    <s v=""/>
    <m/>
    <s v=""/>
    <x v="4"/>
    <m/>
    <m/>
    <m/>
    <m/>
    <n v="56"/>
    <m/>
    <n v="75981000"/>
    <m/>
    <n v="0"/>
    <m/>
    <n v="1.0000000000000002"/>
    <n v="147807.01873977878"/>
    <n v="2649.7580000000003"/>
    <n v="110101.55459852243"/>
    <n v="124881.15824829516"/>
    <n v="4434.2105621933633"/>
    <n v="1478.070187397788"/>
    <n v="34046.687168341552"/>
    <n v="290418.76137766597"/>
    <n v="162488.05410130662"/>
    <n v="3912.4924472362877"/>
    <n v="137932.65737884768"/>
    <n v="142309.5888420023"/>
    <n v="4874.6416230391987"/>
    <n v="1624.8805410130665"/>
    <n v="37330.775574296684"/>
    <n v="319019.82511536847"/>
    <n v="161606.9873501095"/>
    <n v="3912.4924472362877"/>
    <n v="133220.06836539879"/>
    <n v="134260.00496987972"/>
    <n v="4848.2096205032849"/>
    <n v="1616.0698735010949"/>
    <n v="35284.374147842289"/>
    <n v="303518.70811175584"/>
    <n v="161209.58730826835"/>
    <n v="3912.4924472362877"/>
    <n v="130455.36698175942"/>
    <n v="129537.61233061772"/>
    <n v="4836.2876192480508"/>
    <n v="1612.0958730826837"/>
    <n v="34083.826245393349"/>
    <n v="294424.77704636066"/>
    <n v="91896.599360456603"/>
    <n v="2256.3927209060284"/>
    <n v="78746.830271326253"/>
    <n v="80703.889427141301"/>
    <n v="2756.8979808136983"/>
    <n v="918.96599360456605"/>
    <n v="21181.391957115658"/>
    <n v="181348.79457638424"/>
  </r>
  <r>
    <x v="2"/>
    <s v=""/>
    <m/>
    <s v=""/>
    <x v="4"/>
    <m/>
    <m/>
    <m/>
    <m/>
    <m/>
    <n v="8"/>
    <m/>
    <n v="6100000"/>
    <n v="640682.5000681337"/>
    <n v="76621682.500068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s v="San_x000a_Ya"/>
    <s v="San Ya"/>
    <s v="Changjiang Li"/>
    <x v="640"/>
    <s v="t/a"/>
    <s v="grinding"/>
    <n v="1000000"/>
    <n v="1"/>
    <m/>
    <n v="1"/>
    <m/>
    <n v="1000000"/>
    <n v="105029.91804395635"/>
    <n v="105029.91804395635"/>
    <n v="7.4727637476685932E-3"/>
    <n v="40.197393601527736"/>
    <n v="2.7150493613854394"/>
    <n v="88.743612497792697"/>
    <n v="37.77804005020139"/>
    <n v="1.205921808045832"/>
    <n v="0.40197393601527731"/>
    <n v="34.395520775805274"/>
    <n v="293.86245393996637"/>
    <n v="45.863490457419594"/>
    <n v="4.9162876809280851"/>
    <n v="130.77382644440203"/>
    <n v="52.545824826846598"/>
    <n v="1.3759047137225879"/>
    <n v="0.45863490457419598"/>
    <n v="37.715226614813098"/>
    <n v="322.82509154732026"/>
    <n v="44.756375830771418"/>
    <n v="4.9162876809280851"/>
    <n v="126.72741974486192"/>
    <n v="50.400711953498188"/>
    <n v="1.3426912749231426"/>
    <n v="0.44756375830771417"/>
    <n v="34.990267970145972"/>
    <n v="302.18402756302862"/>
    <n v="44.257018207350605"/>
    <n v="4.9162876809280851"/>
    <n v="124.48729148588187"/>
    <n v="49.213157581656162"/>
    <n v="1.3277105462205181"/>
    <n v="0.44257018207350607"/>
    <n v="33.481705604142419"/>
    <n v="290.75694319904648"/>
    <n v="25.982089508349475"/>
    <n v="2.8352963965367022"/>
    <n v="74.89907971047748"/>
    <n v="30.028222181079101"/>
    <n v="0.77946268525048423"/>
    <n v="0.25982089508349476"/>
    <n v="21.400660230739561"/>
    <n v="183.52478732975257"/>
  </r>
  <r>
    <x v="22"/>
    <s v="San_x000a_Ya"/>
    <s v="San Ya"/>
    <s v="Changjiang Li"/>
    <x v="640"/>
    <s v="t/d"/>
    <s v="cement"/>
    <n v="5000"/>
    <n v="310"/>
    <n v="1"/>
    <m/>
    <n v="1550000"/>
    <m/>
    <n v="0"/>
    <n v="1550000"/>
    <n v="0.11028080402803682"/>
    <n v="593.2210673180964"/>
    <n v="40.067883404290505"/>
    <n v="1309.6515919779272"/>
    <n v="557.51697390933634"/>
    <n v="17.796632019542891"/>
    <n v="5.9322106731809638"/>
    <n v="507.59876990655152"/>
    <n v="4336.7338763067564"/>
    <n v="676.8396237274884"/>
    <n v="72.553097701641192"/>
    <n v="1929.9208717271479"/>
    <n v="775.45550828218325"/>
    <n v="20.305188711824652"/>
    <n v="6.7683962372748852"/>
    <n v="556.58999208677506"/>
    <n v="4764.1557873912789"/>
    <n v="660.50115842861521"/>
    <n v="72.553097701641192"/>
    <n v="1870.205216406325"/>
    <n v="743.79857647063488"/>
    <n v="19.815034752858459"/>
    <n v="6.605011584286153"/>
    <n v="516.37587045462851"/>
    <n v="4459.5411616589963"/>
    <n v="653.13178853176044"/>
    <n v="72.553097701641192"/>
    <n v="1837.1460760577061"/>
    <n v="726.27300556059402"/>
    <n v="19.593953655952813"/>
    <n v="6.5313178853176046"/>
    <n v="494.11295993491433"/>
    <n v="4290.9036810817042"/>
    <n v="383.43587701446404"/>
    <n v="41.842453050307505"/>
    <n v="1105.3381332988706"/>
    <n v="443.14748832988192"/>
    <n v="11.50307631043392"/>
    <n v="3.8343587701446409"/>
    <n v="315.8245191028696"/>
    <n v="2708.4037163778889"/>
  </r>
  <r>
    <x v="22"/>
    <s v="San_x000a_Ya"/>
    <s v="San Ya"/>
    <s v="Changjiang Li"/>
    <x v="640"/>
    <s v="t/d"/>
    <s v="cement"/>
    <n v="5000"/>
    <n v="310"/>
    <n v="1"/>
    <m/>
    <n v="1550000"/>
    <m/>
    <n v="0"/>
    <n v="1550000"/>
    <n v="0.11028080402803682"/>
    <n v="593.2210673180964"/>
    <n v="40.067883404290505"/>
    <n v="1309.6515919779272"/>
    <n v="557.51697390933634"/>
    <n v="17.796632019542891"/>
    <n v="5.9322106731809638"/>
    <n v="507.59876990655152"/>
    <n v="4336.7338763067564"/>
    <n v="676.8396237274884"/>
    <n v="72.553097701641192"/>
    <n v="1929.9208717271479"/>
    <n v="775.45550828218325"/>
    <n v="20.305188711824652"/>
    <n v="6.7683962372748852"/>
    <n v="556.58999208677506"/>
    <n v="4764.1557873912789"/>
    <n v="660.50115842861521"/>
    <n v="72.553097701641192"/>
    <n v="1870.205216406325"/>
    <n v="743.79857647063488"/>
    <n v="19.815034752858459"/>
    <n v="6.605011584286153"/>
    <n v="516.37587045462851"/>
    <n v="4459.5411616589963"/>
    <n v="653.13178853176044"/>
    <n v="72.553097701641192"/>
    <n v="1837.1460760577061"/>
    <n v="726.27300556059402"/>
    <n v="19.593953655952813"/>
    <n v="6.5313178853176046"/>
    <n v="494.11295993491433"/>
    <n v="4290.9036810817042"/>
    <n v="383.43587701446404"/>
    <n v="41.842453050307505"/>
    <n v="1105.3381332988706"/>
    <n v="443.14748832988192"/>
    <n v="11.50307631043392"/>
    <n v="3.8343587701446409"/>
    <n v="315.8245191028696"/>
    <n v="2708.4037163778889"/>
  </r>
  <r>
    <x v="22"/>
    <s v="San_x000a_Ya"/>
    <s v="San Ya"/>
    <s v="Changjiang Li"/>
    <x v="640"/>
    <s v="t/d"/>
    <s v="cement"/>
    <n v="5000"/>
    <n v="310"/>
    <n v="1"/>
    <m/>
    <n v="1550000"/>
    <m/>
    <n v="0"/>
    <n v="1550000"/>
    <n v="0.11028080402803682"/>
    <n v="593.2210673180964"/>
    <n v="40.067883404290505"/>
    <n v="1309.6515919779272"/>
    <n v="557.51697390933634"/>
    <n v="17.796632019542891"/>
    <n v="5.9322106731809638"/>
    <n v="507.59876990655152"/>
    <n v="4336.7338763067564"/>
    <n v="676.8396237274884"/>
    <n v="72.553097701641192"/>
    <n v="1929.9208717271479"/>
    <n v="775.45550828218325"/>
    <n v="20.305188711824652"/>
    <n v="6.7683962372748852"/>
    <n v="556.58999208677506"/>
    <n v="4764.1557873912789"/>
    <n v="660.50115842861521"/>
    <n v="72.553097701641192"/>
    <n v="1870.205216406325"/>
    <n v="743.79857647063488"/>
    <n v="19.815034752858459"/>
    <n v="6.605011584286153"/>
    <n v="516.37587045462851"/>
    <n v="4459.5411616589963"/>
    <n v="653.13178853176044"/>
    <n v="72.553097701641192"/>
    <n v="1837.1460760577061"/>
    <n v="726.27300556059402"/>
    <n v="19.593953655952813"/>
    <n v="6.5313178853176046"/>
    <n v="494.11295993491433"/>
    <n v="4290.9036810817042"/>
    <n v="383.43587701446404"/>
    <n v="41.842453050307505"/>
    <n v="1105.3381332988706"/>
    <n v="443.14748832988192"/>
    <n v="11.50307631043392"/>
    <n v="3.8343587701446409"/>
    <n v="315.8245191028696"/>
    <n v="2708.4037163778889"/>
  </r>
  <r>
    <x v="22"/>
    <s v="San_x000a_Ya"/>
    <s v="San Ya"/>
    <s v="Changjiang Li"/>
    <x v="640"/>
    <s v="t/d"/>
    <s v="cement"/>
    <n v="12000"/>
    <n v="310"/>
    <n v="1"/>
    <m/>
    <n v="3720000"/>
    <m/>
    <n v="0"/>
    <n v="3720000"/>
    <n v="0.26467392966728837"/>
    <n v="1423.7305615634314"/>
    <n v="96.162920170297213"/>
    <n v="3143.1638207470255"/>
    <n v="1338.0407373824071"/>
    <n v="42.711916846902938"/>
    <n v="14.237305615634313"/>
    <n v="1218.2370477757238"/>
    <n v="10408.161303136216"/>
    <n v="1624.4150969459722"/>
    <n v="174.12743448393886"/>
    <n v="4631.8100921451551"/>
    <n v="1861.0932198772398"/>
    <n v="48.732452908379166"/>
    <n v="16.244150969459724"/>
    <n v="1335.8159810082602"/>
    <n v="11433.973889739069"/>
    <n v="1585.2027802286766"/>
    <n v="174.12743448393886"/>
    <n v="4488.4925193751797"/>
    <n v="1785.1165835295237"/>
    <n v="47.556083406860296"/>
    <n v="15.852027802286766"/>
    <n v="1239.3020890911084"/>
    <n v="10702.898787981592"/>
    <n v="1567.5162924762251"/>
    <n v="174.12743448393886"/>
    <n v="4409.1505825384947"/>
    <n v="1743.0552133454257"/>
    <n v="47.02548877428675"/>
    <n v="15.675162924762251"/>
    <n v="1185.8711038437943"/>
    <n v="10298.16883459609"/>
    <n v="920.24610483471361"/>
    <n v="100.42188732073801"/>
    <n v="2652.8115199172894"/>
    <n v="1063.5539719917167"/>
    <n v="27.607383145041407"/>
    <n v="9.2024610483471374"/>
    <n v="757.978845846887"/>
    <n v="6500.1689193069333"/>
  </r>
  <r>
    <x v="22"/>
    <s v="San_x000a_Ya"/>
    <s v="San Ya"/>
    <s v="Changjiang Li"/>
    <x v="640"/>
    <s v="t/d"/>
    <s v="cement"/>
    <n v="2500"/>
    <n v="310"/>
    <n v="1"/>
    <m/>
    <n v="775000"/>
    <m/>
    <n v="0"/>
    <n v="775000"/>
    <n v="5.514040201401841E-2"/>
    <n v="296.6105336590482"/>
    <n v="20.033941702145253"/>
    <n v="654.82579598896359"/>
    <n v="278.75848695466817"/>
    <n v="8.8983160097714453"/>
    <n v="2.9661053365904819"/>
    <n v="253.79938495327576"/>
    <n v="2168.3669381533782"/>
    <n v="338.4198118637442"/>
    <n v="36.276548850820596"/>
    <n v="964.96043586357393"/>
    <n v="387.72775414109162"/>
    <n v="10.152594355912326"/>
    <n v="3.3841981186374426"/>
    <n v="278.29499604338753"/>
    <n v="2382.0778936956394"/>
    <n v="330.25057921430761"/>
    <n v="36.276548850820596"/>
    <n v="935.1026082031625"/>
    <n v="371.89928823531744"/>
    <n v="9.9075173764292295"/>
    <n v="3.3025057921430765"/>
    <n v="258.18793522731426"/>
    <n v="2229.7705808294982"/>
    <n v="326.56589426588022"/>
    <n v="36.276548850820596"/>
    <n v="918.57303802885303"/>
    <n v="363.13650278029701"/>
    <n v="9.7969768279764065"/>
    <n v="3.2656589426588023"/>
    <n v="247.05647996745716"/>
    <n v="2145.4518405408521"/>
    <n v="191.71793850723202"/>
    <n v="20.921226525153752"/>
    <n v="552.66906664943531"/>
    <n v="221.57374416494096"/>
    <n v="5.7515381552169602"/>
    <n v="1.9171793850723204"/>
    <n v="157.9122595514348"/>
    <n v="1354.2018581889445"/>
  </r>
  <r>
    <x v="22"/>
    <s v="San_x000a_Ya"/>
    <s v="San Ya"/>
    <s v="Changjiang Li"/>
    <x v="640"/>
    <s v="t/d"/>
    <s v="cement"/>
    <n v="2500"/>
    <n v="310"/>
    <n v="1"/>
    <m/>
    <n v="775000"/>
    <m/>
    <n v="0"/>
    <n v="775000"/>
    <n v="5.514040201401841E-2"/>
    <n v="296.6105336590482"/>
    <n v="20.033941702145253"/>
    <n v="654.82579598896359"/>
    <n v="278.75848695466817"/>
    <n v="8.8983160097714453"/>
    <n v="2.9661053365904819"/>
    <n v="253.79938495327576"/>
    <n v="2168.3669381533782"/>
    <n v="338.4198118637442"/>
    <n v="36.276548850820596"/>
    <n v="964.96043586357393"/>
    <n v="387.72775414109162"/>
    <n v="10.152594355912326"/>
    <n v="3.3841981186374426"/>
    <n v="278.29499604338753"/>
    <n v="2382.0778936956394"/>
    <n v="330.25057921430761"/>
    <n v="36.276548850820596"/>
    <n v="935.1026082031625"/>
    <n v="371.89928823531744"/>
    <n v="9.9075173764292295"/>
    <n v="3.3025057921430765"/>
    <n v="258.18793522731426"/>
    <n v="2229.7705808294982"/>
    <n v="326.56589426588022"/>
    <n v="36.276548850820596"/>
    <n v="918.57303802885303"/>
    <n v="363.13650278029701"/>
    <n v="9.7969768279764065"/>
    <n v="3.2656589426588023"/>
    <n v="247.05647996745716"/>
    <n v="2145.4518405408521"/>
    <n v="191.71793850723202"/>
    <n v="20.921226525153752"/>
    <n v="552.66906664943531"/>
    <n v="221.57374416494096"/>
    <n v="5.7515381552169602"/>
    <n v="1.9171793850723204"/>
    <n v="157.9122595514348"/>
    <n v="1354.2018581889445"/>
  </r>
  <r>
    <x v="22"/>
    <s v="Hai_x000a_Kou"/>
    <s v="Hai Kou"/>
    <s v="Danzhou"/>
    <x v="641"/>
    <s v="t/d"/>
    <s v="cement"/>
    <n v="2500"/>
    <n v="310"/>
    <n v="1"/>
    <m/>
    <n v="775000"/>
    <m/>
    <n v="0"/>
    <n v="775000"/>
    <n v="5.514040201401841E-2"/>
    <n v="296.6105336590482"/>
    <n v="20.033941702145253"/>
    <n v="654.82579598896359"/>
    <n v="278.75848695466817"/>
    <n v="8.8983160097714453"/>
    <n v="2.9661053365904819"/>
    <n v="253.79938495327576"/>
    <n v="2168.3669381533782"/>
    <n v="338.4198118637442"/>
    <n v="36.276548850820596"/>
    <n v="964.96043586357393"/>
    <n v="387.72775414109162"/>
    <n v="10.152594355912326"/>
    <n v="3.3841981186374426"/>
    <n v="278.29499604338753"/>
    <n v="2382.0778936956394"/>
    <n v="330.25057921430761"/>
    <n v="36.276548850820596"/>
    <n v="935.1026082031625"/>
    <n v="371.89928823531744"/>
    <n v="9.9075173764292295"/>
    <n v="3.3025057921430765"/>
    <n v="258.18793522731426"/>
    <n v="2229.7705808294982"/>
    <n v="326.56589426588022"/>
    <n v="36.276548850820596"/>
    <n v="918.57303802885303"/>
    <n v="363.13650278029701"/>
    <n v="9.7969768279764065"/>
    <n v="3.2656589426588023"/>
    <n v="247.05647996745716"/>
    <n v="2145.4518405408521"/>
    <n v="191.71793850723202"/>
    <n v="20.921226525153752"/>
    <n v="552.66906664943531"/>
    <n v="221.57374416494096"/>
    <n v="5.7515381552169602"/>
    <n v="1.9171793850723204"/>
    <n v="157.9122595514348"/>
    <n v="1354.2018581889445"/>
  </r>
  <r>
    <x v="22"/>
    <s v="San_x000a_Ya"/>
    <s v="San Ya"/>
    <s v="Changjiang Li"/>
    <x v="640"/>
    <s v="t/d"/>
    <s v="cement"/>
    <n v="2500"/>
    <n v="310"/>
    <n v="1"/>
    <m/>
    <n v="775000"/>
    <m/>
    <n v="0"/>
    <n v="775000"/>
    <n v="5.514040201401841E-2"/>
    <n v="296.6105336590482"/>
    <n v="20.033941702145253"/>
    <n v="654.82579598896359"/>
    <n v="278.75848695466817"/>
    <n v="8.8983160097714453"/>
    <n v="2.9661053365904819"/>
    <n v="253.79938495327576"/>
    <n v="2168.3669381533782"/>
    <n v="338.4198118637442"/>
    <n v="36.276548850820596"/>
    <n v="964.96043586357393"/>
    <n v="387.72775414109162"/>
    <n v="10.152594355912326"/>
    <n v="3.3841981186374426"/>
    <n v="278.29499604338753"/>
    <n v="2382.0778936956394"/>
    <n v="330.25057921430761"/>
    <n v="36.276548850820596"/>
    <n v="935.1026082031625"/>
    <n v="371.89928823531744"/>
    <n v="9.9075173764292295"/>
    <n v="3.3025057921430765"/>
    <n v="258.18793522731426"/>
    <n v="2229.7705808294982"/>
    <n v="326.56589426588022"/>
    <n v="36.276548850820596"/>
    <n v="918.57303802885303"/>
    <n v="363.13650278029701"/>
    <n v="9.7969768279764065"/>
    <n v="3.2656589426588023"/>
    <n v="247.05647996745716"/>
    <n v="2145.4518405408521"/>
    <n v="191.71793850723202"/>
    <n v="20.921226525153752"/>
    <n v="552.66906664943531"/>
    <n v="221.57374416494096"/>
    <n v="5.7515381552169602"/>
    <n v="1.9171793850723204"/>
    <n v="157.9122595514348"/>
    <n v="1354.2018581889445"/>
  </r>
  <r>
    <x v="22"/>
    <s v="San_x000a_Ya"/>
    <s v="San Ya"/>
    <s v="Changjiang Li"/>
    <x v="640"/>
    <s v="t/d"/>
    <s v="cement"/>
    <n v="2000"/>
    <n v="310"/>
    <n v="1"/>
    <m/>
    <n v="620000"/>
    <m/>
    <n v="0"/>
    <n v="620000"/>
    <n v="4.4112321611214728E-2"/>
    <n v="237.28842692723856"/>
    <n v="16.027153361716202"/>
    <n v="523.86063679117092"/>
    <n v="223.00678956373454"/>
    <n v="7.1186528078171571"/>
    <n v="2.3728842692723857"/>
    <n v="203.0395079626206"/>
    <n v="1734.6935505227027"/>
    <n v="270.73584949099535"/>
    <n v="29.021239080656475"/>
    <n v="771.9683486908591"/>
    <n v="310.1822033128733"/>
    <n v="8.1220754847298622"/>
    <n v="2.7073584949099541"/>
    <n v="222.63599683471003"/>
    <n v="1905.6623149565116"/>
    <n v="264.20046337144612"/>
    <n v="29.021239080656475"/>
    <n v="748.08208656252998"/>
    <n v="297.51943058825395"/>
    <n v="7.9260139011433832"/>
    <n v="2.6420046337144614"/>
    <n v="206.5503481818514"/>
    <n v="1783.8164646635987"/>
    <n v="261.25271541270422"/>
    <n v="29.021239080656475"/>
    <n v="734.8584304230825"/>
    <n v="290.50920222423764"/>
    <n v="7.8375814623811246"/>
    <n v="2.6125271541270418"/>
    <n v="197.64518397396574"/>
    <n v="1716.3614724326817"/>
    <n v="153.37435080578561"/>
    <n v="16.736981220122999"/>
    <n v="442.13525331954821"/>
    <n v="177.25899533195278"/>
    <n v="4.6012305241735678"/>
    <n v="1.5337435080578563"/>
    <n v="126.32980764114784"/>
    <n v="1083.3614865511554"/>
  </r>
  <r>
    <x v="22"/>
    <s v="San_x000a_Ya"/>
    <s v="San Ya"/>
    <s v="Changjiang Li"/>
    <x v="640"/>
    <s v="t/d"/>
    <s v="cement"/>
    <n v="6000"/>
    <n v="310"/>
    <n v="1"/>
    <m/>
    <n v="1860000"/>
    <m/>
    <n v="0"/>
    <n v="1860000"/>
    <n v="0.13233696483364418"/>
    <n v="711.86528078171568"/>
    <n v="48.081460085148606"/>
    <n v="1571.5819103735128"/>
    <n v="669.02036869120354"/>
    <n v="21.355958423451469"/>
    <n v="7.1186528078171563"/>
    <n v="609.1185238878619"/>
    <n v="5204.0806515681079"/>
    <n v="812.2075484729861"/>
    <n v="87.063717241969428"/>
    <n v="2315.9050460725775"/>
    <n v="930.54660993861989"/>
    <n v="24.366226454189583"/>
    <n v="8.1220754847298622"/>
    <n v="667.90799050413011"/>
    <n v="5716.9869448695345"/>
    <n v="792.6013901143383"/>
    <n v="87.063717241969428"/>
    <n v="2244.2462596875898"/>
    <n v="892.55829176476186"/>
    <n v="23.778041703430148"/>
    <n v="7.9260139011433832"/>
    <n v="619.65104454555421"/>
    <n v="5351.4493939907961"/>
    <n v="783.75814623811254"/>
    <n v="87.063717241969428"/>
    <n v="2204.5752912692474"/>
    <n v="871.52760667271286"/>
    <n v="23.512744387143375"/>
    <n v="7.8375814623811255"/>
    <n v="592.93555192189717"/>
    <n v="5149.0844172980451"/>
    <n v="460.1230524173568"/>
    <n v="50.210943660369004"/>
    <n v="1326.4057599586447"/>
    <n v="531.77698599585835"/>
    <n v="13.803691572520703"/>
    <n v="4.6012305241735687"/>
    <n v="378.9894229234435"/>
    <n v="3250.0844596534666"/>
  </r>
  <r>
    <x v="1"/>
    <s v=""/>
    <m/>
    <s v=""/>
    <x v="4"/>
    <m/>
    <m/>
    <m/>
    <m/>
    <n v="10"/>
    <m/>
    <n v="13950000"/>
    <m/>
    <n v="0"/>
    <m/>
    <n v="0.99999999999999989"/>
    <n v="5379.1869994643957"/>
    <n v="363.32600000000002"/>
    <n v="11875.607940299138"/>
    <n v="5055.4308052342285"/>
    <n v="161.37560998393187"/>
    <n v="53.791869994643953"/>
    <n v="4602.7844499347693"/>
    <n v="39324.467340700779"/>
    <n v="6137.4201040048156"/>
    <n v="657.89416699569881"/>
    <n v="17500.061671988733"/>
    <n v="7031.6453993664963"/>
    <n v="184.12260312014448"/>
    <n v="61.374201040048163"/>
    <n v="5047.0251553957887"/>
    <n v="43200.227178068832"/>
    <n v="5989.266801688309"/>
    <n v="657.89416699569881"/>
    <n v="16958.574367401787"/>
    <n v="6744.5879001892126"/>
    <n v="179.67800405064926"/>
    <n v="59.892668016883093"/>
    <n v="4682.3731020618025"/>
    <n v="40438.054482494001"/>
    <n v="5922.4431149931952"/>
    <n v="657.89416699569881"/>
    <n v="16658.801976005238"/>
    <n v="6585.670207627003"/>
    <n v="177.67329344979584"/>
    <n v="59.224431149931952"/>
    <n v="4480.4983450183718"/>
    <n v="38908.890072934388"/>
    <n v="3476.9049826385258"/>
    <n v="379.41737384930423"/>
    <n v="10022.942279400313"/>
    <n v="4018.3556171500168"/>
    <n v="104.30714947915577"/>
    <n v="34.769049826385263"/>
    <n v="2863.8213321565659"/>
    <n v="24559.158234730752"/>
  </r>
  <r>
    <x v="2"/>
    <s v=""/>
    <m/>
    <s v=""/>
    <x v="4"/>
    <m/>
    <m/>
    <m/>
    <m/>
    <m/>
    <n v="1"/>
    <m/>
    <n v="1000000"/>
    <n v="105029.91804395635"/>
    <n v="14055029.9180439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s v="Chong_x000a_Qing"/>
    <s v="Chong Qing"/>
    <s v="Zhong"/>
    <x v="642"/>
    <s v="t/d"/>
    <s v="cement"/>
    <n v="4500"/>
    <n v="310"/>
    <n v="1"/>
    <m/>
    <n v="1395000"/>
    <m/>
    <n v="0"/>
    <n v="1395000"/>
    <n v="2.6170511655135401E-2"/>
    <n v="1867.5193048725571"/>
    <n v="40.832462298390041"/>
    <n v="2254.4072191282708"/>
    <n v="2804.7622009602314"/>
    <n v="56.02557914617671"/>
    <n v="18.675193048725571"/>
    <n v="599.88513060580249"/>
    <n v="5045.1701219527031"/>
    <n v="2058.4897245425245"/>
    <n v="62.944406650490009"/>
    <n v="2780.8617767233432"/>
    <n v="3170.0529572078581"/>
    <n v="61.754691736275745"/>
    <n v="20.584897245425246"/>
    <n v="657.44676020061195"/>
    <n v="5538.5860518067857"/>
    <n v="2044.3150712693273"/>
    <n v="62.944406650490009"/>
    <n v="2683.7650674816655"/>
    <n v="3008.7449383888834"/>
    <n v="61.329452138079816"/>
    <n v="20.443150712693274"/>
    <n v="625.76875252381012"/>
    <n v="5298.6309300542425"/>
    <n v="2037.9216762215644"/>
    <n v="62.944406650490009"/>
    <n v="2624.5639674367858"/>
    <n v="2910.3933852340388"/>
    <n v="61.137650286646931"/>
    <n v="20.379216762215645"/>
    <n v="606.45426785853761"/>
    <n v="5152.3272367560976"/>
    <n v="1164.3505509437143"/>
    <n v="36.30097767683619"/>
    <n v="1584.4561966512947"/>
    <n v="1796.1397593113984"/>
    <n v="34.930516528311422"/>
    <n v="11.643505509437144"/>
    <n v="372.8599912497362"/>
    <n v="3146.4686698053556"/>
  </r>
  <r>
    <x v="23"/>
    <s v="Chong_x000a_Qing"/>
    <s v="Chong Qing"/>
    <s v="Zhong"/>
    <x v="642"/>
    <s v="t/a"/>
    <s v="grinding"/>
    <n v="2000000"/>
    <n v="1"/>
    <m/>
    <n v="1"/>
    <m/>
    <n v="2000000"/>
    <n v="210059.8360879127"/>
    <n v="210059.8360879127"/>
    <n v="3.9407694542039793E-3"/>
    <n v="281.21204234590823"/>
    <n v="6.1485737186133953"/>
    <n v="339.4698286204241"/>
    <n v="422.34257218586339"/>
    <n v="8.4363612703772475"/>
    <n v="2.8121204234590822"/>
    <n v="90.331019502961283"/>
    <n v="759.70437910610701"/>
    <n v="309.96846890756649"/>
    <n v="9.4782019667762398"/>
    <n v="418.74363369293701"/>
    <n v="477.34824701153093"/>
    <n v="9.2990540672269955"/>
    <n v="3.0996846890756653"/>
    <n v="98.998680060408461"/>
    <n v="834.003210180167"/>
    <n v="307.83404213826844"/>
    <n v="9.4782019667762398"/>
    <n v="404.12275998112159"/>
    <n v="453.05840042172457"/>
    <n v="9.2350212641480525"/>
    <n v="3.0783404213826842"/>
    <n v="94.228588949167857"/>
    <n v="797.87064133156889"/>
    <n v="306.87132133842732"/>
    <n v="9.4782019667762398"/>
    <n v="395.20822709821726"/>
    <n v="438.24857165133153"/>
    <n v="9.2061396401528182"/>
    <n v="3.0687132133842732"/>
    <n v="91.320203656759503"/>
    <n v="775.84015399589543"/>
    <n v="175.32852034416308"/>
    <n v="5.4662203732094534"/>
    <n v="238.58825014842188"/>
    <n v="270.46367271106476"/>
    <n v="5.259855610324891"/>
    <n v="1.7532852034416306"/>
    <n v="56.145454226279675"/>
    <n v="473.79691256993959"/>
  </r>
  <r>
    <x v="23"/>
    <s v="Chong_x000a_Qing"/>
    <s v="Chong Qing"/>
    <s v="Zhong"/>
    <x v="642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</r>
  <r>
    <x v="23"/>
    <s v="Chong_x000a_Qing"/>
    <s v="Chong Qing"/>
    <s v="Zhong"/>
    <x v="642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</r>
  <r>
    <x v="23"/>
    <s v="Chong_x000a_Qing"/>
    <s v="Chong Qing"/>
    <s v="Yongchuan"/>
    <x v="643"/>
    <s v="t/a"/>
    <s v="grinding"/>
    <n v="4000000"/>
    <n v="1"/>
    <m/>
    <n v="1"/>
    <m/>
    <n v="4000000"/>
    <n v="420119.6721758254"/>
    <n v="420119.6721758254"/>
    <n v="7.8815389084079587E-3"/>
    <n v="562.42408469181646"/>
    <n v="12.297147437226791"/>
    <n v="678.93965724084819"/>
    <n v="844.68514437172678"/>
    <n v="16.872722540754495"/>
    <n v="5.6242408469181644"/>
    <n v="180.66203900592257"/>
    <n v="1519.408758212214"/>
    <n v="619.93693781513298"/>
    <n v="18.95640393355248"/>
    <n v="837.48726738587402"/>
    <n v="954.69649402306186"/>
    <n v="18.598108134453991"/>
    <n v="6.1993693781513306"/>
    <n v="197.99736012081692"/>
    <n v="1668.006420360334"/>
    <n v="615.66808427653689"/>
    <n v="18.95640393355248"/>
    <n v="808.24551996224318"/>
    <n v="906.11680084344914"/>
    <n v="18.470042528296105"/>
    <n v="6.1566808427653683"/>
    <n v="188.45717789833571"/>
    <n v="1595.7412826631378"/>
    <n v="613.74264267685464"/>
    <n v="18.95640393355248"/>
    <n v="790.41645419643453"/>
    <n v="876.49714330266306"/>
    <n v="18.412279280305636"/>
    <n v="6.1374264267685463"/>
    <n v="182.64040731351901"/>
    <n v="1551.6803079917909"/>
    <n v="350.65704068832616"/>
    <n v="10.932440746418907"/>
    <n v="477.17650029684376"/>
    <n v="540.92734542212952"/>
    <n v="10.519711220649782"/>
    <n v="3.5065704068832613"/>
    <n v="112.29090845255935"/>
    <n v="947.59382513987919"/>
  </r>
  <r>
    <x v="23"/>
    <s v="Chong_x000a_Qing"/>
    <s v="Chong Qing"/>
    <s v="Fuling"/>
    <x v="644"/>
    <s v="t/a"/>
    <s v="grinding"/>
    <n v="2000000"/>
    <n v="1"/>
    <m/>
    <n v="1"/>
    <m/>
    <n v="2000000"/>
    <n v="210059.8360879127"/>
    <n v="210059.8360879127"/>
    <n v="3.9407694542039793E-3"/>
    <n v="281.21204234590823"/>
    <n v="6.1485737186133953"/>
    <n v="339.4698286204241"/>
    <n v="422.34257218586339"/>
    <n v="8.4363612703772475"/>
    <n v="2.8121204234590822"/>
    <n v="90.331019502961283"/>
    <n v="759.70437910610701"/>
    <n v="309.96846890756649"/>
    <n v="9.4782019667762398"/>
    <n v="418.74363369293701"/>
    <n v="477.34824701153093"/>
    <n v="9.2990540672269955"/>
    <n v="3.0996846890756653"/>
    <n v="98.998680060408461"/>
    <n v="834.003210180167"/>
    <n v="307.83404213826844"/>
    <n v="9.4782019667762398"/>
    <n v="404.12275998112159"/>
    <n v="453.05840042172457"/>
    <n v="9.2350212641480525"/>
    <n v="3.0783404213826842"/>
    <n v="94.228588949167857"/>
    <n v="797.87064133156889"/>
    <n v="306.87132133842732"/>
    <n v="9.4782019667762398"/>
    <n v="395.20822709821726"/>
    <n v="438.24857165133153"/>
    <n v="9.2061396401528182"/>
    <n v="3.0687132133842732"/>
    <n v="91.320203656759503"/>
    <n v="775.84015399589543"/>
    <n v="175.32852034416308"/>
    <n v="5.4662203732094534"/>
    <n v="238.58825014842188"/>
    <n v="270.46367271106476"/>
    <n v="5.259855610324891"/>
    <n v="1.7532852034416306"/>
    <n v="56.145454226279675"/>
    <n v="473.79691256993959"/>
  </r>
  <r>
    <x v="23"/>
    <s v="Chong_x000a_Qing"/>
    <s v="Chong Qing"/>
    <s v="Fuling"/>
    <x v="644"/>
    <s v="t/d"/>
    <s v="cement"/>
    <n v="1000"/>
    <n v="310"/>
    <n v="1"/>
    <m/>
    <n v="310000"/>
    <m/>
    <n v="0"/>
    <n v="310000"/>
    <n v="5.8156692566967566E-3"/>
    <n v="415.00428997167938"/>
    <n v="9.0738805107533427"/>
    <n v="500.97938202850469"/>
    <n v="623.28048910227369"/>
    <n v="12.450128699150381"/>
    <n v="4.1500428997167944"/>
    <n v="133.30780680128947"/>
    <n v="1121.1489159894898"/>
    <n v="457.44216100944993"/>
    <n v="13.987645922331115"/>
    <n v="617.96928371629849"/>
    <n v="704.45621271285745"/>
    <n v="13.723264830283501"/>
    <n v="4.5744216100945003"/>
    <n v="146.09928004458047"/>
    <n v="1230.7969004015081"/>
    <n v="454.29223805985055"/>
    <n v="13.987645922331115"/>
    <n v="596.3922372181479"/>
    <n v="668.60998630864083"/>
    <n v="13.628767141795516"/>
    <n v="4.5429223805985055"/>
    <n v="139.05972278306893"/>
    <n v="1177.4735400120539"/>
    <n v="452.87148360479216"/>
    <n v="13.987645922331115"/>
    <n v="583.23643720817472"/>
    <n v="646.75408560756421"/>
    <n v="13.586144508143764"/>
    <n v="4.5287148360479215"/>
    <n v="134.76761507967504"/>
    <n v="1144.9616081680219"/>
    <n v="258.74456687638099"/>
    <n v="8.0668839281858205"/>
    <n v="352.10137703362108"/>
    <n v="399.14216873586639"/>
    <n v="7.7623370062914283"/>
    <n v="2.5874456687638099"/>
    <n v="82.857775833274715"/>
    <n v="699.21525995674574"/>
  </r>
  <r>
    <x v="23"/>
    <s v="Chong_x000a_Qing"/>
    <s v="Chong Qing"/>
    <s v="Chongqing"/>
    <x v="645"/>
    <s v="t/a"/>
    <s v="grinding"/>
    <n v="1000000"/>
    <n v="1"/>
    <m/>
    <n v="1"/>
    <m/>
    <n v="1000000"/>
    <n v="105029.91804395635"/>
    <n v="105029.91804395635"/>
    <n v="1.9703847271019897E-3"/>
    <n v="140.60602117295412"/>
    <n v="3.0742868593066977"/>
    <n v="169.73491431021205"/>
    <n v="211.17128609293169"/>
    <n v="4.2181806351886237"/>
    <n v="1.4060602117295411"/>
    <n v="45.165509751480641"/>
    <n v="379.85218955305351"/>
    <n v="154.98423445378324"/>
    <n v="4.7391009833881199"/>
    <n v="209.3718168464685"/>
    <n v="238.67412350576546"/>
    <n v="4.6495270336134977"/>
    <n v="1.5498423445378327"/>
    <n v="49.49934003020423"/>
    <n v="417.0016050900835"/>
    <n v="153.91702106913422"/>
    <n v="4.7391009833881199"/>
    <n v="202.06137999056079"/>
    <n v="226.52920021086229"/>
    <n v="4.6175106320740262"/>
    <n v="1.5391702106913421"/>
    <n v="47.114294474583929"/>
    <n v="398.93532066578445"/>
    <n v="153.43566066921366"/>
    <n v="4.7391009833881199"/>
    <n v="197.60411354910863"/>
    <n v="219.12428582566577"/>
    <n v="4.6030698200764091"/>
    <n v="1.5343566066921366"/>
    <n v="45.660101828379752"/>
    <n v="387.92007699794772"/>
    <n v="87.664260172081541"/>
    <n v="2.7331101866047267"/>
    <n v="119.29412507421094"/>
    <n v="135.23183635553238"/>
    <n v="2.6299278051624455"/>
    <n v="0.87664260172081532"/>
    <n v="28.072727113139837"/>
    <n v="236.8984562849698"/>
  </r>
  <r>
    <x v="23"/>
    <s v="Chong_x000a_Qing"/>
    <s v="Chong Qing"/>
    <s v="Liangping"/>
    <x v="646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  <n v="1241.9739210066286"/>
    <n v="38.721042855291934"/>
    <n v="1690.0866097613809"/>
    <n v="1915.8824099321585"/>
    <n v="37.259217630198854"/>
    <n v="12.419739210066288"/>
    <n v="397.71732399971864"/>
    <n v="3356.2332477923796"/>
  </r>
  <r>
    <x v="23"/>
    <s v="Chong_x000a_Qing"/>
    <s v="Chong Qing"/>
    <s v="Youyang"/>
    <x v="647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</r>
  <r>
    <x v="23"/>
    <s v="Chong_x000a_Qing"/>
    <s v="Chong Qing"/>
    <s v="Fuling"/>
    <x v="644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</r>
  <r>
    <x v="23"/>
    <s v="Chong_x000a_Qing"/>
    <s v="Chong Qing"/>
    <s v="Jiangjin"/>
    <x v="648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  <n v="827.98261400441913"/>
    <n v="25.814028570194626"/>
    <n v="1126.7244065075874"/>
    <n v="1277.2549399547722"/>
    <n v="24.839478420132568"/>
    <n v="8.2798261400441913"/>
    <n v="265.14488266647908"/>
    <n v="2237.4888318615863"/>
  </r>
  <r>
    <x v="23"/>
    <s v="Chong_x000a_Qing"/>
    <s v="Chong Qing"/>
    <s v="Jiangjin"/>
    <x v="648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  <n v="827.98261400441913"/>
    <n v="25.814028570194626"/>
    <n v="1126.7244065075874"/>
    <n v="1277.2549399547722"/>
    <n v="24.839478420132568"/>
    <n v="8.2798261400441913"/>
    <n v="265.14488266647908"/>
    <n v="2237.4888318615863"/>
  </r>
  <r>
    <x v="23"/>
    <s v="Chong_x000a_Qing"/>
    <s v="Chong Qing"/>
    <s v="Jiangjin"/>
    <x v="648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</r>
  <r>
    <x v="23"/>
    <s v="Chong_x000a_Qing"/>
    <s v="Chong Qing"/>
    <s v="Hechuan"/>
    <x v="649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  <n v="827.98261400441913"/>
    <n v="25.814028570194626"/>
    <n v="1126.7244065075874"/>
    <n v="1277.2549399547722"/>
    <n v="24.839478420132568"/>
    <n v="8.2798261400441913"/>
    <n v="265.14488266647908"/>
    <n v="2237.4888318615863"/>
  </r>
  <r>
    <x v="23"/>
    <s v="Chong_x000a_Qing"/>
    <s v="Chong Qing"/>
    <s v="Qianjiang"/>
    <x v="503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</r>
  <r>
    <x v="23"/>
    <s v="Chong_x000a_Qing"/>
    <s v="Chong Qing"/>
    <s v="Hechuan"/>
    <x v="649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  <n v="827.98261400441913"/>
    <n v="25.814028570194626"/>
    <n v="1126.7244065075874"/>
    <n v="1277.2549399547722"/>
    <n v="24.839478420132568"/>
    <n v="8.2798261400441913"/>
    <n v="265.14488266647908"/>
    <n v="2237.4888318615863"/>
  </r>
  <r>
    <x v="23"/>
    <s v="Chong_x000a_Qing"/>
    <s v="Chong Qing"/>
    <s v="Wan"/>
    <x v="650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</r>
  <r>
    <x v="23"/>
    <s v="Chong_x000a_Qing"/>
    <s v="Chong Qing"/>
    <s v="Wan"/>
    <x v="650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</r>
  <r>
    <x v="23"/>
    <s v="Chong_x000a_Qing"/>
    <s v="Chong Qing"/>
    <s v="Pengshui"/>
    <x v="651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</r>
  <r>
    <x v="23"/>
    <s v="Chong_x000a_Qing"/>
    <s v="Chong Qing"/>
    <s v="Pengshui"/>
    <x v="651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</r>
  <r>
    <x v="23"/>
    <s v="Chong_x000a_Qing"/>
    <s v="Chong Qing"/>
    <s v="Tongliang"/>
    <x v="652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</r>
  <r>
    <x v="23"/>
    <s v="Chong_x000a_Qing"/>
    <s v="Chong Qing"/>
    <s v="Tongliang"/>
    <x v="652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</r>
  <r>
    <x v="23"/>
    <s v="Chong_x000a_Qing"/>
    <s v="Chong Qing"/>
    <s v="Wulong"/>
    <x v="653"/>
    <s v="t/d"/>
    <s v="cement"/>
    <n v="2000"/>
    <n v="310"/>
    <n v="1"/>
    <m/>
    <n v="620000"/>
    <m/>
    <n v="0"/>
    <n v="620000"/>
    <n v="1.1631338513393513E-2"/>
    <n v="830.00857994335877"/>
    <n v="18.147761021506685"/>
    <n v="1001.9587640570094"/>
    <n v="1246.5609782045474"/>
    <n v="24.900257398300763"/>
    <n v="8.3000857994335888"/>
    <n v="266.61561360257895"/>
    <n v="2242.2978319789795"/>
    <n v="914.88432201889987"/>
    <n v="27.97529184466223"/>
    <n v="1235.938567432597"/>
    <n v="1408.9124254257149"/>
    <n v="27.446529660567002"/>
    <n v="9.1488432201890006"/>
    <n v="292.19856008916094"/>
    <n v="2461.5938008030162"/>
    <n v="908.58447611970109"/>
    <n v="27.97529184466223"/>
    <n v="1192.7844744362958"/>
    <n v="1337.2199726172817"/>
    <n v="27.257534283591031"/>
    <n v="9.085844761197011"/>
    <n v="278.11944556613787"/>
    <n v="2354.9470800241079"/>
    <n v="905.74296720958432"/>
    <n v="27.97529184466223"/>
    <n v="1166.4728744163494"/>
    <n v="1293.5081712151284"/>
    <n v="27.172289016287529"/>
    <n v="9.0574296720958429"/>
    <n v="269.53523015935008"/>
    <n v="2289.9232163360439"/>
    <n v="517.48913375276197"/>
    <n v="16.133767856371641"/>
    <n v="704.20275406724215"/>
    <n v="798.28433747173278"/>
    <n v="15.524674012582857"/>
    <n v="5.1748913375276198"/>
    <n v="165.71555166654943"/>
    <n v="1398.4305199134915"/>
  </r>
  <r>
    <x v="23"/>
    <s v="Chong_x000a_Qing"/>
    <s v="Chong Qing"/>
    <s v="Xiushan"/>
    <x v="654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</r>
  <r>
    <x v="23"/>
    <s v="Chong_x000a_Qing"/>
    <s v="Chong Qing"/>
    <s v="Shizhu"/>
    <x v="655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  <n v="827.98261400441913"/>
    <n v="25.814028570194626"/>
    <n v="1126.7244065075874"/>
    <n v="1277.2549399547722"/>
    <n v="24.839478420132568"/>
    <n v="8.2798261400441913"/>
    <n v="265.14488266647908"/>
    <n v="2237.4888318615863"/>
  </r>
  <r>
    <x v="23"/>
    <s v="Chong_x000a_Qing"/>
    <s v="Chong Qing"/>
    <s v="Qijiang"/>
    <x v="656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</r>
  <r>
    <x v="23"/>
    <s v="Chong_x000a_Qing"/>
    <s v="Chong Qing"/>
    <s v="Qijiang"/>
    <x v="656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</r>
  <r>
    <x v="23"/>
    <s v="Chong_x000a_Qing"/>
    <s v="Chong Qing"/>
    <s v="Kai"/>
    <x v="657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</r>
  <r>
    <x v="23"/>
    <s v="Chong_x000a_Qing"/>
    <s v="Chong Qing"/>
    <s v="Kai"/>
    <x v="657"/>
    <s v="t/d"/>
    <s v="cement"/>
    <n v="800"/>
    <n v="310"/>
    <n v="1"/>
    <m/>
    <n v="248000"/>
    <m/>
    <n v="0"/>
    <n v="248000"/>
    <n v="4.6525354053574049E-3"/>
    <n v="332.0034319773435"/>
    <n v="7.2591044086026741"/>
    <n v="400.78350562280372"/>
    <n v="498.62439128181893"/>
    <n v="9.9601029593203041"/>
    <n v="3.320034319773435"/>
    <n v="106.64624544103157"/>
    <n v="896.91913279159166"/>
    <n v="365.95372880755997"/>
    <n v="11.190116737864891"/>
    <n v="494.37542697303877"/>
    <n v="563.56497017028596"/>
    <n v="10.978611864226799"/>
    <n v="3.6595372880755996"/>
    <n v="116.87942403566436"/>
    <n v="984.63752032120635"/>
    <n v="363.43379044788043"/>
    <n v="11.190116737864891"/>
    <n v="477.11378977451835"/>
    <n v="534.88798904691259"/>
    <n v="10.903013713436412"/>
    <n v="3.6343379044788042"/>
    <n v="111.24777822645514"/>
    <n v="941.97883200964316"/>
    <n v="362.29718688383366"/>
    <n v="11.190116737864891"/>
    <n v="466.58914976653978"/>
    <n v="517.40326848605139"/>
    <n v="10.86891560651501"/>
    <n v="3.622971868838337"/>
    <n v="107.81409206374002"/>
    <n v="915.96928653441751"/>
    <n v="206.99565350110478"/>
    <n v="6.4535071425486565"/>
    <n v="281.68110162689686"/>
    <n v="319.31373498869306"/>
    <n v="6.2098696050331421"/>
    <n v="2.0699565350110478"/>
    <n v="66.286220666619769"/>
    <n v="559.37220796539657"/>
  </r>
  <r>
    <x v="23"/>
    <s v="Chong_x000a_Qing"/>
    <s v="Chong Qing"/>
    <s v="Jiangjin"/>
    <x v="648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</r>
  <r>
    <x v="23"/>
    <s v="Chong_x000a_Qing"/>
    <s v="Chong Qing"/>
    <s v="Jiangjin"/>
    <x v="648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</r>
  <r>
    <x v="23"/>
    <s v="Chong_x000a_Qing"/>
    <s v="Chong Qing"/>
    <s v="Changshou"/>
    <x v="658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</r>
  <r>
    <x v="23"/>
    <s v="Chong_x000a_Qing"/>
    <s v="Chong Qing"/>
    <s v="Changshou"/>
    <x v="658"/>
    <s v="t/d"/>
    <s v="cement"/>
    <n v="4000"/>
    <n v="310"/>
    <n v="1"/>
    <m/>
    <n v="1240000"/>
    <m/>
    <n v="0"/>
    <n v="1240000"/>
    <n v="2.3262677026787026E-2"/>
    <n v="1660.0171598867175"/>
    <n v="36.295522043013371"/>
    <n v="2003.9175281140188"/>
    <n v="2493.1219564090948"/>
    <n v="49.800514796601526"/>
    <n v="16.600171598867178"/>
    <n v="533.23122720515789"/>
    <n v="4484.595663957959"/>
    <n v="1829.7686440377997"/>
    <n v="55.950583689324461"/>
    <n v="2471.877134865194"/>
    <n v="2817.8248508514298"/>
    <n v="54.893059321134004"/>
    <n v="18.297686440378001"/>
    <n v="584.39712017832187"/>
    <n v="4923.1876016060323"/>
    <n v="1817.1689522394022"/>
    <n v="55.950583689324461"/>
    <n v="2385.5689488725916"/>
    <n v="2674.4399452345633"/>
    <n v="54.515068567182063"/>
    <n v="18.171689522394022"/>
    <n v="556.23889113227574"/>
    <n v="4709.8941600482158"/>
    <n v="1811.4859344191686"/>
    <n v="55.950583689324461"/>
    <n v="2332.9457488326989"/>
    <n v="2587.0163424302568"/>
    <n v="54.344578032575058"/>
    <n v="18.114859344191686"/>
    <n v="539.07046031870016"/>
    <n v="4579.8464326720878"/>
    <n v="1034.9782675055239"/>
    <n v="32.267535712743282"/>
    <n v="1408.4055081344843"/>
    <n v="1596.5686749434656"/>
    <n v="31.049348025165713"/>
    <n v="10.34978267505524"/>
    <n v="331.43110333309886"/>
    <n v="2796.861039826983"/>
  </r>
  <r>
    <x v="23"/>
    <s v="Chong_x000a_Qing"/>
    <s v="Chong Qing"/>
    <s v="Nanchuan"/>
    <x v="659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</r>
  <r>
    <x v="23"/>
    <s v="Chong_x000a_Qing"/>
    <s v="Chong Qing"/>
    <s v="Hechuan"/>
    <x v="649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</r>
  <r>
    <x v="23"/>
    <s v="Chong_x000a_Qing"/>
    <s v="Chong Qing"/>
    <s v="Hechuan"/>
    <x v="649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</r>
  <r>
    <x v="23"/>
    <s v="Chong_x000a_Qing"/>
    <s v="Chong Qing"/>
    <s v="Yongchuan"/>
    <x v="643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</r>
  <r>
    <x v="23"/>
    <s v="Chong_x000a_Qing"/>
    <s v="Chong Qing"/>
    <s v="Hechuan"/>
    <x v="649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</r>
  <r>
    <x v="23"/>
    <s v="Chong_x000a_Qing"/>
    <s v="Chong Qing"/>
    <s v="Hechuan"/>
    <x v="649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</r>
  <r>
    <x v="23"/>
    <s v="Chong_x000a_Qing"/>
    <s v="Chong Qing"/>
    <s v="Chongqing"/>
    <x v="645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</r>
  <r>
    <x v="23"/>
    <s v="Chong_x000a_Qing"/>
    <s v="Chong Qing"/>
    <s v="Chongqing"/>
    <x v="645"/>
    <s v="t/d"/>
    <s v="cement"/>
    <n v="2000"/>
    <n v="310"/>
    <n v="1"/>
    <m/>
    <n v="620000"/>
    <m/>
    <n v="0"/>
    <n v="620000"/>
    <n v="1.1631338513393513E-2"/>
    <n v="830.00857994335877"/>
    <n v="18.147761021506685"/>
    <n v="1001.9587640570094"/>
    <n v="1246.5609782045474"/>
    <n v="24.900257398300763"/>
    <n v="8.3000857994335888"/>
    <n v="266.61561360257895"/>
    <n v="2242.2978319789795"/>
    <n v="914.88432201889987"/>
    <n v="27.97529184466223"/>
    <n v="1235.938567432597"/>
    <n v="1408.9124254257149"/>
    <n v="27.446529660567002"/>
    <n v="9.1488432201890006"/>
    <n v="292.19856008916094"/>
    <n v="2461.5938008030162"/>
    <n v="908.58447611970109"/>
    <n v="27.97529184466223"/>
    <n v="1192.7844744362958"/>
    <n v="1337.2199726172817"/>
    <n v="27.257534283591031"/>
    <n v="9.085844761197011"/>
    <n v="278.11944556613787"/>
    <n v="2354.9470800241079"/>
    <n v="905.74296720958432"/>
    <n v="27.97529184466223"/>
    <n v="1166.4728744163494"/>
    <n v="1293.5081712151284"/>
    <n v="27.172289016287529"/>
    <n v="9.0574296720958429"/>
    <n v="269.53523015935008"/>
    <n v="2289.9232163360439"/>
    <n v="517.48913375276197"/>
    <n v="16.133767856371641"/>
    <n v="704.20275406724215"/>
    <n v="798.28433747173278"/>
    <n v="15.524674012582857"/>
    <n v="5.1748913375276198"/>
    <n v="165.71555166654943"/>
    <n v="1398.4305199134915"/>
  </r>
  <r>
    <x v="23"/>
    <s v="Chong_x000a_Qing"/>
    <s v="Chong Qing"/>
    <s v="Fengdu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  <n v="1241.9739210066286"/>
    <n v="38.721042855291934"/>
    <n v="1690.0866097613809"/>
    <n v="1915.8824099321585"/>
    <n v="37.259217630198854"/>
    <n v="12.419739210066288"/>
    <n v="397.71732399971864"/>
    <n v="3356.2332477923796"/>
  </r>
  <r>
    <x v="23"/>
    <s v="Chong_x000a_Qing"/>
    <s v="Chong Qing"/>
    <s v="Fengdu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  <n v="1241.9739210066286"/>
    <n v="38.721042855291934"/>
    <n v="1690.0866097613809"/>
    <n v="1915.8824099321585"/>
    <n v="37.259217630198854"/>
    <n v="12.419739210066288"/>
    <n v="397.71732399971864"/>
    <n v="3356.2332477923796"/>
  </r>
  <r>
    <x v="23"/>
    <s v="Chong_x000a_Qing"/>
    <s v="Chong Qing"/>
    <s v="Fengdu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  <n v="1241.9739210066286"/>
    <n v="38.721042855291934"/>
    <n v="1690.0866097613809"/>
    <n v="1915.8824099321585"/>
    <n v="37.259217630198854"/>
    <n v="12.419739210066288"/>
    <n v="397.71732399971864"/>
    <n v="3356.2332477923796"/>
  </r>
  <r>
    <x v="23"/>
    <s v="Chong_x000a_Qing"/>
    <s v="Chong Qing"/>
    <s v="Fengdu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  <n v="1241.9739210066286"/>
    <n v="38.721042855291934"/>
    <n v="1690.0866097613809"/>
    <n v="1915.8824099321585"/>
    <n v="37.259217630198854"/>
    <n v="12.419739210066288"/>
    <n v="397.71732399971864"/>
    <n v="3356.2332477923796"/>
  </r>
  <r>
    <x v="23"/>
    <s v="Chong_x000a_Qing"/>
    <s v="Chong Qing"/>
    <s v="Fengdu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  <n v="1241.9739210066286"/>
    <n v="38.721042855291934"/>
    <n v="1690.0866097613809"/>
    <n v="1915.8824099321585"/>
    <n v="37.259217630198854"/>
    <n v="12.419739210066288"/>
    <n v="397.71732399971864"/>
    <n v="3356.2332477923796"/>
  </r>
  <r>
    <x v="23"/>
    <s v="Chong_x000a_Qing"/>
    <s v="Chong Qing"/>
    <s v="Wan"/>
    <x v="650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</r>
  <r>
    <x v="23"/>
    <s v="Chong_x000a_Qing"/>
    <s v="Chong Qing"/>
    <s v="Chongqing"/>
    <x v="645"/>
    <s v="t/d"/>
    <s v="cement"/>
    <n v="1200"/>
    <n v="310"/>
    <n v="1"/>
    <m/>
    <n v="372000"/>
    <m/>
    <n v="0"/>
    <n v="372000"/>
    <n v="6.9788031080361074E-3"/>
    <n v="498.00514796601522"/>
    <n v="10.888656612904011"/>
    <n v="601.1752584342056"/>
    <n v="747.93658692272845"/>
    <n v="14.940154438980457"/>
    <n v="4.980051479660152"/>
    <n v="159.96936816154735"/>
    <n v="1345.3786991873876"/>
    <n v="548.9305932113399"/>
    <n v="16.785175106797336"/>
    <n v="741.56314045955821"/>
    <n v="845.34745525542894"/>
    <n v="16.467917796340199"/>
    <n v="5.4893059321133997"/>
    <n v="175.31913605349655"/>
    <n v="1476.9562804818095"/>
    <n v="545.15068567182061"/>
    <n v="16.785175106797336"/>
    <n v="715.6706846617775"/>
    <n v="802.33198357036895"/>
    <n v="16.354520570154619"/>
    <n v="5.4515068567182068"/>
    <n v="166.87166733968269"/>
    <n v="1412.9682480144647"/>
    <n v="543.44578032575055"/>
    <n v="16.785175106797336"/>
    <n v="699.88372464980966"/>
    <n v="776.10490272907703"/>
    <n v="16.303373409772515"/>
    <n v="5.434457803257505"/>
    <n v="161.72113809561003"/>
    <n v="1373.9539298016261"/>
    <n v="310.49348025165716"/>
    <n v="9.6802607138229835"/>
    <n v="422.52165244034524"/>
    <n v="478.97060248303961"/>
    <n v="9.3148044075497136"/>
    <n v="3.1049348025165719"/>
    <n v="99.429330999929661"/>
    <n v="839.05831194809491"/>
  </r>
  <r>
    <x v="23"/>
    <s v="Chong_x000a_Qing"/>
    <s v="Chong Qing"/>
    <s v="Chongqing"/>
    <x v="645"/>
    <s v="t/d"/>
    <s v="cement"/>
    <n v="1200"/>
    <n v="310"/>
    <n v="1"/>
    <m/>
    <n v="372000"/>
    <m/>
    <n v="0"/>
    <n v="372000"/>
    <n v="6.9788031080361074E-3"/>
    <n v="498.00514796601522"/>
    <n v="10.888656612904011"/>
    <n v="601.1752584342056"/>
    <n v="747.93658692272845"/>
    <n v="14.940154438980457"/>
    <n v="4.980051479660152"/>
    <n v="159.96936816154735"/>
    <n v="1345.3786991873876"/>
    <n v="548.9305932113399"/>
    <n v="16.785175106797336"/>
    <n v="741.56314045955821"/>
    <n v="845.34745525542894"/>
    <n v="16.467917796340199"/>
    <n v="5.4893059321133997"/>
    <n v="175.31913605349655"/>
    <n v="1476.9562804818095"/>
    <n v="545.15068567182061"/>
    <n v="16.785175106797336"/>
    <n v="715.6706846617775"/>
    <n v="802.33198357036895"/>
    <n v="16.354520570154619"/>
    <n v="5.4515068567182068"/>
    <n v="166.87166733968269"/>
    <n v="1412.9682480144647"/>
    <n v="543.44578032575055"/>
    <n v="16.785175106797336"/>
    <n v="699.88372464980966"/>
    <n v="776.10490272907703"/>
    <n v="16.303373409772515"/>
    <n v="5.434457803257505"/>
    <n v="161.72113809561003"/>
    <n v="1373.9539298016261"/>
    <n v="310.49348025165716"/>
    <n v="9.6802607138229835"/>
    <n v="422.52165244034524"/>
    <n v="478.97060248303961"/>
    <n v="9.3148044075497136"/>
    <n v="3.1049348025165719"/>
    <n v="99.429330999929661"/>
    <n v="839.05831194809491"/>
  </r>
  <r>
    <x v="23"/>
    <s v="Chong_x000a_Qing"/>
    <s v="Chong Qing"/>
    <s v="Chongqing"/>
    <x v="645"/>
    <s v="t/d"/>
    <s v="cement"/>
    <n v="3000"/>
    <n v="310"/>
    <n v="1"/>
    <m/>
    <n v="930000"/>
    <m/>
    <n v="0"/>
    <n v="930000"/>
    <n v="1.744700777009027E-2"/>
    <n v="1245.0128699150382"/>
    <n v="27.22164153226003"/>
    <n v="1502.9381460855141"/>
    <n v="1869.8414673068212"/>
    <n v="37.35038609745115"/>
    <n v="12.450128699150381"/>
    <n v="399.92342040386842"/>
    <n v="3363.446747968469"/>
    <n v="1372.3264830283499"/>
    <n v="41.962937766993349"/>
    <n v="1853.9078511488956"/>
    <n v="2113.3686381385724"/>
    <n v="41.169794490850499"/>
    <n v="13.723264830283501"/>
    <n v="438.29784013374137"/>
    <n v="3692.3907012045242"/>
    <n v="1362.8767141795518"/>
    <n v="41.962937766993349"/>
    <n v="1789.1767116544438"/>
    <n v="2005.8299589259225"/>
    <n v="40.886301425386549"/>
    <n v="13.628767141795517"/>
    <n v="417.1791683492068"/>
    <n v="3532.4206200361623"/>
    <n v="1358.6144508143764"/>
    <n v="41.962937766993349"/>
    <n v="1749.7093116245242"/>
    <n v="1940.2622568226927"/>
    <n v="40.75843352443129"/>
    <n v="13.586144508143764"/>
    <n v="404.30284523902515"/>
    <n v="3434.8848245040658"/>
    <n v="776.23370062914307"/>
    <n v="24.200651784557461"/>
    <n v="1056.3041311008633"/>
    <n v="1197.426506207599"/>
    <n v="23.287011018874285"/>
    <n v="7.7623370062914301"/>
    <n v="248.57332749982416"/>
    <n v="2097.6457798702372"/>
  </r>
  <r>
    <x v="23"/>
    <s v="Chong_x000a_Qing"/>
    <s v="Chong Qing"/>
    <s v="Chongqing"/>
    <x v="645"/>
    <s v="t/d"/>
    <s v="cement"/>
    <n v="1200"/>
    <n v="310"/>
    <n v="1"/>
    <m/>
    <n v="372000"/>
    <m/>
    <n v="0"/>
    <n v="372000"/>
    <n v="6.9788031080361074E-3"/>
    <n v="498.00514796601522"/>
    <n v="10.888656612904011"/>
    <n v="601.1752584342056"/>
    <n v="747.93658692272845"/>
    <n v="14.940154438980457"/>
    <n v="4.980051479660152"/>
    <n v="159.96936816154735"/>
    <n v="1345.3786991873876"/>
    <n v="548.9305932113399"/>
    <n v="16.785175106797336"/>
    <n v="741.56314045955821"/>
    <n v="845.34745525542894"/>
    <n v="16.467917796340199"/>
    <n v="5.4893059321133997"/>
    <n v="175.31913605349655"/>
    <n v="1476.9562804818095"/>
    <n v="545.15068567182061"/>
    <n v="16.785175106797336"/>
    <n v="715.6706846617775"/>
    <n v="802.33198357036895"/>
    <n v="16.354520570154619"/>
    <n v="5.4515068567182068"/>
    <n v="166.87166733968269"/>
    <n v="1412.9682480144647"/>
    <n v="543.44578032575055"/>
    <n v="16.785175106797336"/>
    <n v="699.88372464980966"/>
    <n v="776.10490272907703"/>
    <n v="16.303373409772515"/>
    <n v="5.434457803257505"/>
    <n v="161.72113809561003"/>
    <n v="1373.9539298016261"/>
    <n v="310.49348025165716"/>
    <n v="9.6802607138229835"/>
    <n v="422.52165244034524"/>
    <n v="478.97060248303961"/>
    <n v="9.3148044075497136"/>
    <n v="3.1049348025165719"/>
    <n v="99.429330999929661"/>
    <n v="839.05831194809491"/>
  </r>
  <r>
    <x v="23"/>
    <s v="Chong_x000a_Qing"/>
    <s v="Chong Qing"/>
    <s v="Chongqing"/>
    <x v="645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  <n v="827.98261400441913"/>
    <n v="25.814028570194626"/>
    <n v="1126.7244065075874"/>
    <n v="1277.2549399547722"/>
    <n v="24.839478420132568"/>
    <n v="8.2798261400441913"/>
    <n v="265.14488266647908"/>
    <n v="2237.4888318615863"/>
  </r>
  <r>
    <x v="23"/>
    <s v="Chong_x000a_Qing"/>
    <s v="Chong Qing"/>
    <s v="Hechuan"/>
    <x v="649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</r>
  <r>
    <x v="23"/>
    <s v="Chong_x000a_Qing"/>
    <s v="Chong Qing"/>
    <s v="Bishan"/>
    <x v="661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</r>
  <r>
    <x v="1"/>
    <s v=""/>
    <m/>
    <s v=""/>
    <x v="4"/>
    <m/>
    <m/>
    <m/>
    <m/>
    <n v="51"/>
    <m/>
    <n v="52359000"/>
    <m/>
    <n v="0"/>
    <m/>
    <n v="1.0000000000000004"/>
    <n v="71359.678766773228"/>
    <n v="1560.2469999999998"/>
    <n v="86143.031853406341"/>
    <n v="107172.6161842104"/>
    <n v="2140.7903630031969"/>
    <n v="713.59678766773231"/>
    <n v="22922.178156501115"/>
    <n v="192780.72161660227"/>
    <n v="78656.83910458014"/>
    <n v="2405.1653051322182"/>
    <n v="106259.35837130103"/>
    <n v="121130.72143875351"/>
    <n v="2359.7051731374045"/>
    <n v="786.56839104580149"/>
    <n v="25121.662459801475"/>
    <n v="211634.61092362544"/>
    <n v="78115.21219793096"/>
    <n v="2405.1653051322182"/>
    <n v="102549.20128606023"/>
    <n v="114966.98948942719"/>
    <n v="2343.4563659379287"/>
    <n v="781.15212197930964"/>
    <n v="23911.215828331595"/>
    <n v="202465.69879402797"/>
    <n v="77870.914526872308"/>
    <n v="2405.1653051322182"/>
    <n v="100287.07126640268"/>
    <n v="111208.88363154858"/>
    <n v="2336.1274358061692"/>
    <n v="778.70914526872309"/>
    <n v="23173.19110341253"/>
    <n v="196875.29631256041"/>
    <n v="44490.935686969482"/>
    <n v="1387.0946871500275"/>
    <n v="60543.569706646493"/>
    <n v="68632.198826687614"/>
    <n v="1334.7280706090842"/>
    <n v="444.90935686969482"/>
    <n v="14247.332882258357"/>
    <n v="120229.54351325908"/>
  </r>
  <r>
    <x v="2"/>
    <s v=""/>
    <m/>
    <s v=""/>
    <x v="4"/>
    <m/>
    <m/>
    <m/>
    <m/>
    <m/>
    <n v="4"/>
    <m/>
    <n v="9000000"/>
    <n v="945269.26239560719"/>
    <n v="53304269.2623956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s v="Sui_x000a_Ning"/>
    <s v="Sui Ning"/>
    <s v="Pengxi"/>
    <x v="662"/>
    <s v="t/a"/>
    <s v="grinding"/>
    <n v="2000000"/>
    <n v="1"/>
    <m/>
    <n v="1"/>
    <m/>
    <n v="2000000"/>
    <n v="210059.8360879127"/>
    <n v="210059.8360879127"/>
    <n v="1.8705185369149598E-3"/>
    <n v="105.9545068768458"/>
    <n v="7.3289347950426125"/>
    <n v="173.58253919861696"/>
    <n v="203.19923954287279"/>
    <n v="3.178635206305374"/>
    <n v="1.0595450687684582"/>
    <n v="109.6323730988115"/>
    <n v="920.39555495139109"/>
    <n v="120.28413366878323"/>
    <n v="12.541638345984172"/>
    <n v="268.29071642019994"/>
    <n v="248.20367669848619"/>
    <n v="3.6085240100634963"/>
    <n v="1.2028413366878323"/>
    <n v="120.14519430365752"/>
    <n v="1010.3303428793905"/>
    <n v="117.45984181360245"/>
    <n v="12.541638345984172"/>
    <n v="265.03140188782055"/>
    <n v="236.92216613675376"/>
    <n v="3.5237952544080735"/>
    <n v="1.1745984181360245"/>
    <n v="113.65645579537161"/>
    <n v="961.17933393142653"/>
    <n v="116.18596137276714"/>
    <n v="12.541638345984172"/>
    <n v="263.0983377912699"/>
    <n v="230.23122458904689"/>
    <n v="3.4855788411830142"/>
    <n v="1.1618596137276713"/>
    <n v="109.80805536710233"/>
    <n v="932.02840364757071"/>
    <n v="68.138044154985508"/>
    <n v="7.2329498021406788"/>
    <n v="154.14702655679335"/>
    <n v="141.13440506989309"/>
    <n v="2.0441413246495652"/>
    <n v="0.68138044154985522"/>
    <n v="68.134387381085347"/>
    <n v="573.92261668696131"/>
  </r>
  <r>
    <x v="24"/>
    <s v="Le_x000a_Shan"/>
    <s v="Le Shan"/>
    <s v="Emeishan"/>
    <x v="663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</r>
  <r>
    <x v="24"/>
    <s v="Le_x000a_Shan"/>
    <s v="Le Shan"/>
    <s v="Emeishan"/>
    <x v="663"/>
    <s v="t/d"/>
    <s v="cement"/>
    <n v="1000"/>
    <n v="310"/>
    <n v="1"/>
    <m/>
    <n v="310000"/>
    <m/>
    <n v="0"/>
    <n v="310000"/>
    <n v="2.7604551029020057E-3"/>
    <n v="156.36448044297137"/>
    <n v="10.815821952333437"/>
    <n v="256.16790031698798"/>
    <n v="299.87533757727829"/>
    <n v="4.6909344132891411"/>
    <n v="1.563644804429714"/>
    <n v="161.79216500201389"/>
    <n v="1358.2921292746325"/>
    <n v="177.51171348014032"/>
    <n v="18.508573364914721"/>
    <n v="395.9353850750137"/>
    <n v="366.29153487641986"/>
    <n v="5.3253514044042092"/>
    <n v="1.7751171348014032"/>
    <n v="177.30667093611515"/>
    <n v="1491.0151894126579"/>
    <n v="173.34370834688096"/>
    <n v="18.508573364914721"/>
    <n v="391.12538653433717"/>
    <n v="349.6426202658543"/>
    <n v="5.2003112504064282"/>
    <n v="1.7334370834688093"/>
    <n v="167.73078544067573"/>
    <n v="1418.4796059444693"/>
    <n v="171.46375383480719"/>
    <n v="18.508573364914721"/>
    <n v="388.27262857217295"/>
    <n v="339.76832959507107"/>
    <n v="5.1439126150442158"/>
    <n v="1.7146375383480719"/>
    <n v="162.05143161949027"/>
    <n v="1375.4595381566733"/>
    <n v="100.55608002667083"/>
    <n v="10.674170181324978"/>
    <n v="227.48555422373587"/>
    <n v="208.28191807860037"/>
    <n v="3.016682400800125"/>
    <n v="1.0055608002667085"/>
    <n v="100.5506834695271"/>
    <n v="846.97776827026507"/>
  </r>
  <r>
    <x v="24"/>
    <s v="Nan_x000a_Chong"/>
    <s v="Nan Chong"/>
    <s v="Nanbu"/>
    <x v="664"/>
    <s v="t/a"/>
    <s v="grinding"/>
    <n v="2000000"/>
    <n v="1"/>
    <m/>
    <n v="1"/>
    <m/>
    <n v="2000000"/>
    <n v="210059.8360879127"/>
    <n v="210059.8360879127"/>
    <n v="1.8705185369149598E-3"/>
    <n v="105.9545068768458"/>
    <n v="7.3289347950426125"/>
    <n v="173.58253919861696"/>
    <n v="203.19923954287279"/>
    <n v="3.178635206305374"/>
    <n v="1.0595450687684582"/>
    <n v="109.6323730988115"/>
    <n v="920.39555495139109"/>
    <n v="120.28413366878323"/>
    <n v="12.541638345984172"/>
    <n v="268.29071642019994"/>
    <n v="248.20367669848619"/>
    <n v="3.6085240100634963"/>
    <n v="1.2028413366878323"/>
    <n v="120.14519430365752"/>
    <n v="1010.3303428793905"/>
    <n v="117.45984181360245"/>
    <n v="12.541638345984172"/>
    <n v="265.03140188782055"/>
    <n v="236.92216613675376"/>
    <n v="3.5237952544080735"/>
    <n v="1.1745984181360245"/>
    <n v="113.65645579537161"/>
    <n v="961.17933393142653"/>
    <n v="116.18596137276714"/>
    <n v="12.541638345984172"/>
    <n v="263.0983377912699"/>
    <n v="230.23122458904689"/>
    <n v="3.4855788411830142"/>
    <n v="1.1618596137276713"/>
    <n v="109.80805536710233"/>
    <n v="932.02840364757071"/>
    <n v="68.138044154985508"/>
    <n v="7.2329498021406788"/>
    <n v="154.14702655679335"/>
    <n v="141.13440506989309"/>
    <n v="2.0441413246495652"/>
    <n v="0.68138044154985522"/>
    <n v="68.134387381085347"/>
    <n v="573.92261668696131"/>
  </r>
  <r>
    <x v="24"/>
    <s v="Garzê_x000a_Tibetan "/>
    <s v="Garzê Tibetan "/>
    <s v="Batang"/>
    <x v="665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Garzê_x000a_Tibetan "/>
    <s v="Garzê Tibetan "/>
    <s v="Luding"/>
    <x v="666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</r>
  <r>
    <x v="24"/>
    <s v="Yi_x000a_Bin"/>
    <s v="Yi Bin"/>
    <s v="Gao"/>
    <x v="667"/>
    <s v="t/a"/>
    <s v="grinding"/>
    <n v="2000000"/>
    <n v="1"/>
    <m/>
    <n v="1"/>
    <m/>
    <n v="2000000"/>
    <n v="210059.8360879127"/>
    <n v="210059.8360879127"/>
    <n v="1.8705185369149598E-3"/>
    <n v="105.9545068768458"/>
    <n v="7.3289347950426125"/>
    <n v="173.58253919861696"/>
    <n v="203.19923954287279"/>
    <n v="3.178635206305374"/>
    <n v="1.0595450687684582"/>
    <n v="109.6323730988115"/>
    <n v="920.39555495139109"/>
    <n v="120.28413366878323"/>
    <n v="12.541638345984172"/>
    <n v="268.29071642019994"/>
    <n v="248.20367669848619"/>
    <n v="3.6085240100634963"/>
    <n v="1.2028413366878323"/>
    <n v="120.14519430365752"/>
    <n v="1010.3303428793905"/>
    <n v="117.45984181360245"/>
    <n v="12.541638345984172"/>
    <n v="265.03140188782055"/>
    <n v="236.92216613675376"/>
    <n v="3.5237952544080735"/>
    <n v="1.1745984181360245"/>
    <n v="113.65645579537161"/>
    <n v="961.17933393142653"/>
    <n v="116.18596137276714"/>
    <n v="12.541638345984172"/>
    <n v="263.0983377912699"/>
    <n v="230.23122458904689"/>
    <n v="3.4855788411830142"/>
    <n v="1.1618596137276713"/>
    <n v="109.80805536710233"/>
    <n v="932.02840364757071"/>
    <n v="68.138044154985508"/>
    <n v="7.2329498021406788"/>
    <n v="154.14702655679335"/>
    <n v="141.13440506989309"/>
    <n v="2.0441413246495652"/>
    <n v="0.68138044154985522"/>
    <n v="68.134387381085347"/>
    <n v="573.92261668696131"/>
  </r>
  <r>
    <x v="24"/>
    <s v="Ba_x000a_Zhong"/>
    <s v="Ba Zhong"/>
    <s v="Nanjiang"/>
    <x v="668"/>
    <s v="t/d"/>
    <s v="cement"/>
    <n v="4500"/>
    <n v="310"/>
    <n v="1"/>
    <m/>
    <n v="1395000"/>
    <m/>
    <n v="0"/>
    <n v="1395000"/>
    <n v="1.2422047963059027E-2"/>
    <n v="703.64016199337118"/>
    <n v="48.671198785500472"/>
    <n v="1152.7555514264459"/>
    <n v="1349.4390190977524"/>
    <n v="21.109204859801139"/>
    <n v="7.0364016199337138"/>
    <n v="728.06474250906251"/>
    <n v="6112.3145817358472"/>
    <n v="798.80271066063153"/>
    <n v="83.288580142116245"/>
    <n v="1781.7092328375618"/>
    <n v="1648.3119069438897"/>
    <n v="23.964081319818941"/>
    <n v="7.9880271066063147"/>
    <n v="797.88001921251828"/>
    <n v="6709.5683523569614"/>
    <n v="780.04668756096441"/>
    <n v="83.288580142116245"/>
    <n v="1760.0642394045174"/>
    <n v="1573.3917911963447"/>
    <n v="23.401400626828931"/>
    <n v="7.8004668756096427"/>
    <n v="754.78853448304085"/>
    <n v="6383.1582267501117"/>
    <n v="771.58689225663238"/>
    <n v="83.288580142116245"/>
    <n v="1747.2268285747787"/>
    <n v="1528.95748317782"/>
    <n v="23.147606767698971"/>
    <n v="7.7158689225663242"/>
    <n v="729.23144228770627"/>
    <n v="6189.567921705031"/>
    <n v="452.50236012001881"/>
    <n v="48.033765815962404"/>
    <n v="1023.6849940068115"/>
    <n v="937.26863135370183"/>
    <n v="13.575070803600564"/>
    <n v="4.5250236012001883"/>
    <n v="452.47807561287203"/>
    <n v="3811.3999572161933"/>
  </r>
  <r>
    <x v="24"/>
    <s v="Cheng_x000a_Du"/>
    <s v="Cheng Du"/>
    <s v="Chengdu Shì"/>
    <x v="669"/>
    <s v="t/a"/>
    <s v="grinding"/>
    <n v="1000000"/>
    <n v="1"/>
    <m/>
    <n v="1"/>
    <m/>
    <n v="1000000"/>
    <n v="105029.91804395635"/>
    <n v="105029.91804395635"/>
    <n v="9.352592684574799E-4"/>
    <n v="52.977253438422899"/>
    <n v="3.6644673975213062"/>
    <n v="86.791269599308478"/>
    <n v="101.59961977143639"/>
    <n v="1.589317603152687"/>
    <n v="0.52977253438422911"/>
    <n v="54.816186549405749"/>
    <n v="460.19777747569555"/>
    <n v="60.142066834391613"/>
    <n v="6.2708191729920859"/>
    <n v="134.14535821009997"/>
    <n v="124.1018383492431"/>
    <n v="1.8042620050317482"/>
    <n v="0.60142066834391616"/>
    <n v="60.072597151828759"/>
    <n v="505.16517143969526"/>
    <n v="58.729920906801226"/>
    <n v="6.2708191729920859"/>
    <n v="132.51570094391028"/>
    <n v="118.46108306837688"/>
    <n v="1.7618976272040368"/>
    <n v="0.58729920906801225"/>
    <n v="56.828227897685807"/>
    <n v="480.58966696571326"/>
    <n v="58.092980686383569"/>
    <n v="6.2708191729920859"/>
    <n v="131.54916889563495"/>
    <n v="115.11561229452344"/>
    <n v="1.7427894205915071"/>
    <n v="0.58092980686383566"/>
    <n v="54.904027683551163"/>
    <n v="466.01420182378536"/>
    <n v="34.069022077492754"/>
    <n v="3.6164749010703394"/>
    <n v="77.073513278396675"/>
    <n v="70.567202534946546"/>
    <n v="1.0220706623247826"/>
    <n v="0.34069022077492761"/>
    <n v="34.067193690542673"/>
    <n v="286.96130834348065"/>
  </r>
  <r>
    <x v="24"/>
    <s v="Da_x000a_Zhou"/>
    <s v="Da Zhou"/>
    <s v="Da"/>
    <x v="670"/>
    <s v="t/a"/>
    <s v="grinding"/>
    <n v="800000"/>
    <n v="1"/>
    <m/>
    <n v="1"/>
    <m/>
    <n v="800000"/>
    <n v="84023.93443516508"/>
    <n v="84023.93443516508"/>
    <n v="7.482074147659839E-4"/>
    <n v="42.381802750738316"/>
    <n v="2.9315739180170448"/>
    <n v="69.433015679446783"/>
    <n v="81.279695817149118"/>
    <n v="1.2714540825221496"/>
    <n v="0.42381802750738329"/>
    <n v="43.852949239524598"/>
    <n v="368.15822198055645"/>
    <n v="48.113653467513288"/>
    <n v="5.0166553383936687"/>
    <n v="107.31628656807997"/>
    <n v="99.281470679394474"/>
    <n v="1.4434096040253985"/>
    <n v="0.4811365346751329"/>
    <n v="48.058077721463"/>
    <n v="404.13213715175618"/>
    <n v="46.983936725440977"/>
    <n v="5.0166553383936687"/>
    <n v="106.01256075512821"/>
    <n v="94.768866454701509"/>
    <n v="1.4095181017632294"/>
    <n v="0.46983936725440972"/>
    <n v="45.462582318148648"/>
    <n v="384.4717335725706"/>
    <n v="46.474384549106851"/>
    <n v="5.0166553383936687"/>
    <n v="105.23933511650796"/>
    <n v="92.09248983561875"/>
    <n v="1.3942315364732056"/>
    <n v="0.46474384549106856"/>
    <n v="43.923222146840928"/>
    <n v="372.81136145902826"/>
    <n v="27.255217661994205"/>
    <n v="2.8931799208562716"/>
    <n v="61.658810622717333"/>
    <n v="56.453762027957239"/>
    <n v="0.81765652985982606"/>
    <n v="0.27255217661994208"/>
    <n v="27.253754952434139"/>
    <n v="229.56904667478452"/>
  </r>
  <r>
    <x v="24"/>
    <s v="De_x000a_Yang"/>
    <s v="De Yang"/>
    <s v="Guanghan"/>
    <x v="671"/>
    <s v="t/a"/>
    <s v="grinding"/>
    <n v="1000000"/>
    <n v="1"/>
    <m/>
    <n v="1"/>
    <m/>
    <n v="1000000"/>
    <n v="105029.91804395635"/>
    <n v="105029.91804395635"/>
    <n v="9.352592684574799E-4"/>
    <n v="52.977253438422899"/>
    <n v="3.6644673975213062"/>
    <n v="86.791269599308478"/>
    <n v="101.59961977143639"/>
    <n v="1.589317603152687"/>
    <n v="0.52977253438422911"/>
    <n v="54.816186549405749"/>
    <n v="460.19777747569555"/>
    <n v="60.142066834391613"/>
    <n v="6.2708191729920859"/>
    <n v="134.14535821009997"/>
    <n v="124.1018383492431"/>
    <n v="1.8042620050317482"/>
    <n v="0.60142066834391616"/>
    <n v="60.072597151828759"/>
    <n v="505.16517143969526"/>
    <n v="58.729920906801226"/>
    <n v="6.2708191729920859"/>
    <n v="132.51570094391028"/>
    <n v="118.46108306837688"/>
    <n v="1.7618976272040368"/>
    <n v="0.58729920906801225"/>
    <n v="56.828227897685807"/>
    <n v="480.58966696571326"/>
    <n v="58.092980686383569"/>
    <n v="6.2708191729920859"/>
    <n v="131.54916889563495"/>
    <n v="115.11561229452344"/>
    <n v="1.7427894205915071"/>
    <n v="0.58092980686383566"/>
    <n v="54.904027683551163"/>
    <n v="466.01420182378536"/>
    <n v="34.069022077492754"/>
    <n v="3.6164749010703394"/>
    <n v="77.073513278396675"/>
    <n v="70.567202534946546"/>
    <n v="1.0220706623247826"/>
    <n v="0.34069022077492761"/>
    <n v="34.067193690542673"/>
    <n v="286.96130834348065"/>
  </r>
  <r>
    <x v="24"/>
    <s v="Guang'an"/>
    <s v="Guang'an"/>
    <s v="Yuechi"/>
    <x v="672"/>
    <s v="t/a"/>
    <s v="grinding"/>
    <n v="2000000"/>
    <n v="1"/>
    <m/>
    <n v="1"/>
    <m/>
    <n v="2000000"/>
    <n v="210059.8360879127"/>
    <n v="210059.8360879127"/>
    <n v="1.8705185369149598E-3"/>
    <n v="105.9545068768458"/>
    <n v="7.3289347950426125"/>
    <n v="173.58253919861696"/>
    <n v="203.19923954287279"/>
    <n v="3.178635206305374"/>
    <n v="1.0595450687684582"/>
    <n v="109.6323730988115"/>
    <n v="920.39555495139109"/>
    <n v="120.28413366878323"/>
    <n v="12.541638345984172"/>
    <n v="268.29071642019994"/>
    <n v="248.20367669848619"/>
    <n v="3.6085240100634963"/>
    <n v="1.2028413366878323"/>
    <n v="120.14519430365752"/>
    <n v="1010.3303428793905"/>
    <n v="117.45984181360245"/>
    <n v="12.541638345984172"/>
    <n v="265.03140188782055"/>
    <n v="236.92216613675376"/>
    <n v="3.5237952544080735"/>
    <n v="1.1745984181360245"/>
    <n v="113.65645579537161"/>
    <n v="961.17933393142653"/>
    <n v="116.18596137276714"/>
    <n v="12.541638345984172"/>
    <n v="263.0983377912699"/>
    <n v="230.23122458904689"/>
    <n v="3.4855788411830142"/>
    <n v="1.1618596137276713"/>
    <n v="109.80805536710233"/>
    <n v="932.02840364757071"/>
    <n v="68.138044154985508"/>
    <n v="7.2329498021406788"/>
    <n v="154.14702655679335"/>
    <n v="141.13440506989309"/>
    <n v="2.0441413246495652"/>
    <n v="0.68138044154985522"/>
    <n v="68.134387381085347"/>
    <n v="573.92261668696131"/>
  </r>
  <r>
    <x v="24"/>
    <s v="Mei_x000a_Shan"/>
    <s v="Mei Shan"/>
    <s v="Pengshan"/>
    <x v="67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Zi_x000a_Gong"/>
    <s v="Zi Gong"/>
    <s v="Zigong"/>
    <x v="674"/>
    <s v="t/d"/>
    <s v="cement"/>
    <n v="1200"/>
    <n v="310"/>
    <n v="1"/>
    <m/>
    <n v="372000"/>
    <m/>
    <n v="0"/>
    <n v="372000"/>
    <n v="3.312546123482407E-3"/>
    <n v="187.63737653156565"/>
    <n v="12.978986342800125"/>
    <n v="307.40148038038558"/>
    <n v="359.85040509273392"/>
    <n v="5.6291212959469696"/>
    <n v="1.8763737653156569"/>
    <n v="194.15059800241667"/>
    <n v="1629.950555129559"/>
    <n v="213.0140561761684"/>
    <n v="22.210288037897666"/>
    <n v="475.12246209001648"/>
    <n v="439.54984185170389"/>
    <n v="6.3904216852850508"/>
    <n v="2.1301405617616838"/>
    <n v="212.76800512333821"/>
    <n v="1789.2182272951898"/>
    <n v="208.01245001625716"/>
    <n v="22.210288037897666"/>
    <n v="469.3504638412046"/>
    <n v="419.57114431902522"/>
    <n v="6.2403735004877143"/>
    <n v="2.0801245001625714"/>
    <n v="201.27694252881088"/>
    <n v="1702.1755271333632"/>
    <n v="205.75650460176863"/>
    <n v="22.210288037897666"/>
    <n v="465.92715428660762"/>
    <n v="407.72199551408534"/>
    <n v="6.1726951380530588"/>
    <n v="2.0575650460176864"/>
    <n v="194.46171794338832"/>
    <n v="1650.5514457880081"/>
    <n v="120.66729603200501"/>
    <n v="12.809004217589974"/>
    <n v="272.98266506848307"/>
    <n v="249.93830169432047"/>
    <n v="3.6200188809601501"/>
    <n v="1.2066729603200501"/>
    <n v="120.66082016343253"/>
    <n v="1016.3733219243181"/>
  </r>
  <r>
    <x v="24"/>
    <s v="Zi_x000a_Gong"/>
    <s v="Zi Gong"/>
    <s v="Rong"/>
    <x v="675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</r>
  <r>
    <x v="24"/>
    <s v="De_x000a_Yang"/>
    <s v="De Yang"/>
    <s v="Mianzhu"/>
    <x v="67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De_x000a_Yang"/>
    <s v="De Yang"/>
    <s v="Mianzhu"/>
    <x v="67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Da_x000a_Zhou"/>
    <s v="Da Zhou"/>
    <s v="Dazhu"/>
    <x v="677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</r>
  <r>
    <x v="24"/>
    <s v="Guang'an"/>
    <s v="Guang'an"/>
    <s v="Guang'an"/>
    <x v="678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Guang'an"/>
    <s v="Guang'an"/>
    <s v="Linshui"/>
    <x v="679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Guang'an"/>
    <s v="Guang'an"/>
    <s v="Linshui"/>
    <x v="679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Le_x000a_Shan"/>
    <s v="Le Shan"/>
    <s v="Shawan"/>
    <x v="680"/>
    <s v="t/d"/>
    <s v="cement"/>
    <n v="4600"/>
    <n v="310"/>
    <n v="1"/>
    <m/>
    <n v="1426000"/>
    <m/>
    <n v="0"/>
    <n v="1426000"/>
    <n v="1.2698093473349227E-2"/>
    <n v="719.27661003766832"/>
    <n v="49.75278098073381"/>
    <n v="1178.3723414581448"/>
    <n v="1379.4265528554802"/>
    <n v="21.578298301130051"/>
    <n v="7.1927661003766845"/>
    <n v="744.2439590092639"/>
    <n v="6248.1437946633096"/>
    <n v="816.55388200864547"/>
    <n v="85.139437478607718"/>
    <n v="1821.3027713450631"/>
    <n v="1684.9410604315315"/>
    <n v="24.496616460259361"/>
    <n v="8.1655388200864554"/>
    <n v="815.61068630612976"/>
    <n v="6858.669871298227"/>
    <n v="797.38105839565242"/>
    <n v="85.139437478607718"/>
    <n v="1799.176778057951"/>
    <n v="1608.3560532229301"/>
    <n v="23.921431751869573"/>
    <n v="7.9738105839565234"/>
    <n v="771.56161302710836"/>
    <n v="6525.0061873445584"/>
    <n v="788.73326764011301"/>
    <n v="85.139437478607718"/>
    <n v="1786.0540914319959"/>
    <n v="1562.934316137327"/>
    <n v="23.661998029203392"/>
    <n v="7.8873326764011313"/>
    <n v="745.43658544965524"/>
    <n v="6327.1138755206975"/>
    <n v="462.55796812268585"/>
    <n v="49.101182834094899"/>
    <n v="1046.4335494291849"/>
    <n v="958.09682316156182"/>
    <n v="13.876739043680574"/>
    <n v="4.625579681226859"/>
    <n v="462.53314395982471"/>
    <n v="3896.0977340432196"/>
  </r>
  <r>
    <x v="24"/>
    <s v="Le_x000a_Shan"/>
    <s v="Le Shan"/>
    <s v="Ebian Yi"/>
    <x v="68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Le_x000a_Shan"/>
    <s v="Le Shan"/>
    <s v="Emeishan"/>
    <x v="66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Le_x000a_Shan"/>
    <s v="Le Shan"/>
    <s v="Shawan"/>
    <x v="680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</r>
  <r>
    <x v="24"/>
    <s v="Le_x000a_Shan"/>
    <s v="Le Shan"/>
    <s v="Emeishan"/>
    <x v="663"/>
    <s v="t/d"/>
    <s v="cement"/>
    <n v="4500"/>
    <n v="310"/>
    <n v="1"/>
    <m/>
    <n v="1395000"/>
    <m/>
    <n v="0"/>
    <n v="1395000"/>
    <n v="1.2422047963059027E-2"/>
    <n v="703.64016199337118"/>
    <n v="48.671198785500472"/>
    <n v="1152.7555514264459"/>
    <n v="1349.4390190977524"/>
    <n v="21.109204859801139"/>
    <n v="7.0364016199337138"/>
    <n v="728.06474250906251"/>
    <n v="6112.3145817358472"/>
    <n v="798.80271066063153"/>
    <n v="83.288580142116245"/>
    <n v="1781.7092328375618"/>
    <n v="1648.3119069438897"/>
    <n v="23.964081319818941"/>
    <n v="7.9880271066063147"/>
    <n v="797.88001921251828"/>
    <n v="6709.5683523569614"/>
    <n v="780.04668756096441"/>
    <n v="83.288580142116245"/>
    <n v="1760.0642394045174"/>
    <n v="1573.3917911963447"/>
    <n v="23.401400626828931"/>
    <n v="7.8004668756096427"/>
    <n v="754.78853448304085"/>
    <n v="6383.1582267501117"/>
    <n v="771.58689225663238"/>
    <n v="83.288580142116245"/>
    <n v="1747.2268285747787"/>
    <n v="1528.95748317782"/>
    <n v="23.147606767698971"/>
    <n v="7.7158689225663242"/>
    <n v="729.23144228770627"/>
    <n v="6189.567921705031"/>
    <n v="452.50236012001881"/>
    <n v="48.033765815962404"/>
    <n v="1023.6849940068115"/>
    <n v="937.26863135370183"/>
    <n v="13.575070803600564"/>
    <n v="4.5250236012001883"/>
    <n v="452.47807561287203"/>
    <n v="3811.3999572161933"/>
  </r>
  <r>
    <x v="24"/>
    <s v="Le_x000a_Shan"/>
    <s v="Le Shan"/>
    <s v="Emeishan"/>
    <x v="66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Lu_x000a_Zhou"/>
    <s v="Lu Zhou"/>
    <s v="Xuyong"/>
    <x v="682"/>
    <s v="t/d"/>
    <s v="cement"/>
    <n v="4600"/>
    <n v="310"/>
    <n v="1"/>
    <m/>
    <n v="1426000"/>
    <m/>
    <n v="0"/>
    <n v="1426000"/>
    <n v="1.2698093473349227E-2"/>
    <n v="719.27661003766832"/>
    <n v="49.75278098073381"/>
    <n v="1178.3723414581448"/>
    <n v="1379.4265528554802"/>
    <n v="21.578298301130051"/>
    <n v="7.1927661003766845"/>
    <n v="744.2439590092639"/>
    <n v="6248.1437946633096"/>
    <n v="816.55388200864547"/>
    <n v="85.139437478607718"/>
    <n v="1821.3027713450631"/>
    <n v="1684.9410604315315"/>
    <n v="24.496616460259361"/>
    <n v="8.1655388200864554"/>
    <n v="815.61068630612976"/>
    <n v="6858.669871298227"/>
    <n v="797.38105839565242"/>
    <n v="85.139437478607718"/>
    <n v="1799.176778057951"/>
    <n v="1608.3560532229301"/>
    <n v="23.921431751869573"/>
    <n v="7.9738105839565234"/>
    <n v="771.56161302710836"/>
    <n v="6525.0061873445584"/>
    <n v="788.73326764011301"/>
    <n v="85.139437478607718"/>
    <n v="1786.0540914319959"/>
    <n v="1562.934316137327"/>
    <n v="23.661998029203392"/>
    <n v="7.8873326764011313"/>
    <n v="745.43658544965524"/>
    <n v="6327.1138755206975"/>
    <n v="462.55796812268585"/>
    <n v="49.101182834094899"/>
    <n v="1046.4335494291849"/>
    <n v="958.09682316156182"/>
    <n v="13.876739043680574"/>
    <n v="4.625579681226859"/>
    <n v="462.53314395982471"/>
    <n v="3896.0977340432196"/>
  </r>
  <r>
    <x v="24"/>
    <s v="Lu_x000a_Zhou"/>
    <s v="Lu Zhou"/>
    <s v="Luzhou"/>
    <x v="68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Mei_x000a_Shan"/>
    <s v="Mei Shan"/>
    <s v="Hongya"/>
    <x v="684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Mei_x000a_Shan"/>
    <s v="Mei Shan"/>
    <s v="Hongya"/>
    <x v="684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Mian_x000a_Yang"/>
    <s v="Mian Yang"/>
    <s v="Jiangyou"/>
    <x v="685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Nei_x000a_Jiang"/>
    <s v="Nei Jiang"/>
    <s v="Zizhong"/>
    <x v="686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</r>
  <r>
    <x v="24"/>
    <s v="Nei_x000a_Jiang"/>
    <s v="Nei Jiang"/>
    <s v="Zizhong"/>
    <x v="686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</r>
  <r>
    <x v="24"/>
    <s v="Nei_x000a_Jiang"/>
    <s v="Nei Jiang"/>
    <s v="Zizhong"/>
    <x v="68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Nei_x000a_Jiang"/>
    <s v="Nei Jiang"/>
    <s v="Zizhong"/>
    <x v="68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Pan_x000a_Zhihua"/>
    <s v="Pan Zhihua"/>
    <s v="Miyi"/>
    <x v="68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Ya'an"/>
    <s v="Ya'an"/>
    <s v="Tianquan"/>
    <x v="688"/>
    <s v="t/d"/>
    <s v="cement"/>
    <n v="1000"/>
    <n v="310"/>
    <n v="1"/>
    <m/>
    <n v="310000"/>
    <m/>
    <n v="0"/>
    <n v="310000"/>
    <n v="2.7604551029020057E-3"/>
    <n v="156.36448044297137"/>
    <n v="10.815821952333437"/>
    <n v="256.16790031698798"/>
    <n v="299.87533757727829"/>
    <n v="4.6909344132891411"/>
    <n v="1.563644804429714"/>
    <n v="161.79216500201389"/>
    <n v="1358.2921292746325"/>
    <n v="177.51171348014032"/>
    <n v="18.508573364914721"/>
    <n v="395.9353850750137"/>
    <n v="366.29153487641986"/>
    <n v="5.3253514044042092"/>
    <n v="1.7751171348014032"/>
    <n v="177.30667093611515"/>
    <n v="1491.0151894126579"/>
    <n v="173.34370834688096"/>
    <n v="18.508573364914721"/>
    <n v="391.12538653433717"/>
    <n v="349.6426202658543"/>
    <n v="5.2003112504064282"/>
    <n v="1.7334370834688093"/>
    <n v="167.73078544067573"/>
    <n v="1418.4796059444693"/>
    <n v="171.46375383480719"/>
    <n v="18.508573364914721"/>
    <n v="388.27262857217295"/>
    <n v="339.76832959507107"/>
    <n v="5.1439126150442158"/>
    <n v="1.7146375383480719"/>
    <n v="162.05143161949027"/>
    <n v="1375.4595381566733"/>
    <n v="100.55608002667083"/>
    <n v="10.674170181324978"/>
    <n v="227.48555422373587"/>
    <n v="208.28191807860037"/>
    <n v="3.016682400800125"/>
    <n v="1.0055608002667085"/>
    <n v="100.5506834695271"/>
    <n v="846.97776827026507"/>
  </r>
  <r>
    <x v="24"/>
    <s v="Ya'an"/>
    <s v="Ya'an"/>
    <s v="Tianquan"/>
    <x v="68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Ya'an"/>
    <s v="Ya'an"/>
    <s v="Tianquan"/>
    <x v="68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Zi_x000a_Yang"/>
    <s v="Zi Yang"/>
    <s v="Ziyang"/>
    <x v="68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Cheng_x000a_Du"/>
    <s v="Cheng Du"/>
    <s v="Peng"/>
    <x v="69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Cheng_x000a_Du"/>
    <s v="Cheng Du"/>
    <s v="Peng"/>
    <x v="69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Yi_x000a_Bin"/>
    <s v="Yi Bin"/>
    <s v="Gong"/>
    <x v="46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Yi_x000a_Bin"/>
    <s v="Yi Bin"/>
    <s v="Gong"/>
    <x v="46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Liangshan_x000a_Yi"/>
    <s v="Liangshan Yi"/>
    <s v="Zhaojue"/>
    <x v="69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Yi_x000a_Bin"/>
    <s v="Yi Bin"/>
    <s v="Xingwen"/>
    <x v="692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</r>
  <r>
    <x v="24"/>
    <s v="Yi_x000a_Bin"/>
    <s v="Yi Bin"/>
    <s v="Junlian"/>
    <x v="693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</r>
  <r>
    <x v="24"/>
    <s v="Pan_x000a_Zhihua"/>
    <s v="Pan Zhihua"/>
    <s v="Miyi"/>
    <x v="68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Nei_x000a_Jiang"/>
    <s v="Nei Jiang"/>
    <s v="Weiyuan"/>
    <x v="694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</r>
  <r>
    <x v="24"/>
    <s v="Nei_x000a_Jiang"/>
    <s v="Nei Jiang"/>
    <s v="Zizhong"/>
    <x v="68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Mian_x000a_Yang"/>
    <s v="Mian Yang"/>
    <s v="An"/>
    <x v="695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Mian_x000a_Yang"/>
    <s v="Mian Yang"/>
    <s v="Beichuan Qiang"/>
    <x v="69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Le_x000a_Shan"/>
    <s v="Le Shan"/>
    <s v="Wutongqiao"/>
    <x v="69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Liangshan_x000a_Yi "/>
    <s v="Liangshan Yi "/>
    <s v="Mianning"/>
    <x v="69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Liangshan_x000a_Yi "/>
    <s v="Liangshan Yi "/>
    <s v="Mianning"/>
    <x v="69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Guang_x000a_Yuan"/>
    <s v="Guang Yuan"/>
    <s v="Jiange"/>
    <x v="69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Guang'an"/>
    <s v="Guang'an"/>
    <s v="Guang'an"/>
    <x v="678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Garzê_x000a_Tibetan "/>
    <s v="Garzê Tibetan "/>
    <s v="Luding"/>
    <x v="66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De_x000a_Yang"/>
    <s v="De Yang"/>
    <s v="Shifang"/>
    <x v="700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</r>
  <r>
    <x v="24"/>
    <s v="De_x000a_Yang"/>
    <s v="De Yang"/>
    <s v="Shifang"/>
    <x v="70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Da_x000a_Zhou"/>
    <s v="Da Zhou"/>
    <s v="Qu"/>
    <x v="70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Da_x000a_Zhou"/>
    <s v="Da Zhou"/>
    <s v="Qu"/>
    <x v="70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Da_x000a_Zhou"/>
    <s v="Da Zhou"/>
    <s v="Dazhu"/>
    <x v="67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Cheng_x000a_Du"/>
    <s v="Cheng Du"/>
    <s v="Chengdu Shì"/>
    <x v="669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Ba_x000a_Zhong"/>
    <s v="Ba Zhong"/>
    <s v="Tongjiang"/>
    <x v="190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Guang'an"/>
    <s v="Guang'an"/>
    <s v="Guang'an"/>
    <x v="678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</r>
  <r>
    <x v="24"/>
    <s v="Guang'an"/>
    <s v="Guang'an"/>
    <s v="Guang'an"/>
    <x v="678"/>
    <s v="t/d"/>
    <s v="cement"/>
    <n v="1200"/>
    <n v="310"/>
    <n v="1"/>
    <m/>
    <n v="372000"/>
    <m/>
    <n v="0"/>
    <n v="372000"/>
    <n v="3.312546123482407E-3"/>
    <n v="187.63737653156565"/>
    <n v="12.978986342800125"/>
    <n v="307.40148038038558"/>
    <n v="359.85040509273392"/>
    <n v="5.6291212959469696"/>
    <n v="1.8763737653156569"/>
    <n v="194.15059800241667"/>
    <n v="1629.950555129559"/>
    <n v="213.0140561761684"/>
    <n v="22.210288037897666"/>
    <n v="475.12246209001648"/>
    <n v="439.54984185170389"/>
    <n v="6.3904216852850508"/>
    <n v="2.1301405617616838"/>
    <n v="212.76800512333821"/>
    <n v="1789.2182272951898"/>
    <n v="208.01245001625716"/>
    <n v="22.210288037897666"/>
    <n v="469.3504638412046"/>
    <n v="419.57114431902522"/>
    <n v="6.2403735004877143"/>
    <n v="2.0801245001625714"/>
    <n v="201.27694252881088"/>
    <n v="1702.1755271333632"/>
    <n v="205.75650460176863"/>
    <n v="22.210288037897666"/>
    <n v="465.92715428660762"/>
    <n v="407.72199551408534"/>
    <n v="6.1726951380530588"/>
    <n v="2.0575650460176864"/>
    <n v="194.46171794338832"/>
    <n v="1650.5514457880081"/>
    <n v="120.66729603200501"/>
    <n v="12.809004217589974"/>
    <n v="272.98266506848307"/>
    <n v="249.93830169432047"/>
    <n v="3.6200188809601501"/>
    <n v="1.2066729603200501"/>
    <n v="120.66082016343253"/>
    <n v="1016.3733219243181"/>
  </r>
  <r>
    <x v="24"/>
    <s v="Guang_x000a_Yuan"/>
    <s v="Guang Yuan"/>
    <s v="Wangcang"/>
    <x v="702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De_x000a_Yang"/>
    <s v="De Yang"/>
    <s v="Guanghan"/>
    <x v="67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Cheng_x000a_Du"/>
    <s v="Cheng Du"/>
    <s v="Chengdu Shì"/>
    <x v="669"/>
    <s v="t/d"/>
    <s v="cement"/>
    <n v="4200"/>
    <n v="310"/>
    <n v="1"/>
    <m/>
    <n v="1302000"/>
    <m/>
    <n v="0"/>
    <n v="1302000"/>
    <n v="1.1593911432188424E-2"/>
    <n v="656.73081786047976"/>
    <n v="45.426452199800437"/>
    <n v="1075.9051813313495"/>
    <n v="1259.4764178245687"/>
    <n v="19.701924535814392"/>
    <n v="6.5673081786047991"/>
    <n v="679.52709300845834"/>
    <n v="5704.8269429534566"/>
    <n v="745.54919661658937"/>
    <n v="77.736008132641828"/>
    <n v="1662.9286173150576"/>
    <n v="1538.4244464809635"/>
    <n v="22.366475898497679"/>
    <n v="7.4554919661658934"/>
    <n v="744.6880179316837"/>
    <n v="6262.2637955331638"/>
    <n v="728.04357505689995"/>
    <n v="77.736008132641828"/>
    <n v="1642.7266234442161"/>
    <n v="1468.4990051165883"/>
    <n v="21.841307251707001"/>
    <n v="7.2804357505689996"/>
    <n v="704.46929885083807"/>
    <n v="5957.6143449667707"/>
    <n v="720.14776610619015"/>
    <n v="77.736008132641828"/>
    <n v="1630.7450400031264"/>
    <n v="1427.0269842992986"/>
    <n v="21.604432983185706"/>
    <n v="7.2014776610619018"/>
    <n v="680.61601280185914"/>
    <n v="5776.9300602580279"/>
    <n v="422.33553611201751"/>
    <n v="44.831514761564911"/>
    <n v="955.43932773969061"/>
    <n v="874.78405593012167"/>
    <n v="12.670066083360524"/>
    <n v="4.2233553611201753"/>
    <n v="422.31287057201388"/>
    <n v="3557.3066267351132"/>
  </r>
  <r>
    <x v="24"/>
    <s v="Cheng_x000a_Du"/>
    <s v="Cheng Du"/>
    <s v="Chengdu Shì"/>
    <x v="669"/>
    <s v="t/d"/>
    <s v="cement"/>
    <n v="4200"/>
    <n v="310"/>
    <n v="1"/>
    <m/>
    <n v="1302000"/>
    <m/>
    <n v="0"/>
    <n v="1302000"/>
    <n v="1.1593911432188424E-2"/>
    <n v="656.73081786047976"/>
    <n v="45.426452199800437"/>
    <n v="1075.9051813313495"/>
    <n v="1259.4764178245687"/>
    <n v="19.701924535814392"/>
    <n v="6.5673081786047991"/>
    <n v="679.52709300845834"/>
    <n v="5704.8269429534566"/>
    <n v="745.54919661658937"/>
    <n v="77.736008132641828"/>
    <n v="1662.9286173150576"/>
    <n v="1538.4244464809635"/>
    <n v="22.366475898497679"/>
    <n v="7.4554919661658934"/>
    <n v="744.6880179316837"/>
    <n v="6262.2637955331638"/>
    <n v="728.04357505689995"/>
    <n v="77.736008132641828"/>
    <n v="1642.7266234442161"/>
    <n v="1468.4990051165883"/>
    <n v="21.841307251707001"/>
    <n v="7.2804357505689996"/>
    <n v="704.46929885083807"/>
    <n v="5957.6143449667707"/>
    <n v="720.14776610619015"/>
    <n v="77.736008132641828"/>
    <n v="1630.7450400031264"/>
    <n v="1427.0269842992986"/>
    <n v="21.604432983185706"/>
    <n v="7.2014776610619018"/>
    <n v="680.61601280185914"/>
    <n v="5776.9300602580279"/>
    <n v="422.33553611201751"/>
    <n v="44.831514761564911"/>
    <n v="955.43932773969061"/>
    <n v="874.78405593012167"/>
    <n v="12.670066083360524"/>
    <n v="4.2233553611201753"/>
    <n v="422.31287057201388"/>
    <n v="3557.3066267351132"/>
  </r>
  <r>
    <x v="24"/>
    <s v="Cheng_x000a_Du"/>
    <s v="Cheng Du"/>
    <s v="Chengdu Shì"/>
    <x v="669"/>
    <s v="t/d"/>
    <s v="cement"/>
    <n v="4200"/>
    <n v="310"/>
    <n v="1"/>
    <m/>
    <n v="1302000"/>
    <m/>
    <n v="0"/>
    <n v="1302000"/>
    <n v="1.1593911432188424E-2"/>
    <n v="656.73081786047976"/>
    <n v="45.426452199800437"/>
    <n v="1075.9051813313495"/>
    <n v="1259.4764178245687"/>
    <n v="19.701924535814392"/>
    <n v="6.5673081786047991"/>
    <n v="679.52709300845834"/>
    <n v="5704.8269429534566"/>
    <n v="745.54919661658937"/>
    <n v="77.736008132641828"/>
    <n v="1662.9286173150576"/>
    <n v="1538.4244464809635"/>
    <n v="22.366475898497679"/>
    <n v="7.4554919661658934"/>
    <n v="744.6880179316837"/>
    <n v="6262.2637955331638"/>
    <n v="728.04357505689995"/>
    <n v="77.736008132641828"/>
    <n v="1642.7266234442161"/>
    <n v="1468.4990051165883"/>
    <n v="21.841307251707001"/>
    <n v="7.2804357505689996"/>
    <n v="704.46929885083807"/>
    <n v="5957.6143449667707"/>
    <n v="720.14776610619015"/>
    <n v="77.736008132641828"/>
    <n v="1630.7450400031264"/>
    <n v="1427.0269842992986"/>
    <n v="21.604432983185706"/>
    <n v="7.2014776610619018"/>
    <n v="680.61601280185914"/>
    <n v="5776.9300602580279"/>
    <n v="422.33553611201751"/>
    <n v="44.831514761564911"/>
    <n v="955.43932773969061"/>
    <n v="874.78405593012167"/>
    <n v="12.670066083360524"/>
    <n v="4.2233553611201753"/>
    <n v="422.31287057201388"/>
    <n v="3557.3066267351132"/>
  </r>
  <r>
    <x v="24"/>
    <s v="Cheng_x000a_Du"/>
    <s v="Cheng Du"/>
    <s v="Chengdu Qu"/>
    <x v="70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Cheng_x000a_Du"/>
    <s v="Cheng Du"/>
    <s v="Chengdu Qu"/>
    <x v="703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</r>
  <r>
    <x v="24"/>
    <s v="Cheng_x000a_Du"/>
    <s v="Cheng Du"/>
    <s v="Chengdu Qu"/>
    <x v="703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</r>
  <r>
    <x v="24"/>
    <s v="Mian_x000a_Yang"/>
    <s v="Mian Yang"/>
    <s v="An"/>
    <x v="695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Liangshan_x000a_Yi"/>
    <s v="Liangshan Yi"/>
    <s v="Huidong"/>
    <x v="704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De_x000a_Yang"/>
    <s v="De Yang"/>
    <s v="Deyang"/>
    <x v="705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Liangshan_x000a_Yi"/>
    <s v="Liangshan Yi"/>
    <s v="Yuexi"/>
    <x v="706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</r>
  <r>
    <x v="24"/>
    <s v="Guang_x000a_Yuan"/>
    <s v="Guang Yuan"/>
    <s v="Jiange"/>
    <x v="699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</r>
  <r>
    <x v="24"/>
    <s v="Guang'an"/>
    <s v="Guang'an"/>
    <s v="Linshui"/>
    <x v="67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Ya'an"/>
    <s v="Ya'an"/>
    <s v="Yingjing"/>
    <x v="707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Cheng_x000a_Du"/>
    <s v="Cheng Du"/>
    <s v="Dayi"/>
    <x v="70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Mian_x000a_Yang"/>
    <s v="Mian Yang"/>
    <s v="Beichuan Qiang"/>
    <x v="696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Guang'an"/>
    <s v="Guang'an"/>
    <s v="Guang'an"/>
    <x v="678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</r>
  <r>
    <x v="24"/>
    <s v="Da_x000a_Zhou"/>
    <s v="Da Zhou"/>
    <s v="Qu"/>
    <x v="701"/>
    <s v="t/d"/>
    <s v="cement"/>
    <n v="6000"/>
    <n v="310"/>
    <n v="1"/>
    <m/>
    <n v="1860000"/>
    <m/>
    <n v="0"/>
    <n v="1860000"/>
    <n v="1.6562730617412036E-2"/>
    <n v="938.18688265782828"/>
    <n v="64.894931714000634"/>
    <n v="1537.007401901928"/>
    <n v="1799.2520254636697"/>
    <n v="28.145606479734852"/>
    <n v="9.3818688265782857"/>
    <n v="970.75299001208339"/>
    <n v="8149.7527756477957"/>
    <n v="1065.0702808808419"/>
    <n v="111.05144018948833"/>
    <n v="2375.6123104500825"/>
    <n v="2197.7492092585194"/>
    <n v="31.952108426425255"/>
    <n v="10.65070280880842"/>
    <n v="1063.840025616691"/>
    <n v="8946.0911364759486"/>
    <n v="1040.0622500812858"/>
    <n v="111.05144018948833"/>
    <n v="2346.752319206023"/>
    <n v="2097.8557215951264"/>
    <n v="31.201867502438574"/>
    <n v="10.400622500812858"/>
    <n v="1006.3847126440545"/>
    <n v="8510.8776356668168"/>
    <n v="1028.7825230088431"/>
    <n v="111.05144018948833"/>
    <n v="2329.6357714330379"/>
    <n v="2038.6099775704267"/>
    <n v="30.863475690265297"/>
    <n v="10.287825230088433"/>
    <n v="972.3085897169417"/>
    <n v="8252.7572289400414"/>
    <n v="603.33648016002508"/>
    <n v="64.045021087949877"/>
    <n v="1364.9133253424154"/>
    <n v="1249.6915084716024"/>
    <n v="18.10009440480075"/>
    <n v="6.0333648016002508"/>
    <n v="603.30410081716275"/>
    <n v="5081.8666096215911"/>
  </r>
  <r>
    <x v="24"/>
    <s v="Ya'an"/>
    <s v="Ya'an"/>
    <s v="Hanyuan"/>
    <x v="70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Guang_x000a_Yuan"/>
    <s v="Guang Yuan"/>
    <s v="Chaotian"/>
    <x v="71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Guang_x000a_Yuan"/>
    <s v="Guang Yuan"/>
    <s v="Chaotian"/>
    <x v="71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Da_x000a_Zhou"/>
    <s v="Da Zhou"/>
    <s v="Dazhu"/>
    <x v="677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Da_x000a_Zhou"/>
    <s v="Da Zhou"/>
    <s v="Dazhu"/>
    <x v="677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Guang'an"/>
    <s v="Guang'an"/>
    <s v="Guang'an"/>
    <x v="67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Ba_x000a_Zhong"/>
    <s v="Ba Zhong"/>
    <s v="Bazhong"/>
    <x v="71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Ya'an"/>
    <s v="Ya'an"/>
    <s v="Tianquan"/>
    <x v="688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</r>
  <r>
    <x v="24"/>
    <s v="Liangshan_x000a_Yi "/>
    <s v="Liangshan Yi "/>
    <s v="Yanyuan"/>
    <x v="712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Le_x000a_Shan"/>
    <s v="Le Shan"/>
    <s v="Qianwei"/>
    <x v="71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Yi_x000a_Bin"/>
    <s v="Yi Bin"/>
    <s v="Jiang'an"/>
    <x v="714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</r>
  <r>
    <x v="24"/>
    <s v="Guang_x000a_Yuan"/>
    <s v="Guang Yuan"/>
    <s v="Wangcang"/>
    <x v="702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Mian_x000a_Yang"/>
    <s v="Mian Yang"/>
    <s v="Jiangyou"/>
    <x v="685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Mian_x000a_Yang"/>
    <s v="Mian Yang"/>
    <s v="Jiangyou"/>
    <x v="685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24"/>
    <s v="Liangshan_x000a_Yi "/>
    <s v="Liangshan Yi "/>
    <s v="Xichang"/>
    <x v="715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</r>
  <r>
    <x v="24"/>
    <s v="Ba_x000a_Zhong"/>
    <s v="Ba Zhong"/>
    <s v="Nanjiang"/>
    <x v="66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Mei_x000a_Shan"/>
    <s v="Mei Shan"/>
    <s v="Renshou"/>
    <x v="71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Zi_x000a_Gong"/>
    <s v="Zi Gong"/>
    <s v="Rong"/>
    <x v="675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</r>
  <r>
    <x v="24"/>
    <s v="Mei_x000a_Shan"/>
    <s v="Mei Shan"/>
    <s v="Renshou"/>
    <x v="716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</r>
  <r>
    <x v="24"/>
    <s v="Da_x000a_Zhou"/>
    <s v="Da Zhou"/>
    <s v="Wanyuan"/>
    <x v="71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Da_x000a_Zhou"/>
    <s v="Da Zhou"/>
    <s v="Wanyuan"/>
    <x v="717"/>
    <s v="t/d"/>
    <s v="cement"/>
    <n v="1000"/>
    <n v="310"/>
    <n v="1"/>
    <m/>
    <n v="310000"/>
    <m/>
    <n v="0"/>
    <n v="310000"/>
    <n v="2.7604551029020057E-3"/>
    <n v="156.36448044297137"/>
    <n v="10.815821952333437"/>
    <n v="256.16790031698798"/>
    <n v="299.87533757727829"/>
    <n v="4.6909344132891411"/>
    <n v="1.563644804429714"/>
    <n v="161.79216500201389"/>
    <n v="1358.2921292746325"/>
    <n v="177.51171348014032"/>
    <n v="18.508573364914721"/>
    <n v="395.9353850750137"/>
    <n v="366.29153487641986"/>
    <n v="5.3253514044042092"/>
    <n v="1.7751171348014032"/>
    <n v="177.30667093611515"/>
    <n v="1491.0151894126579"/>
    <n v="173.34370834688096"/>
    <n v="18.508573364914721"/>
    <n v="391.12538653433717"/>
    <n v="349.6426202658543"/>
    <n v="5.2003112504064282"/>
    <n v="1.7334370834688093"/>
    <n v="167.73078544067573"/>
    <n v="1418.4796059444693"/>
    <n v="171.46375383480719"/>
    <n v="18.508573364914721"/>
    <n v="388.27262857217295"/>
    <n v="339.76832959507107"/>
    <n v="5.1439126150442158"/>
    <n v="1.7146375383480719"/>
    <n v="162.05143161949027"/>
    <n v="1375.4595381566733"/>
    <n v="100.55608002667083"/>
    <n v="10.674170181324978"/>
    <n v="227.48555422373587"/>
    <n v="208.28191807860037"/>
    <n v="3.016682400800125"/>
    <n v="1.0055608002667085"/>
    <n v="100.5506834695271"/>
    <n v="846.97776827026507"/>
  </r>
  <r>
    <x v="24"/>
    <s v="Garzê_x000a_Tibetan "/>
    <s v="Garzê Tibetan "/>
    <s v="Kangding"/>
    <x v="71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</r>
  <r>
    <x v="24"/>
    <s v="Yi_x000a_Bin"/>
    <s v="Yi Bin"/>
    <s v="Changning"/>
    <x v="548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</r>
  <r>
    <x v="1"/>
    <s v=""/>
    <m/>
    <s v=""/>
    <x v="4"/>
    <m/>
    <m/>
    <m/>
    <m/>
    <n v="109"/>
    <m/>
    <n v="111166000"/>
    <m/>
    <n v="0"/>
    <m/>
    <n v="1.0000000000000009"/>
    <n v="56644.457023984498"/>
    <n v="3918.1300000000006"/>
    <n v="92799.154765344414"/>
    <n v="108632.5719487435"/>
    <n v="1699.333710719535"/>
    <n v="566.44457023984512"/>
    <n v="58610.68518445576"/>
    <n v="492053.69355462072"/>
    <n v="64305.234775789744"/>
    <n v="6704.8992557267329"/>
    <n v="143431.19895656899"/>
    <n v="132692.44426085599"/>
    <n v="1929.1570432736921"/>
    <n v="643.05234775789745"/>
    <n v="64230.956246930647"/>
    <n v="540133.83077492786"/>
    <n v="62795.336958984961"/>
    <n v="6704.8992557267329"/>
    <n v="141688.73318140753"/>
    <n v="126661.22332447383"/>
    <n v="1883.8601087695488"/>
    <n v="627.95336958984956"/>
    <n v="60762.004520321323"/>
    <n v="513857.15509491635"/>
    <n v="62114.306316574795"/>
    <n v="6704.8992557267329"/>
    <n v="140655.29563005408"/>
    <n v="123084.17160557334"/>
    <n v="1863.4291894972439"/>
    <n v="621.143063165748"/>
    <n v="58704.60687773156"/>
    <n v="498272.74376267992"/>
    <n v="36427.355736001082"/>
    <n v="3866.8153559546968"/>
    <n v="82408.713688038362"/>
    <n v="75452.021610363518"/>
    <n v="1092.8206720800324"/>
    <n v="364.27355736001084"/>
    <n v="36425.40078403028"/>
    <n v="306825.40983182663"/>
  </r>
  <r>
    <x v="2"/>
    <s v=""/>
    <m/>
    <s v=""/>
    <x v="4"/>
    <m/>
    <m/>
    <m/>
    <m/>
    <m/>
    <n v="7"/>
    <m/>
    <n v="10800000"/>
    <n v="1134323.1148747285"/>
    <n v="112300323.11487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5"/>
    <s v="Gui_x000a_Yang"/>
    <s v="Gui Yang"/>
    <s v="Qingzhen"/>
    <x v="719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</r>
  <r>
    <x v="25"/>
    <s v="Gui_x000a_Yang"/>
    <s v="Gui Yang"/>
    <s v="Qingzhen"/>
    <x v="719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</r>
  <r>
    <x v="25"/>
    <s v="Gui_x000a_Yang"/>
    <s v="Gui Yang"/>
    <s v="Qingzhen"/>
    <x v="719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</r>
  <r>
    <x v="25"/>
    <s v="Qiandongnan_x000a_Miao_x000a_and_x000a_Dong "/>
    <s v="Qiandongnan Miao and Dong "/>
    <s v="Zhenyuan"/>
    <x v="720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Qiandongnan_x000a_Miao_x000a_and_x000a_Dong "/>
    <s v="Qiandongnan Miao and Dong "/>
    <s v="Zhenyuan"/>
    <x v="720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Tong_x000a_Ren"/>
    <s v="Tong Ren"/>
    <s v="Sinan"/>
    <x v="721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Tong_x000a_Ren"/>
    <s v="Tong Ren"/>
    <s v="Sinan"/>
    <x v="721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Tong_x000a_Ren"/>
    <s v="Tong Ren"/>
    <s v="Yuping Dong"/>
    <x v="722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Tong_x000a_Ren"/>
    <s v="Tong Ren"/>
    <s v="Yuping Dong"/>
    <x v="722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Qiandongnan_x000a_Miao_x000a_and_x000a_Dong "/>
    <s v="Qiandongnan Miao and Dong "/>
    <s v="Cengong"/>
    <x v="723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  <n v="1324.6622746877695"/>
    <n v="38.145576431299993"/>
    <n v="876.526918577831"/>
    <n v="934.1628810646863"/>
    <n v="39.739868240633079"/>
    <n v="13.246622746877696"/>
    <n v="403.85759876554789"/>
    <n v="3419.3088416772075"/>
    <n v="1320.7877486984455"/>
    <n v="38.145576431299993"/>
    <n v="869.02420216346593"/>
    <n v="909.24867020455156"/>
    <n v="39.623632460953367"/>
    <n v="13.207877486984454"/>
    <n v="392.1526325860853"/>
    <n v="3330.6458609317629"/>
    <n v="754.10211528781076"/>
    <n v="21.99912259387213"/>
    <n v="509.85835597688072"/>
    <n v="553.19802549024973"/>
    <n v="22.623063458634324"/>
    <n v="7.5410211528781073"/>
    <n v="239.70057580239344"/>
    <n v="2023.3984686941988"/>
  </r>
  <r>
    <x v="25"/>
    <s v="Zun_x000a_Yi"/>
    <s v="Zun Yi"/>
    <s v="Chishui"/>
    <x v="724"/>
    <s v="t/a"/>
    <s v="grinding"/>
    <n v="1000000"/>
    <n v="1"/>
    <m/>
    <n v="1"/>
    <m/>
    <n v="1000000"/>
    <n v="105029.91804395635"/>
    <n v="105029.91804395635"/>
    <n v="1.4482684286564974E-3"/>
    <n v="91.240308175565318"/>
    <n v="1.9823565149711546"/>
    <n v="50.024471565487943"/>
    <n v="63.400059869964039"/>
    <n v="2.7372092452669596"/>
    <n v="0.91240308175565332"/>
    <n v="29.034988235585416"/>
    <n v="244.26482610218221"/>
    <n v="100.3809249239051"/>
    <n v="2.8719905134902595"/>
    <n v="66.900803030473853"/>
    <n v="73.344772834227584"/>
    <n v="3.0114277477171534"/>
    <n v="1.0038092492390511"/>
    <n v="31.821334942901089"/>
    <n v="268.15743897605125"/>
    <n v="99.734172147940683"/>
    <n v="2.8719905134902595"/>
    <n v="65.993942954516982"/>
    <n v="70.33336977629402"/>
    <n v="2.9920251644382199"/>
    <n v="0.99734172147940681"/>
    <n v="30.406545161128676"/>
    <n v="257.44066480884049"/>
    <n v="99.4424580639852"/>
    <n v="2.8719905134902595"/>
    <n v="65.429061456231821"/>
    <n v="68.457572267498463"/>
    <n v="2.9832737419195561"/>
    <n v="0.99442458063985206"/>
    <n v="29.525275169346433"/>
    <n v="250.76520559649143"/>
    <n v="56.776547215378422"/>
    <n v="1.656319744138594"/>
    <n v="38.38737013783377"/>
    <n v="41.6504252898347"/>
    <n v="1.7032964164613527"/>
    <n v="0.56776547215378415"/>
    <n v="18.047119592555219"/>
    <n v="152.34220454280896"/>
  </r>
  <r>
    <x v="25"/>
    <s v="Qiannan_x000a_Buyei_x000a_and_x000a_Miao "/>
    <s v="Qiannan Buyei and Miao "/>
    <s v="Xingyi"/>
    <x v="725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</r>
  <r>
    <x v="25"/>
    <s v="Qiannan_x000a_Buyei_x000a_and_x000a_Miao "/>
    <s v="Qiannan Buyei and Miao "/>
    <s v="Xingyi"/>
    <x v="725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</r>
  <r>
    <x v="25"/>
    <s v="Qianxinan_x000a_Buyei_x000a_and_x000a_Miao "/>
    <s v="Qianxinan Buyei and Miao "/>
    <s v="Ceheng"/>
    <x v="726"/>
    <s v="t/d"/>
    <s v="cement"/>
    <n v="3000"/>
    <n v="310"/>
    <n v="1"/>
    <m/>
    <n v="930000"/>
    <m/>
    <n v="0"/>
    <n v="930000"/>
    <n v="1.282386641572787E-2"/>
    <n v="807.89824636217918"/>
    <n v="17.553013400920747"/>
    <n v="442.9476802641455"/>
    <n v="561.3834303325857"/>
    <n v="24.236947390865378"/>
    <n v="8.0789824636217933"/>
    <n v="257.09378396157115"/>
    <n v="2162.872184475641"/>
    <n v="888.83493311079042"/>
    <n v="25.430384287533332"/>
    <n v="592.38118030618443"/>
    <n v="649.44008341779943"/>
    <n v="26.665047993323714"/>
    <n v="8.8883493311079036"/>
    <n v="281.76582490060224"/>
    <n v="2374.4321893439569"/>
    <n v="883.10818312517972"/>
    <n v="25.430384287533332"/>
    <n v="584.35127905188733"/>
    <n v="622.77525404312416"/>
    <n v="26.493245493755389"/>
    <n v="8.8310818312517974"/>
    <n v="269.23839917703191"/>
    <n v="2279.539227784805"/>
    <n v="880.52516579896371"/>
    <n v="25.430384287533332"/>
    <n v="579.34946810897736"/>
    <n v="606.16578013636774"/>
    <n v="26.415754973968912"/>
    <n v="8.8052516579896363"/>
    <n v="261.43508839072354"/>
    <n v="2220.4305739545089"/>
    <n v="502.73474352520719"/>
    <n v="14.666081729248086"/>
    <n v="339.90557065125381"/>
    <n v="368.79868366016649"/>
    <n v="15.082042305756216"/>
    <n v="5.0273474352520715"/>
    <n v="159.80038386826229"/>
    <n v="1348.9323124627992"/>
  </r>
  <r>
    <x v="25"/>
    <s v="Qianxinan_x000a_Buyei_x000a_and_x000a_Miao "/>
    <s v="Qianxinan Buyei and Miao "/>
    <s v="Qinglong"/>
    <x v="727"/>
    <s v="t/d"/>
    <s v="cement"/>
    <n v="6000"/>
    <n v="310"/>
    <n v="1"/>
    <m/>
    <n v="1860000"/>
    <m/>
    <n v="0"/>
    <n v="1860000"/>
    <n v="2.5647732831455741E-2"/>
    <n v="1615.7964927243584"/>
    <n v="35.106026801841494"/>
    <n v="885.89536052829101"/>
    <n v="1122.7668606651714"/>
    <n v="48.473894781730756"/>
    <n v="16.157964927243587"/>
    <n v="514.1875679231423"/>
    <n v="4325.744368951282"/>
    <n v="1777.6698662215808"/>
    <n v="50.860768575066665"/>
    <n v="1184.7623606123689"/>
    <n v="1298.8801668355989"/>
    <n v="53.330095986647429"/>
    <n v="17.776698662215807"/>
    <n v="563.53164980120448"/>
    <n v="4748.8643786879138"/>
    <n v="1766.2163662503594"/>
    <n v="50.860768575066665"/>
    <n v="1168.7025581037747"/>
    <n v="1245.5505080862483"/>
    <n v="52.986490987510777"/>
    <n v="17.662163662503595"/>
    <n v="538.47679835406382"/>
    <n v="4559.07845556961"/>
    <n v="1761.0503315979274"/>
    <n v="50.860768575066665"/>
    <n v="1158.6989362179547"/>
    <n v="1212.3315602727355"/>
    <n v="52.831509947937825"/>
    <n v="17.610503315979273"/>
    <n v="522.87017678144707"/>
    <n v="4440.8611479090177"/>
    <n v="1005.4694870504144"/>
    <n v="29.332163458496172"/>
    <n v="679.81114130250762"/>
    <n v="737.59736732033298"/>
    <n v="30.164084611512433"/>
    <n v="10.054694870504143"/>
    <n v="319.60076773652457"/>
    <n v="2697.8646249255985"/>
  </r>
  <r>
    <x v="25"/>
    <s v="Zun_x000a_Yi"/>
    <s v="Zun Yi"/>
    <s v="Zunyi Shì"/>
    <x v="728"/>
    <s v="t/d"/>
    <s v="cement"/>
    <n v="1000"/>
    <n v="310"/>
    <n v="1"/>
    <m/>
    <n v="310000"/>
    <m/>
    <n v="0"/>
    <n v="310000"/>
    <n v="4.2746221385759568E-3"/>
    <n v="269.29941545405973"/>
    <n v="5.8510044669735821"/>
    <n v="147.64922675471516"/>
    <n v="187.1278101108619"/>
    <n v="8.0789824636217915"/>
    <n v="2.6929941545405978"/>
    <n v="85.697927987190383"/>
    <n v="720.95739482521378"/>
    <n v="296.27831103693012"/>
    <n v="8.4767947625111102"/>
    <n v="197.46039343539479"/>
    <n v="216.48002780593313"/>
    <n v="8.8883493311079054"/>
    <n v="2.9627831103693012"/>
    <n v="93.92194163353409"/>
    <n v="791.47739644798571"/>
    <n v="294.36939437505993"/>
    <n v="8.4767947625111102"/>
    <n v="194.78375968396244"/>
    <n v="207.59175134770808"/>
    <n v="8.8310818312517956"/>
    <n v="2.9436939437505991"/>
    <n v="89.746133059010646"/>
    <n v="759.84640926160171"/>
    <n v="293.50838859965455"/>
    <n v="8.4767947625111102"/>
    <n v="193.11648936965912"/>
    <n v="202.0552600454559"/>
    <n v="8.8052516579896363"/>
    <n v="2.9350838859965456"/>
    <n v="87.145029463574517"/>
    <n v="740.14352465150296"/>
    <n v="167.57824784173573"/>
    <n v="4.888693909749362"/>
    <n v="113.30185688375127"/>
    <n v="122.93289455338882"/>
    <n v="5.0273474352520724"/>
    <n v="1.6757824784173572"/>
    <n v="53.266794622754098"/>
    <n v="449.64410415426642"/>
  </r>
  <r>
    <x v="25"/>
    <s v="Zun_x000a_Yi"/>
    <s v="Zun Yi"/>
    <s v="Tongzi"/>
    <x v="729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  <n v="588.73878875011985"/>
    <n v="16.95358952502222"/>
    <n v="389.56751936792489"/>
    <n v="415.18350269541617"/>
    <n v="17.662163662503591"/>
    <n v="5.8873878875011982"/>
    <n v="179.49226611802129"/>
    <n v="1519.6928185232034"/>
    <n v="587.0167771993091"/>
    <n v="16.95358952502222"/>
    <n v="386.23297873931824"/>
    <n v="404.11052009091179"/>
    <n v="17.610503315979273"/>
    <n v="5.8701677719930911"/>
    <n v="174.29005892714903"/>
    <n v="1480.2870493030059"/>
    <n v="335.15649568347146"/>
    <n v="9.777387819498724"/>
    <n v="226.60371376750254"/>
    <n v="245.86578910677764"/>
    <n v="10.054694870504145"/>
    <n v="3.3515649568347143"/>
    <n v="106.5335892455082"/>
    <n v="899.28820830853283"/>
  </r>
  <r>
    <x v="25"/>
    <s v="Zun_x000a_Yi"/>
    <s v="Zun Yi"/>
    <s v="Daozhen Gelao and Miao"/>
    <x v="730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  <n v="588.73878875011985"/>
    <n v="16.95358952502222"/>
    <n v="389.56751936792489"/>
    <n v="415.18350269541617"/>
    <n v="17.662163662503591"/>
    <n v="5.8873878875011982"/>
    <n v="179.49226611802129"/>
    <n v="1519.6928185232034"/>
    <n v="587.0167771993091"/>
    <n v="16.95358952502222"/>
    <n v="386.23297873931824"/>
    <n v="404.11052009091179"/>
    <n v="17.610503315979273"/>
    <n v="5.8701677719930911"/>
    <n v="174.29005892714903"/>
    <n v="1480.2870493030059"/>
    <n v="335.15649568347146"/>
    <n v="9.777387819498724"/>
    <n v="226.60371376750254"/>
    <n v="245.86578910677764"/>
    <n v="10.054694870504145"/>
    <n v="3.3515649568347143"/>
    <n v="106.5335892455082"/>
    <n v="899.28820830853283"/>
  </r>
  <r>
    <x v="25"/>
    <s v="Qianxinan_x000a_Buyei_x000a_and_x000a_Miao "/>
    <s v="Qianxinan Buyei and Miao "/>
    <s v="Xingyi"/>
    <x v="725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</r>
  <r>
    <x v="25"/>
    <s v="Qianxinan_x000a_Buyei_x000a_and_x000a_Miao "/>
    <s v="Qianxinan Buyei and Miao "/>
    <s v="Anlong"/>
    <x v="731"/>
    <s v="t/d"/>
    <s v="cement"/>
    <n v="1200"/>
    <n v="310"/>
    <n v="1"/>
    <m/>
    <n v="372000"/>
    <m/>
    <n v="0"/>
    <n v="372000"/>
    <n v="5.1295465662911481E-3"/>
    <n v="323.15929854487166"/>
    <n v="7.0212053603682989"/>
    <n v="177.17907210565821"/>
    <n v="224.55337213303426"/>
    <n v="9.6947789563461502"/>
    <n v="3.2315929854487173"/>
    <n v="102.83751358462845"/>
    <n v="865.14887379025652"/>
    <n v="355.53397324431614"/>
    <n v="10.172153715013332"/>
    <n v="236.95247212247375"/>
    <n v="259.77603336711974"/>
    <n v="10.666019197329485"/>
    <n v="3.5553397324431617"/>
    <n v="112.70632996024091"/>
    <n v="949.77287573758281"/>
    <n v="353.24327325007187"/>
    <n v="10.172153715013332"/>
    <n v="233.74051162075494"/>
    <n v="249.11010161724968"/>
    <n v="10.597298197502155"/>
    <n v="3.5324327325007192"/>
    <n v="107.69535967081276"/>
    <n v="911.81569111392207"/>
    <n v="352.21006631958545"/>
    <n v="10.172153715013332"/>
    <n v="231.73978724359094"/>
    <n v="242.46631205454707"/>
    <n v="10.566301989587565"/>
    <n v="3.5221006631958547"/>
    <n v="104.57403535628943"/>
    <n v="888.17222958180355"/>
    <n v="201.09389741008286"/>
    <n v="5.8664326916992344"/>
    <n v="135.96222826050152"/>
    <n v="147.51947346406658"/>
    <n v="6.0328169223024863"/>
    <n v="2.0109389741008288"/>
    <n v="63.92015354730492"/>
    <n v="539.5729249851197"/>
  </r>
  <r>
    <x v="25"/>
    <s v="Qianxinan_x000a_Buyei_x000a_and_x000a_Miao "/>
    <s v="Qianxinan Buyei and Miao "/>
    <s v="Xingyi"/>
    <x v="725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  <n v="1324.6622746877695"/>
    <n v="38.145576431299993"/>
    <n v="876.526918577831"/>
    <n v="934.1628810646863"/>
    <n v="39.739868240633079"/>
    <n v="13.246622746877696"/>
    <n v="403.85759876554789"/>
    <n v="3419.3088416772075"/>
    <n v="1320.7877486984455"/>
    <n v="38.145576431299993"/>
    <n v="869.02420216346593"/>
    <n v="909.24867020455156"/>
    <n v="39.623632460953367"/>
    <n v="13.207877486984454"/>
    <n v="392.1526325860853"/>
    <n v="3330.6458609317629"/>
    <n v="754.10211528781076"/>
    <n v="21.99912259387213"/>
    <n v="509.85835597688072"/>
    <n v="553.19802549024973"/>
    <n v="22.623063458634324"/>
    <n v="7.5410211528781073"/>
    <n v="239.70057580239344"/>
    <n v="2023.3984686941988"/>
  </r>
  <r>
    <x v="25"/>
    <s v="Qiannan_x000a_Buyei_x000a_and_x000a_Miao "/>
    <s v="Qiannan Buyei and Miao "/>
    <s v="Longli"/>
    <x v="732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</r>
  <r>
    <x v="25"/>
    <s v="Qiannan_x000a_Buyei_x000a_and_x000a_Miao "/>
    <s v="Qiannan Buyei and Miao "/>
    <s v="Longli"/>
    <x v="732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</r>
  <r>
    <x v="25"/>
    <s v="Qianxinan_x000a_Buyei_x000a_and_x000a_Miao "/>
    <s v="Qianxinan Buyei and Miao "/>
    <s v="Xingyi"/>
    <x v="725"/>
    <s v="t/d"/>
    <s v="cement"/>
    <n v="1200"/>
    <n v="310"/>
    <n v="1"/>
    <m/>
    <n v="372000"/>
    <m/>
    <n v="0"/>
    <n v="372000"/>
    <n v="5.1295465662911481E-3"/>
    <n v="323.15929854487166"/>
    <n v="7.0212053603682989"/>
    <n v="177.17907210565821"/>
    <n v="224.55337213303426"/>
    <n v="9.6947789563461502"/>
    <n v="3.2315929854487173"/>
    <n v="102.83751358462845"/>
    <n v="865.14887379025652"/>
    <n v="355.53397324431614"/>
    <n v="10.172153715013332"/>
    <n v="236.95247212247375"/>
    <n v="259.77603336711974"/>
    <n v="10.666019197329485"/>
    <n v="3.5553397324431617"/>
    <n v="112.70632996024091"/>
    <n v="949.77287573758281"/>
    <n v="353.24327325007187"/>
    <n v="10.172153715013332"/>
    <n v="233.74051162075494"/>
    <n v="249.11010161724968"/>
    <n v="10.597298197502155"/>
    <n v="3.5324327325007192"/>
    <n v="107.69535967081276"/>
    <n v="911.81569111392207"/>
    <n v="352.21006631958545"/>
    <n v="10.172153715013332"/>
    <n v="231.73978724359094"/>
    <n v="242.46631205454707"/>
    <n v="10.566301989587565"/>
    <n v="3.5221006631958547"/>
    <n v="104.57403535628943"/>
    <n v="888.17222958180355"/>
    <n v="201.09389741008286"/>
    <n v="5.8664326916992344"/>
    <n v="135.96222826050152"/>
    <n v="147.51947346406658"/>
    <n v="6.0328169223024863"/>
    <n v="2.0109389741008288"/>
    <n v="63.92015354730492"/>
    <n v="539.5729249851197"/>
  </r>
  <r>
    <x v="25"/>
    <s v="Qianxinan_x000a_Buyei_x000a_and_x000a_Miao "/>
    <s v="Qianxinan Buyei and Miao "/>
    <s v="Xingyi"/>
    <x v="725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</r>
  <r>
    <x v="25"/>
    <s v="Qiannan_x000a_Buyei_x000a_and_x000a_Miao "/>
    <s v="Qiannan Buyei and Miao "/>
    <s v="Duyun"/>
    <x v="733"/>
    <s v="t/d"/>
    <s v="cement"/>
    <n v="4000"/>
    <n v="310"/>
    <n v="1"/>
    <m/>
    <n v="1240000"/>
    <m/>
    <n v="0"/>
    <n v="1240000"/>
    <n v="1.7098488554303827E-2"/>
    <n v="1077.1976618162389"/>
    <n v="23.404017867894328"/>
    <n v="590.59690701886063"/>
    <n v="748.5112404434476"/>
    <n v="32.315929854487166"/>
    <n v="10.771976618162391"/>
    <n v="342.79171194876153"/>
    <n v="2883.8295793008551"/>
    <n v="1185.1132441477205"/>
    <n v="33.907179050044441"/>
    <n v="789.84157374157917"/>
    <n v="865.92011122373253"/>
    <n v="35.553397324431621"/>
    <n v="11.851132441477205"/>
    <n v="375.68776653413636"/>
    <n v="3165.9095857919428"/>
    <n v="1177.4775775002397"/>
    <n v="33.907179050044441"/>
    <n v="779.13503873584978"/>
    <n v="830.36700539083233"/>
    <n v="35.324327325007182"/>
    <n v="11.774775775002396"/>
    <n v="358.98453223604258"/>
    <n v="3039.3856370464068"/>
    <n v="1174.0335543986182"/>
    <n v="33.907179050044441"/>
    <n v="772.46595747863648"/>
    <n v="808.22104018182358"/>
    <n v="35.221006631958545"/>
    <n v="11.740335543986182"/>
    <n v="348.58011785429807"/>
    <n v="2960.5740986060118"/>
    <n v="670.31299136694292"/>
    <n v="19.554775638997448"/>
    <n v="453.20742753500508"/>
    <n v="491.73157821355528"/>
    <n v="20.10938974100829"/>
    <n v="6.7031299136694287"/>
    <n v="213.06717849101639"/>
    <n v="1798.5764166170657"/>
  </r>
  <r>
    <x v="25"/>
    <s v="Qiannan_x000a_Buyei_x000a_and_x000a_Miao "/>
    <s v="Qiannan Buyei and Miao "/>
    <s v="Fuquan"/>
    <x v="734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</r>
  <r>
    <x v="25"/>
    <s v="Qiandongnan_x000a_Miao_x000a_and_x000a_Dong"/>
    <s v="Qiandongnan Miao and Dong"/>
    <s v="Majiang"/>
    <x v="735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Qiandongnan_x000a_Miao_x000a_and_x000a_Dong"/>
    <s v="Qiandongnan Miao and Dong"/>
    <s v="Liping"/>
    <x v="736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Qiandongnan_x000a_Miao_x000a_and_x000a_Dong"/>
    <s v="Qiandongnan Miao and Dong"/>
    <s v="Kaili"/>
    <x v="737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Liu_x000a_Panshui"/>
    <s v="Liu Panshui"/>
    <s v="Shuicheng"/>
    <x v="73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Liu_x000a_Panshui"/>
    <s v="Liu Panshui"/>
    <s v="Shuicheng"/>
    <x v="738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  <n v="588.73878875011985"/>
    <n v="16.95358952502222"/>
    <n v="389.56751936792489"/>
    <n v="415.18350269541617"/>
    <n v="17.662163662503591"/>
    <n v="5.8873878875011982"/>
    <n v="179.49226611802129"/>
    <n v="1519.6928185232034"/>
    <n v="587.0167771993091"/>
    <n v="16.95358952502222"/>
    <n v="386.23297873931824"/>
    <n v="404.11052009091179"/>
    <n v="17.610503315979273"/>
    <n v="5.8701677719930911"/>
    <n v="174.29005892714903"/>
    <n v="1480.2870493030059"/>
    <n v="335.15649568347146"/>
    <n v="9.777387819498724"/>
    <n v="226.60371376750254"/>
    <n v="245.86578910677764"/>
    <n v="10.054694870504145"/>
    <n v="3.3515649568347143"/>
    <n v="106.5335892455082"/>
    <n v="899.28820830853283"/>
  </r>
  <r>
    <x v="25"/>
    <s v="Liu_x000a_Panshui"/>
    <s v="Liu Panshui"/>
    <s v="Zhongshan"/>
    <x v="73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Liu_x000a_Panshui"/>
    <s v="Liu Panshui"/>
    <s v="Zhongshan"/>
    <x v="739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</r>
  <r>
    <x v="25"/>
    <s v="Liu_x000a_Panshui"/>
    <s v="Liu Panshui"/>
    <s v="Shuicheng"/>
    <x v="738"/>
    <s v="t/d"/>
    <s v="cement"/>
    <n v="4800"/>
    <n v="310"/>
    <n v="1"/>
    <m/>
    <n v="1488000"/>
    <m/>
    <n v="0"/>
    <n v="1488000"/>
    <n v="2.0518186265164592E-2"/>
    <n v="1292.6371941794866"/>
    <n v="28.084821441473196"/>
    <n v="708.71628842263283"/>
    <n v="898.21348853213703"/>
    <n v="38.779115825384601"/>
    <n v="12.926371941794869"/>
    <n v="411.35005433851381"/>
    <n v="3460.5954951610261"/>
    <n v="1422.1358929772646"/>
    <n v="40.688614860053328"/>
    <n v="947.809888489895"/>
    <n v="1039.1041334684789"/>
    <n v="42.664076789317939"/>
    <n v="14.221358929772647"/>
    <n v="450.82531984096363"/>
    <n v="3799.0915029503312"/>
    <n v="1412.9730930002875"/>
    <n v="40.688614860053328"/>
    <n v="934.96204648301978"/>
    <n v="996.44040646899873"/>
    <n v="42.389192790008622"/>
    <n v="14.129730930002877"/>
    <n v="430.78143868325105"/>
    <n v="3647.2627644556883"/>
    <n v="1408.8402652783418"/>
    <n v="40.688614860053328"/>
    <n v="926.95914897436376"/>
    <n v="969.8652482181883"/>
    <n v="42.26520795835026"/>
    <n v="14.088402652783419"/>
    <n v="418.29614142515771"/>
    <n v="3552.6889183272142"/>
    <n v="804.37558964033144"/>
    <n v="23.465730766796938"/>
    <n v="543.84891304200607"/>
    <n v="590.07789385626631"/>
    <n v="24.131267689209945"/>
    <n v="8.0437558964033151"/>
    <n v="255.68061418921968"/>
    <n v="2158.2916999404788"/>
  </r>
  <r>
    <x v="25"/>
    <s v="Liu_x000a_Panshui"/>
    <s v="Liu Panshui"/>
    <s v="Zhongshan"/>
    <x v="73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Gui_x000a_Yang"/>
    <s v="Gui Yang"/>
    <s v="Guiyang"/>
    <x v="538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</r>
  <r>
    <x v="25"/>
    <s v="Qiannan_x000a_Buyei_x000a_and_x000a_Miao "/>
    <s v="Qiannan Buyei and Miao "/>
    <s v="Duyun"/>
    <x v="733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Gui_x000a_Yang"/>
    <s v="Gui Yang"/>
    <s v="Kaiyang"/>
    <x v="740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Gui_x000a_Yang"/>
    <s v="Gui Yang"/>
    <s v="Qingzhen"/>
    <x v="719"/>
    <s v="t/d"/>
    <s v="cement"/>
    <n v="1300"/>
    <n v="310"/>
    <n v="1"/>
    <m/>
    <n v="403000"/>
    <m/>
    <n v="0"/>
    <n v="403000"/>
    <n v="5.5570087801487438E-3"/>
    <n v="350.08924009027766"/>
    <n v="7.6063058070656577"/>
    <n v="191.94399478112973"/>
    <n v="243.26615314412047"/>
    <n v="10.50267720270833"/>
    <n v="3.5008924009027771"/>
    <n v="111.40730638334749"/>
    <n v="937.24461327277788"/>
    <n v="385.16180434800918"/>
    <n v="11.019833191264443"/>
    <n v="256.69851146601326"/>
    <n v="281.42403614771308"/>
    <n v="11.554854130440276"/>
    <n v="3.8516180434800917"/>
    <n v="122.09852412359432"/>
    <n v="1028.9206153823814"/>
    <n v="382.68021268757786"/>
    <n v="11.019833191264443"/>
    <n v="253.21888758915117"/>
    <n v="269.86927675202048"/>
    <n v="11.480406380627336"/>
    <n v="3.826802126875779"/>
    <n v="116.66997297671384"/>
    <n v="987.80033204008225"/>
    <n v="381.5609051795509"/>
    <n v="11.019833191264443"/>
    <n v="251.05143618055683"/>
    <n v="262.67183805909269"/>
    <n v="11.446827155386528"/>
    <n v="3.8156090517955095"/>
    <n v="113.28853830264687"/>
    <n v="962.18658204695384"/>
    <n v="217.85172219425644"/>
    <n v="6.3553020826741706"/>
    <n v="147.29241394887666"/>
    <n v="159.81276291940549"/>
    <n v="6.5355516658276942"/>
    <n v="2.1785172219425646"/>
    <n v="69.246833009580328"/>
    <n v="584.53733540054634"/>
  </r>
  <r>
    <x v="25"/>
    <s v="Gui_x000a_Yang"/>
    <s v="Gui Yang"/>
    <s v="Xiuwen"/>
    <x v="741"/>
    <s v="t/d"/>
    <s v="cement"/>
    <n v="4000"/>
    <n v="310"/>
    <n v="1"/>
    <m/>
    <n v="1240000"/>
    <m/>
    <n v="0"/>
    <n v="1240000"/>
    <n v="1.7098488554303827E-2"/>
    <n v="1077.1976618162389"/>
    <n v="23.404017867894328"/>
    <n v="590.59690701886063"/>
    <n v="748.5112404434476"/>
    <n v="32.315929854487166"/>
    <n v="10.771976618162391"/>
    <n v="342.79171194876153"/>
    <n v="2883.8295793008551"/>
    <n v="1185.1132441477205"/>
    <n v="33.907179050044441"/>
    <n v="789.84157374157917"/>
    <n v="865.92011122373253"/>
    <n v="35.553397324431621"/>
    <n v="11.851132441477205"/>
    <n v="375.68776653413636"/>
    <n v="3165.9095857919428"/>
    <n v="1177.4775775002397"/>
    <n v="33.907179050044441"/>
    <n v="779.13503873584978"/>
    <n v="830.36700539083233"/>
    <n v="35.324327325007182"/>
    <n v="11.774775775002396"/>
    <n v="358.98453223604258"/>
    <n v="3039.3856370464068"/>
    <n v="1174.0335543986182"/>
    <n v="33.907179050044441"/>
    <n v="772.46595747863648"/>
    <n v="808.22104018182358"/>
    <n v="35.221006631958545"/>
    <n v="11.740335543986182"/>
    <n v="348.58011785429807"/>
    <n v="2960.5740986060118"/>
    <n v="670.31299136694292"/>
    <n v="19.554775638997448"/>
    <n v="453.20742753500508"/>
    <n v="491.73157821355528"/>
    <n v="20.10938974100829"/>
    <n v="6.7031299136694287"/>
    <n v="213.06717849101639"/>
    <n v="1798.5764166170657"/>
  </r>
  <r>
    <x v="25"/>
    <s v="Gui_x000a_Yang"/>
    <s v="Gui Yang"/>
    <s v="Guiyang"/>
    <x v="538"/>
    <s v="t/d"/>
    <s v="cement"/>
    <n v="7500"/>
    <n v="310"/>
    <n v="1"/>
    <m/>
    <n v="2325000"/>
    <m/>
    <n v="0"/>
    <n v="2325000"/>
    <n v="3.2059666039319673E-2"/>
    <n v="2019.7456159054479"/>
    <n v="43.882533502301868"/>
    <n v="1107.3692006603637"/>
    <n v="1403.458575831464"/>
    <n v="60.59236847716344"/>
    <n v="20.197456159054482"/>
    <n v="642.73445990392781"/>
    <n v="5407.180461189103"/>
    <n v="2222.0873327769759"/>
    <n v="63.575960718833322"/>
    <n v="1480.9529507654609"/>
    <n v="1623.6002085444984"/>
    <n v="66.662619983309284"/>
    <n v="22.220873327769759"/>
    <n v="704.41456225150557"/>
    <n v="5936.0804733598916"/>
    <n v="2207.7704578129492"/>
    <n v="63.575960718833322"/>
    <n v="1460.8781976297182"/>
    <n v="1556.9381351078105"/>
    <n v="66.233113734388468"/>
    <n v="22.077704578129492"/>
    <n v="673.09599794257974"/>
    <n v="5698.8480694620121"/>
    <n v="2201.3129144974091"/>
    <n v="63.575960718833322"/>
    <n v="1448.3736702724432"/>
    <n v="1515.4144503409191"/>
    <n v="66.039387434922276"/>
    <n v="22.013129144974091"/>
    <n v="653.5877209768089"/>
    <n v="5551.0764348862713"/>
    <n v="1256.8368588130179"/>
    <n v="36.665204323120214"/>
    <n v="849.76392662813453"/>
    <n v="921.99670915041611"/>
    <n v="37.705105764390538"/>
    <n v="12.568368588130179"/>
    <n v="399.50095967065573"/>
    <n v="3372.3307811569975"/>
  </r>
  <r>
    <x v="25"/>
    <s v="Gui_x000a_Yang"/>
    <s v="Gui Yang"/>
    <s v="Qingzhen"/>
    <x v="71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Bi_x000a_Jie"/>
    <s v="Bi Jie"/>
    <s v="Weining Yi, Hui and Miao"/>
    <x v="742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</r>
  <r>
    <x v="25"/>
    <s v="Bi_x000a_Jie"/>
    <s v="Bi Jie"/>
    <s v="Qianxi"/>
    <x v="743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</r>
  <r>
    <x v="25"/>
    <s v="Bi_x000a_Jie"/>
    <s v="Bi Jie"/>
    <s v="Dafang"/>
    <x v="744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Bi_x000a_Jie"/>
    <s v="Bi Jie"/>
    <s v="Bijie"/>
    <x v="745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An_x000a_Shun"/>
    <s v="An Shun"/>
    <s v="Pingba"/>
    <x v="746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</r>
  <r>
    <x v="25"/>
    <s v="An_x000a_Shun"/>
    <s v="An Shun"/>
    <s v="Pingba"/>
    <x v="746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</r>
  <r>
    <x v="25"/>
    <s v="An_x000a_Shun"/>
    <s v="An Shun"/>
    <s v="Puding"/>
    <x v="747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Zun_x000a_Yi"/>
    <s v="Zun Yi"/>
    <s v="Zunyi Shì"/>
    <x v="72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Zun_x000a_Yi"/>
    <s v="Zun Yi"/>
    <s v="Renhuai"/>
    <x v="74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Liu_x000a_Panshui"/>
    <s v="Liu Panshui"/>
    <s v="Liuzhi"/>
    <x v="749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  <n v="1324.6622746877695"/>
    <n v="38.145576431299993"/>
    <n v="876.526918577831"/>
    <n v="934.1628810646863"/>
    <n v="39.739868240633079"/>
    <n v="13.246622746877696"/>
    <n v="403.85759876554789"/>
    <n v="3419.3088416772075"/>
    <n v="1320.7877486984455"/>
    <n v="38.145576431299993"/>
    <n v="869.02420216346593"/>
    <n v="909.24867020455156"/>
    <n v="39.623632460953367"/>
    <n v="13.207877486984454"/>
    <n v="392.1526325860853"/>
    <n v="3330.6458609317629"/>
    <n v="754.10211528781076"/>
    <n v="21.99912259387213"/>
    <n v="509.85835597688072"/>
    <n v="553.19802549024973"/>
    <n v="22.623063458634324"/>
    <n v="7.5410211528781073"/>
    <n v="239.70057580239344"/>
    <n v="2023.3984686941988"/>
  </r>
  <r>
    <x v="25"/>
    <s v="Liu_x000a_Panshui"/>
    <s v="Liu Panshui"/>
    <s v="Liuzhi"/>
    <x v="74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Bi_x000a_Jie"/>
    <s v="Bi Jie"/>
    <s v="Bijie"/>
    <x v="745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</r>
  <r>
    <x v="25"/>
    <s v="Zun_x000a_Yi"/>
    <s v="Zun Yi"/>
    <s v="Zunyi Shì"/>
    <x v="728"/>
    <s v="t/d"/>
    <s v="cement"/>
    <n v="4600"/>
    <n v="310"/>
    <n v="1"/>
    <m/>
    <n v="1426000"/>
    <m/>
    <n v="0"/>
    <n v="1426000"/>
    <n v="1.9663261837449403E-2"/>
    <n v="1238.7773110886749"/>
    <n v="26.914620548078481"/>
    <n v="679.18644307168984"/>
    <n v="860.78792650996479"/>
    <n v="37.163319332660251"/>
    <n v="12.387773110886751"/>
    <n v="394.21046874107577"/>
    <n v="3316.4040161959833"/>
    <n v="1362.8802307698788"/>
    <n v="38.993255907551109"/>
    <n v="908.3178098028161"/>
    <n v="995.80812790729249"/>
    <n v="40.886406923096366"/>
    <n v="13.628802307698788"/>
    <n v="432.04093151425684"/>
    <n v="3640.7960236607346"/>
    <n v="1354.0992141252757"/>
    <n v="38.993255907551109"/>
    <n v="896.00529454622733"/>
    <n v="954.92205619945719"/>
    <n v="40.622976423758267"/>
    <n v="13.540992141252758"/>
    <n v="412.83221207144896"/>
    <n v="3495.2934826033679"/>
    <n v="1350.138587558411"/>
    <n v="38.993255907551109"/>
    <n v="888.33585110043202"/>
    <n v="929.45419620909729"/>
    <n v="40.504157626752331"/>
    <n v="13.501385875584111"/>
    <n v="400.86713553244283"/>
    <n v="3404.6602133969136"/>
    <n v="770.8599400719844"/>
    <n v="22.487991984847067"/>
    <n v="521.18854166525591"/>
    <n v="565.49131494558867"/>
    <n v="23.125798202159533"/>
    <n v="7.7085994007198444"/>
    <n v="245.02725526466887"/>
    <n v="2068.3628791096257"/>
  </r>
  <r>
    <x v="25"/>
    <s v="Qiannan_x000a_Buyei_x000a_and_x000a_Miao "/>
    <s v="Qiannan Buyei and Miao "/>
    <s v="Guiding"/>
    <x v="750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</r>
  <r>
    <x v="25"/>
    <s v="Tong_x000a_Ren"/>
    <s v="Tong Ren"/>
    <s v="Songtao Miao"/>
    <x v="751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Zun_x000a_Yi"/>
    <s v="Zun Yi"/>
    <s v="Zunyi Shì"/>
    <x v="72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Gui_x000a_Yang"/>
    <s v="Gui Yang"/>
    <s v="Qingzhen"/>
    <x v="719"/>
    <s v="t/d"/>
    <s v="cement"/>
    <n v="1500"/>
    <n v="310"/>
    <n v="1"/>
    <m/>
    <n v="465000"/>
    <m/>
    <n v="0"/>
    <n v="465000"/>
    <n v="6.4119332078639351E-3"/>
    <n v="403.94912318108959"/>
    <n v="8.7765067004603736"/>
    <n v="221.47384013207275"/>
    <n v="280.69171516629285"/>
    <n v="12.118473695432689"/>
    <n v="4.0394912318108966"/>
    <n v="128.54689198078557"/>
    <n v="1081.4360922378205"/>
    <n v="444.41746655539521"/>
    <n v="12.715192143766666"/>
    <n v="296.19059015309222"/>
    <n v="324.72004170889971"/>
    <n v="13.332523996661857"/>
    <n v="4.4441746655539518"/>
    <n v="140.88291245030112"/>
    <n v="1187.2160946719785"/>
    <n v="441.55409156258986"/>
    <n v="12.715192143766666"/>
    <n v="292.17563952594367"/>
    <n v="311.38762702156208"/>
    <n v="13.246622746877694"/>
    <n v="4.4155409156258987"/>
    <n v="134.61919958851595"/>
    <n v="1139.7696138924025"/>
    <n v="440.26258289948186"/>
    <n v="12.715192143766666"/>
    <n v="289.67473405448868"/>
    <n v="303.08289006818387"/>
    <n v="13.207877486984456"/>
    <n v="4.4026258289948181"/>
    <n v="130.71754419536177"/>
    <n v="1110.2152869772544"/>
    <n v="251.3673717626036"/>
    <n v="7.333040864624043"/>
    <n v="169.95278532562691"/>
    <n v="184.39934183008324"/>
    <n v="7.5410211528781081"/>
    <n v="2.5136737176260358"/>
    <n v="79.900191934131144"/>
    <n v="674.46615623139962"/>
  </r>
  <r>
    <x v="25"/>
    <s v="Gui_x000a_Yang"/>
    <s v="Gui Yang"/>
    <s v="Qingzhen"/>
    <x v="71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Zun_x000a_Yi"/>
    <s v="Zun Yi"/>
    <s v="Xishui"/>
    <x v="496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Bi_x000a_Jie"/>
    <s v="Bi Jie"/>
    <s v="Bijie"/>
    <x v="745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  <n v="588.73878875011985"/>
    <n v="16.95358952502222"/>
    <n v="389.56751936792489"/>
    <n v="415.18350269541617"/>
    <n v="17.662163662503591"/>
    <n v="5.8873878875011982"/>
    <n v="179.49226611802129"/>
    <n v="1519.6928185232034"/>
    <n v="587.0167771993091"/>
    <n v="16.95358952502222"/>
    <n v="386.23297873931824"/>
    <n v="404.11052009091179"/>
    <n v="17.610503315979273"/>
    <n v="5.8701677719930911"/>
    <n v="174.29005892714903"/>
    <n v="1480.2870493030059"/>
    <n v="335.15649568347146"/>
    <n v="9.777387819498724"/>
    <n v="226.60371376750254"/>
    <n v="245.86578910677764"/>
    <n v="10.054694870504145"/>
    <n v="3.3515649568347143"/>
    <n v="106.5335892455082"/>
    <n v="899.28820830853283"/>
  </r>
  <r>
    <x v="25"/>
    <s v="An_x000a_Shun"/>
    <s v="An Shun"/>
    <s v="Guanling Buyei and Miao"/>
    <x v="752"/>
    <s v="t/d"/>
    <s v="cement"/>
    <n v="3000"/>
    <n v="310"/>
    <n v="1"/>
    <m/>
    <n v="930000"/>
    <m/>
    <n v="0"/>
    <n v="930000"/>
    <n v="1.282386641572787E-2"/>
    <n v="807.89824636217918"/>
    <n v="17.553013400920747"/>
    <n v="442.9476802641455"/>
    <n v="561.3834303325857"/>
    <n v="24.236947390865378"/>
    <n v="8.0789824636217933"/>
    <n v="257.09378396157115"/>
    <n v="2162.872184475641"/>
    <n v="888.83493311079042"/>
    <n v="25.430384287533332"/>
    <n v="592.38118030618443"/>
    <n v="649.44008341779943"/>
    <n v="26.665047993323714"/>
    <n v="8.8883493311079036"/>
    <n v="281.76582490060224"/>
    <n v="2374.4321893439569"/>
    <n v="883.10818312517972"/>
    <n v="25.430384287533332"/>
    <n v="584.35127905188733"/>
    <n v="622.77525404312416"/>
    <n v="26.493245493755389"/>
    <n v="8.8310818312517974"/>
    <n v="269.23839917703191"/>
    <n v="2279.539227784805"/>
    <n v="880.52516579896371"/>
    <n v="25.430384287533332"/>
    <n v="579.34946810897736"/>
    <n v="606.16578013636774"/>
    <n v="26.415754973968912"/>
    <n v="8.8052516579896363"/>
    <n v="261.43508839072354"/>
    <n v="2220.4305739545089"/>
    <n v="502.73474352520719"/>
    <n v="14.666081729248086"/>
    <n v="339.90557065125381"/>
    <n v="368.79868366016649"/>
    <n v="15.082042305756216"/>
    <n v="5.0273474352520715"/>
    <n v="159.80038386826229"/>
    <n v="1348.9323124627992"/>
  </r>
  <r>
    <x v="25"/>
    <s v="Zun_x000a_Yi"/>
    <s v="Zun Yi"/>
    <s v="Zunyi Shì"/>
    <x v="728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  <n v="1324.6622746877695"/>
    <n v="38.145576431299993"/>
    <n v="876.526918577831"/>
    <n v="934.1628810646863"/>
    <n v="39.739868240633079"/>
    <n v="13.246622746877696"/>
    <n v="403.85759876554789"/>
    <n v="3419.3088416772075"/>
    <n v="1320.7877486984455"/>
    <n v="38.145576431299993"/>
    <n v="869.02420216346593"/>
    <n v="909.24867020455156"/>
    <n v="39.623632460953367"/>
    <n v="13.207877486984454"/>
    <n v="392.1526325860853"/>
    <n v="3330.6458609317629"/>
    <n v="754.10211528781076"/>
    <n v="21.99912259387213"/>
    <n v="509.85835597688072"/>
    <n v="553.19802549024973"/>
    <n v="22.623063458634324"/>
    <n v="7.5410211528781073"/>
    <n v="239.70057580239344"/>
    <n v="2023.3984686941988"/>
  </r>
  <r>
    <x v="25"/>
    <s v="Zun_x000a_Yi"/>
    <s v="Zun Yi"/>
    <s v="Zunyi Shì"/>
    <x v="728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  <n v="1324.6622746877695"/>
    <n v="38.145576431299993"/>
    <n v="876.526918577831"/>
    <n v="934.1628810646863"/>
    <n v="39.739868240633079"/>
    <n v="13.246622746877696"/>
    <n v="403.85759876554789"/>
    <n v="3419.3088416772075"/>
    <n v="1320.7877486984455"/>
    <n v="38.145576431299993"/>
    <n v="869.02420216346593"/>
    <n v="909.24867020455156"/>
    <n v="39.623632460953367"/>
    <n v="13.207877486984454"/>
    <n v="392.1526325860853"/>
    <n v="3330.6458609317629"/>
    <n v="754.10211528781076"/>
    <n v="21.99912259387213"/>
    <n v="509.85835597688072"/>
    <n v="553.19802549024973"/>
    <n v="22.623063458634324"/>
    <n v="7.5410211528781073"/>
    <n v="239.70057580239344"/>
    <n v="2023.3984686941988"/>
  </r>
  <r>
    <x v="25"/>
    <s v="Zun_x000a_Yi"/>
    <s v="Zun Yi"/>
    <s v="Meitan"/>
    <x v="753"/>
    <s v="t/d"/>
    <s v="cement"/>
    <n v="3000"/>
    <n v="310"/>
    <n v="1"/>
    <m/>
    <n v="930000"/>
    <m/>
    <n v="0"/>
    <n v="930000"/>
    <n v="1.282386641572787E-2"/>
    <n v="807.89824636217918"/>
    <n v="17.553013400920747"/>
    <n v="442.9476802641455"/>
    <n v="561.3834303325857"/>
    <n v="24.236947390865378"/>
    <n v="8.0789824636217933"/>
    <n v="257.09378396157115"/>
    <n v="2162.872184475641"/>
    <n v="888.83493311079042"/>
    <n v="25.430384287533332"/>
    <n v="592.38118030618443"/>
    <n v="649.44008341779943"/>
    <n v="26.665047993323714"/>
    <n v="8.8883493311079036"/>
    <n v="281.76582490060224"/>
    <n v="2374.4321893439569"/>
    <n v="883.10818312517972"/>
    <n v="25.430384287533332"/>
    <n v="584.35127905188733"/>
    <n v="622.77525404312416"/>
    <n v="26.493245493755389"/>
    <n v="8.8310818312517974"/>
    <n v="269.23839917703191"/>
    <n v="2279.539227784805"/>
    <n v="880.52516579896371"/>
    <n v="25.430384287533332"/>
    <n v="579.34946810897736"/>
    <n v="606.16578013636774"/>
    <n v="26.415754973968912"/>
    <n v="8.8052516579896363"/>
    <n v="261.43508839072354"/>
    <n v="2220.4305739545089"/>
    <n v="502.73474352520719"/>
    <n v="14.666081729248086"/>
    <n v="339.90557065125381"/>
    <n v="368.79868366016649"/>
    <n v="15.082042305756216"/>
    <n v="5.0273474352520715"/>
    <n v="159.80038386826229"/>
    <n v="1348.9323124627992"/>
  </r>
  <r>
    <x v="25"/>
    <s v="Zun_x000a_Yi"/>
    <s v="Zun Yi"/>
    <s v="Zheng'an"/>
    <x v="754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Zun_x000a_Yi"/>
    <s v="Zun Yi"/>
    <s v="Fenggang"/>
    <x v="755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  <n v="588.73878875011985"/>
    <n v="16.95358952502222"/>
    <n v="389.56751936792489"/>
    <n v="415.18350269541617"/>
    <n v="17.662163662503591"/>
    <n v="5.8873878875011982"/>
    <n v="179.49226611802129"/>
    <n v="1519.6928185232034"/>
    <n v="587.0167771993091"/>
    <n v="16.95358952502222"/>
    <n v="386.23297873931824"/>
    <n v="404.11052009091179"/>
    <n v="17.610503315979273"/>
    <n v="5.8701677719930911"/>
    <n v="174.29005892714903"/>
    <n v="1480.2870493030059"/>
    <n v="335.15649568347146"/>
    <n v="9.777387819498724"/>
    <n v="226.60371376750254"/>
    <n v="245.86578910677764"/>
    <n v="10.054694870504145"/>
    <n v="3.3515649568347143"/>
    <n v="106.5335892455082"/>
    <n v="899.28820830853283"/>
  </r>
  <r>
    <x v="25"/>
    <s v="Tong_x000a_Ren"/>
    <s v="Tong Ren"/>
    <s v="Dejiang"/>
    <x v="756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Tong_x000a_Ren"/>
    <s v="Tong Ren"/>
    <s v="Yinjiang Tujia and Miao"/>
    <x v="757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Qiannan_x000a_Buyei_x000a_and_x000a_Miao"/>
    <s v="Qiannan Buyei and Miao"/>
    <s v="Weng'an"/>
    <x v="75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Qiannan_x000a_Buyei_x000a_and_x000a_Miao"/>
    <s v="Qiannan Buyei and Miao"/>
    <s v="Dushan"/>
    <x v="75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</r>
  <r>
    <x v="25"/>
    <s v="Bi_x000a_Jie"/>
    <s v="Bi Jie"/>
    <s v="Nayong"/>
    <x v="760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</r>
  <r>
    <x v="25"/>
    <s v="An_x000a_Shun"/>
    <s v="An Shun"/>
    <s v="Puding"/>
    <x v="747"/>
    <s v="t/d"/>
    <s v="cement"/>
    <n v="1200"/>
    <n v="310"/>
    <n v="1"/>
    <m/>
    <n v="372000"/>
    <m/>
    <n v="0"/>
    <n v="372000"/>
    <n v="5.1295465662911481E-3"/>
    <n v="323.15929854487166"/>
    <n v="7.0212053603682989"/>
    <n v="177.17907210565821"/>
    <n v="224.55337213303426"/>
    <n v="9.6947789563461502"/>
    <n v="3.2315929854487173"/>
    <n v="102.83751358462845"/>
    <n v="865.14887379025652"/>
    <n v="355.53397324431614"/>
    <n v="10.172153715013332"/>
    <n v="236.95247212247375"/>
    <n v="259.77603336711974"/>
    <n v="10.666019197329485"/>
    <n v="3.5553397324431617"/>
    <n v="112.70632996024091"/>
    <n v="949.77287573758281"/>
    <n v="353.24327325007187"/>
    <n v="10.172153715013332"/>
    <n v="233.74051162075494"/>
    <n v="249.11010161724968"/>
    <n v="10.597298197502155"/>
    <n v="3.5324327325007192"/>
    <n v="107.69535967081276"/>
    <n v="911.81569111392207"/>
    <n v="352.21006631958545"/>
    <n v="10.172153715013332"/>
    <n v="231.73978724359094"/>
    <n v="242.46631205454707"/>
    <n v="10.566301989587565"/>
    <n v="3.5221006631958547"/>
    <n v="104.57403535628943"/>
    <n v="888.17222958180355"/>
    <n v="201.09389741008286"/>
    <n v="5.8664326916992344"/>
    <n v="135.96222826050152"/>
    <n v="147.51947346406658"/>
    <n v="6.0328169223024863"/>
    <n v="2.0109389741008288"/>
    <n v="63.92015354730492"/>
    <n v="539.5729249851197"/>
  </r>
  <r>
    <x v="1"/>
    <s v=""/>
    <m/>
    <s v=""/>
    <x v="4"/>
    <m/>
    <m/>
    <m/>
    <m/>
    <n v="74"/>
    <m/>
    <n v="72416000"/>
    <m/>
    <n v="0"/>
    <m/>
    <n v="1.0000000000000004"/>
    <n v="62999.58375824392"/>
    <n v="1368.777"/>
    <n v="34540.883841466952"/>
    <n v="43776.456501767301"/>
    <n v="1889.9875127473176"/>
    <n v="629.99583758243932"/>
    <n v="20048.070966043259"/>
    <n v="168659.91225727211"/>
    <n v="69310.994383150784"/>
    <n v="1983.0512470360857"/>
    <n v="46193.648709538698"/>
    <n v="50643.079268300207"/>
    <n v="2079.3298314945237"/>
    <n v="693.10994383150785"/>
    <n v="21971.986900536464"/>
    <n v="185157.2772492255"/>
    <n v="68864.424698161936"/>
    <n v="1983.0512470360857"/>
    <n v="45567.480205128144"/>
    <n v="48563.766484600899"/>
    <n v="2065.9327409448579"/>
    <n v="688.6442469816194"/>
    <n v="20995.103227746014"/>
    <n v="177757.561868319"/>
    <n v="68663.002034943289"/>
    <n v="1983.0512470360857"/>
    <n v="45177.4409782086"/>
    <n v="47268.566318885998"/>
    <n v="2059.8900610482988"/>
    <n v="686.63002034943293"/>
    <n v="20386.604157860354"/>
    <n v="173148.29256418758"/>
    <n v="39203.055243044844"/>
    <n v="1143.6552170615896"/>
    <n v="26505.701138182132"/>
    <n v="28758.774592961465"/>
    <n v="1176.0916572913454"/>
    <n v="392.03055243044844"/>
    <n v="12461.170343467913"/>
    <n v="105189.20493497944"/>
  </r>
  <r>
    <x v="2"/>
    <s v=""/>
    <m/>
    <s v=""/>
    <x v="4"/>
    <m/>
    <m/>
    <m/>
    <m/>
    <m/>
    <n v="1"/>
    <m/>
    <n v="1000000"/>
    <n v="105029.91804395635"/>
    <n v="72521029.9180439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6"/>
    <s v="Lin_x000a_Cang"/>
    <s v="Lin Cang"/>
    <s v="Fengqing"/>
    <x v="761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</r>
  <r>
    <x v="26"/>
    <s v="Kun_x000a_Ming"/>
    <s v="Kun Ming"/>
    <s v="Kunming"/>
    <x v="762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Li_x000a_Jiang"/>
    <s v="Li Jiang"/>
    <s v="Yongsheng"/>
    <x v="763"/>
    <s v="t/d"/>
    <s v="cement"/>
    <n v="500"/>
    <n v="310"/>
    <n v="1"/>
    <m/>
    <n v="155000"/>
    <m/>
    <n v="0"/>
    <n v="155000"/>
    <n v="1.8556297822670848E-3"/>
    <n v="63.889069395239424"/>
    <n v="3.500113018499345"/>
    <n v="185.50741854507271"/>
    <n v="83.443679705964485"/>
    <n v="1.9166720818571821"/>
    <n v="0.63889069395239417"/>
    <n v="50.953040245238697"/>
    <n v="428.91797615638058"/>
    <n v="71.559583713914463"/>
    <n v="5.5882872982853486"/>
    <n v="233.26265896244698"/>
    <n v="101.3595196081375"/>
    <n v="2.146787511417434"/>
    <n v="0.71559583713914465"/>
    <n v="55.843856074565203"/>
    <n v="470.88502794042074"/>
    <n v="70.301139333239803"/>
    <n v="5.5882872982853486"/>
    <n v="224.92689793067206"/>
    <n v="97.137665186166103"/>
    <n v="2.1090341799971943"/>
    <n v="0.70301139333239815"/>
    <n v="52.986965582731244"/>
    <n v="449.24460431290458"/>
    <n v="69.73352530302553"/>
    <n v="5.5882872982853486"/>
    <n v="219.92359995127273"/>
    <n v="94.603619930040281"/>
    <n v="2.0920057590907652"/>
    <n v="0.69733525303025523"/>
    <n v="51.272200203700883"/>
    <n v="436.25556979090089"/>
    <n v="40.515358116111969"/>
    <n v="3.2228485938905012"/>
    <n v="132.96759965885138"/>
    <n v="57.666228449781819"/>
    <n v="1.2154607434833591"/>
    <n v="0.40515358116111977"/>
    <n v="31.671860295962709"/>
    <n v="267.52052365146523"/>
  </r>
  <r>
    <x v="26"/>
    <s v="Li_x000a_Jiang"/>
    <s v="Li Jiang"/>
    <s v="Yongsheng"/>
    <x v="763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</r>
  <r>
    <x v="26"/>
    <s v="Li_x000a_Jiang"/>
    <s v="Li Jiang"/>
    <s v="Yongsheng"/>
    <x v="763"/>
    <s v="t/d"/>
    <s v="cement"/>
    <n v="1500"/>
    <n v="310"/>
    <n v="1"/>
    <m/>
    <n v="465000"/>
    <m/>
    <n v="0"/>
    <n v="465000"/>
    <n v="5.5668893468012546E-3"/>
    <n v="191.66720818571829"/>
    <n v="10.500339055498037"/>
    <n v="556.52225563521813"/>
    <n v="250.33103911789345"/>
    <n v="5.7500162455715467"/>
    <n v="1.9166720818571827"/>
    <n v="152.85912073571609"/>
    <n v="1286.7539284691418"/>
    <n v="214.67875114174339"/>
    <n v="16.764861894856047"/>
    <n v="699.78797688734096"/>
    <n v="304.07855882441254"/>
    <n v="6.4403625342523014"/>
    <n v="2.146787511417434"/>
    <n v="167.53156822369561"/>
    <n v="1412.6550838212622"/>
    <n v="210.90341799971941"/>
    <n v="16.764861894856047"/>
    <n v="674.78069379201622"/>
    <n v="291.41299555849832"/>
    <n v="6.327102539991583"/>
    <n v="2.1090341799971948"/>
    <n v="158.96089674819373"/>
    <n v="1347.7338129387138"/>
    <n v="209.20057590907658"/>
    <n v="16.764861894856047"/>
    <n v="659.77079985381818"/>
    <n v="283.81085979012084"/>
    <n v="6.2760172772722962"/>
    <n v="2.0920057590907657"/>
    <n v="153.81660061110264"/>
    <n v="1308.7667093727027"/>
    <n v="121.54607434833592"/>
    <n v="9.6685457816715044"/>
    <n v="398.90279897655415"/>
    <n v="172.99868534934546"/>
    <n v="3.6463822304500777"/>
    <n v="1.2154607434833593"/>
    <n v="95.015580887888134"/>
    <n v="802.56157095439573"/>
  </r>
  <r>
    <x v="26"/>
    <s v="Li_x000a_Jiang"/>
    <s v="Li Jiang"/>
    <s v="Yongsheng"/>
    <x v="763"/>
    <s v="t/d"/>
    <s v="cement"/>
    <n v="1500"/>
    <n v="310"/>
    <n v="1"/>
    <m/>
    <n v="465000"/>
    <m/>
    <n v="0"/>
    <n v="465000"/>
    <n v="5.5668893468012546E-3"/>
    <n v="191.66720818571829"/>
    <n v="10.500339055498037"/>
    <n v="556.52225563521813"/>
    <n v="250.33103911789345"/>
    <n v="5.7500162455715467"/>
    <n v="1.9166720818571827"/>
    <n v="152.85912073571609"/>
    <n v="1286.7539284691418"/>
    <n v="214.67875114174339"/>
    <n v="16.764861894856047"/>
    <n v="699.78797688734096"/>
    <n v="304.07855882441254"/>
    <n v="6.4403625342523014"/>
    <n v="2.146787511417434"/>
    <n v="167.53156822369561"/>
    <n v="1412.6550838212622"/>
    <n v="210.90341799971941"/>
    <n v="16.764861894856047"/>
    <n v="674.78069379201622"/>
    <n v="291.41299555849832"/>
    <n v="6.327102539991583"/>
    <n v="2.1090341799971948"/>
    <n v="158.96089674819373"/>
    <n v="1347.7338129387138"/>
    <n v="209.20057590907658"/>
    <n v="16.764861894856047"/>
    <n v="659.77079985381818"/>
    <n v="283.81085979012084"/>
    <n v="6.2760172772722962"/>
    <n v="2.0920057590907657"/>
    <n v="153.81660061110264"/>
    <n v="1308.7667093727027"/>
    <n v="121.54607434833592"/>
    <n v="9.6685457816715044"/>
    <n v="398.90279897655415"/>
    <n v="172.99868534934546"/>
    <n v="3.6463822304500777"/>
    <n v="1.2154607434833593"/>
    <n v="95.015580887888134"/>
    <n v="802.56157095439573"/>
  </r>
  <r>
    <x v="26"/>
    <s v="Li_x000a_Jiang"/>
    <s v="Li Jiang"/>
    <s v="Lijiang"/>
    <x v="764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Li_x000a_Jiang"/>
    <s v="Li Jiang"/>
    <s v="Lijiang"/>
    <x v="764"/>
    <s v="t/d"/>
    <s v="cement"/>
    <n v="4500"/>
    <n v="310"/>
    <n v="1"/>
    <m/>
    <n v="1395000"/>
    <m/>
    <n v="0"/>
    <n v="1395000"/>
    <n v="1.6700668040403762E-2"/>
    <n v="575.00162455715474"/>
    <n v="31.501017166494105"/>
    <n v="1669.5667669056543"/>
    <n v="750.9931173536803"/>
    <n v="17.250048736714639"/>
    <n v="5.7500162455715476"/>
    <n v="458.57736220714821"/>
    <n v="3860.2617854074251"/>
    <n v="644.03625342523014"/>
    <n v="50.29458568456814"/>
    <n v="2099.3639306620225"/>
    <n v="912.23567647323739"/>
    <n v="19.321087602756904"/>
    <n v="6.4403625342523014"/>
    <n v="502.59470467108684"/>
    <n v="4237.9652514637864"/>
    <n v="632.71025399915823"/>
    <n v="50.29458568456814"/>
    <n v="2024.3420813760483"/>
    <n v="874.23898667549486"/>
    <n v="18.981307619974746"/>
    <n v="6.327102539991583"/>
    <n v="476.88269024458117"/>
    <n v="4043.201438816141"/>
    <n v="627.60172772722967"/>
    <n v="50.29458568456814"/>
    <n v="1979.3123995614544"/>
    <n v="851.43257937036242"/>
    <n v="18.828051831816886"/>
    <n v="6.2760172772722971"/>
    <n v="461.4498018333079"/>
    <n v="3926.3001281181082"/>
    <n v="364.63822304500775"/>
    <n v="29.00563734501451"/>
    <n v="1196.7083969296623"/>
    <n v="518.99605604803628"/>
    <n v="10.939146691350231"/>
    <n v="3.6463822304500777"/>
    <n v="285.04674266366436"/>
    <n v="2407.6847128631871"/>
  </r>
  <r>
    <x v="26"/>
    <s v="Pu'er"/>
    <s v="Pu'er"/>
    <s v="Puer"/>
    <x v="765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  <n v="168.72273439977553"/>
    <n v="13.411889515884837"/>
    <n v="539.82455503361291"/>
    <n v="233.13039644679864"/>
    <n v="5.0616820319932661"/>
    <n v="1.6872273439977556"/>
    <n v="127.16871739855499"/>
    <n v="1078.187050350971"/>
    <n v="167.36046072726128"/>
    <n v="13.411889515884837"/>
    <n v="527.81663988305456"/>
    <n v="227.04868783209668"/>
    <n v="5.0208138218178373"/>
    <n v="1.6736046072726127"/>
    <n v="123.05328048888212"/>
    <n v="1047.0133674981623"/>
    <n v="97.236859478668734"/>
    <n v="7.7348366253372038"/>
    <n v="319.12223918124329"/>
    <n v="138.39894827947637"/>
    <n v="2.9171057843600621"/>
    <n v="0.97236859478668747"/>
    <n v="76.01246471031051"/>
    <n v="642.04925676351661"/>
  </r>
  <r>
    <x v="26"/>
    <s v="Pu'er"/>
    <s v="Pu'er"/>
    <s v="Puer"/>
    <x v="765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</r>
  <r>
    <x v="26"/>
    <s v="Yu_x000a_Xi"/>
    <s v="Yu Xi"/>
    <s v="Tonghai"/>
    <x v="766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</r>
  <r>
    <x v="26"/>
    <s v="Qu_x000a_Jing"/>
    <s v="Qu Jing"/>
    <s v="Zhanyi"/>
    <x v="767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</r>
  <r>
    <x v="26"/>
    <s v="Dali_x000a_Bai "/>
    <s v="Dali Bai "/>
    <s v="Dali"/>
    <x v="768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  <n v="168.72273439977553"/>
    <n v="13.411889515884837"/>
    <n v="539.82455503361291"/>
    <n v="233.13039644679864"/>
    <n v="5.0616820319932661"/>
    <n v="1.6872273439977556"/>
    <n v="127.16871739855499"/>
    <n v="1078.187050350971"/>
    <n v="167.36046072726128"/>
    <n v="13.411889515884837"/>
    <n v="527.81663988305456"/>
    <n v="227.04868783209668"/>
    <n v="5.0208138218178373"/>
    <n v="1.6736046072726127"/>
    <n v="123.05328048888212"/>
    <n v="1047.0133674981623"/>
    <n v="97.236859478668734"/>
    <n v="7.7348366253372038"/>
    <n v="319.12223918124329"/>
    <n v="138.39894827947637"/>
    <n v="2.9171057843600621"/>
    <n v="0.97236859478668747"/>
    <n v="76.01246471031051"/>
    <n v="642.04925676351661"/>
  </r>
  <r>
    <x v="26"/>
    <s v="Yu_x000a_Xi"/>
    <s v="Yu Xi"/>
    <s v="Jiangchuan"/>
    <x v="769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Yu_x000a_Xi"/>
    <s v="Yu Xi"/>
    <s v="Jiangchuan"/>
    <x v="769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  <n v="168.72273439977553"/>
    <n v="13.411889515884837"/>
    <n v="539.82455503361291"/>
    <n v="233.13039644679864"/>
    <n v="5.0616820319932661"/>
    <n v="1.6872273439977556"/>
    <n v="127.16871739855499"/>
    <n v="1078.187050350971"/>
    <n v="167.36046072726128"/>
    <n v="13.411889515884837"/>
    <n v="527.81663988305456"/>
    <n v="227.04868783209668"/>
    <n v="5.0208138218178373"/>
    <n v="1.6736046072726127"/>
    <n v="123.05328048888212"/>
    <n v="1047.0133674981623"/>
    <n v="97.236859478668734"/>
    <n v="7.7348366253372038"/>
    <n v="319.12223918124329"/>
    <n v="138.39894827947637"/>
    <n v="2.9171057843600621"/>
    <n v="0.97236859478668747"/>
    <n v="76.01246471031051"/>
    <n v="642.04925676351661"/>
  </r>
  <r>
    <x v="26"/>
    <s v="Yu_x000a_Xi"/>
    <s v="Yu Xi"/>
    <s v="Yimen"/>
    <x v="77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Yu_x000a_Xi"/>
    <s v="Yu Xi"/>
    <s v="Yimen"/>
    <x v="77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Dêqên_x000a_Tibetan"/>
    <s v="Dêqên Tibetan"/>
    <s v="Dêqên"/>
    <x v="77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Dali_x000a_Bai "/>
    <s v="Dali Bai "/>
    <s v="Midu"/>
    <x v="772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  <n v="703.01139333239803"/>
    <n v="55.882872982853485"/>
    <n v="2249.2689793067207"/>
    <n v="971.376651861661"/>
    <n v="21.090341799971942"/>
    <n v="7.0301139333239817"/>
    <n v="529.86965582731239"/>
    <n v="4492.4460431290454"/>
    <n v="697.33525303025522"/>
    <n v="55.882872982853485"/>
    <n v="2199.2359995127272"/>
    <n v="946.0361993004027"/>
    <n v="20.920057590907653"/>
    <n v="6.9733525303025523"/>
    <n v="512.72200203700879"/>
    <n v="4362.5556979090088"/>
    <n v="405.15358116111969"/>
    <n v="32.22848593890501"/>
    <n v="1329.6759965885137"/>
    <n v="576.66228449781818"/>
    <n v="12.154607434833592"/>
    <n v="4.0515358116111972"/>
    <n v="316.71860295962711"/>
    <n v="2675.2052365146524"/>
  </r>
  <r>
    <x v="26"/>
    <s v="Dali_x000a_Bai "/>
    <s v="Dali Bai "/>
    <s v="Midu"/>
    <x v="772"/>
    <s v="t/d"/>
    <s v="cement"/>
    <n v="2300"/>
    <n v="310"/>
    <n v="1"/>
    <m/>
    <n v="713000"/>
    <m/>
    <n v="0"/>
    <n v="713000"/>
    <n v="8.535896998428591E-3"/>
    <n v="293.88971921810139"/>
    <n v="16.10051988509699"/>
    <n v="853.3341253073346"/>
    <n v="383.84092664743667"/>
    <n v="8.8166915765430396"/>
    <n v="2.9388971921810136"/>
    <n v="234.383985128098"/>
    <n v="1973.0226903193509"/>
    <n v="329.17408508400655"/>
    <n v="25.706121572112608"/>
    <n v="1073.0082312272561"/>
    <n v="466.25379019743258"/>
    <n v="9.8752225525201975"/>
    <n v="3.2917408508400658"/>
    <n v="256.88173794299996"/>
    <n v="2166.0711285259354"/>
    <n v="323.38524093290312"/>
    <n v="25.706121572112608"/>
    <n v="1034.6637304810915"/>
    <n v="446.83325985636412"/>
    <n v="9.7015572279870952"/>
    <n v="3.2338524093290322"/>
    <n v="243.74004168056373"/>
    <n v="2066.5251798393615"/>
    <n v="320.77421639391747"/>
    <n v="25.706121572112608"/>
    <n v="1011.6485597758547"/>
    <n v="435.17665167818529"/>
    <n v="9.6232264918175208"/>
    <n v="3.2077421639391743"/>
    <n v="235.85212093702407"/>
    <n v="2006.7756210381444"/>
    <n v="186.37064733411509"/>
    <n v="14.825103531896309"/>
    <n v="611.6509584307164"/>
    <n v="265.2646508689964"/>
    <n v="5.5911194200234533"/>
    <n v="1.863706473341151"/>
    <n v="145.69055736142849"/>
    <n v="1230.5944087967403"/>
  </r>
  <r>
    <x v="26"/>
    <s v="Nujiang_x000a_Lisu"/>
    <s v="Nujiang Lisu"/>
    <s v="Lushui"/>
    <x v="773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Yu_x000a_Xi"/>
    <s v="Yu Xi"/>
    <s v="Eshan Yi"/>
    <x v="774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Dehong_x000a_Dai_x000a_and_x000a_Jingpo "/>
    <s v="Dehong Dai and Jingpo "/>
    <s v="Luxi"/>
    <x v="775"/>
    <s v="t/d"/>
    <s v="cement"/>
    <n v="1500"/>
    <n v="310"/>
    <n v="1"/>
    <m/>
    <n v="465000"/>
    <m/>
    <n v="0"/>
    <n v="465000"/>
    <n v="5.5668893468012546E-3"/>
    <n v="191.66720818571829"/>
    <n v="10.500339055498037"/>
    <n v="556.52225563521813"/>
    <n v="250.33103911789345"/>
    <n v="5.7500162455715467"/>
    <n v="1.9166720818571827"/>
    <n v="152.85912073571609"/>
    <n v="1286.7539284691418"/>
    <n v="214.67875114174339"/>
    <n v="16.764861894856047"/>
    <n v="699.78797688734096"/>
    <n v="304.07855882441254"/>
    <n v="6.4403625342523014"/>
    <n v="2.146787511417434"/>
    <n v="167.53156822369561"/>
    <n v="1412.6550838212622"/>
    <n v="210.90341799971941"/>
    <n v="16.764861894856047"/>
    <n v="674.78069379201622"/>
    <n v="291.41299555849832"/>
    <n v="6.327102539991583"/>
    <n v="2.1090341799971948"/>
    <n v="158.96089674819373"/>
    <n v="1347.7338129387138"/>
    <n v="209.20057590907658"/>
    <n v="16.764861894856047"/>
    <n v="659.77079985381818"/>
    <n v="283.81085979012084"/>
    <n v="6.2760172772722962"/>
    <n v="2.0920057590907657"/>
    <n v="153.81660061110264"/>
    <n v="1308.7667093727027"/>
    <n v="121.54607434833592"/>
    <n v="9.6685457816715044"/>
    <n v="398.90279897655415"/>
    <n v="172.99868534934546"/>
    <n v="3.6463822304500777"/>
    <n v="1.2154607434833593"/>
    <n v="95.015580887888134"/>
    <n v="802.56157095439573"/>
  </r>
  <r>
    <x v="26"/>
    <s v="Dehong_x000a_Dai_x000a_and_x000a_Jingpo "/>
    <s v="Dehong Dai and Jingpo "/>
    <s v="Luxi"/>
    <x v="775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  <n v="168.72273439977553"/>
    <n v="13.411889515884837"/>
    <n v="539.82455503361291"/>
    <n v="233.13039644679864"/>
    <n v="5.0616820319932661"/>
    <n v="1.6872273439977556"/>
    <n v="127.16871739855499"/>
    <n v="1078.187050350971"/>
    <n v="167.36046072726128"/>
    <n v="13.411889515884837"/>
    <n v="527.81663988305456"/>
    <n v="227.04868783209668"/>
    <n v="5.0208138218178373"/>
    <n v="1.6736046072726127"/>
    <n v="123.05328048888212"/>
    <n v="1047.0133674981623"/>
    <n v="97.236859478668734"/>
    <n v="7.7348366253372038"/>
    <n v="319.12223918124329"/>
    <n v="138.39894827947637"/>
    <n v="2.9171057843600621"/>
    <n v="0.97236859478668747"/>
    <n v="76.01246471031051"/>
    <n v="642.04925676351661"/>
  </r>
  <r>
    <x v="26"/>
    <s v="Qu_x000a_Jing"/>
    <s v="Qu Jing"/>
    <s v="Luoping"/>
    <x v="776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Qu_x000a_Jing"/>
    <s v="Qu Jing"/>
    <s v="Luoping"/>
    <x v="776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  <n v="703.01139333239803"/>
    <n v="55.882872982853485"/>
    <n v="2249.2689793067207"/>
    <n v="971.376651861661"/>
    <n v="21.090341799971942"/>
    <n v="7.0301139333239817"/>
    <n v="529.86965582731239"/>
    <n v="4492.4460431290454"/>
    <n v="697.33525303025522"/>
    <n v="55.882872982853485"/>
    <n v="2199.2359995127272"/>
    <n v="946.0361993004027"/>
    <n v="20.920057590907653"/>
    <n v="6.9733525303025523"/>
    <n v="512.72200203700879"/>
    <n v="4362.5556979090088"/>
    <n v="405.15358116111969"/>
    <n v="32.22848593890501"/>
    <n v="1329.6759965885137"/>
    <n v="576.66228449781818"/>
    <n v="12.154607434833592"/>
    <n v="4.0515358116111972"/>
    <n v="316.71860295962711"/>
    <n v="2675.2052365146524"/>
  </r>
  <r>
    <x v="26"/>
    <s v="Qu_x000a_Jing"/>
    <s v="Qu Jing"/>
    <s v="Luoping"/>
    <x v="776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Qu_x000a_Jing"/>
    <s v="Qu Jing"/>
    <s v="Luoping"/>
    <x v="776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Chuxiong_x000a_Yi "/>
    <s v="Chuxiong Yi "/>
    <s v="Chuxiong"/>
    <x v="777"/>
    <s v="t/a"/>
    <s v="grinding"/>
    <n v="900000"/>
    <n v="1"/>
    <m/>
    <n v="1"/>
    <m/>
    <n v="900000"/>
    <n v="94526.926239560722"/>
    <n v="94526.926239560722"/>
    <n v="1.1316579326212442E-3"/>
    <n v="38.962821614438539"/>
    <n v="2.1345479040633153"/>
    <n v="113.13191012710585"/>
    <n v="50.888222946601516"/>
    <n v="1.1688846484331559"/>
    <n v="0.38962821614438536"/>
    <n v="31.073769528664819"/>
    <n v="261.57611545132812"/>
    <n v="43.640693493282988"/>
    <n v="3.4080233629064081"/>
    <n v="142.25549779475506"/>
    <n v="61.814218281778857"/>
    <n v="1.3092208047984897"/>
    <n v="0.43640693493282989"/>
    <n v="34.0564391231811"/>
    <n v="287.16976969959768"/>
    <n v="42.87322975684026"/>
    <n v="3.4080233629064081"/>
    <n v="137.17192445152156"/>
    <n v="59.239515562166893"/>
    <n v="1.2861968927052079"/>
    <n v="0.4287322975684027"/>
    <n v="32.314161208367608"/>
    <n v="273.97233274455857"/>
    <n v="42.527069695120232"/>
    <n v="3.4080233629064081"/>
    <n v="134.12065748988786"/>
    <n v="57.694125181434543"/>
    <n v="1.2758120908536066"/>
    <n v="0.42527069695120229"/>
    <n v="31.26840959222725"/>
    <n v="266.05095527240019"/>
    <n v="24.708337214265189"/>
    <n v="1.9654578794578028"/>
    <n v="81.090441840023772"/>
    <n v="35.167814988297962"/>
    <n v="0.74125011642795569"/>
    <n v="0.24708337214265191"/>
    <n v="19.315120013329931"/>
    <n v="163.147695527553"/>
  </r>
  <r>
    <x v="26"/>
    <s v="Qu_x000a_Jing"/>
    <s v="Qu Jing"/>
    <s v="Luliang"/>
    <x v="778"/>
    <s v="t/a"/>
    <s v="grinding"/>
    <n v="800000"/>
    <n v="1"/>
    <m/>
    <n v="1"/>
    <m/>
    <n v="800000"/>
    <n v="84023.93443516508"/>
    <n v="84023.93443516508"/>
    <n v="1.0059181623299947E-3"/>
    <n v="34.633619212834255"/>
    <n v="1.8973759147229465"/>
    <n v="100.56169789076074"/>
    <n v="45.233975952534671"/>
    <n v="1.0390085763850272"/>
    <n v="0.34633619212834249"/>
    <n v="27.62112846992428"/>
    <n v="232.51210262340271"/>
    <n v="38.79172754958487"/>
    <n v="3.029354100361251"/>
    <n v="126.44933137311558"/>
    <n v="54.945971806025639"/>
    <n v="1.1637518264875462"/>
    <n v="0.38791727549584876"/>
    <n v="30.272390331716526"/>
    <n v="255.26201751075345"/>
    <n v="38.109537561635776"/>
    <n v="3.029354100361251"/>
    <n v="121.93059951246359"/>
    <n v="52.657347166370563"/>
    <n v="1.1432861268490735"/>
    <n v="0.38109537561635787"/>
    <n v="28.723698851882311"/>
    <n v="243.53096243960755"/>
    <n v="37.801839728995752"/>
    <n v="3.029354100361251"/>
    <n v="119.21836221323363"/>
    <n v="51.283666827941808"/>
    <n v="1.1340551918698722"/>
    <n v="0.37801839728995751"/>
    <n v="27.794141859757548"/>
    <n v="236.48973801991121"/>
    <n v="21.962966412680164"/>
    <n v="1.7470736706291576"/>
    <n v="72.080392746687778"/>
    <n v="31.260279989598182"/>
    <n v="0.65888899238040499"/>
    <n v="0.21962966412680165"/>
    <n v="17.16899556740438"/>
    <n v="145.02017380226931"/>
  </r>
  <r>
    <x v="26"/>
    <s v="Qu_x000a_Jing"/>
    <s v="Qu Jing"/>
    <s v="Zhanyi"/>
    <x v="767"/>
    <s v="t/a"/>
    <s v="grinding"/>
    <n v="800000"/>
    <n v="1"/>
    <m/>
    <n v="1"/>
    <m/>
    <n v="800000"/>
    <n v="84023.93443516508"/>
    <n v="84023.93443516508"/>
    <n v="1.0059181623299947E-3"/>
    <n v="34.633619212834255"/>
    <n v="1.8973759147229465"/>
    <n v="100.56169789076074"/>
    <n v="45.233975952534671"/>
    <n v="1.0390085763850272"/>
    <n v="0.34633619212834249"/>
    <n v="27.62112846992428"/>
    <n v="232.51210262340271"/>
    <n v="38.79172754958487"/>
    <n v="3.029354100361251"/>
    <n v="126.44933137311558"/>
    <n v="54.945971806025639"/>
    <n v="1.1637518264875462"/>
    <n v="0.38791727549584876"/>
    <n v="30.272390331716526"/>
    <n v="255.26201751075345"/>
    <n v="38.109537561635776"/>
    <n v="3.029354100361251"/>
    <n v="121.93059951246359"/>
    <n v="52.657347166370563"/>
    <n v="1.1432861268490735"/>
    <n v="0.38109537561635787"/>
    <n v="28.723698851882311"/>
    <n v="243.53096243960755"/>
    <n v="37.801839728995752"/>
    <n v="3.029354100361251"/>
    <n v="119.21836221323363"/>
    <n v="51.283666827941808"/>
    <n v="1.1340551918698722"/>
    <n v="0.37801839728995751"/>
    <n v="27.794141859757548"/>
    <n v="236.48973801991121"/>
    <n v="21.962966412680164"/>
    <n v="1.7470736706291576"/>
    <n v="72.080392746687778"/>
    <n v="31.260279989598182"/>
    <n v="0.65888899238040499"/>
    <n v="0.21962966412680165"/>
    <n v="17.16899556740438"/>
    <n v="145.02017380226931"/>
  </r>
  <r>
    <x v="26"/>
    <s v="Zhao_x000a_Tong"/>
    <s v="Zhao Tong"/>
    <s v="Ludian"/>
    <x v="779"/>
    <s v="t/a"/>
    <s v="grinding"/>
    <n v="600000"/>
    <n v="1"/>
    <m/>
    <n v="1"/>
    <m/>
    <n v="600000"/>
    <n v="63017.95082637381"/>
    <n v="63017.95082637381"/>
    <n v="7.5443862174749611E-4"/>
    <n v="25.975214409625693"/>
    <n v="1.4230319360422101"/>
    <n v="75.42127341807057"/>
    <n v="33.925481964401008"/>
    <n v="0.77925643228877051"/>
    <n v="0.25975214409625691"/>
    <n v="20.715846352443211"/>
    <n v="174.38407696755206"/>
    <n v="29.093795662188658"/>
    <n v="2.2720155752709386"/>
    <n v="94.836998529836691"/>
    <n v="41.209478854519233"/>
    <n v="0.87281386986565979"/>
    <n v="0.2909379566218866"/>
    <n v="22.704292748787399"/>
    <n v="191.44651313306511"/>
    <n v="28.582153171226839"/>
    <n v="2.2720155752709386"/>
    <n v="91.447949634347694"/>
    <n v="39.493010374777931"/>
    <n v="0.85746459513680517"/>
    <n v="0.28582153171226843"/>
    <n v="21.542774138911735"/>
    <n v="182.6482218297057"/>
    <n v="28.351379796746819"/>
    <n v="2.2720155752709386"/>
    <n v="89.413771659925231"/>
    <n v="38.462750120956358"/>
    <n v="0.85054139390240435"/>
    <n v="0.28351379796746817"/>
    <n v="20.845606394818166"/>
    <n v="177.36730351493344"/>
    <n v="16.472224809510127"/>
    <n v="1.3103052529718684"/>
    <n v="54.060294560015841"/>
    <n v="23.445209992198642"/>
    <n v="0.49416674428530377"/>
    <n v="0.16472224809510128"/>
    <n v="12.876746675553285"/>
    <n v="108.765130351702"/>
  </r>
  <r>
    <x v="26"/>
    <s v="Zhao_x000a_Tong"/>
    <s v="Zhao Tong"/>
    <s v="Ludian"/>
    <x v="779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Yu_x000a_Xi"/>
    <s v="Yu Xi"/>
    <s v="Yimen"/>
    <x v="77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Yu_x000a_Xi"/>
    <s v="Yu Xi"/>
    <s v="Yimen"/>
    <x v="770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  <n v="168.72273439977553"/>
    <n v="13.411889515884837"/>
    <n v="539.82455503361291"/>
    <n v="233.13039644679864"/>
    <n v="5.0616820319932661"/>
    <n v="1.6872273439977556"/>
    <n v="127.16871739855499"/>
    <n v="1078.187050350971"/>
    <n v="167.36046072726128"/>
    <n v="13.411889515884837"/>
    <n v="527.81663988305456"/>
    <n v="227.04868783209668"/>
    <n v="5.0208138218178373"/>
    <n v="1.6736046072726127"/>
    <n v="123.05328048888212"/>
    <n v="1047.0133674981623"/>
    <n v="97.236859478668734"/>
    <n v="7.7348366253372038"/>
    <n v="319.12223918124329"/>
    <n v="138.39894827947637"/>
    <n v="2.9171057843600621"/>
    <n v="0.97236859478668747"/>
    <n v="76.01246471031051"/>
    <n v="642.04925676351661"/>
  </r>
  <r>
    <x v="26"/>
    <s v="Zhao_x000a_Tong"/>
    <s v="Zhao Tong"/>
    <s v="Daguan"/>
    <x v="780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Pu'er"/>
    <s v="Pu'er"/>
    <s v="Puer"/>
    <x v="765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</r>
  <r>
    <x v="26"/>
    <s v="Pu'er"/>
    <s v="Pu'er"/>
    <s v="Puer"/>
    <x v="765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</r>
  <r>
    <x v="26"/>
    <s v="Dali_x000a_Bai "/>
    <s v="Dali Bai "/>
    <s v="Yulong Naxi"/>
    <x v="78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Li_x000a_Jiang"/>
    <s v="Li Jiang"/>
    <s v="Huaping"/>
    <x v="782"/>
    <s v="t/d"/>
    <s v="cement"/>
    <n v="2700"/>
    <n v="310"/>
    <n v="1"/>
    <m/>
    <n v="837000"/>
    <m/>
    <n v="0"/>
    <n v="837000"/>
    <n v="1.0020400824242258E-2"/>
    <n v="345.00097473429292"/>
    <n v="18.900610299896464"/>
    <n v="1001.7400601433927"/>
    <n v="450.59587041220823"/>
    <n v="10.350029242028784"/>
    <n v="3.450009747342929"/>
    <n v="275.14641732428896"/>
    <n v="2316.1570712444554"/>
    <n v="386.42175205513809"/>
    <n v="30.176751410740884"/>
    <n v="1259.6183583972136"/>
    <n v="547.34140588394257"/>
    <n v="11.592652561654143"/>
    <n v="3.8642175205513811"/>
    <n v="301.55682280265211"/>
    <n v="2542.779150878272"/>
    <n v="379.62615239949497"/>
    <n v="30.176751410740884"/>
    <n v="1214.6052488256291"/>
    <n v="524.54339200529694"/>
    <n v="11.38878457198485"/>
    <n v="3.7962615239949504"/>
    <n v="286.12961414674874"/>
    <n v="2425.9208632896848"/>
    <n v="376.56103663633786"/>
    <n v="30.176751410740884"/>
    <n v="1187.5874397368727"/>
    <n v="510.85954762221752"/>
    <n v="11.296831099090133"/>
    <n v="3.7656103663633784"/>
    <n v="276.86988109998475"/>
    <n v="2355.7800768708648"/>
    <n v="218.78293382700465"/>
    <n v="17.403382407008706"/>
    <n v="718.02503815779744"/>
    <n v="311.39763362882184"/>
    <n v="6.5634880148101402"/>
    <n v="2.1878293382700469"/>
    <n v="171.02804559819864"/>
    <n v="1444.6108277179123"/>
  </r>
  <r>
    <x v="26"/>
    <s v="Kun_x000a_Ming"/>
    <s v="Kun Ming"/>
    <s v="Xishan"/>
    <x v="210"/>
    <s v="t/d"/>
    <s v="cement"/>
    <n v="1400"/>
    <n v="310"/>
    <n v="1"/>
    <m/>
    <n v="434000"/>
    <m/>
    <n v="0"/>
    <n v="434000"/>
    <n v="5.1957633903478373E-3"/>
    <n v="178.8893943066704"/>
    <n v="9.8003164517981656"/>
    <n v="519.42077192620354"/>
    <n v="233.64230317670055"/>
    <n v="5.3666818292001102"/>
    <n v="1.7888939430667037"/>
    <n v="142.66851268666835"/>
    <n v="1200.9703332378656"/>
    <n v="200.36683439896049"/>
    <n v="15.647204435198976"/>
    <n v="653.13544509485155"/>
    <n v="283.806654902785"/>
    <n v="6.0110050319688151"/>
    <n v="2.003668343989605"/>
    <n v="156.36279700878256"/>
    <n v="1318.4780782331779"/>
    <n v="196.84319013307146"/>
    <n v="15.647204435198976"/>
    <n v="629.79531420588171"/>
    <n v="271.98546252126505"/>
    <n v="5.9052957039921434"/>
    <n v="1.968431901330715"/>
    <n v="148.36350363164749"/>
    <n v="1257.8848920761327"/>
    <n v="195.25387084847148"/>
    <n v="15.647204435198976"/>
    <n v="615.7860798635636"/>
    <n v="264.89013580411279"/>
    <n v="5.8576161254541432"/>
    <n v="1.9525387084847148"/>
    <n v="143.56216057036247"/>
    <n v="1221.5155954145225"/>
    <n v="113.44300272511352"/>
    <n v="9.0239760628934036"/>
    <n v="372.30927904478386"/>
    <n v="161.46543965938909"/>
    <n v="3.4032900817534055"/>
    <n v="1.1344300272511352"/>
    <n v="88.681208828695588"/>
    <n v="749.05746622410265"/>
  </r>
  <r>
    <x v="26"/>
    <s v="Kun_x000a_Ming"/>
    <s v="Kun Ming"/>
    <s v="Fumin"/>
    <x v="783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Honghe_x000a_Hani_x000a_and_x000a_Yi "/>
    <s v="Honghe Hani and Yi "/>
    <s v="Kaiyuan"/>
    <x v="152"/>
    <s v="t/d"/>
    <s v="cement"/>
    <n v="2600"/>
    <n v="310"/>
    <n v="1"/>
    <m/>
    <n v="806000"/>
    <m/>
    <n v="0"/>
    <n v="806000"/>
    <n v="9.6492748677888419E-3"/>
    <n v="332.22316085524506"/>
    <n v="18.200587696196596"/>
    <n v="964.63857643437825"/>
    <n v="433.90713447101535"/>
    <n v="9.9666948256573491"/>
    <n v="3.3222316085524501"/>
    <n v="264.95580927524122"/>
    <n v="2230.3734760131792"/>
    <n v="372.10983531235524"/>
    <n v="29.059093951083817"/>
    <n v="1212.9658266047243"/>
    <n v="527.06950196231503"/>
    <n v="11.163295059370657"/>
    <n v="3.7210983531235526"/>
    <n v="290.38805158773908"/>
    <n v="2448.6021452901878"/>
    <n v="365.56592453284702"/>
    <n v="29.059093951083817"/>
    <n v="1169.6198692394948"/>
    <n v="505.11585896806378"/>
    <n v="10.966977735985411"/>
    <n v="3.6556592453284709"/>
    <n v="275.53222103020249"/>
    <n v="2336.0719424271042"/>
    <n v="362.61433157573276"/>
    <n v="29.059093951083817"/>
    <n v="1143.6027197466183"/>
    <n v="491.93882363620946"/>
    <n v="10.878429947271981"/>
    <n v="3.6261433157573277"/>
    <n v="266.61544105924463"/>
    <n v="2268.5289629126851"/>
    <n v="210.67986220378228"/>
    <n v="16.758812688230609"/>
    <n v="691.43151822602726"/>
    <n v="299.86438793886549"/>
    <n v="6.3203958661134685"/>
    <n v="2.106798622037823"/>
    <n v="164.69367353900611"/>
    <n v="1391.1067229876194"/>
  </r>
  <r>
    <x v="26"/>
    <s v="Honghe_x000a_Hani_x000a_and_x000a_Yi "/>
    <s v="Honghe Hani and Yi "/>
    <s v="Kaiyuan"/>
    <x v="152"/>
    <s v="t/d"/>
    <s v="cement"/>
    <n v="2400"/>
    <n v="310"/>
    <n v="1"/>
    <m/>
    <n v="744000"/>
    <m/>
    <n v="0"/>
    <n v="744000"/>
    <n v="8.9070229548820073E-3"/>
    <n v="306.66753309714926"/>
    <n v="16.800542488796857"/>
    <n v="890.43560901634908"/>
    <n v="400.52966258862955"/>
    <n v="9.2000259929144743"/>
    <n v="3.0666753309714925"/>
    <n v="244.57459317714574"/>
    <n v="2058.8062855506269"/>
    <n v="343.48600182678945"/>
    <n v="26.823779031769675"/>
    <n v="1119.6607630197454"/>
    <n v="486.52569411906001"/>
    <n v="10.304580054803683"/>
    <n v="3.4348600182678943"/>
    <n v="268.05050915791298"/>
    <n v="2260.2481341140196"/>
    <n v="337.44546879955107"/>
    <n v="26.823779031769675"/>
    <n v="1079.6491100672258"/>
    <n v="466.26079289359728"/>
    <n v="10.123364063986532"/>
    <n v="3.3744546879955113"/>
    <n v="254.33743479710998"/>
    <n v="2156.3741007019421"/>
    <n v="334.72092145452257"/>
    <n v="26.823779031769675"/>
    <n v="1055.6332797661091"/>
    <n v="454.09737566419335"/>
    <n v="10.041627643635675"/>
    <n v="3.3472092145452255"/>
    <n v="246.10656097776425"/>
    <n v="2094.0267349963246"/>
    <n v="194.47371895733747"/>
    <n v="15.469673250674408"/>
    <n v="638.24447836248657"/>
    <n v="276.79789655895274"/>
    <n v="5.8342115687201241"/>
    <n v="1.9447371895733749"/>
    <n v="152.02492942062102"/>
    <n v="1284.0985135270332"/>
  </r>
  <r>
    <x v="26"/>
    <s v="Dali_x000a_Bai "/>
    <s v="Dali Bai "/>
    <s v="Jiangchuan"/>
    <x v="769"/>
    <s v="t/d"/>
    <s v="cement"/>
    <n v="1100"/>
    <n v="310"/>
    <n v="1"/>
    <m/>
    <n v="341000"/>
    <m/>
    <n v="0"/>
    <n v="341000"/>
    <n v="4.0823855209875864E-3"/>
    <n v="140.55595266952673"/>
    <n v="7.7002486406985593"/>
    <n v="408.11632079915995"/>
    <n v="183.57609535312184"/>
    <n v="4.2166785800858007"/>
    <n v="1.4055595266952672"/>
    <n v="112.09668853952512"/>
    <n v="943.61954754403723"/>
    <n v="157.4310841706118"/>
    <n v="12.294232056227766"/>
    <n v="513.17784971738331"/>
    <n v="222.99094313790249"/>
    <n v="4.7229325251183543"/>
    <n v="1.5743108417061182"/>
    <n v="122.85648336404346"/>
    <n v="1035.9470614689255"/>
    <n v="154.66250653312756"/>
    <n v="12.294232056227766"/>
    <n v="494.83917544747851"/>
    <n v="213.70286340956542"/>
    <n v="4.6398751959938274"/>
    <n v="1.5466250653312759"/>
    <n v="116.57132428200873"/>
    <n v="988.33812948839"/>
    <n v="153.41375566665616"/>
    <n v="12.294232056227766"/>
    <n v="483.83191989279999"/>
    <n v="208.12796384608859"/>
    <n v="4.6024126699996835"/>
    <n v="1.5341375566665616"/>
    <n v="112.79884044814193"/>
    <n v="959.762253539982"/>
    <n v="89.133787855446343"/>
    <n v="7.0902669065591031"/>
    <n v="292.528719249473"/>
    <n v="126.86570258952"/>
    <n v="2.6740136356633903"/>
    <n v="0.89133787855446345"/>
    <n v="69.678092651117964"/>
    <n v="588.54515203322353"/>
  </r>
  <r>
    <x v="26"/>
    <s v="Dali_x000a_Bai "/>
    <s v="Dali Bai "/>
    <s v="Jiangchuan"/>
    <x v="769"/>
    <s v="t/d"/>
    <s v="cement"/>
    <n v="2700"/>
    <n v="310"/>
    <n v="1"/>
    <m/>
    <n v="837000"/>
    <m/>
    <n v="0"/>
    <n v="837000"/>
    <n v="1.0020400824242258E-2"/>
    <n v="345.00097473429292"/>
    <n v="18.900610299896464"/>
    <n v="1001.7400601433927"/>
    <n v="450.59587041220823"/>
    <n v="10.350029242028784"/>
    <n v="3.450009747342929"/>
    <n v="275.14641732428896"/>
    <n v="2316.1570712444554"/>
    <n v="386.42175205513809"/>
    <n v="30.176751410740884"/>
    <n v="1259.6183583972136"/>
    <n v="547.34140588394257"/>
    <n v="11.592652561654143"/>
    <n v="3.8642175205513811"/>
    <n v="301.55682280265211"/>
    <n v="2542.779150878272"/>
    <n v="379.62615239949497"/>
    <n v="30.176751410740884"/>
    <n v="1214.6052488256291"/>
    <n v="524.54339200529694"/>
    <n v="11.38878457198485"/>
    <n v="3.7962615239949504"/>
    <n v="286.12961414674874"/>
    <n v="2425.9208632896848"/>
    <n v="376.56103663633786"/>
    <n v="30.176751410740884"/>
    <n v="1187.5874397368727"/>
    <n v="510.85954762221752"/>
    <n v="11.296831099090133"/>
    <n v="3.7656103663633784"/>
    <n v="276.86988109998475"/>
    <n v="2355.7800768708648"/>
    <n v="218.78293382700465"/>
    <n v="17.403382407008706"/>
    <n v="718.02503815779744"/>
    <n v="311.39763362882184"/>
    <n v="6.5634880148101402"/>
    <n v="2.1878293382700469"/>
    <n v="171.02804559819864"/>
    <n v="1444.6108277179123"/>
  </r>
  <r>
    <x v="26"/>
    <s v="Pu'er "/>
    <s v="Pu'er "/>
    <s v="Zhenyuan Yi, Hani and Lahu"/>
    <x v="784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</r>
  <r>
    <x v="26"/>
    <s v="Dehong_x000a_Dai_x000a_and_x000a_Jingpo "/>
    <s v="Dehong Dai and Jingpo "/>
    <s v="Yingjiang"/>
    <x v="785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</r>
  <r>
    <x v="26"/>
    <s v="Dali_x000a_Bai "/>
    <s v="Dali Bai "/>
    <s v="Xiangyun"/>
    <x v="786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</r>
  <r>
    <x v="26"/>
    <s v="Bao_x000a_Shan"/>
    <s v="Bao Shan"/>
    <s v="Shidian"/>
    <x v="787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</r>
  <r>
    <x v="26"/>
    <s v="Bao_x000a_Shan"/>
    <s v="Bao Shan"/>
    <s v="Tengchong"/>
    <x v="78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Dali_x000a_Bai "/>
    <s v="Dali Bai "/>
    <s v="Heqing"/>
    <x v="789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Dali_x000a_Bai "/>
    <s v="Dali Bai "/>
    <s v="Heqing"/>
    <x v="789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Dali_x000a_Bai "/>
    <s v="Dali Bai "/>
    <s v="Dali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</r>
  <r>
    <x v="26"/>
    <s v="Dali_x000a_Bai "/>
    <s v="Dali Bai "/>
    <s v="Dali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</r>
  <r>
    <x v="26"/>
    <s v="Dali_x000a_Bai "/>
    <s v="Dali Bai "/>
    <s v="Dali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</r>
  <r>
    <x v="26"/>
    <s v="Dali_x000a_Bai "/>
    <s v="Dali Bai "/>
    <s v="Dali"/>
    <x v="768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</r>
  <r>
    <x v="26"/>
    <s v="Diqing_x000a_Tibetan"/>
    <s v="Diqing Tibetan"/>
    <s v="Dêqên"/>
    <x v="77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Honghe_x000a_Hani_x000a_and_x000a_Yi"/>
    <s v="Honghe Hani and Yi"/>
    <s v="Jianshui"/>
    <x v="79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Honghe_x000a_Hani_x000a_and_x000a_Yi"/>
    <s v="Honghe Hani and Yi"/>
    <s v="Luxi"/>
    <x v="775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Kun_x000a_Ming"/>
    <s v="Kun Ming"/>
    <s v="Kunming"/>
    <x v="762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</r>
  <r>
    <x v="26"/>
    <s v="Kun_x000a_Ming"/>
    <s v="Kun Ming"/>
    <s v="Yiliang"/>
    <x v="791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</r>
  <r>
    <x v="26"/>
    <s v="Lin_x000a_Cang"/>
    <s v="Lin Cang"/>
    <s v="Cangyuan Va"/>
    <x v="792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Lin_x000a_Cang"/>
    <s v="Lin Cang"/>
    <s v="Zhenkang"/>
    <x v="793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Qu_x000a_Jing"/>
    <s v="Qu Jing"/>
    <s v="Huize"/>
    <x v="794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</r>
  <r>
    <x v="26"/>
    <s v="Qu_x000a_Jing"/>
    <s v="Qu Jing"/>
    <s v="Huize"/>
    <x v="794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Qu_x000a_Jing"/>
    <s v="Qu Jing"/>
    <s v="Shizong"/>
    <x v="795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Qu_x000a_Jing"/>
    <s v="Qu Jing"/>
    <s v="Xuanwei"/>
    <x v="796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</r>
  <r>
    <x v="26"/>
    <s v="Yu_x000a_Xi"/>
    <s v="Yu Xi"/>
    <s v="Huaning"/>
    <x v="797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</r>
  <r>
    <x v="26"/>
    <s v="Yu_x000a_Xi"/>
    <s v="Yu Xi"/>
    <s v="Huaning"/>
    <x v="797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</r>
  <r>
    <x v="26"/>
    <s v="Yu_x000a_Xi"/>
    <s v="Yu Xi"/>
    <s v="Yuxi"/>
    <x v="79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Yu_x000a_Xi"/>
    <s v="Yu Xi"/>
    <s v="Xinping Yi and Dai"/>
    <x v="799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Zhao_x000a_Tong"/>
    <s v="Zhao Tong"/>
    <s v="Zhenxiong"/>
    <x v="800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Wenshan_x000a_Zhuang_x000a_and_x000a_Miao"/>
    <s v="Wenshan Zhuang and Miao"/>
    <s v="Wenshan"/>
    <x v="801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</r>
  <r>
    <x v="26"/>
    <s v="Wenshan_x000a_Zhuang_x000a_and_x000a_Miao"/>
    <s v="Wenshan Zhuang and Miao"/>
    <s v="Wenshan"/>
    <x v="801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</r>
  <r>
    <x v="26"/>
    <s v="Wenshan_x000a_Zhuang_x000a_and_x000a_Miao"/>
    <s v="Wenshan Zhuang and Miao"/>
    <s v="Wenshan"/>
    <x v="80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Wenshan_x000a_Zhuang_x000a_and_x000a_Miao"/>
    <s v="Wenshan Zhuang and Miao"/>
    <s v="Yanshan"/>
    <x v="802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Wenshan_x000a_Zhuang_x000a_and_x000a_Miao"/>
    <s v="Wenshan Zhuang and Miao"/>
    <s v="Yanshan"/>
    <x v="802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</r>
  <r>
    <x v="26"/>
    <s v="Qu_x000a_Jing"/>
    <s v="Qu Jing"/>
    <s v="Shizong"/>
    <x v="795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</r>
  <r>
    <x v="26"/>
    <s v="Qu_x000a_Jing"/>
    <s v="Qu Jing"/>
    <s v="Malong"/>
    <x v="803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Lin_x000a_Cang"/>
    <s v="Lin Cang"/>
    <s v="Gengma Dai and Va"/>
    <x v="804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Li_x000a_Jiang"/>
    <s v="Li Jiang"/>
    <s v="Huaping"/>
    <x v="782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Kun_x000a_Ming"/>
    <s v="Kun Ming"/>
    <s v="Fumin"/>
    <x v="783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Kun_x000a_Ming"/>
    <s v="Kun Ming"/>
    <s v="Luquan Yi and Miao"/>
    <x v="805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Bao_x000a_Shan"/>
    <s v="Bao Shan"/>
    <s v="Longling"/>
    <x v="806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Bao_x000a_Shan"/>
    <s v="Bao Shan"/>
    <s v="Changning"/>
    <x v="548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Bao_x000a_Shan"/>
    <s v="Bao Shan"/>
    <s v="Shidian"/>
    <x v="787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  <n v="703.01139333239803"/>
    <n v="55.882872982853485"/>
    <n v="2249.2689793067207"/>
    <n v="971.376651861661"/>
    <n v="21.090341799971942"/>
    <n v="7.0301139333239817"/>
    <n v="529.86965582731239"/>
    <n v="4492.4460431290454"/>
    <n v="697.33525303025522"/>
    <n v="55.882872982853485"/>
    <n v="2199.2359995127272"/>
    <n v="946.0361993004027"/>
    <n v="20.920057590907653"/>
    <n v="6.9733525303025523"/>
    <n v="512.72200203700879"/>
    <n v="4362.5556979090088"/>
    <n v="405.15358116111969"/>
    <n v="32.22848593890501"/>
    <n v="1329.6759965885137"/>
    <n v="576.66228449781818"/>
    <n v="12.154607434833592"/>
    <n v="4.0515358116111972"/>
    <n v="316.71860295962711"/>
    <n v="2675.2052365146524"/>
  </r>
  <r>
    <x v="26"/>
    <s v="Bao_x000a_Shan"/>
    <s v="Bao Shan"/>
    <s v="Shidian"/>
    <x v="787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</r>
  <r>
    <x v="26"/>
    <s v="Yu_x000a_Xi"/>
    <s v="Yu Xi"/>
    <s v="Yuanjiang Hani, Yi and Dai"/>
    <x v="807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Pu'er"/>
    <s v="Pu'er"/>
    <s v="Puer"/>
    <x v="765"/>
    <s v="t/d"/>
    <s v="cement"/>
    <n v="3200"/>
    <n v="310"/>
    <n v="1"/>
    <m/>
    <n v="992000"/>
    <m/>
    <n v="0"/>
    <n v="992000"/>
    <n v="1.1876030606509344E-2"/>
    <n v="408.89004412953233"/>
    <n v="22.400723318395812"/>
    <n v="1187.2474786884654"/>
    <n v="534.03955011817277"/>
    <n v="12.266701323885966"/>
    <n v="4.0889004412953236"/>
    <n v="326.09945756952766"/>
    <n v="2745.075047400836"/>
    <n v="457.98133576905258"/>
    <n v="35.765038709026236"/>
    <n v="1492.8810173596607"/>
    <n v="648.70092549208005"/>
    <n v="13.739440073071577"/>
    <n v="4.5798133576905267"/>
    <n v="357.40067887721733"/>
    <n v="3013.664178818693"/>
    <n v="449.92729173273477"/>
    <n v="35.765038709026236"/>
    <n v="1439.5321467563012"/>
    <n v="621.68105719146308"/>
    <n v="13.497818751982045"/>
    <n v="4.4992729173273487"/>
    <n v="339.11657972947995"/>
    <n v="2875.1654676025896"/>
    <n v="446.2945619393634"/>
    <n v="35.765038709026236"/>
    <n v="1407.5110396881455"/>
    <n v="605.4631675522578"/>
    <n v="13.3888368581809"/>
    <n v="4.4629456193936337"/>
    <n v="328.1420813036857"/>
    <n v="2792.0356466617664"/>
    <n v="259.29829194311662"/>
    <n v="20.62623100089921"/>
    <n v="850.99263781664888"/>
    <n v="369.06386207860368"/>
    <n v="7.7789487582934997"/>
    <n v="2.5929829194311664"/>
    <n v="202.69990589416136"/>
    <n v="1712.1313513693776"/>
  </r>
  <r>
    <x v="26"/>
    <s v="Yu_x000a_Xi"/>
    <s v="Yu Xi"/>
    <s v="Chengjiang"/>
    <x v="80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Yu_x000a_Xi"/>
    <s v="Yu Xi"/>
    <s v="Chengjiang"/>
    <x v="80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Zhao_x000a_Tong"/>
    <s v="Zhao Tong"/>
    <s v="Zhaotong"/>
    <x v="809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</r>
  <r>
    <x v="26"/>
    <s v="Kun_x000a_Ming"/>
    <s v="Kun Ming"/>
    <s v="Dongchuan"/>
    <x v="81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Qu_x000a_Jing"/>
    <s v="Qu Jing"/>
    <s v="Luliang"/>
    <x v="77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Qu_x000a_Jing"/>
    <s v="Qu Jing"/>
    <s v="Luliang"/>
    <x v="77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Qu_x000a_Jing"/>
    <s v="Qu Jing"/>
    <s v="Luliang"/>
    <x v="778"/>
    <s v="t/d"/>
    <s v="cement"/>
    <n v="1500"/>
    <n v="310"/>
    <n v="1"/>
    <m/>
    <n v="465000"/>
    <m/>
    <n v="0"/>
    <n v="465000"/>
    <n v="5.5668893468012546E-3"/>
    <n v="191.66720818571829"/>
    <n v="10.500339055498037"/>
    <n v="556.52225563521813"/>
    <n v="250.33103911789345"/>
    <n v="5.7500162455715467"/>
    <n v="1.9166720818571827"/>
    <n v="152.85912073571609"/>
    <n v="1286.7539284691418"/>
    <n v="214.67875114174339"/>
    <n v="16.764861894856047"/>
    <n v="699.78797688734096"/>
    <n v="304.07855882441254"/>
    <n v="6.4403625342523014"/>
    <n v="2.146787511417434"/>
    <n v="167.53156822369561"/>
    <n v="1412.6550838212622"/>
    <n v="210.90341799971941"/>
    <n v="16.764861894856047"/>
    <n v="674.78069379201622"/>
    <n v="291.41299555849832"/>
    <n v="6.327102539991583"/>
    <n v="2.1090341799971948"/>
    <n v="158.96089674819373"/>
    <n v="1347.7338129387138"/>
    <n v="209.20057590907658"/>
    <n v="16.764861894856047"/>
    <n v="659.77079985381818"/>
    <n v="283.81085979012084"/>
    <n v="6.2760172772722962"/>
    <n v="2.0920057590907657"/>
    <n v="153.81660061110264"/>
    <n v="1308.7667093727027"/>
    <n v="121.54607434833592"/>
    <n v="9.6685457816715044"/>
    <n v="398.90279897655415"/>
    <n v="172.99868534934546"/>
    <n v="3.6463822304500777"/>
    <n v="1.2154607434833593"/>
    <n v="95.015580887888134"/>
    <n v="802.56157095439573"/>
  </r>
  <r>
    <x v="26"/>
    <s v="Kun_x000a_Ming"/>
    <s v="Kun Ming"/>
    <s v="Yiliang"/>
    <x v="79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Kun_x000a_Ming"/>
    <s v="Kun Ming"/>
    <s v="Yiliang"/>
    <x v="79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Pu'er"/>
    <s v="Pu'er"/>
    <s v="Simao"/>
    <x v="81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Pu'er"/>
    <s v="Pu'er"/>
    <s v="Simao"/>
    <x v="811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</r>
  <r>
    <x v="26"/>
    <s v="Kun_x000a_Ming"/>
    <s v="Kun Ming"/>
    <s v="Yiliang"/>
    <x v="791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  <n v="703.01139333239803"/>
    <n v="55.882872982853485"/>
    <n v="2249.2689793067207"/>
    <n v="971.376651861661"/>
    <n v="21.090341799971942"/>
    <n v="7.0301139333239817"/>
    <n v="529.86965582731239"/>
    <n v="4492.4460431290454"/>
    <n v="697.33525303025522"/>
    <n v="55.882872982853485"/>
    <n v="2199.2359995127272"/>
    <n v="946.0361993004027"/>
    <n v="20.920057590907653"/>
    <n v="6.9733525303025523"/>
    <n v="512.72200203700879"/>
    <n v="4362.5556979090088"/>
    <n v="405.15358116111969"/>
    <n v="32.22848593890501"/>
    <n v="1329.6759965885137"/>
    <n v="576.66228449781818"/>
    <n v="12.154607434833592"/>
    <n v="4.0515358116111972"/>
    <n v="316.71860295962711"/>
    <n v="2675.2052365146524"/>
  </r>
  <r>
    <x v="26"/>
    <s v="Kun_x000a_Ming"/>
    <s v="Kun Ming"/>
    <s v="Yiliang"/>
    <x v="791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  <n v="703.01139333239803"/>
    <n v="55.882872982853485"/>
    <n v="2249.2689793067207"/>
    <n v="971.376651861661"/>
    <n v="21.090341799971942"/>
    <n v="7.0301139333239817"/>
    <n v="529.86965582731239"/>
    <n v="4492.4460431290454"/>
    <n v="697.33525303025522"/>
    <n v="55.882872982853485"/>
    <n v="2199.2359995127272"/>
    <n v="946.0361993004027"/>
    <n v="20.920057590907653"/>
    <n v="6.9733525303025523"/>
    <n v="512.72200203700879"/>
    <n v="4362.5556979090088"/>
    <n v="405.15358116111969"/>
    <n v="32.22848593890501"/>
    <n v="1329.6759965885137"/>
    <n v="576.66228449781818"/>
    <n v="12.154607434833592"/>
    <n v="4.0515358116111972"/>
    <n v="316.71860295962711"/>
    <n v="2675.2052365146524"/>
  </r>
  <r>
    <x v="26"/>
    <s v="Xishuangbanna_x000a_Dai "/>
    <s v="Xishuangbanna Dai "/>
    <s v="Jinghong"/>
    <x v="812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Wenshan_x000a_Zhuang_x000a_and_x000a_Miao"/>
    <s v="Wenshan Zhuang and Miao"/>
    <s v="Guangnan"/>
    <x v="813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Kun_x000a_Ming"/>
    <s v="Kun Ming"/>
    <s v="Xundian Hui and Yi"/>
    <x v="814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Zhao_x000a_Tong"/>
    <s v="Zhao Tong"/>
    <s v="Suijiang"/>
    <x v="815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Zhao_x000a_Tong"/>
    <s v="Zhao Tong"/>
    <s v="Zhaotong"/>
    <x v="809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Dehong_x000a_Dai_x000a_and_x000a_Jingpo"/>
    <s v="Dehong Dai and Jingpo"/>
    <s v="Yingjiang"/>
    <x v="785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Qu_x000a_Jing"/>
    <s v="Qu Jing"/>
    <s v="Xuanwei"/>
    <x v="796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</r>
  <r>
    <x v="26"/>
    <s v="Qu_x000a_Jing"/>
    <s v="Qu Jing"/>
    <s v="Xuanwei"/>
    <x v="796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</r>
  <r>
    <x v="26"/>
    <s v="Honghe_x000a_Hani_x000a_and_x000a_Yi "/>
    <s v="Honghe Hani and Yi "/>
    <s v="Mengzi"/>
    <x v="816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</r>
  <r>
    <x v="26"/>
    <s v="Da_x000a_Li"/>
    <s v="Da Li"/>
    <s v="Dali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</r>
  <r>
    <x v="26"/>
    <s v="Da_x000a_Li"/>
    <s v="Da Li"/>
    <s v="Dali"/>
    <x v="768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26"/>
    <s v="Da_x000a_Li"/>
    <s v="Da Li"/>
    <s v="Dali"/>
    <x v="768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</r>
  <r>
    <x v="26"/>
    <s v="Da_x000a_Li"/>
    <s v="Da Li"/>
    <s v="Dali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</r>
  <r>
    <x v="26"/>
    <s v="Qu_x000a_Jing"/>
    <s v="Qu Jing"/>
    <s v="Luliang"/>
    <x v="778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</r>
  <r>
    <x v="1"/>
    <s v=""/>
    <m/>
    <s v=""/>
    <x v="4"/>
    <m/>
    <m/>
    <m/>
    <m/>
    <n v="113"/>
    <m/>
    <n v="83204000"/>
    <m/>
    <n v="0"/>
    <m/>
    <n v="0.99999999999999933"/>
    <n v="34429.857725814261"/>
    <n v="1886.2130000000002"/>
    <n v="99970.058854321745"/>
    <n v="44967.848922977813"/>
    <n v="1032.8957317744275"/>
    <n v="344.29857725814259"/>
    <n v="27458.623876465092"/>
    <n v="231144.15399841082"/>
    <n v="38563.50248188393"/>
    <n v="3011.5313688584756"/>
    <n v="125705.38649011237"/>
    <n v="54622.705766396568"/>
    <n v="1156.9050744565179"/>
    <n v="385.63502481883933"/>
    <n v="30094.287453362009"/>
    <n v="253760.22331627205"/>
    <n v="37885.326052134471"/>
    <n v="3011.5313688584756"/>
    <n v="121213.23988229557"/>
    <n v="52347.545892203656"/>
    <n v="1136.5597815640342"/>
    <n v="378.85326052134479"/>
    <n v="28554.707457861179"/>
    <n v="242098.18607462069"/>
    <n v="37579.438511613967"/>
    <n v="3011.5313688584756"/>
    <n v="118516.9596074195"/>
    <n v="50981.947387403903"/>
    <n v="1127.3831553484188"/>
    <n v="375.79438511613967"/>
    <n v="27630.619369053198"/>
    <n v="235098.38759858281"/>
    <n v="21833.750731578046"/>
    <n v="1736.7950356741094"/>
    <n v="71656.319018764843"/>
    <n v="31076.365016802578"/>
    <n v="655.01252194734138"/>
    <n v="218.33750731578047"/>
    <n v="17067.984464696478"/>
    <n v="144166.97026959035"/>
  </r>
  <r>
    <x v="2"/>
    <s v=""/>
    <m/>
    <s v=""/>
    <x v="4"/>
    <m/>
    <m/>
    <m/>
    <m/>
    <m/>
    <n v="4"/>
    <m/>
    <n v="3100000"/>
    <n v="325592.74593626469"/>
    <n v="83529592.7459362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7"/>
    <s v="Lhasa"/>
    <s v="Lhasa"/>
    <s v="Doilungdêqên"/>
    <x v="817"/>
    <s v="t/d"/>
    <s v="cement"/>
    <n v="2000"/>
    <n v="310"/>
    <n v="1"/>
    <m/>
    <n v="620000"/>
    <m/>
    <n v="0"/>
    <n v="620000"/>
    <n v="0.2857142857142857"/>
    <n v="246.8883649026973"/>
    <n v="27.619714285714288"/>
    <n v="1343.4329012683822"/>
    <n v="375.61862369549942"/>
    <n v="7.4066509470809194"/>
    <n v="2.468883649026973"/>
    <n v="377.91244358574448"/>
    <n v="3201.6032930410938"/>
    <n v="272.10533568365048"/>
    <n v="32.567545789344031"/>
    <n v="1509.1544994196713"/>
    <n v="424.18571422698852"/>
    <n v="8.1631600705095142"/>
    <n v="2.7210533568365052"/>
    <n v="414.27272873945338"/>
    <n v="3515.8501049922711"/>
    <n v="264.77134535649975"/>
    <n v="32.567545789344031"/>
    <n v="1467.1329752446957"/>
    <n v="413.68816164683039"/>
    <n v="7.9431403606949917"/>
    <n v="2.6477134535649975"/>
    <n v="399.03903593385917"/>
    <n v="3400.4576646215937"/>
    <n v="261.46339160735192"/>
    <n v="32.567545789344031"/>
    <n v="1439.5667296721688"/>
    <n v="406.80173574923094"/>
    <n v="7.8439017482205573"/>
    <n v="2.6146339160735192"/>
    <n v="389.0456878794941"/>
    <n v="3324.7598785244973"/>
    <n v="154.18903723406365"/>
    <n v="18.782189166590779"/>
    <n v="859.55781225161581"/>
    <n v="241.93771453593666"/>
    <n v="4.6256711170219091"/>
    <n v="1.5418903723406363"/>
    <n v="235.00417379198251"/>
    <n v="1998.002266797821"/>
  </r>
  <r>
    <x v="27"/>
    <s v="Lhasa"/>
    <s v="Lhasa"/>
    <s v="Doilungdêqên"/>
    <x v="817"/>
    <s v="t/d"/>
    <s v="cement"/>
    <n v="2000"/>
    <n v="310"/>
    <n v="1"/>
    <m/>
    <n v="620000"/>
    <m/>
    <n v="0"/>
    <n v="620000"/>
    <n v="0.2857142857142857"/>
    <n v="246.8883649026973"/>
    <n v="27.619714285714288"/>
    <n v="1343.4329012683822"/>
    <n v="375.61862369549942"/>
    <n v="7.4066509470809194"/>
    <n v="2.468883649026973"/>
    <n v="377.91244358574448"/>
    <n v="3201.6032930410938"/>
    <n v="272.10533568365048"/>
    <n v="32.567545789344031"/>
    <n v="1509.1544994196713"/>
    <n v="424.18571422698852"/>
    <n v="8.1631600705095142"/>
    <n v="2.7210533568365052"/>
    <n v="414.27272873945338"/>
    <n v="3515.8501049922711"/>
    <n v="264.77134535649975"/>
    <n v="32.567545789344031"/>
    <n v="1467.1329752446957"/>
    <n v="413.68816164683039"/>
    <n v="7.9431403606949917"/>
    <n v="2.6477134535649975"/>
    <n v="399.03903593385917"/>
    <n v="3400.4576646215937"/>
    <n v="261.46339160735192"/>
    <n v="32.567545789344031"/>
    <n v="1439.5667296721688"/>
    <n v="406.80173574923094"/>
    <n v="7.8439017482205573"/>
    <n v="2.6146339160735192"/>
    <n v="389.0456878794941"/>
    <n v="3324.7598785244973"/>
    <n v="154.18903723406365"/>
    <n v="18.782189166590779"/>
    <n v="859.55781225161581"/>
    <n v="241.93771453593666"/>
    <n v="4.6256711170219091"/>
    <n v="1.5418903723406363"/>
    <n v="235.00417379198251"/>
    <n v="1998.002266797821"/>
  </r>
  <r>
    <x v="27"/>
    <s v="Shannan"/>
    <s v="Shannan"/>
    <s v="Sangri"/>
    <x v="818"/>
    <s v="t/d"/>
    <s v="cement"/>
    <n v="1000"/>
    <n v="310"/>
    <n v="1"/>
    <m/>
    <n v="310000"/>
    <m/>
    <n v="0"/>
    <n v="310000"/>
    <n v="0.14285714285714285"/>
    <n v="123.44418245134865"/>
    <n v="13.809857142857144"/>
    <n v="671.71645063419112"/>
    <n v="187.80931184774971"/>
    <n v="3.7033254735404597"/>
    <n v="1.2344418245134865"/>
    <n v="188.95622179287224"/>
    <n v="1600.8016465205469"/>
    <n v="136.05266784182524"/>
    <n v="16.283772894672015"/>
    <n v="754.57724970983566"/>
    <n v="212.09285711349426"/>
    <n v="4.0815800352547571"/>
    <n v="1.3605266784182526"/>
    <n v="207.13636436972669"/>
    <n v="1757.9250524961355"/>
    <n v="132.38567267824988"/>
    <n v="16.283772894672015"/>
    <n v="733.56648762234784"/>
    <n v="206.8440808234152"/>
    <n v="3.9715701803474959"/>
    <n v="1.3238567267824988"/>
    <n v="199.51951796692958"/>
    <n v="1700.2288323107969"/>
    <n v="130.73169580367596"/>
    <n v="16.283772894672015"/>
    <n v="719.78336483608439"/>
    <n v="203.40086787461547"/>
    <n v="3.9219508741102787"/>
    <n v="1.3073169580367596"/>
    <n v="194.52284393974705"/>
    <n v="1662.3799392622486"/>
    <n v="77.094518617031824"/>
    <n v="9.3910945832953896"/>
    <n v="429.77890612580791"/>
    <n v="120.96885726796833"/>
    <n v="2.3128355585109546"/>
    <n v="0.77094518617031815"/>
    <n v="117.50208689599125"/>
    <n v="999.0011333989105"/>
  </r>
  <r>
    <x v="27"/>
    <s v="Shannan"/>
    <s v="Shannan"/>
    <s v="Sangri"/>
    <x v="818"/>
    <s v="t/d"/>
    <s v="cement"/>
    <n v="2000"/>
    <n v="310"/>
    <n v="1"/>
    <m/>
    <n v="620000"/>
    <m/>
    <n v="0"/>
    <n v="620000"/>
    <n v="0.2857142857142857"/>
    <n v="246.8883649026973"/>
    <n v="27.619714285714288"/>
    <n v="1343.4329012683822"/>
    <n v="375.61862369549942"/>
    <n v="7.4066509470809194"/>
    <n v="2.468883649026973"/>
    <n v="377.91244358574448"/>
    <n v="3201.6032930410938"/>
    <n v="272.10533568365048"/>
    <n v="32.567545789344031"/>
    <n v="1509.1544994196713"/>
    <n v="424.18571422698852"/>
    <n v="8.1631600705095142"/>
    <n v="2.7210533568365052"/>
    <n v="414.27272873945338"/>
    <n v="3515.8501049922711"/>
    <n v="264.77134535649975"/>
    <n v="32.567545789344031"/>
    <n v="1467.1329752446957"/>
    <n v="413.68816164683039"/>
    <n v="7.9431403606949917"/>
    <n v="2.6477134535649975"/>
    <n v="399.03903593385917"/>
    <n v="3400.4576646215937"/>
    <n v="261.46339160735192"/>
    <n v="32.567545789344031"/>
    <n v="1439.5667296721688"/>
    <n v="406.80173574923094"/>
    <n v="7.8439017482205573"/>
    <n v="2.6146339160735192"/>
    <n v="389.0456878794941"/>
    <n v="3324.7598785244973"/>
    <n v="154.18903723406365"/>
    <n v="18.782189166590779"/>
    <n v="859.55781225161581"/>
    <n v="241.93771453593666"/>
    <n v="4.6256711170219091"/>
    <n v="1.5418903723406363"/>
    <n v="235.00417379198251"/>
    <n v="1998.002266797821"/>
  </r>
  <r>
    <x v="1"/>
    <s v=""/>
    <m/>
    <s v=""/>
    <x v="4"/>
    <m/>
    <m/>
    <m/>
    <m/>
    <n v="4"/>
    <m/>
    <n v="2170000"/>
    <m/>
    <n v="0"/>
    <m/>
    <n v="0.99999999999999989"/>
    <n v="864.10927715944058"/>
    <n v="96.669000000000011"/>
    <n v="4702.0151544393384"/>
    <n v="1314.6651829342482"/>
    <n v="25.923278314783218"/>
    <n v="8.6410927715944066"/>
    <n v="1322.6935525501058"/>
    <n v="11205.61152564383"/>
    <n v="952.36867489277677"/>
    <n v="113.98641026270413"/>
    <n v="5282.0407479688502"/>
    <n v="1484.64999979446"/>
    <n v="28.571060246783301"/>
    <n v="9.5236867489277692"/>
    <n v="1449.9545505880869"/>
    <n v="12305.475367472949"/>
    <n v="926.69970874774913"/>
    <n v="113.98641026270413"/>
    <n v="5134.9654133564354"/>
    <n v="1447.9085657639064"/>
    <n v="27.800991262432472"/>
    <n v="9.2669970874774918"/>
    <n v="1396.6366257685072"/>
    <n v="11901.601826175578"/>
    <n v="915.12187062573184"/>
    <n v="113.98641026270413"/>
    <n v="5038.4835538525913"/>
    <n v="1423.8060751223084"/>
    <n v="27.453656118771953"/>
    <n v="9.1512187062573176"/>
    <n v="1361.6599075782294"/>
    <n v="11636.659574835741"/>
    <n v="539.66163031922281"/>
    <n v="65.737662083067733"/>
    <n v="3008.4523428806556"/>
    <n v="846.78200087577841"/>
    <n v="16.189848909576682"/>
    <n v="5.3966163031922276"/>
    <n v="822.51460827193887"/>
    <n v="6993.0079337923735"/>
  </r>
  <r>
    <x v="2"/>
    <s v=""/>
    <m/>
    <s v=""/>
    <x v="4"/>
    <m/>
    <m/>
    <m/>
    <m/>
    <m/>
    <m/>
    <m/>
    <m/>
    <n v="0"/>
    <n v="217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8"/>
    <s v="Yan'an"/>
    <s v="Yan'an"/>
    <s v="Huangling"/>
    <x v="819"/>
    <s v="t/a"/>
    <s v="grinding"/>
    <n v="1000000"/>
    <n v="1"/>
    <m/>
    <n v="1"/>
    <m/>
    <n v="1000000"/>
    <n v="105029.91804395635"/>
    <n v="105029.91804395635"/>
    <n v="1.6258425947934083E-3"/>
    <n v="90.611752487992177"/>
    <n v="2.749311208693817"/>
    <n v="143.14802698826395"/>
    <n v="55.840491554773422"/>
    <n v="2.718352574639765"/>
    <n v="0.90611752487992192"/>
    <n v="37.73196092932492"/>
    <n v="319.55588523955078"/>
    <n v="100.64967909300466"/>
    <n v="4.6652556948551602"/>
    <n v="185.20408658005741"/>
    <n v="70.610203223140857"/>
    <n v="3.0194903727901399"/>
    <n v="1.0064967909300466"/>
    <n v="41.361855584571245"/>
    <n v="350.91630743221197"/>
    <n v="99.599095166261606"/>
    <n v="4.6652556948551602"/>
    <n v="177.63488537549196"/>
    <n v="67.442943629328113"/>
    <n v="2.9879728549878481"/>
    <n v="0.99599095166261609"/>
    <n v="38.879612923240153"/>
    <n v="332.11377268646658"/>
    <n v="99.125235386763634"/>
    <n v="4.6652556948551602"/>
    <n v="173.26965420955921"/>
    <n v="65.6163545460347"/>
    <n v="2.973757061602909"/>
    <n v="0.99125235386763633"/>
    <n v="37.448079696178539"/>
    <n v="321.27016997959765"/>
    <n v="56.948968499395555"/>
    <n v="2.6905225078382977"/>
    <n v="105.61785586078561"/>
    <n v="40.223133262255779"/>
    <n v="1.7084690549818662"/>
    <n v="0.56948968499395547"/>
    <n v="23.463061033884276"/>
    <n v="199.41738424818979"/>
  </r>
  <r>
    <x v="28"/>
    <s v="Wei_x000a_Nan"/>
    <s v="Wei Nan"/>
    <s v="Fuping"/>
    <x v="820"/>
    <s v="t/d"/>
    <s v="cement"/>
    <n v="4500"/>
    <n v="310"/>
    <n v="1"/>
    <m/>
    <n v="1395000"/>
    <m/>
    <n v="0"/>
    <n v="1395000"/>
    <n v="2.1594327235289253E-2"/>
    <n v="1203.4989370157148"/>
    <n v="36.516158515164776"/>
    <n v="1901.2820477023968"/>
    <n v="741.66948970014278"/>
    <n v="36.10496811047144"/>
    <n v="12.034989370157149"/>
    <n v="501.15325686895613"/>
    <n v="4244.3188399195806"/>
    <n v="1336.821973677821"/>
    <n v="61.963598710981145"/>
    <n v="2459.8676795220699"/>
    <n v="937.83976347632199"/>
    <n v="40.104659210334631"/>
    <n v="13.36821973677821"/>
    <n v="549.36526291802681"/>
    <n v="4660.8457664706739"/>
    <n v="1322.8681916974028"/>
    <n v="61.963598710981145"/>
    <n v="2359.3340803627361"/>
    <n v="895.77244384345659"/>
    <n v="39.686045750922084"/>
    <n v="13.228681916974029"/>
    <n v="516.39629010489296"/>
    <n v="4411.1118196219531"/>
    <n v="1316.5744193636663"/>
    <n v="61.963598710981145"/>
    <n v="2301.3553863878665"/>
    <n v="871.51181583717823"/>
    <n v="39.497232580909987"/>
    <n v="13.165744193636662"/>
    <n v="497.38276625433468"/>
    <n v="4267.087849520869"/>
    <n v="756.39220268084534"/>
    <n v="35.735331116450375"/>
    <n v="1402.8089488190744"/>
    <n v="534.24083295355456"/>
    <n v="22.691766080425353"/>
    <n v="7.5639220268084522"/>
    <n v="311.63472991162621"/>
    <n v="2648.6477015986998"/>
  </r>
  <r>
    <x v="28"/>
    <s v="Wei_x000a_Nan"/>
    <s v="Wei Nan"/>
    <s v="Fuping"/>
    <x v="820"/>
    <s v="t/d"/>
    <s v="cement"/>
    <n v="4500"/>
    <n v="310"/>
    <n v="1"/>
    <m/>
    <n v="1395000"/>
    <m/>
    <n v="0"/>
    <n v="1395000"/>
    <n v="2.1594327235289253E-2"/>
    <n v="1203.4989370157148"/>
    <n v="36.516158515164776"/>
    <n v="1901.2820477023968"/>
    <n v="741.66948970014278"/>
    <n v="36.10496811047144"/>
    <n v="12.034989370157149"/>
    <n v="501.15325686895613"/>
    <n v="4244.3188399195806"/>
    <n v="1336.821973677821"/>
    <n v="61.963598710981145"/>
    <n v="2459.8676795220699"/>
    <n v="937.83976347632199"/>
    <n v="40.104659210334631"/>
    <n v="13.36821973677821"/>
    <n v="549.36526291802681"/>
    <n v="4660.8457664706739"/>
    <n v="1322.8681916974028"/>
    <n v="61.963598710981145"/>
    <n v="2359.3340803627361"/>
    <n v="895.77244384345659"/>
    <n v="39.686045750922084"/>
    <n v="13.228681916974029"/>
    <n v="516.39629010489296"/>
    <n v="4411.1118196219531"/>
    <n v="1316.5744193636663"/>
    <n v="61.963598710981145"/>
    <n v="2301.3553863878665"/>
    <n v="871.51181583717823"/>
    <n v="39.497232580909987"/>
    <n v="13.165744193636662"/>
    <n v="497.38276625433468"/>
    <n v="4267.087849520869"/>
    <n v="756.39220268084534"/>
    <n v="35.735331116450375"/>
    <n v="1402.8089488190744"/>
    <n v="534.24083295355456"/>
    <n v="22.691766080425353"/>
    <n v="7.5639220268084522"/>
    <n v="311.63472991162621"/>
    <n v="2648.6477015986998"/>
  </r>
  <r>
    <x v="28"/>
    <s v="Yu_x000a_Lin"/>
    <s v="Yu Lin"/>
    <s v="Yulin"/>
    <x v="821"/>
    <s v="t/a"/>
    <s v="grinding"/>
    <n v="1200000"/>
    <n v="1"/>
    <m/>
    <n v="1"/>
    <m/>
    <n v="1200000"/>
    <n v="126035.90165274762"/>
    <n v="126035.90165274762"/>
    <n v="1.9510111137520901E-3"/>
    <n v="108.73410298559062"/>
    <n v="3.2991734504325807"/>
    <n v="171.77763238591677"/>
    <n v="67.008589865728112"/>
    <n v="3.2620230895677182"/>
    <n v="1.0873410298559065"/>
    <n v="45.278353115189908"/>
    <n v="383.46706228746098"/>
    <n v="120.77961491160561"/>
    <n v="5.5983068338261921"/>
    <n v="222.24490389606891"/>
    <n v="84.732243867769029"/>
    <n v="3.6233884473481681"/>
    <n v="1.207796149116056"/>
    <n v="49.634226701485495"/>
    <n v="421.09956891865443"/>
    <n v="119.51891419951394"/>
    <n v="5.5983068338261921"/>
    <n v="213.16186245059035"/>
    <n v="80.931532355193752"/>
    <n v="3.5855674259854182"/>
    <n v="1.1951891419951395"/>
    <n v="46.655535507888189"/>
    <n v="398.53652722375995"/>
    <n v="118.95028246411637"/>
    <n v="5.5983068338261921"/>
    <n v="207.92358505147106"/>
    <n v="78.739625455241637"/>
    <n v="3.5685084739234911"/>
    <n v="1.1895028246411639"/>
    <n v="44.937695635414251"/>
    <n v="385.52420397551725"/>
    <n v="68.338762199274669"/>
    <n v="3.2286270094059577"/>
    <n v="126.74142703294274"/>
    <n v="48.267759914706936"/>
    <n v="2.0501628659782396"/>
    <n v="0.68338762199274661"/>
    <n v="28.155673240661134"/>
    <n v="239.30086109782775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</r>
  <r>
    <x v="28"/>
    <s v="Shang_x000a_Luo"/>
    <s v="Shang Luo"/>
    <s v="Danfeng"/>
    <x v="823"/>
    <s v="t/d"/>
    <s v="cement"/>
    <n v="4000"/>
    <n v="310"/>
    <n v="1"/>
    <m/>
    <n v="1240000"/>
    <m/>
    <n v="0"/>
    <n v="1240000"/>
    <n v="1.9194957542479334E-2"/>
    <n v="1069.7768329028574"/>
    <n v="32.458807569035351"/>
    <n v="1690.0284868465747"/>
    <n v="659.26176862234911"/>
    <n v="32.093304987085716"/>
    <n v="10.697768329028577"/>
    <n v="445.46956166129434"/>
    <n v="3772.727857706293"/>
    <n v="1188.2861988247296"/>
    <n v="55.078754409761011"/>
    <n v="2186.5490484640623"/>
    <n v="833.63534531228606"/>
    <n v="35.648585964741891"/>
    <n v="11.882861988247296"/>
    <n v="488.32467814935717"/>
    <n v="4142.9740146405984"/>
    <n v="1175.882837064358"/>
    <n v="55.078754409761011"/>
    <n v="2097.1858492113206"/>
    <n v="796.24217230529462"/>
    <n v="35.276485111930739"/>
    <n v="11.758828370643581"/>
    <n v="459.01892453768261"/>
    <n v="3920.9882841084027"/>
    <n v="1170.2883727677031"/>
    <n v="55.078754409761011"/>
    <n v="2045.6492323447701"/>
    <n v="774.67716963304724"/>
    <n v="35.108651183031093"/>
    <n v="11.702883727677033"/>
    <n v="442.11801444829746"/>
    <n v="3792.9669773518831"/>
    <n v="672.34862460519582"/>
    <n v="31.764738770178106"/>
    <n v="1246.941287839177"/>
    <n v="474.88074040315962"/>
    <n v="20.170458738155869"/>
    <n v="6.7234862460519569"/>
    <n v="277.00864881033436"/>
    <n v="2354.3535125321773"/>
  </r>
  <r>
    <x v="28"/>
    <s v="Shang_x000a_Luo"/>
    <s v="Shang Luo"/>
    <s v="Danfeng"/>
    <x v="823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28"/>
    <s v="An_x000a_Kang"/>
    <s v="An Kang"/>
    <s v="Ningshan"/>
    <x v="824"/>
    <s v="t/a"/>
    <s v="grinding"/>
    <n v="1000000"/>
    <n v="1"/>
    <m/>
    <n v="1"/>
    <m/>
    <n v="1000000"/>
    <n v="105029.91804395635"/>
    <n v="105029.91804395635"/>
    <n v="1.6258425947934083E-3"/>
    <n v="90.611752487992177"/>
    <n v="2.749311208693817"/>
    <n v="143.14802698826395"/>
    <n v="55.840491554773422"/>
    <n v="2.718352574639765"/>
    <n v="0.90611752487992192"/>
    <n v="37.73196092932492"/>
    <n v="319.55588523955078"/>
    <n v="100.64967909300466"/>
    <n v="4.6652556948551602"/>
    <n v="185.20408658005741"/>
    <n v="70.610203223140857"/>
    <n v="3.0194903727901399"/>
    <n v="1.0064967909300466"/>
    <n v="41.361855584571245"/>
    <n v="350.91630743221197"/>
    <n v="99.599095166261606"/>
    <n v="4.6652556948551602"/>
    <n v="177.63488537549196"/>
    <n v="67.442943629328113"/>
    <n v="2.9879728549878481"/>
    <n v="0.99599095166261609"/>
    <n v="38.879612923240153"/>
    <n v="332.11377268646658"/>
    <n v="99.125235386763634"/>
    <n v="4.6652556948551602"/>
    <n v="173.26965420955921"/>
    <n v="65.6163545460347"/>
    <n v="2.973757061602909"/>
    <n v="0.99125235386763633"/>
    <n v="37.448079696178539"/>
    <n v="321.27016997959765"/>
    <n v="56.948968499395555"/>
    <n v="2.6905225078382977"/>
    <n v="105.61785586078561"/>
    <n v="40.223133262255779"/>
    <n v="1.7084690549818662"/>
    <n v="0.56948968499395547"/>
    <n v="23.463061033884276"/>
    <n v="199.41738424818979"/>
  </r>
  <r>
    <x v="28"/>
    <s v="Yu_x000a_Lin"/>
    <s v="Yu Lin"/>
    <s v="Shenmu"/>
    <x v="825"/>
    <s v="t/a"/>
    <s v="grinding"/>
    <n v="1200000"/>
    <n v="1"/>
    <m/>
    <n v="1"/>
    <m/>
    <n v="1200000"/>
    <n v="126035.90165274762"/>
    <n v="126035.90165274762"/>
    <n v="1.9510111137520901E-3"/>
    <n v="108.73410298559062"/>
    <n v="3.2991734504325807"/>
    <n v="171.77763238591677"/>
    <n v="67.008589865728112"/>
    <n v="3.2620230895677182"/>
    <n v="1.0873410298559065"/>
    <n v="45.278353115189908"/>
    <n v="383.46706228746098"/>
    <n v="120.77961491160561"/>
    <n v="5.5983068338261921"/>
    <n v="222.24490389606891"/>
    <n v="84.732243867769029"/>
    <n v="3.6233884473481681"/>
    <n v="1.207796149116056"/>
    <n v="49.634226701485495"/>
    <n v="421.09956891865443"/>
    <n v="119.51891419951394"/>
    <n v="5.5983068338261921"/>
    <n v="213.16186245059035"/>
    <n v="80.931532355193752"/>
    <n v="3.5855674259854182"/>
    <n v="1.1951891419951395"/>
    <n v="46.655535507888189"/>
    <n v="398.53652722375995"/>
    <n v="118.95028246411637"/>
    <n v="5.5983068338261921"/>
    <n v="207.92358505147106"/>
    <n v="78.739625455241637"/>
    <n v="3.5685084739234911"/>
    <n v="1.1895028246411639"/>
    <n v="44.937695635414251"/>
    <n v="385.52420397551725"/>
    <n v="68.338762199274669"/>
    <n v="3.2286270094059577"/>
    <n v="126.74142703294274"/>
    <n v="48.267759914706936"/>
    <n v="2.0501628659782396"/>
    <n v="0.68338762199274661"/>
    <n v="28.155673240661134"/>
    <n v="239.30086109782775"/>
  </r>
  <r>
    <x v="28"/>
    <s v="Yu_x000a_Lin"/>
    <s v="Yu Lin"/>
    <s v="Hengshan"/>
    <x v="826"/>
    <s v="t/a"/>
    <s v="grinding"/>
    <n v="2000000"/>
    <n v="1"/>
    <m/>
    <n v="1"/>
    <m/>
    <n v="2000000"/>
    <n v="210059.8360879127"/>
    <n v="210059.8360879127"/>
    <n v="3.2516851895868166E-3"/>
    <n v="181.22350497598435"/>
    <n v="5.4986224173876339"/>
    <n v="286.2960539765279"/>
    <n v="111.68098310954684"/>
    <n v="5.43670514927953"/>
    <n v="1.8122350497598438"/>
    <n v="75.46392185864984"/>
    <n v="639.11177047910155"/>
    <n v="201.29935818600933"/>
    <n v="9.3305113897103205"/>
    <n v="370.40817316011481"/>
    <n v="141.22040644628171"/>
    <n v="6.0389807455802798"/>
    <n v="2.0129935818600933"/>
    <n v="82.72371116914249"/>
    <n v="701.83261486442393"/>
    <n v="199.19819033252321"/>
    <n v="9.3305113897103205"/>
    <n v="355.26977075098392"/>
    <n v="134.88588725865623"/>
    <n v="5.9759457099756963"/>
    <n v="1.9919819033252322"/>
    <n v="77.759225846480305"/>
    <n v="664.22754537293315"/>
    <n v="198.25047077352727"/>
    <n v="9.3305113897103205"/>
    <n v="346.53930841911841"/>
    <n v="131.2327090920694"/>
    <n v="5.947514123205818"/>
    <n v="1.9825047077352727"/>
    <n v="74.896159392357077"/>
    <n v="642.54033995919531"/>
    <n v="113.89793699879111"/>
    <n v="5.3810450156765954"/>
    <n v="211.23571172157122"/>
    <n v="80.446266524511557"/>
    <n v="3.4169381099637324"/>
    <n v="1.1389793699879109"/>
    <n v="46.926122067768553"/>
    <n v="398.83476849637958"/>
  </r>
  <r>
    <x v="28"/>
    <s v="Yan'an"/>
    <s v="Yan'an"/>
    <s v="Ansai"/>
    <x v="827"/>
    <s v="t/a"/>
    <s v="grinding"/>
    <n v="2000000"/>
    <n v="1"/>
    <m/>
    <n v="1"/>
    <m/>
    <n v="2000000"/>
    <n v="210059.8360879127"/>
    <n v="210059.8360879127"/>
    <n v="3.2516851895868166E-3"/>
    <n v="181.22350497598435"/>
    <n v="5.4986224173876339"/>
    <n v="286.2960539765279"/>
    <n v="111.68098310954684"/>
    <n v="5.43670514927953"/>
    <n v="1.8122350497598438"/>
    <n v="75.46392185864984"/>
    <n v="639.11177047910155"/>
    <n v="201.29935818600933"/>
    <n v="9.3305113897103205"/>
    <n v="370.40817316011481"/>
    <n v="141.22040644628171"/>
    <n v="6.0389807455802798"/>
    <n v="2.0129935818600933"/>
    <n v="82.72371116914249"/>
    <n v="701.83261486442393"/>
    <n v="199.19819033252321"/>
    <n v="9.3305113897103205"/>
    <n v="355.26977075098392"/>
    <n v="134.88588725865623"/>
    <n v="5.9759457099756963"/>
    <n v="1.9919819033252322"/>
    <n v="77.759225846480305"/>
    <n v="664.22754537293315"/>
    <n v="198.25047077352727"/>
    <n v="9.3305113897103205"/>
    <n v="346.53930841911841"/>
    <n v="131.2327090920694"/>
    <n v="5.947514123205818"/>
    <n v="1.9825047077352727"/>
    <n v="74.896159392357077"/>
    <n v="642.54033995919531"/>
    <n v="113.89793699879111"/>
    <n v="5.3810450156765954"/>
    <n v="211.23571172157122"/>
    <n v="80.446266524511557"/>
    <n v="3.4169381099637324"/>
    <n v="1.1389793699879109"/>
    <n v="46.926122067768553"/>
    <n v="398.83476849637958"/>
  </r>
  <r>
    <x v="28"/>
    <s v="Yu_x000a_Lin"/>
    <s v="Yu Lin"/>
    <s v="Yulin"/>
    <x v="821"/>
    <s v="t/a"/>
    <s v="grinding"/>
    <n v="1000000"/>
    <n v="1"/>
    <m/>
    <n v="1"/>
    <m/>
    <n v="1000000"/>
    <n v="105029.91804395635"/>
    <n v="105029.91804395635"/>
    <n v="1.6258425947934083E-3"/>
    <n v="90.611752487992177"/>
    <n v="2.749311208693817"/>
    <n v="143.14802698826395"/>
    <n v="55.840491554773422"/>
    <n v="2.718352574639765"/>
    <n v="0.90611752487992192"/>
    <n v="37.73196092932492"/>
    <n v="319.55588523955078"/>
    <n v="100.64967909300466"/>
    <n v="4.6652556948551602"/>
    <n v="185.20408658005741"/>
    <n v="70.610203223140857"/>
    <n v="3.0194903727901399"/>
    <n v="1.0064967909300466"/>
    <n v="41.361855584571245"/>
    <n v="350.91630743221197"/>
    <n v="99.599095166261606"/>
    <n v="4.6652556948551602"/>
    <n v="177.63488537549196"/>
    <n v="67.442943629328113"/>
    <n v="2.9879728549878481"/>
    <n v="0.99599095166261609"/>
    <n v="38.879612923240153"/>
    <n v="332.11377268646658"/>
    <n v="99.125235386763634"/>
    <n v="4.6652556948551602"/>
    <n v="173.26965420955921"/>
    <n v="65.6163545460347"/>
    <n v="2.973757061602909"/>
    <n v="0.99125235386763633"/>
    <n v="37.448079696178539"/>
    <n v="321.27016997959765"/>
    <n v="56.948968499395555"/>
    <n v="2.6905225078382977"/>
    <n v="105.61785586078561"/>
    <n v="40.223133262255779"/>
    <n v="1.7084690549818662"/>
    <n v="0.56948968499395547"/>
    <n v="23.463061033884276"/>
    <n v="199.41738424818979"/>
  </r>
  <r>
    <x v="28"/>
    <s v="An_x000a_Kang"/>
    <s v="An Kang"/>
    <s v="Shiquan"/>
    <x v="828"/>
    <s v="t/a"/>
    <s v="grinding"/>
    <n v="600000"/>
    <n v="1"/>
    <m/>
    <n v="1"/>
    <m/>
    <n v="600000"/>
    <n v="63017.95082637381"/>
    <n v="63017.95082637381"/>
    <n v="9.7550555687604505E-4"/>
    <n v="54.367051492795312"/>
    <n v="1.6495867252162904"/>
    <n v="85.888816192958387"/>
    <n v="33.504294932864056"/>
    <n v="1.6310115447838591"/>
    <n v="0.54367051492795326"/>
    <n v="22.639176557594954"/>
    <n v="191.73353114373049"/>
    <n v="60.389807455802803"/>
    <n v="2.799153416913096"/>
    <n v="111.12245194803445"/>
    <n v="42.366121933884514"/>
    <n v="1.8116942236740841"/>
    <n v="0.60389807455802802"/>
    <n v="24.817113350742748"/>
    <n v="210.54978445932721"/>
    <n v="59.759457099756972"/>
    <n v="2.799153416913096"/>
    <n v="106.58093122529517"/>
    <n v="40.465766177596876"/>
    <n v="1.7927837129927091"/>
    <n v="0.59759457099756974"/>
    <n v="23.327767753944094"/>
    <n v="199.26826361187997"/>
    <n v="59.475141232058185"/>
    <n v="2.799153416913096"/>
    <n v="103.96179252573553"/>
    <n v="39.369812727620818"/>
    <n v="1.7842542369617456"/>
    <n v="0.59475141232058193"/>
    <n v="22.468847817707125"/>
    <n v="192.76210198775863"/>
    <n v="34.169381099637334"/>
    <n v="1.6143135047029789"/>
    <n v="63.370713516471369"/>
    <n v="24.133879957353468"/>
    <n v="1.0250814329891198"/>
    <n v="0.3416938109963733"/>
    <n v="14.077836620330567"/>
    <n v="119.65043054891387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</r>
  <r>
    <x v="28"/>
    <s v="Bao_x000a_Ji"/>
    <s v="Bao Ji"/>
    <s v="Qishan"/>
    <x v="829"/>
    <s v="t/d"/>
    <s v="cement"/>
    <n v="4800"/>
    <n v="310"/>
    <n v="1"/>
    <m/>
    <n v="1488000"/>
    <m/>
    <n v="0"/>
    <n v="1488000"/>
    <n v="2.3033949050975201E-2"/>
    <n v="1283.732199483429"/>
    <n v="38.950569082842421"/>
    <n v="2028.0341842158896"/>
    <n v="791.11412234681893"/>
    <n v="38.511965984502865"/>
    <n v="12.837321994834291"/>
    <n v="534.5634739935532"/>
    <n v="4527.2734292475516"/>
    <n v="1425.9434385896757"/>
    <n v="66.094505291713219"/>
    <n v="2623.8588581568747"/>
    <n v="1000.3624143747434"/>
    <n v="42.778303157690267"/>
    <n v="14.259434385896755"/>
    <n v="585.98961377922853"/>
    <n v="4971.5688175687183"/>
    <n v="1411.0594044772297"/>
    <n v="66.094505291713219"/>
    <n v="2516.6230190535848"/>
    <n v="955.49060676635361"/>
    <n v="42.331782134316889"/>
    <n v="14.110594044772297"/>
    <n v="550.82270944521917"/>
    <n v="4705.1859409300832"/>
    <n v="1404.3460473212438"/>
    <n v="66.094505291713219"/>
    <n v="2454.779078813724"/>
    <n v="929.61260355965669"/>
    <n v="42.130381419637317"/>
    <n v="14.04346047321244"/>
    <n v="530.54161733795695"/>
    <n v="4551.5603728222595"/>
    <n v="806.8183495262349"/>
    <n v="38.117686524213724"/>
    <n v="1496.3295454070126"/>
    <n v="569.85688848379152"/>
    <n v="24.204550485787042"/>
    <n v="8.0681834952623479"/>
    <n v="332.41037857240121"/>
    <n v="2825.2242150386128"/>
  </r>
  <r>
    <x v="28"/>
    <s v="Bao_x000a_Ji"/>
    <s v="Bao Ji"/>
    <s v="Mei"/>
    <x v="830"/>
    <s v="t/d"/>
    <s v="cement"/>
    <n v="3000"/>
    <n v="310"/>
    <n v="1"/>
    <m/>
    <n v="930000"/>
    <m/>
    <n v="0"/>
    <n v="930000"/>
    <n v="1.4396218156859502E-2"/>
    <n v="802.33262467714314"/>
    <n v="24.344105676776515"/>
    <n v="1267.5213651349311"/>
    <n v="494.44632646676183"/>
    <n v="24.069978740314291"/>
    <n v="8.0233262467714326"/>
    <n v="334.10217124597074"/>
    <n v="2829.5458932797201"/>
    <n v="891.2146491185473"/>
    <n v="41.309065807320763"/>
    <n v="1639.9117863480467"/>
    <n v="625.22650898421466"/>
    <n v="26.73643947355642"/>
    <n v="8.9121464911854726"/>
    <n v="366.24350861201788"/>
    <n v="3107.2305109804493"/>
    <n v="881.91212779826856"/>
    <n v="41.309065807320763"/>
    <n v="1572.8893869084907"/>
    <n v="597.18162922897102"/>
    <n v="26.457363833948055"/>
    <n v="8.8191212779826849"/>
    <n v="344.26419340326197"/>
    <n v="2940.7412130813022"/>
    <n v="877.71627957577743"/>
    <n v="41.309065807320763"/>
    <n v="1534.2369242585776"/>
    <n v="581.00787722478549"/>
    <n v="26.331488387273325"/>
    <n v="8.7771627957577749"/>
    <n v="331.58851083622312"/>
    <n v="2844.7252330139122"/>
    <n v="504.26146845389684"/>
    <n v="23.823554077633581"/>
    <n v="935.20596587938292"/>
    <n v="356.16055530236974"/>
    <n v="15.127844053616903"/>
    <n v="5.0426146845389681"/>
    <n v="207.75648660775079"/>
    <n v="1765.7651343991329"/>
  </r>
  <r>
    <x v="28"/>
    <s v="Bao_x000a_Ji"/>
    <s v="Bao Ji"/>
    <s v="Fengxiang"/>
    <x v="831"/>
    <s v="t/d"/>
    <s v="cement"/>
    <n v="4500"/>
    <n v="310"/>
    <n v="1"/>
    <m/>
    <n v="1395000"/>
    <m/>
    <n v="0"/>
    <n v="1395000"/>
    <n v="2.1594327235289253E-2"/>
    <n v="1203.4989370157148"/>
    <n v="36.516158515164776"/>
    <n v="1901.2820477023968"/>
    <n v="741.66948970014278"/>
    <n v="36.10496811047144"/>
    <n v="12.034989370157149"/>
    <n v="501.15325686895613"/>
    <n v="4244.3188399195806"/>
    <n v="1336.821973677821"/>
    <n v="61.963598710981145"/>
    <n v="2459.8676795220699"/>
    <n v="937.83976347632199"/>
    <n v="40.104659210334631"/>
    <n v="13.36821973677821"/>
    <n v="549.36526291802681"/>
    <n v="4660.8457664706739"/>
    <n v="1322.8681916974028"/>
    <n v="61.963598710981145"/>
    <n v="2359.3340803627361"/>
    <n v="895.77244384345659"/>
    <n v="39.686045750922084"/>
    <n v="13.228681916974029"/>
    <n v="516.39629010489296"/>
    <n v="4411.1118196219531"/>
    <n v="1316.5744193636663"/>
    <n v="61.963598710981145"/>
    <n v="2301.3553863878665"/>
    <n v="871.51181583717823"/>
    <n v="39.497232580909987"/>
    <n v="13.165744193636662"/>
    <n v="497.38276625433468"/>
    <n v="4267.087849520869"/>
    <n v="756.39220268084534"/>
    <n v="35.735331116450375"/>
    <n v="1402.8089488190744"/>
    <n v="534.24083295355456"/>
    <n v="22.691766080425353"/>
    <n v="7.5639220268084522"/>
    <n v="311.63472991162621"/>
    <n v="2648.6477015986998"/>
  </r>
  <r>
    <x v="28"/>
    <s v="Wei_x000a_Nan"/>
    <s v="Wei Nan"/>
    <s v="Hancheng"/>
    <x v="83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28"/>
    <s v="An_x000a_Kang"/>
    <s v="An Kang"/>
    <s v="Pingli"/>
    <x v="833"/>
    <s v="t/d"/>
    <s v="cement"/>
    <n v="4000"/>
    <n v="310"/>
    <n v="1"/>
    <m/>
    <n v="1240000"/>
    <m/>
    <n v="0"/>
    <n v="1240000"/>
    <n v="1.9194957542479334E-2"/>
    <n v="1069.7768329028574"/>
    <n v="32.458807569035351"/>
    <n v="1690.0284868465747"/>
    <n v="659.26176862234911"/>
    <n v="32.093304987085716"/>
    <n v="10.697768329028577"/>
    <n v="445.46956166129434"/>
    <n v="3772.727857706293"/>
    <n v="1188.2861988247296"/>
    <n v="55.078754409761011"/>
    <n v="2186.5490484640623"/>
    <n v="833.63534531228606"/>
    <n v="35.648585964741891"/>
    <n v="11.882861988247296"/>
    <n v="488.32467814935717"/>
    <n v="4142.9740146405984"/>
    <n v="1175.882837064358"/>
    <n v="55.078754409761011"/>
    <n v="2097.1858492113206"/>
    <n v="796.24217230529462"/>
    <n v="35.276485111930739"/>
    <n v="11.758828370643581"/>
    <n v="459.01892453768261"/>
    <n v="3920.9882841084027"/>
    <n v="1170.2883727677031"/>
    <n v="55.078754409761011"/>
    <n v="2045.6492323447701"/>
    <n v="774.67716963304724"/>
    <n v="35.108651183031093"/>
    <n v="11.702883727677033"/>
    <n v="442.11801444829746"/>
    <n v="3792.9669773518831"/>
    <n v="672.34862460519582"/>
    <n v="31.764738770178106"/>
    <n v="1246.941287839177"/>
    <n v="474.88074040315962"/>
    <n v="20.170458738155869"/>
    <n v="6.7234862460519569"/>
    <n v="277.00864881033436"/>
    <n v="2354.3535125321773"/>
  </r>
  <r>
    <x v="28"/>
    <s v="Yu_x000a_Lin"/>
    <s v="Yu Lin"/>
    <s v="Yulin"/>
    <x v="821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28"/>
    <s v="Han_x000a_Zhong"/>
    <s v="Han Zhong"/>
    <s v="Nanzheng"/>
    <x v="834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28"/>
    <s v="Wei_x000a_Nan"/>
    <s v="Wei Nan"/>
    <s v="Fuping"/>
    <x v="820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</r>
  <r>
    <x v="28"/>
    <s v="Wei_x000a_Nan"/>
    <s v="Wei Nan"/>
    <s v="Fuping"/>
    <x v="820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</r>
  <r>
    <x v="28"/>
    <s v="Shang_x000a_Luo"/>
    <s v="Shang Luo"/>
    <s v="Zhen'an"/>
    <x v="835"/>
    <s v="t/d"/>
    <s v="cement"/>
    <n v="1200"/>
    <n v="310"/>
    <n v="1"/>
    <m/>
    <n v="372000"/>
    <m/>
    <n v="0"/>
    <n v="372000"/>
    <n v="5.7584872627438003E-3"/>
    <n v="320.93304987085725"/>
    <n v="9.7376422707106052"/>
    <n v="507.0085460539724"/>
    <n v="197.77853058670473"/>
    <n v="9.6279914961257163"/>
    <n v="3.2093304987085727"/>
    <n v="133.6408684983883"/>
    <n v="1131.8183573118879"/>
    <n v="356.48585964741892"/>
    <n v="16.523626322928305"/>
    <n v="655.96471453921868"/>
    <n v="250.09060359368584"/>
    <n v="10.694575789422567"/>
    <n v="3.5648585964741888"/>
    <n v="146.49740344480713"/>
    <n v="1242.8922043921796"/>
    <n v="352.76485111930742"/>
    <n v="16.523626322928305"/>
    <n v="629.1557547633962"/>
    <n v="238.8726516915884"/>
    <n v="10.582945533579222"/>
    <n v="3.5276485111930742"/>
    <n v="137.70567736130479"/>
    <n v="1176.2964852325208"/>
    <n v="351.08651183031094"/>
    <n v="16.523626322928305"/>
    <n v="613.69476970343101"/>
    <n v="232.40315088991417"/>
    <n v="10.532595354909329"/>
    <n v="3.5108651183031099"/>
    <n v="132.63540433448924"/>
    <n v="1137.8900932055649"/>
    <n v="201.70458738155872"/>
    <n v="9.529421631053431"/>
    <n v="374.08238635175314"/>
    <n v="142.46422212094788"/>
    <n v="6.0511376214467605"/>
    <n v="2.017045873815587"/>
    <n v="83.102594643100304"/>
    <n v="706.3060537596532"/>
  </r>
  <r>
    <x v="28"/>
    <s v="Han_x000a_Zhong"/>
    <s v="Han Zhong"/>
    <s v="Mian"/>
    <x v="836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28"/>
    <s v="Xian_x000a_Yang"/>
    <s v="Xian Yang"/>
    <s v="Jingyang"/>
    <x v="837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</r>
  <r>
    <x v="28"/>
    <s v="Xian_x000a_Yang"/>
    <s v="Xian Yang"/>
    <s v="Jingyang"/>
    <x v="837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</r>
  <r>
    <x v="28"/>
    <s v="Han_x000a_Zhong"/>
    <s v="Han Zhong"/>
    <s v="Yang"/>
    <x v="838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28"/>
    <s v="Han_x000a_Zhong"/>
    <s v="Han Zhong"/>
    <s v="Hanzhong"/>
    <x v="839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28"/>
    <s v="Bao_x000a_Ji"/>
    <s v="Bao Ji"/>
    <s v="Fufeng"/>
    <x v="840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</r>
  <r>
    <x v="28"/>
    <s v="Bao_x000a_Ji"/>
    <s v="Bao Ji"/>
    <s v="Fufeng"/>
    <x v="840"/>
    <s v="t/d"/>
    <s v="cement"/>
    <n v="4000"/>
    <n v="310"/>
    <n v="1"/>
    <m/>
    <n v="1240000"/>
    <m/>
    <n v="0"/>
    <n v="1240000"/>
    <n v="1.9194957542479334E-2"/>
    <n v="1069.7768329028574"/>
    <n v="32.458807569035351"/>
    <n v="1690.0284868465747"/>
    <n v="659.26176862234911"/>
    <n v="32.093304987085716"/>
    <n v="10.697768329028577"/>
    <n v="445.46956166129434"/>
    <n v="3772.727857706293"/>
    <n v="1188.2861988247296"/>
    <n v="55.078754409761011"/>
    <n v="2186.5490484640623"/>
    <n v="833.63534531228606"/>
    <n v="35.648585964741891"/>
    <n v="11.882861988247296"/>
    <n v="488.32467814935717"/>
    <n v="4142.9740146405984"/>
    <n v="1175.882837064358"/>
    <n v="55.078754409761011"/>
    <n v="2097.1858492113206"/>
    <n v="796.24217230529462"/>
    <n v="35.276485111930739"/>
    <n v="11.758828370643581"/>
    <n v="459.01892453768261"/>
    <n v="3920.9882841084027"/>
    <n v="1170.2883727677031"/>
    <n v="55.078754409761011"/>
    <n v="2045.6492323447701"/>
    <n v="774.67716963304724"/>
    <n v="35.108651183031093"/>
    <n v="11.702883727677033"/>
    <n v="442.11801444829746"/>
    <n v="3792.9669773518831"/>
    <n v="672.34862460519582"/>
    <n v="31.764738770178106"/>
    <n v="1246.941287839177"/>
    <n v="474.88074040315962"/>
    <n v="20.170458738155869"/>
    <n v="6.7234862460519569"/>
    <n v="277.00864881033436"/>
    <n v="2354.3535125321773"/>
  </r>
  <r>
    <x v="28"/>
    <s v="Bao_x000a_Ji"/>
    <s v="Bao Ji"/>
    <s v="Qianyang"/>
    <x v="841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</r>
  <r>
    <x v="28"/>
    <s v="Han_x000a_Zhong"/>
    <s v="Han Zhong"/>
    <s v="Xixiang"/>
    <x v="84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28"/>
    <s v="Yu_x000a_Lin"/>
    <s v="Yu Lin"/>
    <s v="Shenmu"/>
    <x v="825"/>
    <s v="t/d"/>
    <s v="cement"/>
    <n v="3000"/>
    <n v="310"/>
    <n v="1"/>
    <m/>
    <n v="930000"/>
    <m/>
    <n v="0"/>
    <n v="930000"/>
    <n v="1.4396218156859502E-2"/>
    <n v="802.33262467714314"/>
    <n v="24.344105676776515"/>
    <n v="1267.5213651349311"/>
    <n v="494.44632646676183"/>
    <n v="24.069978740314291"/>
    <n v="8.0233262467714326"/>
    <n v="334.10217124597074"/>
    <n v="2829.5458932797201"/>
    <n v="891.2146491185473"/>
    <n v="41.309065807320763"/>
    <n v="1639.9117863480467"/>
    <n v="625.22650898421466"/>
    <n v="26.73643947355642"/>
    <n v="8.9121464911854726"/>
    <n v="366.24350861201788"/>
    <n v="3107.2305109804493"/>
    <n v="881.91212779826856"/>
    <n v="41.309065807320763"/>
    <n v="1572.8893869084907"/>
    <n v="597.18162922897102"/>
    <n v="26.457363833948055"/>
    <n v="8.8191212779826849"/>
    <n v="344.26419340326197"/>
    <n v="2940.7412130813022"/>
    <n v="877.71627957577743"/>
    <n v="41.309065807320763"/>
    <n v="1534.2369242585776"/>
    <n v="581.00787722478549"/>
    <n v="26.331488387273325"/>
    <n v="8.7771627957577749"/>
    <n v="331.58851083622312"/>
    <n v="2844.7252330139122"/>
    <n v="504.26146845389684"/>
    <n v="23.823554077633581"/>
    <n v="935.20596587938292"/>
    <n v="356.16055530236974"/>
    <n v="15.127844053616903"/>
    <n v="5.0426146845389681"/>
    <n v="207.75648660775079"/>
    <n v="1765.7651343991329"/>
  </r>
  <r>
    <x v="28"/>
    <s v="Yu_x000a_Lin"/>
    <s v="Yu Lin"/>
    <s v="Shenmu"/>
    <x v="825"/>
    <s v="t/d"/>
    <s v="cement"/>
    <n v="3000"/>
    <n v="310"/>
    <n v="1"/>
    <m/>
    <n v="930000"/>
    <m/>
    <n v="0"/>
    <n v="930000"/>
    <n v="1.4396218156859502E-2"/>
    <n v="802.33262467714314"/>
    <n v="24.344105676776515"/>
    <n v="1267.5213651349311"/>
    <n v="494.44632646676183"/>
    <n v="24.069978740314291"/>
    <n v="8.0233262467714326"/>
    <n v="334.10217124597074"/>
    <n v="2829.5458932797201"/>
    <n v="891.2146491185473"/>
    <n v="41.309065807320763"/>
    <n v="1639.9117863480467"/>
    <n v="625.22650898421466"/>
    <n v="26.73643947355642"/>
    <n v="8.9121464911854726"/>
    <n v="366.24350861201788"/>
    <n v="3107.2305109804493"/>
    <n v="881.91212779826856"/>
    <n v="41.309065807320763"/>
    <n v="1572.8893869084907"/>
    <n v="597.18162922897102"/>
    <n v="26.457363833948055"/>
    <n v="8.8191212779826849"/>
    <n v="344.26419340326197"/>
    <n v="2940.7412130813022"/>
    <n v="877.71627957577743"/>
    <n v="41.309065807320763"/>
    <n v="1534.2369242585776"/>
    <n v="581.00787722478549"/>
    <n v="26.331488387273325"/>
    <n v="8.7771627957577749"/>
    <n v="331.58851083622312"/>
    <n v="2844.7252330139122"/>
    <n v="504.26146845389684"/>
    <n v="23.823554077633581"/>
    <n v="935.20596587938292"/>
    <n v="356.16055530236974"/>
    <n v="15.127844053616903"/>
    <n v="5.0426146845389681"/>
    <n v="207.75648660775079"/>
    <n v="1765.7651343991329"/>
  </r>
  <r>
    <x v="28"/>
    <s v="Xian_x000a_Yang"/>
    <s v="Xian Yang"/>
    <s v="Qian"/>
    <x v="843"/>
    <s v="t/d"/>
    <s v="cement"/>
    <n v="4500"/>
    <n v="310"/>
    <n v="1"/>
    <m/>
    <n v="1395000"/>
    <m/>
    <n v="0"/>
    <n v="1395000"/>
    <n v="2.1594327235289253E-2"/>
    <n v="1203.4989370157148"/>
    <n v="36.516158515164776"/>
    <n v="1901.2820477023968"/>
    <n v="741.66948970014278"/>
    <n v="36.10496811047144"/>
    <n v="12.034989370157149"/>
    <n v="501.15325686895613"/>
    <n v="4244.3188399195806"/>
    <n v="1336.821973677821"/>
    <n v="61.963598710981145"/>
    <n v="2459.8676795220699"/>
    <n v="937.83976347632199"/>
    <n v="40.104659210334631"/>
    <n v="13.36821973677821"/>
    <n v="549.36526291802681"/>
    <n v="4660.8457664706739"/>
    <n v="1322.8681916974028"/>
    <n v="61.963598710981145"/>
    <n v="2359.3340803627361"/>
    <n v="895.77244384345659"/>
    <n v="39.686045750922084"/>
    <n v="13.228681916974029"/>
    <n v="516.39629010489296"/>
    <n v="4411.1118196219531"/>
    <n v="1316.5744193636663"/>
    <n v="61.963598710981145"/>
    <n v="2301.3553863878665"/>
    <n v="871.51181583717823"/>
    <n v="39.497232580909987"/>
    <n v="13.165744193636662"/>
    <n v="497.38276625433468"/>
    <n v="4267.087849520869"/>
    <n v="756.39220268084534"/>
    <n v="35.735331116450375"/>
    <n v="1402.8089488190744"/>
    <n v="534.24083295355456"/>
    <n v="22.691766080425353"/>
    <n v="7.5639220268084522"/>
    <n v="311.63472991162621"/>
    <n v="2648.6477015986998"/>
  </r>
  <r>
    <x v="28"/>
    <s v="Bao_x000a_Ji"/>
    <s v="Bao Ji"/>
    <s v="Qishan"/>
    <x v="829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</r>
  <r>
    <x v="28"/>
    <s v="Bao_x000a_Ji"/>
    <s v="Bao Ji"/>
    <s v="Baoji Qu"/>
    <x v="844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</r>
  <r>
    <x v="28"/>
    <s v="Bao_x000a_Ji"/>
    <s v="Bao Ji"/>
    <s v="Baoji Qu"/>
    <x v="844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28"/>
    <s v="Tong_x000a_Chuan"/>
    <s v="Tong Chuan"/>
    <s v="Tongchuan"/>
    <x v="82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28"/>
    <s v="Tong_x000a_Chuan"/>
    <s v="Tong Chuan"/>
    <s v="Tongchuan"/>
    <x v="82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28"/>
    <s v="Xian_x000a_Yang"/>
    <s v="Xian Yang"/>
    <s v="Liquan"/>
    <x v="845"/>
    <s v="t/d"/>
    <s v="cement"/>
    <n v="12000"/>
    <n v="310"/>
    <n v="1"/>
    <m/>
    <n v="3720000"/>
    <m/>
    <n v="0"/>
    <n v="3720000"/>
    <n v="5.7584872627438007E-2"/>
    <n v="3209.3304987085726"/>
    <n v="97.376422707106059"/>
    <n v="5070.0854605397244"/>
    <n v="1977.7853058670473"/>
    <n v="96.279914961257163"/>
    <n v="32.09330498708573"/>
    <n v="1336.4086849838829"/>
    <n v="11318.18357311888"/>
    <n v="3564.8585964741892"/>
    <n v="165.23626322928305"/>
    <n v="6559.6471453921868"/>
    <n v="2500.9060359368586"/>
    <n v="106.94575789422568"/>
    <n v="35.648585964741891"/>
    <n v="1464.9740344480715"/>
    <n v="12428.922043921797"/>
    <n v="3527.6485111930742"/>
    <n v="165.23626322928305"/>
    <n v="6291.5575476339627"/>
    <n v="2388.7265169158841"/>
    <n v="105.82945533579222"/>
    <n v="35.276485111930739"/>
    <n v="1377.0567736130479"/>
    <n v="11762.964852325209"/>
    <n v="3510.8651183031097"/>
    <n v="165.23626322928305"/>
    <n v="6136.9476970343103"/>
    <n v="2324.031508899142"/>
    <n v="105.3259535490933"/>
    <n v="35.1086511830311"/>
    <n v="1326.3540433448925"/>
    <n v="11378.900932055649"/>
    <n v="2017.0458738155874"/>
    <n v="95.294216310534324"/>
    <n v="3740.8238635175317"/>
    <n v="1424.642221209479"/>
    <n v="60.51137621446761"/>
    <n v="20.170458738155872"/>
    <n v="831.02594643100315"/>
    <n v="7063.0605375965315"/>
  </r>
  <r>
    <x v="28"/>
    <s v="Xian_x000a_Yang"/>
    <s v="Xian Yang"/>
    <s v="Liquan"/>
    <x v="845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</r>
  <r>
    <x v="28"/>
    <s v="Xian_x000a_Yang"/>
    <s v="Xian Yang"/>
    <s v="Liquan"/>
    <x v="845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</r>
  <r>
    <x v="28"/>
    <s v="Tong_x000a_Chuan"/>
    <s v="Tong Chuan"/>
    <s v="Tongchuan"/>
    <x v="822"/>
    <s v="t/d"/>
    <s v="cement"/>
    <n v="6500"/>
    <n v="310"/>
    <n v="1"/>
    <m/>
    <n v="2015000"/>
    <m/>
    <n v="0"/>
    <n v="2015000"/>
    <n v="3.1191806006528919E-2"/>
    <n v="1738.3873534671434"/>
    <n v="52.745562299682447"/>
    <n v="2746.2962911256841"/>
    <n v="1071.3003740113172"/>
    <n v="52.151620604014298"/>
    <n v="17.383873534671437"/>
    <n v="723.88803769960327"/>
    <n v="6130.6827687727264"/>
    <n v="1930.9650730901858"/>
    <n v="89.50297591586164"/>
    <n v="3553.142203754101"/>
    <n v="1354.6574361324649"/>
    <n v="57.928952192705573"/>
    <n v="19.309650730901858"/>
    <n v="793.5276019927054"/>
    <n v="6732.3327737909722"/>
    <n v="1910.8096102295817"/>
    <n v="89.50297591586164"/>
    <n v="3407.9270049683964"/>
    <n v="1293.8935299961038"/>
    <n v="57.324288306887453"/>
    <n v="19.108096102295818"/>
    <n v="745.90575237373423"/>
    <n v="6371.605961676154"/>
    <n v="1901.7186057475178"/>
    <n v="89.50297591586164"/>
    <n v="3324.1800025602515"/>
    <n v="1258.8504006537016"/>
    <n v="57.05155817242553"/>
    <n v="19.017186057475179"/>
    <n v="718.44177347848336"/>
    <n v="6163.5713381968098"/>
    <n v="1092.5665149834431"/>
    <n v="51.617700501539424"/>
    <n v="2026.2795927386628"/>
    <n v="771.68120315513431"/>
    <n v="32.776995449503289"/>
    <n v="10.92566514983443"/>
    <n v="450.13905431679336"/>
    <n v="3825.8244578647877"/>
  </r>
  <r>
    <x v="28"/>
    <s v="Tong_x000a_Chuan"/>
    <s v="Tong Chuan"/>
    <s v="Tongchuan"/>
    <x v="82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28"/>
    <s v="Tong_x000a_Chuan"/>
    <s v="Tong Chuan"/>
    <s v="Tongchuan"/>
    <x v="82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</r>
  <r>
    <x v="28"/>
    <s v="Wei_x000a_Nan"/>
    <s v="Wei Nan"/>
    <s v="Pucheng"/>
    <x v="846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28"/>
    <s v="Wei_x000a_Nan"/>
    <s v="Wei Nan"/>
    <s v="Pucheng"/>
    <x v="846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28"/>
    <s v="Bao_x000a_Ji"/>
    <s v="Bao Ji"/>
    <s v="Feng"/>
    <x v="847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28"/>
    <s v="Xian_x000a_Yang"/>
    <s v="Xian Yang"/>
    <s v="Jingyang"/>
    <x v="837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28"/>
    <s v="Xian_x000a_Yang"/>
    <s v="Xian Yang"/>
    <s v="Jingyang"/>
    <x v="837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28"/>
    <s v="An_x000a_Kang"/>
    <s v="An Kang"/>
    <s v="Ankang"/>
    <x v="848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28"/>
    <s v="An_x000a_Kang"/>
    <s v="An Kang"/>
    <s v="Xunyang"/>
    <x v="849"/>
    <s v="t/d"/>
    <s v="cement"/>
    <n v="4000"/>
    <n v="310"/>
    <n v="1"/>
    <m/>
    <n v="1240000"/>
    <m/>
    <n v="0"/>
    <n v="1240000"/>
    <n v="1.9194957542479334E-2"/>
    <n v="1069.7768329028574"/>
    <n v="32.458807569035351"/>
    <n v="1690.0284868465747"/>
    <n v="659.26176862234911"/>
    <n v="32.093304987085716"/>
    <n v="10.697768329028577"/>
    <n v="445.46956166129434"/>
    <n v="3772.727857706293"/>
    <n v="1188.2861988247296"/>
    <n v="55.078754409761011"/>
    <n v="2186.5490484640623"/>
    <n v="833.63534531228606"/>
    <n v="35.648585964741891"/>
    <n v="11.882861988247296"/>
    <n v="488.32467814935717"/>
    <n v="4142.9740146405984"/>
    <n v="1175.882837064358"/>
    <n v="55.078754409761011"/>
    <n v="2097.1858492113206"/>
    <n v="796.24217230529462"/>
    <n v="35.276485111930739"/>
    <n v="11.758828370643581"/>
    <n v="459.01892453768261"/>
    <n v="3920.9882841084027"/>
    <n v="1170.2883727677031"/>
    <n v="55.078754409761011"/>
    <n v="2045.6492323447701"/>
    <n v="774.67716963304724"/>
    <n v="35.108651183031093"/>
    <n v="11.702883727677033"/>
    <n v="442.11801444829746"/>
    <n v="3792.9669773518831"/>
    <n v="672.34862460519582"/>
    <n v="31.764738770178106"/>
    <n v="1246.941287839177"/>
    <n v="474.88074040315962"/>
    <n v="20.170458738155869"/>
    <n v="6.7234862460519569"/>
    <n v="277.00864881033436"/>
    <n v="2354.3535125321773"/>
  </r>
  <r>
    <x v="28"/>
    <s v="Xi'an"/>
    <s v="Xi'an"/>
    <s v="Lantian"/>
    <x v="850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28"/>
    <s v="Xi'an"/>
    <s v="Xi'an"/>
    <s v="Lantian"/>
    <x v="850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</r>
  <r>
    <x v="1"/>
    <s v=""/>
    <m/>
    <s v=""/>
    <x v="4"/>
    <m/>
    <m/>
    <m/>
    <m/>
    <n v="53"/>
    <m/>
    <n v="63550000"/>
    <m/>
    <n v="0"/>
    <m/>
    <n v="1"/>
    <n v="55732.180211151368"/>
    <n v="1691.0070000000001"/>
    <n v="88045.440220769597"/>
    <n v="34345.570557443127"/>
    <n v="1671.9654063345408"/>
    <n v="557.32180211151376"/>
    <n v="23207.634644434584"/>
    <n v="196547.86155984303"/>
    <n v="61906.164480697444"/>
    <n v="2869.4387204488035"/>
    <n v="113912.67959958376"/>
    <n v="43429.913479486073"/>
    <n v="1857.1849344209234"/>
    <n v="619.06164480697441"/>
    <n v="25440.258311000267"/>
    <n v="215836.5813246528"/>
    <n v="61259.986351210966"/>
    <n v="2869.4387204488035"/>
    <n v="109257.12362583511"/>
    <n v="41481.840766939633"/>
    <n v="1837.7995905363289"/>
    <n v="612.59986351210966"/>
    <n v="23913.516011788637"/>
    <n v="204271.7872874203"/>
    <n v="60968.531458212427"/>
    <n v="2869.4387204488035"/>
    <n v="106572.21969976506"/>
    <n v="40358.368489154018"/>
    <n v="1829.0559437463728"/>
    <n v="609.68531458212431"/>
    <n v="23033.029037437031"/>
    <n v="197602.25928907999"/>
    <n v="35027.35669601024"/>
    <n v="1654.8480870500109"/>
    <n v="64961.919560365684"/>
    <n v="24739.869278284488"/>
    <n v="1050.820700880307"/>
    <n v="350.27356696010236"/>
    <n v="14431.323861868479"/>
    <n v="122654.79135975598"/>
  </r>
  <r>
    <x v="2"/>
    <s v=""/>
    <m/>
    <s v=""/>
    <x v="4"/>
    <m/>
    <m/>
    <m/>
    <m/>
    <m/>
    <n v="8"/>
    <m/>
    <n v="10000000"/>
    <n v="1050299.1804395635"/>
    <n v="64600299.1804395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9"/>
    <s v="Lan_x000a_Zhou"/>
    <s v="Lan Zhou"/>
    <s v="Yuzhong"/>
    <x v="851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</r>
  <r>
    <x v="29"/>
    <s v="Zhang_x000a_Ye"/>
    <s v="Zhang Ye"/>
    <s v="Shandan"/>
    <x v="852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</r>
  <r>
    <x v="29"/>
    <s v="Ping_x000a_Liang"/>
    <s v="Ping Liang"/>
    <s v="Huating"/>
    <x v="853"/>
    <s v="t/d"/>
    <s v="cement"/>
    <n v="700"/>
    <n v="310"/>
    <n v="1"/>
    <m/>
    <n v="217000"/>
    <m/>
    <n v="0"/>
    <n v="217000"/>
    <n v="5.0248887252099085E-3"/>
    <n v="128.44084925181156"/>
    <n v="4.2192282163421035"/>
    <n v="167.81522160708465"/>
    <n v="63.21573705613153"/>
    <n v="3.8532254775543455"/>
    <n v="1.2844084925181154"/>
    <n v="65.492537470393074"/>
    <n v="547.87794201363567"/>
    <n v="142.04694209073398"/>
    <n v="6.3423054443324958"/>
    <n v="213.38739325858973"/>
    <n v="79.079175493360481"/>
    <n v="4.2614082627220196"/>
    <n v="1.4204694209073401"/>
    <n v="71.764512546984449"/>
    <n v="601.31786380751237"/>
    <n v="140.61869793990243"/>
    <n v="6.3423054443324958"/>
    <n v="208.13811480313993"/>
    <n v="76.925746789263229"/>
    <n v="4.2185609381970721"/>
    <n v="1.4061869793990245"/>
    <n v="68.678717185205002"/>
    <n v="577.94352760260449"/>
    <n v="139.97449670937294"/>
    <n v="6.3423054443324958"/>
    <n v="204.82752308645391"/>
    <n v="75.567631899614568"/>
    <n v="4.199234901281188"/>
    <n v="1.3997449670937294"/>
    <n v="66.732581416109142"/>
    <n v="563.20190463865924"/>
    <n v="80.369343818027303"/>
    <n v="3.6577020994541098"/>
    <n v="121.88193073013555"/>
    <n v="45.121342085475305"/>
    <n v="2.4110803145408188"/>
    <n v="0.80369343818027306"/>
    <n v="40.692964983009531"/>
    <n v="341.52675643123223"/>
  </r>
  <r>
    <x v="29"/>
    <s v="Lan_x000a_Zhou"/>
    <s v="Lan Zhou"/>
    <s v="Yuzhong"/>
    <x v="851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</r>
  <r>
    <x v="29"/>
    <s v="Lan_x000a_Zhou"/>
    <s v="Lan Zhou"/>
    <s v="Yuzhong"/>
    <x v="851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</r>
  <r>
    <x v="29"/>
    <s v="Lan_x000a_Zhou"/>
    <s v="Lan Zhou"/>
    <s v="Yuzhong"/>
    <x v="851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</r>
  <r>
    <x v="29"/>
    <s v="Lan_x000a_Zhou"/>
    <s v="Lan Zhou"/>
    <s v="Gaolan"/>
    <x v="854"/>
    <s v="t/d"/>
    <s v="cement"/>
    <n v="2000"/>
    <n v="310"/>
    <n v="1"/>
    <m/>
    <n v="620000"/>
    <m/>
    <n v="0"/>
    <n v="620000"/>
    <n v="1.4356824929171168E-2"/>
    <n v="366.97385500517589"/>
    <n v="12.05493776097744"/>
    <n v="479.47206173452764"/>
    <n v="180.61639158894724"/>
    <n v="11.009215650155275"/>
    <n v="3.6697385500517585"/>
    <n v="187.12153562969451"/>
    <n v="1565.3655486103878"/>
    <n v="405.8484059735257"/>
    <n v="18.120872698092846"/>
    <n v="609.67826645311357"/>
    <n v="225.94050140960135"/>
    <n v="12.17545217920577"/>
    <n v="4.0584840597352576"/>
    <n v="205.04146441995556"/>
    <n v="1718.0510394500354"/>
    <n v="401.76770839972124"/>
    <n v="18.120872698092846"/>
    <n v="594.68032800897117"/>
    <n v="219.78784796932351"/>
    <n v="12.053031251991635"/>
    <n v="4.0176770839972127"/>
    <n v="196.22490624344286"/>
    <n v="1651.2672217217271"/>
    <n v="399.92713345535128"/>
    <n v="18.120872698092846"/>
    <n v="585.2214945327255"/>
    <n v="215.90751971318448"/>
    <n v="11.997814003660537"/>
    <n v="3.9992713345535127"/>
    <n v="190.66451833174042"/>
    <n v="1609.1482989675981"/>
    <n v="229.62669662293516"/>
    <n v="10.450577427011744"/>
    <n v="348.23408780038727"/>
    <n v="128.91812024421515"/>
    <n v="6.8888008986880545"/>
    <n v="2.2962669662293518"/>
    <n v="116.2656142371701"/>
    <n v="975.79073266066348"/>
  </r>
  <r>
    <x v="29"/>
    <s v="Lan_x000a_Zhou"/>
    <s v="Lan Zhou"/>
    <s v="Gaolan"/>
    <x v="854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</r>
  <r>
    <x v="29"/>
    <s v="Linxia_x000a_Hui"/>
    <s v="Linxia Hui"/>
    <s v="Hezheng"/>
    <x v="855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</r>
  <r>
    <x v="29"/>
    <s v="Linxia_x000a_Hui"/>
    <s v="Linxia Hui"/>
    <s v="Hezheng"/>
    <x v="855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  <n v="602.65156259958178"/>
    <n v="27.181309047139266"/>
    <n v="892.02049201345676"/>
    <n v="329.68177195398528"/>
    <n v="18.079546877987454"/>
    <n v="6.0265156259958195"/>
    <n v="294.33735936516428"/>
    <n v="2476.9008325825907"/>
    <n v="599.89070018302687"/>
    <n v="27.181309047139266"/>
    <n v="877.83224179908825"/>
    <n v="323.86127956977674"/>
    <n v="17.996721005490805"/>
    <n v="5.9989070018302684"/>
    <n v="285.99677749761065"/>
    <n v="2413.7224484513972"/>
    <n v="344.44004493440275"/>
    <n v="15.675866140517615"/>
    <n v="522.35113170058094"/>
    <n v="193.37718036632273"/>
    <n v="10.33320134803208"/>
    <n v="3.4444004493440272"/>
    <n v="174.39842135575515"/>
    <n v="1463.6860989909953"/>
  </r>
  <r>
    <x v="29"/>
    <s v="Wu_x000a_Wei"/>
    <s v="Wu Wei"/>
    <s v="Wuwei"/>
    <x v="312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</r>
  <r>
    <x v="29"/>
    <s v="Tian_x000a_Shui"/>
    <s v="Tian Shui"/>
    <s v="Tianshui"/>
    <x v="856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</r>
  <r>
    <x v="29"/>
    <s v="Jiu_x000a_Quan"/>
    <s v="Jiu Quan"/>
    <s v="Aksai Kazakh"/>
    <x v="857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</r>
  <r>
    <x v="29"/>
    <s v="Jiu_x000a_Quan"/>
    <s v="Jiu Quan"/>
    <s v="Aksai Kazakh"/>
    <x v="857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</r>
  <r>
    <x v="29"/>
    <s v="Long_x000a_Nan"/>
    <s v="Long Nan"/>
    <s v="Cheng"/>
    <x v="858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</r>
  <r>
    <x v="29"/>
    <s v="Long_x000a_Nan"/>
    <s v="Long Nan"/>
    <s v="Cheng"/>
    <x v="858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  <n v="602.65156259958178"/>
    <n v="27.181309047139266"/>
    <n v="892.02049201345676"/>
    <n v="329.68177195398528"/>
    <n v="18.079546877987454"/>
    <n v="6.0265156259958195"/>
    <n v="294.33735936516428"/>
    <n v="2476.9008325825907"/>
    <n v="599.89070018302687"/>
    <n v="27.181309047139266"/>
    <n v="877.83224179908825"/>
    <n v="323.86127956977674"/>
    <n v="17.996721005490805"/>
    <n v="5.9989070018302684"/>
    <n v="285.99677749761065"/>
    <n v="2413.7224484513972"/>
    <n v="344.44004493440275"/>
    <n v="15.675866140517615"/>
    <n v="522.35113170058094"/>
    <n v="193.37718036632273"/>
    <n v="10.33320134803208"/>
    <n v="3.4444004493440272"/>
    <n v="174.39842135575515"/>
    <n v="1463.6860989909953"/>
  </r>
  <r>
    <x v="29"/>
    <s v="Wu_x000a_Wei"/>
    <s v="Wu Wei"/>
    <s v="Wuwei"/>
    <x v="312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</r>
  <r>
    <x v="29"/>
    <s v="Ding_x000a_Xi"/>
    <s v="Ding Xi"/>
    <s v="Zhang"/>
    <x v="859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</r>
  <r>
    <x v="29"/>
    <s v="Ding_x000a_Xi"/>
    <s v="Ding Xi"/>
    <s v="Zhang"/>
    <x v="859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  <n v="602.65156259958178"/>
    <n v="27.181309047139266"/>
    <n v="892.02049201345676"/>
    <n v="329.68177195398528"/>
    <n v="18.079546877987454"/>
    <n v="6.0265156259958195"/>
    <n v="294.33735936516428"/>
    <n v="2476.9008325825907"/>
    <n v="599.89070018302687"/>
    <n v="27.181309047139266"/>
    <n v="877.83224179908825"/>
    <n v="323.86127956977674"/>
    <n v="17.996721005490805"/>
    <n v="5.9989070018302684"/>
    <n v="285.99677749761065"/>
    <n v="2413.7224484513972"/>
    <n v="344.44004493440275"/>
    <n v="15.675866140517615"/>
    <n v="522.35113170058094"/>
    <n v="193.37718036632273"/>
    <n v="10.33320134803208"/>
    <n v="3.4444004493440272"/>
    <n v="174.39842135575515"/>
    <n v="1463.6860989909953"/>
  </r>
  <r>
    <x v="29"/>
    <s v="Tian_x000a_Shui"/>
    <s v="Tian Shui"/>
    <s v="Zhangjiachuan Hui"/>
    <x v="860"/>
    <s v="t/a"/>
    <s v="grinding"/>
    <n v="1200000"/>
    <n v="1"/>
    <m/>
    <n v="1"/>
    <m/>
    <n v="1200000"/>
    <n v="126035.90165274762"/>
    <n v="126035.90165274762"/>
    <n v="2.9185086690624719E-3"/>
    <n v="74.599807578325823"/>
    <n v="2.4505725001170098"/>
    <n v="97.468860674214611"/>
    <n v="36.716370592223718"/>
    <n v="2.2379942273497742"/>
    <n v="0.74599807578325816"/>
    <n v="38.038760422153686"/>
    <n v="318.21331989557763"/>
    <n v="82.502370614844637"/>
    <n v="3.6836782729657891"/>
    <n v="123.93766133951979"/>
    <n v="45.930023895214518"/>
    <n v="2.4750711184453387"/>
    <n v="0.82502370614844645"/>
    <n v="41.681590071562695"/>
    <n v="349.25179329439595"/>
    <n v="81.672831263092007"/>
    <n v="3.6836782729657891"/>
    <n v="120.88882473510063"/>
    <n v="44.679289663114034"/>
    <n v="2.45018493789276"/>
    <n v="0.81672831263092016"/>
    <n v="39.889327395351913"/>
    <n v="335.67573090213773"/>
    <n v="81.298672355554714"/>
    <n v="3.6836782729657891"/>
    <n v="118.96599795161382"/>
    <n v="43.890482130096103"/>
    <n v="2.4389601706666415"/>
    <n v="0.81298672355554713"/>
    <n v="38.758991098593114"/>
    <n v="327.11363992478437"/>
    <n v="46.679367342602532"/>
    <n v="2.1244321754923812"/>
    <n v="70.790318132490142"/>
    <n v="26.206954071543539"/>
    <n v="1.4003810202780758"/>
    <n v="0.46679367342602529"/>
    <n v="23.634905679987522"/>
    <n v="198.36236260529344"/>
  </r>
  <r>
    <x v="29"/>
    <s v="Tian_x000a_Shui"/>
    <s v="Tian Shui"/>
    <s v="Qin'an"/>
    <x v="861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</r>
  <r>
    <x v="29"/>
    <s v="Tian_x000a_Shui"/>
    <s v="Tian Shui"/>
    <s v="Qin'an"/>
    <x v="861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</r>
  <r>
    <x v="29"/>
    <s v="Lan_x000a_Zhou"/>
    <s v="Lan Zhou"/>
    <s v="Yongdeng"/>
    <x v="862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</r>
  <r>
    <x v="29"/>
    <s v="Bai_x000a_Yin"/>
    <s v="Bai Yin"/>
    <s v="Jingtai"/>
    <x v="863"/>
    <s v="t/d"/>
    <s v="cement"/>
    <n v="4500"/>
    <n v="310"/>
    <n v="1"/>
    <m/>
    <n v="1395000"/>
    <m/>
    <n v="0"/>
    <n v="1395000"/>
    <n v="3.2302856090635129E-2"/>
    <n v="825.6911737616457"/>
    <n v="27.123609962199243"/>
    <n v="1078.8121389026871"/>
    <n v="406.38688107513133"/>
    <n v="24.770735212849367"/>
    <n v="8.2569117376164574"/>
    <n v="421.02345516681265"/>
    <n v="3522.0724843733724"/>
    <n v="913.1589134404328"/>
    <n v="40.771963570708905"/>
    <n v="1371.7760995195056"/>
    <n v="508.36612817160312"/>
    <n v="27.394767403212985"/>
    <n v="9.1315891344043294"/>
    <n v="461.34329494490004"/>
    <n v="3865.6148387625799"/>
    <n v="903.97734389937284"/>
    <n v="40.771963570708905"/>
    <n v="1338.0307380201853"/>
    <n v="494.52265793097791"/>
    <n v="27.119320316981181"/>
    <n v="9.0397734389937288"/>
    <n v="441.50603904774641"/>
    <n v="3715.3512488738861"/>
    <n v="899.83605027454041"/>
    <n v="40.771963570708905"/>
    <n v="1316.7483626986325"/>
    <n v="485.79191935466508"/>
    <n v="26.995081508236211"/>
    <n v="8.9983605027454043"/>
    <n v="428.99516624641598"/>
    <n v="3620.5836726770958"/>
    <n v="516.66006740160412"/>
    <n v="23.513799210776423"/>
    <n v="783.5266975508714"/>
    <n v="290.06577054948411"/>
    <n v="15.499802022048122"/>
    <n v="5.1666006740160411"/>
    <n v="261.59763203363275"/>
    <n v="2195.5291484864929"/>
  </r>
  <r>
    <x v="29"/>
    <s v="Bai_x000a_Yin"/>
    <s v="Bai Yin"/>
    <s v="Jingtai"/>
    <x v="863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</r>
  <r>
    <x v="29"/>
    <s v="Bai_x000a_Yin"/>
    <s v="Bai Yin"/>
    <s v="Baiyin"/>
    <x v="864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</r>
  <r>
    <x v="29"/>
    <s v="Bai_x000a_Yin"/>
    <s v="Bai Yin"/>
    <s v="Baiyin"/>
    <x v="864"/>
    <s v="t/d"/>
    <s v="cement"/>
    <n v="2000"/>
    <n v="310"/>
    <n v="1"/>
    <m/>
    <n v="620000"/>
    <m/>
    <n v="0"/>
    <n v="620000"/>
    <n v="1.4356824929171168E-2"/>
    <n v="366.97385500517589"/>
    <n v="12.05493776097744"/>
    <n v="479.47206173452764"/>
    <n v="180.61639158894724"/>
    <n v="11.009215650155275"/>
    <n v="3.6697385500517585"/>
    <n v="187.12153562969451"/>
    <n v="1565.3655486103878"/>
    <n v="405.8484059735257"/>
    <n v="18.120872698092846"/>
    <n v="609.67826645311357"/>
    <n v="225.94050140960135"/>
    <n v="12.17545217920577"/>
    <n v="4.0584840597352576"/>
    <n v="205.04146441995556"/>
    <n v="1718.0510394500354"/>
    <n v="401.76770839972124"/>
    <n v="18.120872698092846"/>
    <n v="594.68032800897117"/>
    <n v="219.78784796932351"/>
    <n v="12.053031251991635"/>
    <n v="4.0176770839972127"/>
    <n v="196.22490624344286"/>
    <n v="1651.2672217217271"/>
    <n v="399.92713345535128"/>
    <n v="18.120872698092846"/>
    <n v="585.2214945327255"/>
    <n v="215.90751971318448"/>
    <n v="11.997814003660537"/>
    <n v="3.9992713345535127"/>
    <n v="190.66451833174042"/>
    <n v="1609.1482989675981"/>
    <n v="229.62669662293516"/>
    <n v="10.450577427011744"/>
    <n v="348.23408780038727"/>
    <n v="128.91812024421515"/>
    <n v="6.8888008986880545"/>
    <n v="2.2962669662293518"/>
    <n v="116.2656142371701"/>
    <n v="975.79073266066348"/>
  </r>
  <r>
    <x v="29"/>
    <s v="Ding_x000a_Xi"/>
    <s v="Ding Xi"/>
    <s v="Lintao"/>
    <x v="865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  <n v="602.65156259958178"/>
    <n v="27.181309047139266"/>
    <n v="892.02049201345676"/>
    <n v="329.68177195398528"/>
    <n v="18.079546877987454"/>
    <n v="6.0265156259958195"/>
    <n v="294.33735936516428"/>
    <n v="2476.9008325825907"/>
    <n v="599.89070018302687"/>
    <n v="27.181309047139266"/>
    <n v="877.83224179908825"/>
    <n v="323.86127956977674"/>
    <n v="17.996721005490805"/>
    <n v="5.9989070018302684"/>
    <n v="285.99677749761065"/>
    <n v="2413.7224484513972"/>
    <n v="344.44004493440275"/>
    <n v="15.675866140517615"/>
    <n v="522.35113170058094"/>
    <n v="193.37718036632273"/>
    <n v="10.33320134803208"/>
    <n v="3.4444004493440272"/>
    <n v="174.39842135575515"/>
    <n v="1463.6860989909953"/>
  </r>
  <r>
    <x v="29"/>
    <s v="Gannan_x000a_Tibetan"/>
    <s v="Gannan Tibetan"/>
    <s v="Xiahe"/>
    <x v="866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</r>
  <r>
    <x v="29"/>
    <s v="Gannan_x000a_Tibetan"/>
    <s v="Gannan Tibetan"/>
    <s v="Xiahe"/>
    <x v="866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</r>
  <r>
    <x v="29"/>
    <s v="Jia_x000a_Yuguan"/>
    <s v="Jia Yuguan"/>
    <s v="Jiayuguan"/>
    <x v="867"/>
    <s v="t/d"/>
    <s v="cement"/>
    <n v="2000"/>
    <n v="310"/>
    <n v="1"/>
    <m/>
    <n v="620000"/>
    <m/>
    <n v="0"/>
    <n v="620000"/>
    <n v="1.4356824929171168E-2"/>
    <n v="366.97385500517589"/>
    <n v="12.05493776097744"/>
    <n v="479.47206173452764"/>
    <n v="180.61639158894724"/>
    <n v="11.009215650155275"/>
    <n v="3.6697385500517585"/>
    <n v="187.12153562969451"/>
    <n v="1565.3655486103878"/>
    <n v="405.8484059735257"/>
    <n v="18.120872698092846"/>
    <n v="609.67826645311357"/>
    <n v="225.94050140960135"/>
    <n v="12.17545217920577"/>
    <n v="4.0584840597352576"/>
    <n v="205.04146441995556"/>
    <n v="1718.0510394500354"/>
    <n v="401.76770839972124"/>
    <n v="18.120872698092846"/>
    <n v="594.68032800897117"/>
    <n v="219.78784796932351"/>
    <n v="12.053031251991635"/>
    <n v="4.0176770839972127"/>
    <n v="196.22490624344286"/>
    <n v="1651.2672217217271"/>
    <n v="399.92713345535128"/>
    <n v="18.120872698092846"/>
    <n v="585.2214945327255"/>
    <n v="215.90751971318448"/>
    <n v="11.997814003660537"/>
    <n v="3.9992713345535127"/>
    <n v="190.66451833174042"/>
    <n v="1609.1482989675981"/>
    <n v="229.62669662293516"/>
    <n v="10.450577427011744"/>
    <n v="348.23408780038727"/>
    <n v="128.91812024421515"/>
    <n v="6.8888008986880545"/>
    <n v="2.2962669662293518"/>
    <n v="116.2656142371701"/>
    <n v="975.79073266066348"/>
  </r>
  <r>
    <x v="29"/>
    <s v="Jia_x000a_Yuguan"/>
    <s v="Jia Yuguan"/>
    <s v="Jiayuguan"/>
    <x v="867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</r>
  <r>
    <x v="29"/>
    <s v="Jia_x000a_Yuguan"/>
    <s v="Jia Yuguan"/>
    <s v="Jiayuguan"/>
    <x v="867"/>
    <s v="t/d"/>
    <s v="cement"/>
    <n v="1200"/>
    <n v="310"/>
    <n v="1"/>
    <m/>
    <n v="372000"/>
    <m/>
    <n v="0"/>
    <n v="372000"/>
    <n v="8.6140949575026996E-3"/>
    <n v="220.1843130031055"/>
    <n v="7.2329626565864631"/>
    <n v="287.68323704071656"/>
    <n v="108.36983495336833"/>
    <n v="6.6055293900931638"/>
    <n v="2.201843130031055"/>
    <n v="112.27292137781669"/>
    <n v="939.21932916623257"/>
    <n v="243.50904358411537"/>
    <n v="10.872523618855706"/>
    <n v="365.80695987186806"/>
    <n v="135.56430084576081"/>
    <n v="7.3052713075234612"/>
    <n v="2.435090435841154"/>
    <n v="123.02487865197332"/>
    <n v="1030.8306236700212"/>
    <n v="241.0606250398327"/>
    <n v="10.872523618855706"/>
    <n v="356.80819680538269"/>
    <n v="131.8727087815941"/>
    <n v="7.2318187511949796"/>
    <n v="2.4106062503983274"/>
    <n v="117.7349437460657"/>
    <n v="990.76033303303609"/>
    <n v="239.95628007321073"/>
    <n v="10.872523618855706"/>
    <n v="351.13289671963526"/>
    <n v="129.54451182791067"/>
    <n v="7.1986884021963213"/>
    <n v="2.3995628007321073"/>
    <n v="114.39871099904424"/>
    <n v="965.4889793805587"/>
    <n v="137.77601797376107"/>
    <n v="6.2703464562070454"/>
    <n v="208.94045268023234"/>
    <n v="77.350872146529085"/>
    <n v="4.1332805392128318"/>
    <n v="1.3777601797376109"/>
    <n v="69.759368542302056"/>
    <n v="585.47443959639804"/>
  </r>
  <r>
    <x v="29"/>
    <s v="Jin_x000a_Chang"/>
    <s v="Jin Chang"/>
    <s v="Yongchang"/>
    <x v="868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</r>
  <r>
    <x v="29"/>
    <s v="Jin_x000a_Chang"/>
    <s v="Jin Chang"/>
    <s v="Yongchang"/>
    <x v="868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</r>
  <r>
    <x v="29"/>
    <s v="Lan_x000a_Zhou"/>
    <s v="Lan Zhou"/>
    <s v="Yongdeng"/>
    <x v="862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</r>
  <r>
    <x v="29"/>
    <s v="Lan_x000a_Zhou"/>
    <s v="Lan Zhou"/>
    <s v="Yongdeng"/>
    <x v="862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</r>
  <r>
    <x v="29"/>
    <s v="Lan_x000a_Zhou"/>
    <s v="Lan Zhou"/>
    <s v="Yongdeng"/>
    <x v="862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</r>
  <r>
    <x v="29"/>
    <s v="Lan_x000a_Zhou"/>
    <s v="Lan Zhou"/>
    <s v="Gaolan"/>
    <x v="854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</r>
  <r>
    <x v="29"/>
    <s v="Long_x000a_Nan"/>
    <s v="Long Nan"/>
    <s v="Wudu"/>
    <x v="869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</r>
  <r>
    <x v="29"/>
    <s v="Long_x000a_Nan"/>
    <s v="Long Nan"/>
    <s v="Wen"/>
    <x v="870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</r>
  <r>
    <x v="29"/>
    <s v="Ping_x000a_Liang"/>
    <s v="Ping Liang"/>
    <s v="Pingliang"/>
    <x v="871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</r>
  <r>
    <x v="29"/>
    <s v="Ping_x000a_Liang"/>
    <s v="Ping Liang"/>
    <s v="Pingliang"/>
    <x v="871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</r>
  <r>
    <x v="29"/>
    <s v="Ping_x000a_Liang"/>
    <s v="Ping Liang"/>
    <s v="Pingliang"/>
    <x v="871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</r>
  <r>
    <x v="29"/>
    <s v="Tian_x000a_Shui"/>
    <s v="Tian Shui"/>
    <s v="Gangu"/>
    <x v="872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</r>
  <r>
    <x v="29"/>
    <s v="Tian_x000a_Shui"/>
    <s v="Tian Shui"/>
    <s v="Gangu"/>
    <x v="872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  <n v="602.65156259958178"/>
    <n v="27.181309047139266"/>
    <n v="892.02049201345676"/>
    <n v="329.68177195398528"/>
    <n v="18.079546877987454"/>
    <n v="6.0265156259958195"/>
    <n v="294.33735936516428"/>
    <n v="2476.9008325825907"/>
    <n v="599.89070018302687"/>
    <n v="27.181309047139266"/>
    <n v="877.83224179908825"/>
    <n v="323.86127956977674"/>
    <n v="17.996721005490805"/>
    <n v="5.9989070018302684"/>
    <n v="285.99677749761065"/>
    <n v="2413.7224484513972"/>
    <n v="344.44004493440275"/>
    <n v="15.675866140517615"/>
    <n v="522.35113170058094"/>
    <n v="193.37718036632273"/>
    <n v="10.33320134803208"/>
    <n v="3.4444004493440272"/>
    <n v="174.39842135575515"/>
    <n v="1463.6860989909953"/>
  </r>
  <r>
    <x v="29"/>
    <s v="Tian_x000a_Shui"/>
    <s v="Tian Shui"/>
    <s v="Wushan"/>
    <x v="873"/>
    <s v="t/d"/>
    <s v="cement"/>
    <n v="1500"/>
    <n v="310"/>
    <n v="1"/>
    <m/>
    <n v="465000"/>
    <m/>
    <n v="0"/>
    <n v="465000"/>
    <n v="1.0767618696878376E-2"/>
    <n v="275.23039125388192"/>
    <n v="9.0412033207330804"/>
    <n v="359.60404630089573"/>
    <n v="135.46229369171044"/>
    <n v="8.2569117376164556"/>
    <n v="2.7523039125388187"/>
    <n v="140.34115172227087"/>
    <n v="1174.0241614577908"/>
    <n v="304.38630448014425"/>
    <n v="13.590654523569633"/>
    <n v="457.25869983983512"/>
    <n v="169.45537605720102"/>
    <n v="9.1315891344043276"/>
    <n v="3.043863044801443"/>
    <n v="153.78109831496667"/>
    <n v="1288.5382795875266"/>
    <n v="301.32578129979089"/>
    <n v="13.590654523569633"/>
    <n v="446.01024600672838"/>
    <n v="164.84088597699264"/>
    <n v="9.039773438993727"/>
    <n v="3.0132578129979097"/>
    <n v="147.16867968258214"/>
    <n v="1238.4504162912954"/>
    <n v="299.94535009151343"/>
    <n v="13.590654523569633"/>
    <n v="438.91612089954413"/>
    <n v="161.93063978488837"/>
    <n v="8.9983605027454026"/>
    <n v="2.9994535009151342"/>
    <n v="142.99838874880533"/>
    <n v="1206.8612242256986"/>
    <n v="172.22002246720137"/>
    <n v="7.8379330702588073"/>
    <n v="261.17556585029047"/>
    <n v="96.688590183161367"/>
    <n v="5.1666006740160402"/>
    <n v="1.7222002246720136"/>
    <n v="87.199210677877574"/>
    <n v="731.84304949549767"/>
  </r>
  <r>
    <x v="29"/>
    <s v="Tian_x000a_Shui"/>
    <s v="Tian Shui"/>
    <s v="Wushan"/>
    <x v="873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</r>
  <r>
    <x v="29"/>
    <s v="Zhang_x000a_Ye"/>
    <s v="Zhang Ye"/>
    <s v="Zhangye"/>
    <x v="874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</r>
  <r>
    <x v="29"/>
    <s v="Lan_x000a_Zhou"/>
    <s v="Lan Zhou"/>
    <s v="Yuzhong"/>
    <x v="851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</r>
  <r>
    <x v="1"/>
    <s v=""/>
    <m/>
    <s v=""/>
    <x v="4"/>
    <m/>
    <m/>
    <m/>
    <m/>
    <n v="49"/>
    <m/>
    <n v="43059000"/>
    <m/>
    <n v="0"/>
    <m/>
    <n v="1.0000000000000004"/>
    <n v="25560.934037687788"/>
    <n v="839.66600000000017"/>
    <n v="33396.803548137155"/>
    <n v="12580.524766444609"/>
    <n v="766.82802113063349"/>
    <n v="255.60934037687787"/>
    <n v="13033.629409904435"/>
    <n v="109032.850670887"/>
    <n v="28268.674165476201"/>
    <n v="1262.1782871555138"/>
    <n v="42466.093266508251"/>
    <n v="15737.497846792028"/>
    <n v="848.06022496428602"/>
    <n v="282.68674165476205"/>
    <n v="14281.811294037476"/>
    <n v="119667.89648309935"/>
    <n v="27984.440179623729"/>
    <n v="1262.1782871555138"/>
    <n v="41421.437604958148"/>
    <n v="15308.945331132631"/>
    <n v="839.53320538871174"/>
    <n v="279.84440179623732"/>
    <n v="13667.709066002457"/>
    <n v="115016.18427947607"/>
    <n v="27856.238090829698"/>
    <n v="1262.1782871555138"/>
    <n v="40762.598793249395"/>
    <n v="15038.667726210757"/>
    <n v="835.68714272489092"/>
    <n v="278.56238090829697"/>
    <n v="13280.409789237965"/>
    <n v="112082.46300322446"/>
    <n v="15994.253447805448"/>
    <n v="727.9170344814579"/>
    <n v="24255.647715869385"/>
    <n v="8979.5704050322856"/>
    <n v="479.82760343416339"/>
    <n v="159.94253447805448"/>
    <n v="8098.2818144514504"/>
    <n v="67967.028745888369"/>
  </r>
  <r>
    <x v="2"/>
    <s v=""/>
    <m/>
    <s v=""/>
    <x v="4"/>
    <m/>
    <m/>
    <m/>
    <m/>
    <m/>
    <n v="1"/>
    <m/>
    <n v="1200000"/>
    <n v="126035.90165274762"/>
    <n v="43185035.9016527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0"/>
    <s v="Haixi_x000a_Mongol_x000a_and_x000a_Tibetan"/>
    <s v="Haixi Mongol and Tibetan"/>
    <s v="Delingha"/>
    <x v="875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  <n v="779.24615423183707"/>
    <n v="13.992694218522287"/>
    <n v="741.86683238885837"/>
    <n v="380.77876020132749"/>
    <n v="23.377384626955109"/>
    <n v="7.7924615423183701"/>
    <n v="138.31781016956452"/>
    <n v="1158.2705057231926"/>
  </r>
  <r>
    <x v="30"/>
    <s v="Haixi_x000a_Mongol_x000a_and_x000a_Tibetan"/>
    <s v="Haixi Mongol and Tibetan"/>
    <s v="Delingha"/>
    <x v="875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  <n v="779.24615423183707"/>
    <n v="13.992694218522287"/>
    <n v="741.86683238885837"/>
    <n v="380.77876020132749"/>
    <n v="23.377384626955109"/>
    <n v="7.7924615423183701"/>
    <n v="138.31781016956452"/>
    <n v="1158.2705057231926"/>
  </r>
  <r>
    <x v="30"/>
    <s v="Gyêgu_x000a_Tibetan"/>
    <s v="Gyêgu Tibetan"/>
    <s v="Golmud"/>
    <x v="876"/>
    <s v="t/a"/>
    <s v="grinding"/>
    <n v="1000000"/>
    <n v="1"/>
    <m/>
    <n v="1"/>
    <m/>
    <n v="1000000"/>
    <n v="105029.91804395635"/>
    <n v="105029.91804395635"/>
    <n v="7.7897168863380025E-3"/>
    <n v="169.83830870458098"/>
    <n v="1.8989304442501604"/>
    <n v="142.4816179280395"/>
    <n v="76.788998880695829"/>
    <n v="5.0951492611374301"/>
    <n v="1.6983830870458099"/>
    <n v="30.173332994459326"/>
    <n v="251.86366494022309"/>
    <n v="186.75180143227283"/>
    <n v="3.2881490063121048"/>
    <n v="176.70359688092759"/>
    <n v="90.904359348187967"/>
    <n v="5.6025540429681842"/>
    <n v="1.8675180143227283"/>
    <n v="33.060600273472687"/>
    <n v="276.40346291414659"/>
    <n v="186.01133258753677"/>
    <n v="3.2881490063121048"/>
    <n v="169.60151118843237"/>
    <n v="86.637721018771643"/>
    <n v="5.5803399776261031"/>
    <n v="1.8601133258753679"/>
    <n v="31.392148671352842"/>
    <n v="263.76524679242777"/>
    <n v="185.67734841496383"/>
    <n v="3.2881490063121048"/>
    <n v="165.30664373043848"/>
    <n v="84.057542897941147"/>
    <n v="5.5703204524489136"/>
    <n v="1.8567734841496382"/>
    <n v="30.383180489125149"/>
    <n v="256.12249711318617"/>
    <n v="105.60536737424259"/>
    <n v="1.8963245509490807"/>
    <n v="100.53962916816941"/>
    <n v="51.604079970096436"/>
    <n v="3.1681610212272777"/>
    <n v="1.056053673742426"/>
    <n v="18.745171956295319"/>
    <n v="156.97168553398552"/>
  </r>
  <r>
    <x v="30"/>
    <s v="Xi_x000a_Ning"/>
    <s v="Xi Ning"/>
    <s v="Huangzhong"/>
    <x v="877"/>
    <s v="t/d"/>
    <s v="cement"/>
    <n v="4600"/>
    <n v="310"/>
    <n v="1"/>
    <m/>
    <n v="1426000"/>
    <m/>
    <n v="0"/>
    <n v="1426000"/>
    <n v="0.10576163903383316"/>
    <n v="2305.9089516891099"/>
    <n v="25.781937793833649"/>
    <n v="1934.4848682101365"/>
    <n v="1042.5706736060163"/>
    <n v="69.17726855067329"/>
    <n v="23.059089516891099"/>
    <n v="409.66587093871277"/>
    <n v="3419.5740879703071"/>
    <n v="2535.5448599985361"/>
    <n v="44.643474643469659"/>
    <n v="2399.1195446496135"/>
    <n v="1234.2161057029905"/>
    <n v="76.066345799956082"/>
    <n v="25.355448599985365"/>
    <n v="448.86654077213996"/>
    <n v="3752.7529817800655"/>
    <n v="2525.491452433735"/>
    <n v="44.643474643469659"/>
    <n v="2302.693931966"/>
    <n v="1176.287599511056"/>
    <n v="75.764743573012041"/>
    <n v="25.254914524337352"/>
    <n v="426.21383353469201"/>
    <n v="3581.1628622673697"/>
    <n v="2520.9569213309901"/>
    <n v="44.643474643469659"/>
    <n v="2244.382156529442"/>
    <n v="1141.2563049158871"/>
    <n v="75.628707639929686"/>
    <n v="25.209569213309901"/>
    <n v="412.51498796142835"/>
    <n v="3477.3966093218296"/>
    <n v="1433.8129237865801"/>
    <n v="25.746557362081006"/>
    <n v="1365.0349715954994"/>
    <n v="700.63291877044264"/>
    <n v="43.014387713597401"/>
    <n v="14.338129237865802"/>
    <n v="254.50477071199873"/>
    <n v="2131.2177305306745"/>
  </r>
  <r>
    <x v="30"/>
    <s v="Hai_x000a_Dong"/>
    <s v="Hai Dong"/>
    <s v="Minhe Hui and Tu"/>
    <x v="878"/>
    <s v="t/a"/>
    <s v="grinding"/>
    <n v="1000000"/>
    <n v="1"/>
    <m/>
    <n v="1"/>
    <m/>
    <n v="1000000"/>
    <n v="105029.91804395635"/>
    <n v="105029.91804395635"/>
    <n v="7.7897168863380025E-3"/>
    <n v="169.83830870458098"/>
    <n v="1.8989304442501604"/>
    <n v="142.4816179280395"/>
    <n v="76.788998880695829"/>
    <n v="5.0951492611374301"/>
    <n v="1.6983830870458099"/>
    <n v="30.173332994459326"/>
    <n v="251.86366494022309"/>
    <n v="186.75180143227283"/>
    <n v="3.2881490063121048"/>
    <n v="176.70359688092759"/>
    <n v="90.904359348187967"/>
    <n v="5.6025540429681842"/>
    <n v="1.8675180143227283"/>
    <n v="33.060600273472687"/>
    <n v="276.40346291414659"/>
    <n v="186.01133258753677"/>
    <n v="3.2881490063121048"/>
    <n v="169.60151118843237"/>
    <n v="86.637721018771643"/>
    <n v="5.5803399776261031"/>
    <n v="1.8601133258753679"/>
    <n v="31.392148671352842"/>
    <n v="263.76524679242777"/>
    <n v="185.67734841496383"/>
    <n v="3.2881490063121048"/>
    <n v="165.30664373043848"/>
    <n v="84.057542897941147"/>
    <n v="5.5703204524489136"/>
    <n v="1.8567734841496382"/>
    <n v="30.383180489125149"/>
    <n v="256.12249711318617"/>
    <n v="105.60536737424259"/>
    <n v="1.8963245509490807"/>
    <n v="100.53962916816941"/>
    <n v="51.604079970096436"/>
    <n v="3.1681610212272777"/>
    <n v="1.056053673742426"/>
    <n v="18.745171956295319"/>
    <n v="156.97168553398552"/>
  </r>
  <r>
    <x v="30"/>
    <s v="Hai_x000a_Dong"/>
    <s v="Hai Dong"/>
    <s v="Huzhu Tu"/>
    <x v="879"/>
    <s v="t/a"/>
    <s v="grinding"/>
    <n v="1500000"/>
    <n v="1"/>
    <m/>
    <n v="1"/>
    <m/>
    <n v="1500000"/>
    <n v="157544.87706593453"/>
    <n v="157544.87706593453"/>
    <n v="1.1684575329507004E-2"/>
    <n v="254.7574630568715"/>
    <n v="2.8483956663752408"/>
    <n v="213.72242689205927"/>
    <n v="115.18349832104374"/>
    <n v="7.6427238917061455"/>
    <n v="2.547574630568715"/>
    <n v="45.259999491688987"/>
    <n v="377.79549741033463"/>
    <n v="280.12770214840924"/>
    <n v="4.9322235094681579"/>
    <n v="265.05539532139142"/>
    <n v="136.35653902228196"/>
    <n v="8.4038310644522767"/>
    <n v="2.8012770214840925"/>
    <n v="49.590900410209031"/>
    <n v="414.60519437121991"/>
    <n v="279.0169988813052"/>
    <n v="4.9322235094681579"/>
    <n v="254.40226678264858"/>
    <n v="129.95658152815747"/>
    <n v="8.3705099664391565"/>
    <n v="2.790169988813052"/>
    <n v="47.088223007029271"/>
    <n v="395.64787018864166"/>
    <n v="278.51602262244575"/>
    <n v="4.9322235094681579"/>
    <n v="247.95996559565774"/>
    <n v="126.08631434691172"/>
    <n v="8.35548067867337"/>
    <n v="2.7851602262244572"/>
    <n v="45.574770733687721"/>
    <n v="384.18374566977923"/>
    <n v="158.40805106136389"/>
    <n v="2.8444868264236209"/>
    <n v="150.80944375225414"/>
    <n v="77.406119955144646"/>
    <n v="4.7522415318409168"/>
    <n v="1.5840805106136389"/>
    <n v="28.117757934442981"/>
    <n v="235.45752830097831"/>
  </r>
  <r>
    <x v="30"/>
    <s v="Hai_x000a_Dong"/>
    <s v="Hai Dong"/>
    <s v="Huzhu Tu"/>
    <x v="879"/>
    <s v="t/d"/>
    <s v="cement"/>
    <n v="3200"/>
    <n v="310"/>
    <n v="1"/>
    <m/>
    <n v="992000"/>
    <m/>
    <n v="0"/>
    <n v="992000"/>
    <n v="7.357331411049263E-2"/>
    <n v="1604.1105750880763"/>
    <n v="17.935261073971233"/>
    <n v="1345.7286039722687"/>
    <n v="725.26655555201125"/>
    <n v="48.123317252642288"/>
    <n v="16.041105750880764"/>
    <n v="284.98495369649584"/>
    <n v="2378.834148153257"/>
    <n v="1763.8572939120252"/>
    <n v="31.0563301867615"/>
    <n v="1668.9527267127744"/>
    <n v="858.58511701077589"/>
    <n v="52.915718817360748"/>
    <n v="17.638572939120252"/>
    <n v="312.25498488496692"/>
    <n v="2610.6107699339582"/>
    <n v="1756.8636190843372"/>
    <n v="31.0563301867615"/>
    <n v="1601.8740396285216"/>
    <n v="818.28702574682154"/>
    <n v="52.705908572530113"/>
    <n v="17.568636190843371"/>
    <n v="296.49657985022054"/>
    <n v="2491.2437302729527"/>
    <n v="1753.7091626650365"/>
    <n v="31.0563301867615"/>
    <n v="1561.3093262813506"/>
    <n v="793.91742950670402"/>
    <n v="52.611274879951083"/>
    <n v="17.537091626650366"/>
    <n v="286.96694814708059"/>
    <n v="2419.0585108325768"/>
    <n v="997.43507741675137"/>
    <n v="17.910648599708527"/>
    <n v="949.58954545773872"/>
    <n v="487.39681305769921"/>
    <n v="29.923052322502539"/>
    <n v="9.9743507741675135"/>
    <n v="177.04679701704256"/>
    <n v="1482.5862473256864"/>
  </r>
  <r>
    <x v="30"/>
    <s v="Hai_x000a_Dong"/>
    <s v="Hai Dong"/>
    <s v="Huzhu Tu"/>
    <x v="879"/>
    <s v="t/d"/>
    <s v="cement"/>
    <n v="4000"/>
    <n v="310"/>
    <n v="1"/>
    <m/>
    <n v="1240000"/>
    <m/>
    <n v="0"/>
    <n v="1240000"/>
    <n v="9.1966642638115798E-2"/>
    <n v="2005.1382188600955"/>
    <n v="22.419076342464042"/>
    <n v="1682.1607549653363"/>
    <n v="906.58319444001415"/>
    <n v="60.154146565802868"/>
    <n v="20.051382188600954"/>
    <n v="356.23119212061982"/>
    <n v="2973.5426851915713"/>
    <n v="2204.8216173900314"/>
    <n v="38.820412733451882"/>
    <n v="2086.1909083909682"/>
    <n v="1073.2313962634701"/>
    <n v="66.144648521700944"/>
    <n v="22.048216173900318"/>
    <n v="390.3187311062087"/>
    <n v="3263.2634624174484"/>
    <n v="2196.0795238554215"/>
    <n v="38.820412733451882"/>
    <n v="2002.3425495356523"/>
    <n v="1022.8587821835271"/>
    <n v="65.88238571566265"/>
    <n v="21.960795238554219"/>
    <n v="370.62072481277568"/>
    <n v="3114.0546628411912"/>
    <n v="2192.1364533312958"/>
    <n v="38.820412733451882"/>
    <n v="1951.6366578516886"/>
    <n v="992.39678688338006"/>
    <n v="65.76409359993886"/>
    <n v="21.921364533312957"/>
    <n v="358.70868518385078"/>
    <n v="3023.8231385407216"/>
    <n v="1246.7938467709394"/>
    <n v="22.388310749635657"/>
    <n v="1186.9869318221736"/>
    <n v="609.24601632212409"/>
    <n v="37.403815403128178"/>
    <n v="12.467938467709393"/>
    <n v="221.30849627130326"/>
    <n v="1853.2328091571082"/>
  </r>
  <r>
    <x v="30"/>
    <s v="Hai_x000a_Dong"/>
    <s v="Hai Dong"/>
    <s v="Huzhu Tu"/>
    <x v="879"/>
    <s v="t/a"/>
    <s v="grinding"/>
    <n v="1500000"/>
    <n v="1"/>
    <m/>
    <n v="1"/>
    <m/>
    <n v="1500000"/>
    <n v="157544.87706593453"/>
    <n v="157544.87706593453"/>
    <n v="1.1684575329507004E-2"/>
    <n v="254.7574630568715"/>
    <n v="2.8483956663752408"/>
    <n v="213.72242689205927"/>
    <n v="115.18349832104374"/>
    <n v="7.6427238917061455"/>
    <n v="2.547574630568715"/>
    <n v="45.259999491688987"/>
    <n v="377.79549741033463"/>
    <n v="280.12770214840924"/>
    <n v="4.9322235094681579"/>
    <n v="265.05539532139142"/>
    <n v="136.35653902228196"/>
    <n v="8.4038310644522767"/>
    <n v="2.8012770214840925"/>
    <n v="49.590900410209031"/>
    <n v="414.60519437121991"/>
    <n v="279.0169988813052"/>
    <n v="4.9322235094681579"/>
    <n v="254.40226678264858"/>
    <n v="129.95658152815747"/>
    <n v="8.3705099664391565"/>
    <n v="2.790169988813052"/>
    <n v="47.088223007029271"/>
    <n v="395.64787018864166"/>
    <n v="278.51602262244575"/>
    <n v="4.9322235094681579"/>
    <n v="247.95996559565774"/>
    <n v="126.08631434691172"/>
    <n v="8.35548067867337"/>
    <n v="2.7851602262244572"/>
    <n v="45.574770733687721"/>
    <n v="384.18374566977923"/>
    <n v="158.40805106136389"/>
    <n v="2.8444868264236209"/>
    <n v="150.80944375225414"/>
    <n v="77.406119955144646"/>
    <n v="4.7522415318409168"/>
    <n v="1.5840805106136389"/>
    <n v="28.117757934442981"/>
    <n v="235.45752830097831"/>
  </r>
  <r>
    <x v="30"/>
    <s v="Gyêgu_x000a_Tibetan"/>
    <s v="Gyêgu Tibetan"/>
    <s v="Golmud"/>
    <x v="876"/>
    <s v="t/d"/>
    <s v="cement"/>
    <n v="5000"/>
    <n v="310"/>
    <n v="1"/>
    <m/>
    <n v="1550000"/>
    <m/>
    <n v="0"/>
    <n v="1550000"/>
    <n v="0.11495830329764474"/>
    <n v="2506.4227735751192"/>
    <n v="28.023845428080051"/>
    <n v="2102.7009437066699"/>
    <n v="1133.2289930500176"/>
    <n v="75.19268320725358"/>
    <n v="25.064227735751192"/>
    <n v="445.28899015077474"/>
    <n v="3716.928356489464"/>
    <n v="2756.0270217375391"/>
    <n v="48.525515916814847"/>
    <n v="2607.7386354887103"/>
    <n v="1341.5392453293373"/>
    <n v="82.680810652126169"/>
    <n v="27.560270217375397"/>
    <n v="487.89841388276085"/>
    <n v="4079.0793280218099"/>
    <n v="2745.099404819277"/>
    <n v="48.525515916814847"/>
    <n v="2502.9281869195652"/>
    <n v="1278.5734777294088"/>
    <n v="82.352982144578306"/>
    <n v="27.450994048192772"/>
    <n v="463.27590601596955"/>
    <n v="3892.5683285514888"/>
    <n v="2740.1705666641196"/>
    <n v="48.525515916814847"/>
    <n v="2439.5458223146106"/>
    <n v="1240.4959836042251"/>
    <n v="82.205116999923575"/>
    <n v="27.401705666641195"/>
    <n v="448.38585647981341"/>
    <n v="3779.7789231759016"/>
    <n v="1558.4923084636741"/>
    <n v="27.985388437044573"/>
    <n v="1483.7336647777167"/>
    <n v="761.55752040265497"/>
    <n v="46.754769253910219"/>
    <n v="15.58492308463674"/>
    <n v="276.63562033912905"/>
    <n v="2316.5410114463853"/>
  </r>
  <r>
    <x v="30"/>
    <s v="Hai_x000a_Dong"/>
    <s v="Hai Dong"/>
    <s v="Minhe Hui and Tu"/>
    <x v="878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  <n v="779.24615423183707"/>
    <n v="13.992694218522287"/>
    <n v="741.86683238885837"/>
    <n v="380.77876020132749"/>
    <n v="23.377384626955109"/>
    <n v="7.7924615423183701"/>
    <n v="138.31781016956452"/>
    <n v="1158.2705057231926"/>
  </r>
  <r>
    <x v="30"/>
    <s v="Hai_x000a_Dong"/>
    <s v="Hai Dong"/>
    <s v="Ledu"/>
    <x v="880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  <n v="779.24615423183707"/>
    <n v="13.992694218522287"/>
    <n v="741.86683238885837"/>
    <n v="380.77876020132749"/>
    <n v="23.377384626955109"/>
    <n v="7.7924615423183701"/>
    <n v="138.31781016956452"/>
    <n v="1158.2705057231926"/>
  </r>
  <r>
    <x v="30"/>
    <s v="Hai_x000a_Dong"/>
    <s v="Hai Dong"/>
    <s v="Ledu"/>
    <x v="880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  <n v="779.24615423183707"/>
    <n v="13.992694218522287"/>
    <n v="741.86683238885837"/>
    <n v="380.77876020132749"/>
    <n v="23.377384626955109"/>
    <n v="7.7924615423183701"/>
    <n v="138.31781016956452"/>
    <n v="1158.2705057231926"/>
  </r>
  <r>
    <x v="30"/>
    <s v="Xi_x000a_Ning"/>
    <s v="Xi Ning"/>
    <s v="Datong Hui and Tu"/>
    <x v="881"/>
    <s v="t/d"/>
    <s v="cement"/>
    <n v="1000"/>
    <n v="310"/>
    <n v="1"/>
    <m/>
    <n v="310000"/>
    <m/>
    <n v="0"/>
    <n v="310000"/>
    <n v="2.2991660659528949E-2"/>
    <n v="501.28455471502389"/>
    <n v="5.6047690856160104"/>
    <n v="420.54018874133408"/>
    <n v="226.64579861000354"/>
    <n v="15.038536641450717"/>
    <n v="5.0128455471502384"/>
    <n v="89.057798030154956"/>
    <n v="743.38567129789283"/>
    <n v="551.20540434750785"/>
    <n v="9.7051031833629704"/>
    <n v="521.54772709774204"/>
    <n v="268.30784906586752"/>
    <n v="16.536162130425236"/>
    <n v="5.5120540434750795"/>
    <n v="97.579682776552175"/>
    <n v="815.8158656043621"/>
    <n v="549.01988096385537"/>
    <n v="9.7051031833629704"/>
    <n v="500.58563738391308"/>
    <n v="255.71469554588177"/>
    <n v="16.470596428915663"/>
    <n v="5.4901988096385548"/>
    <n v="92.655181203193919"/>
    <n v="778.5136657102978"/>
    <n v="548.03411333282395"/>
    <n v="9.7051031833629704"/>
    <n v="487.90916446292215"/>
    <n v="248.09919672084501"/>
    <n v="16.441023399984715"/>
    <n v="5.4803411333282392"/>
    <n v="89.677171295962694"/>
    <n v="755.95578463518041"/>
    <n v="311.69846169273484"/>
    <n v="5.5970776874089143"/>
    <n v="296.74673295554339"/>
    <n v="152.31150408053102"/>
    <n v="9.3509538507820444"/>
    <n v="3.1169846169273483"/>
    <n v="55.327124067825814"/>
    <n v="463.30820228927706"/>
  </r>
  <r>
    <x v="30"/>
    <s v="Xi_x000a_Ning"/>
    <s v="Xi Ning"/>
    <s v="Datong Hui and Tu"/>
    <x v="881"/>
    <s v="t/d"/>
    <s v="cement"/>
    <n v="2000"/>
    <n v="310"/>
    <n v="1"/>
    <m/>
    <n v="620000"/>
    <m/>
    <n v="0"/>
    <n v="620000"/>
    <n v="4.5983321319057899E-2"/>
    <n v="1002.5691094300478"/>
    <n v="11.209538171232021"/>
    <n v="841.08037748266815"/>
    <n v="453.29159722000708"/>
    <n v="30.077073282901434"/>
    <n v="10.025691094300477"/>
    <n v="178.11559606030991"/>
    <n v="1486.7713425957857"/>
    <n v="1102.4108086950157"/>
    <n v="19.410206366725941"/>
    <n v="1043.0954541954841"/>
    <n v="536.61569813173503"/>
    <n v="33.072324260850472"/>
    <n v="11.024108086950159"/>
    <n v="195.15936555310435"/>
    <n v="1631.6317312087242"/>
    <n v="1098.0397619277107"/>
    <n v="19.410206366725941"/>
    <n v="1001.1712747678262"/>
    <n v="511.42939109176353"/>
    <n v="32.941192857831325"/>
    <n v="10.98039761927711"/>
    <n v="185.31036240638784"/>
    <n v="1557.0273314205956"/>
    <n v="1096.0682266656479"/>
    <n v="19.410206366725941"/>
    <n v="975.8183289258443"/>
    <n v="496.19839344169003"/>
    <n v="32.88204679996943"/>
    <n v="10.960682266656478"/>
    <n v="179.35434259192539"/>
    <n v="1511.9115692703608"/>
    <n v="623.39692338546968"/>
    <n v="11.194155374817829"/>
    <n v="593.49346591108679"/>
    <n v="304.62300816106205"/>
    <n v="18.701907701564089"/>
    <n v="6.2339692338546966"/>
    <n v="110.65424813565163"/>
    <n v="926.61640457855412"/>
  </r>
  <r>
    <x v="30"/>
    <s v="Xi_x000a_Ning"/>
    <s v="Xi Ning"/>
    <s v="Huangzhong"/>
    <x v="877"/>
    <s v="t/d"/>
    <s v="cement"/>
    <n v="5000"/>
    <n v="310"/>
    <n v="1"/>
    <m/>
    <n v="1550000"/>
    <m/>
    <n v="0"/>
    <n v="1550000"/>
    <n v="0.11495830329764474"/>
    <n v="2506.4227735751192"/>
    <n v="28.023845428080051"/>
    <n v="2102.7009437066699"/>
    <n v="1133.2289930500176"/>
    <n v="75.19268320725358"/>
    <n v="25.064227735751192"/>
    <n v="445.28899015077474"/>
    <n v="3716.928356489464"/>
    <n v="2756.0270217375391"/>
    <n v="48.525515916814847"/>
    <n v="2607.7386354887103"/>
    <n v="1341.5392453293373"/>
    <n v="82.680810652126169"/>
    <n v="27.560270217375397"/>
    <n v="487.89841388276085"/>
    <n v="4079.0793280218099"/>
    <n v="2745.099404819277"/>
    <n v="48.525515916814847"/>
    <n v="2502.9281869195652"/>
    <n v="1278.5734777294088"/>
    <n v="82.352982144578306"/>
    <n v="27.450994048192772"/>
    <n v="463.27590601596955"/>
    <n v="3892.5683285514888"/>
    <n v="2740.1705666641196"/>
    <n v="48.525515916814847"/>
    <n v="2439.5458223146106"/>
    <n v="1240.4959836042251"/>
    <n v="82.205116999923575"/>
    <n v="27.401705666641195"/>
    <n v="448.38585647981341"/>
    <n v="3779.7789231759016"/>
    <n v="1558.4923084636741"/>
    <n v="27.985388437044573"/>
    <n v="1483.7336647777167"/>
    <n v="761.55752040265497"/>
    <n v="46.754769253910219"/>
    <n v="15.58492308463674"/>
    <n v="276.63562033912905"/>
    <n v="2316.5410114463853"/>
  </r>
  <r>
    <x v="30"/>
    <s v="Xi_x000a_Ning"/>
    <s v="Xi Ning"/>
    <s v="Huangzhong"/>
    <x v="877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  <n v="779.24615423183707"/>
    <n v="13.992694218522287"/>
    <n v="741.86683238885837"/>
    <n v="380.77876020132749"/>
    <n v="23.377384626955109"/>
    <n v="7.7924615423183701"/>
    <n v="138.31781016956452"/>
    <n v="1158.2705057231926"/>
  </r>
  <r>
    <x v="30"/>
    <s v="Xi_x000a_Ning"/>
    <s v="Xi Ning"/>
    <s v="Datong Hui and Tu"/>
    <x v="881"/>
    <s v="t/d"/>
    <s v="cement"/>
    <n v="2000"/>
    <n v="310"/>
    <n v="1"/>
    <m/>
    <n v="620000"/>
    <m/>
    <n v="0"/>
    <n v="620000"/>
    <n v="4.5983321319057899E-2"/>
    <n v="1002.5691094300478"/>
    <n v="11.209538171232021"/>
    <n v="841.08037748266815"/>
    <n v="453.29159722000708"/>
    <n v="30.077073282901434"/>
    <n v="10.025691094300477"/>
    <n v="178.11559606030991"/>
    <n v="1486.7713425957857"/>
    <n v="1102.4108086950157"/>
    <n v="19.410206366725941"/>
    <n v="1043.0954541954841"/>
    <n v="536.61569813173503"/>
    <n v="33.072324260850472"/>
    <n v="11.024108086950159"/>
    <n v="195.15936555310435"/>
    <n v="1631.6317312087242"/>
    <n v="1098.0397619277107"/>
    <n v="19.410206366725941"/>
    <n v="1001.1712747678262"/>
    <n v="511.42939109176353"/>
    <n v="32.941192857831325"/>
    <n v="10.98039761927711"/>
    <n v="185.31036240638784"/>
    <n v="1557.0273314205956"/>
    <n v="1096.0682266656479"/>
    <n v="19.410206366725941"/>
    <n v="975.8183289258443"/>
    <n v="496.19839344169003"/>
    <n v="32.88204679996943"/>
    <n v="10.960682266656478"/>
    <n v="179.35434259192539"/>
    <n v="1511.9115692703608"/>
    <n v="623.39692338546968"/>
    <n v="11.194155374817829"/>
    <n v="593.49346591108679"/>
    <n v="304.62300816106205"/>
    <n v="18.701907701564089"/>
    <n v="6.2339692338546966"/>
    <n v="110.65424813565163"/>
    <n v="926.61640457855412"/>
  </r>
  <r>
    <x v="1"/>
    <s v=""/>
    <m/>
    <s v=""/>
    <x v="4"/>
    <m/>
    <m/>
    <m/>
    <m/>
    <n v="14"/>
    <m/>
    <n v="12958000"/>
    <m/>
    <n v="0"/>
    <m/>
    <n v="1"/>
    <n v="21802.885930610901"/>
    <n v="243.77400000000003"/>
    <n v="18290.987979027959"/>
    <n v="9857.7393763016262"/>
    <n v="654.08657791832707"/>
    <n v="218.02885930610901"/>
    <n v="3873.4826226327732"/>
    <n v="32332.839384953033"/>
    <n v="23974.144908887192"/>
    <n v="422.11405809613262"/>
    <n v="22684.212977090254"/>
    <n v="11669.7898876942"/>
    <n v="719.22434726661572"/>
    <n v="239.74144908887195"/>
    <n v="4244.1337414272439"/>
    <n v="35483.120496833064"/>
    <n v="23879.087687226838"/>
    <n v="422.11405809613262"/>
    <n v="21772.487198589726"/>
    <n v="11122.062878911715"/>
    <n v="716.37263061680517"/>
    <n v="238.7908768722684"/>
    <n v="4029.9473176502697"/>
    <n v="33860.697460652584"/>
    <n v="23836.212679386859"/>
    <n v="422.11405809613262"/>
    <n v="21221.136293202337"/>
    <n v="10790.834137421027"/>
    <n v="715.08638038160564"/>
    <n v="238.36212679386858"/>
    <n v="3900.4216626168659"/>
    <n v="32879.564283316467"/>
    <n v="13557.022535627528"/>
    <n v="243.43947008843801"/>
    <n v="12906.711583382559"/>
    <n v="6624.6412704166778"/>
    <n v="406.71067606882582"/>
    <n v="135.57022535627527"/>
    <n v="2406.3996458165952"/>
    <n v="20151.141283361707"/>
  </r>
  <r>
    <x v="2"/>
    <s v=""/>
    <m/>
    <s v=""/>
    <x v="4"/>
    <m/>
    <m/>
    <m/>
    <m/>
    <m/>
    <n v="4"/>
    <m/>
    <n v="5000000"/>
    <n v="525149.59021978173"/>
    <n v="13483149.5902197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Wu_x000a_Zhong"/>
    <s v="Wu Zhong"/>
    <s v="Yanchi"/>
    <x v="882"/>
    <s v="t/d"/>
    <s v="cement"/>
    <n v="1500"/>
    <n v="310"/>
    <n v="1"/>
    <m/>
    <n v="465000"/>
    <m/>
    <n v="0"/>
    <n v="465000"/>
    <n v="2.3474561746395534E-2"/>
    <n v="181.82749599715635"/>
    <n v="11.697115898049685"/>
    <n v="360.02827636532487"/>
    <n v="215.05450264137059"/>
    <n v="5.4548248799146908"/>
    <n v="1.8182749599715637"/>
    <n v="172.32484765807462"/>
    <n v="1448.8916781716832"/>
    <n v="203.23143932872756"/>
    <n v="17.374249401450733"/>
    <n v="473.02317407224928"/>
    <n v="261.50541173114095"/>
    <n v="6.0969431798618263"/>
    <n v="2.0323143932872756"/>
    <n v="188.85849805632387"/>
    <n v="1590.5733827920062"/>
    <n v="199.31887625517118"/>
    <n v="17.374249401450733"/>
    <n v="463.6834029185697"/>
    <n v="252.743224907729"/>
    <n v="5.9795662876551354"/>
    <n v="1.9931887625517122"/>
    <n v="180.24147683779552"/>
    <n v="1525.3010210724142"/>
    <n v="197.55413740079413"/>
    <n v="17.374249401450733"/>
    <n v="457.90495630459969"/>
    <n v="247.32212540244069"/>
    <n v="5.9266241220238252"/>
    <n v="1.9755413740079415"/>
    <n v="174.91019020738412"/>
    <n v="1484.9174986757421"/>
    <n v="115.08205959822243"/>
    <n v="10.019988641340822"/>
    <n v="270.83713683760891"/>
    <n v="148.97304628207232"/>
    <n v="3.4524617879466724"/>
    <n v="1.1508205959822242"/>
    <n v="107.10698890760783"/>
    <n v="903.5930054431725"/>
  </r>
  <r>
    <x v="31"/>
    <s v="Gu_x000a_Yuan"/>
    <s v="Gu Yuan"/>
    <s v="Jingyuan"/>
    <x v="883"/>
    <s v="t/d"/>
    <s v="cement"/>
    <n v="1000"/>
    <n v="310"/>
    <n v="1"/>
    <m/>
    <n v="310000"/>
    <m/>
    <n v="0"/>
    <n v="310000"/>
    <n v="1.5649707830930355E-2"/>
    <n v="121.2183306647709"/>
    <n v="7.7980772653664561"/>
    <n v="240.01885091021657"/>
    <n v="143.36966842758039"/>
    <n v="3.636549919943127"/>
    <n v="1.212183306647709"/>
    <n v="114.88323177204974"/>
    <n v="965.92778544778878"/>
    <n v="135.48762621915171"/>
    <n v="11.582832934300487"/>
    <n v="315.34878271483279"/>
    <n v="174.33694115409395"/>
    <n v="4.0646287865745503"/>
    <n v="1.3548762621915169"/>
    <n v="125.90566537088256"/>
    <n v="1060.3822551946707"/>
    <n v="132.87925083678076"/>
    <n v="11.582832934300487"/>
    <n v="309.1222686123798"/>
    <n v="168.49548327181932"/>
    <n v="3.986377525103423"/>
    <n v="1.328792508367808"/>
    <n v="120.16098455853034"/>
    <n v="1016.8673473816093"/>
    <n v="131.70275826719609"/>
    <n v="11.582832934300487"/>
    <n v="305.26997086973313"/>
    <n v="164.88141693496044"/>
    <n v="3.951082748015883"/>
    <n v="1.3170275826719609"/>
    <n v="116.6067934715894"/>
    <n v="989.94499911716127"/>
    <n v="76.721373065481615"/>
    <n v="6.6799924275605465"/>
    <n v="180.55809122507259"/>
    <n v="99.315364188048193"/>
    <n v="2.3016411919644479"/>
    <n v="0.76721373065481613"/>
    <n v="71.404659271738552"/>
    <n v="602.39533696211492"/>
  </r>
  <r>
    <x v="31"/>
    <s v="Zhong_x000a_Wei"/>
    <s v="Zhong Wei"/>
    <s v="Zhongning"/>
    <x v="884"/>
    <s v="t/d"/>
    <s v="cement"/>
    <n v="4500"/>
    <n v="310"/>
    <n v="1"/>
    <m/>
    <n v="1395000"/>
    <m/>
    <n v="0"/>
    <n v="1395000"/>
    <n v="7.0423685239186601E-2"/>
    <n v="545.48248799146904"/>
    <n v="35.091347694149057"/>
    <n v="1080.0848290959746"/>
    <n v="645.16350792411185"/>
    <n v="16.364474639744071"/>
    <n v="5.4548248799146917"/>
    <n v="516.97454297422382"/>
    <n v="4346.6750345150494"/>
    <n v="609.69431798618268"/>
    <n v="52.122748204352199"/>
    <n v="1419.0695222167478"/>
    <n v="784.51623519342286"/>
    <n v="18.290829539585481"/>
    <n v="6.0969431798618263"/>
    <n v="566.57549416897155"/>
    <n v="4771.7201483760182"/>
    <n v="597.95662876551353"/>
    <n v="52.122748204352199"/>
    <n v="1391.050208755709"/>
    <n v="758.22967472318703"/>
    <n v="17.938698862965406"/>
    <n v="5.9795662876551363"/>
    <n v="540.72443051338655"/>
    <n v="4575.9030632172426"/>
    <n v="592.66241220238237"/>
    <n v="52.122748204352199"/>
    <n v="1373.7148689137991"/>
    <n v="741.96637620732201"/>
    <n v="17.779872366071473"/>
    <n v="5.9266241220238243"/>
    <n v="524.7305706221523"/>
    <n v="4454.7524960272258"/>
    <n v="345.24617879466729"/>
    <n v="30.059965924022464"/>
    <n v="812.51141051282673"/>
    <n v="446.91913884621692"/>
    <n v="10.357385363840017"/>
    <n v="3.4524617879466728"/>
    <n v="321.32096672282353"/>
    <n v="2710.7790163295176"/>
  </r>
  <r>
    <x v="31"/>
    <s v="Zhong_x000a_Wei"/>
    <s v="Zhong Wei"/>
    <s v="Zhongning"/>
    <x v="884"/>
    <s v="t/d"/>
    <s v="cement"/>
    <n v="4500"/>
    <n v="310"/>
    <n v="1"/>
    <m/>
    <n v="1395000"/>
    <m/>
    <n v="0"/>
    <n v="1395000"/>
    <n v="7.0423685239186601E-2"/>
    <n v="545.48248799146904"/>
    <n v="35.091347694149057"/>
    <n v="1080.0848290959746"/>
    <n v="645.16350792411185"/>
    <n v="16.364474639744071"/>
    <n v="5.4548248799146917"/>
    <n v="516.97454297422382"/>
    <n v="4346.6750345150494"/>
    <n v="609.69431798618268"/>
    <n v="52.122748204352199"/>
    <n v="1419.0695222167478"/>
    <n v="784.51623519342286"/>
    <n v="18.290829539585481"/>
    <n v="6.0969431798618263"/>
    <n v="566.57549416897155"/>
    <n v="4771.7201483760182"/>
    <n v="597.95662876551353"/>
    <n v="52.122748204352199"/>
    <n v="1391.050208755709"/>
    <n v="758.22967472318703"/>
    <n v="17.938698862965406"/>
    <n v="5.9795662876551363"/>
    <n v="540.72443051338655"/>
    <n v="4575.9030632172426"/>
    <n v="592.66241220238237"/>
    <n v="52.122748204352199"/>
    <n v="1373.7148689137991"/>
    <n v="741.96637620732201"/>
    <n v="17.779872366071473"/>
    <n v="5.9266241220238243"/>
    <n v="524.7305706221523"/>
    <n v="4454.7524960272258"/>
    <n v="345.24617879466729"/>
    <n v="30.059965924022464"/>
    <n v="812.51141051282673"/>
    <n v="446.91913884621692"/>
    <n v="10.357385363840017"/>
    <n v="3.4524617879466728"/>
    <n v="321.32096672282353"/>
    <n v="2710.7790163295176"/>
  </r>
  <r>
    <x v="31"/>
    <s v="Yin_x000a_Chuan"/>
    <s v="Yin Chuan"/>
    <s v="Yinchuan"/>
    <x v="885"/>
    <s v="t/a"/>
    <s v="grinding"/>
    <n v="1000000"/>
    <n v="1"/>
    <m/>
    <n v="1"/>
    <m/>
    <n v="1000000"/>
    <n v="105029.91804395635"/>
    <n v="105029.91804395635"/>
    <n v="5.3022178415950876E-3"/>
    <n v="41.069520435955127"/>
    <n v="2.6420368260705747"/>
    <n v="81.31987174227298"/>
    <n v="48.574530725606344"/>
    <n v="1.2320856130786537"/>
    <n v="0.41069520435955131"/>
    <n v="38.923149734332988"/>
    <n v="327.26231013535971"/>
    <n v="45.904046057315149"/>
    <n v="3.9243354638916736"/>
    <n v="106.84211872193643"/>
    <n v="59.066434327253326"/>
    <n v="1.3771213817194543"/>
    <n v="0.45904046057315145"/>
    <n v="42.65761843604384"/>
    <n v="359.26406889794157"/>
    <n v="45.020312339127109"/>
    <n v="3.9243354638916736"/>
    <n v="104.73253721909714"/>
    <n v="57.08731225424517"/>
    <n v="1.3506093701738133"/>
    <n v="0.45020312339127116"/>
    <n v="40.711285033108219"/>
    <n v="344.52094889376042"/>
    <n v="44.62170937731161"/>
    <n v="3.9243354638916736"/>
    <n v="103.42735490880327"/>
    <n v="55.862844218226755"/>
    <n v="1.3386512813193485"/>
    <n v="0.44621709377311614"/>
    <n v="39.507103102224455"/>
    <n v="335.39949072677388"/>
    <n v="25.99367588802366"/>
    <n v="2.2632227651643011"/>
    <n v="61.174198463040547"/>
    <n v="33.648659874762515"/>
    <n v="0.77981027664070968"/>
    <n v="0.2599367588802366"/>
    <n v="24.192340358926867"/>
    <n v="204.09526732642712"/>
  </r>
  <r>
    <x v="31"/>
    <s v="Yin_x000a_Chuan"/>
    <s v="Yin Chuan"/>
    <s v="Yinchuan"/>
    <x v="885"/>
    <s v="t/a"/>
    <s v="grinding"/>
    <n v="1000000"/>
    <n v="1"/>
    <m/>
    <n v="1"/>
    <m/>
    <n v="1000000"/>
    <n v="105029.91804395635"/>
    <n v="105029.91804395635"/>
    <n v="5.3022178415950876E-3"/>
    <n v="41.069520435955127"/>
    <n v="2.6420368260705747"/>
    <n v="81.31987174227298"/>
    <n v="48.574530725606344"/>
    <n v="1.2320856130786537"/>
    <n v="0.41069520435955131"/>
    <n v="38.923149734332988"/>
    <n v="327.26231013535971"/>
    <n v="45.904046057315149"/>
    <n v="3.9243354638916736"/>
    <n v="106.84211872193643"/>
    <n v="59.066434327253326"/>
    <n v="1.3771213817194543"/>
    <n v="0.45904046057315145"/>
    <n v="42.65761843604384"/>
    <n v="359.26406889794157"/>
    <n v="45.020312339127109"/>
    <n v="3.9243354638916736"/>
    <n v="104.73253721909714"/>
    <n v="57.08731225424517"/>
    <n v="1.3506093701738133"/>
    <n v="0.45020312339127116"/>
    <n v="40.711285033108219"/>
    <n v="344.52094889376042"/>
    <n v="44.62170937731161"/>
    <n v="3.9243354638916736"/>
    <n v="103.42735490880327"/>
    <n v="55.862844218226755"/>
    <n v="1.3386512813193485"/>
    <n v="0.44621709377311614"/>
    <n v="39.507103102224455"/>
    <n v="335.39949072677388"/>
    <n v="25.99367588802366"/>
    <n v="2.2632227651643011"/>
    <n v="61.174198463040547"/>
    <n v="33.648659874762515"/>
    <n v="0.77981027664070968"/>
    <n v="0.2599367588802366"/>
    <n v="24.192340358926867"/>
    <n v="204.09526732642712"/>
  </r>
  <r>
    <x v="31"/>
    <s v="Yin_x000a_Chuan"/>
    <s v="Yin Chuan"/>
    <s v="Yinchuan"/>
    <x v="885"/>
    <s v="t/d"/>
    <s v="cement"/>
    <n v="5000"/>
    <n v="310"/>
    <n v="1"/>
    <m/>
    <n v="1550000"/>
    <m/>
    <n v="0"/>
    <n v="1550000"/>
    <n v="7.8248539154651783E-2"/>
    <n v="606.09165332385453"/>
    <n v="38.990386326832287"/>
    <n v="1200.0942545510829"/>
    <n v="716.84834213790202"/>
    <n v="18.182749599715638"/>
    <n v="6.0609165332385464"/>
    <n v="574.41615886024874"/>
    <n v="4829.6389272389442"/>
    <n v="677.43813109575865"/>
    <n v="57.914164671502448"/>
    <n v="1576.7439135741643"/>
    <n v="871.68470577046992"/>
    <n v="20.323143932872757"/>
    <n v="6.7743813109575859"/>
    <n v="629.52832685441285"/>
    <n v="5301.9112759733543"/>
    <n v="664.39625418390392"/>
    <n v="57.914164671502448"/>
    <n v="1545.6113430618991"/>
    <n v="842.47741635909676"/>
    <n v="19.931887625517117"/>
    <n v="6.6439625418390413"/>
    <n v="600.80492279265184"/>
    <n v="5084.3367369080479"/>
    <n v="658.5137913359805"/>
    <n v="57.914164671502448"/>
    <n v="1526.3498543486658"/>
    <n v="824.40708467480238"/>
    <n v="19.755413740079415"/>
    <n v="6.5851379133598051"/>
    <n v="583.03396735794706"/>
    <n v="4949.7249955858069"/>
    <n v="383.60686532740812"/>
    <n v="33.399962137802738"/>
    <n v="902.79045612536311"/>
    <n v="496.57682094024102"/>
    <n v="11.508205959822241"/>
    <n v="3.8360686532740811"/>
    <n v="357.02329635869279"/>
    <n v="3011.9766848105751"/>
  </r>
  <r>
    <x v="31"/>
    <s v="Yin_x000a_Chuan"/>
    <s v="Yin Chuan"/>
    <s v="Yinchuan"/>
    <x v="885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</r>
  <r>
    <x v="31"/>
    <s v="Yin_x000a_Chuan"/>
    <s v="Yin Chuan"/>
    <s v="Yinchuan"/>
    <x v="885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</r>
  <r>
    <x v="31"/>
    <s v="Yin_x000a_Chuan"/>
    <s v="Yin Chuan"/>
    <s v="Yinchuan"/>
    <x v="885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</r>
  <r>
    <x v="31"/>
    <s v="Shi_x000a_Zuishan"/>
    <s v="Shi Zuishan"/>
    <s v="Shizuishan Shì"/>
    <x v="886"/>
    <s v="t/a"/>
    <s v="grinding"/>
    <n v="500000"/>
    <n v="1"/>
    <m/>
    <n v="1"/>
    <m/>
    <n v="500000"/>
    <n v="52514.959021978175"/>
    <n v="52514.959021978175"/>
    <n v="2.6511089207975438E-3"/>
    <n v="20.534760217977563"/>
    <n v="1.3210184130352873"/>
    <n v="40.65993587113649"/>
    <n v="24.287265362803172"/>
    <n v="0.61604280653932686"/>
    <n v="0.20534760217977566"/>
    <n v="19.461574867166494"/>
    <n v="163.63115506767986"/>
    <n v="22.952023028657575"/>
    <n v="1.9621677319458368"/>
    <n v="53.421059360968215"/>
    <n v="29.533217163626663"/>
    <n v="0.68856069085972715"/>
    <n v="0.22952023028657573"/>
    <n v="21.32880921802192"/>
    <n v="179.63203444897078"/>
    <n v="22.510156169563555"/>
    <n v="1.9621677319458368"/>
    <n v="52.36626860954857"/>
    <n v="28.543656127122585"/>
    <n v="0.67530468508690666"/>
    <n v="0.22510156169563558"/>
    <n v="20.355642516554109"/>
    <n v="172.26047444688021"/>
    <n v="22.310854688655805"/>
    <n v="1.9621677319458368"/>
    <n v="51.713677454401633"/>
    <n v="27.931422109113377"/>
    <n v="0.66932564065967426"/>
    <n v="0.22310854688655807"/>
    <n v="19.753551551112228"/>
    <n v="167.69974536338694"/>
    <n v="12.99683794401183"/>
    <n v="1.1316113825821505"/>
    <n v="30.587099231520273"/>
    <n v="16.824329937381258"/>
    <n v="0.38990513832035484"/>
    <n v="0.1299683794401183"/>
    <n v="12.096170179463433"/>
    <n v="102.04763366321356"/>
  </r>
  <r>
    <x v="31"/>
    <s v="Shi_x000a_Zuishan"/>
    <s v="Shi Zuishan"/>
    <s v="Huinong"/>
    <x v="887"/>
    <s v="t/a"/>
    <s v="grinding"/>
    <n v="1000000"/>
    <n v="1"/>
    <m/>
    <n v="1"/>
    <m/>
    <n v="1000000"/>
    <n v="105029.91804395635"/>
    <n v="105029.91804395635"/>
    <n v="5.3022178415950876E-3"/>
    <n v="41.069520435955127"/>
    <n v="2.6420368260705747"/>
    <n v="81.31987174227298"/>
    <n v="48.574530725606344"/>
    <n v="1.2320856130786537"/>
    <n v="0.41069520435955131"/>
    <n v="38.923149734332988"/>
    <n v="327.26231013535971"/>
    <n v="45.904046057315149"/>
    <n v="3.9243354638916736"/>
    <n v="106.84211872193643"/>
    <n v="59.066434327253326"/>
    <n v="1.3771213817194543"/>
    <n v="0.45904046057315145"/>
    <n v="42.65761843604384"/>
    <n v="359.26406889794157"/>
    <n v="45.020312339127109"/>
    <n v="3.9243354638916736"/>
    <n v="104.73253721909714"/>
    <n v="57.08731225424517"/>
    <n v="1.3506093701738133"/>
    <n v="0.45020312339127116"/>
    <n v="40.711285033108219"/>
    <n v="344.52094889376042"/>
    <n v="44.62170937731161"/>
    <n v="3.9243354638916736"/>
    <n v="103.42735490880327"/>
    <n v="55.862844218226755"/>
    <n v="1.3386512813193485"/>
    <n v="0.44621709377311614"/>
    <n v="39.507103102224455"/>
    <n v="335.39949072677388"/>
    <n v="25.99367588802366"/>
    <n v="2.2632227651643011"/>
    <n v="61.174198463040547"/>
    <n v="33.648659874762515"/>
    <n v="0.77981027664070968"/>
    <n v="0.2599367588802366"/>
    <n v="24.192340358926867"/>
    <n v="204.09526732642712"/>
  </r>
  <r>
    <x v="31"/>
    <s v="Yin_x000a_Chuan"/>
    <s v="Yin Chuan"/>
    <s v="Lingwu"/>
    <x v="888"/>
    <s v="t/a"/>
    <s v="grinding"/>
    <n v="600000"/>
    <n v="1"/>
    <m/>
    <n v="1"/>
    <m/>
    <n v="600000"/>
    <n v="63017.95082637381"/>
    <n v="63017.95082637381"/>
    <n v="3.1813307049570524E-3"/>
    <n v="24.641712261573073"/>
    <n v="1.5852220956423448"/>
    <n v="48.791923045363788"/>
    <n v="29.144718435363803"/>
    <n v="0.73925136784719225"/>
    <n v="0.24641712261573076"/>
    <n v="23.353889840599791"/>
    <n v="196.35738608121582"/>
    <n v="27.542427634389089"/>
    <n v="2.3546012783350041"/>
    <n v="64.105271233161844"/>
    <n v="35.439860596351991"/>
    <n v="0.82627282903167254"/>
    <n v="0.27542427634389088"/>
    <n v="25.594571061626301"/>
    <n v="215.55844133876491"/>
    <n v="27.012187403476261"/>
    <n v="2.3546012783350041"/>
    <n v="62.839522331458276"/>
    <n v="34.252387352547103"/>
    <n v="0.81036562210428786"/>
    <n v="0.27012187403476268"/>
    <n v="24.42677101986493"/>
    <n v="206.71256933625625"/>
    <n v="26.773025626386964"/>
    <n v="2.3546012783350041"/>
    <n v="62.056412945281963"/>
    <n v="33.517706530936053"/>
    <n v="0.80319076879160911"/>
    <n v="0.26773025626386965"/>
    <n v="23.704261861334672"/>
    <n v="201.2396944360643"/>
    <n v="15.596205532814194"/>
    <n v="1.3579336590985804"/>
    <n v="36.70451907782433"/>
    <n v="20.189195924857508"/>
    <n v="0.46788616598442578"/>
    <n v="0.15596205532814195"/>
    <n v="14.515404215356119"/>
    <n v="122.45716039585626"/>
  </r>
  <r>
    <x v="31"/>
    <s v="Wu_x000a_Zhong"/>
    <s v="Wu Zhong"/>
    <s v="Yanchi"/>
    <x v="882"/>
    <s v="t/a"/>
    <s v="grinding"/>
    <n v="800000"/>
    <n v="1"/>
    <m/>
    <n v="1"/>
    <m/>
    <n v="800000"/>
    <n v="84023.93443516508"/>
    <n v="84023.93443516508"/>
    <n v="4.2417742732760704E-3"/>
    <n v="32.855616348764102"/>
    <n v="2.1136294608564601"/>
    <n v="65.055897393818398"/>
    <n v="38.859624580485075"/>
    <n v="0.98566849046292304"/>
    <n v="0.32855616348764105"/>
    <n v="31.138519787466393"/>
    <n v="261.80984810828778"/>
    <n v="36.723236845852121"/>
    <n v="3.1394683711133391"/>
    <n v="85.473694977549144"/>
    <n v="47.253147461802662"/>
    <n v="1.1016971053755635"/>
    <n v="0.3672323684585212"/>
    <n v="34.126094748835072"/>
    <n v="287.41125511835327"/>
    <n v="36.016249871301689"/>
    <n v="3.1394683711133391"/>
    <n v="83.786029775277711"/>
    <n v="45.66984980339614"/>
    <n v="1.0804874961390507"/>
    <n v="0.36016249871301698"/>
    <n v="32.569028026486578"/>
    <n v="275.61675911500834"/>
    <n v="35.697367501849293"/>
    <n v="3.1394683711133391"/>
    <n v="82.741883927042622"/>
    <n v="44.690275374581404"/>
    <n v="1.0709210250554788"/>
    <n v="0.35697367501849298"/>
    <n v="31.605682481779564"/>
    <n v="268.3195925814191"/>
    <n v="20.794940710418928"/>
    <n v="1.8105782121314409"/>
    <n v="48.939358770432442"/>
    <n v="26.918927899810015"/>
    <n v="0.62384822131256779"/>
    <n v="0.20794940710418927"/>
    <n v="19.353872287141495"/>
    <n v="163.27621386114171"/>
  </r>
  <r>
    <x v="31"/>
    <s v="Wu_x000a_Zhong"/>
    <s v="Wu Zhong"/>
    <s v="Yanchi"/>
    <x v="882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</r>
  <r>
    <x v="31"/>
    <s v="Wu_x000a_Zhong"/>
    <s v="Wu Zhong"/>
    <s v="Yanchi"/>
    <x v="882"/>
    <s v="t/d"/>
    <s v="cement"/>
    <n v="5000"/>
    <n v="310"/>
    <n v="1"/>
    <m/>
    <n v="1550000"/>
    <m/>
    <n v="0"/>
    <n v="1550000"/>
    <n v="7.8248539154651783E-2"/>
    <n v="606.09165332385453"/>
    <n v="38.990386326832287"/>
    <n v="1200.0942545510829"/>
    <n v="716.84834213790202"/>
    <n v="18.182749599715638"/>
    <n v="6.0609165332385464"/>
    <n v="574.41615886024874"/>
    <n v="4829.6389272389442"/>
    <n v="677.43813109575865"/>
    <n v="57.914164671502448"/>
    <n v="1576.7439135741643"/>
    <n v="871.68470577046992"/>
    <n v="20.323143932872757"/>
    <n v="6.7743813109575859"/>
    <n v="629.52832685441285"/>
    <n v="5301.9112759733543"/>
    <n v="664.39625418390392"/>
    <n v="57.914164671502448"/>
    <n v="1545.6113430618991"/>
    <n v="842.47741635909676"/>
    <n v="19.931887625517117"/>
    <n v="6.6439625418390413"/>
    <n v="600.80492279265184"/>
    <n v="5084.3367369080479"/>
    <n v="658.5137913359805"/>
    <n v="57.914164671502448"/>
    <n v="1526.3498543486658"/>
    <n v="824.40708467480238"/>
    <n v="19.755413740079415"/>
    <n v="6.5851379133598051"/>
    <n v="583.03396735794706"/>
    <n v="4949.7249955858069"/>
    <n v="383.60686532740812"/>
    <n v="33.399962137802738"/>
    <n v="902.79045612536311"/>
    <n v="496.57682094024102"/>
    <n v="11.508205959822241"/>
    <n v="3.8360686532740811"/>
    <n v="357.02329635869279"/>
    <n v="3011.9766848105751"/>
  </r>
  <r>
    <x v="31"/>
    <s v="Gu_x000a_Yuan"/>
    <s v="Gu Yuan"/>
    <s v="Guyuan"/>
    <x v="889"/>
    <s v="t/a"/>
    <s v="grinding"/>
    <n v="1000000"/>
    <n v="1"/>
    <m/>
    <n v="1"/>
    <m/>
    <n v="1000000"/>
    <n v="105029.91804395635"/>
    <n v="105029.91804395635"/>
    <n v="5.3022178415950876E-3"/>
    <n v="41.069520435955127"/>
    <n v="2.6420368260705747"/>
    <n v="81.31987174227298"/>
    <n v="48.574530725606344"/>
    <n v="1.2320856130786537"/>
    <n v="0.41069520435955131"/>
    <n v="38.923149734332988"/>
    <n v="327.26231013535971"/>
    <n v="45.904046057315149"/>
    <n v="3.9243354638916736"/>
    <n v="106.84211872193643"/>
    <n v="59.066434327253326"/>
    <n v="1.3771213817194543"/>
    <n v="0.45904046057315145"/>
    <n v="42.65761843604384"/>
    <n v="359.26406889794157"/>
    <n v="45.020312339127109"/>
    <n v="3.9243354638916736"/>
    <n v="104.73253721909714"/>
    <n v="57.08731225424517"/>
    <n v="1.3506093701738133"/>
    <n v="0.45020312339127116"/>
    <n v="40.711285033108219"/>
    <n v="344.52094889376042"/>
    <n v="44.62170937731161"/>
    <n v="3.9243354638916736"/>
    <n v="103.42735490880327"/>
    <n v="55.862844218226755"/>
    <n v="1.3386512813193485"/>
    <n v="0.44621709377311614"/>
    <n v="39.507103102224455"/>
    <n v="335.39949072677388"/>
    <n v="25.99367588802366"/>
    <n v="2.2632227651643011"/>
    <n v="61.174198463040547"/>
    <n v="33.648659874762515"/>
    <n v="0.77981027664070968"/>
    <n v="0.2599367588802366"/>
    <n v="24.192340358926867"/>
    <n v="204.09526732642712"/>
  </r>
  <r>
    <x v="31"/>
    <s v="Zhong_x000a_Wei"/>
    <s v="Zhong Wei"/>
    <s v="Zhongwei"/>
    <x v="890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</r>
  <r>
    <x v="31"/>
    <s v="Zhong_x000a_Wei"/>
    <s v="Zhong Wei"/>
    <s v="Zhongning"/>
    <x v="884"/>
    <s v="t/d"/>
    <s v="cement"/>
    <n v="3200"/>
    <n v="310"/>
    <n v="1"/>
    <m/>
    <n v="992000"/>
    <m/>
    <n v="0"/>
    <n v="992000"/>
    <n v="5.0079065058977135E-2"/>
    <n v="387.89865812726686"/>
    <n v="24.953847249172661"/>
    <n v="768.06032291269298"/>
    <n v="458.78293896825727"/>
    <n v="11.636959743818005"/>
    <n v="3.8789865812726689"/>
    <n v="367.62634167055916"/>
    <n v="3090.9689134329242"/>
    <n v="433.56040390128544"/>
    <n v="37.065065389761564"/>
    <n v="1009.1161046874651"/>
    <n v="557.87821169310064"/>
    <n v="13.006812117038562"/>
    <n v="4.3356040390128543"/>
    <n v="402.89812918682418"/>
    <n v="3393.2232166229464"/>
    <n v="425.21360267769847"/>
    <n v="37.065065389761564"/>
    <n v="989.19125955961533"/>
    <n v="539.18554646982182"/>
    <n v="12.756408080330955"/>
    <n v="4.2521360267769861"/>
    <n v="384.51515058729711"/>
    <n v="3253.97551162115"/>
    <n v="421.44882645502747"/>
    <n v="37.065065389761564"/>
    <n v="976.86390678314604"/>
    <n v="527.62053419187339"/>
    <n v="12.643464793650825"/>
    <n v="4.2144882645502744"/>
    <n v="373.14173910908607"/>
    <n v="3167.8239971749158"/>
    <n v="245.50839380954116"/>
    <n v="21.375975768193751"/>
    <n v="577.7858919202323"/>
    <n v="317.80916540175423"/>
    <n v="7.3652518142862338"/>
    <n v="2.4550839380954113"/>
    <n v="228.49490966956336"/>
    <n v="1927.6650782787679"/>
  </r>
  <r>
    <x v="31"/>
    <s v="Zhong_x000a_Wei"/>
    <s v="Zhong Wei"/>
    <s v="Zhongning"/>
    <x v="884"/>
    <s v="t/d"/>
    <s v="cement"/>
    <n v="3000"/>
    <n v="310"/>
    <n v="1"/>
    <m/>
    <n v="930000"/>
    <m/>
    <n v="0"/>
    <n v="930000"/>
    <n v="4.6949123492791067E-2"/>
    <n v="363.6549919943127"/>
    <n v="23.394231796099369"/>
    <n v="720.05655273064974"/>
    <n v="430.10900528274118"/>
    <n v="10.909649759829382"/>
    <n v="3.6365499199431275"/>
    <n v="344.64969531614923"/>
    <n v="2897.7833563433664"/>
    <n v="406.46287865745512"/>
    <n v="34.748498802901466"/>
    <n v="946.04634814449855"/>
    <n v="523.01082346228191"/>
    <n v="12.193886359723653"/>
    <n v="4.0646287865745512"/>
    <n v="377.71699611264773"/>
    <n v="3181.1467655840124"/>
    <n v="398.63775251034235"/>
    <n v="34.748498802901466"/>
    <n v="927.3668058371394"/>
    <n v="505.486449815458"/>
    <n v="11.959132575310271"/>
    <n v="3.9863775251034244"/>
    <n v="360.48295367559103"/>
    <n v="3050.6020421448284"/>
    <n v="395.10827480158827"/>
    <n v="34.748498802901466"/>
    <n v="915.80991260919939"/>
    <n v="494.64425080488138"/>
    <n v="11.85324824404765"/>
    <n v="3.951082748015883"/>
    <n v="349.82038041476824"/>
    <n v="2969.8349973514842"/>
    <n v="230.16411919644486"/>
    <n v="20.039977282681644"/>
    <n v="541.67427367521782"/>
    <n v="297.94609256414464"/>
    <n v="6.9049235758933447"/>
    <n v="2.3016411919644484"/>
    <n v="214.21397781521566"/>
    <n v="1807.186010886345"/>
  </r>
  <r>
    <x v="31"/>
    <s v="Wu_x000a_Zhong"/>
    <s v="Wu Zhong"/>
    <s v="Wuzhong"/>
    <x v="891"/>
    <s v="t/d"/>
    <s v="cement"/>
    <n v="2000"/>
    <n v="310"/>
    <n v="1"/>
    <m/>
    <n v="620000"/>
    <m/>
    <n v="0"/>
    <n v="620000"/>
    <n v="3.1299415661860709E-2"/>
    <n v="242.43666132954181"/>
    <n v="15.596154530732912"/>
    <n v="480.03770182043314"/>
    <n v="286.73933685516079"/>
    <n v="7.2730998398862541"/>
    <n v="2.424366613295418"/>
    <n v="229.76646354409948"/>
    <n v="1931.8555708955776"/>
    <n v="270.97525243830341"/>
    <n v="23.165665868600975"/>
    <n v="630.69756542966559"/>
    <n v="348.6738823081879"/>
    <n v="8.1292575731491006"/>
    <n v="2.7097525243830338"/>
    <n v="251.81133074176512"/>
    <n v="2120.7645103893415"/>
    <n v="265.75850167356151"/>
    <n v="23.165665868600975"/>
    <n v="618.2445372247596"/>
    <n v="336.99096654363865"/>
    <n v="7.9727550502068461"/>
    <n v="2.6575850167356161"/>
    <n v="240.32196911706069"/>
    <n v="2033.7346947632186"/>
    <n v="263.40551653439218"/>
    <n v="23.165665868600975"/>
    <n v="610.53994173946626"/>
    <n v="329.76283386992088"/>
    <n v="7.902165496031766"/>
    <n v="2.6340551653439217"/>
    <n v="233.2135869431788"/>
    <n v="1979.8899982343225"/>
    <n v="153.44274613096323"/>
    <n v="13.359984855121093"/>
    <n v="361.11618245014517"/>
    <n v="198.63072837609639"/>
    <n v="4.6032823839288959"/>
    <n v="1.5344274613096323"/>
    <n v="142.8093185434771"/>
    <n v="1204.7906739242298"/>
  </r>
  <r>
    <x v="31"/>
    <s v="Wu_x000a_Zhong"/>
    <s v="Wu Zhong"/>
    <s v="Wuzhong"/>
    <x v="891"/>
    <s v="t/d"/>
    <s v="cement"/>
    <n v="2000"/>
    <n v="310"/>
    <n v="1"/>
    <m/>
    <n v="620000"/>
    <m/>
    <n v="0"/>
    <n v="620000"/>
    <n v="3.1299415661860709E-2"/>
    <n v="242.43666132954181"/>
    <n v="15.596154530732912"/>
    <n v="480.03770182043314"/>
    <n v="286.73933685516079"/>
    <n v="7.2730998398862541"/>
    <n v="2.424366613295418"/>
    <n v="229.76646354409948"/>
    <n v="1931.8555708955776"/>
    <n v="270.97525243830341"/>
    <n v="23.165665868600975"/>
    <n v="630.69756542966559"/>
    <n v="348.6738823081879"/>
    <n v="8.1292575731491006"/>
    <n v="2.7097525243830338"/>
    <n v="251.81133074176512"/>
    <n v="2120.7645103893415"/>
    <n v="265.75850167356151"/>
    <n v="23.165665868600975"/>
    <n v="618.2445372247596"/>
    <n v="336.99096654363865"/>
    <n v="7.9727550502068461"/>
    <n v="2.6575850167356161"/>
    <n v="240.32196911706069"/>
    <n v="2033.7346947632186"/>
    <n v="263.40551653439218"/>
    <n v="23.165665868600975"/>
    <n v="610.53994173946626"/>
    <n v="329.76283386992088"/>
    <n v="7.902165496031766"/>
    <n v="2.6340551653439217"/>
    <n v="233.2135869431788"/>
    <n v="1979.8899982343225"/>
    <n v="153.44274613096323"/>
    <n v="13.359984855121093"/>
    <n v="361.11618245014517"/>
    <n v="198.63072837609639"/>
    <n v="4.6032823839288959"/>
    <n v="1.5344274613096323"/>
    <n v="142.8093185434771"/>
    <n v="1204.7906739242298"/>
  </r>
  <r>
    <x v="31"/>
    <s v="Wu_x000a_Zhong"/>
    <s v="Wu Zhong"/>
    <s v="Qingtongxia"/>
    <x v="892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</r>
  <r>
    <x v="31"/>
    <s v="Wu_x000a_Zhong"/>
    <s v="Wu Zhong"/>
    <s v="Qingtongxia"/>
    <x v="892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</r>
  <r>
    <x v="31"/>
    <s v="Wu_x000a_Zhong"/>
    <s v="Wu Zhong"/>
    <s v="Qingtongxia"/>
    <x v="892"/>
    <s v="t/d"/>
    <s v="cement"/>
    <n v="1000"/>
    <n v="310"/>
    <n v="1"/>
    <m/>
    <n v="310000"/>
    <m/>
    <n v="0"/>
    <n v="310000"/>
    <n v="1.5649707830930355E-2"/>
    <n v="121.2183306647709"/>
    <n v="7.7980772653664561"/>
    <n v="240.01885091021657"/>
    <n v="143.36966842758039"/>
    <n v="3.636549919943127"/>
    <n v="1.212183306647709"/>
    <n v="114.88323177204974"/>
    <n v="965.92778544778878"/>
    <n v="135.48762621915171"/>
    <n v="11.582832934300487"/>
    <n v="315.34878271483279"/>
    <n v="174.33694115409395"/>
    <n v="4.0646287865745503"/>
    <n v="1.3548762621915169"/>
    <n v="125.90566537088256"/>
    <n v="1060.3822551946707"/>
    <n v="132.87925083678076"/>
    <n v="11.582832934300487"/>
    <n v="309.1222686123798"/>
    <n v="168.49548327181932"/>
    <n v="3.986377525103423"/>
    <n v="1.328792508367808"/>
    <n v="120.16098455853034"/>
    <n v="1016.8673473816093"/>
    <n v="131.70275826719609"/>
    <n v="11.582832934300487"/>
    <n v="305.26997086973313"/>
    <n v="164.88141693496044"/>
    <n v="3.951082748015883"/>
    <n v="1.3170275826719609"/>
    <n v="116.6067934715894"/>
    <n v="989.94499911716127"/>
    <n v="76.721373065481615"/>
    <n v="6.6799924275605465"/>
    <n v="180.55809122507259"/>
    <n v="99.315364188048193"/>
    <n v="2.3016411919644479"/>
    <n v="0.76721373065481613"/>
    <n v="71.404659271738552"/>
    <n v="602.39533696211492"/>
  </r>
  <r>
    <x v="31"/>
    <s v="Shi_x000a_Zuishan"/>
    <s v="Shi Zuishan"/>
    <s v="Pingluo"/>
    <x v="893"/>
    <s v="t/d"/>
    <s v="cement"/>
    <n v="2000"/>
    <n v="310"/>
    <n v="1"/>
    <m/>
    <n v="620000"/>
    <m/>
    <n v="0"/>
    <n v="620000"/>
    <n v="3.1299415661860709E-2"/>
    <n v="242.43666132954181"/>
    <n v="15.596154530732912"/>
    <n v="480.03770182043314"/>
    <n v="286.73933685516079"/>
    <n v="7.2730998398862541"/>
    <n v="2.424366613295418"/>
    <n v="229.76646354409948"/>
    <n v="1931.8555708955776"/>
    <n v="270.97525243830341"/>
    <n v="23.165665868600975"/>
    <n v="630.69756542966559"/>
    <n v="348.6738823081879"/>
    <n v="8.1292575731491006"/>
    <n v="2.7097525243830338"/>
    <n v="251.81133074176512"/>
    <n v="2120.7645103893415"/>
    <n v="265.75850167356151"/>
    <n v="23.165665868600975"/>
    <n v="618.2445372247596"/>
    <n v="336.99096654363865"/>
    <n v="7.9727550502068461"/>
    <n v="2.6575850167356161"/>
    <n v="240.32196911706069"/>
    <n v="2033.7346947632186"/>
    <n v="263.40551653439218"/>
    <n v="23.165665868600975"/>
    <n v="610.53994173946626"/>
    <n v="329.76283386992088"/>
    <n v="7.902165496031766"/>
    <n v="2.6340551653439217"/>
    <n v="233.2135869431788"/>
    <n v="1979.8899982343225"/>
    <n v="153.44274613096323"/>
    <n v="13.359984855121093"/>
    <n v="361.11618245014517"/>
    <n v="198.63072837609639"/>
    <n v="4.6032823839288959"/>
    <n v="1.5344274613096323"/>
    <n v="142.8093185434771"/>
    <n v="1204.7906739242298"/>
  </r>
  <r>
    <x v="31"/>
    <s v="Yin_x000a_Chuan"/>
    <s v="Yin Chuan"/>
    <s v="Yongning"/>
    <x v="611"/>
    <s v="t/d"/>
    <s v="cement"/>
    <n v="5000"/>
    <n v="310"/>
    <n v="1"/>
    <m/>
    <n v="1550000"/>
    <m/>
    <n v="0"/>
    <n v="1550000"/>
    <n v="7.8248539154651783E-2"/>
    <n v="606.09165332385453"/>
    <n v="38.990386326832287"/>
    <n v="1200.0942545510829"/>
    <n v="716.84834213790202"/>
    <n v="18.182749599715638"/>
    <n v="6.0609165332385464"/>
    <n v="574.41615886024874"/>
    <n v="4829.6389272389442"/>
    <n v="677.43813109575865"/>
    <n v="57.914164671502448"/>
    <n v="1576.7439135741643"/>
    <n v="871.68470577046992"/>
    <n v="20.323143932872757"/>
    <n v="6.7743813109575859"/>
    <n v="629.52832685441285"/>
    <n v="5301.9112759733543"/>
    <n v="664.39625418390392"/>
    <n v="57.914164671502448"/>
    <n v="1545.6113430618991"/>
    <n v="842.47741635909676"/>
    <n v="19.931887625517117"/>
    <n v="6.6439625418390413"/>
    <n v="600.80492279265184"/>
    <n v="5084.3367369080479"/>
    <n v="658.5137913359805"/>
    <n v="57.914164671502448"/>
    <n v="1526.3498543486658"/>
    <n v="824.40708467480238"/>
    <n v="19.755413740079415"/>
    <n v="6.5851379133598051"/>
    <n v="583.03396735794706"/>
    <n v="4949.7249955858069"/>
    <n v="383.60686532740812"/>
    <n v="33.399962137802738"/>
    <n v="902.79045612536311"/>
    <n v="496.57682094024102"/>
    <n v="11.508205959822241"/>
    <n v="3.8360686532740811"/>
    <n v="357.02329635869279"/>
    <n v="3011.9766848105751"/>
  </r>
  <r>
    <x v="31"/>
    <s v="Wu_x000a_Zhong"/>
    <s v="Wu Zhong"/>
    <s v="Qingtongxia"/>
    <x v="892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</r>
  <r>
    <x v="31"/>
    <s v="Zhong_x000a_Wei"/>
    <s v="Zhong Wei"/>
    <s v="Zhongning"/>
    <x v="884"/>
    <s v="t/d"/>
    <s v="cement"/>
    <n v="1000"/>
    <n v="310"/>
    <n v="1"/>
    <m/>
    <n v="310000"/>
    <m/>
    <n v="0"/>
    <n v="310000"/>
    <n v="1.5649707830930355E-2"/>
    <n v="121.2183306647709"/>
    <n v="7.7980772653664561"/>
    <n v="240.01885091021657"/>
    <n v="143.36966842758039"/>
    <n v="3.636549919943127"/>
    <n v="1.212183306647709"/>
    <n v="114.88323177204974"/>
    <n v="965.92778544778878"/>
    <n v="135.48762621915171"/>
    <n v="11.582832934300487"/>
    <n v="315.34878271483279"/>
    <n v="174.33694115409395"/>
    <n v="4.0646287865745503"/>
    <n v="1.3548762621915169"/>
    <n v="125.90566537088256"/>
    <n v="1060.3822551946707"/>
    <n v="132.87925083678076"/>
    <n v="11.582832934300487"/>
    <n v="309.1222686123798"/>
    <n v="168.49548327181932"/>
    <n v="3.986377525103423"/>
    <n v="1.328792508367808"/>
    <n v="120.16098455853034"/>
    <n v="1016.8673473816093"/>
    <n v="131.70275826719609"/>
    <n v="11.582832934300487"/>
    <n v="305.26997086973313"/>
    <n v="164.88141693496044"/>
    <n v="3.951082748015883"/>
    <n v="1.3170275826719609"/>
    <n v="116.6067934715894"/>
    <n v="989.94499911716127"/>
    <n v="76.721373065481615"/>
    <n v="6.6799924275605465"/>
    <n v="180.55809122507259"/>
    <n v="99.315364188048193"/>
    <n v="2.3016411919644479"/>
    <n v="0.76721373065481613"/>
    <n v="71.404659271738552"/>
    <n v="602.39533696211492"/>
  </r>
  <r>
    <x v="31"/>
    <s v="Zhong_x000a_Wei"/>
    <s v="Zhong Wei"/>
    <s v="Zhongning"/>
    <x v="884"/>
    <s v="t/d"/>
    <s v="cement"/>
    <n v="1200"/>
    <n v="310"/>
    <n v="1"/>
    <m/>
    <n v="372000"/>
    <m/>
    <n v="0"/>
    <n v="372000"/>
    <n v="1.8779649397116426E-2"/>
    <n v="145.46199679772508"/>
    <n v="9.3576927184397469"/>
    <n v="288.0226210922599"/>
    <n v="172.04360211309648"/>
    <n v="4.3638599039317523"/>
    <n v="1.4546199679772509"/>
    <n v="137.85987812645968"/>
    <n v="1159.1133425373464"/>
    <n v="162.58515146298205"/>
    <n v="13.899399521160586"/>
    <n v="378.41853925779935"/>
    <n v="209.20432938491274"/>
    <n v="4.8775545438894605"/>
    <n v="1.6258515146298202"/>
    <n v="151.08679844505909"/>
    <n v="1272.4587062336047"/>
    <n v="159.45510100413691"/>
    <n v="13.899399521160586"/>
    <n v="370.94672233485574"/>
    <n v="202.1945799261832"/>
    <n v="4.7836530301241078"/>
    <n v="1.5945510100413696"/>
    <n v="144.1931814702364"/>
    <n v="1220.2408168579311"/>
    <n v="158.04330992063529"/>
    <n v="13.899399521160586"/>
    <n v="366.32396504367972"/>
    <n v="197.85770032195254"/>
    <n v="4.7412992976190598"/>
    <n v="1.5804330992063531"/>
    <n v="139.92815216590728"/>
    <n v="1187.9339989405935"/>
    <n v="92.065647678577932"/>
    <n v="8.0159909130726561"/>
    <n v="216.66970947008713"/>
    <n v="119.17843702565783"/>
    <n v="2.7619694303573379"/>
    <n v="0.92065647678577933"/>
    <n v="85.685591126086265"/>
    <n v="722.87440435453789"/>
  </r>
  <r>
    <x v="1"/>
    <s v=""/>
    <m/>
    <s v=""/>
    <x v="4"/>
    <m/>
    <m/>
    <m/>
    <m/>
    <n v="23"/>
    <m/>
    <n v="19189000"/>
    <m/>
    <n v="0"/>
    <m/>
    <n v="0.99999999999999978"/>
    <n v="7745.724838721454"/>
    <n v="498.28900000000004"/>
    <n v="15336.954114621816"/>
    <n v="9161.1722069483039"/>
    <n v="232.37174516164362"/>
    <n v="77.457248387214548"/>
    <n v="7340.9186301224436"/>
    <n v="61721.777549016748"/>
    <n v="8657.5179347036501"/>
    <n v="740.13093787016112"/>
    <n v="20150.458150507577"/>
    <n v="11139.948619969211"/>
    <n v="259.72553804110947"/>
    <n v="86.575179347036496"/>
    <n v="8045.2406352302896"/>
    <n v="67757.319603047974"/>
    <n v="8490.8454695975797"/>
    <n v="740.13093787016112"/>
    <n v="19752.590396698983"/>
    <n v="10766.685556825663"/>
    <n v="254.7253640879274"/>
    <n v="84.90845469597582"/>
    <n v="7678.1615258683669"/>
    <n v="64976.762401394808"/>
    <n v="8415.668822065576"/>
    <n v="740.13093787016112"/>
    <n v="19506.43259079842"/>
    <n v="10535.75048916159"/>
    <n v="252.47006466196731"/>
    <n v="84.156688220655766"/>
    <n v="7451.0524241945086"/>
    <n v="63256.452440640249"/>
    <n v="4902.4156804926515"/>
    <n v="426.84454558046724"/>
    <n v="11537.473617763933"/>
    <n v="6346.1481365012824"/>
    <n v="147.07247041477953"/>
    <n v="49.024156804926513"/>
    <n v="4562.683217038285"/>
    <n v="38492.433435180836"/>
  </r>
  <r>
    <x v="2"/>
    <s v=""/>
    <m/>
    <s v=""/>
    <x v="4"/>
    <m/>
    <m/>
    <m/>
    <m/>
    <m/>
    <n v="7"/>
    <m/>
    <n v="5900000"/>
    <n v="619676.51645934244"/>
    <n v="19808676.5164593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2"/>
    <s v="Changji_x000a_Hui "/>
    <s v="Changji Hui "/>
    <s v="Qitai"/>
    <x v="894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</r>
  <r>
    <x v="32"/>
    <s v="Changji_x000a_Hui "/>
    <s v="Changji Hui "/>
    <s v="Qitai"/>
    <x v="894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</r>
  <r>
    <x v="32"/>
    <s v="Kililsu_x000a_Kirghiz"/>
    <s v="Kililsu Kirghiz"/>
    <s v="Wuqia"/>
    <x v="895"/>
    <s v="t/a"/>
    <s v="grinding"/>
    <n v="1500000"/>
    <n v="1"/>
    <m/>
    <n v="1"/>
    <m/>
    <n v="1500000"/>
    <n v="157544.87706593453"/>
    <n v="157544.87706593453"/>
    <n v="1.487748326824872E-3"/>
    <n v="66.526180094034089"/>
    <n v="1.5729784529720157"/>
    <n v="131.37391570957308"/>
    <n v="29.725154486945055"/>
    <n v="1.9957854028210227"/>
    <n v="0.66526180094034093"/>
    <n v="24.38394832138292"/>
    <n v="204.00962078766054"/>
    <n v="72.870883199310185"/>
    <n v="1.9134238275317554"/>
    <n v="146.90100216924827"/>
    <n v="33.600578512732369"/>
    <n v="2.1861264959793054"/>
    <n v="0.72870883199310177"/>
    <n v="26.71921568637411"/>
    <n v="223.90993824735074"/>
    <n v="72.439993136742146"/>
    <n v="1.9134238275317554"/>
    <n v="142.6570162704559"/>
    <n v="32.759420020719489"/>
    <n v="2.1731997941022643"/>
    <n v="0.72439993136742153"/>
    <n v="25.874940392749977"/>
    <n v="217.51470711598762"/>
    <n v="72.245642676166057"/>
    <n v="1.9134238275317554"/>
    <n v="139.70562348942065"/>
    <n v="32.174453632933009"/>
    <n v="2.1673692802849813"/>
    <n v="0.72245642676166055"/>
    <n v="25.287806489332027"/>
    <n v="213.06727504522416"/>
    <n v="41.214607043797649"/>
    <n v="1.1035000462430447"/>
    <n v="83.420138366004309"/>
    <n v="19.120322225844372"/>
    <n v="1.2364382113139294"/>
    <n v="0.41214607043797646"/>
    <n v="15.15078307554465"/>
    <n v="127.17345058920404"/>
  </r>
  <r>
    <x v="32"/>
    <s v="Changji_x000a_Hui"/>
    <s v="Changji Hui"/>
    <s v="Qitai"/>
    <x v="894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Changji_x000a_Hui"/>
    <s v="Changji Hui"/>
    <s v="Qitai"/>
    <x v="894"/>
    <s v="t/d"/>
    <s v="cement"/>
    <n v="1200"/>
    <n v="310"/>
    <n v="1"/>
    <m/>
    <n v="372000"/>
    <m/>
    <n v="0"/>
    <n v="372000"/>
    <n v="3.5129189084785648E-3"/>
    <n v="157.08374309514008"/>
    <n v="3.7141670069074855"/>
    <n v="310.20428943245179"/>
    <n v="70.187985005159831"/>
    <n v="4.7125122928542016"/>
    <n v="1.5708374309514008"/>
    <n v="57.576158263516177"/>
    <n v="481.71403822447451"/>
    <n v="172.06505888984483"/>
    <n v="4.5180375084104982"/>
    <n v="346.86734233884249"/>
    <n v="79.338760101385446"/>
    <n v="5.1619517666953447"/>
    <n v="1.7206505888984482"/>
    <n v="63.090266217741522"/>
    <n v="528.7033039681429"/>
    <n v="171.04762749975131"/>
    <n v="4.5180375084104982"/>
    <n v="336.84630716617841"/>
    <n v="77.352589780545159"/>
    <n v="5.1314288249925388"/>
    <n v="1.7104762749975131"/>
    <n v="61.096736405301243"/>
    <n v="513.60267978300078"/>
    <n v="170.58872097939488"/>
    <n v="4.5180375084104982"/>
    <n v="329.87738418377239"/>
    <n v="75.971348445953879"/>
    <n v="5.1176616293818462"/>
    <n v="1.7058872097939488"/>
    <n v="59.710377063511494"/>
    <n v="503.10126100546989"/>
    <n v="97.317247668270156"/>
    <n v="2.6056195850190185"/>
    <n v="196.97429741981514"/>
    <n v="45.147516063231471"/>
    <n v="2.9195174300481046"/>
    <n v="0.97317247668270157"/>
    <n v="35.774513326408162"/>
    <n v="300.28601691303925"/>
  </r>
  <r>
    <x v="32"/>
    <s v="Shi_x000a_Hezi"/>
    <s v="Shi Hezi"/>
    <s v="Tacheng"/>
    <x v="896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</r>
  <r>
    <x v="32"/>
    <s v="Shi_x000a_Hezi"/>
    <s v="Shi Hezi"/>
    <s v="Shihezi"/>
    <x v="897"/>
    <s v="t/d"/>
    <s v="cement"/>
    <n v="25000"/>
    <n v="310"/>
    <n v="1"/>
    <m/>
    <n v="7750000"/>
    <m/>
    <n v="0"/>
    <n v="7750000"/>
    <n v="7.3185810593303424E-2"/>
    <n v="3272.577981148751"/>
    <n v="77.378479310572615"/>
    <n v="6462.5893631760782"/>
    <n v="1462.2496876074963"/>
    <n v="98.177339434462525"/>
    <n v="32.725779811487513"/>
    <n v="1199.5032971565868"/>
    <n v="10035.709129676552"/>
    <n v="3584.6887268717669"/>
    <n v="94.125781425218705"/>
    <n v="7226.4029653925509"/>
    <n v="1652.89083544553"/>
    <n v="107.54066180615301"/>
    <n v="35.846887268717666"/>
    <n v="1314.3805462029482"/>
    <n v="11014.652166002976"/>
    <n v="3563.4922395781518"/>
    <n v="94.125781425218705"/>
    <n v="7017.6313992953819"/>
    <n v="1611.5122870946905"/>
    <n v="106.90476718734455"/>
    <n v="35.634922395781523"/>
    <n v="1272.8486751104424"/>
    <n v="10700.055828812516"/>
    <n v="3553.9316870707262"/>
    <n v="94.125781425218705"/>
    <n v="6872.4455038285905"/>
    <n v="1582.7364259573724"/>
    <n v="106.61795061212177"/>
    <n v="35.53931687070726"/>
    <n v="1243.966188823156"/>
    <n v="10481.276270947288"/>
    <n v="2027.442659755628"/>
    <n v="54.283741354562878"/>
    <n v="4103.6311962461486"/>
    <n v="940.57325131732227"/>
    <n v="60.823279792668842"/>
    <n v="20.274426597556282"/>
    <n v="745.30236096683655"/>
    <n v="6255.958685688317"/>
  </r>
  <r>
    <x v="32"/>
    <s v="Shi_x000a_Hezi"/>
    <s v="Shi Hezi"/>
    <s v="Shihezi"/>
    <x v="897"/>
    <s v="t/d"/>
    <s v="cement"/>
    <n v="25000"/>
    <n v="310"/>
    <n v="1"/>
    <m/>
    <n v="7750000"/>
    <m/>
    <n v="0"/>
    <n v="7750000"/>
    <n v="7.3185810593303424E-2"/>
    <n v="3272.577981148751"/>
    <n v="77.378479310572615"/>
    <n v="6462.5893631760782"/>
    <n v="1462.2496876074963"/>
    <n v="98.177339434462525"/>
    <n v="32.725779811487513"/>
    <n v="1199.5032971565868"/>
    <n v="10035.709129676552"/>
    <n v="3584.6887268717669"/>
    <n v="94.125781425218705"/>
    <n v="7226.4029653925509"/>
    <n v="1652.89083544553"/>
    <n v="107.54066180615301"/>
    <n v="35.846887268717666"/>
    <n v="1314.3805462029482"/>
    <n v="11014.652166002976"/>
    <n v="3563.4922395781518"/>
    <n v="94.125781425218705"/>
    <n v="7017.6313992953819"/>
    <n v="1611.5122870946905"/>
    <n v="106.90476718734455"/>
    <n v="35.634922395781523"/>
    <n v="1272.8486751104424"/>
    <n v="10700.055828812516"/>
    <n v="3553.9316870707262"/>
    <n v="94.125781425218705"/>
    <n v="6872.4455038285905"/>
    <n v="1582.7364259573724"/>
    <n v="106.61795061212177"/>
    <n v="35.53931687070726"/>
    <n v="1243.966188823156"/>
    <n v="10481.276270947288"/>
    <n v="2027.442659755628"/>
    <n v="54.283741354562878"/>
    <n v="4103.6311962461486"/>
    <n v="940.57325131732227"/>
    <n v="60.823279792668842"/>
    <n v="20.274426597556282"/>
    <n v="745.30236096683655"/>
    <n v="6255.958685688317"/>
  </r>
  <r>
    <x v="32"/>
    <s v="Ili_x000a_Kazakh"/>
    <s v="Ili Kazakh"/>
    <s v="Tekes"/>
    <x v="898"/>
    <s v="t/d"/>
    <s v="cement"/>
    <n v="25000"/>
    <n v="310"/>
    <n v="1"/>
    <m/>
    <n v="7750000"/>
    <m/>
    <n v="0"/>
    <n v="7750000"/>
    <n v="7.3185810593303424E-2"/>
    <n v="3272.577981148751"/>
    <n v="77.378479310572615"/>
    <n v="6462.5893631760782"/>
    <n v="1462.2496876074963"/>
    <n v="98.177339434462525"/>
    <n v="32.725779811487513"/>
    <n v="1199.5032971565868"/>
    <n v="10035.709129676552"/>
    <n v="3584.6887268717669"/>
    <n v="94.125781425218705"/>
    <n v="7226.4029653925509"/>
    <n v="1652.89083544553"/>
    <n v="107.54066180615301"/>
    <n v="35.846887268717666"/>
    <n v="1314.3805462029482"/>
    <n v="11014.652166002976"/>
    <n v="3563.4922395781518"/>
    <n v="94.125781425218705"/>
    <n v="7017.6313992953819"/>
    <n v="1611.5122870946905"/>
    <n v="106.90476718734455"/>
    <n v="35.634922395781523"/>
    <n v="1272.8486751104424"/>
    <n v="10700.055828812516"/>
    <n v="3553.9316870707262"/>
    <n v="94.125781425218705"/>
    <n v="6872.4455038285905"/>
    <n v="1582.7364259573724"/>
    <n v="106.61795061212177"/>
    <n v="35.53931687070726"/>
    <n v="1243.966188823156"/>
    <n v="10481.276270947288"/>
    <n v="2027.442659755628"/>
    <n v="54.283741354562878"/>
    <n v="4103.6311962461486"/>
    <n v="940.57325131732227"/>
    <n v="60.823279792668842"/>
    <n v="20.274426597556282"/>
    <n v="745.30236096683655"/>
    <n v="6255.958685688317"/>
  </r>
  <r>
    <x v="32"/>
    <s v="Changji_x000a_Hui"/>
    <s v="Changji Hui"/>
    <s v="Changji"/>
    <x v="899"/>
    <s v="t/d"/>
    <s v="cement"/>
    <n v="4000"/>
    <n v="310"/>
    <n v="1"/>
    <m/>
    <n v="1240000"/>
    <m/>
    <n v="0"/>
    <n v="1240000"/>
    <n v="1.1709729694928549E-2"/>
    <n v="523.61247698380021"/>
    <n v="12.380556689691618"/>
    <n v="1034.0142981081726"/>
    <n v="233.95995001719942"/>
    <n v="15.708374309514006"/>
    <n v="5.2361247698380025"/>
    <n v="191.92052754505391"/>
    <n v="1605.7134607482483"/>
    <n v="573.55019629948276"/>
    <n v="15.060125028034994"/>
    <n v="1156.2244744628083"/>
    <n v="264.4625336712848"/>
    <n v="17.206505888984484"/>
    <n v="5.7355019629948272"/>
    <n v="210.30088739247174"/>
    <n v="1762.3443465604762"/>
    <n v="570.15875833250436"/>
    <n v="15.060125028034994"/>
    <n v="1122.8210238872612"/>
    <n v="257.84196593515054"/>
    <n v="17.10476274997513"/>
    <n v="5.7015875833250433"/>
    <n v="203.65578801767083"/>
    <n v="1712.0089326100026"/>
    <n v="568.62906993131628"/>
    <n v="15.060125028034994"/>
    <n v="1099.5912806125746"/>
    <n v="253.23782815317961"/>
    <n v="17.058872097939485"/>
    <n v="5.6862906993131626"/>
    <n v="199.03459021170497"/>
    <n v="1677.0042033515663"/>
    <n v="324.39082556090051"/>
    <n v="8.6853986167300619"/>
    <n v="656.58099139938383"/>
    <n v="150.49172021077158"/>
    <n v="9.7317247668270159"/>
    <n v="3.2439082556090053"/>
    <n v="119.24837775469386"/>
    <n v="1000.9533897101309"/>
  </r>
  <r>
    <x v="32"/>
    <s v="Bortala_x000a_Mongol"/>
    <s v="Bortala Mongol"/>
    <s v="Jinghe"/>
    <x v="900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</r>
  <r>
    <x v="32"/>
    <s v="Changji_x000a_Hui"/>
    <s v="Changji Hui"/>
    <s v="Jimsar"/>
    <x v="901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Changji_x000a_Hui"/>
    <s v="Changji Hui"/>
    <s v="Fukang"/>
    <x v="902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Aksu"/>
    <s v="Aksu"/>
    <s v="Kuqa"/>
    <x v="90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</r>
  <r>
    <x v="32"/>
    <s v="Aksu"/>
    <s v="Aksu"/>
    <s v="Kuqa"/>
    <x v="90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</r>
  <r>
    <x v="32"/>
    <s v="Altay"/>
    <s v="Altay"/>
    <s v="Fuyun"/>
    <x v="904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</r>
  <r>
    <x v="32"/>
    <s v="Kashgar"/>
    <s v="Kashgar"/>
    <s v="Kashgar"/>
    <x v="90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</r>
  <r>
    <x v="32"/>
    <s v="Kashgar"/>
    <s v="Kashgar"/>
    <s v="Kashgar"/>
    <x v="90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</r>
  <r>
    <x v="32"/>
    <s v="Kashgar"/>
    <s v="Kashgar"/>
    <s v="Kashgar"/>
    <x v="90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</r>
  <r>
    <x v="32"/>
    <s v="Kashgar"/>
    <s v="Kashgar"/>
    <s v="Kashgar"/>
    <x v="90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</r>
  <r>
    <x v="32"/>
    <s v="Turfan"/>
    <s v="Turfan"/>
    <s v="Turfan"/>
    <x v="906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</r>
  <r>
    <x v="32"/>
    <s v="Turfan"/>
    <s v="Turfan"/>
    <s v="Turfan"/>
    <x v="906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</r>
  <r>
    <x v="32"/>
    <s v="Turfan"/>
    <s v="Turfan"/>
    <s v="Turfan"/>
    <x v="906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Ili_x000a_Kazakh"/>
    <s v="Ili Kazakh"/>
    <s v="Nilka"/>
    <x v="907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</r>
  <r>
    <x v="32"/>
    <s v="Ili_x000a_Kazakh"/>
    <s v="Ili Kazakh"/>
    <s v="Qapqal Xibe"/>
    <x v="908"/>
    <s v="t/d"/>
    <s v="cement"/>
    <n v="1600"/>
    <n v="310"/>
    <n v="1"/>
    <m/>
    <n v="496000"/>
    <m/>
    <n v="0"/>
    <n v="496000"/>
    <n v="4.6838918779714194E-3"/>
    <n v="209.44499079352008"/>
    <n v="4.952222675876647"/>
    <n v="413.60571924326899"/>
    <n v="93.58398000687977"/>
    <n v="6.2833497238056024"/>
    <n v="2.0944499079352008"/>
    <n v="76.76821101802156"/>
    <n v="642.28538429929938"/>
    <n v="229.42007851979309"/>
    <n v="6.0240500112139976"/>
    <n v="462.48978978512326"/>
    <n v="105.78501346851392"/>
    <n v="6.882602355593793"/>
    <n v="2.2942007851979307"/>
    <n v="84.120354956988692"/>
    <n v="704.9377386241905"/>
    <n v="228.06350333300173"/>
    <n v="6.0240500112139976"/>
    <n v="449.12840955490447"/>
    <n v="103.13678637406021"/>
    <n v="6.8419050999900515"/>
    <n v="2.2806350333300176"/>
    <n v="81.462315207068329"/>
    <n v="684.80357304400104"/>
    <n v="227.4516279725265"/>
    <n v="6.0240500112139976"/>
    <n v="439.83651224502984"/>
    <n v="101.29513126127183"/>
    <n v="6.8235488391757944"/>
    <n v="2.2745162797252649"/>
    <n v="79.613836084681978"/>
    <n v="670.80168134062649"/>
    <n v="129.7563302243602"/>
    <n v="3.4741594466920245"/>
    <n v="262.63239655975354"/>
    <n v="60.196688084308626"/>
    <n v="3.8926899067308063"/>
    <n v="1.2975633022436019"/>
    <n v="47.699351101877539"/>
    <n v="400.38135588405231"/>
  </r>
  <r>
    <x v="32"/>
    <s v="Ili_x000a_Kazakh"/>
    <s v="Ili Kazakh"/>
    <s v="Qapqal Xibe"/>
    <x v="908"/>
    <s v="t/d"/>
    <s v="cement"/>
    <n v="4000"/>
    <n v="310"/>
    <n v="1"/>
    <m/>
    <n v="1240000"/>
    <m/>
    <n v="0"/>
    <n v="1240000"/>
    <n v="1.1709729694928549E-2"/>
    <n v="523.61247698380021"/>
    <n v="12.380556689691618"/>
    <n v="1034.0142981081726"/>
    <n v="233.95995001719942"/>
    <n v="15.708374309514006"/>
    <n v="5.2361247698380025"/>
    <n v="191.92052754505391"/>
    <n v="1605.7134607482483"/>
    <n v="573.55019629948276"/>
    <n v="15.060125028034994"/>
    <n v="1156.2244744628083"/>
    <n v="264.4625336712848"/>
    <n v="17.206505888984484"/>
    <n v="5.7355019629948272"/>
    <n v="210.30088739247174"/>
    <n v="1762.3443465604762"/>
    <n v="570.15875833250436"/>
    <n v="15.060125028034994"/>
    <n v="1122.8210238872612"/>
    <n v="257.84196593515054"/>
    <n v="17.10476274997513"/>
    <n v="5.7015875833250433"/>
    <n v="203.65578801767083"/>
    <n v="1712.0089326100026"/>
    <n v="568.62906993131628"/>
    <n v="15.060125028034994"/>
    <n v="1099.5912806125746"/>
    <n v="253.23782815317961"/>
    <n v="17.058872097939485"/>
    <n v="5.6862906993131626"/>
    <n v="199.03459021170497"/>
    <n v="1677.0042033515663"/>
    <n v="324.39082556090051"/>
    <n v="8.6853986167300619"/>
    <n v="656.58099139938383"/>
    <n v="150.49172021077158"/>
    <n v="9.7317247668270159"/>
    <n v="3.2439082556090053"/>
    <n v="119.24837775469386"/>
    <n v="1000.9533897101309"/>
  </r>
  <r>
    <x v="32"/>
    <s v="Altay"/>
    <s v="Altay"/>
    <s v="Fuhai"/>
    <x v="909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</r>
  <r>
    <x v="32"/>
    <s v="Altay"/>
    <s v="Altay"/>
    <s v="Habahe"/>
    <x v="910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</r>
  <r>
    <x v="32"/>
    <s v="Altay"/>
    <s v="Altay"/>
    <s v="Habahe"/>
    <x v="910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Kililsu_x000a_Kirghiz"/>
    <s v="Kililsu Kirghiz"/>
    <s v="Wuqia"/>
    <x v="89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</r>
  <r>
    <x v="32"/>
    <s v="Ili_x000a_Kazakh"/>
    <s v="Ili Kazakh"/>
    <s v="Huocheng"/>
    <x v="911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Changji_x000a_Hui "/>
    <s v="Changji Hui "/>
    <s v="Fukang"/>
    <x v="902"/>
    <s v="t/d"/>
    <s v="cement"/>
    <n v="4000"/>
    <n v="310"/>
    <n v="1"/>
    <m/>
    <n v="1240000"/>
    <m/>
    <n v="0"/>
    <n v="1240000"/>
    <n v="1.1709729694928549E-2"/>
    <n v="523.61247698380021"/>
    <n v="12.380556689691618"/>
    <n v="1034.0142981081726"/>
    <n v="233.95995001719942"/>
    <n v="15.708374309514006"/>
    <n v="5.2361247698380025"/>
    <n v="191.92052754505391"/>
    <n v="1605.7134607482483"/>
    <n v="573.55019629948276"/>
    <n v="15.060125028034994"/>
    <n v="1156.2244744628083"/>
    <n v="264.4625336712848"/>
    <n v="17.206505888984484"/>
    <n v="5.7355019629948272"/>
    <n v="210.30088739247174"/>
    <n v="1762.3443465604762"/>
    <n v="570.15875833250436"/>
    <n v="15.060125028034994"/>
    <n v="1122.8210238872612"/>
    <n v="257.84196593515054"/>
    <n v="17.10476274997513"/>
    <n v="5.7015875833250433"/>
    <n v="203.65578801767083"/>
    <n v="1712.0089326100026"/>
    <n v="568.62906993131628"/>
    <n v="15.060125028034994"/>
    <n v="1099.5912806125746"/>
    <n v="253.23782815317961"/>
    <n v="17.058872097939485"/>
    <n v="5.6862906993131626"/>
    <n v="199.03459021170497"/>
    <n v="1677.0042033515663"/>
    <n v="324.39082556090051"/>
    <n v="8.6853986167300619"/>
    <n v="656.58099139938383"/>
    <n v="150.49172021077158"/>
    <n v="9.7317247668270159"/>
    <n v="3.2439082556090053"/>
    <n v="119.24837775469386"/>
    <n v="1000.9533897101309"/>
  </r>
  <r>
    <x v="32"/>
    <s v="Khotan"/>
    <s v="Khotan"/>
    <s v="Khotan"/>
    <x v="912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</r>
  <r>
    <x v="32"/>
    <s v="Changji_x000a_Hui"/>
    <s v="Changji Hui"/>
    <s v="Qitai"/>
    <x v="894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</r>
  <r>
    <x v="32"/>
    <s v="Changji_x000a_Hui"/>
    <s v="Changji Hui"/>
    <s v="Qitai"/>
    <x v="894"/>
    <s v="t/d"/>
    <s v="cement"/>
    <n v="3500"/>
    <n v="310"/>
    <n v="1"/>
    <m/>
    <n v="1085000"/>
    <m/>
    <n v="0"/>
    <n v="1085000"/>
    <n v="1.0246013483062481E-2"/>
    <n v="458.16091736082518"/>
    <n v="10.832987103480166"/>
    <n v="904.76251084465105"/>
    <n v="204.71495626504949"/>
    <n v="13.744827520824755"/>
    <n v="4.5816091736082525"/>
    <n v="167.93046160192219"/>
    <n v="1404.9992781547173"/>
    <n v="501.85642176204743"/>
    <n v="13.17760939953062"/>
    <n v="1011.6964151549572"/>
    <n v="231.40471696237421"/>
    <n v="15.055692652861422"/>
    <n v="5.0185642176204741"/>
    <n v="184.01327646841276"/>
    <n v="1542.0513032404167"/>
    <n v="498.8889135409413"/>
    <n v="13.17760939953062"/>
    <n v="982.46839590135357"/>
    <n v="225.6117201932567"/>
    <n v="14.966667406228238"/>
    <n v="4.9888891354094138"/>
    <n v="178.19881451546198"/>
    <n v="1498.0078160337523"/>
    <n v="497.55043618990175"/>
    <n v="13.17760939953062"/>
    <n v="962.14237053600289"/>
    <n v="221.58309963403215"/>
    <n v="14.926513085697051"/>
    <n v="4.9755043618990173"/>
    <n v="174.15526643524186"/>
    <n v="1467.3786779326206"/>
    <n v="283.84197236578797"/>
    <n v="7.5997237896388041"/>
    <n v="574.5083674744609"/>
    <n v="131.68025518442514"/>
    <n v="8.5152591709736392"/>
    <n v="2.8384197236578794"/>
    <n v="104.34233053535714"/>
    <n v="875.83421599636449"/>
  </r>
  <r>
    <x v="32"/>
    <s v="Turfan"/>
    <s v="Turfan"/>
    <s v="Toksun"/>
    <x v="91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</r>
  <r>
    <x v="32"/>
    <s v="Shi_x000a_Hezi"/>
    <s v="Shi Hezi"/>
    <s v="Shihezi"/>
    <x v="897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Shi_x000a_Hezi"/>
    <s v="Shi Hezi"/>
    <s v="Shihezi"/>
    <x v="897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</r>
  <r>
    <x v="32"/>
    <s v="Aksu"/>
    <s v="Aksu"/>
    <s v="Aksu"/>
    <x v="914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Aksu"/>
    <s v="Aksu"/>
    <s v="Aksu"/>
    <x v="914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</r>
  <r>
    <x v="32"/>
    <s v="Ürümqi"/>
    <s v="Ürümqi"/>
    <s v="Ürümqi Shì"/>
    <x v="915"/>
    <s v="t/d"/>
    <s v="cement"/>
    <n v="7500"/>
    <n v="310"/>
    <n v="1"/>
    <m/>
    <n v="2325000"/>
    <m/>
    <n v="0"/>
    <n v="2325000"/>
    <n v="2.1955743177991028E-2"/>
    <n v="981.77339434462533"/>
    <n v="23.213543793171784"/>
    <n v="1938.7768089528233"/>
    <n v="438.67490628224886"/>
    <n v="29.453201830338759"/>
    <n v="9.8177339434462549"/>
    <n v="359.85098914697608"/>
    <n v="3010.7127389029656"/>
    <n v="1075.40661806153"/>
    <n v="28.237734427565613"/>
    <n v="2167.9208896177652"/>
    <n v="495.86725063365901"/>
    <n v="32.262198541845905"/>
    <n v="10.7540661806153"/>
    <n v="394.31416386088449"/>
    <n v="3304.3956498008924"/>
    <n v="1069.0476718734456"/>
    <n v="28.237734427565613"/>
    <n v="2105.2894197886149"/>
    <n v="483.45368612840718"/>
    <n v="32.071430156203363"/>
    <n v="10.690476718734457"/>
    <n v="381.85460253313278"/>
    <n v="3210.0167486437549"/>
    <n v="1066.1795061212179"/>
    <n v="28.237734427565613"/>
    <n v="2061.7336511485773"/>
    <n v="474.82092778721176"/>
    <n v="31.985385183636534"/>
    <n v="10.66179506121218"/>
    <n v="373.18985664694679"/>
    <n v="3144.3828812841866"/>
    <n v="608.23279792668848"/>
    <n v="16.285122406368863"/>
    <n v="1231.0893588738445"/>
    <n v="282.17197539519668"/>
    <n v="18.246983937800653"/>
    <n v="6.0823279792668847"/>
    <n v="223.59070829005097"/>
    <n v="1876.7876057064952"/>
  </r>
  <r>
    <x v="32"/>
    <s v="Ürümqi"/>
    <s v="Ürümqi"/>
    <s v="Ürümqi Shì"/>
    <x v="915"/>
    <s v="t/d"/>
    <s v="cement"/>
    <n v="7500"/>
    <n v="310"/>
    <n v="1"/>
    <m/>
    <n v="2325000"/>
    <m/>
    <n v="0"/>
    <n v="2325000"/>
    <n v="2.1955743177991028E-2"/>
    <n v="981.77339434462533"/>
    <n v="23.213543793171784"/>
    <n v="1938.7768089528233"/>
    <n v="438.67490628224886"/>
    <n v="29.453201830338759"/>
    <n v="9.8177339434462549"/>
    <n v="359.85098914697608"/>
    <n v="3010.7127389029656"/>
    <n v="1075.40661806153"/>
    <n v="28.237734427565613"/>
    <n v="2167.9208896177652"/>
    <n v="495.86725063365901"/>
    <n v="32.262198541845905"/>
    <n v="10.7540661806153"/>
    <n v="394.31416386088449"/>
    <n v="3304.3956498008924"/>
    <n v="1069.0476718734456"/>
    <n v="28.237734427565613"/>
    <n v="2105.2894197886149"/>
    <n v="483.45368612840718"/>
    <n v="32.071430156203363"/>
    <n v="10.690476718734457"/>
    <n v="381.85460253313278"/>
    <n v="3210.0167486437549"/>
    <n v="1066.1795061212179"/>
    <n v="28.237734427565613"/>
    <n v="2061.7336511485773"/>
    <n v="474.82092778721176"/>
    <n v="31.985385183636534"/>
    <n v="10.66179506121218"/>
    <n v="373.18985664694679"/>
    <n v="3144.3828812841866"/>
    <n v="608.23279792668848"/>
    <n v="16.285122406368863"/>
    <n v="1231.0893588738445"/>
    <n v="282.17197539519668"/>
    <n v="18.246983937800653"/>
    <n v="6.0823279792668847"/>
    <n v="223.59070829005097"/>
    <n v="1876.7876057064952"/>
  </r>
  <r>
    <x v="32"/>
    <s v="Kashgar"/>
    <s v="Kashgar"/>
    <s v="Kashgar"/>
    <x v="90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</r>
  <r>
    <x v="32"/>
    <s v="Hami"/>
    <s v="Hami"/>
    <s v="Hami"/>
    <x v="916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</r>
  <r>
    <x v="32"/>
    <s v="Hami"/>
    <s v="Hami"/>
    <s v="Hami"/>
    <x v="916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Karamay"/>
    <s v="Karamay"/>
    <s v="Karamay"/>
    <x v="917"/>
    <s v="t/d"/>
    <s v="cement"/>
    <n v="1200"/>
    <n v="310"/>
    <n v="1"/>
    <m/>
    <n v="372000"/>
    <m/>
    <n v="0"/>
    <n v="372000"/>
    <n v="3.5129189084785648E-3"/>
    <n v="157.08374309514008"/>
    <n v="3.7141670069074855"/>
    <n v="310.20428943245179"/>
    <n v="70.187985005159831"/>
    <n v="4.7125122928542016"/>
    <n v="1.5708374309514008"/>
    <n v="57.576158263516177"/>
    <n v="481.71403822447451"/>
    <n v="172.06505888984483"/>
    <n v="4.5180375084104982"/>
    <n v="346.86734233884249"/>
    <n v="79.338760101385446"/>
    <n v="5.1619517666953447"/>
    <n v="1.7206505888984482"/>
    <n v="63.090266217741522"/>
    <n v="528.7033039681429"/>
    <n v="171.04762749975131"/>
    <n v="4.5180375084104982"/>
    <n v="336.84630716617841"/>
    <n v="77.352589780545159"/>
    <n v="5.1314288249925388"/>
    <n v="1.7104762749975131"/>
    <n v="61.096736405301243"/>
    <n v="513.60267978300078"/>
    <n v="170.58872097939488"/>
    <n v="4.5180375084104982"/>
    <n v="329.87738418377239"/>
    <n v="75.971348445953879"/>
    <n v="5.1176616293818462"/>
    <n v="1.7058872097939488"/>
    <n v="59.710377063511494"/>
    <n v="503.10126100546989"/>
    <n v="97.317247668270156"/>
    <n v="2.6056195850190185"/>
    <n v="196.97429741981514"/>
    <n v="45.147516063231471"/>
    <n v="2.9195174300481046"/>
    <n v="0.97317247668270157"/>
    <n v="35.774513326408162"/>
    <n v="300.28601691303925"/>
  </r>
  <r>
    <x v="32"/>
    <s v="Aksu"/>
    <s v="Aksu"/>
    <s v="Kuqa"/>
    <x v="903"/>
    <s v="t/d"/>
    <s v="cement"/>
    <n v="1500"/>
    <n v="310"/>
    <n v="1"/>
    <m/>
    <n v="465000"/>
    <m/>
    <n v="0"/>
    <n v="465000"/>
    <n v="4.3911486355982061E-3"/>
    <n v="196.35467886892508"/>
    <n v="4.6427087586343569"/>
    <n v="387.75536179056473"/>
    <n v="87.734981256449785"/>
    <n v="5.8906403660677524"/>
    <n v="1.963546788689251"/>
    <n v="71.970197829395218"/>
    <n v="602.14254778059319"/>
    <n v="215.08132361230605"/>
    <n v="5.6475468855131226"/>
    <n v="433.58417792355311"/>
    <n v="99.173450126731808"/>
    <n v="6.4524397083691811"/>
    <n v="2.1508132361230605"/>
    <n v="78.862832772176901"/>
    <n v="660.8791299601786"/>
    <n v="213.80953437468915"/>
    <n v="5.6475468855131226"/>
    <n v="421.05788395772299"/>
    <n v="96.690737225681445"/>
    <n v="6.4142860312406738"/>
    <n v="2.1380953437468917"/>
    <n v="76.370920506626561"/>
    <n v="642.003349728751"/>
    <n v="213.23590122424361"/>
    <n v="5.6475468855131226"/>
    <n v="412.34673022971549"/>
    <n v="94.964185557442363"/>
    <n v="6.3970770367273078"/>
    <n v="2.1323590122424361"/>
    <n v="74.637971329389373"/>
    <n v="628.87657625683744"/>
    <n v="121.6465595853377"/>
    <n v="3.2570244812737732"/>
    <n v="246.21787177476895"/>
    <n v="56.434395079039341"/>
    <n v="3.6493967875601312"/>
    <n v="1.216465595853377"/>
    <n v="44.718141658010197"/>
    <n v="375.35752114129906"/>
  </r>
  <r>
    <x v="32"/>
    <s v="Aksu"/>
    <s v="Aksu"/>
    <s v="Kuqa"/>
    <x v="90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</r>
  <r>
    <x v="32"/>
    <s v="Kashgar"/>
    <s v="Kashgar"/>
    <s v="Kashgar"/>
    <x v="90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</r>
  <r>
    <x v="32"/>
    <s v="Aksu"/>
    <s v="Aksu"/>
    <s v="Kuqa"/>
    <x v="90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</r>
  <r>
    <x v="32"/>
    <s v="Aksu"/>
    <s v="Aksu"/>
    <s v="Aksu"/>
    <x v="914"/>
    <s v="t/d"/>
    <s v="cement"/>
    <n v="3200"/>
    <n v="310"/>
    <n v="1"/>
    <m/>
    <n v="992000"/>
    <m/>
    <n v="0"/>
    <n v="992000"/>
    <n v="9.3677837559428389E-3"/>
    <n v="418.88998158704015"/>
    <n v="9.904445351753294"/>
    <n v="827.21143848653799"/>
    <n v="187.16796001375954"/>
    <n v="12.566699447611205"/>
    <n v="4.1888998158704016"/>
    <n v="153.53642203604312"/>
    <n v="1284.5707685985988"/>
    <n v="458.84015703958619"/>
    <n v="12.048100022427995"/>
    <n v="924.97957957024653"/>
    <n v="211.57002693702785"/>
    <n v="13.765204711187586"/>
    <n v="4.5884015703958614"/>
    <n v="168.24070991397738"/>
    <n v="1409.875477248381"/>
    <n v="456.12700666600347"/>
    <n v="12.048100022427995"/>
    <n v="898.25681910980893"/>
    <n v="206.27357274812042"/>
    <n v="13.683810199980103"/>
    <n v="4.5612700666600352"/>
    <n v="162.92463041413666"/>
    <n v="1369.6071460880021"/>
    <n v="454.90325594505299"/>
    <n v="12.048100022427995"/>
    <n v="879.67302449005967"/>
    <n v="202.59026252254367"/>
    <n v="13.647097678351589"/>
    <n v="4.5490325594505299"/>
    <n v="159.22767216936396"/>
    <n v="1341.603362681253"/>
    <n v="259.5126604487204"/>
    <n v="6.948318893384049"/>
    <n v="525.26479311950709"/>
    <n v="120.39337616861725"/>
    <n v="7.7853798134616126"/>
    <n v="2.5951266044872039"/>
    <n v="95.398702203755079"/>
    <n v="800.76271176810462"/>
  </r>
  <r>
    <x v="32"/>
    <s v="Aksu"/>
    <s v="Aksu"/>
    <s v="Aksu"/>
    <x v="914"/>
    <s v="t/d"/>
    <s v="cement"/>
    <n v="1500"/>
    <n v="310"/>
    <n v="1"/>
    <m/>
    <n v="465000"/>
    <m/>
    <n v="0"/>
    <n v="465000"/>
    <n v="4.3911486355982061E-3"/>
    <n v="196.35467886892508"/>
    <n v="4.6427087586343569"/>
    <n v="387.75536179056473"/>
    <n v="87.734981256449785"/>
    <n v="5.8906403660677524"/>
    <n v="1.963546788689251"/>
    <n v="71.970197829395218"/>
    <n v="602.14254778059319"/>
    <n v="215.08132361230605"/>
    <n v="5.6475468855131226"/>
    <n v="433.58417792355311"/>
    <n v="99.173450126731808"/>
    <n v="6.4524397083691811"/>
    <n v="2.1508132361230605"/>
    <n v="78.862832772176901"/>
    <n v="660.8791299601786"/>
    <n v="213.80953437468915"/>
    <n v="5.6475468855131226"/>
    <n v="421.05788395772299"/>
    <n v="96.690737225681445"/>
    <n v="6.4142860312406738"/>
    <n v="2.1380953437468917"/>
    <n v="76.370920506626561"/>
    <n v="642.003349728751"/>
    <n v="213.23590122424361"/>
    <n v="5.6475468855131226"/>
    <n v="412.34673022971549"/>
    <n v="94.964185557442363"/>
    <n v="6.3970770367273078"/>
    <n v="2.1323590122424361"/>
    <n v="74.637971329389373"/>
    <n v="628.87657625683744"/>
    <n v="121.6465595853377"/>
    <n v="3.2570244812737732"/>
    <n v="246.21787177476895"/>
    <n v="56.434395079039341"/>
    <n v="3.6493967875601312"/>
    <n v="1.216465595853377"/>
    <n v="44.718141658010197"/>
    <n v="375.35752114129906"/>
  </r>
  <r>
    <x v="32"/>
    <s v="Aksu"/>
    <s v="Aksu"/>
    <s v="Wensu"/>
    <x v="918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</r>
  <r>
    <x v="32"/>
    <s v="Aksu"/>
    <s v="Aksu"/>
    <s v="Wensu"/>
    <x v="918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</r>
  <r>
    <x v="32"/>
    <s v="Altay"/>
    <s v="Altay"/>
    <s v="Burqin"/>
    <x v="919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</r>
  <r>
    <x v="32"/>
    <s v="Bayingolin_x000a_Mongol "/>
    <s v="Bayingolin Mongol "/>
    <s v="Korla"/>
    <x v="920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  <n v="142.53968958312609"/>
    <n v="3.7650312570087485"/>
    <n v="280.70525597181529"/>
    <n v="64.460491483787635"/>
    <n v="4.2761906874937825"/>
    <n v="1.4253968958312608"/>
    <n v="50.913947004417707"/>
    <n v="428.00223315250065"/>
    <n v="142.15726748282907"/>
    <n v="3.7650312570087485"/>
    <n v="274.89782015314364"/>
    <n v="63.309457038294902"/>
    <n v="4.2647180244848713"/>
    <n v="1.4215726748282906"/>
    <n v="49.758647552926242"/>
    <n v="419.25105083789157"/>
    <n v="81.097706390225127"/>
    <n v="2.1713496541825155"/>
    <n v="164.14524784984596"/>
    <n v="37.622930052692894"/>
    <n v="2.432931191706754"/>
    <n v="0.81097706390225133"/>
    <n v="29.812094438673466"/>
    <n v="250.23834742753272"/>
  </r>
  <r>
    <x v="32"/>
    <s v="Bayingolin_x000a_Mongol "/>
    <s v="Bayingolin Mongol "/>
    <s v="Korla"/>
    <x v="920"/>
    <s v="t/d"/>
    <s v="cement"/>
    <n v="3200"/>
    <n v="310"/>
    <n v="1"/>
    <m/>
    <n v="992000"/>
    <m/>
    <n v="0"/>
    <n v="992000"/>
    <n v="9.3677837559428389E-3"/>
    <n v="418.88998158704015"/>
    <n v="9.904445351753294"/>
    <n v="827.21143848653799"/>
    <n v="187.16796001375954"/>
    <n v="12.566699447611205"/>
    <n v="4.1888998158704016"/>
    <n v="153.53642203604312"/>
    <n v="1284.5707685985988"/>
    <n v="458.84015703958619"/>
    <n v="12.048100022427995"/>
    <n v="924.97957957024653"/>
    <n v="211.57002693702785"/>
    <n v="13.765204711187586"/>
    <n v="4.5884015703958614"/>
    <n v="168.24070991397738"/>
    <n v="1409.875477248381"/>
    <n v="456.12700666600347"/>
    <n v="12.048100022427995"/>
    <n v="898.25681910980893"/>
    <n v="206.27357274812042"/>
    <n v="13.683810199980103"/>
    <n v="4.5612700666600352"/>
    <n v="162.92463041413666"/>
    <n v="1369.6071460880021"/>
    <n v="454.90325594505299"/>
    <n v="12.048100022427995"/>
    <n v="879.67302449005967"/>
    <n v="202.59026252254367"/>
    <n v="13.647097678351589"/>
    <n v="4.5490325594505299"/>
    <n v="159.22767216936396"/>
    <n v="1341.603362681253"/>
    <n v="259.5126604487204"/>
    <n v="6.948318893384049"/>
    <n v="525.26479311950709"/>
    <n v="120.39337616861725"/>
    <n v="7.7853798134616126"/>
    <n v="2.5951266044872039"/>
    <n v="95.398702203755079"/>
    <n v="800.76271176810462"/>
  </r>
  <r>
    <x v="32"/>
    <s v="Bayingolin_x000a_Mongol "/>
    <s v="Bayingolin Mongol "/>
    <s v="Yanqi Hui"/>
    <x v="921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Bayingolin_x000a_Mongol "/>
    <s v="Bayingolin Mongol "/>
    <s v="Hejing"/>
    <x v="922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  <n v="142.53968958312609"/>
    <n v="3.7650312570087485"/>
    <n v="280.70525597181529"/>
    <n v="64.460491483787635"/>
    <n v="4.2761906874937825"/>
    <n v="1.4253968958312608"/>
    <n v="50.913947004417707"/>
    <n v="428.00223315250065"/>
    <n v="142.15726748282907"/>
    <n v="3.7650312570087485"/>
    <n v="274.89782015314364"/>
    <n v="63.309457038294902"/>
    <n v="4.2647180244848713"/>
    <n v="1.4215726748282906"/>
    <n v="49.758647552926242"/>
    <n v="419.25105083789157"/>
    <n v="81.097706390225127"/>
    <n v="2.1713496541825155"/>
    <n v="164.14524784984596"/>
    <n v="37.622930052692894"/>
    <n v="2.432931191706754"/>
    <n v="0.81097706390225133"/>
    <n v="29.812094438673466"/>
    <n v="250.23834742753272"/>
  </r>
  <r>
    <x v="32"/>
    <s v="Bayingolin_x000a_Mongol "/>
    <s v="Bayingolin Mongol "/>
    <s v="Korla"/>
    <x v="920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Bortala_x000a_Mongol "/>
    <s v="Bortala Mongol "/>
    <s v="Jinghe"/>
    <x v="900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Bortala_x000a_Mongol "/>
    <s v="Bortala Mongol "/>
    <s v="Bole"/>
    <x v="923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</r>
  <r>
    <x v="32"/>
    <s v="Hami"/>
    <s v="Hami"/>
    <s v="Hami"/>
    <x v="916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Khotan"/>
    <s v="Khotan"/>
    <s v="Lop"/>
    <x v="924"/>
    <s v="t/d"/>
    <s v="cement"/>
    <n v="3200"/>
    <n v="310"/>
    <n v="1"/>
    <m/>
    <n v="992000"/>
    <m/>
    <n v="0"/>
    <n v="992000"/>
    <n v="9.3677837559428389E-3"/>
    <n v="418.88998158704015"/>
    <n v="9.904445351753294"/>
    <n v="827.21143848653799"/>
    <n v="187.16796001375954"/>
    <n v="12.566699447611205"/>
    <n v="4.1888998158704016"/>
    <n v="153.53642203604312"/>
    <n v="1284.5707685985988"/>
    <n v="458.84015703958619"/>
    <n v="12.048100022427995"/>
    <n v="924.97957957024653"/>
    <n v="211.57002693702785"/>
    <n v="13.765204711187586"/>
    <n v="4.5884015703958614"/>
    <n v="168.24070991397738"/>
    <n v="1409.875477248381"/>
    <n v="456.12700666600347"/>
    <n v="12.048100022427995"/>
    <n v="898.25681910980893"/>
    <n v="206.27357274812042"/>
    <n v="13.683810199980103"/>
    <n v="4.5612700666600352"/>
    <n v="162.92463041413666"/>
    <n v="1369.6071460880021"/>
    <n v="454.90325594505299"/>
    <n v="12.048100022427995"/>
    <n v="879.67302449005967"/>
    <n v="202.59026252254367"/>
    <n v="13.647097678351589"/>
    <n v="4.5490325594505299"/>
    <n v="159.22767216936396"/>
    <n v="1341.603362681253"/>
    <n v="259.5126604487204"/>
    <n v="6.948318893384049"/>
    <n v="525.26479311950709"/>
    <n v="120.39337616861725"/>
    <n v="7.7853798134616126"/>
    <n v="2.5951266044872039"/>
    <n v="95.398702203755079"/>
    <n v="800.76271176810462"/>
  </r>
  <r>
    <x v="32"/>
    <s v="Khotan"/>
    <s v="Khotan"/>
    <s v="Pishan"/>
    <x v="92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</r>
  <r>
    <x v="32"/>
    <s v="Kashgar"/>
    <s v="Kashgar"/>
    <s v="Kashgar"/>
    <x v="905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Kashgar"/>
    <s v="Kashgar"/>
    <s v="Shule"/>
    <x v="926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Kashgar"/>
    <s v="Kashgar"/>
    <s v="Yecheng"/>
    <x v="927"/>
    <s v="t/d"/>
    <s v="cement"/>
    <n v="4000"/>
    <n v="310"/>
    <n v="1"/>
    <m/>
    <n v="1240000"/>
    <m/>
    <n v="0"/>
    <n v="1240000"/>
    <n v="1.1709729694928549E-2"/>
    <n v="523.61247698380021"/>
    <n v="12.380556689691618"/>
    <n v="1034.0142981081726"/>
    <n v="233.95995001719942"/>
    <n v="15.708374309514006"/>
    <n v="5.2361247698380025"/>
    <n v="191.92052754505391"/>
    <n v="1605.7134607482483"/>
    <n v="573.55019629948276"/>
    <n v="15.060125028034994"/>
    <n v="1156.2244744628083"/>
    <n v="264.4625336712848"/>
    <n v="17.206505888984484"/>
    <n v="5.7355019629948272"/>
    <n v="210.30088739247174"/>
    <n v="1762.3443465604762"/>
    <n v="570.15875833250436"/>
    <n v="15.060125028034994"/>
    <n v="1122.8210238872612"/>
    <n v="257.84196593515054"/>
    <n v="17.10476274997513"/>
    <n v="5.7015875833250433"/>
    <n v="203.65578801767083"/>
    <n v="1712.0089326100026"/>
    <n v="568.62906993131628"/>
    <n v="15.060125028034994"/>
    <n v="1099.5912806125746"/>
    <n v="253.23782815317961"/>
    <n v="17.058872097939485"/>
    <n v="5.6862906993131626"/>
    <n v="199.03459021170497"/>
    <n v="1677.0042033515663"/>
    <n v="324.39082556090051"/>
    <n v="8.6853986167300619"/>
    <n v="656.58099139938383"/>
    <n v="150.49172021077158"/>
    <n v="9.7317247668270159"/>
    <n v="3.2439082556090053"/>
    <n v="119.24837775469386"/>
    <n v="1000.9533897101309"/>
  </r>
  <r>
    <x v="32"/>
    <s v="Kizilsu_x000a_Kirghiz"/>
    <s v="Kizilsu Kirghiz"/>
    <s v="Artux"/>
    <x v="928"/>
    <s v="t/d"/>
    <s v="cement"/>
    <n v="6000"/>
    <n v="310"/>
    <n v="1"/>
    <m/>
    <n v="1860000"/>
    <m/>
    <n v="0"/>
    <n v="1860000"/>
    <n v="1.7564594542392824E-2"/>
    <n v="785.41871547570031"/>
    <n v="18.570835034537428"/>
    <n v="1551.0214471622589"/>
    <n v="350.93992502579914"/>
    <n v="23.56256146427101"/>
    <n v="7.8541871547570041"/>
    <n v="287.88079131758087"/>
    <n v="2408.5701911223728"/>
    <n v="860.3252944492242"/>
    <n v="22.59018754205249"/>
    <n v="1734.3367116942125"/>
    <n v="396.69380050692723"/>
    <n v="25.809758833476725"/>
    <n v="8.6032529444922421"/>
    <n v="315.4513310887076"/>
    <n v="2643.5165198407144"/>
    <n v="855.2381374987566"/>
    <n v="22.59018754205249"/>
    <n v="1684.231535830892"/>
    <n v="386.76294890272578"/>
    <n v="25.657144124962695"/>
    <n v="8.5523813749875668"/>
    <n v="305.48368202650624"/>
    <n v="2568.013398915004"/>
    <n v="852.94360489697442"/>
    <n v="22.59018754205249"/>
    <n v="1649.386920918862"/>
    <n v="379.85674222976945"/>
    <n v="25.588308146909231"/>
    <n v="8.5294360489697443"/>
    <n v="298.55188531755749"/>
    <n v="2515.5063050273498"/>
    <n v="486.58623834135079"/>
    <n v="13.028097925095093"/>
    <n v="984.87148709907581"/>
    <n v="225.73758031615736"/>
    <n v="14.597587150240525"/>
    <n v="4.865862383413508"/>
    <n v="178.87256663204079"/>
    <n v="1501.4300845651962"/>
  </r>
  <r>
    <x v="32"/>
    <s v="Kizilsu_x000a_Kirghiz"/>
    <s v="Kizilsu Kirghiz"/>
    <s v="Artux"/>
    <x v="928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Kizilsu_x000a_Kirghiz"/>
    <s v="Kizilsu Kirghiz"/>
    <s v="Akqi"/>
    <x v="929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Kizilsu_x000a_Kirghiz"/>
    <s v="Kizilsu Kirghiz"/>
    <s v="Akqi"/>
    <x v="929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Kizilsu_x000a_Kirghiz"/>
    <s v="Kizilsu Kirghiz"/>
    <s v="Artux"/>
    <x v="928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</r>
  <r>
    <x v="32"/>
    <s v="Shi_x000a_Hezi"/>
    <s v="Shi Hezi"/>
    <s v="Shihezi"/>
    <x v="897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</r>
  <r>
    <x v="32"/>
    <s v="Shi_x000a_Hezi"/>
    <s v="Shi Hezi"/>
    <s v="Shihezi"/>
    <x v="897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</r>
  <r>
    <x v="32"/>
    <s v="Ili_x000a_Kazakh "/>
    <s v="Ili Kazakh "/>
    <s v="Yining Shì"/>
    <x v="930"/>
    <s v="t/d"/>
    <s v="cement"/>
    <n v="3200"/>
    <n v="310"/>
    <n v="1"/>
    <m/>
    <n v="992000"/>
    <m/>
    <n v="0"/>
    <n v="992000"/>
    <n v="9.3677837559428389E-3"/>
    <n v="418.88998158704015"/>
    <n v="9.904445351753294"/>
    <n v="827.21143848653799"/>
    <n v="187.16796001375954"/>
    <n v="12.566699447611205"/>
    <n v="4.1888998158704016"/>
    <n v="153.53642203604312"/>
    <n v="1284.5707685985988"/>
    <n v="458.84015703958619"/>
    <n v="12.048100022427995"/>
    <n v="924.97957957024653"/>
    <n v="211.57002693702785"/>
    <n v="13.765204711187586"/>
    <n v="4.5884015703958614"/>
    <n v="168.24070991397738"/>
    <n v="1409.875477248381"/>
    <n v="456.12700666600347"/>
    <n v="12.048100022427995"/>
    <n v="898.25681910980893"/>
    <n v="206.27357274812042"/>
    <n v="13.683810199980103"/>
    <n v="4.5612700666600352"/>
    <n v="162.92463041413666"/>
    <n v="1369.6071460880021"/>
    <n v="454.90325594505299"/>
    <n v="12.048100022427995"/>
    <n v="879.67302449005967"/>
    <n v="202.59026252254367"/>
    <n v="13.647097678351589"/>
    <n v="4.5490325594505299"/>
    <n v="159.22767216936396"/>
    <n v="1341.603362681253"/>
    <n v="259.5126604487204"/>
    <n v="6.948318893384049"/>
    <n v="525.26479311950709"/>
    <n v="120.39337616861725"/>
    <n v="7.7853798134616126"/>
    <n v="2.5951266044872039"/>
    <n v="95.398702203755079"/>
    <n v="800.76271176810462"/>
  </r>
  <r>
    <x v="32"/>
    <s v="Ili_x000a_Kazakh "/>
    <s v="Ili Kazakh "/>
    <s v="Yining Shì"/>
    <x v="930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</r>
  <r>
    <x v="32"/>
    <s v="Ili_x000a_Kazakh "/>
    <s v="Ili Kazakh "/>
    <s v="Yining Shì"/>
    <x v="930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  <n v="142.53968958312609"/>
    <n v="3.7650312570087485"/>
    <n v="280.70525597181529"/>
    <n v="64.460491483787635"/>
    <n v="4.2761906874937825"/>
    <n v="1.4253968958312608"/>
    <n v="50.913947004417707"/>
    <n v="428.00223315250065"/>
    <n v="142.15726748282907"/>
    <n v="3.7650312570087485"/>
    <n v="274.89782015314364"/>
    <n v="63.309457038294902"/>
    <n v="4.2647180244848713"/>
    <n v="1.4215726748282906"/>
    <n v="49.758647552926242"/>
    <n v="419.25105083789157"/>
    <n v="81.097706390225127"/>
    <n v="2.1713496541825155"/>
    <n v="164.14524784984596"/>
    <n v="37.622930052692894"/>
    <n v="2.432931191706754"/>
    <n v="0.81097706390225133"/>
    <n v="29.812094438673466"/>
    <n v="250.23834742753272"/>
  </r>
  <r>
    <x v="32"/>
    <s v="Ili_x000a_Kazakh "/>
    <s v="Ili Kazakh "/>
    <s v="Yining Shì"/>
    <x v="930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</r>
  <r>
    <x v="32"/>
    <s v="Turfan"/>
    <s v="Turfan"/>
    <s v="Toksun"/>
    <x v="913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</r>
  <r>
    <x v="32"/>
    <s v="Turfan"/>
    <s v="Turfan"/>
    <s v="Toksun"/>
    <x v="91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</r>
  <r>
    <x v="32"/>
    <s v="Turfan"/>
    <s v="Turfan"/>
    <s v="Toksun"/>
    <x v="913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Ürümqi"/>
    <s v="Ürümqi"/>
    <s v="Ürümqi Shì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</r>
  <r>
    <x v="32"/>
    <s v="Ürümqi"/>
    <s v="Ürümqi"/>
    <s v="Ürümqi Shì"/>
    <x v="915"/>
    <s v="t/d"/>
    <s v="cement"/>
    <n v="700"/>
    <n v="310"/>
    <n v="1"/>
    <m/>
    <n v="217000"/>
    <m/>
    <n v="0"/>
    <n v="217000"/>
    <n v="2.049202696612496E-3"/>
    <n v="91.632183472165025"/>
    <n v="2.166597420696033"/>
    <n v="180.95250216893018"/>
    <n v="40.942991253009893"/>
    <n v="2.7489655041649508"/>
    <n v="0.91632183472165041"/>
    <n v="33.586092320384431"/>
    <n v="280.99985563094344"/>
    <n v="100.37128435240948"/>
    <n v="2.6355218799061237"/>
    <n v="202.33928303099142"/>
    <n v="46.280943392474839"/>
    <n v="3.0111385305722842"/>
    <n v="1.0037128435240947"/>
    <n v="36.802655293682548"/>
    <n v="308.41026064808329"/>
    <n v="99.777782708188255"/>
    <n v="2.6355218799061237"/>
    <n v="196.4936791802707"/>
    <n v="45.122344038651335"/>
    <n v="2.9933334812456476"/>
    <n v="0.99777782708188256"/>
    <n v="35.639762903092389"/>
    <n v="299.60156320675043"/>
    <n v="99.510087237980343"/>
    <n v="2.6355218799061237"/>
    <n v="192.42847410720054"/>
    <n v="44.316619926806432"/>
    <n v="2.9853026171394101"/>
    <n v="0.99510087237980338"/>
    <n v="34.83105328704837"/>
    <n v="293.47573558652408"/>
    <n v="56.768394473157585"/>
    <n v="1.5199447579277605"/>
    <n v="114.90167349489217"/>
    <n v="26.336051036885024"/>
    <n v="1.7030518341947276"/>
    <n v="0.56768394473157591"/>
    <n v="20.868466107071423"/>
    <n v="175.16684319927288"/>
  </r>
  <r>
    <x v="32"/>
    <s v="Ürümqi"/>
    <s v="Ürümqi"/>
    <s v="Ürümqi Shì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</r>
  <r>
    <x v="32"/>
    <s v="Aksu"/>
    <s v="Aksu"/>
    <s v="Baicheng"/>
    <x v="931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Ürümqi"/>
    <s v="Ürümqi"/>
    <s v="Ürümqi Shì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</r>
  <r>
    <x v="32"/>
    <s v="Ürümqi"/>
    <s v="Ürümqi"/>
    <s v="Ürümqi Shì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</r>
  <r>
    <x v="32"/>
    <s v="Ürümqi"/>
    <s v="Ürümqi"/>
    <s v="Ürümqi Shì"/>
    <x v="915"/>
    <s v="t/d"/>
    <s v="cement"/>
    <n v="1600"/>
    <n v="310"/>
    <n v="1"/>
    <m/>
    <n v="496000"/>
    <m/>
    <n v="0"/>
    <n v="496000"/>
    <n v="4.6838918779714194E-3"/>
    <n v="209.44499079352008"/>
    <n v="4.952222675876647"/>
    <n v="413.60571924326899"/>
    <n v="93.58398000687977"/>
    <n v="6.2833497238056024"/>
    <n v="2.0944499079352008"/>
    <n v="76.76821101802156"/>
    <n v="642.28538429929938"/>
    <n v="229.42007851979309"/>
    <n v="6.0240500112139976"/>
    <n v="462.48978978512326"/>
    <n v="105.78501346851392"/>
    <n v="6.882602355593793"/>
    <n v="2.2942007851979307"/>
    <n v="84.120354956988692"/>
    <n v="704.9377386241905"/>
    <n v="228.06350333300173"/>
    <n v="6.0240500112139976"/>
    <n v="449.12840955490447"/>
    <n v="103.13678637406021"/>
    <n v="6.8419050999900515"/>
    <n v="2.2806350333300176"/>
    <n v="81.462315207068329"/>
    <n v="684.80357304400104"/>
    <n v="227.4516279725265"/>
    <n v="6.0240500112139976"/>
    <n v="439.83651224502984"/>
    <n v="101.29513126127183"/>
    <n v="6.8235488391757944"/>
    <n v="2.2745162797252649"/>
    <n v="79.613836084681978"/>
    <n v="670.80168134062649"/>
    <n v="129.7563302243602"/>
    <n v="3.4741594466920245"/>
    <n v="262.63239655975354"/>
    <n v="60.196688084308626"/>
    <n v="3.8926899067308063"/>
    <n v="1.2975633022436019"/>
    <n v="47.699351101877539"/>
    <n v="400.38135588405231"/>
  </r>
  <r>
    <x v="32"/>
    <s v="Ürümqi"/>
    <s v="Ürümqi"/>
    <s v="Ürümqi Shì"/>
    <x v="915"/>
    <s v="t/d"/>
    <s v="cement"/>
    <n v="6000"/>
    <n v="310"/>
    <n v="1"/>
    <m/>
    <n v="1860000"/>
    <m/>
    <n v="0"/>
    <n v="1860000"/>
    <n v="1.7564594542392824E-2"/>
    <n v="785.41871547570031"/>
    <n v="18.570835034537428"/>
    <n v="1551.0214471622589"/>
    <n v="350.93992502579914"/>
    <n v="23.56256146427101"/>
    <n v="7.8541871547570041"/>
    <n v="287.88079131758087"/>
    <n v="2408.5701911223728"/>
    <n v="860.3252944492242"/>
    <n v="22.59018754205249"/>
    <n v="1734.3367116942125"/>
    <n v="396.69380050692723"/>
    <n v="25.809758833476725"/>
    <n v="8.6032529444922421"/>
    <n v="315.4513310887076"/>
    <n v="2643.5165198407144"/>
    <n v="855.2381374987566"/>
    <n v="22.59018754205249"/>
    <n v="1684.231535830892"/>
    <n v="386.76294890272578"/>
    <n v="25.657144124962695"/>
    <n v="8.5523813749875668"/>
    <n v="305.48368202650624"/>
    <n v="2568.013398915004"/>
    <n v="852.94360489697442"/>
    <n v="22.59018754205249"/>
    <n v="1649.386920918862"/>
    <n v="379.85674222976945"/>
    <n v="25.588308146909231"/>
    <n v="8.5294360489697443"/>
    <n v="298.55188531755749"/>
    <n v="2515.5063050273498"/>
    <n v="486.58623834135079"/>
    <n v="13.028097925095093"/>
    <n v="984.87148709907581"/>
    <n v="225.73758031615736"/>
    <n v="14.597587150240525"/>
    <n v="4.865862383413508"/>
    <n v="178.87256663204079"/>
    <n v="1501.4300845651962"/>
  </r>
  <r>
    <x v="32"/>
    <s v="Ürümqi"/>
    <s v="Ürümqi"/>
    <s v="Ürümqi Shì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</r>
  <r>
    <x v="32"/>
    <s v="Ürümqi"/>
    <s v="Ürümqi"/>
    <s v="Ürümqi Shì"/>
    <x v="915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</r>
  <r>
    <x v="32"/>
    <s v="Ürümqi"/>
    <s v="Ürümqi"/>
    <s v="Ürümqi Shì"/>
    <x v="915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</r>
  <r>
    <x v="32"/>
    <s v="Ili_x000a_Kazakh "/>
    <s v="Ili Kazakh "/>
    <s v="Yining Shì"/>
    <x v="930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  <n v="142.53968958312609"/>
    <n v="3.7650312570087485"/>
    <n v="280.70525597181529"/>
    <n v="64.460491483787635"/>
    <n v="4.2761906874937825"/>
    <n v="1.4253968958312608"/>
    <n v="50.913947004417707"/>
    <n v="428.00223315250065"/>
    <n v="142.15726748282907"/>
    <n v="3.7650312570087485"/>
    <n v="274.89782015314364"/>
    <n v="63.309457038294902"/>
    <n v="4.2647180244848713"/>
    <n v="1.4215726748282906"/>
    <n v="49.758647552926242"/>
    <n v="419.25105083789157"/>
    <n v="81.097706390225127"/>
    <n v="2.1713496541825155"/>
    <n v="164.14524784984596"/>
    <n v="37.622930052692894"/>
    <n v="2.432931191706754"/>
    <n v="0.81097706390225133"/>
    <n v="29.812094438673466"/>
    <n v="250.23834742753272"/>
  </r>
  <r>
    <x v="32"/>
    <s v="Ili_x000a_Kazakh "/>
    <s v="Ili Kazakh "/>
    <s v="Yining Shì"/>
    <x v="930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  <n v="142.53968958312609"/>
    <n v="3.7650312570087485"/>
    <n v="280.70525597181529"/>
    <n v="64.460491483787635"/>
    <n v="4.2761906874937825"/>
    <n v="1.4253968958312608"/>
    <n v="50.913947004417707"/>
    <n v="428.00223315250065"/>
    <n v="142.15726748282907"/>
    <n v="3.7650312570087485"/>
    <n v="274.89782015314364"/>
    <n v="63.309457038294902"/>
    <n v="4.2647180244848713"/>
    <n v="1.4215726748282906"/>
    <n v="49.758647552926242"/>
    <n v="419.25105083789157"/>
    <n v="81.097706390225127"/>
    <n v="2.1713496541825155"/>
    <n v="164.14524784984596"/>
    <n v="37.622930052692894"/>
    <n v="2.432931191706754"/>
    <n v="0.81097706390225133"/>
    <n v="29.812094438673466"/>
    <n v="250.23834742753272"/>
  </r>
  <r>
    <x v="32"/>
    <s v="Ili_x000a_Kazakh "/>
    <s v="Ili Kazakh "/>
    <s v="Yining Shì"/>
    <x v="930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</r>
  <r>
    <x v="32"/>
    <s v="Ili_x000a_Kazakh "/>
    <s v="Ili Kazakh "/>
    <s v="Yining Shì"/>
    <x v="930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</r>
  <r>
    <x v="32"/>
    <s v="Ili_x000a_Kazakh "/>
    <s v="Ili Kazakh "/>
    <s v="Yining Shì"/>
    <x v="930"/>
    <s v="t/d"/>
    <s v="cement"/>
    <n v="4500"/>
    <n v="310"/>
    <n v="1"/>
    <m/>
    <n v="1395000"/>
    <m/>
    <n v="0"/>
    <n v="1395000"/>
    <n v="1.3173445906794617E-2"/>
    <n v="589.06403660677518"/>
    <n v="13.92812627590307"/>
    <n v="1163.2660853716941"/>
    <n v="263.20494376934937"/>
    <n v="17.671921098203256"/>
    <n v="5.8906403660677524"/>
    <n v="215.91059348818564"/>
    <n v="1806.4276433417795"/>
    <n v="645.24397083691815"/>
    <n v="16.942640656539368"/>
    <n v="1300.7525337706593"/>
    <n v="297.5203503801954"/>
    <n v="19.357319125107544"/>
    <n v="6.4524397083691811"/>
    <n v="236.58849831653069"/>
    <n v="1982.6373898805357"/>
    <n v="641.42860312406742"/>
    <n v="16.942640656539368"/>
    <n v="1263.1736518731689"/>
    <n v="290.07221167704432"/>
    <n v="19.24285809372202"/>
    <n v="6.4142860312406738"/>
    <n v="229.11276151987965"/>
    <n v="1926.0100491862529"/>
    <n v="639.70770367273076"/>
    <n v="16.942640656539368"/>
    <n v="1237.0401906891464"/>
    <n v="284.89255667232703"/>
    <n v="19.191231110181921"/>
    <n v="6.3970770367273078"/>
    <n v="223.91391398816808"/>
    <n v="1886.629728770512"/>
    <n v="364.93967875601311"/>
    <n v="9.7710734438213187"/>
    <n v="738.65361532430677"/>
    <n v="169.30318523711802"/>
    <n v="10.948190362680393"/>
    <n v="3.6493967875601308"/>
    <n v="134.1544249740306"/>
    <n v="1126.0725634238972"/>
  </r>
  <r>
    <x v="32"/>
    <s v="Aksu"/>
    <s v="Aksu"/>
    <s v="Kuqa"/>
    <x v="903"/>
    <s v="t/d"/>
    <s v="cement"/>
    <n v="1500"/>
    <n v="310"/>
    <n v="1"/>
    <m/>
    <n v="465000"/>
    <m/>
    <n v="0"/>
    <n v="465000"/>
    <n v="4.3911486355982061E-3"/>
    <n v="196.35467886892508"/>
    <n v="4.6427087586343569"/>
    <n v="387.75536179056473"/>
    <n v="87.734981256449785"/>
    <n v="5.8906403660677524"/>
    <n v="1.963546788689251"/>
    <n v="71.970197829395218"/>
    <n v="602.14254778059319"/>
    <n v="215.08132361230605"/>
    <n v="5.6475468855131226"/>
    <n v="433.58417792355311"/>
    <n v="99.173450126731808"/>
    <n v="6.4524397083691811"/>
    <n v="2.1508132361230605"/>
    <n v="78.862832772176901"/>
    <n v="660.8791299601786"/>
    <n v="213.80953437468915"/>
    <n v="5.6475468855131226"/>
    <n v="421.05788395772299"/>
    <n v="96.690737225681445"/>
    <n v="6.4142860312406738"/>
    <n v="2.1380953437468917"/>
    <n v="76.370920506626561"/>
    <n v="642.003349728751"/>
    <n v="213.23590122424361"/>
    <n v="5.6475468855131226"/>
    <n v="412.34673022971549"/>
    <n v="94.964185557442363"/>
    <n v="6.3970770367273078"/>
    <n v="2.1323590122424361"/>
    <n v="74.637971329389373"/>
    <n v="628.87657625683744"/>
    <n v="121.6465595853377"/>
    <n v="3.2570244812737732"/>
    <n v="246.21787177476895"/>
    <n v="56.434395079039341"/>
    <n v="3.6493967875601312"/>
    <n v="1.216465595853377"/>
    <n v="44.718141658010197"/>
    <n v="375.35752114129906"/>
  </r>
  <r>
    <x v="32"/>
    <s v="Ili_x000a_Kazakh "/>
    <s v="Ili Kazakh "/>
    <s v="Huocheng"/>
    <x v="911"/>
    <s v="t/d"/>
    <s v="cement"/>
    <n v="1600"/>
    <n v="310"/>
    <n v="1"/>
    <m/>
    <n v="496000"/>
    <m/>
    <n v="0"/>
    <n v="496000"/>
    <n v="4.6838918779714194E-3"/>
    <n v="209.44499079352008"/>
    <n v="4.952222675876647"/>
    <n v="413.60571924326899"/>
    <n v="93.58398000687977"/>
    <n v="6.2833497238056024"/>
    <n v="2.0944499079352008"/>
    <n v="76.76821101802156"/>
    <n v="642.28538429929938"/>
    <n v="229.42007851979309"/>
    <n v="6.0240500112139976"/>
    <n v="462.48978978512326"/>
    <n v="105.78501346851392"/>
    <n v="6.882602355593793"/>
    <n v="2.2942007851979307"/>
    <n v="84.120354956988692"/>
    <n v="704.9377386241905"/>
    <n v="228.06350333300173"/>
    <n v="6.0240500112139976"/>
    <n v="449.12840955490447"/>
    <n v="103.13678637406021"/>
    <n v="6.8419050999900515"/>
    <n v="2.2806350333300176"/>
    <n v="81.462315207068329"/>
    <n v="684.80357304400104"/>
    <n v="227.4516279725265"/>
    <n v="6.0240500112139976"/>
    <n v="439.83651224502984"/>
    <n v="101.29513126127183"/>
    <n v="6.8235488391757944"/>
    <n v="2.2745162797252649"/>
    <n v="79.613836084681978"/>
    <n v="670.80168134062649"/>
    <n v="129.7563302243602"/>
    <n v="3.4741594466920245"/>
    <n v="262.63239655975354"/>
    <n v="60.196688084308626"/>
    <n v="3.8926899067308063"/>
    <n v="1.2975633022436019"/>
    <n v="47.699351101877539"/>
    <n v="400.38135588405231"/>
  </r>
  <r>
    <x v="1"/>
    <m/>
    <m/>
    <m/>
    <x v="4"/>
    <m/>
    <m/>
    <m/>
    <m/>
    <n v="89"/>
    <m/>
    <n v="104687000"/>
    <m/>
    <n v="0"/>
    <m/>
    <n v="0.99999999999999989"/>
    <n v="44716.017416744922"/>
    <n v="1057.2880000000002"/>
    <n v="88303.85713822252"/>
    <n v="19979.961631268638"/>
    <n v="1341.4805225023476"/>
    <n v="447.16017416744927"/>
    <n v="16389.834141788444"/>
    <n v="137126.43268304292"/>
    <n v="48980.652093778539"/>
    <n v="1286.1206381695977"/>
    <n v="98740.492273153475"/>
    <n v="22584.8538404625"/>
    <n v="1469.4195628133562"/>
    <n v="489.80652093778536"/>
    <n v="17959.499738371625"/>
    <n v="150502.56431826454"/>
    <n v="48691.026452936698"/>
    <n v="1286.1206381695977"/>
    <n v="95887.86873308885"/>
    <n v="22019.463527567263"/>
    <n v="1460.7307935881008"/>
    <n v="486.910264529367"/>
    <n v="17392.01444640294"/>
    <n v="146203.96689015537"/>
    <n v="48560.392489468642"/>
    <n v="1286.1206381695977"/>
    <n v="93904.07031246883"/>
    <n v="21626.274453018006"/>
    <n v="1456.8117746840592"/>
    <n v="485.60392489468643"/>
    <n v="16997.368461708069"/>
    <n v="143214.59564330269"/>
    <n v="27702.674101981473"/>
    <n v="741.72494523863202"/>
    <n v="56071.404593032341"/>
    <n v="12851.852615859196"/>
    <n v="831.08022305944417"/>
    <n v="277.02674101981472"/>
    <n v="10183.700295519204"/>
    <n v="85480.486380795017"/>
  </r>
  <r>
    <x v="2"/>
    <m/>
    <m/>
    <m/>
    <x v="4"/>
    <m/>
    <m/>
    <m/>
    <m/>
    <m/>
    <n v="11"/>
    <m/>
    <n v="11500000"/>
    <n v="1207844.0575054979"/>
    <n v="105894844.057505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3"/>
    <m/>
    <m/>
    <m/>
    <x v="4"/>
    <m/>
    <m/>
    <m/>
    <m/>
    <n v="1690.5"/>
    <n v="562"/>
    <n v="1811048650"/>
    <n v="654480000"/>
    <n v="68739980.7614085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4"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4"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193">
  <r>
    <x v="0"/>
    <s v="Beijing"/>
    <s v="Beijing"/>
    <s v="Fangshan"/>
    <x v="0"/>
    <s v="t/d"/>
    <s v="cement"/>
    <n v="10000"/>
    <n v="310"/>
    <n v="4"/>
    <m/>
    <n v="3100000"/>
    <m/>
    <n v="0"/>
    <n v="3100000"/>
    <n v="0.52910052910052907"/>
    <n v="1999.1891472303475"/>
    <n v="180.37566137566137"/>
    <n v="5055.9565111436013"/>
    <n v="326.33509069056049"/>
    <n v="59.975674416910429"/>
    <n v="19.991891472303479"/>
    <n v="2410.5284897289771"/>
    <n v="20473.121023195923"/>
    <n v="2275.8275893564864"/>
    <n v="288.88343931187131"/>
    <n v="7116.1641945795745"/>
    <n v="887.44686720695086"/>
    <n v="68.274827680694585"/>
    <n v="22.758275893564864"/>
    <n v="2642.6708993401853"/>
    <n v="22485.106614622422"/>
    <n v="2210.7729990200996"/>
    <n v="288.88343931187131"/>
    <n v="6968.2924049515705"/>
    <n v="942.41948223850659"/>
    <n v="66.323189970602982"/>
    <n v="22.107729990200994"/>
    <n v="2490.0779810622607"/>
    <n v="21329.243131744075"/>
    <n v="2181.4305038158373"/>
    <n v="288.88343931187131"/>
    <n v="6882.3911364186488"/>
    <n v="974.3540207847841"/>
    <n v="65.442915114475113"/>
    <n v="21.81430503815837"/>
    <n v="2401.4341276119899"/>
    <n v="20657.78213380856"/>
    <n v="1289.7908579113632"/>
    <n v="166.60338606252094"/>
    <n v="4079.9293247171263"/>
    <n v="520.75156764999076"/>
    <n v="38.693725737340884"/>
    <n v="12.897908579113631"/>
    <n v="1499.2306073846378"/>
    <n v="12779.359717592864"/>
    <n v="1206.7325677217557"/>
    <n v="166.60338606252094"/>
    <n v="3885.397043183129"/>
    <n v="593.07062357594486"/>
    <n v="36.201977031652675"/>
    <n v="12.067325677217555"/>
    <n v="1298.4874594643293"/>
    <n v="11258.767040437811"/>
    <n v="1175.7383544578267"/>
    <n v="166.60338606252094"/>
    <n v="3794.6603073323672"/>
    <n v="626.80278886380734"/>
    <n v="35.272150633734796"/>
    <n v="11.757383544578268"/>
    <n v="1204.8537558802161"/>
    <n v="10549.508839199323"/>
  </r>
  <r>
    <x v="0"/>
    <s v="Beijing"/>
    <s v="Beijing"/>
    <s v="Shunyi"/>
    <x v="1"/>
    <s v="t/d"/>
    <s v="cement"/>
    <n v="1100"/>
    <n v="310"/>
    <n v="1"/>
    <m/>
    <n v="341000"/>
    <m/>
    <n v="0"/>
    <n v="341000"/>
    <n v="5.8201058201058198E-2"/>
    <n v="219.91080619533824"/>
    <n v="19.841322751322753"/>
    <n v="556.15521622579615"/>
    <n v="35.896859975961654"/>
    <n v="6.5973241858601472"/>
    <n v="2.1991080619533827"/>
    <n v="265.1581338701875"/>
    <n v="2252.0433125515515"/>
    <n v="250.3410348292135"/>
    <n v="31.777178324305844"/>
    <n v="782.77806140375321"/>
    <n v="97.619155392764597"/>
    <n v="7.510231044876404"/>
    <n v="2.5034103482921348"/>
    <n v="290.6937989274204"/>
    <n v="2473.3617276084665"/>
    <n v="243.18502989221096"/>
    <n v="31.777178324305844"/>
    <n v="766.51216454467271"/>
    <n v="103.66614304623572"/>
    <n v="7.2955508967663283"/>
    <n v="2.4318502989221091"/>
    <n v="273.90857791684869"/>
    <n v="2346.2167444918482"/>
    <n v="239.95735541974207"/>
    <n v="31.777178324305844"/>
    <n v="757.06302500605136"/>
    <n v="107.17894228632625"/>
    <n v="7.1987206625922617"/>
    <n v="2.3995735541974206"/>
    <n v="264.15775403731891"/>
    <n v="2272.3560347189414"/>
    <n v="141.87699437024995"/>
    <n v="18.326372466877306"/>
    <n v="448.79222571888386"/>
    <n v="57.282672441498981"/>
    <n v="4.2563098311074974"/>
    <n v="1.4187699437024994"/>
    <n v="164.91536681231017"/>
    <n v="1405.729568935215"/>
    <n v="132.74058244939312"/>
    <n v="18.326372466877306"/>
    <n v="427.39367475014416"/>
    <n v="65.237768593353934"/>
    <n v="3.9822174734817937"/>
    <n v="1.3274058244939311"/>
    <n v="142.83362054107621"/>
    <n v="1238.4643744481593"/>
    <n v="129.33121899036095"/>
    <n v="18.326372466877306"/>
    <n v="417.41263380656039"/>
    <n v="68.948306775018807"/>
    <n v="3.8799365697108277"/>
    <n v="1.2933121899036093"/>
    <n v="132.53391314682378"/>
    <n v="1160.4459723119255"/>
  </r>
  <r>
    <x v="0"/>
    <s v="Beijing"/>
    <s v="Beijing"/>
    <s v="Huairou"/>
    <x v="2"/>
    <s v="t/d"/>
    <s v="cement"/>
    <n v="1100"/>
    <n v="310"/>
    <n v="1"/>
    <m/>
    <n v="341000"/>
    <m/>
    <n v="0"/>
    <n v="341000"/>
    <n v="5.8201058201058198E-2"/>
    <n v="219.91080619533824"/>
    <n v="19.841322751322753"/>
    <n v="556.15521622579615"/>
    <n v="35.896859975961654"/>
    <n v="6.5973241858601472"/>
    <n v="2.1991080619533827"/>
    <n v="265.1581338701875"/>
    <n v="2252.0433125515515"/>
    <n v="250.3410348292135"/>
    <n v="31.777178324305844"/>
    <n v="782.77806140375321"/>
    <n v="97.619155392764597"/>
    <n v="7.510231044876404"/>
    <n v="2.5034103482921348"/>
    <n v="290.6937989274204"/>
    <n v="2473.3617276084665"/>
    <n v="243.18502989221096"/>
    <n v="31.777178324305844"/>
    <n v="766.51216454467271"/>
    <n v="103.66614304623572"/>
    <n v="7.2955508967663283"/>
    <n v="2.4318502989221091"/>
    <n v="273.90857791684869"/>
    <n v="2346.2167444918482"/>
    <n v="239.95735541974207"/>
    <n v="31.777178324305844"/>
    <n v="757.06302500605136"/>
    <n v="107.17894228632625"/>
    <n v="7.1987206625922617"/>
    <n v="2.3995735541974206"/>
    <n v="264.15775403731891"/>
    <n v="2272.3560347189414"/>
    <n v="141.87699437024995"/>
    <n v="18.326372466877306"/>
    <n v="448.79222571888386"/>
    <n v="57.282672441498981"/>
    <n v="4.2563098311074974"/>
    <n v="1.4187699437024994"/>
    <n v="164.91536681231017"/>
    <n v="1405.729568935215"/>
    <n v="132.74058244939312"/>
    <n v="18.326372466877306"/>
    <n v="427.39367475014416"/>
    <n v="65.237768593353934"/>
    <n v="3.9822174734817937"/>
    <n v="1.3274058244939311"/>
    <n v="142.83362054107621"/>
    <n v="1238.4643744481593"/>
    <n v="129.33121899036095"/>
    <n v="18.326372466877306"/>
    <n v="417.41263380656039"/>
    <n v="68.948306775018807"/>
    <n v="3.8799365697108277"/>
    <n v="1.2933121899036093"/>
    <n v="132.53391314682378"/>
    <n v="1160.4459723119255"/>
  </r>
  <r>
    <x v="0"/>
    <s v="Beijing"/>
    <s v="Beijing"/>
    <s v="Changping"/>
    <x v="3"/>
    <s v="t/d"/>
    <s v="cement"/>
    <n v="6700"/>
    <n v="310"/>
    <n v="3"/>
    <m/>
    <n v="2077000"/>
    <m/>
    <n v="0"/>
    <n v="2077000"/>
    <n v="0.35449735449735448"/>
    <n v="1339.4567286443328"/>
    <n v="120.85169312169312"/>
    <n v="3387.490862466213"/>
    <n v="218.64451076267551"/>
    <n v="40.183701859329986"/>
    <n v="13.39456728644333"/>
    <n v="1615.0540881184147"/>
    <n v="13716.991085541269"/>
    <n v="1524.8044848688457"/>
    <n v="193.55190433895376"/>
    <n v="4767.830010368315"/>
    <n v="594.58940102865711"/>
    <n v="45.744134546065368"/>
    <n v="15.248044848688458"/>
    <n v="1770.5895025579241"/>
    <n v="15065.021431797024"/>
    <n v="1481.2179093434668"/>
    <n v="193.55190433895376"/>
    <n v="4668.7559113175521"/>
    <n v="631.42105309979945"/>
    <n v="44.436537280304002"/>
    <n v="14.812179093434667"/>
    <n v="1668.3522473117148"/>
    <n v="14290.592898268531"/>
    <n v="1461.5584375566109"/>
    <n v="193.55190433895376"/>
    <n v="4611.2020614004941"/>
    <n v="652.81719392580533"/>
    <n v="43.846753126698324"/>
    <n v="14.615584375566108"/>
    <n v="1608.9608655000334"/>
    <n v="13840.714029651734"/>
    <n v="864.15987480061324"/>
    <n v="111.62426866188903"/>
    <n v="2733.5526475604743"/>
    <n v="348.90355032549377"/>
    <n v="25.924796244018395"/>
    <n v="8.6415987480061336"/>
    <n v="1004.4845069477074"/>
    <n v="8562.1710107872186"/>
    <n v="808.51082037357628"/>
    <n v="111.62426866188903"/>
    <n v="2603.2160189326964"/>
    <n v="397.35731779588309"/>
    <n v="24.255324611207289"/>
    <n v="8.0851082037357624"/>
    <n v="869.98659784110066"/>
    <n v="7543.3739170933331"/>
    <n v="787.74469748674392"/>
    <n v="111.62426866188903"/>
    <n v="2542.4224059126859"/>
    <n v="419.95786853875097"/>
    <n v="23.632340924602314"/>
    <n v="7.8774469748674392"/>
    <n v="807.25201643974481"/>
    <n v="7068.1709222635463"/>
  </r>
  <r>
    <x v="1"/>
    <s v=""/>
    <m/>
    <s v=""/>
    <x v="4"/>
    <m/>
    <m/>
    <m/>
    <m/>
    <n v="9"/>
    <m/>
    <n v="5859000"/>
    <m/>
    <m/>
    <m/>
    <n v="1"/>
    <n v="3778.4674882653571"/>
    <n v="340.91"/>
    <n v="9555.7578060614069"/>
    <n v="616.77332140515932"/>
    <n v="113.35402464796071"/>
    <n v="37.784674882653576"/>
    <n v="4555.898845587767"/>
    <n v="38694.198733840298"/>
    <n v="4301.3141438837592"/>
    <n v="545.98970029943678"/>
    <n v="13449.550327755396"/>
    <n v="1677.2745790211372"/>
    <n v="129.03942431651276"/>
    <n v="43.013141438837593"/>
    <n v="4994.6479997529505"/>
    <n v="42496.851501636382"/>
    <n v="4178.3609681479884"/>
    <n v="545.98970029943678"/>
    <n v="13170.072645358468"/>
    <n v="1781.1728214307775"/>
    <n v="125.35082904443965"/>
    <n v="41.783609681479881"/>
    <n v="4706.2473842076733"/>
    <n v="40312.269518996305"/>
    <n v="4122.9036522119322"/>
    <n v="545.98970029943678"/>
    <n v="13007.719247831246"/>
    <n v="1841.529099283242"/>
    <n v="123.68710956635796"/>
    <n v="41.229036522119323"/>
    <n v="4538.7105011866615"/>
    <n v="39043.208232898178"/>
    <n v="2437.7047214524764"/>
    <n v="314.88039965816461"/>
    <n v="7711.0664237153687"/>
    <n v="984.22046285848251"/>
    <n v="73.131141643574281"/>
    <n v="24.377047214524765"/>
    <n v="2833.5458479569656"/>
    <n v="24152.989866250515"/>
    <n v="2280.7245529941183"/>
    <n v="314.88039965816461"/>
    <n v="7343.4004116161141"/>
    <n v="1120.9034785585359"/>
    <n v="68.421736589823553"/>
    <n v="22.807245529941181"/>
    <n v="2454.1412983875825"/>
    <n v="21279.069706427465"/>
    <n v="2222.1454899252926"/>
    <n v="314.88039965816461"/>
    <n v="7171.9079808581746"/>
    <n v="1184.657270952596"/>
    <n v="66.664364697758771"/>
    <n v="22.221454899252926"/>
    <n v="2277.1735986136086"/>
    <n v="19938.571706086721"/>
  </r>
  <r>
    <x v="2"/>
    <s v=""/>
    <m/>
    <s v=""/>
    <x v="4"/>
    <m/>
    <m/>
    <m/>
    <m/>
    <m/>
    <m/>
    <m/>
    <m/>
    <m/>
    <n v="5859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Tianjin"/>
    <s v="Tianjin"/>
    <s v="Ji"/>
    <x v="5"/>
    <s v="t/a"/>
    <s v="grinding"/>
    <n v="2000000"/>
    <n v="1"/>
    <m/>
    <n v="2"/>
    <m/>
    <n v="2000000"/>
    <n v="210059.8360879127"/>
    <n v="210059.8360879127"/>
    <n v="6.5449952496706765E-2"/>
    <n v="55.165941369118471"/>
    <n v="6.4798070969839578"/>
    <n v="181.78272318029929"/>
    <n v="112.6090472057183"/>
    <n v="1.6549782410735541"/>
    <n v="0.55165941369118476"/>
    <n v="98.698675528820559"/>
    <n v="827.15317794970349"/>
    <n v="81.529394724788091"/>
    <n v="28.342726365087412"/>
    <n v="567.40425921086489"/>
    <n v="245.95779489976741"/>
    <n v="2.4458818417436423"/>
    <n v="0.81529394724788085"/>
    <n v="108.15694346615265"/>
    <n v="907.90632141172432"/>
    <n v="75.146805064788452"/>
    <n v="28.342726365087412"/>
    <n v="552.9233098234788"/>
    <n v="230.27620212800889"/>
    <n v="2.2544041519436533"/>
    <n v="0.75146805064788447"/>
    <n v="90.720873964834666"/>
    <n v="775.83127986362615"/>
    <n v="72.267975061849214"/>
    <n v="28.342726365087412"/>
    <n v="545.70033586317072"/>
    <n v="222.45435749500243"/>
    <n v="2.1680392518554759"/>
    <n v="0.72267975061849199"/>
    <n v="82.023911313487972"/>
    <n v="709.95337639277545"/>
    <n v="46.411238363700647"/>
    <n v="16.34567282193461"/>
    <n v="326.36394608904777"/>
    <n v="140.90913082683451"/>
    <n v="1.3923371509110194"/>
    <n v="0.46411238363700646"/>
    <n v="61.332336531105078"/>
    <n v="515.69965853485633"/>
    <n v="38.262282519074859"/>
    <n v="16.34567282193461"/>
    <n v="307.66886667343118"/>
    <n v="120.66400639550741"/>
    <n v="1.1478684755722459"/>
    <n v="0.38262282519074864"/>
    <n v="38.822161590000185"/>
    <n v="345.18919513158454"/>
    <n v="35.221400329589656"/>
    <n v="16.34567282193461"/>
    <n v="300.03930436909548"/>
    <n v="112.40186239633228"/>
    <n v="1.0566420098876899"/>
    <n v="0.35221400329589658"/>
    <n v="29.635638314191343"/>
    <n v="275.60295935503473"/>
  </r>
  <r>
    <x v="3"/>
    <s v="Tianjin"/>
    <s v="Tianjin"/>
    <s v="Hangu"/>
    <x v="6"/>
    <s v="t/a"/>
    <s v="grinding"/>
    <n v="600000"/>
    <n v="1"/>
    <m/>
    <n v="1"/>
    <m/>
    <n v="600000"/>
    <n v="63017.95082637381"/>
    <n v="63017.95082637381"/>
    <n v="1.963498574901203E-2"/>
    <n v="16.549782410735542"/>
    <n v="1.9439421290951875"/>
    <n v="54.534816954089791"/>
    <n v="33.782714161715489"/>
    <n v="0.4964934723220662"/>
    <n v="0.16549782410735545"/>
    <n v="29.609602658646168"/>
    <n v="248.14595338491105"/>
    <n v="24.458818417436429"/>
    <n v="8.5028179095262235"/>
    <n v="170.22127776325948"/>
    <n v="73.787338469930219"/>
    <n v="0.73376455252309281"/>
    <n v="0.24458818417436426"/>
    <n v="32.447083039845801"/>
    <n v="272.37189642351734"/>
    <n v="22.544041519436536"/>
    <n v="8.5028179095262235"/>
    <n v="165.87699294704365"/>
    <n v="69.082860638402664"/>
    <n v="0.67632124558309603"/>
    <n v="0.22544041519436536"/>
    <n v="27.216262189450401"/>
    <n v="232.74938395908785"/>
    <n v="21.680392518554765"/>
    <n v="8.5028179095262235"/>
    <n v="163.71010075895123"/>
    <n v="66.736307248500722"/>
    <n v="0.65041177555664276"/>
    <n v="0.21680392518554761"/>
    <n v="24.607173394046395"/>
    <n v="212.98601291783265"/>
    <n v="13.923371509110195"/>
    <n v="4.9037018465803826"/>
    <n v="97.909183826714326"/>
    <n v="42.27273924805035"/>
    <n v="0.41770114527330582"/>
    <n v="0.13923371509110194"/>
    <n v="18.399700959331522"/>
    <n v="154.70989756045691"/>
    <n v="11.478684755722458"/>
    <n v="4.9037018465803826"/>
    <n v="92.30066000202936"/>
    <n v="36.199201918652221"/>
    <n v="0.34436054267167382"/>
    <n v="0.1147868475572246"/>
    <n v="11.646648477000056"/>
    <n v="103.55675853947537"/>
    <n v="10.566420098876897"/>
    <n v="4.9037018465803826"/>
    <n v="90.01179131072864"/>
    <n v="33.720558718899682"/>
    <n v="0.31699260296630694"/>
    <n v="0.10566420098876897"/>
    <n v="8.8906914942574033"/>
    <n v="82.680887806510427"/>
  </r>
  <r>
    <x v="3"/>
    <s v="Tianjin"/>
    <s v="Tianjin"/>
    <s v="Tianjin"/>
    <x v="7"/>
    <s v="t/a"/>
    <s v="grinding"/>
    <n v="7000000"/>
    <n v="1"/>
    <m/>
    <n v="3"/>
    <m/>
    <n v="7000000"/>
    <n v="735209.42630769452"/>
    <n v="735209.42630769452"/>
    <n v="0.2290748337384737"/>
    <n v="193.08079479191468"/>
    <n v="22.679324839443854"/>
    <n v="636.23953113104756"/>
    <n v="394.1316652200141"/>
    <n v="5.7924238437574402"/>
    <n v="1.9308079479191469"/>
    <n v="345.44536435087196"/>
    <n v="2895.0361228239626"/>
    <n v="285.35288153675833"/>
    <n v="99.199542277805961"/>
    <n v="1985.9149072380274"/>
    <n v="860.85228214918607"/>
    <n v="8.5605864461027501"/>
    <n v="2.8535288153675835"/>
    <n v="378.54930213153432"/>
    <n v="3177.6721249410357"/>
    <n v="263.01381772675961"/>
    <n v="99.199542277805961"/>
    <n v="1935.2315843821759"/>
    <n v="805.96670744803123"/>
    <n v="7.8904145318027874"/>
    <n v="2.6301381772675962"/>
    <n v="317.52305887692137"/>
    <n v="2715.409479522692"/>
    <n v="252.93791271647225"/>
    <n v="99.199542277805961"/>
    <n v="1909.9511755210976"/>
    <n v="778.59025123250854"/>
    <n v="7.5881373814941657"/>
    <n v="2.5293791271647224"/>
    <n v="287.08368959720798"/>
    <n v="2484.8368173747144"/>
    <n v="162.43933427295229"/>
    <n v="57.209854876771139"/>
    <n v="1142.2738113116673"/>
    <n v="493.18195789392081"/>
    <n v="4.8731800281885684"/>
    <n v="1.624393342729523"/>
    <n v="214.66317785886778"/>
    <n v="1804.9488048719975"/>
    <n v="133.91798881676203"/>
    <n v="57.209854876771139"/>
    <n v="1076.8410333570093"/>
    <n v="422.32402238427596"/>
    <n v="4.0175396645028618"/>
    <n v="1.3391798881676205"/>
    <n v="135.87756556500068"/>
    <n v="1208.162182960546"/>
    <n v="123.27490115356382"/>
    <n v="57.209854876771139"/>
    <n v="1050.1375652918343"/>
    <n v="393.40651838716303"/>
    <n v="3.6982470346069145"/>
    <n v="1.2327490115356381"/>
    <n v="103.72473409966972"/>
    <n v="964.61035774262177"/>
  </r>
  <r>
    <x v="3"/>
    <s v="Tianjin"/>
    <s v="Tianjin"/>
    <s v="Jinghai"/>
    <x v="8"/>
    <s v="t/a"/>
    <s v="grinding"/>
    <n v="2000000"/>
    <n v="1"/>
    <m/>
    <n v="1"/>
    <m/>
    <n v="2000000"/>
    <n v="210059.8360879127"/>
    <n v="210059.8360879127"/>
    <n v="6.5449952496706765E-2"/>
    <n v="55.165941369118471"/>
    <n v="6.4798070969839578"/>
    <n v="181.78272318029929"/>
    <n v="112.6090472057183"/>
    <n v="1.6549782410735541"/>
    <n v="0.55165941369118476"/>
    <n v="98.698675528820559"/>
    <n v="827.15317794970349"/>
    <n v="81.529394724788091"/>
    <n v="28.342726365087412"/>
    <n v="567.40425921086489"/>
    <n v="245.95779489976741"/>
    <n v="2.4458818417436423"/>
    <n v="0.81529394724788085"/>
    <n v="108.15694346615265"/>
    <n v="907.90632141172432"/>
    <n v="75.146805064788452"/>
    <n v="28.342726365087412"/>
    <n v="552.9233098234788"/>
    <n v="230.27620212800889"/>
    <n v="2.2544041519436533"/>
    <n v="0.75146805064788447"/>
    <n v="90.720873964834666"/>
    <n v="775.83127986362615"/>
    <n v="72.267975061849214"/>
    <n v="28.342726365087412"/>
    <n v="545.70033586317072"/>
    <n v="222.45435749500243"/>
    <n v="2.1680392518554759"/>
    <n v="0.72267975061849199"/>
    <n v="82.023911313487972"/>
    <n v="709.95337639277545"/>
    <n v="46.411238363700647"/>
    <n v="16.34567282193461"/>
    <n v="326.36394608904777"/>
    <n v="140.90913082683451"/>
    <n v="1.3923371509110194"/>
    <n v="0.46411238363700646"/>
    <n v="61.332336531105078"/>
    <n v="515.69965853485633"/>
    <n v="38.262282519074859"/>
    <n v="16.34567282193461"/>
    <n v="307.66886667343118"/>
    <n v="120.66400639550741"/>
    <n v="1.1478684755722459"/>
    <n v="0.38262282519074864"/>
    <n v="38.822161590000185"/>
    <n v="345.18919513158454"/>
    <n v="35.221400329589656"/>
    <n v="16.34567282193461"/>
    <n v="300.03930436909548"/>
    <n v="112.40186239633228"/>
    <n v="1.0566420098876899"/>
    <n v="0.35221400329589658"/>
    <n v="29.635638314191343"/>
    <n v="275.60295935503473"/>
  </r>
  <r>
    <x v="3"/>
    <s v="Tianjin"/>
    <s v="Tianjin"/>
    <s v="Xiqing"/>
    <x v="9"/>
    <s v="t/a"/>
    <s v="grinding"/>
    <n v="1600000"/>
    <n v="1"/>
    <m/>
    <n v="1"/>
    <m/>
    <n v="1600000"/>
    <n v="168047.86887033016"/>
    <n v="168047.86887033016"/>
    <n v="5.2359961997365416E-2"/>
    <n v="44.132753095294781"/>
    <n v="5.1838456775871666"/>
    <n v="145.42617854423943"/>
    <n v="90.087237764574652"/>
    <n v="1.3239825928588433"/>
    <n v="0.44132753095294786"/>
    <n v="78.958940423056447"/>
    <n v="661.72254235976288"/>
    <n v="65.223515779830478"/>
    <n v="22.674181092069933"/>
    <n v="453.92340736869193"/>
    <n v="196.76623591981394"/>
    <n v="1.9567054733949141"/>
    <n v="0.65223515779830477"/>
    <n v="86.525554772922135"/>
    <n v="726.3250571293795"/>
    <n v="60.117444051830766"/>
    <n v="22.674181092069933"/>
    <n v="442.33864785878302"/>
    <n v="184.22096170240712"/>
    <n v="1.8035233215549229"/>
    <n v="0.60117444051830771"/>
    <n v="72.576699171867745"/>
    <n v="620.66502389090101"/>
    <n v="57.814380049479375"/>
    <n v="22.674181092069933"/>
    <n v="436.56026869053659"/>
    <n v="177.96348599600196"/>
    <n v="1.7344314014843807"/>
    <n v="0.57814380049479364"/>
    <n v="65.619129050790391"/>
    <n v="567.96270111422041"/>
    <n v="37.128990690960521"/>
    <n v="13.076538257547687"/>
    <n v="261.09115687123824"/>
    <n v="112.72730466146761"/>
    <n v="1.1138697207288155"/>
    <n v="0.37128990690960523"/>
    <n v="49.065869224884068"/>
    <n v="412.55972682788507"/>
    <n v="30.609826015259891"/>
    <n v="13.076538257547687"/>
    <n v="246.13509333874498"/>
    <n v="96.531205116405943"/>
    <n v="0.91829478045779689"/>
    <n v="0.30609826015259894"/>
    <n v="31.057729272000152"/>
    <n v="276.15135610526767"/>
    <n v="28.177120263671728"/>
    <n v="13.076538257547687"/>
    <n v="240.03144349527639"/>
    <n v="89.921489917065827"/>
    <n v="0.84531360791015187"/>
    <n v="0.28177120263671729"/>
    <n v="23.708510651353077"/>
    <n v="220.4823674840278"/>
  </r>
  <r>
    <x v="3"/>
    <s v="Tianjin"/>
    <s v="Tianjin"/>
    <s v="Wuqing"/>
    <x v="10"/>
    <s v="t/a"/>
    <s v="grinding"/>
    <n v="600000"/>
    <n v="1"/>
    <m/>
    <n v="1"/>
    <m/>
    <n v="600000"/>
    <n v="63017.95082637381"/>
    <n v="63017.95082637381"/>
    <n v="1.963498574901203E-2"/>
    <n v="16.549782410735542"/>
    <n v="1.9439421290951875"/>
    <n v="54.534816954089791"/>
    <n v="33.782714161715489"/>
    <n v="0.4964934723220662"/>
    <n v="0.16549782410735545"/>
    <n v="29.609602658646168"/>
    <n v="248.14595338491105"/>
    <n v="24.458818417436429"/>
    <n v="8.5028179095262235"/>
    <n v="170.22127776325948"/>
    <n v="73.787338469930219"/>
    <n v="0.73376455252309281"/>
    <n v="0.24458818417436426"/>
    <n v="32.447083039845801"/>
    <n v="272.37189642351734"/>
    <n v="22.544041519436536"/>
    <n v="8.5028179095262235"/>
    <n v="165.87699294704365"/>
    <n v="69.082860638402664"/>
    <n v="0.67632124558309603"/>
    <n v="0.22544041519436536"/>
    <n v="27.216262189450401"/>
    <n v="232.74938395908785"/>
    <n v="21.680392518554765"/>
    <n v="8.5028179095262235"/>
    <n v="163.71010075895123"/>
    <n v="66.736307248500722"/>
    <n v="0.65041177555664276"/>
    <n v="0.21680392518554761"/>
    <n v="24.607173394046395"/>
    <n v="212.98601291783265"/>
    <n v="13.923371509110195"/>
    <n v="4.9037018465803826"/>
    <n v="97.909183826714326"/>
    <n v="42.27273924805035"/>
    <n v="0.41770114527330582"/>
    <n v="0.13923371509110194"/>
    <n v="18.399700959331522"/>
    <n v="154.70989756045691"/>
    <n v="11.478684755722458"/>
    <n v="4.9037018465803826"/>
    <n v="92.30066000202936"/>
    <n v="36.199201918652221"/>
    <n v="0.34436054267167382"/>
    <n v="0.1147868475572246"/>
    <n v="11.646648477000056"/>
    <n v="103.55675853947537"/>
    <n v="10.566420098876897"/>
    <n v="4.9037018465803826"/>
    <n v="90.01179131072864"/>
    <n v="33.720558718899682"/>
    <n v="0.31699260296630694"/>
    <n v="0.10566420098876897"/>
    <n v="8.8906914942574033"/>
    <n v="82.680887806510427"/>
  </r>
  <r>
    <x v="3"/>
    <s v="Tianjin"/>
    <s v="Tianjin"/>
    <s v="Ninghe"/>
    <x v="11"/>
    <s v="t/a"/>
    <s v="grinding"/>
    <n v="2000000"/>
    <n v="1"/>
    <m/>
    <n v="2"/>
    <m/>
    <n v="2000000"/>
    <n v="210059.8360879127"/>
    <n v="210059.8360879127"/>
    <n v="6.5449952496706765E-2"/>
    <n v="55.165941369118471"/>
    <n v="6.4798070969839578"/>
    <n v="181.78272318029929"/>
    <n v="112.6090472057183"/>
    <n v="1.6549782410735541"/>
    <n v="0.55165941369118476"/>
    <n v="98.698675528820559"/>
    <n v="827.15317794970349"/>
    <n v="81.529394724788091"/>
    <n v="28.342726365087412"/>
    <n v="567.40425921086489"/>
    <n v="245.95779489976741"/>
    <n v="2.4458818417436423"/>
    <n v="0.81529394724788085"/>
    <n v="108.15694346615265"/>
    <n v="907.90632141172432"/>
    <n v="75.146805064788452"/>
    <n v="28.342726365087412"/>
    <n v="552.9233098234788"/>
    <n v="230.27620212800889"/>
    <n v="2.2544041519436533"/>
    <n v="0.75146805064788447"/>
    <n v="90.720873964834666"/>
    <n v="775.83127986362615"/>
    <n v="72.267975061849214"/>
    <n v="28.342726365087412"/>
    <n v="545.70033586317072"/>
    <n v="222.45435749500243"/>
    <n v="2.1680392518554759"/>
    <n v="0.72267975061849199"/>
    <n v="82.023911313487972"/>
    <n v="709.95337639277545"/>
    <n v="46.411238363700647"/>
    <n v="16.34567282193461"/>
    <n v="326.36394608904777"/>
    <n v="140.90913082683451"/>
    <n v="1.3923371509110194"/>
    <n v="0.46411238363700646"/>
    <n v="61.332336531105078"/>
    <n v="515.69965853485633"/>
    <n v="38.262282519074859"/>
    <n v="16.34567282193461"/>
    <n v="307.66886667343118"/>
    <n v="120.66400639550741"/>
    <n v="1.1478684755722459"/>
    <n v="0.38262282519074864"/>
    <n v="38.822161590000185"/>
    <n v="345.18919513158454"/>
    <n v="35.221400329589656"/>
    <n v="16.34567282193461"/>
    <n v="300.03930436909548"/>
    <n v="112.40186239633228"/>
    <n v="1.0566420098876899"/>
    <n v="0.35221400329589658"/>
    <n v="29.635638314191343"/>
    <n v="275.60295935503473"/>
  </r>
  <r>
    <x v="3"/>
    <s v="Tianjin"/>
    <s v="Tianjin"/>
    <s v="Beichen"/>
    <x v="12"/>
    <s v="t/d"/>
    <s v="cement"/>
    <n v="5000"/>
    <n v="310"/>
    <n v="2"/>
    <m/>
    <n v="1550000"/>
    <m/>
    <n v="0"/>
    <n v="1550000"/>
    <n v="0.48294537527601639"/>
    <n v="407.06120082064518"/>
    <n v="47.813523933826737"/>
    <n v="1341.3474283181981"/>
    <n v="830.92525643890576"/>
    <n v="12.211836024619354"/>
    <n v="4.0706120082064521"/>
    <n v="728.28271181572552"/>
    <n v="6103.4391423854613"/>
    <n v="601.59316591361073"/>
    <n v="209.136723535763"/>
    <n v="4186.7908599565344"/>
    <n v="1814.8856497016784"/>
    <n v="18.047794977408323"/>
    <n v="6.0159316591361076"/>
    <n v="798.07385121625919"/>
    <n v="6699.3044667483164"/>
    <n v="554.4969948547174"/>
    <n v="209.136723535763"/>
    <n v="4079.9381080527633"/>
    <n v="1699.1735304841181"/>
    <n v="16.63490984564152"/>
    <n v="5.5449699485471742"/>
    <n v="669.41571156250734"/>
    <n v="5724.742559950123"/>
    <n v="533.25454038241958"/>
    <n v="209.136723535763"/>
    <n v="4026.6408673856231"/>
    <n v="1641.457313015082"/>
    <n v="15.997636211472583"/>
    <n v="5.3325454038241951"/>
    <n v="605.24212959348358"/>
    <n v="5238.6393986723815"/>
    <n v="342.46156144589816"/>
    <n v="120.61226622777757"/>
    <n v="2408.1905701683663"/>
    <n v="1039.7473255676848"/>
    <n v="10.273846843376942"/>
    <n v="3.4246156144589817"/>
    <n v="452.56210513002077"/>
    <n v="3805.2703725546835"/>
    <n v="282.33163944651227"/>
    <n v="120.61226622777757"/>
    <n v="2270.242385337458"/>
    <n v="890.3615912313785"/>
    <n v="8.4699491833953697"/>
    <n v="2.8233163944651229"/>
    <n v="286.4629030716589"/>
    <n v="2547.0992571375409"/>
    <n v="259.89342621411947"/>
    <n v="120.61226622777757"/>
    <n v="2213.9449903096379"/>
    <n v="829.39647082939052"/>
    <n v="7.7968027864235845"/>
    <n v="2.5989342621411948"/>
    <n v="218.67692673897025"/>
    <n v="2033.6328684057514"/>
  </r>
  <r>
    <x v="1"/>
    <s v=""/>
    <m/>
    <s v=""/>
    <x v="4"/>
    <m/>
    <m/>
    <m/>
    <m/>
    <n v="2"/>
    <m/>
    <n v="1550000"/>
    <m/>
    <n v="0"/>
    <m/>
    <n v="0.99999999999999978"/>
    <n v="842.87213763668126"/>
    <n v="99.004000000000019"/>
    <n v="2777.4309414425629"/>
    <n v="1720.5367293640807"/>
    <n v="25.286164129100435"/>
    <n v="8.4287213763668127"/>
    <n v="1508.0022484934082"/>
    <n v="12637.949248188121"/>
    <n v="1245.6753842394369"/>
    <n v="433.04426181995365"/>
    <n v="8669.2845077223683"/>
    <n v="3757.9522294098415"/>
    <n v="37.370261527183104"/>
    <n v="12.456753842394368"/>
    <n v="1652.5137045988654"/>
    <n v="13871.764405900942"/>
    <n v="1148.1567548665464"/>
    <n v="433.04426181995365"/>
    <n v="8448.0322556582469"/>
    <n v="3518.355527295389"/>
    <n v="34.444702645996387"/>
    <n v="11.481567548665463"/>
    <n v="1386.1106158847015"/>
    <n v="11853.809670872772"/>
    <n v="1104.1715433710285"/>
    <n v="433.04426181995365"/>
    <n v="8337.6735207046731"/>
    <n v="3398.8467372256018"/>
    <n v="33.125146301130847"/>
    <n v="11.041715433710284"/>
    <n v="1253.2310289700388"/>
    <n v="10847.27107217531"/>
    <n v="709.11034451913338"/>
    <n v="249.74308152106101"/>
    <n v="4986.4657442718444"/>
    <n v="2152.9294590996778"/>
    <n v="21.273310335573999"/>
    <n v="7.091103445191334"/>
    <n v="937.08756372575101"/>
    <n v="7879.29767498005"/>
    <n v="584.60367134720377"/>
    <n v="249.74308152106101"/>
    <n v="4700.8264320575654"/>
    <n v="1843.6072417558873"/>
    <n v="17.538110140416116"/>
    <n v="5.8460367134720386"/>
    <n v="593.1579796326605"/>
    <n v="5274.0938986770598"/>
    <n v="538.14248881787785"/>
    <n v="249.74308152106101"/>
    <n v="4584.2554948254929"/>
    <n v="1717.3711837604158"/>
    <n v="16.144274664536336"/>
    <n v="5.3814248881787785"/>
    <n v="452.79846942108196"/>
    <n v="4210.8962473105266"/>
  </r>
  <r>
    <x v="2"/>
    <s v=""/>
    <m/>
    <s v=""/>
    <x v="4"/>
    <m/>
    <m/>
    <m/>
    <m/>
    <m/>
    <n v="11"/>
    <m/>
    <n v="15800000"/>
    <n v="1659472.7050945105"/>
    <n v="3209472.7050945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s v="Tangshan"/>
    <s v="Tangshan"/>
    <s v="Yutian"/>
    <x v="13"/>
    <s v="t/a"/>
    <s v="-"/>
    <n v="429619.6721758254"/>
    <n v="310"/>
    <n v="3"/>
    <n v="2"/>
    <n v="2945000"/>
    <n v="4000000"/>
    <n v="420119.6721758254"/>
    <n v="3365119.6721758256"/>
    <n v="3.5955124305213623E-2"/>
    <n v="1804.9247757026144"/>
    <n v="78.531708347351085"/>
    <n v="5154.7983932383086"/>
    <n v="1832.9603851788365"/>
    <n v="54.147743271078426"/>
    <n v="18.049247757026144"/>
    <n v="1186.531371758093"/>
    <n v="9951.6031120958014"/>
    <n v="2124.9973425020257"/>
    <n v="239.01693135107274"/>
    <n v="8288.9699432600228"/>
    <n v="2888.2865433779116"/>
    <n v="63.749920275060767"/>
    <n v="21.249973425020254"/>
    <n v="1300.2690466332583"/>
    <n v="10923.535145443464"/>
    <n v="2071.172351393006"/>
    <n v="239.01693135107274"/>
    <n v="7757.8702141636049"/>
    <n v="2695.1923611282291"/>
    <n v="62.135170541790188"/>
    <n v="20.711723513930064"/>
    <n v="1159.8201593844983"/>
    <n v="9859.6604793461538"/>
    <n v="2046.8949017108357"/>
    <n v="239.01693135107274"/>
    <n v="7480.5302694443608"/>
    <n v="2594.3587005239469"/>
    <n v="61.406847051325066"/>
    <n v="20.468949017108354"/>
    <n v="1086.4778387402732"/>
    <n v="9304.1057973928782"/>
    <n v="1203.9589266634707"/>
    <n v="137.84462752249382"/>
    <n v="4733.0105306551432"/>
    <n v="1648.4983020883083"/>
    <n v="36.118767799904113"/>
    <n v="12.039589266634707"/>
    <n v="737.35969978348032"/>
    <n v="6204.8921620873225"/>
    <n v="1135.2380000098842"/>
    <n v="137.84462752249382"/>
    <n v="4043.6403859157299"/>
    <n v="1397.8610731967153"/>
    <n v="34.057140000296528"/>
    <n v="11.352380000098842"/>
    <n v="555.05633108115887"/>
    <n v="4823.9774442435264"/>
    <n v="1109.5939486872073"/>
    <n v="137.84462752249382"/>
    <n v="3750.6887015618395"/>
    <n v="1291.3513861644483"/>
    <n v="33.287818460616222"/>
    <n v="11.095939486872076"/>
    <n v="477.58549871008017"/>
    <n v="4237.1500400855812"/>
  </r>
  <r>
    <x v="4"/>
    <s v="Xingtai"/>
    <s v="Xingtai"/>
    <s v="Shahe"/>
    <x v="14"/>
    <s v="t/d"/>
    <s v="cement"/>
    <n v="12500"/>
    <n v="310"/>
    <n v="4"/>
    <m/>
    <n v="3875000"/>
    <m/>
    <n v="0"/>
    <n v="3875000"/>
    <n v="4.1403016907454307E-2"/>
    <n v="2078.4055805437029"/>
    <n v="90.4307720055685"/>
    <n v="5935.8494555063098"/>
    <n v="2110.6891238656904"/>
    <n v="62.352167416311076"/>
    <n v="20.784055805437028"/>
    <n v="1366.313686725367"/>
    <n v="11459.46231220878"/>
    <n v="2446.9752948997379"/>
    <n v="275.23259176888314"/>
    <n v="9544.9082526579314"/>
    <n v="3325.9174846381588"/>
    <n v="73.409258846992131"/>
    <n v="24.469752948997378"/>
    <n v="1497.2848060544741"/>
    <n v="12578.660734886867"/>
    <n v="2384.9947828032418"/>
    <n v="275.23259176888314"/>
    <n v="8933.3367037275639"/>
    <n v="3103.56582136619"/>
    <n v="71.549843484097266"/>
    <n v="23.849947828032423"/>
    <n v="1335.5552121297951"/>
    <n v="11353.588602916734"/>
    <n v="2357.0388327381484"/>
    <n v="275.23259176888314"/>
    <n v="8613.9744252704077"/>
    <n v="2987.4539225614276"/>
    <n v="70.711164982144453"/>
    <n v="23.570388327381483"/>
    <n v="1251.1001198350796"/>
    <n v="10713.856705602961"/>
    <n v="1386.3818512595196"/>
    <n v="158.73073878061913"/>
    <n v="5450.1526224861118"/>
    <n v="1898.2774887354524"/>
    <n v="41.591455537785585"/>
    <n v="13.863818512595197"/>
    <n v="849.08387071224956"/>
    <n v="7145.052619344734"/>
    <n v="1307.2483829955315"/>
    <n v="158.73073878061913"/>
    <n v="4656.3296470499945"/>
    <n v="1609.66390093786"/>
    <n v="39.217451489865951"/>
    <n v="13.072483829955317"/>
    <n v="639.15803670328137"/>
    <n v="5554.9027724048719"/>
    <n v="1277.7187648672345"/>
    <n v="158.73073878061913"/>
    <n v="4318.9901502536341"/>
    <n v="1487.0159485744975"/>
    <n v="38.331562946017037"/>
    <n v="12.777187648672347"/>
    <n v="549.94888378069709"/>
    <n v="4879.1597342258638"/>
  </r>
  <r>
    <x v="4"/>
    <s v="Tangshan"/>
    <s v="Tangshan"/>
    <s v="Fengrun"/>
    <x v="15"/>
    <s v="t/a"/>
    <s v="-"/>
    <n v="907745.32796044205"/>
    <n v="310"/>
    <n v="11"/>
    <n v="8"/>
    <n v="14415000"/>
    <n v="8200000"/>
    <n v="861245.32796044205"/>
    <n v="15276245.327960443"/>
    <n v="0.16322132737960415"/>
    <n v="8193.6086553258447"/>
    <n v="356.50133118810885"/>
    <n v="23400.643228943176"/>
    <n v="8320.8786754142384"/>
    <n v="245.80825965977536"/>
    <n v="81.936086553258448"/>
    <n v="5386.3595028043346"/>
    <n v="45176.143898791779"/>
    <n v="9646.6051397023857"/>
    <n v="1085.0375726740247"/>
    <n v="37628.480025929493"/>
    <n v="13111.621015712419"/>
    <n v="289.39815419107157"/>
    <n v="96.466051397023861"/>
    <n v="5902.681296287953"/>
    <n v="49588.311556984518"/>
    <n v="9402.2620407762715"/>
    <n v="1085.0375726740247"/>
    <n v="35217.507892494388"/>
    <n v="12235.053646106573"/>
    <n v="282.06786122328816"/>
    <n v="94.022620407762744"/>
    <n v="5265.1016953628396"/>
    <n v="44758.762542165598"/>
    <n v="9292.0525048870913"/>
    <n v="1085.0375726740247"/>
    <n v="33958.499759795559"/>
    <n v="11777.310716651898"/>
    <n v="278.7615751466127"/>
    <n v="92.9205250488709"/>
    <n v="4932.1580285010023"/>
    <n v="42236.775082169006"/>
    <n v="5465.4733620831967"/>
    <n v="625.75734366481095"/>
    <n v="21485.90155765802"/>
    <n v="7483.4974499270811"/>
    <n v="163.96420086249589"/>
    <n v="54.654733620831969"/>
    <n v="3347.3067130360187"/>
    <n v="28167.632695302327"/>
    <n v="5153.5089040566027"/>
    <n v="625.75734366481095"/>
    <n v="18356.447488049336"/>
    <n v="6345.7085538809197"/>
    <n v="154.60526712169806"/>
    <n v="51.535089040566028"/>
    <n v="2519.7251540688703"/>
    <n v="21898.853554638565"/>
    <n v="5037.0955644517362"/>
    <n v="625.75734366481095"/>
    <n v="17026.568543050129"/>
    <n v="5862.1988224551833"/>
    <n v="151.11286693355208"/>
    <n v="50.370955644517373"/>
    <n v="2168.0397590895318"/>
    <n v="19234.900927571758"/>
  </r>
  <r>
    <x v="4"/>
    <s v="Shijiazhuang"/>
    <s v="Shijiazhuang"/>
    <s v="lingshou"/>
    <x v="16"/>
    <s v="t/a"/>
    <s v="-"/>
    <n v="25505.98360879127"/>
    <n v="310"/>
    <n v="1"/>
    <n v="1"/>
    <n v="1395000"/>
    <n v="200000"/>
    <n v="21005.98360879127"/>
    <n v="1416005.9836087914"/>
    <n v="1.5129527659460969E-2"/>
    <n v="759.49283572020306"/>
    <n v="33.045294003160613"/>
    <n v="2169.0834443349472"/>
    <n v="771.28991714369408"/>
    <n v="22.784785071606091"/>
    <n v="7.5949283572020301"/>
    <n v="499.27957571347287"/>
    <n v="4187.5270201360172"/>
    <n v="894.17591208281692"/>
    <n v="100.57574111713402"/>
    <n v="3487.9089545188549"/>
    <n v="1215.3597572223828"/>
    <n v="26.825277362484506"/>
    <n v="8.9417591208281682"/>
    <n v="547.13915988120357"/>
    <n v="4596.5055139057449"/>
    <n v="871.52693763229422"/>
    <n v="100.57574111713402"/>
    <n v="3264.427929308456"/>
    <n v="1134.1078125363247"/>
    <n v="26.145808128968827"/>
    <n v="8.7152693763229436"/>
    <n v="488.03978627501897"/>
    <n v="4148.8385541064963"/>
    <n v="861.31124922722563"/>
    <n v="100.57574111713402"/>
    <n v="3147.7262784092895"/>
    <n v="1091.6780980909771"/>
    <n v="25.839337476816766"/>
    <n v="8.6131124922722559"/>
    <n v="457.17813052390932"/>
    <n v="3915.0671490737977"/>
    <n v="506.6129024387389"/>
    <n v="58.003529263484054"/>
    <n v="1991.5996709732854"/>
    <n v="693.67026647723117"/>
    <n v="15.198387073162165"/>
    <n v="5.0661290243873891"/>
    <n v="310.27299135851837"/>
    <n v="2610.9515515333705"/>
    <n v="477.69587932505544"/>
    <n v="58.003529263484054"/>
    <n v="1701.5201656458848"/>
    <n v="588.20482976182666"/>
    <n v="14.330876379751663"/>
    <n v="4.7769587932505546"/>
    <n v="233.56170437251455"/>
    <n v="2029.8775649265451"/>
    <n v="466.90513972160988"/>
    <n v="58.003529263484054"/>
    <n v="1578.2492634597622"/>
    <n v="543.38670474921059"/>
    <n v="14.007154191648297"/>
    <n v="4.6690513972160996"/>
    <n v="200.96281551288848"/>
    <n v="1782.9469364250072"/>
  </r>
  <r>
    <x v="4"/>
    <s v="Shijiazhuang"/>
    <s v="Shijiazhuang"/>
    <s v="Huelu"/>
    <x v="17"/>
    <s v="t/d"/>
    <s v="cement"/>
    <n v="136029.91804395634"/>
    <n v="310"/>
    <n v="9"/>
    <n v="1"/>
    <n v="9610000"/>
    <n v="1000000"/>
    <n v="105029.91804395635"/>
    <n v="9715029.9180439562"/>
    <n v="0.10380168979437376"/>
    <n v="5210.7799733707325"/>
    <n v="226.71939497958962"/>
    <n v="14881.794851419027"/>
    <n v="5291.7181899471398"/>
    <n v="156.32339920112196"/>
    <n v="52.107799733707324"/>
    <n v="3425.491185540614"/>
    <n v="28730.069472982053"/>
    <n v="6134.8227609459054"/>
    <n v="690.03686798851061"/>
    <n v="23930.082384401667"/>
    <n v="8338.4226756658609"/>
    <n v="184.04468282837715"/>
    <n v="61.348227609459052"/>
    <n v="3753.84946752306"/>
    <n v="31536.016869251791"/>
    <n v="5979.4311404676755"/>
    <n v="690.03686798851061"/>
    <n v="22396.808605077022"/>
    <n v="7780.963821210632"/>
    <n v="179.38293421403026"/>
    <n v="59.794311404676762"/>
    <n v="3348.3764756233554"/>
    <n v="28464.633020515859"/>
    <n v="5909.3426523980688"/>
    <n v="690.03686798851061"/>
    <n v="21596.134001230323"/>
    <n v="7489.8591577966554"/>
    <n v="177.28027957194203"/>
    <n v="59.093426523980682"/>
    <n v="3136.6387341074005"/>
    <n v="26860.758305178999"/>
    <n v="3475.8041710501675"/>
    <n v="397.95454868824123"/>
    <n v="13664.102138156981"/>
    <n v="4759.1800247262627"/>
    <n v="104.27412513150502"/>
    <n v="34.758041710501672"/>
    <n v="2128.7419888769214"/>
    <n v="17913.39353882127"/>
    <n v="3277.4082970622385"/>
    <n v="397.95454868824123"/>
    <n v="11673.904988223419"/>
    <n v="4035.5956014468779"/>
    <n v="98.322248911867149"/>
    <n v="32.774082970622388"/>
    <n v="1602.4359868208041"/>
    <n v="13926.721709868038"/>
    <n v="3203.3744587177689"/>
    <n v="397.95454868824123"/>
    <n v="10828.159619471282"/>
    <n v="3728.1043687767115"/>
    <n v="96.101233761533067"/>
    <n v="32.033744587177694"/>
    <n v="1378.7793185353164"/>
    <n v="12232.563301398623"/>
  </r>
  <r>
    <x v="4"/>
    <s v="Langfang"/>
    <s v="Langfang"/>
    <s v="Sanhe"/>
    <x v="18"/>
    <s v="t/d"/>
    <s v="-"/>
    <n v="88523.93443516508"/>
    <n v="310"/>
    <n v="2"/>
    <n v="1"/>
    <n v="1395000"/>
    <n v="800000"/>
    <n v="84023.93443516508"/>
    <n v="1479023.934435165"/>
    <n v="1.5802852377793219E-2"/>
    <n v="793.293315893613"/>
    <n v="34.515942246628462"/>
    <n v="2265.6163653929739"/>
    <n v="805.61541479983077"/>
    <n v="23.798799476808387"/>
    <n v="7.9329331589361294"/>
    <n v="521.49952119049499"/>
    <n v="4373.8887833585859"/>
    <n v="933.97032983955046"/>
    <n v="105.05176535814223"/>
    <n v="3643.1349052048536"/>
    <n v="1269.4481454803192"/>
    <n v="28.019109895186514"/>
    <n v="9.3397032983955039"/>
    <n v="571.48904898598221"/>
    <n v="4801.0684619451613"/>
    <n v="910.31338510167552"/>
    <n v="105.05176535814223"/>
    <n v="3409.708077208054"/>
    <n v="1184.5801630698134"/>
    <n v="27.309401553050265"/>
    <n v="9.1031338510167572"/>
    <n v="509.75951599989702"/>
    <n v="4333.4785252759111"/>
    <n v="899.64305755170199"/>
    <n v="105.05176535814223"/>
    <n v="3287.8127343451165"/>
    <n v="1140.2621559975662"/>
    <n v="26.989291726551055"/>
    <n v="8.9964305755170191"/>
    <n v="477.52439267375115"/>
    <n v="4089.3033542439916"/>
    <n v="529.15921039467423"/>
    <n v="60.584919170867536"/>
    <n v="2080.23385160814"/>
    <n v="724.54137807463576"/>
    <n v="15.874776311840224"/>
    <n v="5.2915921039467415"/>
    <n v="324.08138506484397"/>
    <n v="2727.1493772411691"/>
    <n v="498.95526366504737"/>
    <n v="60.584919170867536"/>
    <n v="1777.2446437695446"/>
    <n v="614.38230603441787"/>
    <n v="14.968657909951421"/>
    <n v="4.9895526366504743"/>
    <n v="243.9561378505143"/>
    <n v="2120.2152655089185"/>
    <n v="487.68429282982623"/>
    <n v="60.584919170867536"/>
    <n v="1648.4876915651237"/>
    <n v="567.56959453638513"/>
    <n v="14.630528784894787"/>
    <n v="4.876842928298263"/>
    <n v="209.90646756840101"/>
    <n v="1862.2952327360956"/>
  </r>
  <r>
    <x v="4"/>
    <s v="Tangshan"/>
    <s v="Tangshan"/>
    <s v="Fengnan"/>
    <x v="19"/>
    <s v="t/a"/>
    <s v="grinding"/>
    <n v="70000"/>
    <n v="1"/>
    <m/>
    <n v="1"/>
    <m/>
    <n v="70000"/>
    <n v="7352.094263076945"/>
    <n v="7352.094263076945"/>
    <n v="7.8554550472096136E-5"/>
    <n v="3.9433893535645064"/>
    <n v="0.17157562840458304"/>
    <n v="11.262174123436475"/>
    <n v="4.0046413932159588"/>
    <n v="0.11830168060693519"/>
    <n v="3.9433893535645061E-2"/>
    <n v="2.5923269723192464"/>
    <n v="21.742205709299771"/>
    <n v="4.6426820716189354"/>
    <n v="0.52220282811762697"/>
    <n v="18.10969424669991"/>
    <n v="6.3103119634259377"/>
    <n v="0.13928046214856807"/>
    <n v="4.6426820716189351E-2"/>
    <n v="2.8408203955575155"/>
    <n v="23.86567727126528"/>
    <n v="4.5250855380944923"/>
    <n v="0.52220282811762697"/>
    <n v="16.949350588286482"/>
    <n v="5.88844089557369"/>
    <n v="0.13575256614283476"/>
    <n v="4.5250855380944928E-2"/>
    <n v="2.5339684679024459"/>
    <n v="21.541329969765133"/>
    <n v="4.4720443045222495"/>
    <n v="0.52220282811762697"/>
    <n v="16.343419859179892"/>
    <n v="5.6681400891020859"/>
    <n v="0.13416132913566747"/>
    <n v="4.4720443045222498E-2"/>
    <n v="2.3737305841482232"/>
    <n v="20.327557269855994"/>
    <n v="2.6304025948591248"/>
    <n v="0.30116215586140771"/>
    <n v="10.340654407399718"/>
    <n v="3.6016296863638781"/>
    <n v="7.8912077845773726E-2"/>
    <n v="2.6304025948591245E-2"/>
    <n v="1.610979265737986"/>
    <n v="13.556412999243177"/>
    <n v="2.4802615063324027"/>
    <n v="0.30116215586140771"/>
    <n v="8.8345224477603495"/>
    <n v="3.0540388984689795"/>
    <n v="7.440784518997208E-2"/>
    <n v="2.4802615063324027E-2"/>
    <n v="1.212683905766637"/>
    <n v="10.539398401276921"/>
    <n v="2.4242345292919105"/>
    <n v="0.30116215586140771"/>
    <n v="8.1944832789588578"/>
    <n v="2.8213371418370281"/>
    <n v="7.2727035878757312E-2"/>
    <n v="2.4242345292919111E-2"/>
    <n v="1.0434260731431308"/>
    <n v="9.257301236293678"/>
  </r>
  <r>
    <x v="4"/>
    <s v="Shijiazhuang"/>
    <s v="Shijiazhuang"/>
    <s v="Zhengding"/>
    <x v="20"/>
    <s v="t/a"/>
    <s v="grinding"/>
    <n v="600000"/>
    <n v="1"/>
    <m/>
    <n v="1"/>
    <m/>
    <n v="600000"/>
    <n v="63017.95082637381"/>
    <n v="63017.95082637381"/>
    <n v="6.7332471833225261E-4"/>
    <n v="33.800480173410051"/>
    <n v="1.4706482434678545"/>
    <n v="96.532921058026943"/>
    <n v="34.325497656136797"/>
    <n v="1.0140144052023017"/>
    <n v="0.33800480173410052"/>
    <n v="22.219945477022115"/>
    <n v="186.36176322256946"/>
    <n v="39.794417756733736"/>
    <n v="4.4760242410082309"/>
    <n v="155.22595068599924"/>
    <n v="54.088388257936614"/>
    <n v="1.1938325327020121"/>
    <n v="0.39794417756733735"/>
    <n v="24.349889104778708"/>
    <n v="204.56294803941668"/>
    <n v="38.786447469381365"/>
    <n v="4.4760242410082309"/>
    <n v="145.28014789959843"/>
    <n v="50.472350533488772"/>
    <n v="1.163593424081441"/>
    <n v="0.38786447469381369"/>
    <n v="21.71972972487811"/>
    <n v="184.63997116941545"/>
    <n v="38.331808324476427"/>
    <n v="4.4760242410082309"/>
    <n v="140.08645593582764"/>
    <n v="48.584057906589308"/>
    <n v="1.1499542497342927"/>
    <n v="0.38331808324476424"/>
    <n v="20.346262149841916"/>
    <n v="174.23620517019424"/>
    <n v="22.546307955935355"/>
    <n v="2.5813899073834947"/>
    <n v="88.634180634854729"/>
    <n v="30.871111597404671"/>
    <n v="0.67638923867806056"/>
    <n v="0.22546307955935355"/>
    <n v="13.808393706325594"/>
    <n v="116.19782570779867"/>
    <n v="21.259384339992021"/>
    <n v="2.5813899073834947"/>
    <n v="75.724478123660148"/>
    <n v="26.177476272591253"/>
    <n v="0.63778153019976069"/>
    <n v="0.21259384339992024"/>
    <n v="10.394433477999746"/>
    <n v="90.337700582373614"/>
    <n v="20.779153108216377"/>
    <n v="2.5813899073834947"/>
    <n v="70.238428105361635"/>
    <n v="24.182889787174528"/>
    <n v="0.62337459324649136"/>
    <n v="0.20779153108216381"/>
    <n v="8.9436520555125512"/>
    <n v="79.34829631108866"/>
  </r>
  <r>
    <x v="4"/>
    <s v="Chengde_x000a_Shì"/>
    <s v="Chengde Shì"/>
    <s v="Luanping"/>
    <x v="21"/>
    <s v="t/a"/>
    <s v="grinding"/>
    <n v="250000"/>
    <n v="1"/>
    <m/>
    <n v="1"/>
    <m/>
    <n v="250000"/>
    <n v="26257.479510989087"/>
    <n v="26257.479510989087"/>
    <n v="2.805519659717719E-4"/>
    <n v="14.083533405587522"/>
    <n v="0.61277010144493937"/>
    <n v="40.222050440844555"/>
    <n v="14.302290690056996"/>
    <n v="0.42250600216762563"/>
    <n v="0.1408353340558752"/>
    <n v="9.2583106154258807"/>
    <n v="77.650734676070613"/>
    <n v="16.581007398639056"/>
    <n v="1.8650101004200961"/>
    <n v="64.677479452499668"/>
    <n v="22.536828440806918"/>
    <n v="0.49743022195917164"/>
    <n v="0.16581007398639053"/>
    <n v="10.145787126991127"/>
    <n v="85.234561683090277"/>
    <n v="16.161019778908898"/>
    <n v="1.8650101004200961"/>
    <n v="60.533394958166006"/>
    <n v="21.030146055620317"/>
    <n v="0.48483059336726697"/>
    <n v="0.16161019778908903"/>
    <n v="9.0498873853658779"/>
    <n v="76.933321320589755"/>
    <n v="15.971586801865177"/>
    <n v="1.8650101004200961"/>
    <n v="58.369356639928178"/>
    <n v="20.243357461078876"/>
    <n v="0.47914760405595525"/>
    <n v="0.15971586801865176"/>
    <n v="8.4776092291007963"/>
    <n v="72.598418820914262"/>
    <n v="9.3942949816397299"/>
    <n v="1.0755791280764559"/>
    <n v="36.930908597856131"/>
    <n v="12.862963165585279"/>
    <n v="0.28182884944919184"/>
    <n v="9.3942949816397295E-2"/>
    <n v="5.7534973776356635"/>
    <n v="48.41576071158277"/>
    <n v="8.8580768083300079"/>
    <n v="1.0755791280764559"/>
    <n v="31.55186588485839"/>
    <n v="10.907281780246354"/>
    <n v="0.26574230424990025"/>
    <n v="8.8580768083300093E-2"/>
    <n v="4.33101394916656"/>
    <n v="37.640708575989002"/>
    <n v="8.6579804617568232"/>
    <n v="1.0755791280764559"/>
    <n v="29.266011710567348"/>
    <n v="10.076204077989384"/>
    <n v="0.25973941385270471"/>
    <n v="8.6579804617568243E-2"/>
    <n v="3.726521689796896"/>
    <n v="33.06179012962027"/>
  </r>
  <r>
    <x v="4"/>
    <s v="Hengshui"/>
    <s v="Hengshui"/>
    <s v="Hengshui"/>
    <x v="22"/>
    <s v="t/a"/>
    <s v="grinding"/>
    <n v="600000"/>
    <n v="1"/>
    <m/>
    <n v="2"/>
    <m/>
    <n v="1800000"/>
    <n v="189053.85247912144"/>
    <n v="189053.85247912144"/>
    <n v="2.019974154996758E-3"/>
    <n v="101.40144052023017"/>
    <n v="4.4119447304035644"/>
    <n v="289.59876317408083"/>
    <n v="102.97649296841038"/>
    <n v="3.0420432156069048"/>
    <n v="1.0140144052023017"/>
    <n v="66.659836431066353"/>
    <n v="559.08528966770848"/>
    <n v="119.38325327020121"/>
    <n v="13.428072723024695"/>
    <n v="465.67785205799771"/>
    <n v="162.26516477380986"/>
    <n v="3.5814975981060364"/>
    <n v="1.1938325327020121"/>
    <n v="73.049667314336119"/>
    <n v="613.68884411825013"/>
    <n v="116.35934240814409"/>
    <n v="13.428072723024695"/>
    <n v="435.8404436987953"/>
    <n v="151.41705160046632"/>
    <n v="3.4907802722443231"/>
    <n v="1.1635934240814412"/>
    <n v="65.159189174634335"/>
    <n v="553.9199135082464"/>
    <n v="114.99542497342929"/>
    <n v="13.428072723024695"/>
    <n v="420.25936780748293"/>
    <n v="145.75217371976794"/>
    <n v="3.4498627492028784"/>
    <n v="1.1499542497342929"/>
    <n v="61.038786449525752"/>
    <n v="522.70861551058272"/>
    <n v="67.638923867806071"/>
    <n v="7.7441697221504846"/>
    <n v="265.9025419045642"/>
    <n v="92.613334792214019"/>
    <n v="2.0291677160341819"/>
    <n v="0.67638923867806067"/>
    <n v="41.425181118976788"/>
    <n v="348.59347712339604"/>
    <n v="63.778153019976074"/>
    <n v="7.7441697221504846"/>
    <n v="227.17343437098043"/>
    <n v="78.532428817773763"/>
    <n v="1.9133445905992821"/>
    <n v="0.63778153019976069"/>
    <n v="31.183300433999239"/>
    <n v="271.01310174712086"/>
    <n v="62.337459324649139"/>
    <n v="7.7441697221504846"/>
    <n v="210.71528431608493"/>
    <n v="72.548669361523579"/>
    <n v="1.8701237797394741"/>
    <n v="0.62337459324649147"/>
    <n v="26.830956166537653"/>
    <n v="238.04488893326601"/>
  </r>
  <r>
    <x v="4"/>
    <s v="Baoding"/>
    <s v="Baoding"/>
    <s v="Laishui"/>
    <x v="23"/>
    <s v="t/a"/>
    <s v="-"/>
    <n v="600000"/>
    <n v="310"/>
    <n v="1"/>
    <n v="1"/>
    <n v="2232000"/>
    <n v="600000"/>
    <n v="63017.95082637381"/>
    <n v="2295017.9508263739"/>
    <n v="2.4521462457025932E-2"/>
    <n v="1230.9620945665827"/>
    <n v="53.558772918675302"/>
    <n v="3515.5822074296611"/>
    <n v="1250.0824330027742"/>
    <n v="36.928862836997482"/>
    <n v="12.309620945665827"/>
    <n v="809.21662903083347"/>
    <n v="6787.0120550548254"/>
    <n v="1449.2521876189826"/>
    <n v="163.00999709988491"/>
    <n v="5653.0931042169668"/>
    <n v="1969.8168594095162"/>
    <n v="43.477565628569479"/>
    <n v="14.492521876189825"/>
    <n v="886.78593739215569"/>
    <n v="7449.8715313342518"/>
    <n v="1412.5434423640486"/>
    <n v="163.00999709988491"/>
    <n v="5290.8820892466747"/>
    <n v="1838.126263640414"/>
    <n v="42.376303270921461"/>
    <n v="14.125434423640488"/>
    <n v="790.99953191164002"/>
    <n v="6724.3070064494541"/>
    <n v="1395.9861759816499"/>
    <n v="163.00999709988491"/>
    <n v="5101.7357248915823"/>
    <n v="1769.3575173019715"/>
    <n v="41.879585279449493"/>
    <n v="13.959861759816498"/>
    <n v="740.97993117484771"/>
    <n v="6345.4176675974995"/>
    <n v="821.10225428141871"/>
    <n v="94.010295445020105"/>
    <n v="3227.9220911868551"/>
    <n v="1124.2789451090252"/>
    <n v="24.633067628442557"/>
    <n v="8.2110225428141863"/>
    <n v="502.88070323658133"/>
    <n v="4231.7481344503649"/>
    <n v="774.23445294541818"/>
    <n v="94.010295445020105"/>
    <n v="2757.7703548244567"/>
    <n v="953.34388321279857"/>
    <n v="23.227033588362545"/>
    <n v="7.7423445294541819"/>
    <n v="378.54946261908981"/>
    <n v="3289.9616974875794"/>
    <n v="756.7451616717434"/>
    <n v="94.010295445020105"/>
    <n v="2557.9767546514549"/>
    <n v="880.70407616608509"/>
    <n v="22.702354850152304"/>
    <n v="7.5674516167174355"/>
    <n v="325.7142091131941"/>
    <n v="2889.7443032251858"/>
  </r>
  <r>
    <x v="4"/>
    <s v="Chengde_x000a_Shì"/>
    <s v="Chengde Shì"/>
    <s v="Xinglong"/>
    <x v="24"/>
    <s v="t/d"/>
    <s v="cement"/>
    <n v="3200"/>
    <n v="310"/>
    <n v="3"/>
    <m/>
    <n v="2542000"/>
    <m/>
    <n v="0"/>
    <n v="2542000"/>
    <n v="2.7160379091290023E-2"/>
    <n v="1363.4340608366688"/>
    <n v="59.32258643565293"/>
    <n v="3893.9172428121392"/>
    <n v="1384.6120652558925"/>
    <n v="40.903021825100062"/>
    <n v="13.634340608366688"/>
    <n v="896.30177849184076"/>
    <n v="7517.4072768089582"/>
    <n v="1605.2157934542279"/>
    <n v="180.55258020038733"/>
    <n v="6261.4598137436024"/>
    <n v="2181.8018699226322"/>
    <n v="48.156473803626831"/>
    <n v="16.052157934542279"/>
    <n v="982.21883277173481"/>
    <n v="8251.6014420857846"/>
    <n v="1564.5565775189266"/>
    <n v="180.55258020038733"/>
    <n v="5860.2688776452815"/>
    <n v="2035.9391788162202"/>
    <n v="46.936697325567799"/>
    <n v="15.645565775189269"/>
    <n v="876.12421915714549"/>
    <n v="7447.9541235133765"/>
    <n v="1546.2174742762252"/>
    <n v="180.55258020038733"/>
    <n v="5650.7672229773871"/>
    <n v="1959.7697732002962"/>
    <n v="46.386524228286753"/>
    <n v="15.462174742762253"/>
    <n v="820.72167861181208"/>
    <n v="7028.2899988755416"/>
    <n v="909.46649442624482"/>
    <n v="104.12736464008613"/>
    <n v="3575.3001203508893"/>
    <n v="1245.2700326104566"/>
    <n v="27.283994832787339"/>
    <n v="9.0946649442624476"/>
    <n v="556.9990191872356"/>
    <n v="4687.1545182901455"/>
    <n v="857.55493924506868"/>
    <n v="104.12736464008613"/>
    <n v="3054.5522484647959"/>
    <n v="1055.9395190152361"/>
    <n v="25.726648177352061"/>
    <n v="8.5755493924506876"/>
    <n v="419.28767207735257"/>
    <n v="3644.0162186975954"/>
    <n v="838.18350975290571"/>
    <n v="104.12736464008613"/>
    <n v="2833.2575385663836"/>
    <n v="975.48246226487026"/>
    <n v="25.145505292587174"/>
    <n v="8.3818350975290592"/>
    <n v="360.76646776013729"/>
    <n v="3200.7287856521662"/>
  </r>
  <r>
    <x v="4"/>
    <s v="Tangshan"/>
    <s v="Tangshan"/>
    <s v="Luan"/>
    <x v="25"/>
    <s v="t/a"/>
    <s v="-"/>
    <n v="1200000"/>
    <n v="310"/>
    <n v="8"/>
    <n v="1"/>
    <n v="10230000"/>
    <n v="1200000"/>
    <n v="126035.90165274762"/>
    <n v="10356035.901652748"/>
    <n v="0.11065061407234388"/>
    <n v="5554.5916929821951"/>
    <n v="241.67853458163654"/>
    <n v="15863.708404652712"/>
    <n v="5640.8702823176955"/>
    <n v="166.63775078946585"/>
    <n v="55.545916929821949"/>
    <n v="3651.5080239090134"/>
    <n v="30625.704030676316"/>
    <n v="6539.6036140487749"/>
    <n v="735.56609075186805"/>
    <n v="25509.009688388935"/>
    <n v="8888.5989359606137"/>
    <n v="196.18810842146326"/>
    <n v="65.396036140487752"/>
    <n v="4001.5316661933689"/>
    <n v="33616.790236180168"/>
    <n v="6373.9591215393211"/>
    <n v="735.56609075186805"/>
    <n v="23874.569193639967"/>
    <n v="8294.3584694737183"/>
    <n v="191.21877364617964"/>
    <n v="63.739591215393226"/>
    <n v="3569.3052194724155"/>
    <n v="30342.753854039009"/>
    <n v="6299.2461350776648"/>
    <n v="735.56609075186805"/>
    <n v="23021.06539458553"/>
    <n v="7984.0464713753472"/>
    <n v="188.97738405232994"/>
    <n v="62.992461350776644"/>
    <n v="3343.5968406642937"/>
    <n v="28633.054113132206"/>
    <n v="3705.140703237003"/>
    <n v="424.2119301956015"/>
    <n v="14565.671284633045"/>
    <n v="5073.1947934564041"/>
    <n v="111.15422109711007"/>
    <n v="37.05140703237003"/>
    <n v="2269.1982060929899"/>
    <n v="19095.334566485697"/>
    <n v="3493.6544997881874"/>
    <n v="424.2119301956015"/>
    <n v="12444.159224459305"/>
    <n v="4301.8676510211326"/>
    <n v="104.80963499364563"/>
    <n v="34.936544997881875"/>
    <n v="1708.1660838526625"/>
    <n v="14845.618720313609"/>
    <n v="3414.735845465932"/>
    <n v="424.2119301956015"/>
    <n v="11542.610852880318"/>
    <n v="3974.0878838110225"/>
    <n v="102.44207536397795"/>
    <n v="34.147358454659326"/>
    <n v="1469.7523572920654"/>
    <n v="13039.678290978458"/>
  </r>
  <r>
    <x v="4"/>
    <s v="Qinhuangdao"/>
    <s v="Qinhuangdao"/>
    <s v="Changli"/>
    <x v="26"/>
    <s v="t/a"/>
    <s v="-"/>
    <n v="600000"/>
    <n v="310"/>
    <n v="1"/>
    <n v="2"/>
    <n v="775000"/>
    <n v="1800000"/>
    <n v="189053.85247912144"/>
    <n v="964053.85247912141"/>
    <n v="1.0300577536487618E-2"/>
    <n v="517.08255662897068"/>
    <n v="22.498099131517261"/>
    <n v="1476.7686542753427"/>
    <n v="525.11431774154835"/>
    <n v="15.512476698869119"/>
    <n v="5.1708255662897065"/>
    <n v="339.92257377613976"/>
    <n v="2850.9777521094638"/>
    <n v="608.7783122501487"/>
    <n v="68.474591076801318"/>
    <n v="2374.6595025895836"/>
    <n v="827.44866170144155"/>
    <n v="18.26334936750446"/>
    <n v="6.0877831225014871"/>
    <n v="372.50662852523089"/>
    <n v="3129.4209910956233"/>
    <n v="593.35829896879238"/>
    <n v="68.474591076801318"/>
    <n v="2222.5077844443081"/>
    <n v="772.13021587370417"/>
    <n v="17.800748969063772"/>
    <n v="5.9335829896879249"/>
    <n v="332.27023160059332"/>
    <n v="2824.6376340915926"/>
    <n v="586.40319152105894"/>
    <n v="68.474591076801318"/>
    <n v="2143.0542528615642"/>
    <n v="743.2429582320533"/>
    <n v="17.592095745631767"/>
    <n v="5.8640319152105889"/>
    <n v="311.25881041654162"/>
    <n v="2665.4799566311749"/>
    <n v="344.91529411970998"/>
    <n v="39.490317478274306"/>
    <n v="1355.9330664017864"/>
    <n v="472.26883253930447"/>
    <n v="10.347458823591298"/>
    <n v="3.4491529411970996"/>
    <n v="211.24195526142668"/>
    <n v="1777.6040009923427"/>
    <n v="325.22782961908234"/>
    <n v="39.490317478274306"/>
    <n v="1158.4393637809792"/>
    <n v="400.46520900534574"/>
    <n v="9.7568348885724703"/>
    <n v="3.2522782961908239"/>
    <n v="159.01490777465551"/>
    <n v="1381.993656228095"/>
    <n v="317.88121229809599"/>
    <n v="39.490317478274306"/>
    <n v="1074.5133143668118"/>
    <n v="369.95185907642303"/>
    <n v="9.5364363689428799"/>
    <n v="3.1788121229809607"/>
    <n v="136.82073292267705"/>
    <n v="1213.8768357784386"/>
  </r>
  <r>
    <x v="4"/>
    <s v="Qinhuangdao"/>
    <s v="Qinhuangdao"/>
    <s v="Lulong"/>
    <x v="27"/>
    <s v="t/d"/>
    <s v="cement"/>
    <n v="1000"/>
    <n v="310"/>
    <n v="2"/>
    <m/>
    <n v="930000"/>
    <m/>
    <n v="0"/>
    <n v="930000"/>
    <n v="9.9367240577890332E-3"/>
    <n v="498.81733933048861"/>
    <n v="21.703385281336438"/>
    <n v="1424.6038693215144"/>
    <n v="506.56538972776559"/>
    <n v="14.964520179914658"/>
    <n v="4.9881733933048862"/>
    <n v="327.91528481408807"/>
    <n v="2750.2709549301067"/>
    <n v="587.27407077593705"/>
    <n v="66.055822024531949"/>
    <n v="2290.7779806379031"/>
    <n v="798.22019631315811"/>
    <n v="17.618222123278109"/>
    <n v="5.8727407077593705"/>
    <n v="359.34835345307374"/>
    <n v="3018.8785763728483"/>
    <n v="572.39874787277802"/>
    <n v="66.055822024531949"/>
    <n v="2144.0008088946151"/>
    <n v="744.85579712788547"/>
    <n v="17.171962436183343"/>
    <n v="5.7239874787277811"/>
    <n v="320.53325091115084"/>
    <n v="2724.8612647000159"/>
    <n v="565.68931985715562"/>
    <n v="66.055822024531949"/>
    <n v="2067.3538620648978"/>
    <n v="716.9889414147425"/>
    <n v="16.970679595714667"/>
    <n v="5.6568931985715558"/>
    <n v="300.26402876041908"/>
    <n v="2571.3256093447108"/>
    <n v="332.73164430228474"/>
    <n v="38.095377307348585"/>
    <n v="1308.0366293966667"/>
    <n v="455.58659729650856"/>
    <n v="9.9819493290685397"/>
    <n v="3.327316443022847"/>
    <n v="203.7801289709399"/>
    <n v="1714.8126286427362"/>
    <n v="313.73961191892755"/>
    <n v="38.095377307348585"/>
    <n v="1117.5191152919986"/>
    <n v="386.31933622508637"/>
    <n v="9.4121883575678265"/>
    <n v="3.1373961191892761"/>
    <n v="153.39792880878753"/>
    <n v="1333.1766653771692"/>
    <n v="306.6525035681363"/>
    <n v="38.095377307348585"/>
    <n v="1036.5576360608723"/>
    <n v="356.88382765787941"/>
    <n v="9.1995751070440885"/>
    <n v="3.0665250356813631"/>
    <n v="131.98773210736729"/>
    <n v="1170.9983362142073"/>
  </r>
  <r>
    <x v="4"/>
    <s v="Handan"/>
    <s v="Handan"/>
    <s v="She"/>
    <x v="28"/>
    <s v="t/d"/>
    <s v="-"/>
    <n v="700"/>
    <n v="310"/>
    <n v="2"/>
    <n v="1"/>
    <n v="1612000"/>
    <n v="1000000"/>
    <n v="105029.91804395635"/>
    <n v="1717029.9180439564"/>
    <n v="1.8345862897388078E-2"/>
    <n v="920.95085512853029"/>
    <n v="40.070281560096248"/>
    <n v="2630.2015752540028"/>
    <n v="935.25583828835499"/>
    <n v="27.62852565385591"/>
    <n v="9.2095085512853032"/>
    <n v="605.41973613945618"/>
    <n v="5077.7392605831337"/>
    <n v="1084.2657522728471"/>
    <n v="121.95679857753576"/>
    <n v="4229.3917509156972"/>
    <n v="1473.7289873727018"/>
    <n v="32.527972568185412"/>
    <n v="10.842657522728469"/>
    <n v="663.45362782662562"/>
    <n v="5573.6611124452975"/>
    <n v="1056.801908761784"/>
    <n v="121.95679857753576"/>
    <n v="3958.4016485833304"/>
    <n v="1375.2039659108161"/>
    <n v="31.704057262853524"/>
    <n v="10.568019087617843"/>
    <n v="591.79051778745827"/>
    <n v="5030.8261440957203"/>
    <n v="1044.4145016265304"/>
    <n v="121.95679857753576"/>
    <n v="3816.8907874722017"/>
    <n v="1323.7542616298692"/>
    <n v="31.332435048795908"/>
    <n v="10.444145016265304"/>
    <n v="554.36808676779629"/>
    <n v="4747.3580648144889"/>
    <n v="614.31203005051907"/>
    <n v="70.33430384504338"/>
    <n v="2414.9871253456467"/>
    <n v="841.13528797628931"/>
    <n v="18.429360901515569"/>
    <n v="6.1431203005051902"/>
    <n v="376.23287972683846"/>
    <n v="3166.0049324937404"/>
    <n v="579.24763455946118"/>
    <n v="70.33430384504338"/>
    <n v="2063.2405967122313"/>
    <n v="713.24930991113513"/>
    <n v="17.377429036783834"/>
    <n v="5.7924763455946122"/>
    <n v="283.21379906523129"/>
    <n v="2461.4023876243828"/>
    <n v="566.16292803179681"/>
    <n v="70.33430384504338"/>
    <n v="1913.7639493477811"/>
    <n v="658.90345091894847"/>
    <n v="16.984887840953903"/>
    <n v="5.6616292803179693"/>
    <n v="243.68482241195758"/>
    <n v="2161.9776099564401"/>
  </r>
  <r>
    <x v="4"/>
    <s v="Zhangjiakou"/>
    <s v="Zhangjiakou"/>
    <s v="Zhangjiakou"/>
    <x v="29"/>
    <s v="t/a"/>
    <s v="-"/>
    <n v="1000000"/>
    <n v="310"/>
    <n v="2"/>
    <n v="1"/>
    <n v="1116000"/>
    <n v="1000000"/>
    <n v="105029.91804395635"/>
    <n v="1221029.9180439564"/>
    <n v="1.3046276733233927E-2"/>
    <n v="654.91494081893643"/>
    <n v="28.495142743383482"/>
    <n v="1870.4128449491955"/>
    <n v="665.08763043354668"/>
    <n v="19.647448224568091"/>
    <n v="6.549149408189364"/>
    <n v="430.53158423860924"/>
    <n v="3610.9280846204106"/>
    <n v="771.05291452568065"/>
    <n v="86.727026831118735"/>
    <n v="3007.6434945754827"/>
    <n v="1048.0115493390174"/>
    <n v="23.13158743577042"/>
    <n v="7.7105291452568068"/>
    <n v="471.80117265165302"/>
    <n v="3963.5925383797789"/>
    <n v="751.52257656296922"/>
    <n v="86.727026831118735"/>
    <n v="2814.9345505062024"/>
    <n v="977.94754077594393"/>
    <n v="22.545677296889078"/>
    <n v="7.5152257656296939"/>
    <n v="420.83945063484452"/>
    <n v="3577.5668029223784"/>
    <n v="742.71353103604747"/>
    <n v="86.727026831118735"/>
    <n v="2714.3020610375897"/>
    <n v="941.36015954200661"/>
    <n v="22.281405931081419"/>
    <n v="7.427135310360474"/>
    <n v="394.22727142890608"/>
    <n v="3375.9844064973099"/>
    <n v="436.85515308930059"/>
    <n v="50.016769281124127"/>
    <n v="1717.3675896674247"/>
    <n v="598.15576941815141"/>
    <n v="13.105654592679015"/>
    <n v="4.3685515308930061"/>
    <n v="267.5501442756705"/>
    <n v="2251.4381972176143"/>
    <n v="411.91984153603312"/>
    <n v="50.016769281124127"/>
    <n v="1467.2304018898319"/>
    <n v="507.21233059108908"/>
    <n v="12.357595246080994"/>
    <n v="4.1191984153603318"/>
    <n v="201.40157036721126"/>
    <n v="1750.374832756559"/>
    <n v="402.61492612879084"/>
    <n v="50.016769281124127"/>
    <n v="1360.9332101153159"/>
    <n v="468.56540950141283"/>
    <n v="12.078447783863725"/>
    <n v="4.0261492612879088"/>
    <n v="173.29136528802835"/>
    <n v="1537.4451639755298"/>
  </r>
  <r>
    <x v="4"/>
    <s v="Handan"/>
    <s v="Handan"/>
    <s v="Wu'an"/>
    <x v="30"/>
    <s v="t/a"/>
    <s v="-"/>
    <n v="600000"/>
    <n v="310"/>
    <n v="3"/>
    <n v="2"/>
    <n v="4030000"/>
    <n v="1400000"/>
    <n v="147041.8852615389"/>
    <n v="4177041.8852615389"/>
    <n v="4.4630228593194397E-2"/>
    <n v="2240.4095908367408"/>
    <n v="97.479515453882883"/>
    <n v="6398.5269161952911"/>
    <n v="2275.2095166846366"/>
    <n v="67.212287725102215"/>
    <n v="22.404095908367406"/>
    <n v="1472.8127736407666"/>
    <n v="12352.684918883124"/>
    <n v="2637.7079481281057"/>
    <n v="296.68595200199098"/>
    <n v="10288.898467698245"/>
    <n v="3585.1604232922036"/>
    <n v="79.131238443843174"/>
    <n v="26.377079481281058"/>
    <n v="1613.9926062078032"/>
    <n v="13559.120709707648"/>
    <n v="2570.8962848772612"/>
    <n v="296.68595200199098"/>
    <n v="9629.6571836423955"/>
    <n v="3345.4772721323106"/>
    <n v="77.126888546317844"/>
    <n v="25.708962848772615"/>
    <n v="1439.6567899730358"/>
    <n v="12238.558746428705"/>
    <n v="2540.7612721381192"/>
    <n v="296.68595200199098"/>
    <n v="9285.4017994648202"/>
    <n v="3220.3148812459258"/>
    <n v="76.222838164143567"/>
    <n v="25.407612721381192"/>
    <n v="1348.618736311447"/>
    <n v="11548.962119224199"/>
    <n v="1494.4451772070829"/>
    <n v="171.10321144907203"/>
    <n v="5874.9718155335504"/>
    <n v="2046.2411820121479"/>
    <n v="44.833355316212476"/>
    <n v="14.944451772070828"/>
    <n v="915.26681085549922"/>
    <n v="7701.9829841033861"/>
    <n v="1409.1435484420008"/>
    <n v="171.10321144907203"/>
    <n v="5019.2732818872009"/>
    <n v="1735.1312349447537"/>
    <n v="42.274306453260024"/>
    <n v="14.091435484420009"/>
    <n v="688.97803628674535"/>
    <n v="5987.8868513266043"/>
    <n v="1377.3122060477619"/>
    <n v="171.10321144907203"/>
    <n v="4655.6394218429559"/>
    <n v="1602.9233293542179"/>
    <n v="41.319366181432862"/>
    <n v="13.773122060477622"/>
    <n v="592.81536059478753"/>
    <n v="5259.4721483207713"/>
  </r>
  <r>
    <x v="4"/>
    <s v="Tangshan"/>
    <s v="Tangshan"/>
    <s v="Luannan"/>
    <x v="31"/>
    <s v="t/d"/>
    <s v="cement"/>
    <n v="2000"/>
    <n v="310"/>
    <n v="4"/>
    <m/>
    <n v="2480000"/>
    <m/>
    <n v="0"/>
    <n v="2480000"/>
    <n v="2.6497930820770756E-2"/>
    <n v="1330.1795715479698"/>
    <n v="57.875694083563836"/>
    <n v="3798.9436515240386"/>
    <n v="1350.8410392740418"/>
    <n v="39.905387146439089"/>
    <n v="13.301795715479697"/>
    <n v="874.44075950423496"/>
    <n v="7334.055879813618"/>
    <n v="1566.0641887358322"/>
    <n v="176.14885873208522"/>
    <n v="6108.7412817010754"/>
    <n v="2128.5871901684218"/>
    <n v="46.981925662074964"/>
    <n v="15.660641887358322"/>
    <n v="958.26227587486335"/>
    <n v="8050.3428703275958"/>
    <n v="1526.3966609940749"/>
    <n v="176.14885873208522"/>
    <n v="5717.3354903856407"/>
    <n v="1986.2821256743614"/>
    <n v="45.791899829822249"/>
    <n v="15.26396660994075"/>
    <n v="854.75533576306896"/>
    <n v="7266.29670586671"/>
    <n v="1508.5048529524149"/>
    <n v="176.14885873208522"/>
    <n v="5512.9436321730609"/>
    <n v="1911.9705104393136"/>
    <n v="45.255145588572447"/>
    <n v="15.085048529524149"/>
    <n v="800.70407669445092"/>
    <n v="6856.8682915858953"/>
    <n v="887.28438480609259"/>
    <n v="101.58767281959624"/>
    <n v="3488.0976783911115"/>
    <n v="1214.8975927906895"/>
    <n v="26.618531544182776"/>
    <n v="8.872843848060926"/>
    <n v="543.41367725583973"/>
    <n v="4572.8336763806301"/>
    <n v="836.63896511714029"/>
    <n v="101.58767281959624"/>
    <n v="2980.0509741119963"/>
    <n v="1030.1848966002303"/>
    <n v="25.099168953514209"/>
    <n v="8.3663896511714029"/>
    <n v="409.06114349010011"/>
    <n v="3555.1377743391181"/>
    <n v="817.74000951503012"/>
    <n v="101.58767281959624"/>
    <n v="2764.153696162326"/>
    <n v="951.69020708767846"/>
    <n v="24.532200285450902"/>
    <n v="8.1774000951503023"/>
    <n v="351.96728561964619"/>
    <n v="3122.6622299045525"/>
  </r>
  <r>
    <x v="4"/>
    <s v="Shijiazhuang"/>
    <s v="Shijiazhuang"/>
    <s v="Jingjing"/>
    <x v="32"/>
    <s v="t/d"/>
    <s v="cement"/>
    <n v="4000"/>
    <n v="310"/>
    <n v="1"/>
    <m/>
    <n v="1240000"/>
    <m/>
    <n v="0"/>
    <n v="1240000"/>
    <n v="1.3248965410385378E-2"/>
    <n v="665.08978577398489"/>
    <n v="28.937847041781918"/>
    <n v="1899.4718257620193"/>
    <n v="675.4205196370209"/>
    <n v="19.952693573219545"/>
    <n v="6.6508978577398485"/>
    <n v="437.22037975211748"/>
    <n v="3667.027939906809"/>
    <n v="783.0320943679161"/>
    <n v="88.074429366042608"/>
    <n v="3054.3706408505377"/>
    <n v="1064.2935950842109"/>
    <n v="23.490962831037482"/>
    <n v="7.830320943679161"/>
    <n v="479.13113793743167"/>
    <n v="4025.1714351637979"/>
    <n v="763.19833049703743"/>
    <n v="88.074429366042608"/>
    <n v="2858.6677451928203"/>
    <n v="993.1410628371807"/>
    <n v="22.895949914911125"/>
    <n v="7.6319833049703751"/>
    <n v="427.37766788153448"/>
    <n v="3633.148352933355"/>
    <n v="754.25242647620746"/>
    <n v="88.074429366042608"/>
    <n v="2756.4718160865305"/>
    <n v="955.98525521965678"/>
    <n v="22.627572794286223"/>
    <n v="7.5425242647620747"/>
    <n v="400.35203834722546"/>
    <n v="3428.4341457929477"/>
    <n v="443.64219240304629"/>
    <n v="50.793836409798118"/>
    <n v="1744.0488391955557"/>
    <n v="607.44879639534474"/>
    <n v="13.309265772091388"/>
    <n v="4.436421924030463"/>
    <n v="271.70683862791986"/>
    <n v="2286.416838190315"/>
    <n v="418.31948255857014"/>
    <n v="50.793836409798118"/>
    <n v="1490.0254870559982"/>
    <n v="515.09244830011517"/>
    <n v="12.549584476757104"/>
    <n v="4.1831948255857014"/>
    <n v="204.53057174505005"/>
    <n v="1777.568887169559"/>
    <n v="408.87000475751506"/>
    <n v="50.793836409798118"/>
    <n v="1382.076848081163"/>
    <n v="475.84510354383923"/>
    <n v="12.266100142725451"/>
    <n v="4.0887000475751512"/>
    <n v="175.9836428098231"/>
    <n v="1561.3311149522763"/>
  </r>
  <r>
    <x v="4"/>
    <s v="Zhangjiakou"/>
    <s v="Zhangjiakou"/>
    <s v="Xuanhua"/>
    <x v="33"/>
    <s v="t/a"/>
    <s v="grinding"/>
    <n v="1000000"/>
    <n v="1"/>
    <m/>
    <n v="1"/>
    <m/>
    <n v="1000000"/>
    <n v="105029.91804395635"/>
    <n v="105029.91804395635"/>
    <n v="1.1222078638870876E-3"/>
    <n v="56.334133622350087"/>
    <n v="2.4510804057797575"/>
    <n v="160.88820176337822"/>
    <n v="57.209162760227983"/>
    <n v="1.6900240086705025"/>
    <n v="0.5633413362235008"/>
    <n v="37.033242461703523"/>
    <n v="310.60293870428245"/>
    <n v="66.324029594556222"/>
    <n v="7.4600404016803843"/>
    <n v="258.70991780999867"/>
    <n v="90.147313763227672"/>
    <n v="1.9897208878366865"/>
    <n v="0.66324029594556211"/>
    <n v="40.583148507964509"/>
    <n v="340.93824673236111"/>
    <n v="64.644079115635591"/>
    <n v="7.4600404016803843"/>
    <n v="242.13357983266403"/>
    <n v="84.12058422248127"/>
    <n v="1.9393223734690679"/>
    <n v="0.64644079115635611"/>
    <n v="36.199549541463512"/>
    <n v="307.73328528235902"/>
    <n v="63.886347207460709"/>
    <n v="7.4600404016803843"/>
    <n v="233.47742655971271"/>
    <n v="80.973429844315504"/>
    <n v="1.916590416223821"/>
    <n v="0.63886347207460703"/>
    <n v="33.910436916403185"/>
    <n v="290.39367528365705"/>
    <n v="37.577179926558919"/>
    <n v="4.3023165123058238"/>
    <n v="147.72363439142453"/>
    <n v="51.451852662341118"/>
    <n v="1.1273153977967674"/>
    <n v="0.37577179926558918"/>
    <n v="23.013989510542654"/>
    <n v="193.66304284633108"/>
    <n v="35.432307233320032"/>
    <n v="4.3023165123058238"/>
    <n v="126.20746353943356"/>
    <n v="43.629127120985416"/>
    <n v="1.062969216999601"/>
    <n v="0.35432307233320037"/>
    <n v="17.32405579666624"/>
    <n v="150.56283430395601"/>
    <n v="34.631921847027293"/>
    <n v="4.3023165123058238"/>
    <n v="117.06404684226939"/>
    <n v="40.304816311957538"/>
    <n v="1.0389576554108189"/>
    <n v="0.34631921847027297"/>
    <n v="14.906086759187584"/>
    <n v="132.24716051848108"/>
  </r>
  <r>
    <x v="4"/>
    <s v="Xingtai"/>
    <s v="Xingtai"/>
    <s v="Xingtai shì"/>
    <x v="34"/>
    <s v="t/d"/>
    <s v="cement"/>
    <n v="2500"/>
    <n v="310"/>
    <n v="1"/>
    <m/>
    <n v="775000"/>
    <m/>
    <n v="0"/>
    <n v="775000"/>
    <n v="8.2806033814908607E-3"/>
    <n v="415.68111610874047"/>
    <n v="18.086154401113699"/>
    <n v="1187.169891101262"/>
    <n v="422.13782477313799"/>
    <n v="12.470433483262214"/>
    <n v="4.156811161087405"/>
    <n v="273.26273734507339"/>
    <n v="2291.8924624417555"/>
    <n v="489.39505897994752"/>
    <n v="55.046518353776626"/>
    <n v="1908.981650531586"/>
    <n v="665.18349692763172"/>
    <n v="14.681851769398424"/>
    <n v="4.8939505897994753"/>
    <n v="299.4569612108948"/>
    <n v="2515.7321469773733"/>
    <n v="476.99895656064831"/>
    <n v="55.046518353776626"/>
    <n v="1786.6673407455125"/>
    <n v="620.71316427323791"/>
    <n v="14.309968696819451"/>
    <n v="4.7699895656064841"/>
    <n v="267.111042425959"/>
    <n v="2270.7177205833468"/>
    <n v="471.40776654762965"/>
    <n v="55.046518353776626"/>
    <n v="1722.7948850540813"/>
    <n v="597.49078451228547"/>
    <n v="14.142232996428888"/>
    <n v="4.7140776654762968"/>
    <n v="250.22002396701589"/>
    <n v="2142.7713411205923"/>
    <n v="277.27637025190393"/>
    <n v="31.746147756123822"/>
    <n v="1090.0305244972224"/>
    <n v="379.65549774709046"/>
    <n v="8.3182911075571155"/>
    <n v="2.7727637025190393"/>
    <n v="169.8167741424499"/>
    <n v="1429.0105238689466"/>
    <n v="261.44967659910628"/>
    <n v="31.746147756123822"/>
    <n v="931.26592940999876"/>
    <n v="321.93278018757195"/>
    <n v="7.8434902979731893"/>
    <n v="2.6144967659910634"/>
    <n v="127.83160734065628"/>
    <n v="1110.9805544809742"/>
    <n v="255.54375297344689"/>
    <n v="31.746147756123822"/>
    <n v="863.79803005072677"/>
    <n v="297.4031897148995"/>
    <n v="7.6663125892034065"/>
    <n v="2.5554375297344691"/>
    <n v="109.98977675613942"/>
    <n v="975.83194684517264"/>
  </r>
  <r>
    <x v="4"/>
    <s v="Hengshui"/>
    <s v="Hengshui"/>
    <s v="Gucheng"/>
    <x v="35"/>
    <s v="t/a"/>
    <s v="grinding"/>
    <n v="1500000"/>
    <n v="1"/>
    <m/>
    <n v="1"/>
    <m/>
    <n v="1500000"/>
    <n v="157544.87706593453"/>
    <n v="157544.87706593453"/>
    <n v="1.6833117958306315E-3"/>
    <n v="84.501200433525128"/>
    <n v="3.6766206086696362"/>
    <n v="241.33230264506733"/>
    <n v="85.813744140341981"/>
    <n v="2.5350360130057541"/>
    <n v="0.84501200433525137"/>
    <n v="55.549863692555284"/>
    <n v="465.90440805642368"/>
    <n v="99.486044391834326"/>
    <n v="11.190060602520576"/>
    <n v="388.06487671499809"/>
    <n v="135.22097064484151"/>
    <n v="2.98458133175503"/>
    <n v="0.99486044391834327"/>
    <n v="60.874722761946764"/>
    <n v="511.40737009854172"/>
    <n v="96.966118673453394"/>
    <n v="11.190060602520576"/>
    <n v="363.20036974899608"/>
    <n v="126.18087633372193"/>
    <n v="2.9089835602036023"/>
    <n v="0.96966118673453416"/>
    <n v="54.299324312195267"/>
    <n v="461.59992792353859"/>
    <n v="95.829520811191074"/>
    <n v="11.190060602520576"/>
    <n v="350.21613983956911"/>
    <n v="121.46014476647328"/>
    <n v="2.8748856243357319"/>
    <n v="0.9582952081119106"/>
    <n v="50.865655374604785"/>
    <n v="435.5905129254856"/>
    <n v="56.365769889838383"/>
    <n v="6.4534747684587366"/>
    <n v="221.58545158713682"/>
    <n v="77.17777899351168"/>
    <n v="1.6909730966951513"/>
    <n v="0.5636576988983838"/>
    <n v="34.520984265813986"/>
    <n v="290.49456426949666"/>
    <n v="53.148460849980054"/>
    <n v="6.4534747684587366"/>
    <n v="189.31119530915035"/>
    <n v="65.443690681478131"/>
    <n v="1.5944538254994016"/>
    <n v="0.53148460849980061"/>
    <n v="25.986083694999362"/>
    <n v="225.84425145593403"/>
    <n v="51.947882770540943"/>
    <n v="6.4534747684587366"/>
    <n v="175.5960702634041"/>
    <n v="60.457224467936314"/>
    <n v="1.5584364831162283"/>
    <n v="0.51947882770540954"/>
    <n v="22.359130138781378"/>
    <n v="198.37074077772166"/>
  </r>
  <r>
    <x v="4"/>
    <s v="Shijiazhuang"/>
    <s v="Shijiazhuang"/>
    <s v="Shijiazhuang"/>
    <x v="36"/>
    <s v="t/a"/>
    <s v="-"/>
    <n v="1000000"/>
    <n v="310"/>
    <n v="1"/>
    <n v="1"/>
    <n v="775000"/>
    <n v="1000000"/>
    <n v="105029.91804395635"/>
    <n v="880029.91804395639"/>
    <n v="9.4028112453779494E-3"/>
    <n v="472.01524973109065"/>
    <n v="20.537234806893458"/>
    <n v="1348.0580928646402"/>
    <n v="479.34698753336602"/>
    <n v="14.16045749193272"/>
    <n v="4.7201524973109059"/>
    <n v="310.29597980677693"/>
    <n v="2602.4954011460381"/>
    <n v="555.71908857450376"/>
    <n v="62.506558755457021"/>
    <n v="2167.691568341585"/>
    <n v="755.33081069085949"/>
    <n v="16.671572657235114"/>
    <n v="5.5571908857450376"/>
    <n v="340.0401097188593"/>
    <n v="2856.670393709735"/>
    <n v="541.64303567628394"/>
    <n v="62.506558755457021"/>
    <n v="2028.8009205781768"/>
    <n v="704.83374849571931"/>
    <n v="16.249291070288521"/>
    <n v="5.4164303567628407"/>
    <n v="303.31059196742257"/>
    <n v="2578.4510058657061"/>
    <n v="535.29411375509039"/>
    <n v="62.506558755457021"/>
    <n v="1956.2723116137943"/>
    <n v="678.46421435660102"/>
    <n v="16.058823412652711"/>
    <n v="5.3529411375509044"/>
    <n v="284.13046088341912"/>
    <n v="2433.1650164042494"/>
    <n v="314.85355017846285"/>
    <n v="36.048464268429647"/>
    <n v="1237.754158888647"/>
    <n v="431.1073504094316"/>
    <n v="9.4456065053538847"/>
    <n v="3.1485355017846288"/>
    <n v="192.83076365299257"/>
    <n v="1622.673566715278"/>
    <n v="296.88198383242639"/>
    <n v="36.048464268429647"/>
    <n v="1057.4733929494325"/>
    <n v="365.56190730855741"/>
    <n v="8.9064595149727914"/>
    <n v="2.9688198383242637"/>
    <n v="145.15566313732253"/>
    <n v="1261.5433887849304"/>
    <n v="290.17567482047423"/>
    <n v="36.048464268429647"/>
    <n v="980.86207689299624"/>
    <n v="337.70800602685705"/>
    <n v="8.7052702446142263"/>
    <n v="2.9017567482047424"/>
    <n v="124.89586351532702"/>
    <n v="1108.079107363654"/>
  </r>
  <r>
    <x v="4"/>
    <s v="Shijiazhuang"/>
    <s v="Shijiazhuang"/>
    <s v="Zanhuang"/>
    <x v="37"/>
    <s v="t/d"/>
    <s v="cement"/>
    <n v="2500"/>
    <n v="310"/>
    <n v="2"/>
    <m/>
    <n v="2325000"/>
    <m/>
    <n v="0"/>
    <n v="2325000"/>
    <n v="2.4841810144472582E-2"/>
    <n v="1247.0433483262216"/>
    <n v="54.258463203341094"/>
    <n v="3561.5096733037858"/>
    <n v="1266.413474319414"/>
    <n v="37.411300449786644"/>
    <n v="12.470433483262214"/>
    <n v="819.78821203522023"/>
    <n v="6875.6773873252669"/>
    <n v="1468.1851769398424"/>
    <n v="165.13955506132987"/>
    <n v="5726.9449515947581"/>
    <n v="1995.5504907828952"/>
    <n v="44.045555308195276"/>
    <n v="14.681851769398424"/>
    <n v="898.37088363268435"/>
    <n v="7547.1964409321199"/>
    <n v="1430.9968696819451"/>
    <n v="165.13955506132987"/>
    <n v="5360.0020222365383"/>
    <n v="1862.1394928197137"/>
    <n v="42.929906090458353"/>
    <n v="14.309968696819453"/>
    <n v="801.333127277877"/>
    <n v="6812.1531617500395"/>
    <n v="1414.2232996428891"/>
    <n v="165.13955506132987"/>
    <n v="5168.3846551622437"/>
    <n v="1792.4723535368564"/>
    <n v="42.426698989286663"/>
    <n v="14.14223299642889"/>
    <n v="750.66007190104767"/>
    <n v="6428.314023361776"/>
    <n v="831.82911075571178"/>
    <n v="95.238443268371469"/>
    <n v="3270.0915734916671"/>
    <n v="1138.9664932412713"/>
    <n v="24.95487332267135"/>
    <n v="8.3182911075571173"/>
    <n v="509.4503224273497"/>
    <n v="4287.0315716068399"/>
    <n v="784.34902979731896"/>
    <n v="95.238443268371469"/>
    <n v="2793.7977882299965"/>
    <n v="965.79834056271591"/>
    <n v="23.530470893919567"/>
    <n v="7.8434902979731893"/>
    <n v="383.49482202196879"/>
    <n v="3332.9416634429226"/>
    <n v="766.63125892034066"/>
    <n v="95.238443268371469"/>
    <n v="2591.3940901521805"/>
    <n v="892.20956914469843"/>
    <n v="22.998937767610219"/>
    <n v="7.6663125892034074"/>
    <n v="329.96933026841828"/>
    <n v="2927.4958405355178"/>
  </r>
  <r>
    <x v="4"/>
    <s v="Handan"/>
    <s v="Handan"/>
    <s v="Handan shì"/>
    <x v="38"/>
    <s v="t/a"/>
    <s v="grinding"/>
    <n v="1000000"/>
    <n v="1"/>
    <m/>
    <n v="1"/>
    <m/>
    <n v="1000000"/>
    <n v="105029.91804395635"/>
    <n v="105029.91804395635"/>
    <n v="1.1222078638870876E-3"/>
    <n v="56.334133622350087"/>
    <n v="2.4510804057797575"/>
    <n v="160.88820176337822"/>
    <n v="57.209162760227983"/>
    <n v="1.6900240086705025"/>
    <n v="0.5633413362235008"/>
    <n v="37.033242461703523"/>
    <n v="310.60293870428245"/>
    <n v="66.324029594556222"/>
    <n v="7.4600404016803843"/>
    <n v="258.70991780999867"/>
    <n v="90.147313763227672"/>
    <n v="1.9897208878366865"/>
    <n v="0.66324029594556211"/>
    <n v="40.583148507964509"/>
    <n v="340.93824673236111"/>
    <n v="64.644079115635591"/>
    <n v="7.4600404016803843"/>
    <n v="242.13357983266403"/>
    <n v="84.12058422248127"/>
    <n v="1.9393223734690679"/>
    <n v="0.64644079115635611"/>
    <n v="36.199549541463512"/>
    <n v="307.73328528235902"/>
    <n v="63.886347207460709"/>
    <n v="7.4600404016803843"/>
    <n v="233.47742655971271"/>
    <n v="80.973429844315504"/>
    <n v="1.916590416223821"/>
    <n v="0.63886347207460703"/>
    <n v="33.910436916403185"/>
    <n v="290.39367528365705"/>
    <n v="37.577179926558919"/>
    <n v="4.3023165123058238"/>
    <n v="147.72363439142453"/>
    <n v="51.451852662341118"/>
    <n v="1.1273153977967674"/>
    <n v="0.37577179926558918"/>
    <n v="23.013989510542654"/>
    <n v="193.66304284633108"/>
    <n v="35.432307233320032"/>
    <n v="4.3023165123058238"/>
    <n v="126.20746353943356"/>
    <n v="43.629127120985416"/>
    <n v="1.062969216999601"/>
    <n v="0.35432307233320037"/>
    <n v="17.32405579666624"/>
    <n v="150.56283430395601"/>
    <n v="34.631921847027293"/>
    <n v="4.3023165123058238"/>
    <n v="117.06404684226939"/>
    <n v="40.304816311957538"/>
    <n v="1.0389576554108189"/>
    <n v="0.34631921847027297"/>
    <n v="14.906086759187584"/>
    <n v="132.24716051848108"/>
  </r>
  <r>
    <x v="4"/>
    <s v="Handan"/>
    <s v="Handan"/>
    <s v="Fengfengkuang"/>
    <x v="39"/>
    <s v="t/d"/>
    <s v="cement"/>
    <n v="2500"/>
    <n v="310"/>
    <n v="3"/>
    <m/>
    <n v="2945000"/>
    <m/>
    <n v="0"/>
    <n v="2945000"/>
    <n v="3.1466292849665269E-2"/>
    <n v="1579.5882412132137"/>
    <n v="68.727386724232048"/>
    <n v="4511.2455861847948"/>
    <n v="1604.1237341379242"/>
    <n v="47.387647236396411"/>
    <n v="15.795882412132137"/>
    <n v="1038.3984019112788"/>
    <n v="8709.1913572786707"/>
    <n v="1859.7012241238003"/>
    <n v="209.17676974435116"/>
    <n v="7254.1302720200265"/>
    <n v="2527.6972883250005"/>
    <n v="55.791036723714008"/>
    <n v="18.597012241238005"/>
    <n v="1137.9364526014001"/>
    <n v="9559.7821585140191"/>
    <n v="1812.5960349304635"/>
    <n v="209.17676974435116"/>
    <n v="6789.3358948329478"/>
    <n v="2358.710024238304"/>
    <n v="54.37788104791391"/>
    <n v="18.125960349304638"/>
    <n v="1015.0219612186442"/>
    <n v="8628.7273382167168"/>
    <n v="1791.3495128809925"/>
    <n v="209.17676974435116"/>
    <n v="6546.6205632055089"/>
    <n v="2270.4649811466847"/>
    <n v="53.740485386429775"/>
    <n v="17.913495128809924"/>
    <n v="950.83609107466032"/>
    <n v="8142.5310962582498"/>
    <n v="1053.6502069572348"/>
    <n v="120.63536147327052"/>
    <n v="4142.1159930894446"/>
    <n v="1442.6908914389437"/>
    <n v="31.60950620871704"/>
    <n v="10.536502069572348"/>
    <n v="645.30374174130952"/>
    <n v="5430.2399907019972"/>
    <n v="993.50877107660392"/>
    <n v="120.63536147327052"/>
    <n v="3538.8105317579952"/>
    <n v="1223.3445647127735"/>
    <n v="29.805263132298116"/>
    <n v="9.9350877107660391"/>
    <n v="485.76010789449379"/>
    <n v="4221.7261070277018"/>
    <n v="971.06626129909807"/>
    <n v="120.63536147327052"/>
    <n v="3282.4325141927616"/>
    <n v="1130.1321209166179"/>
    <n v="29.131987838972943"/>
    <n v="9.7106626129909834"/>
    <n v="417.96115167332977"/>
    <n v="3708.1613980116558"/>
  </r>
  <r>
    <x v="4"/>
    <s v="Cangzhou"/>
    <s v="Cangzhou"/>
    <s v="Cangzhou"/>
    <x v="40"/>
    <s v="t/a"/>
    <s v="grinding"/>
    <n v="2000000"/>
    <n v="1"/>
    <m/>
    <n v="1"/>
    <m/>
    <n v="2000000"/>
    <n v="210059.8360879127"/>
    <n v="210059.8360879127"/>
    <n v="2.2444157277741752E-3"/>
    <n v="112.66826724470017"/>
    <n v="4.902160811559515"/>
    <n v="321.77640352675644"/>
    <n v="114.41832552045597"/>
    <n v="3.380048017341005"/>
    <n v="1.1266826724470016"/>
    <n v="74.066484923407046"/>
    <n v="621.2058774085649"/>
    <n v="132.64805918911244"/>
    <n v="14.920080803360769"/>
    <n v="517.41983561999734"/>
    <n v="180.29462752645534"/>
    <n v="3.9794417756733731"/>
    <n v="1.3264805918911242"/>
    <n v="81.166297015929018"/>
    <n v="681.87649346472222"/>
    <n v="129.28815823127118"/>
    <n v="14.920080803360769"/>
    <n v="484.26715966532805"/>
    <n v="168.24116844496254"/>
    <n v="3.8786447469381358"/>
    <n v="1.2928815823127122"/>
    <n v="72.399099082927023"/>
    <n v="615.46657056471804"/>
    <n v="127.77269441492142"/>
    <n v="14.920080803360769"/>
    <n v="466.95485311942542"/>
    <n v="161.94685968863101"/>
    <n v="3.833180832447642"/>
    <n v="1.2777269441492141"/>
    <n v="67.82087383280637"/>
    <n v="580.78735056731409"/>
    <n v="75.154359853117839"/>
    <n v="8.6046330246116476"/>
    <n v="295.44726878284905"/>
    <n v="102.90370532468224"/>
    <n v="2.2546307955935347"/>
    <n v="0.75154359853117836"/>
    <n v="46.027979021085308"/>
    <n v="387.32608569266216"/>
    <n v="70.864614466640063"/>
    <n v="8.6046330246116476"/>
    <n v="252.41492707886712"/>
    <n v="87.258254241970832"/>
    <n v="2.125938433999202"/>
    <n v="0.70864614466640075"/>
    <n v="34.64811159333248"/>
    <n v="301.12566860791202"/>
    <n v="69.263843694054586"/>
    <n v="8.6046330246116476"/>
    <n v="234.12809368453878"/>
    <n v="80.609632623915076"/>
    <n v="2.0779153108216377"/>
    <n v="0.69263843694054594"/>
    <n v="29.812173518375168"/>
    <n v="264.49432103696216"/>
  </r>
  <r>
    <x v="4"/>
    <s v="Baoding"/>
    <s v="Baoding"/>
    <s v="Xushui"/>
    <x v="41"/>
    <s v="t/a"/>
    <s v="grinding"/>
    <n v="600000"/>
    <n v="1"/>
    <m/>
    <n v="1"/>
    <m/>
    <n v="600000"/>
    <n v="63017.95082637381"/>
    <n v="63017.95082637381"/>
    <n v="6.7332471833225261E-4"/>
    <n v="33.800480173410051"/>
    <n v="1.4706482434678545"/>
    <n v="96.532921058026943"/>
    <n v="34.325497656136797"/>
    <n v="1.0140144052023017"/>
    <n v="0.33800480173410052"/>
    <n v="22.219945477022115"/>
    <n v="186.36176322256946"/>
    <n v="39.794417756733736"/>
    <n v="4.4760242410082309"/>
    <n v="155.22595068599924"/>
    <n v="54.088388257936614"/>
    <n v="1.1938325327020121"/>
    <n v="0.39794417756733735"/>
    <n v="24.349889104778708"/>
    <n v="204.56294803941668"/>
    <n v="38.786447469381365"/>
    <n v="4.4760242410082309"/>
    <n v="145.28014789959843"/>
    <n v="50.472350533488772"/>
    <n v="1.163593424081441"/>
    <n v="0.38786447469381369"/>
    <n v="21.71972972487811"/>
    <n v="184.63997116941545"/>
    <n v="38.331808324476427"/>
    <n v="4.4760242410082309"/>
    <n v="140.08645593582764"/>
    <n v="48.584057906589308"/>
    <n v="1.1499542497342927"/>
    <n v="0.38331808324476424"/>
    <n v="20.346262149841916"/>
    <n v="174.23620517019424"/>
    <n v="22.546307955935355"/>
    <n v="2.5813899073834947"/>
    <n v="88.634180634854729"/>
    <n v="30.871111597404671"/>
    <n v="0.67638923867806056"/>
    <n v="0.22546307955935355"/>
    <n v="13.808393706325594"/>
    <n v="116.19782570779867"/>
    <n v="21.259384339992021"/>
    <n v="2.5813899073834947"/>
    <n v="75.724478123660148"/>
    <n v="26.177476272591253"/>
    <n v="0.63778153019976069"/>
    <n v="0.21259384339992024"/>
    <n v="10.394433477999746"/>
    <n v="90.337700582373614"/>
    <n v="20.779153108216377"/>
    <n v="2.5813899073834947"/>
    <n v="70.238428105361635"/>
    <n v="24.182889787174528"/>
    <n v="0.62337459324649136"/>
    <n v="0.20779153108216381"/>
    <n v="8.9436520555125512"/>
    <n v="79.34829631108866"/>
  </r>
  <r>
    <x v="4"/>
    <s v="Tangshan"/>
    <s v="Tangshan"/>
    <s v="Tangshan"/>
    <x v="42"/>
    <s v="t/a"/>
    <s v="grinding"/>
    <n v="1200000"/>
    <n v="1"/>
    <m/>
    <n v="2"/>
    <m/>
    <n v="2400000"/>
    <n v="252071.80330549524"/>
    <n v="252071.80330549524"/>
    <n v="2.6932988733290105E-3"/>
    <n v="135.2019206936402"/>
    <n v="5.882592973871418"/>
    <n v="386.13168423210777"/>
    <n v="137.30199062454719"/>
    <n v="4.0560576208092067"/>
    <n v="1.3520192069364021"/>
    <n v="88.879781908088461"/>
    <n v="745.44705289027786"/>
    <n v="159.17767102693495"/>
    <n v="17.904096964032924"/>
    <n v="620.90380274399695"/>
    <n v="216.35355303174646"/>
    <n v="4.7753301308080482"/>
    <n v="1.5917767102693494"/>
    <n v="97.39955641911483"/>
    <n v="818.25179215766673"/>
    <n v="155.14578987752546"/>
    <n v="17.904096964032924"/>
    <n v="581.12059159839373"/>
    <n v="201.88940213395509"/>
    <n v="4.6543736963257638"/>
    <n v="1.5514578987752548"/>
    <n v="86.878918899512442"/>
    <n v="738.55988467766178"/>
    <n v="153.32723329790571"/>
    <n v="17.904096964032924"/>
    <n v="560.34582374331058"/>
    <n v="194.33623162635723"/>
    <n v="4.5998169989371709"/>
    <n v="1.533272332979057"/>
    <n v="81.385048599367664"/>
    <n v="696.94482068077696"/>
    <n v="90.185231823741418"/>
    <n v="10.325559629533979"/>
    <n v="354.53672253941892"/>
    <n v="123.48444638961868"/>
    <n v="2.7055569547122422"/>
    <n v="0.90185231823741419"/>
    <n v="55.233574825302377"/>
    <n v="464.79130283119468"/>
    <n v="85.037537359968084"/>
    <n v="10.325559629533979"/>
    <n v="302.89791249464059"/>
    <n v="104.70990509036501"/>
    <n v="2.5511261207990428"/>
    <n v="0.85037537359968096"/>
    <n v="41.577733911998983"/>
    <n v="361.35080232949446"/>
    <n v="83.116612432865509"/>
    <n v="10.325559629533979"/>
    <n v="280.95371242144654"/>
    <n v="96.731559148698111"/>
    <n v="2.4934983729859654"/>
    <n v="0.83116612432865522"/>
    <n v="35.774608222050205"/>
    <n v="317.39318524435464"/>
  </r>
  <r>
    <x v="4"/>
    <s v="Zhangjiakou"/>
    <s v="Zhangjiakou"/>
    <s v="Chicheng"/>
    <x v="43"/>
    <s v="t/a"/>
    <s v="grinding"/>
    <n v="1000000"/>
    <n v="1"/>
    <m/>
    <n v="1"/>
    <m/>
    <n v="1000000"/>
    <n v="105029.91804395635"/>
    <n v="105029.91804395635"/>
    <n v="1.1222078638870876E-3"/>
    <n v="56.334133622350087"/>
    <n v="2.4510804057797575"/>
    <n v="160.88820176337822"/>
    <n v="57.209162760227983"/>
    <n v="1.6900240086705025"/>
    <n v="0.5633413362235008"/>
    <n v="37.033242461703523"/>
    <n v="310.60293870428245"/>
    <n v="66.324029594556222"/>
    <n v="7.4600404016803843"/>
    <n v="258.70991780999867"/>
    <n v="90.147313763227672"/>
    <n v="1.9897208878366865"/>
    <n v="0.66324029594556211"/>
    <n v="40.583148507964509"/>
    <n v="340.93824673236111"/>
    <n v="64.644079115635591"/>
    <n v="7.4600404016803843"/>
    <n v="242.13357983266403"/>
    <n v="84.12058422248127"/>
    <n v="1.9393223734690679"/>
    <n v="0.64644079115635611"/>
    <n v="36.199549541463512"/>
    <n v="307.73328528235902"/>
    <n v="63.886347207460709"/>
    <n v="7.4600404016803843"/>
    <n v="233.47742655971271"/>
    <n v="80.973429844315504"/>
    <n v="1.916590416223821"/>
    <n v="0.63886347207460703"/>
    <n v="33.910436916403185"/>
    <n v="290.39367528365705"/>
    <n v="37.577179926558919"/>
    <n v="4.3023165123058238"/>
    <n v="147.72363439142453"/>
    <n v="51.451852662341118"/>
    <n v="1.1273153977967674"/>
    <n v="0.37577179926558918"/>
    <n v="23.013989510542654"/>
    <n v="193.66304284633108"/>
    <n v="35.432307233320032"/>
    <n v="4.3023165123058238"/>
    <n v="126.20746353943356"/>
    <n v="43.629127120985416"/>
    <n v="1.062969216999601"/>
    <n v="0.35432307233320037"/>
    <n v="17.32405579666624"/>
    <n v="150.56283430395601"/>
    <n v="34.631921847027293"/>
    <n v="4.3023165123058238"/>
    <n v="117.06404684226939"/>
    <n v="40.304816311957538"/>
    <n v="1.0389576554108189"/>
    <n v="0.34631921847027297"/>
    <n v="14.906086759187584"/>
    <n v="132.24716051848108"/>
  </r>
  <r>
    <x v="4"/>
    <s v="Baoding"/>
    <s v="Baoding"/>
    <s v="Baoding"/>
    <x v="44"/>
    <s v="t/a"/>
    <s v="grinding"/>
    <n v="1000000"/>
    <n v="1"/>
    <m/>
    <n v="1"/>
    <m/>
    <n v="1000000"/>
    <n v="105029.91804395635"/>
    <n v="105029.91804395635"/>
    <n v="1.1222078638870876E-3"/>
    <n v="56.334133622350087"/>
    <n v="2.4510804057797575"/>
    <n v="160.88820176337822"/>
    <n v="57.209162760227983"/>
    <n v="1.6900240086705025"/>
    <n v="0.5633413362235008"/>
    <n v="37.033242461703523"/>
    <n v="310.60293870428245"/>
    <n v="66.324029594556222"/>
    <n v="7.4600404016803843"/>
    <n v="258.70991780999867"/>
    <n v="90.147313763227672"/>
    <n v="1.9897208878366865"/>
    <n v="0.66324029594556211"/>
    <n v="40.583148507964509"/>
    <n v="340.93824673236111"/>
    <n v="64.644079115635591"/>
    <n v="7.4600404016803843"/>
    <n v="242.13357983266403"/>
    <n v="84.12058422248127"/>
    <n v="1.9393223734690679"/>
    <n v="0.64644079115635611"/>
    <n v="36.199549541463512"/>
    <n v="307.73328528235902"/>
    <n v="63.886347207460709"/>
    <n v="7.4600404016803843"/>
    <n v="233.47742655971271"/>
    <n v="80.973429844315504"/>
    <n v="1.916590416223821"/>
    <n v="0.63886347207460703"/>
    <n v="33.910436916403185"/>
    <n v="290.39367528365705"/>
    <n v="37.577179926558919"/>
    <n v="4.3023165123058238"/>
    <n v="147.72363439142453"/>
    <n v="51.451852662341118"/>
    <n v="1.1273153977967674"/>
    <n v="0.37577179926558918"/>
    <n v="23.013989510542654"/>
    <n v="193.66304284633108"/>
    <n v="35.432307233320032"/>
    <n v="4.3023165123058238"/>
    <n v="126.20746353943356"/>
    <n v="43.629127120985416"/>
    <n v="1.062969216999601"/>
    <n v="0.35432307233320037"/>
    <n v="17.32405579666624"/>
    <n v="150.56283430395601"/>
    <n v="34.631921847027293"/>
    <n v="4.3023165123058238"/>
    <n v="117.06404684226939"/>
    <n v="40.304816311957538"/>
    <n v="1.0389576554108189"/>
    <n v="0.34631921847027297"/>
    <n v="14.906086759187584"/>
    <n v="132.24716051848108"/>
  </r>
  <r>
    <x v="4"/>
    <s v="Cangzhou"/>
    <s v="Cangzhou"/>
    <s v="Dongguang"/>
    <x v="45"/>
    <s v="t/a"/>
    <s v="grinding"/>
    <n v="600000"/>
    <n v="1"/>
    <m/>
    <n v="1"/>
    <m/>
    <n v="600000"/>
    <n v="63017.95082637381"/>
    <n v="63017.95082637381"/>
    <n v="6.7332471833225261E-4"/>
    <n v="33.800480173410051"/>
    <n v="1.4706482434678545"/>
    <n v="96.532921058026943"/>
    <n v="34.325497656136797"/>
    <n v="1.0140144052023017"/>
    <n v="0.33800480173410052"/>
    <n v="22.219945477022115"/>
    <n v="186.36176322256946"/>
    <n v="39.794417756733736"/>
    <n v="4.4760242410082309"/>
    <n v="155.22595068599924"/>
    <n v="54.088388257936614"/>
    <n v="1.1938325327020121"/>
    <n v="0.39794417756733735"/>
    <n v="24.349889104778708"/>
    <n v="204.56294803941668"/>
    <n v="38.786447469381365"/>
    <n v="4.4760242410082309"/>
    <n v="145.28014789959843"/>
    <n v="50.472350533488772"/>
    <n v="1.163593424081441"/>
    <n v="0.38786447469381369"/>
    <n v="21.71972972487811"/>
    <n v="184.63997116941545"/>
    <n v="38.331808324476427"/>
    <n v="4.4760242410082309"/>
    <n v="140.08645593582764"/>
    <n v="48.584057906589308"/>
    <n v="1.1499542497342927"/>
    <n v="0.38331808324476424"/>
    <n v="20.346262149841916"/>
    <n v="174.23620517019424"/>
    <n v="22.546307955935355"/>
    <n v="2.5813899073834947"/>
    <n v="88.634180634854729"/>
    <n v="30.871111597404671"/>
    <n v="0.67638923867806056"/>
    <n v="0.22546307955935355"/>
    <n v="13.808393706325594"/>
    <n v="116.19782570779867"/>
    <n v="21.259384339992021"/>
    <n v="2.5813899073834947"/>
    <n v="75.724478123660148"/>
    <n v="26.177476272591253"/>
    <n v="0.63778153019976069"/>
    <n v="0.21259384339992024"/>
    <n v="10.394433477999746"/>
    <n v="90.337700582373614"/>
    <n v="20.779153108216377"/>
    <n v="2.5813899073834947"/>
    <n v="70.238428105361635"/>
    <n v="24.182889787174528"/>
    <n v="0.62337459324649136"/>
    <n v="0.20779153108216381"/>
    <n v="8.9436520555125512"/>
    <n v="79.34829631108866"/>
  </r>
  <r>
    <x v="4"/>
    <s v="Tangshan"/>
    <s v="Tangshan"/>
    <s v="Zunhua"/>
    <x v="46"/>
    <s v="t/a"/>
    <s v="-"/>
    <n v="1200000"/>
    <n v="310"/>
    <n v="1"/>
    <n v="1"/>
    <n v="1240000"/>
    <n v="1200000"/>
    <n v="126035.90165274762"/>
    <n v="1366035.9016527475"/>
    <n v="1.4595614847049881E-2"/>
    <n v="732.69074612080487"/>
    <n v="31.879143528717623"/>
    <n v="2092.5376678780726"/>
    <n v="744.0715149492944"/>
    <n v="21.980722383624144"/>
    <n v="7.326907461208048"/>
    <n v="481.66027070616161"/>
    <n v="4039.7514663519478"/>
    <n v="862.6209298813834"/>
    <n v="97.026477848059059"/>
    <n v="3364.822542222536"/>
    <n v="1172.470371600084"/>
    <n v="25.878627896441504"/>
    <n v="8.6262092988138335"/>
    <n v="527.83091614698901"/>
    <n v="4434.2973312426302"/>
    <n v="840.77122543580003"/>
    <n v="97.026477848059059"/>
    <n v="3149.2280409920168"/>
    <n v="1094.0857639041581"/>
    <n v="25.223136763074002"/>
    <n v="8.4077122543580014"/>
    <n v="470.81712733129058"/>
    <n v="4002.4282952721851"/>
    <n v="830.91604312516029"/>
    <n v="97.026477848059059"/>
    <n v="3036.6447279581853"/>
    <n v="1053.1533710328354"/>
    <n v="24.927481293754806"/>
    <n v="8.3091604312516019"/>
    <n v="441.04456264690924"/>
    <n v="3776.9065561333355"/>
    <n v="488.73480831491696"/>
    <n v="55.956616224565103"/>
    <n v="1921.3172004652649"/>
    <n v="669.19101959015404"/>
    <n v="14.662044249447506"/>
    <n v="4.8873480831491696"/>
    <n v="299.32362604057101"/>
    <n v="2518.8124896059121"/>
    <n v="460.83825123855411"/>
    <n v="55.956616224565103"/>
    <n v="1641.4744433033184"/>
    <n v="567.44740084529758"/>
    <n v="13.825147537156623"/>
    <n v="4.6083825123855409"/>
    <n v="225.31943870104951"/>
    <n v="1958.244288334306"/>
    <n v="450.42831097394776"/>
    <n v="55.956616224565103"/>
    <n v="1522.5537042918861"/>
    <n v="524.21088311818824"/>
    <n v="13.512849329218431"/>
    <n v="4.504283109739478"/>
    <n v="193.87094692084816"/>
    <n v="1720.0277075744534"/>
  </r>
  <r>
    <x v="4"/>
    <s v="Baoding"/>
    <s v="Baoding"/>
    <s v="Yi"/>
    <x v="47"/>
    <s v="t/d"/>
    <s v="cement"/>
    <n v="5000"/>
    <n v="310"/>
    <n v="2"/>
    <m/>
    <n v="2480000"/>
    <m/>
    <n v="0"/>
    <n v="2480000"/>
    <n v="2.6497930820770756E-2"/>
    <n v="1330.1795715479698"/>
    <n v="57.875694083563836"/>
    <n v="3798.9436515240386"/>
    <n v="1350.8410392740418"/>
    <n v="39.905387146439089"/>
    <n v="13.301795715479697"/>
    <n v="874.44075950423496"/>
    <n v="7334.055879813618"/>
    <n v="1566.0641887358322"/>
    <n v="176.14885873208522"/>
    <n v="6108.7412817010754"/>
    <n v="2128.5871901684218"/>
    <n v="46.981925662074964"/>
    <n v="15.660641887358322"/>
    <n v="958.26227587486335"/>
    <n v="8050.3428703275958"/>
    <n v="1526.3966609940749"/>
    <n v="176.14885873208522"/>
    <n v="5717.3354903856407"/>
    <n v="1986.2821256743614"/>
    <n v="45.791899829822249"/>
    <n v="15.26396660994075"/>
    <n v="854.75533576306896"/>
    <n v="7266.29670586671"/>
    <n v="1508.5048529524149"/>
    <n v="176.14885873208522"/>
    <n v="5512.9436321730609"/>
    <n v="1911.9705104393136"/>
    <n v="45.255145588572447"/>
    <n v="15.085048529524149"/>
    <n v="800.70407669445092"/>
    <n v="6856.8682915858953"/>
    <n v="887.28438480609259"/>
    <n v="101.58767281959624"/>
    <n v="3488.0976783911115"/>
    <n v="1214.8975927906895"/>
    <n v="26.618531544182776"/>
    <n v="8.872843848060926"/>
    <n v="543.41367725583973"/>
    <n v="4572.8336763806301"/>
    <n v="836.63896511714029"/>
    <n v="101.58767281959624"/>
    <n v="2980.0509741119963"/>
    <n v="1030.1848966002303"/>
    <n v="25.099168953514209"/>
    <n v="8.3663896511714029"/>
    <n v="409.06114349010011"/>
    <n v="3555.1377743391181"/>
    <n v="817.74000951503012"/>
    <n v="101.58767281959624"/>
    <n v="2764.153696162326"/>
    <n v="951.69020708767846"/>
    <n v="24.532200285450902"/>
    <n v="8.1774000951503023"/>
    <n v="351.96728561964619"/>
    <n v="3122.6622299045525"/>
  </r>
  <r>
    <x v="4"/>
    <s v="Chengde_x000a_Shì"/>
    <s v="Chengde Shì"/>
    <s v="Kuancheng Manchu"/>
    <x v="48"/>
    <s v="t/d"/>
    <s v="cement"/>
    <n v="4500"/>
    <n v="310"/>
    <n v="1"/>
    <m/>
    <n v="1395000"/>
    <m/>
    <n v="0"/>
    <n v="1395000"/>
    <n v="1.4905086086683549E-2"/>
    <n v="748.22600899573285"/>
    <n v="32.555077922004656"/>
    <n v="2136.9058039822712"/>
    <n v="759.84808459164833"/>
    <n v="22.446780269871986"/>
    <n v="7.4822600899573288"/>
    <n v="491.8729272211321"/>
    <n v="4125.4064323951598"/>
    <n v="880.91110616390552"/>
    <n v="99.083733036797923"/>
    <n v="3436.1669709568546"/>
    <n v="1197.3302944697371"/>
    <n v="26.427333184917163"/>
    <n v="8.8091110616390544"/>
    <n v="539.02253017961061"/>
    <n v="4528.3178645592716"/>
    <n v="858.59812180916697"/>
    <n v="99.083733036797923"/>
    <n v="3216.0012133419227"/>
    <n v="1117.2836956918281"/>
    <n v="25.75794365427501"/>
    <n v="8.5859812180916713"/>
    <n v="480.79987636672621"/>
    <n v="4087.2918970500236"/>
    <n v="848.53397978573332"/>
    <n v="99.083733036797923"/>
    <n v="3101.0307930973463"/>
    <n v="1075.4834121221138"/>
    <n v="25.456019393571999"/>
    <n v="8.4853397978573337"/>
    <n v="450.39604314062859"/>
    <n v="3856.9884140170657"/>
    <n v="499.09746645342705"/>
    <n v="57.143065961022877"/>
    <n v="1962.0549440950001"/>
    <n v="683.37989594476278"/>
    <n v="14.972923993602809"/>
    <n v="4.9909746645342699"/>
    <n v="305.67019345640983"/>
    <n v="2572.2189429641039"/>
    <n v="470.60941787839135"/>
    <n v="57.143065961022877"/>
    <n v="1676.2786729379977"/>
    <n v="579.47900433762959"/>
    <n v="14.118282536351741"/>
    <n v="4.7060941787839132"/>
    <n v="230.09689321318129"/>
    <n v="1999.7649980657536"/>
    <n v="459.97875535220436"/>
    <n v="57.143065961022877"/>
    <n v="1554.8364540913083"/>
    <n v="535.32574148681908"/>
    <n v="13.799362660566132"/>
    <n v="4.5997875535220443"/>
    <n v="197.98159816105095"/>
    <n v="1756.4975043213108"/>
  </r>
  <r>
    <x v="4"/>
    <s v="Chengde_x000a_Shì"/>
    <s v="Chengde Shì"/>
    <s v="Pingquan"/>
    <x v="49"/>
    <s v="t/d"/>
    <s v="cement"/>
    <n v="3200"/>
    <n v="310"/>
    <n v="1"/>
    <m/>
    <n v="992000"/>
    <m/>
    <n v="0"/>
    <n v="992000"/>
    <n v="1.0599172328308301E-2"/>
    <n v="532.07182861918784"/>
    <n v="23.150277633425532"/>
    <n v="1519.5774606096152"/>
    <n v="540.33641570961663"/>
    <n v="15.962154858575634"/>
    <n v="5.3207182861918776"/>
    <n v="349.77630380169393"/>
    <n v="2933.6223519254472"/>
    <n v="626.42567549433284"/>
    <n v="70.459543492834072"/>
    <n v="2443.49651268043"/>
    <n v="851.43487606736858"/>
    <n v="18.792770264829983"/>
    <n v="6.2642567549433279"/>
    <n v="383.30491034994532"/>
    <n v="3220.137148131038"/>
    <n v="610.55866439762985"/>
    <n v="70.459543492834072"/>
    <n v="2286.9341961542559"/>
    <n v="794.51285026974449"/>
    <n v="18.316759931928896"/>
    <n v="6.1055866439762996"/>
    <n v="341.90213430522749"/>
    <n v="2906.5186823466834"/>
    <n v="603.40194118096588"/>
    <n v="70.459543492834072"/>
    <n v="2205.177452869224"/>
    <n v="764.78820417572535"/>
    <n v="18.102058235428977"/>
    <n v="6.0340194118096591"/>
    <n v="320.2816306777803"/>
    <n v="2742.7473166343575"/>
    <n v="354.91375392243702"/>
    <n v="40.635069127838491"/>
    <n v="1395.2390713564446"/>
    <n v="485.95903711627574"/>
    <n v="10.647412617673108"/>
    <n v="3.54913753922437"/>
    <n v="217.36547090233586"/>
    <n v="1829.1334705522518"/>
    <n v="334.65558604685606"/>
    <n v="40.635069127838491"/>
    <n v="1192.0203896447983"/>
    <n v="412.07395864009209"/>
    <n v="10.039667581405681"/>
    <n v="3.3465558604685608"/>
    <n v="163.62445739604001"/>
    <n v="1422.055109735647"/>
    <n v="327.09600380601199"/>
    <n v="40.635069127838491"/>
    <n v="1105.6614784649303"/>
    <n v="380.67608283507133"/>
    <n v="9.8128801141803592"/>
    <n v="3.2709600380601205"/>
    <n v="140.78691424785845"/>
    <n v="1249.0648919618209"/>
  </r>
  <r>
    <x v="4"/>
    <s v="Chengde_x000a_Shì"/>
    <s v="Chengde Shì"/>
    <s v="Longhua"/>
    <x v="50"/>
    <s v="t/d"/>
    <s v="cement"/>
    <n v="2500"/>
    <n v="310"/>
    <n v="1"/>
    <m/>
    <n v="775000"/>
    <m/>
    <n v="0"/>
    <n v="775000"/>
    <n v="8.2806033814908607E-3"/>
    <n v="415.68111610874047"/>
    <n v="18.086154401113699"/>
    <n v="1187.169891101262"/>
    <n v="422.13782477313799"/>
    <n v="12.470433483262214"/>
    <n v="4.156811161087405"/>
    <n v="273.26273734507339"/>
    <n v="2291.8924624417555"/>
    <n v="489.39505897994752"/>
    <n v="55.046518353776626"/>
    <n v="1908.981650531586"/>
    <n v="665.18349692763172"/>
    <n v="14.681851769398424"/>
    <n v="4.8939505897994753"/>
    <n v="299.4569612108948"/>
    <n v="2515.7321469773733"/>
    <n v="476.99895656064831"/>
    <n v="55.046518353776626"/>
    <n v="1786.6673407455125"/>
    <n v="620.71316427323791"/>
    <n v="14.309968696819451"/>
    <n v="4.7699895656064841"/>
    <n v="267.111042425959"/>
    <n v="2270.7177205833468"/>
    <n v="471.40776654762965"/>
    <n v="55.046518353776626"/>
    <n v="1722.7948850540813"/>
    <n v="597.49078451228547"/>
    <n v="14.142232996428888"/>
    <n v="4.7140776654762968"/>
    <n v="250.22002396701589"/>
    <n v="2142.7713411205923"/>
    <n v="277.27637025190393"/>
    <n v="31.746147756123822"/>
    <n v="1090.0305244972224"/>
    <n v="379.65549774709046"/>
    <n v="8.3182911075571155"/>
    <n v="2.7727637025190393"/>
    <n v="169.8167741424499"/>
    <n v="1429.0105238689466"/>
    <n v="261.44967659910628"/>
    <n v="31.746147756123822"/>
    <n v="931.26592940999876"/>
    <n v="321.93278018757195"/>
    <n v="7.8434902979731893"/>
    <n v="2.6144967659910634"/>
    <n v="127.83160734065628"/>
    <n v="1110.9805544809742"/>
    <n v="255.54375297344689"/>
    <n v="31.746147756123822"/>
    <n v="863.79803005072677"/>
    <n v="297.4031897148995"/>
    <n v="7.6663125892034065"/>
    <n v="2.5554375297344691"/>
    <n v="109.98977675613942"/>
    <n v="975.83194684517264"/>
  </r>
  <r>
    <x v="4"/>
    <s v="Chengde_x000a_Shì"/>
    <s v="Chengde Shì"/>
    <s v="Chengde Shì"/>
    <x v="51"/>
    <s v="t/d"/>
    <s v="cement"/>
    <n v="3200"/>
    <n v="310"/>
    <n v="1"/>
    <m/>
    <n v="992000"/>
    <m/>
    <n v="0"/>
    <n v="992000"/>
    <n v="1.0599172328308301E-2"/>
    <n v="532.07182861918784"/>
    <n v="23.150277633425532"/>
    <n v="1519.5774606096152"/>
    <n v="540.33641570961663"/>
    <n v="15.962154858575634"/>
    <n v="5.3207182861918776"/>
    <n v="349.77630380169393"/>
    <n v="2933.6223519254472"/>
    <n v="626.42567549433284"/>
    <n v="70.459543492834072"/>
    <n v="2443.49651268043"/>
    <n v="851.43487606736858"/>
    <n v="18.792770264829983"/>
    <n v="6.2642567549433279"/>
    <n v="383.30491034994532"/>
    <n v="3220.137148131038"/>
    <n v="610.55866439762985"/>
    <n v="70.459543492834072"/>
    <n v="2286.9341961542559"/>
    <n v="794.51285026974449"/>
    <n v="18.316759931928896"/>
    <n v="6.1055866439762996"/>
    <n v="341.90213430522749"/>
    <n v="2906.5186823466834"/>
    <n v="603.40194118096588"/>
    <n v="70.459543492834072"/>
    <n v="2205.177452869224"/>
    <n v="764.78820417572535"/>
    <n v="18.102058235428977"/>
    <n v="6.0340194118096591"/>
    <n v="320.2816306777803"/>
    <n v="2742.7473166343575"/>
    <n v="354.91375392243702"/>
    <n v="40.635069127838491"/>
    <n v="1395.2390713564446"/>
    <n v="485.95903711627574"/>
    <n v="10.647412617673108"/>
    <n v="3.54913753922437"/>
    <n v="217.36547090233586"/>
    <n v="1829.1334705522518"/>
    <n v="334.65558604685606"/>
    <n v="40.635069127838491"/>
    <n v="1192.0203896447983"/>
    <n v="412.07395864009209"/>
    <n v="10.039667581405681"/>
    <n v="3.3465558604685608"/>
    <n v="163.62445739604001"/>
    <n v="1422.055109735647"/>
    <n v="327.09600380601199"/>
    <n v="40.635069127838491"/>
    <n v="1105.6614784649303"/>
    <n v="380.67608283507133"/>
    <n v="9.8128801141803592"/>
    <n v="3.2709600380601205"/>
    <n v="140.78691424785845"/>
    <n v="1249.0648919618209"/>
  </r>
  <r>
    <x v="4"/>
    <s v="Xingtai"/>
    <s v="Xingtai"/>
    <s v="Neiqiu"/>
    <x v="52"/>
    <s v="t/d"/>
    <s v="cement"/>
    <n v="5000"/>
    <n v="310"/>
    <n v="3"/>
    <m/>
    <n v="2635000"/>
    <m/>
    <n v="0"/>
    <n v="2635000"/>
    <n v="2.8154051497068927E-2"/>
    <n v="1413.3157947697177"/>
    <n v="61.492924963786571"/>
    <n v="4036.3776297442905"/>
    <n v="1435.2686042286693"/>
    <n v="42.399473843091528"/>
    <n v="14.133157947697176"/>
    <n v="929.09330697324958"/>
    <n v="7792.4343723019692"/>
    <n v="1663.9432005318215"/>
    <n v="187.15816240284053"/>
    <n v="6490.5376118073928"/>
    <n v="2261.6238895539482"/>
    <n v="49.918296015954645"/>
    <n v="16.639432005318216"/>
    <n v="1018.1536681170422"/>
    <n v="8553.4892997230691"/>
    <n v="1621.7964523062044"/>
    <n v="187.15816240284053"/>
    <n v="6074.6689585347431"/>
    <n v="2110.4247585290091"/>
    <n v="48.653893569186131"/>
    <n v="16.217964523062047"/>
    <n v="908.17754424826069"/>
    <n v="7720.4402499833786"/>
    <n v="1602.7864062619408"/>
    <n v="187.15816240284053"/>
    <n v="5857.5026091838763"/>
    <n v="2031.4686673417705"/>
    <n v="48.083592187858223"/>
    <n v="16.027864062619408"/>
    <n v="850.74808148785405"/>
    <n v="7285.4225598100129"/>
    <n v="942.7396588564734"/>
    <n v="107.936902370821"/>
    <n v="3706.1037832905558"/>
    <n v="1290.8286923401076"/>
    <n v="28.282189765694195"/>
    <n v="9.4273965885647328"/>
    <n v="577.3770320843297"/>
    <n v="4858.6357811544194"/>
    <n v="888.9289004369615"/>
    <n v="107.936902370821"/>
    <n v="3166.3041599939961"/>
    <n v="1094.5714526377446"/>
    <n v="26.667867013108843"/>
    <n v="8.8892890043696156"/>
    <n v="434.62746495823131"/>
    <n v="3777.3338852353127"/>
    <n v="868.84876010971948"/>
    <n v="107.936902370821"/>
    <n v="2936.913302172471"/>
    <n v="1011.1708450306583"/>
    <n v="26.065462803291581"/>
    <n v="8.6884876010971954"/>
    <n v="373.96524097087405"/>
    <n v="3317.8286192735873"/>
  </r>
  <r>
    <x v="4"/>
    <s v="Xingtai"/>
    <s v="Xingtai"/>
    <s v="Lincheng"/>
    <x v="53"/>
    <s v="t/d"/>
    <s v="cement"/>
    <n v="5000"/>
    <n v="310"/>
    <n v="3"/>
    <m/>
    <n v="3317000"/>
    <m/>
    <n v="0"/>
    <n v="3317000"/>
    <n v="3.5440982472780887E-2"/>
    <n v="1779.1151769454095"/>
    <n v="77.408740836766626"/>
    <n v="5081.087133913401"/>
    <n v="1806.7498900290309"/>
    <n v="53.373455308362281"/>
    <n v="17.791151769454093"/>
    <n v="1169.5645158369143"/>
    <n v="9809.299739250715"/>
    <n v="2094.6108524341757"/>
    <n v="235.59909855416399"/>
    <n v="8170.441464275189"/>
    <n v="2846.9853668502642"/>
    <n v="62.838325573025266"/>
    <n v="20.946108524341753"/>
    <n v="1281.6757939826298"/>
    <n v="10767.333589063159"/>
    <n v="2041.555534079575"/>
    <n v="235.59909855416399"/>
    <n v="7646.9362183907951"/>
    <n v="2656.6523430894586"/>
    <n v="61.246666022387252"/>
    <n v="20.415555340795756"/>
    <n v="1143.2352615831046"/>
    <n v="9718.6718440967234"/>
    <n v="2017.6252408238552"/>
    <n v="235.59909855416399"/>
    <n v="7373.5621080314686"/>
    <n v="2557.2605577125819"/>
    <n v="60.528757224715648"/>
    <n v="20.17625240823855"/>
    <n v="1070.9417025788282"/>
    <n v="9171.0613399961348"/>
    <n v="1186.7428646781489"/>
    <n v="135.87351239620997"/>
    <n v="4665.3306448481117"/>
    <n v="1624.9255303575474"/>
    <n v="35.602285940344458"/>
    <n v="11.867428646781489"/>
    <n v="726.81579332968568"/>
    <n v="6116.1650421590921"/>
    <n v="1119.0046158441751"/>
    <n v="135.87351239620997"/>
    <n v="3985.8181778747953"/>
    <n v="1377.8722992028081"/>
    <n v="33.570138475325251"/>
    <n v="11.190046158441751"/>
    <n v="547.11927941800889"/>
    <n v="4754.99677317857"/>
    <n v="1093.7272627263528"/>
    <n v="135.87351239620997"/>
    <n v="3697.055568617111"/>
    <n v="1272.8856519797698"/>
    <n v="32.811817881790581"/>
    <n v="10.93727262726353"/>
    <n v="470.75624451627675"/>
    <n v="4176.5607324973389"/>
  </r>
  <r>
    <x v="4"/>
    <s v="Qinhuangdao"/>
    <s v="Qinhuangdao"/>
    <s v="Funing"/>
    <x v="54"/>
    <s v="t/d"/>
    <s v="cement"/>
    <n v="4000"/>
    <n v="310"/>
    <n v="3"/>
    <m/>
    <n v="2790000"/>
    <m/>
    <n v="0"/>
    <n v="2790000"/>
    <n v="2.9810172173367098E-2"/>
    <n v="1496.4520179914657"/>
    <n v="65.110155844009313"/>
    <n v="4273.8116079645424"/>
    <n v="1519.6961691832967"/>
    <n v="44.893560539743973"/>
    <n v="14.964520179914658"/>
    <n v="983.7458544422642"/>
    <n v="8250.8128647903195"/>
    <n v="1761.822212327811"/>
    <n v="198.16746607359585"/>
    <n v="6872.3339419137092"/>
    <n v="2394.6605889394741"/>
    <n v="52.854666369834327"/>
    <n v="17.618222123278109"/>
    <n v="1078.0450603592212"/>
    <n v="9056.6357291185432"/>
    <n v="1717.1962436183339"/>
    <n v="198.16746607359585"/>
    <n v="6432.0024266838454"/>
    <n v="2234.5673913836563"/>
    <n v="51.51588730855002"/>
    <n v="17.171962436183343"/>
    <n v="961.59975273345242"/>
    <n v="8174.5837941000473"/>
    <n v="1697.0679595714666"/>
    <n v="198.16746607359585"/>
    <n v="6202.0615861946926"/>
    <n v="2150.9668242442276"/>
    <n v="50.912038787143999"/>
    <n v="16.970679595714667"/>
    <n v="900.79208628125718"/>
    <n v="7713.9768280341314"/>
    <n v="998.19493290685409"/>
    <n v="114.28613192204575"/>
    <n v="3924.1098881900002"/>
    <n v="1366.7597918895256"/>
    <n v="29.945847987205617"/>
    <n v="9.9819493290685397"/>
    <n v="611.34038691281967"/>
    <n v="5144.4378859282078"/>
    <n v="941.21883575678271"/>
    <n v="114.28613192204575"/>
    <n v="3352.5573458759955"/>
    <n v="1158.9580086752592"/>
    <n v="28.236565072703481"/>
    <n v="9.4121883575678265"/>
    <n v="460.19378642636258"/>
    <n v="3999.5299961315072"/>
    <n v="919.95751070440872"/>
    <n v="114.28613192204575"/>
    <n v="3109.6729081826165"/>
    <n v="1070.6514829736382"/>
    <n v="27.598725321132264"/>
    <n v="9.1995751070440885"/>
    <n v="395.96319632210191"/>
    <n v="3512.9950086426215"/>
  </r>
  <r>
    <x v="4"/>
    <s v="Zhangjiakou"/>
    <s v="Zhangjiakou"/>
    <s v="Zhuolu"/>
    <x v="55"/>
    <s v="t/d"/>
    <s v="cement"/>
    <n v="4000"/>
    <n v="310"/>
    <n v="1"/>
    <m/>
    <n v="1240000"/>
    <m/>
    <n v="0"/>
    <n v="1240000"/>
    <n v="1.3248965410385378E-2"/>
    <n v="665.08978577398489"/>
    <n v="28.937847041781918"/>
    <n v="1899.4718257620193"/>
    <n v="675.4205196370209"/>
    <n v="19.952693573219545"/>
    <n v="6.6508978577398485"/>
    <n v="437.22037975211748"/>
    <n v="3667.027939906809"/>
    <n v="783.0320943679161"/>
    <n v="88.074429366042608"/>
    <n v="3054.3706408505377"/>
    <n v="1064.2935950842109"/>
    <n v="23.490962831037482"/>
    <n v="7.830320943679161"/>
    <n v="479.13113793743167"/>
    <n v="4025.1714351637979"/>
    <n v="763.19833049703743"/>
    <n v="88.074429366042608"/>
    <n v="2858.6677451928203"/>
    <n v="993.1410628371807"/>
    <n v="22.895949914911125"/>
    <n v="7.6319833049703751"/>
    <n v="427.37766788153448"/>
    <n v="3633.148352933355"/>
    <n v="754.25242647620746"/>
    <n v="88.074429366042608"/>
    <n v="2756.4718160865305"/>
    <n v="955.98525521965678"/>
    <n v="22.627572794286223"/>
    <n v="7.5425242647620747"/>
    <n v="400.35203834722546"/>
    <n v="3428.4341457929477"/>
    <n v="443.64219240304629"/>
    <n v="50.793836409798118"/>
    <n v="1744.0488391955557"/>
    <n v="607.44879639534474"/>
    <n v="13.309265772091388"/>
    <n v="4.436421924030463"/>
    <n v="271.70683862791986"/>
    <n v="2286.416838190315"/>
    <n v="418.31948255857014"/>
    <n v="50.793836409798118"/>
    <n v="1490.0254870559982"/>
    <n v="515.09244830011517"/>
    <n v="12.549584476757104"/>
    <n v="4.1831948255857014"/>
    <n v="204.53057174505005"/>
    <n v="1777.568887169559"/>
    <n v="408.87000475751506"/>
    <n v="50.793836409798118"/>
    <n v="1382.076848081163"/>
    <n v="475.84510354383923"/>
    <n v="12.266100142725451"/>
    <n v="4.0887000475751512"/>
    <n v="175.9836428098231"/>
    <n v="1561.3311149522763"/>
  </r>
  <r>
    <x v="4"/>
    <s v="Baoding"/>
    <s v="Baoding"/>
    <s v="Tang"/>
    <x v="56"/>
    <s v="t/d"/>
    <s v="cement"/>
    <n v="5000"/>
    <n v="310"/>
    <n v="1"/>
    <m/>
    <n v="1550000"/>
    <m/>
    <n v="0"/>
    <n v="1550000"/>
    <n v="1.6561206762981721E-2"/>
    <n v="831.36223221748094"/>
    <n v="36.172308802227398"/>
    <n v="2374.339782202524"/>
    <n v="844.27564954627599"/>
    <n v="24.940866966524428"/>
    <n v="8.31362232217481"/>
    <n v="546.52547469014678"/>
    <n v="4583.7849248835109"/>
    <n v="978.79011795989504"/>
    <n v="110.09303670755325"/>
    <n v="3817.9633010631719"/>
    <n v="1330.3669938552634"/>
    <n v="29.363703538796848"/>
    <n v="9.7879011795989506"/>
    <n v="598.91392242178961"/>
    <n v="5031.4642939547466"/>
    <n v="953.99791312129662"/>
    <n v="110.09303670755325"/>
    <n v="3573.3346814910251"/>
    <n v="1241.4263285464758"/>
    <n v="28.619937393638903"/>
    <n v="9.5399791312129683"/>
    <n v="534.222084851918"/>
    <n v="4541.4354411666936"/>
    <n v="942.8155330952593"/>
    <n v="110.09303670755325"/>
    <n v="3445.5897701081626"/>
    <n v="1194.9815690245709"/>
    <n v="28.284465992857776"/>
    <n v="9.4281553309525936"/>
    <n v="500.44004793403178"/>
    <n v="4285.5426822411846"/>
    <n v="554.55274050380785"/>
    <n v="63.492295512247644"/>
    <n v="2180.0610489944447"/>
    <n v="759.31099549418093"/>
    <n v="16.636582215114231"/>
    <n v="5.5455274050380785"/>
    <n v="339.6335482848998"/>
    <n v="2858.0210477378932"/>
    <n v="522.89935319821257"/>
    <n v="63.492295512247644"/>
    <n v="1862.5318588199975"/>
    <n v="643.8655603751439"/>
    <n v="15.686980595946379"/>
    <n v="5.2289935319821268"/>
    <n v="255.66321468131255"/>
    <n v="2221.9611089619484"/>
    <n v="511.08750594689377"/>
    <n v="63.492295512247644"/>
    <n v="1727.5960601014535"/>
    <n v="594.80637942979899"/>
    <n v="15.332625178406813"/>
    <n v="5.1108750594689383"/>
    <n v="219.97955351227884"/>
    <n v="1951.6638936903453"/>
  </r>
  <r>
    <x v="4"/>
    <s v="Baoding"/>
    <s v="Baoding"/>
    <s v="Quyang"/>
    <x v="57"/>
    <s v="t/d"/>
    <s v="cement"/>
    <n v="4000"/>
    <n v="310"/>
    <n v="1"/>
    <m/>
    <n v="1240000"/>
    <m/>
    <n v="0"/>
    <n v="1240000"/>
    <n v="1.3248965410385378E-2"/>
    <n v="665.08978577398489"/>
    <n v="28.937847041781918"/>
    <n v="1899.4718257620193"/>
    <n v="675.4205196370209"/>
    <n v="19.952693573219545"/>
    <n v="6.6508978577398485"/>
    <n v="437.22037975211748"/>
    <n v="3667.027939906809"/>
    <n v="783.0320943679161"/>
    <n v="88.074429366042608"/>
    <n v="3054.3706408505377"/>
    <n v="1064.2935950842109"/>
    <n v="23.490962831037482"/>
    <n v="7.830320943679161"/>
    <n v="479.13113793743167"/>
    <n v="4025.1714351637979"/>
    <n v="763.19833049703743"/>
    <n v="88.074429366042608"/>
    <n v="2858.6677451928203"/>
    <n v="993.1410628371807"/>
    <n v="22.895949914911125"/>
    <n v="7.6319833049703751"/>
    <n v="427.37766788153448"/>
    <n v="3633.148352933355"/>
    <n v="754.25242647620746"/>
    <n v="88.074429366042608"/>
    <n v="2756.4718160865305"/>
    <n v="955.98525521965678"/>
    <n v="22.627572794286223"/>
    <n v="7.5425242647620747"/>
    <n v="400.35203834722546"/>
    <n v="3428.4341457929477"/>
    <n v="443.64219240304629"/>
    <n v="50.793836409798118"/>
    <n v="1744.0488391955557"/>
    <n v="607.44879639534474"/>
    <n v="13.309265772091388"/>
    <n v="4.436421924030463"/>
    <n v="271.70683862791986"/>
    <n v="2286.416838190315"/>
    <n v="418.31948255857014"/>
    <n v="50.793836409798118"/>
    <n v="1490.0254870559982"/>
    <n v="515.09244830011517"/>
    <n v="12.549584476757104"/>
    <n v="4.1831948255857014"/>
    <n v="204.53057174505005"/>
    <n v="1777.568887169559"/>
    <n v="408.87000475751506"/>
    <n v="50.793836409798118"/>
    <n v="1382.076848081163"/>
    <n v="475.84510354383923"/>
    <n v="12.266100142725451"/>
    <n v="4.0887000475751512"/>
    <n v="175.9836428098231"/>
    <n v="1561.3311149522763"/>
  </r>
  <r>
    <x v="4"/>
    <s v="Tangshan"/>
    <s v="Tangshan"/>
    <s v="Qian'an"/>
    <x v="58"/>
    <s v="t/d"/>
    <s v="cement"/>
    <n v="2000"/>
    <n v="310"/>
    <n v="1"/>
    <m/>
    <n v="620000"/>
    <m/>
    <n v="0"/>
    <n v="620000"/>
    <n v="6.6244827051926891E-3"/>
    <n v="332.54489288699244"/>
    <n v="14.468923520890959"/>
    <n v="949.73591288100965"/>
    <n v="337.71025981851045"/>
    <n v="9.9763467866097724"/>
    <n v="3.3254489288699243"/>
    <n v="218.61018987605874"/>
    <n v="1833.5139699534045"/>
    <n v="391.51604718395805"/>
    <n v="44.037214683021304"/>
    <n v="1527.1853204252689"/>
    <n v="532.14679754210545"/>
    <n v="11.745481415518741"/>
    <n v="3.9151604718395805"/>
    <n v="239.56556896871584"/>
    <n v="2012.585717581899"/>
    <n v="381.59916524851872"/>
    <n v="44.037214683021304"/>
    <n v="1429.3338725964102"/>
    <n v="496.57053141859035"/>
    <n v="11.447974957455562"/>
    <n v="3.8159916524851876"/>
    <n v="213.68883394076724"/>
    <n v="1816.5741764666775"/>
    <n v="377.12621323810373"/>
    <n v="44.037214683021304"/>
    <n v="1378.2359080432652"/>
    <n v="477.99262760982839"/>
    <n v="11.313786397143112"/>
    <n v="3.7712621323810374"/>
    <n v="200.17601917361273"/>
    <n v="1714.2170728964738"/>
    <n v="221.82109620152315"/>
    <n v="25.396918204899059"/>
    <n v="872.02441959777786"/>
    <n v="303.72439819767237"/>
    <n v="6.654632886045694"/>
    <n v="2.2182109620152315"/>
    <n v="135.85341931395993"/>
    <n v="1143.2084190951575"/>
    <n v="209.15974127928507"/>
    <n v="25.396918204899059"/>
    <n v="745.01274352799908"/>
    <n v="257.54622415005758"/>
    <n v="6.2747922383785522"/>
    <n v="2.0915974127928507"/>
    <n v="102.26528587252503"/>
    <n v="888.78444358477952"/>
    <n v="204.43500237875753"/>
    <n v="25.396918204899059"/>
    <n v="691.0384240405815"/>
    <n v="237.92255177191961"/>
    <n v="6.1330500713627254"/>
    <n v="2.0443500237875756"/>
    <n v="87.991821404911548"/>
    <n v="780.66555747613813"/>
  </r>
  <r>
    <x v="4"/>
    <s v="Xingtai"/>
    <s v="Xingtai"/>
    <s v="Longyao"/>
    <x v="59"/>
    <s v="t/d"/>
    <s v="cement"/>
    <n v="2500"/>
    <n v="310"/>
    <n v="1"/>
    <m/>
    <n v="775000"/>
    <m/>
    <n v="0"/>
    <n v="775000"/>
    <n v="8.2806033814908607E-3"/>
    <n v="415.68111610874047"/>
    <n v="18.086154401113699"/>
    <n v="1187.169891101262"/>
    <n v="422.13782477313799"/>
    <n v="12.470433483262214"/>
    <n v="4.156811161087405"/>
    <n v="273.26273734507339"/>
    <n v="2291.8924624417555"/>
    <n v="489.39505897994752"/>
    <n v="55.046518353776626"/>
    <n v="1908.981650531586"/>
    <n v="665.18349692763172"/>
    <n v="14.681851769398424"/>
    <n v="4.8939505897994753"/>
    <n v="299.4569612108948"/>
    <n v="2515.7321469773733"/>
    <n v="476.99895656064831"/>
    <n v="55.046518353776626"/>
    <n v="1786.6673407455125"/>
    <n v="620.71316427323791"/>
    <n v="14.309968696819451"/>
    <n v="4.7699895656064841"/>
    <n v="267.111042425959"/>
    <n v="2270.7177205833468"/>
    <n v="471.40776654762965"/>
    <n v="55.046518353776626"/>
    <n v="1722.7948850540813"/>
    <n v="597.49078451228547"/>
    <n v="14.142232996428888"/>
    <n v="4.7140776654762968"/>
    <n v="250.22002396701589"/>
    <n v="2142.7713411205923"/>
    <n v="277.27637025190393"/>
    <n v="31.746147756123822"/>
    <n v="1090.0305244972224"/>
    <n v="379.65549774709046"/>
    <n v="8.3182911075571155"/>
    <n v="2.7727637025190393"/>
    <n v="169.8167741424499"/>
    <n v="1429.0105238689466"/>
    <n v="261.44967659910628"/>
    <n v="31.746147756123822"/>
    <n v="931.26592940999876"/>
    <n v="321.93278018757195"/>
    <n v="7.8434902979731893"/>
    <n v="2.6144967659910634"/>
    <n v="127.83160734065628"/>
    <n v="1110.9805544809742"/>
    <n v="255.54375297344689"/>
    <n v="31.746147756123822"/>
    <n v="863.79803005072677"/>
    <n v="297.4031897148995"/>
    <n v="7.6663125892034065"/>
    <n v="2.5554375297344691"/>
    <n v="109.98977675613942"/>
    <n v="975.83194684517264"/>
  </r>
  <r>
    <x v="1"/>
    <s v=""/>
    <m/>
    <s v=""/>
    <x v="4"/>
    <m/>
    <m/>
    <m/>
    <m/>
    <n v="82"/>
    <m/>
    <n v="86738000"/>
    <m/>
    <n v="0"/>
    <m/>
    <n v="1"/>
    <n v="50199.37520952733"/>
    <n v="2184.1590000000001"/>
    <n v="143367.558667871"/>
    <n v="50979.114120683225"/>
    <n v="1505.9812562858199"/>
    <n v="501.99375209527329"/>
    <n v="33000.341249996505"/>
    <n v="276778.43713233341"/>
    <n v="59101.37660666892"/>
    <n v="6647.6458076495765"/>
    <n v="230536.53974040333"/>
    <n v="80330.317282732896"/>
    <n v="1773.0412982000676"/>
    <n v="591.01376606668919"/>
    <n v="36163.66433879119"/>
    <n v="303810.24559160019"/>
    <n v="57604.371877882193"/>
    <n v="6647.6458076495765"/>
    <n v="215765.35651244252"/>
    <n v="74959.895514459859"/>
    <n v="1728.1311563364659"/>
    <n v="576.04371877882204"/>
    <n v="32257.437063465255"/>
    <n v="274221.28750411433"/>
    <n v="56929.156587953403"/>
    <n v="6647.6458076495765"/>
    <n v="208051.85391501084"/>
    <n v="72155.464642567109"/>
    <n v="1707.8746976386019"/>
    <n v="569.29156587953401"/>
    <n v="30217.607635491611"/>
    <n v="258769.95218853268"/>
    <n v="33485.044202416851"/>
    <n v="3833.7964389266722"/>
    <n v="131636.60596686741"/>
    <n v="45848.772155385654"/>
    <n v="1004.5513260725054"/>
    <n v="334.8504420241685"/>
    <n v="20507.777793346704"/>
    <n v="172573.23627685499"/>
    <n v="31573.74705127276"/>
    <n v="3833.7964389266722"/>
    <n v="112463.5351442628"/>
    <n v="38877.937434748914"/>
    <n v="947.21241153818278"/>
    <n v="315.73747051272761"/>
    <n v="15437.474958212664"/>
    <n v="134166.61845733161"/>
    <n v="30860.523225233635"/>
    <n v="3833.7964389266722"/>
    <n v="104315.83186093939"/>
    <n v="35915.642376939235"/>
    <n v="925.81569675700905"/>
    <n v="308.60523225233641"/>
    <n v="13282.821515397418"/>
    <n v="117845.51220342127"/>
  </r>
  <r>
    <x v="2"/>
    <s v=""/>
    <m/>
    <s v=""/>
    <x v="4"/>
    <m/>
    <m/>
    <m/>
    <m/>
    <m/>
    <n v="36"/>
    <m/>
    <n v="33220000"/>
    <n v="3489093.8774202298"/>
    <n v="93592213.5495960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s v="Jinzhong"/>
    <s v="Jinzhong"/>
    <s v="Yuci"/>
    <x v="60"/>
    <s v="t/d"/>
    <s v="cement"/>
    <n v="4800"/>
    <n v="310"/>
    <n v="3"/>
    <m/>
    <n v="3038000"/>
    <m/>
    <n v="0"/>
    <n v="3038000"/>
    <n v="4.3389451663448868E-2"/>
    <n v="2464.4903345626385"/>
    <n v="48.671423172247152"/>
    <n v="1594.4074282010652"/>
    <n v="888.99718523671004"/>
    <n v="73.934710036879139"/>
    <n v="24.644903345626382"/>
    <n v="729.87282729332014"/>
    <n v="6126.0132476765639"/>
    <n v="2722.0184105395583"/>
    <n v="82.881802588438404"/>
    <n v="2257.127590550961"/>
    <n v="1142.9537089382616"/>
    <n v="81.660552316186752"/>
    <n v="27.220184105395582"/>
    <n v="799.85525448875649"/>
    <n v="6724.5334681566701"/>
    <n v="2703.3539909848214"/>
    <n v="82.881802588438404"/>
    <n v="2205.0422411694194"/>
    <n v="1100.7696971351099"/>
    <n v="81.100619729544633"/>
    <n v="27.033539909848216"/>
    <n v="757.08043555205109"/>
    <n v="6400.5220280869535"/>
    <n v="2694.935512927495"/>
    <n v="82.881802588438404"/>
    <n v="2174.0742830574764"/>
    <n v="1075.6886959317915"/>
    <n v="80.848065387824846"/>
    <n v="26.949355129274949"/>
    <n v="731.64816300695679"/>
    <n v="6207.8772090925131"/>
    <n v="1539.6605173560183"/>
    <n v="47.799171136605253"/>
    <n v="1292.3506702922614"/>
    <n v="651.57091143081925"/>
    <n v="46.189815520680554"/>
    <n v="15.396605173560184"/>
    <n v="453.59465092924574"/>
    <n v="3819.8595814405876"/>
    <n v="1515.8307650267534"/>
    <n v="47.799171136605253"/>
    <n v="1223.6176326986017"/>
    <n v="595.90390902908621"/>
    <n v="45.474922950802586"/>
    <n v="15.158307650267533"/>
    <n v="397.14800570273883"/>
    <n v="3392.2865545621321"/>
    <n v="1506.9384025180402"/>
    <n v="47.799171136605253"/>
    <n v="1190.906457613173"/>
    <n v="569.41107347583716"/>
    <n v="45.208152075541207"/>
    <n v="15.069384025180401"/>
    <n v="370.28412539665896"/>
    <n v="3188.7975682799638"/>
  </r>
  <r>
    <x v="5"/>
    <s v="Linfen"/>
    <s v="Linfen"/>
    <s v="Fushan"/>
    <x v="61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  <n v="386.69152169049829"/>
    <n v="12.193666106276851"/>
    <n v="312.14735528025557"/>
    <n v="152.01630332374646"/>
    <n v="11.600745650714947"/>
    <n v="3.866915216904983"/>
    <n v="101.31326676090276"/>
    <n v="865.37922310258466"/>
    <n v="384.42306186684698"/>
    <n v="12.193666106276851"/>
    <n v="303.80266775846252"/>
    <n v="145.25792690710131"/>
    <n v="11.53269185600541"/>
    <n v="3.8442306186684698"/>
    <n v="94.460236070576272"/>
    <n v="813.46876741835808"/>
  </r>
  <r>
    <x v="5"/>
    <s v="Taiyuan"/>
    <s v="Taiyuan"/>
    <s v="Qingxu"/>
    <x v="62"/>
    <s v="t/a"/>
    <s v="grinding"/>
    <n v="600000"/>
    <n v="1"/>
    <m/>
    <n v="1"/>
    <m/>
    <n v="600000"/>
    <n v="63017.95082637381"/>
    <n v="63017.95082637381"/>
    <n v="9.000376337427729E-4"/>
    <n v="51.121504514661581"/>
    <n v="1.0096028150488157"/>
    <n v="33.073169488999291"/>
    <n v="18.440678375257313"/>
    <n v="1.5336451354398473"/>
    <n v="0.51121504514661575"/>
    <n v="15.1399242725072"/>
    <n v="127.07333825009751"/>
    <n v="56.46347015927126"/>
    <n v="1.7192367873335854"/>
    <n v="46.820130187686658"/>
    <n v="23.708558468299188"/>
    <n v="1.6939041047781378"/>
    <n v="0.56463470159271256"/>
    <n v="16.591586272412496"/>
    <n v="139.48858440638642"/>
    <n v="56.076309700514436"/>
    <n v="1.7192367873335854"/>
    <n v="45.739711495751017"/>
    <n v="22.833525558006173"/>
    <n v="1.682289291015433"/>
    <n v="0.56076309700514437"/>
    <n v="15.704298110345235"/>
    <n v="132.76753865342528"/>
    <n v="55.901683223802955"/>
    <n v="1.7192367873335854"/>
    <n v="45.097335833640535"/>
    <n v="22.313264432098684"/>
    <n v="1.6770504967140885"/>
    <n v="0.55901683223802956"/>
    <n v="15.176750480111631"/>
    <n v="128.77146171782707"/>
    <n v="31.937541399621733"/>
    <n v="0.99150948526267813"/>
    <n v="26.807534888383461"/>
    <n v="13.515689156169499"/>
    <n v="0.95812624198865204"/>
    <n v="0.31937541399621738"/>
    <n v="9.4090208714171837"/>
    <n v="79.236248606608228"/>
    <n v="31.443235224345141"/>
    <n v="0.99150948526267813"/>
    <n v="25.381789271785522"/>
    <n v="12.360975390532879"/>
    <n v="0.94329705673035402"/>
    <n v="0.3144323522434514"/>
    <n v="8.2381347907069191"/>
    <n v="70.367000422766779"/>
    <n v="31.258778850643896"/>
    <n v="0.99150948526267813"/>
    <n v="24.703253648676093"/>
    <n v="11.811428251577693"/>
    <n v="0.93776336551931694"/>
    <n v="0.31258778850643898"/>
    <n v="7.6808909828944998"/>
    <n v="66.14598036640129"/>
  </r>
  <r>
    <x v="5"/>
    <s v="Jinzhong"/>
    <s v="Jinzhong"/>
    <s v="Shouyang"/>
    <x v="63"/>
    <s v="t/a"/>
    <s v="grinding"/>
    <n v="1000000"/>
    <n v="1"/>
    <m/>
    <n v="1"/>
    <m/>
    <n v="1000000"/>
    <n v="105029.91804395635"/>
    <n v="105029.91804395635"/>
    <n v="1.5000627229046215E-3"/>
    <n v="85.202507524435973"/>
    <n v="1.6826713584146926"/>
    <n v="55.121949148332156"/>
    <n v="30.734463958762191"/>
    <n v="2.5560752257330788"/>
    <n v="0.85202507524435955"/>
    <n v="25.233207120845332"/>
    <n v="211.78889708349584"/>
    <n v="94.105783598785422"/>
    <n v="2.8653946455559756"/>
    <n v="78.033550312811087"/>
    <n v="39.514264113831977"/>
    <n v="2.8231735079635629"/>
    <n v="0.9410578359878542"/>
    <n v="27.652643787354162"/>
    <n v="232.48097401064405"/>
    <n v="93.460516167524062"/>
    <n v="2.8653946455559756"/>
    <n v="76.232852492918354"/>
    <n v="38.055875930010288"/>
    <n v="2.8038154850257215"/>
    <n v="0.93460516167524066"/>
    <n v="26.173830183908724"/>
    <n v="221.27923108904213"/>
    <n v="93.169472039671589"/>
    <n v="2.8653946455559756"/>
    <n v="75.162226389400885"/>
    <n v="37.188774053497809"/>
    <n v="2.7950841611901476"/>
    <n v="0.93169472039671586"/>
    <n v="25.294584133519383"/>
    <n v="214.61910286304513"/>
    <n v="53.229235666036224"/>
    <n v="1.6525158087711302"/>
    <n v="44.679224813972439"/>
    <n v="22.526148593615829"/>
    <n v="1.5968770699810868"/>
    <n v="0.53229235666036223"/>
    <n v="15.681701452361972"/>
    <n v="132.06041434434704"/>
    <n v="52.405392040575229"/>
    <n v="1.6525158087711302"/>
    <n v="42.302982119642536"/>
    <n v="20.601625650888131"/>
    <n v="1.5721617612172567"/>
    <n v="0.52405392040575227"/>
    <n v="13.730224651178199"/>
    <n v="117.27833403794463"/>
    <n v="52.097964751073164"/>
    <n v="1.6525158087711302"/>
    <n v="41.172089414460153"/>
    <n v="19.685713752629489"/>
    <n v="1.5629389425321949"/>
    <n v="0.52097964751073167"/>
    <n v="12.801484971490833"/>
    <n v="110.24330061066883"/>
  </r>
  <r>
    <x v="5"/>
    <s v="Changzhi"/>
    <s v="Changzhi"/>
    <s v="Wuxiang"/>
    <x v="64"/>
    <s v="t/a"/>
    <s v="-"/>
    <n v="1000000"/>
    <n v="310"/>
    <n v="1"/>
    <n v="1"/>
    <n v="930000"/>
    <n v="1000000"/>
    <n v="105029.91804395635"/>
    <n v="1035029.9180439564"/>
    <n v="1.4782547926001213E-2"/>
    <n v="839.63832422728444"/>
    <n v="16.582086615225045"/>
    <n v="543.20585574049494"/>
    <n v="302.8764594393877"/>
    <n v="25.189149726818531"/>
    <n v="8.3963832422728437"/>
    <n v="248.66366445553516"/>
    <n v="2087.0990749436683"/>
    <n v="927.37672560069097"/>
    <n v="28.237375029771812"/>
    <n v="768.99097599167669"/>
    <n v="389.39805256432021"/>
    <n v="27.821301768020728"/>
    <n v="9.2737672560069093"/>
    <n v="272.50629312064694"/>
    <n v="2291.011627527992"/>
    <n v="921.01786034655095"/>
    <n v="28.237375029771812"/>
    <n v="751.24578346314877"/>
    <n v="375.02619137953371"/>
    <n v="27.630535810396527"/>
    <n v="9.2101786034655095"/>
    <n v="257.93314718963865"/>
    <n v="2180.6227090748439"/>
    <n v="918.14973109910886"/>
    <n v="28.237375029771812"/>
    <n v="740.69517018250588"/>
    <n v="366.48123199180128"/>
    <n v="27.544491932973266"/>
    <n v="9.1814973109910873"/>
    <n v="249.26851158462858"/>
    <n v="2114.9896770750388"/>
    <n v="524.55388383624586"/>
    <n v="16.284915136303351"/>
    <n v="440.29677694425652"/>
    <n v="221.98663168468295"/>
    <n v="15.736616515087377"/>
    <n v="5.2455388383624593"/>
    <n v="154.53720683886576"/>
    <n v="1301.4051841730984"/>
    <n v="516.43521806917317"/>
    <n v="16.284915136303351"/>
    <n v="416.87980845594916"/>
    <n v="203.02118963938389"/>
    <n v="15.493056542075191"/>
    <n v="5.1643521806917319"/>
    <n v="135.30614476426152"/>
    <n v="1155.7334017610463"/>
    <n v="513.40563899128949"/>
    <n v="16.284915136303351"/>
    <n v="405.73529072461514"/>
    <n v="193.99522604115108"/>
    <n v="15.402169169738686"/>
    <n v="5.134056389912895"/>
    <n v="126.15376825618236"/>
    <n v="1086.4058215126984"/>
  </r>
  <r>
    <x v="5"/>
    <s v="Taiyuan"/>
    <s v="Taiyuan"/>
    <s v="Yangqu"/>
    <x v="65"/>
    <s v="t/d"/>
    <s v="-"/>
    <n v="2500"/>
    <n v="310"/>
    <n v="5"/>
    <n v="2"/>
    <n v="3875000"/>
    <n v="2200000"/>
    <n v="231065.81969670398"/>
    <n v="4106065.8196967039"/>
    <n v="5.8643826336625966E-2"/>
    <n v="3330.928086148961"/>
    <n v="65.78277389188878"/>
    <n v="2154.9512322603423"/>
    <n v="1201.5408018785497"/>
    <n v="99.92784258446882"/>
    <n v="33.309280861489604"/>
    <n v="986.47329456040075"/>
    <n v="8279.7279813344103"/>
    <n v="3678.9949822586009"/>
    <n v="112.02045315445579"/>
    <n v="3050.6630843501243"/>
    <n v="1544.7804995941312"/>
    <n v="110.36984946775803"/>
    <n v="36.78994982258601"/>
    <n v="1081.0593552208991"/>
    <n v="9088.6691991456992"/>
    <n v="3653.7687363144983"/>
    <n v="112.02045315445579"/>
    <n v="2980.2661545270471"/>
    <n v="1487.7659080857036"/>
    <n v="109.61306208943495"/>
    <n v="36.537687363144983"/>
    <n v="1023.2462472618072"/>
    <n v="8650.7454666700669"/>
    <n v="3642.3905845682661"/>
    <n v="112.02045315445579"/>
    <n v="2938.4108305279528"/>
    <n v="1453.8672109939598"/>
    <n v="109.27171753704798"/>
    <n v="36.423905845682661"/>
    <n v="988.87278280669773"/>
    <n v="8390.3727521820056"/>
    <n v="2080.9570191744865"/>
    <n v="64.603865310680732"/>
    <n v="1746.7007618002563"/>
    <n v="880.64287311873454"/>
    <n v="62.428710575234604"/>
    <n v="20.809570191744868"/>
    <n v="613.06434897229542"/>
    <n v="5162.8027858440273"/>
    <n v="2048.749470941757"/>
    <n v="64.603865310680732"/>
    <n v="1653.8033370644912"/>
    <n v="805.40509305068622"/>
    <n v="61.462484128252697"/>
    <n v="20.487494709417568"/>
    <n v="536.7728280371058"/>
    <n v="4584.9084503964013"/>
    <n v="2036.7308317865959"/>
    <n v="64.603865310680732"/>
    <n v="1609.5919355041249"/>
    <n v="769.59820479129144"/>
    <n v="61.10192495359788"/>
    <n v="20.367308317865959"/>
    <n v="500.46444729016116"/>
    <n v="4309.8790984352618"/>
  </r>
  <r>
    <x v="5"/>
    <s v="Linfen"/>
    <s v="Linfen"/>
    <s v="Quwo"/>
    <x v="66"/>
    <s v="t/a"/>
    <s v="-"/>
    <n v="1500000"/>
    <n v="310"/>
    <n v="1"/>
    <n v="1"/>
    <n v="775000"/>
    <n v="1500000"/>
    <n v="157544.87706593453"/>
    <n v="932544.87706593447"/>
    <n v="1.3318831753604092E-2"/>
    <n v="756.50027520569427"/>
    <n v="14.940186418297332"/>
    <n v="489.41951254930052"/>
    <n v="272.88669217199788"/>
    <n v="22.695008256170826"/>
    <n v="7.5650027520569427"/>
    <n v="224.0418584601762"/>
    <n v="1880.4418271753875"/>
    <n v="835.55112706643274"/>
    <n v="25.441408955180492"/>
    <n v="692.84818020160469"/>
    <n v="350.84121987948816"/>
    <n v="25.066533811992983"/>
    <n v="8.3555112706643264"/>
    <n v="245.52367345877522"/>
    <n v="2064.1636722804228"/>
    <n v="829.82189440047523"/>
    <n v="25.441408955180492"/>
    <n v="676.86005454790291"/>
    <n v="337.8924101029516"/>
    <n v="24.894656832014253"/>
    <n v="8.298218944004752"/>
    <n v="232.39350944730469"/>
    <n v="1964.7050782883982"/>
    <n v="827.23775727570512"/>
    <n v="25.441408955180492"/>
    <n v="667.35412607835553"/>
    <n v="330.19354269549962"/>
    <n v="24.817132718271154"/>
    <n v="8.2723775727570512"/>
    <n v="224.58681574287007"/>
    <n v="1905.5707994712291"/>
    <n v="472.61439364089574"/>
    <n v="14.672439819433546"/>
    <n v="396.70013066286202"/>
    <n v="200.00629213297969"/>
    <n v="14.178431809226872"/>
    <n v="4.7261439364089579"/>
    <n v="139.23547333396277"/>
    <n v="1172.5445963738134"/>
    <n v="465.29960975136112"/>
    <n v="14.672439819433546"/>
    <n v="375.60182845971934"/>
    <n v="182.91874180007866"/>
    <n v="13.95898829254083"/>
    <n v="4.6529960975136113"/>
    <n v="121.90860373767006"/>
    <n v="1041.2967241595018"/>
    <n v="462.57000899345672"/>
    <n v="14.672439819433546"/>
    <n v="365.56080188015272"/>
    <n v="174.78649753604554"/>
    <n v="13.877100269803702"/>
    <n v="4.6257000899345675"/>
    <n v="113.66246352781252"/>
    <n v="978.83371833436127"/>
  </r>
  <r>
    <x v="5"/>
    <s v="Linfen"/>
    <s v="Linfen"/>
    <s v="Linfen"/>
    <x v="67"/>
    <s v="t/a"/>
    <s v="grinding"/>
    <n v="1500000"/>
    <n v="1"/>
    <m/>
    <n v="1"/>
    <m/>
    <n v="1500000"/>
    <n v="157544.87706593453"/>
    <n v="157544.87706593453"/>
    <n v="2.2500940843569323E-3"/>
    <n v="127.80376128665395"/>
    <n v="2.5240070376220389"/>
    <n v="82.682923722498231"/>
    <n v="46.101695938143287"/>
    <n v="3.8341128385996184"/>
    <n v="1.2780376128665394"/>
    <n v="37.849810681268004"/>
    <n v="317.68334562524376"/>
    <n v="141.15867539817813"/>
    <n v="4.2980919683339636"/>
    <n v="117.05032546921665"/>
    <n v="59.27139617074797"/>
    <n v="4.2347602619453442"/>
    <n v="1.4115867539817812"/>
    <n v="41.478965681031241"/>
    <n v="348.7214610159661"/>
    <n v="140.19077425128609"/>
    <n v="4.2980919683339636"/>
    <n v="114.34927873937754"/>
    <n v="57.083813895015432"/>
    <n v="4.2057232275385825"/>
    <n v="1.401907742512861"/>
    <n v="39.260745275863087"/>
    <n v="331.91884663356319"/>
    <n v="139.75420805950739"/>
    <n v="4.2980919683339636"/>
    <n v="112.74333958410134"/>
    <n v="55.783161080246714"/>
    <n v="4.1926262417852209"/>
    <n v="1.3975420805950738"/>
    <n v="37.941876200279076"/>
    <n v="321.92865429456771"/>
    <n v="79.843853499054333"/>
    <n v="2.4787737131566954"/>
    <n v="67.018837220958659"/>
    <n v="33.789222890423744"/>
    <n v="2.3953156049716302"/>
    <n v="0.7984385349905434"/>
    <n v="23.522552178542956"/>
    <n v="198.09062151652057"/>
    <n v="78.608088060862855"/>
    <n v="2.4787737131566954"/>
    <n v="63.454473179463804"/>
    <n v="30.902438476332197"/>
    <n v="2.3582426418258851"/>
    <n v="0.78608088060862846"/>
    <n v="20.5953369767673"/>
    <n v="175.91750105691696"/>
    <n v="78.146947126609746"/>
    <n v="2.4787737131566954"/>
    <n v="61.758134121690226"/>
    <n v="29.528570628944234"/>
    <n v="2.3444084137982926"/>
    <n v="0.78146947126609745"/>
    <n v="19.202227457236248"/>
    <n v="165.36495091600324"/>
  </r>
  <r>
    <x v="5"/>
    <s v="Yuncheng"/>
    <s v="Yuncheng"/>
    <s v="Yuncheng"/>
    <x v="68"/>
    <s v="t/a"/>
    <s v="-"/>
    <n v="1500000"/>
    <n v="310"/>
    <n v="7"/>
    <n v="1"/>
    <n v="5425000"/>
    <n v="1500000"/>
    <n v="157544.87706593453"/>
    <n v="5582544.8770659342"/>
    <n v="7.9731257769087044E-2"/>
    <n v="4528.6793587199363"/>
    <n v="89.437262702349074"/>
    <n v="2929.8390455101144"/>
    <n v="1633.5966695751254"/>
    <n v="135.86038076159807"/>
    <n v="45.286793587199355"/>
    <n v="1341.1941451336252"/>
    <n v="11256.99271647625"/>
    <n v="5001.9058370759603"/>
    <n v="152.30131087625966"/>
    <n v="4147.6353085959327"/>
    <n v="2100.2601621319291"/>
    <n v="150.0571751122788"/>
    <n v="50.019058370759595"/>
    <n v="1469.7919201252389"/>
    <n v="12356.816939867162"/>
    <n v="4967.6086152956095"/>
    <n v="152.30131087625966"/>
    <n v="4051.9247093990548"/>
    <n v="2022.7439873505687"/>
    <n v="149.02825845886827"/>
    <n v="49.676086152956096"/>
    <n v="1391.1900944759543"/>
    <n v="11761.422468217406"/>
    <n v="4952.1390525728912"/>
    <n v="152.30131087625966"/>
    <n v="3995.0188450438804"/>
    <n v="1976.655832387017"/>
    <n v="148.56417157718673"/>
    <n v="49.521390525728904"/>
    <n v="1344.4564529984159"/>
    <n v="11407.423670531196"/>
    <n v="2829.2376344919439"/>
    <n v="87.83443645709464"/>
    <n v="2374.7878913142822"/>
    <n v="1197.3087075883152"/>
    <n v="84.877129034758326"/>
    <n v="28.292376344919443"/>
    <n v="833.51300026648164"/>
    <n v="7019.2684455175695"/>
    <n v="2785.4487398943506"/>
    <n v="87.83443645709464"/>
    <n v="2248.4859601412522"/>
    <n v="1095.0165617425573"/>
    <n v="83.5634621968305"/>
    <n v="27.854487398943505"/>
    <n v="729.78820430308656"/>
    <n v="6233.5720627750097"/>
    <n v="2769.1083801945383"/>
    <n v="87.83443645709464"/>
    <n v="2188.3768084309277"/>
    <n v="1046.3340589786533"/>
    <n v="83.073251405836146"/>
    <n v="27.691083801945382"/>
    <n v="680.42387995127012"/>
    <n v="5859.6463228445091"/>
  </r>
  <r>
    <x v="5"/>
    <s v="Changzhi"/>
    <s v="Changzhi"/>
    <s v="Lucheng"/>
    <x v="69"/>
    <s v="t/d"/>
    <s v="cement"/>
    <n v="2000"/>
    <n v="310"/>
    <n v="4"/>
    <m/>
    <n v="3410000"/>
    <m/>
    <n v="0"/>
    <n v="3410000"/>
    <n v="4.8702445744687503E-2"/>
    <n v="2766.2646612437775"/>
    <n v="54.631189274971291"/>
    <n v="1789.6409908379301"/>
    <n v="997.85398342896019"/>
    <n v="82.98793983731332"/>
    <n v="27.662646612437776"/>
    <n v="819.24501022719608"/>
    <n v="6876.1373188206326"/>
    <n v="3055.3267873403202"/>
    <n v="93.030594742124734"/>
    <n v="2533.5105608225072"/>
    <n v="1282.9072243184569"/>
    <n v="91.659803620209615"/>
    <n v="30.5532678734032"/>
    <n v="897.79671422207355"/>
    <n v="7547.9457295636093"/>
    <n v="3034.376928656432"/>
    <n v="93.030594742124734"/>
    <n v="2475.0474135575118"/>
    <n v="1235.5578233149192"/>
    <n v="91.031307859692959"/>
    <n v="30.343769286564321"/>
    <n v="849.78416235434304"/>
    <n v="7184.2594192812739"/>
    <n v="3024.9276165512697"/>
    <n v="93.030594742124734"/>
    <n v="2440.2874605747184"/>
    <n v="1207.4056791071127"/>
    <n v="90.747828496538091"/>
    <n v="30.249276165512697"/>
    <n v="821.23773398740047"/>
    <n v="6968.0254387773102"/>
    <n v="1728.1903766241021"/>
    <n v="53.652130867618141"/>
    <n v="1450.5976911443749"/>
    <n v="731.35510466724611"/>
    <n v="51.845711298723067"/>
    <n v="17.281903766241022"/>
    <n v="509.13685308384726"/>
    <n v="4287.5974893720877"/>
    <n v="1701.4426954381925"/>
    <n v="53.652130867618141"/>
    <n v="1373.4483632331244"/>
    <n v="668.87173462448447"/>
    <n v="51.04328086314576"/>
    <n v="17.014426954381925"/>
    <n v="445.77837374797213"/>
    <n v="3807.6685816513727"/>
    <n v="1691.4614722141266"/>
    <n v="53.652130867618141"/>
    <n v="1336.731738137235"/>
    <n v="639.13487839124582"/>
    <n v="50.743844166423806"/>
    <n v="16.914614722141266"/>
    <n v="415.62503871053559"/>
    <n v="3579.2625766407755"/>
  </r>
  <r>
    <x v="5"/>
    <s v="Datong"/>
    <s v="Datong"/>
    <s v="Hunyuan"/>
    <x v="70"/>
    <s v="t/a"/>
    <s v="grinding"/>
    <n v="800000"/>
    <n v="1"/>
    <m/>
    <n v="1"/>
    <m/>
    <n v="800000"/>
    <n v="84023.93443516508"/>
    <n v="84023.93443516508"/>
    <n v="1.2000501783236972E-3"/>
    <n v="68.16200601954877"/>
    <n v="1.3461370867317541"/>
    <n v="44.097559318665724"/>
    <n v="24.587571167009752"/>
    <n v="2.044860180586463"/>
    <n v="0.68162006019548771"/>
    <n v="20.186565696676265"/>
    <n v="169.43111766679667"/>
    <n v="75.284626879028337"/>
    <n v="2.2923157164447807"/>
    <n v="62.426840250248873"/>
    <n v="31.611411291065583"/>
    <n v="2.2585388063708502"/>
    <n v="0.75284626879028338"/>
    <n v="22.122115029883329"/>
    <n v="185.98477920851525"/>
    <n v="74.768412934019253"/>
    <n v="2.2923157164447807"/>
    <n v="60.986281994334682"/>
    <n v="30.44470074400823"/>
    <n v="2.2430523880205775"/>
    <n v="0.74768412934019257"/>
    <n v="20.939064147126981"/>
    <n v="177.0233848712337"/>
    <n v="74.535577631737269"/>
    <n v="2.2923157164447807"/>
    <n v="60.129781111520714"/>
    <n v="29.751019242798247"/>
    <n v="2.2360673289521182"/>
    <n v="0.74535577631737271"/>
    <n v="20.235667306815508"/>
    <n v="171.6952822904361"/>
    <n v="42.583388532828977"/>
    <n v="1.3220126470169042"/>
    <n v="35.743379851177949"/>
    <n v="18.020918874892665"/>
    <n v="1.2775016559848693"/>
    <n v="0.42583388532828981"/>
    <n v="12.545361161889577"/>
    <n v="105.64833147547763"/>
    <n v="41.924313632460183"/>
    <n v="1.3220126470169042"/>
    <n v="33.842385695714029"/>
    <n v="16.481300520710505"/>
    <n v="1.2577294089738054"/>
    <n v="0.41924313632460186"/>
    <n v="10.98417972094256"/>
    <n v="93.822667230355705"/>
    <n v="41.678371800858528"/>
    <n v="1.3220126470169042"/>
    <n v="32.937671531568121"/>
    <n v="15.748571002103592"/>
    <n v="1.2503511540257559"/>
    <n v="0.41678371800858527"/>
    <n v="10.241187977192666"/>
    <n v="88.194640488535057"/>
  </r>
  <r>
    <x v="5"/>
    <s v="Luliang"/>
    <s v="Luliang"/>
    <s v="Jiaocheng"/>
    <x v="71"/>
    <s v="t/d"/>
    <s v="cement"/>
    <n v="2500"/>
    <n v="310"/>
    <n v="2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  <n v="773.38304338099658"/>
    <n v="24.387332212553702"/>
    <n v="624.29471056051113"/>
    <n v="304.03260664749291"/>
    <n v="23.201491301429893"/>
    <n v="7.7338304338099659"/>
    <n v="202.62653352180553"/>
    <n v="1730.7584462051693"/>
    <n v="768.84612373369396"/>
    <n v="24.387332212553702"/>
    <n v="607.60533551692504"/>
    <n v="290.51585381420261"/>
    <n v="23.065383712010821"/>
    <n v="7.6884612373369396"/>
    <n v="188.92047214115254"/>
    <n v="1626.9375348367162"/>
  </r>
  <r>
    <x v="5"/>
    <s v="Luliang"/>
    <s v="Luliang"/>
    <s v="Jiaokou"/>
    <x v="72"/>
    <s v="t/d"/>
    <s v="cement"/>
    <n v="4000"/>
    <n v="310"/>
    <n v="2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  <n v="773.38304338099658"/>
    <n v="24.387332212553702"/>
    <n v="624.29471056051113"/>
    <n v="304.03260664749291"/>
    <n v="23.201491301429893"/>
    <n v="7.7338304338099659"/>
    <n v="202.62653352180553"/>
    <n v="1730.7584462051693"/>
    <n v="768.84612373369396"/>
    <n v="24.387332212553702"/>
    <n v="607.60533551692504"/>
    <n v="290.51585381420261"/>
    <n v="23.065383712010821"/>
    <n v="7.6884612373369396"/>
    <n v="188.92047214115254"/>
    <n v="1626.9375348367162"/>
  </r>
  <r>
    <x v="5"/>
    <s v="Changzhi"/>
    <s v="Changzhi"/>
    <s v="Xiangyuan"/>
    <x v="73"/>
    <s v="t/d"/>
    <s v="cement"/>
    <n v="4000"/>
    <n v="310"/>
    <n v="1"/>
    <m/>
    <n v="1240000"/>
    <m/>
    <n v="0"/>
    <n v="1240000"/>
    <n v="1.7709980270795456E-2"/>
    <n v="1005.9144222704646"/>
    <n v="19.865887009080467"/>
    <n v="650.77854212288366"/>
    <n v="362.85599397416735"/>
    <n v="30.177432668113934"/>
    <n v="10.059144222704646"/>
    <n v="297.90727644625309"/>
    <n v="2500.4135704802302"/>
    <n v="1111.0279226692073"/>
    <n v="33.829307178954444"/>
    <n v="921.27656757182081"/>
    <n v="466.5117179339843"/>
    <n v="33.330837680076222"/>
    <n v="11.110279226692073"/>
    <n v="326.47153244439039"/>
    <n v="2744.7075380231304"/>
    <n v="1103.4097922387025"/>
    <n v="33.829307178954444"/>
    <n v="900.01724129364061"/>
    <n v="449.29375393269788"/>
    <n v="33.102293767161072"/>
    <n v="11.034097922387026"/>
    <n v="309.01242267430655"/>
    <n v="2612.4579706477361"/>
    <n v="1099.9736787459162"/>
    <n v="33.829307178954444"/>
    <n v="887.37725839080667"/>
    <n v="439.05661058440467"/>
    <n v="32.99921036237749"/>
    <n v="10.999736787459163"/>
    <n v="298.63190326814561"/>
    <n v="2533.8274322826583"/>
    <n v="628.43286422694621"/>
    <n v="19.509865770042961"/>
    <n v="527.4900695070454"/>
    <n v="265.94731078808951"/>
    <n v="18.852985926808387"/>
    <n v="6.2843286422694629"/>
    <n v="185.14067384867172"/>
    <n v="1559.1263597716684"/>
    <n v="618.70643470479729"/>
    <n v="19.509865770042961"/>
    <n v="499.43576844840885"/>
    <n v="243.22608531799435"/>
    <n v="18.561193041143913"/>
    <n v="6.1870643470479729"/>
    <n v="162.10122681744443"/>
    <n v="1384.6067569641355"/>
    <n v="615.07689898695514"/>
    <n v="19.509865770042961"/>
    <n v="486.08426841354003"/>
    <n v="232.41268305136211"/>
    <n v="18.452306969608657"/>
    <n v="6.1507689898695519"/>
    <n v="151.13637771292204"/>
    <n v="1301.5500278693728"/>
  </r>
  <r>
    <x v="5"/>
    <s v="Shuozhou"/>
    <s v="Shuozhou"/>
    <s v="Shanyin"/>
    <x v="74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  <n v="386.69152169049829"/>
    <n v="12.193666106276851"/>
    <n v="312.14735528025557"/>
    <n v="152.01630332374646"/>
    <n v="11.600745650714947"/>
    <n v="3.866915216904983"/>
    <n v="101.31326676090276"/>
    <n v="865.37922310258466"/>
    <n v="384.42306186684698"/>
    <n v="12.193666106276851"/>
    <n v="303.80266775846252"/>
    <n v="145.25792690710131"/>
    <n v="11.53269185600541"/>
    <n v="3.8442306186684698"/>
    <n v="94.460236070576272"/>
    <n v="813.46876741835808"/>
  </r>
  <r>
    <x v="5"/>
    <s v="Datong"/>
    <s v="Datong"/>
    <s v="Datong Shì"/>
    <x v="75"/>
    <s v="t/d"/>
    <s v="cement"/>
    <n v="1200"/>
    <n v="310"/>
    <n v="5"/>
    <m/>
    <n v="6417000"/>
    <m/>
    <n v="0"/>
    <n v="6417000"/>
    <n v="9.1649147901366482E-2"/>
    <n v="5205.6071352496538"/>
    <n v="102.80596527199143"/>
    <n v="3367.7789554859232"/>
    <n v="1877.7797688163159"/>
    <n v="156.16821405748962"/>
    <n v="52.056071352496538"/>
    <n v="1541.6701556093599"/>
    <n v="12939.64022723519"/>
    <n v="5749.5694998131485"/>
    <n v="175.06666465108927"/>
    <n v="4767.6062371841726"/>
    <n v="2414.1981403083687"/>
    <n v="172.48708499439445"/>
    <n v="57.495694998131476"/>
    <n v="1689.4901803997202"/>
    <n v="14203.8615092697"/>
    <n v="5710.1456748352857"/>
    <n v="175.06666465108927"/>
    <n v="4657.5892236945901"/>
    <n v="2325.0951766017115"/>
    <n v="171.30437024505855"/>
    <n v="57.101456748352859"/>
    <n v="1599.1392873395364"/>
    <n v="13519.469998102033"/>
    <n v="5692.3637875101167"/>
    <n v="175.06666465108927"/>
    <n v="4592.1773121724245"/>
    <n v="2272.1179597742939"/>
    <n v="170.77091362530351"/>
    <n v="56.923637875101164"/>
    <n v="1545.4200994126536"/>
    <n v="13112.556962062756"/>
    <n v="3252.1400723744468"/>
    <n v="100.96355535997232"/>
    <n v="2729.7611096989599"/>
    <n v="1376.2773333283631"/>
    <n v="97.564202171233404"/>
    <n v="32.52140072374447"/>
    <n v="958.10298716687612"/>
    <n v="8068.4789118183835"/>
    <n v="3201.8057995973259"/>
    <n v="100.96355535997232"/>
    <n v="2584.5801017205158"/>
    <n v="1258.6949915206208"/>
    <n v="96.054173987919754"/>
    <n v="32.018057995973258"/>
    <n v="838.8738487802749"/>
    <n v="7165.3399672894011"/>
    <n v="3183.0229522574928"/>
    <n v="100.96355535997232"/>
    <n v="2515.4860890400696"/>
    <n v="1202.7356347907989"/>
    <n v="95.490688567724789"/>
    <n v="31.830229522574928"/>
    <n v="782.13075466437147"/>
    <n v="6735.5213942240043"/>
  </r>
  <r>
    <x v="5"/>
    <s v="Shuozhou"/>
    <s v="Shuozhou"/>
    <s v="Shuo"/>
    <x v="76"/>
    <s v="t/d"/>
    <s v="cement"/>
    <n v="1500"/>
    <n v="310"/>
    <n v="3"/>
    <m/>
    <n v="3100000"/>
    <m/>
    <n v="0"/>
    <n v="3100000"/>
    <n v="4.4274950676988639E-2"/>
    <n v="2514.7860556761616"/>
    <n v="49.664717522701167"/>
    <n v="1626.9463553072092"/>
    <n v="907.1399849354184"/>
    <n v="75.443581670284843"/>
    <n v="25.147860556761614"/>
    <n v="744.76819111563282"/>
    <n v="6251.0339262005755"/>
    <n v="2777.5698066730183"/>
    <n v="84.573267947386114"/>
    <n v="2303.1914189295521"/>
    <n v="1166.2792948349606"/>
    <n v="83.327094200190558"/>
    <n v="27.775698066730182"/>
    <n v="816.17883111097592"/>
    <n v="6861.7688450578262"/>
    <n v="2758.5244805967563"/>
    <n v="84.573267947386114"/>
    <n v="2250.0431032341016"/>
    <n v="1123.2343848317448"/>
    <n v="82.755734417902687"/>
    <n v="27.585244805967566"/>
    <n v="772.53105668576643"/>
    <n v="6531.1449266193395"/>
    <n v="2749.9341968647909"/>
    <n v="84.573267947386114"/>
    <n v="2218.4431459770167"/>
    <n v="1097.6415264610116"/>
    <n v="82.49802590594372"/>
    <n v="27.499341968647908"/>
    <n v="746.57975817036402"/>
    <n v="6334.5685807066457"/>
    <n v="1571.0821605673657"/>
    <n v="48.774664425107403"/>
    <n v="1318.7251737676136"/>
    <n v="664.86827697022375"/>
    <n v="47.132464817020967"/>
    <n v="15.710821605673658"/>
    <n v="462.85168462167928"/>
    <n v="3897.8158994291712"/>
    <n v="1546.7660867619932"/>
    <n v="48.774664425107403"/>
    <n v="1248.5894211210223"/>
    <n v="608.06521329498582"/>
    <n v="46.402982602859787"/>
    <n v="15.467660867619932"/>
    <n v="405.25306704361105"/>
    <n v="3461.5168924103386"/>
    <n v="1537.6922474673879"/>
    <n v="48.774664425107403"/>
    <n v="1215.2106710338501"/>
    <n v="581.03170762840523"/>
    <n v="46.130767424021641"/>
    <n v="15.376922474673879"/>
    <n v="377.84094428230509"/>
    <n v="3253.8750696734323"/>
  </r>
  <r>
    <x v="5"/>
    <s v="Luliang"/>
    <s v="Luliang"/>
    <s v="Fenyang"/>
    <x v="77"/>
    <s v="t/d"/>
    <s v="cement"/>
    <n v="1500"/>
    <n v="310"/>
    <n v="4"/>
    <m/>
    <n v="4805000"/>
    <m/>
    <n v="0"/>
    <n v="4805000"/>
    <n v="6.8626173549332398E-2"/>
    <n v="3897.9183862980508"/>
    <n v="76.980312160186827"/>
    <n v="2521.7668507261747"/>
    <n v="1406.0669766498986"/>
    <n v="116.93755158894152"/>
    <n v="38.979183862980506"/>
    <n v="1154.390696229231"/>
    <n v="9689.1025856108918"/>
    <n v="4305.2332003431793"/>
    <n v="131.0885653184485"/>
    <n v="3569.9466993408059"/>
    <n v="1807.7329069941893"/>
    <n v="129.15699601029539"/>
    <n v="43.052332003431786"/>
    <n v="1265.0771882220129"/>
    <n v="10635.741709839633"/>
    <n v="4275.7129449249724"/>
    <n v="131.0885653184485"/>
    <n v="3487.5668100128578"/>
    <n v="1741.0132964892045"/>
    <n v="128.27138834774917"/>
    <n v="42.757129449249732"/>
    <n v="1197.4231378629381"/>
    <n v="10123.274636259977"/>
    <n v="4262.398005140426"/>
    <n v="131.0885653184485"/>
    <n v="3438.5868762643763"/>
    <n v="1701.3443660145683"/>
    <n v="127.87194015421278"/>
    <n v="42.62398005140426"/>
    <n v="1157.1986251640644"/>
    <n v="9818.5813000953021"/>
    <n v="2435.177348879417"/>
    <n v="75.60072985891648"/>
    <n v="2044.0240193398013"/>
    <n v="1030.5458293038469"/>
    <n v="73.055320466382511"/>
    <n v="24.351773488794173"/>
    <n v="717.420111163603"/>
    <n v="6041.6146441152159"/>
    <n v="2397.4874344810896"/>
    <n v="75.60072985891648"/>
    <n v="1935.3136027375845"/>
    <n v="942.50108060722812"/>
    <n v="71.92462303443267"/>
    <n v="23.974874344810896"/>
    <n v="628.14225391759715"/>
    <n v="5365.3511832360255"/>
    <n v="2383.4229835744513"/>
    <n v="75.60072985891648"/>
    <n v="1883.5765401024678"/>
    <n v="900.59914682402825"/>
    <n v="71.502689507233541"/>
    <n v="23.834229835744516"/>
    <n v="585.65346363757294"/>
    <n v="5043.5063579938205"/>
  </r>
  <r>
    <x v="5"/>
    <s v="Jinzhong"/>
    <s v="Jinzhong"/>
    <s v="Lingshi"/>
    <x v="78"/>
    <s v="t/d"/>
    <s v="cement"/>
    <n v="1000"/>
    <n v="310"/>
    <n v="2"/>
    <m/>
    <n v="1860000"/>
    <m/>
    <n v="0"/>
    <n v="1860000"/>
    <n v="2.6564970406193184E-2"/>
    <n v="1508.8716334056969"/>
    <n v="29.798830513620704"/>
    <n v="976.1678131843255"/>
    <n v="544.28399096125099"/>
    <n v="45.266149002170906"/>
    <n v="15.088716334056967"/>
    <n v="446.86091466937967"/>
    <n v="3750.6203557203453"/>
    <n v="1666.541884003811"/>
    <n v="50.74396076843167"/>
    <n v="1381.9148513577311"/>
    <n v="699.76757690097645"/>
    <n v="49.996256520114336"/>
    <n v="16.665418840038111"/>
    <n v="489.70729866658553"/>
    <n v="4117.0613070346963"/>
    <n v="1655.1146883580539"/>
    <n v="50.74396076843167"/>
    <n v="1350.0258619404608"/>
    <n v="673.94063089904682"/>
    <n v="49.653440650741608"/>
    <n v="16.55114688358054"/>
    <n v="463.51863401145988"/>
    <n v="3918.6869559716038"/>
    <n v="1649.9605181188745"/>
    <n v="50.74396076843167"/>
    <n v="1331.06588758621"/>
    <n v="658.58491587660694"/>
    <n v="49.498815543566231"/>
    <n v="16.499605181188745"/>
    <n v="447.94785490221841"/>
    <n v="3800.7411484239874"/>
    <n v="942.64929634041937"/>
    <n v="29.264798655064439"/>
    <n v="791.23510426056816"/>
    <n v="398.92096618213424"/>
    <n v="28.27947889021258"/>
    <n v="9.4264929634041952"/>
    <n v="277.71101077300756"/>
    <n v="2338.6895396575028"/>
    <n v="928.05965205719588"/>
    <n v="29.264798655064439"/>
    <n v="749.15365267261325"/>
    <n v="364.83912797699151"/>
    <n v="27.841789561715871"/>
    <n v="9.2805965205719581"/>
    <n v="243.15184022616663"/>
    <n v="2076.9101354462032"/>
    <n v="922.61534848043277"/>
    <n v="29.264798655064439"/>
    <n v="729.12640262031005"/>
    <n v="348.61902457704315"/>
    <n v="27.678460454412985"/>
    <n v="9.2261534848043265"/>
    <n v="226.70456656938305"/>
    <n v="1952.3250418040593"/>
  </r>
  <r>
    <x v="5"/>
    <s v="Jinzhong"/>
    <s v="Jinzhong"/>
    <s v="Jiexiu"/>
    <x v="79"/>
    <s v="t/d"/>
    <s v="cement"/>
    <n v="1600"/>
    <n v="310"/>
    <n v="1"/>
    <m/>
    <n v="496000"/>
    <m/>
    <n v="0"/>
    <n v="496000"/>
    <n v="7.0839921083181824E-3"/>
    <n v="402.36576890818583"/>
    <n v="7.9463548036321878"/>
    <n v="260.31141684915349"/>
    <n v="145.14239758966696"/>
    <n v="12.070973067245575"/>
    <n v="4.0236576890818583"/>
    <n v="119.16291057850125"/>
    <n v="1000.165428192092"/>
    <n v="444.41116906768298"/>
    <n v="13.531722871581779"/>
    <n v="368.51062702872832"/>
    <n v="186.60468717359373"/>
    <n v="13.332335072030489"/>
    <n v="4.4441116906768299"/>
    <n v="130.58861297775616"/>
    <n v="1097.8830152092523"/>
    <n v="441.363916895481"/>
    <n v="13.531722871581779"/>
    <n v="360.00689651745625"/>
    <n v="179.71750157307918"/>
    <n v="13.240917506864429"/>
    <n v="4.41363916895481"/>
    <n v="123.60496906972263"/>
    <n v="1044.9831882590945"/>
    <n v="439.98947149836653"/>
    <n v="13.531722871581779"/>
    <n v="354.95090335632267"/>
    <n v="175.62264423376186"/>
    <n v="13.199684144950997"/>
    <n v="4.3998947149836649"/>
    <n v="119.45276130725824"/>
    <n v="1013.5309729130634"/>
    <n v="251.3731456907785"/>
    <n v="7.803946308017184"/>
    <n v="210.99602780281816"/>
    <n v="106.37892431523581"/>
    <n v="7.5411943707233551"/>
    <n v="2.5137314569077853"/>
    <n v="74.056269539468687"/>
    <n v="623.65054390866737"/>
    <n v="247.48257388191891"/>
    <n v="7.803946308017184"/>
    <n v="199.77430737936356"/>
    <n v="97.290434127197742"/>
    <n v="7.4244772164575652"/>
    <n v="2.474825738819189"/>
    <n v="64.840490726977762"/>
    <n v="553.84270278565418"/>
    <n v="246.03075959478207"/>
    <n v="7.803946308017184"/>
    <n v="194.43370736541601"/>
    <n v="92.965073220544852"/>
    <n v="7.3809227878434625"/>
    <n v="2.4603075959478207"/>
    <n v="60.454551085168816"/>
    <n v="520.62001114774921"/>
  </r>
  <r>
    <x v="5"/>
    <s v="Linfen"/>
    <s v="Linfen"/>
    <s v="Xiangfen"/>
    <x v="80"/>
    <s v="t/d"/>
    <s v="cement"/>
    <n v="1200"/>
    <n v="310"/>
    <n v="1"/>
    <m/>
    <n v="372000"/>
    <m/>
    <n v="0"/>
    <n v="372000"/>
    <n v="5.312994081238637E-3"/>
    <n v="301.77432668113937"/>
    <n v="5.9597661027241413"/>
    <n v="195.23356263686512"/>
    <n v="108.85679819225021"/>
    <n v="9.0532298004341811"/>
    <n v="3.0177432668113937"/>
    <n v="89.372182933875933"/>
    <n v="750.12407114406903"/>
    <n v="333.30837680076223"/>
    <n v="10.148792153686335"/>
    <n v="276.38297027154624"/>
    <n v="139.95351538019528"/>
    <n v="9.9992513040228665"/>
    <n v="3.3330837680076222"/>
    <n v="97.941459733317117"/>
    <n v="823.41226140693925"/>
    <n v="331.0229376716108"/>
    <n v="10.148792153686335"/>
    <n v="270.00517238809221"/>
    <n v="134.78812617980938"/>
    <n v="9.9306881301483223"/>
    <n v="3.3102293767161082"/>
    <n v="92.703726802291982"/>
    <n v="783.73739119432082"/>
    <n v="329.99210362377494"/>
    <n v="10.148792153686335"/>
    <n v="266.213177517242"/>
    <n v="131.71698317532142"/>
    <n v="9.8997631087132465"/>
    <n v="3.2999210362377491"/>
    <n v="89.589570980443682"/>
    <n v="760.14822968479746"/>
    <n v="188.5298592680839"/>
    <n v="5.8529597310128887"/>
    <n v="158.24702085211362"/>
    <n v="79.784193236426859"/>
    <n v="5.6558957780425168"/>
    <n v="1.885298592680839"/>
    <n v="55.542202154601519"/>
    <n v="467.73790793150056"/>
    <n v="185.61193041143918"/>
    <n v="5.8529597310128887"/>
    <n v="149.83073053452267"/>
    <n v="72.96782559539831"/>
    <n v="5.5683579123431741"/>
    <n v="1.856119304114392"/>
    <n v="48.630368045233325"/>
    <n v="415.38202708924069"/>
    <n v="184.52306969608657"/>
    <n v="5.8529597310128887"/>
    <n v="145.82528052406201"/>
    <n v="69.723804915408635"/>
    <n v="5.5356920908825966"/>
    <n v="1.8452306969608656"/>
    <n v="45.340913313876612"/>
    <n v="390.46500836081191"/>
  </r>
  <r>
    <x v="5"/>
    <s v="Jincheng"/>
    <s v="Jincheng"/>
    <s v="Yangcheng"/>
    <x v="81"/>
    <s v="t/d"/>
    <s v="cement"/>
    <n v="1600"/>
    <n v="310"/>
    <n v="2"/>
    <m/>
    <n v="1488000"/>
    <m/>
    <n v="0"/>
    <n v="1488000"/>
    <n v="2.1251976324954548E-2"/>
    <n v="1207.0973067245575"/>
    <n v="23.839064410896565"/>
    <n v="780.93425054746046"/>
    <n v="435.42719276900084"/>
    <n v="36.212919201736725"/>
    <n v="12.070973067245575"/>
    <n v="357.48873173550373"/>
    <n v="3000.4962845762761"/>
    <n v="1333.2335072030489"/>
    <n v="40.59516861474534"/>
    <n v="1105.531881086185"/>
    <n v="559.81406152078114"/>
    <n v="39.997005216091466"/>
    <n v="13.332335072030489"/>
    <n v="391.76583893326847"/>
    <n v="3293.649045627757"/>
    <n v="1324.0917506864432"/>
    <n v="40.59516861474534"/>
    <n v="1080.0206895523688"/>
    <n v="539.15250471923753"/>
    <n v="39.722752520593289"/>
    <n v="13.240917506864433"/>
    <n v="370.81490720916793"/>
    <n v="3134.9495647772833"/>
    <n v="1319.9684144950998"/>
    <n v="40.59516861474534"/>
    <n v="1064.852710068968"/>
    <n v="526.86793270128567"/>
    <n v="39.599052434852986"/>
    <n v="13.199684144950997"/>
    <n v="358.35828392177473"/>
    <n v="3040.5929187391898"/>
    <n v="754.11943707233559"/>
    <n v="23.411838924051555"/>
    <n v="632.98808340845449"/>
    <n v="319.13677294570743"/>
    <n v="22.623583112170067"/>
    <n v="7.541194370723356"/>
    <n v="222.16880861840608"/>
    <n v="1870.9516317260022"/>
    <n v="742.4477216457567"/>
    <n v="23.411838924051555"/>
    <n v="599.32292213809069"/>
    <n v="291.87130238159324"/>
    <n v="22.273431649372696"/>
    <n v="7.4244772164575679"/>
    <n v="194.5214721809333"/>
    <n v="1661.5281083569628"/>
    <n v="738.09227878434626"/>
    <n v="23.411838924051555"/>
    <n v="583.30112209624804"/>
    <n v="278.89521966163454"/>
    <n v="22.142768363530386"/>
    <n v="7.3809227878434625"/>
    <n v="181.36365325550645"/>
    <n v="1561.8600334432476"/>
  </r>
  <r>
    <x v="5"/>
    <s v="Changzhi"/>
    <s v="Changzhi"/>
    <s v="Changzhi Shì"/>
    <x v="82"/>
    <s v="t/d"/>
    <s v="-"/>
    <n v="1500"/>
    <n v="310"/>
    <n v="1"/>
    <n v="1"/>
    <n v="465000"/>
    <n v="1000000"/>
    <n v="105029.91804395635"/>
    <n v="570029.91804395639"/>
    <n v="8.1413053244529174E-3"/>
    <n v="462.42041587586021"/>
    <n v="9.1323789868198677"/>
    <n v="299.16390244441357"/>
    <n v="166.80546169907495"/>
    <n v="13.872612476275805"/>
    <n v="4.6242041587586016"/>
    <n v="136.94843578819024"/>
    <n v="1149.4439860135822"/>
    <n v="510.74125459973823"/>
    <n v="15.551384837663893"/>
    <n v="423.51226315224392"/>
    <n v="214.4561583390761"/>
    <n v="15.322237637992146"/>
    <n v="5.1074125459973816"/>
    <n v="150.07946845400056"/>
    <n v="1261.7463007693179"/>
    <n v="507.23918825703754"/>
    <n v="15.551384837663893"/>
    <n v="413.73931797803357"/>
    <n v="206.54103365477201"/>
    <n v="15.217175647711125"/>
    <n v="5.0723918825703755"/>
    <n v="142.05348868677368"/>
    <n v="1200.9509700819431"/>
    <n v="505.65960156939019"/>
    <n v="15.551384837663893"/>
    <n v="407.92869828595337"/>
    <n v="201.83500302264954"/>
    <n v="15.169788047081706"/>
    <n v="5.056596015693902"/>
    <n v="137.28154785907398"/>
    <n v="1164.8043899690419"/>
    <n v="288.89155975114107"/>
    <n v="8.9687154725372409"/>
    <n v="242.48800087911445"/>
    <n v="122.25639013914939"/>
    <n v="8.6667467925342319"/>
    <n v="2.8889155975114109"/>
    <n v="85.109454145613867"/>
    <n v="716.73279925872271"/>
    <n v="284.42030505487418"/>
    <n v="8.9687154725372409"/>
    <n v="229.59139528779588"/>
    <n v="111.811407645136"/>
    <n v="8.5326091516462235"/>
    <n v="2.8442030505487419"/>
    <n v="74.518184707719854"/>
    <n v="636.50586789949546"/>
    <n v="282.75180187118133"/>
    <n v="8.9687154725372409"/>
    <n v="223.45369006953766"/>
    <n v="106.84046989689028"/>
    <n v="8.4825540561354416"/>
    <n v="2.8275180187118134"/>
    <n v="69.477626613836591"/>
    <n v="598.32456106168365"/>
  </r>
  <r>
    <x v="5"/>
    <s v="Yuncheng"/>
    <s v="Yuncheng"/>
    <s v="Linyi"/>
    <x v="83"/>
    <s v="t/d"/>
    <s v="cement"/>
    <n v="1500"/>
    <n v="310"/>
    <n v="1"/>
    <m/>
    <n v="465000"/>
    <m/>
    <n v="0"/>
    <n v="465000"/>
    <n v="6.6412426015482959E-3"/>
    <n v="377.21790835142423"/>
    <n v="7.449707628405176"/>
    <n v="244.04195329608137"/>
    <n v="136.07099774031275"/>
    <n v="11.316537250542726"/>
    <n v="3.7721790835142417"/>
    <n v="111.71522866734492"/>
    <n v="937.65508893008632"/>
    <n v="416.63547100095275"/>
    <n v="12.685990192107917"/>
    <n v="345.47871283943277"/>
    <n v="174.94189422524411"/>
    <n v="12.499064130028584"/>
    <n v="4.1663547100095277"/>
    <n v="122.42682466664638"/>
    <n v="1029.2653267586741"/>
    <n v="413.77867208951346"/>
    <n v="12.685990192107917"/>
    <n v="337.5064654851152"/>
    <n v="168.48515772476171"/>
    <n v="12.413360162685402"/>
    <n v="4.1377867208951349"/>
    <n v="115.87965850286497"/>
    <n v="979.67173899290094"/>
    <n v="412.49012952971862"/>
    <n v="12.685990192107917"/>
    <n v="332.7664718965525"/>
    <n v="164.64622896915174"/>
    <n v="12.374703885891558"/>
    <n v="4.1249012952971862"/>
    <n v="111.9869637255546"/>
    <n v="950.18528710599685"/>
    <n v="235.66232408510484"/>
    <n v="7.3161996637661098"/>
    <n v="197.80877606514204"/>
    <n v="99.730241545533559"/>
    <n v="7.0698697225531451"/>
    <n v="2.3566232408510488"/>
    <n v="69.42775269325189"/>
    <n v="584.6723849143757"/>
    <n v="232.01491301429897"/>
    <n v="7.3161996637661098"/>
    <n v="187.28841316815331"/>
    <n v="91.209781994247876"/>
    <n v="6.9604473904289677"/>
    <n v="2.3201491301429895"/>
    <n v="60.787960056541657"/>
    <n v="519.2275338615508"/>
    <n v="230.65383712010819"/>
    <n v="7.3161996637661098"/>
    <n v="182.28160065507751"/>
    <n v="87.154756144260787"/>
    <n v="6.9196151136032462"/>
    <n v="2.3065383712010816"/>
    <n v="56.676141642345762"/>
    <n v="488.08126045101483"/>
  </r>
  <r>
    <x v="5"/>
    <s v="Yuncheng"/>
    <s v="Yuncheng"/>
    <s v="Hejin"/>
    <x v="84"/>
    <s v="t/d"/>
    <s v="cement"/>
    <n v="2000"/>
    <n v="310"/>
    <n v="2"/>
    <m/>
    <n v="1395000"/>
    <m/>
    <n v="0"/>
    <n v="1395000"/>
    <n v="1.9923727804644888E-2"/>
    <n v="1131.6537250542726"/>
    <n v="22.349122885215525"/>
    <n v="732.12585988824412"/>
    <n v="408.2129932209383"/>
    <n v="33.949611751628176"/>
    <n v="11.316537250542726"/>
    <n v="335.14568600203472"/>
    <n v="2812.9652667902587"/>
    <n v="1249.9064130028582"/>
    <n v="38.057970576323754"/>
    <n v="1036.4361385182983"/>
    <n v="524.82568267573231"/>
    <n v="37.49719239008575"/>
    <n v="12.499064130028582"/>
    <n v="367.28047399993915"/>
    <n v="3087.795980276022"/>
    <n v="1241.3360162685403"/>
    <n v="38.057970576323754"/>
    <n v="1012.5193964553457"/>
    <n v="505.45547317428515"/>
    <n v="37.240080488056208"/>
    <n v="12.413360162685404"/>
    <n v="347.63897550859491"/>
    <n v="2939.0152169787029"/>
    <n v="1237.4703885891558"/>
    <n v="38.057970576323754"/>
    <n v="998.29941568965751"/>
    <n v="493.93868690745524"/>
    <n v="37.124111657674675"/>
    <n v="12.374703885891558"/>
    <n v="335.96089117666384"/>
    <n v="2850.5558613179905"/>
    <n v="706.98697225531453"/>
    <n v="21.948598991298329"/>
    <n v="593.42632819542609"/>
    <n v="299.19072463660069"/>
    <n v="21.209609167659437"/>
    <n v="7.0698697225531459"/>
    <n v="208.28325807975568"/>
    <n v="1754.0171547431269"/>
    <n v="696.04473904289694"/>
    <n v="21.948598991298329"/>
    <n v="561.86523950445996"/>
    <n v="273.62934598274364"/>
    <n v="20.881342171286903"/>
    <n v="6.9604473904289694"/>
    <n v="182.36388016962496"/>
    <n v="1557.6826015846525"/>
    <n v="691.96151136032461"/>
    <n v="21.948598991298329"/>
    <n v="546.84480196523248"/>
    <n v="261.46426843278238"/>
    <n v="20.758845340809739"/>
    <n v="6.9196151136032453"/>
    <n v="170.02842492703729"/>
    <n v="1464.2437813530444"/>
  </r>
  <r>
    <x v="5"/>
    <s v="Linfen"/>
    <s v="Linfen"/>
    <s v="Houma"/>
    <x v="85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  <n v="386.69152169049829"/>
    <n v="12.193666106276851"/>
    <n v="312.14735528025557"/>
    <n v="152.01630332374646"/>
    <n v="11.600745650714947"/>
    <n v="3.866915216904983"/>
    <n v="101.31326676090276"/>
    <n v="865.37922310258466"/>
    <n v="384.42306186684698"/>
    <n v="12.193666106276851"/>
    <n v="303.80266775846252"/>
    <n v="145.25792690710131"/>
    <n v="11.53269185600541"/>
    <n v="3.8442306186684698"/>
    <n v="94.460236070576272"/>
    <n v="813.46876741835808"/>
  </r>
  <r>
    <x v="5"/>
    <s v="Jincheng"/>
    <s v="Jincheng"/>
    <s v="Jiaocheng"/>
    <x v="71"/>
    <s v="t/d"/>
    <s v="cement"/>
    <n v="5000"/>
    <n v="310"/>
    <n v="1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  <n v="773.38304338099658"/>
    <n v="24.387332212553702"/>
    <n v="624.29471056051113"/>
    <n v="304.03260664749291"/>
    <n v="23.201491301429893"/>
    <n v="7.7338304338099659"/>
    <n v="202.62653352180553"/>
    <n v="1730.7584462051693"/>
    <n v="768.84612373369396"/>
    <n v="24.387332212553702"/>
    <n v="607.60533551692504"/>
    <n v="290.51585381420261"/>
    <n v="23.065383712010821"/>
    <n v="7.6884612373369396"/>
    <n v="188.92047214115254"/>
    <n v="1626.9375348367162"/>
  </r>
  <r>
    <x v="5"/>
    <s v="Xinzhou"/>
    <s v="Xinzhou"/>
    <s v="Dai"/>
    <x v="86"/>
    <s v="t/d"/>
    <s v="cement"/>
    <n v="5000"/>
    <n v="310"/>
    <n v="1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  <n v="773.38304338099658"/>
    <n v="24.387332212553702"/>
    <n v="624.29471056051113"/>
    <n v="304.03260664749291"/>
    <n v="23.201491301429893"/>
    <n v="7.7338304338099659"/>
    <n v="202.62653352180553"/>
    <n v="1730.7584462051693"/>
    <n v="768.84612373369396"/>
    <n v="24.387332212553702"/>
    <n v="607.60533551692504"/>
    <n v="290.51585381420261"/>
    <n v="23.065383712010821"/>
    <n v="7.6884612373369396"/>
    <n v="188.92047214115254"/>
    <n v="1626.9375348367162"/>
  </r>
  <r>
    <x v="5"/>
    <s v="Luliang"/>
    <s v="Luliang"/>
    <s v="Fangshan"/>
    <x v="0"/>
    <s v="t/a"/>
    <s v="-"/>
    <n v="4000000"/>
    <n v="310"/>
    <n v="2"/>
    <n v="1"/>
    <n v="1705000"/>
    <n v="4000000"/>
    <n v="420119.6721758254"/>
    <n v="2125119.6721758256"/>
    <n v="3.0351473763962241E-2"/>
    <n v="1723.9423607196329"/>
    <n v="34.046280071144416"/>
    <n v="1115.3082920122938"/>
    <n v="621.86484754952892"/>
    <n v="51.71827082158898"/>
    <n v="17.239423607196326"/>
    <n v="510.55533359697944"/>
    <n v="4285.2242477443006"/>
    <n v="1904.086528065302"/>
    <n v="57.976875953286275"/>
    <n v="1578.8894816624982"/>
    <n v="799.51066861455638"/>
    <n v="57.122595841959061"/>
    <n v="19.040865280653019"/>
    <n v="559.50893226045343"/>
    <n v="4703.8967608243811"/>
    <n v="1891.0305289983125"/>
    <n v="57.976875953286275"/>
    <n v="1542.4551167504294"/>
    <n v="770.00241537750082"/>
    <n v="56.730915869949371"/>
    <n v="18.910305289983125"/>
    <n v="529.58740191280651"/>
    <n v="4477.2466339968059"/>
    <n v="1885.1416964343216"/>
    <n v="57.976875953286275"/>
    <n v="1520.7926358449629"/>
    <n v="752.45793576754772"/>
    <n v="56.554250893029646"/>
    <n v="18.851416964343215"/>
    <n v="511.79720352777781"/>
    <n v="4342.489130840836"/>
    <n v="1077.012130976196"/>
    <n v="33.436128668893595"/>
    <n v="904.01574482807735"/>
    <n v="455.78214670808643"/>
    <n v="32.310363929285884"/>
    <n v="10.770121309761961"/>
    <n v="317.29523235137157"/>
    <n v="2672.0404020634323"/>
    <n v="1060.3429158813972"/>
    <n v="33.436128668893595"/>
    <n v="855.93611009513245"/>
    <n v="416.84236991579479"/>
    <n v="31.810287476441911"/>
    <n v="10.603429158813972"/>
    <n v="277.81008547869891"/>
    <n v="2372.947626977465"/>
    <n v="1054.1225951113561"/>
    <n v="33.436128668893595"/>
    <n v="833.05422672645818"/>
    <n v="398.3102942061409"/>
    <n v="31.623677853340684"/>
    <n v="10.54122595111356"/>
    <n v="259.01845924123114"/>
    <n v="2230.604490763063"/>
  </r>
  <r>
    <x v="5"/>
    <s v="Changzhi"/>
    <s v="Changzhi"/>
    <s v="Tunliu"/>
    <x v="87"/>
    <s v="t/a"/>
    <s v="grinding"/>
    <n v="1000000"/>
    <n v="1"/>
    <m/>
    <n v="1"/>
    <m/>
    <n v="1000000"/>
    <n v="105029.91804395635"/>
    <n v="105029.91804395635"/>
    <n v="1.5000627229046215E-3"/>
    <n v="85.202507524435973"/>
    <n v="1.6826713584146926"/>
    <n v="55.121949148332156"/>
    <n v="30.734463958762191"/>
    <n v="2.5560752257330788"/>
    <n v="0.85202507524435955"/>
    <n v="25.233207120845332"/>
    <n v="211.78889708349584"/>
    <n v="94.105783598785422"/>
    <n v="2.8653946455559756"/>
    <n v="78.033550312811087"/>
    <n v="39.514264113831977"/>
    <n v="2.8231735079635629"/>
    <n v="0.9410578359878542"/>
    <n v="27.652643787354162"/>
    <n v="232.48097401064405"/>
    <n v="93.460516167524062"/>
    <n v="2.8653946455559756"/>
    <n v="76.232852492918354"/>
    <n v="38.055875930010288"/>
    <n v="2.8038154850257215"/>
    <n v="0.93460516167524066"/>
    <n v="26.173830183908724"/>
    <n v="221.27923108904213"/>
    <n v="93.169472039671589"/>
    <n v="2.8653946455559756"/>
    <n v="75.162226389400885"/>
    <n v="37.188774053497809"/>
    <n v="2.7950841611901476"/>
    <n v="0.93169472039671586"/>
    <n v="25.294584133519383"/>
    <n v="214.61910286304513"/>
    <n v="53.229235666036224"/>
    <n v="1.6525158087711302"/>
    <n v="44.679224813972439"/>
    <n v="22.526148593615829"/>
    <n v="1.5968770699810868"/>
    <n v="0.53229235666036223"/>
    <n v="15.681701452361972"/>
    <n v="132.06041434434704"/>
    <n v="52.405392040575229"/>
    <n v="1.6525158087711302"/>
    <n v="42.302982119642536"/>
    <n v="20.601625650888131"/>
    <n v="1.5721617612172567"/>
    <n v="0.52405392040575227"/>
    <n v="13.730224651178199"/>
    <n v="117.27833403794463"/>
    <n v="52.097964751073164"/>
    <n v="1.6525158087711302"/>
    <n v="41.172089414460153"/>
    <n v="19.685713752629489"/>
    <n v="1.5629389425321949"/>
    <n v="0.52097964751073167"/>
    <n v="12.801484971490833"/>
    <n v="110.24330061066883"/>
  </r>
  <r>
    <x v="5"/>
    <s v="Yuncheng"/>
    <s v="Yuncheng"/>
    <s v="Jiang"/>
    <x v="88"/>
    <s v="t/a"/>
    <s v="grinding"/>
    <n v="1200000"/>
    <n v="1"/>
    <m/>
    <n v="1"/>
    <m/>
    <n v="1200000"/>
    <n v="126035.90165274762"/>
    <n v="126035.90165274762"/>
    <n v="1.8000752674855458E-3"/>
    <n v="102.24300902932316"/>
    <n v="2.0192056300976313"/>
    <n v="66.146338977998582"/>
    <n v="36.881356750514627"/>
    <n v="3.0672902708796945"/>
    <n v="1.0224300902932315"/>
    <n v="30.279848545014399"/>
    <n v="254.14667650019501"/>
    <n v="112.92694031854252"/>
    <n v="3.4384735746671709"/>
    <n v="93.640260375373316"/>
    <n v="47.417116936598376"/>
    <n v="3.3878082095562756"/>
    <n v="1.1292694031854251"/>
    <n v="33.183172544824991"/>
    <n v="278.97716881277285"/>
    <n v="112.15261940102887"/>
    <n v="3.4384735746671709"/>
    <n v="91.479422991502034"/>
    <n v="45.667051116012345"/>
    <n v="3.364578582030866"/>
    <n v="1.1215261940102887"/>
    <n v="31.40859622069047"/>
    <n v="265.53507730685055"/>
    <n v="111.80336644760591"/>
    <n v="3.4384735746671709"/>
    <n v="90.194671667281071"/>
    <n v="44.626528864197368"/>
    <n v="3.3541009934281769"/>
    <n v="1.1180336644760591"/>
    <n v="30.353500960223261"/>
    <n v="257.54292343565413"/>
    <n v="63.875082799243465"/>
    <n v="1.9830189705253563"/>
    <n v="53.615069776766923"/>
    <n v="27.031378312338997"/>
    <n v="1.9162524839773041"/>
    <n v="0.63875082799243477"/>
    <n v="18.818041742834367"/>
    <n v="158.47249721321646"/>
    <n v="62.886470448690282"/>
    <n v="1.9830189705253563"/>
    <n v="50.763578543571043"/>
    <n v="24.721950781065757"/>
    <n v="1.886594113460708"/>
    <n v="0.62886470448690279"/>
    <n v="16.476269581413838"/>
    <n v="140.73400084553356"/>
    <n v="62.517557701287792"/>
    <n v="1.9830189705253563"/>
    <n v="49.406507297352185"/>
    <n v="23.622856503155386"/>
    <n v="1.8755267310386339"/>
    <n v="0.62517557701287796"/>
    <n v="15.361781965789"/>
    <n v="132.29196073280258"/>
  </r>
  <r>
    <x v="5"/>
    <s v="Jinzhong"/>
    <s v="Jinzhong"/>
    <s v="Zuoquan"/>
    <x v="89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  <n v="386.69152169049829"/>
    <n v="12.193666106276851"/>
    <n v="312.14735528025557"/>
    <n v="152.01630332374646"/>
    <n v="11.600745650714947"/>
    <n v="3.866915216904983"/>
    <n v="101.31326676090276"/>
    <n v="865.37922310258466"/>
    <n v="384.42306186684698"/>
    <n v="12.193666106276851"/>
    <n v="303.80266775846252"/>
    <n v="145.25792690710131"/>
    <n v="11.53269185600541"/>
    <n v="3.8442306186684698"/>
    <n v="94.460236070576272"/>
    <n v="813.46876741835808"/>
  </r>
  <r>
    <x v="5"/>
    <s v="Datong"/>
    <s v="Datong"/>
    <s v="Guangling"/>
    <x v="90"/>
    <s v="t/d"/>
    <s v="cement"/>
    <n v="4000"/>
    <n v="310"/>
    <n v="1"/>
    <m/>
    <n v="1240000"/>
    <m/>
    <n v="0"/>
    <n v="1240000"/>
    <n v="1.7709980270795456E-2"/>
    <n v="1005.9144222704646"/>
    <n v="19.865887009080467"/>
    <n v="650.77854212288366"/>
    <n v="362.85599397416735"/>
    <n v="30.177432668113934"/>
    <n v="10.059144222704646"/>
    <n v="297.90727644625309"/>
    <n v="2500.4135704802302"/>
    <n v="1111.0279226692073"/>
    <n v="33.829307178954444"/>
    <n v="921.27656757182081"/>
    <n v="466.5117179339843"/>
    <n v="33.330837680076222"/>
    <n v="11.110279226692073"/>
    <n v="326.47153244439039"/>
    <n v="2744.7075380231304"/>
    <n v="1103.4097922387025"/>
    <n v="33.829307178954444"/>
    <n v="900.01724129364061"/>
    <n v="449.29375393269788"/>
    <n v="33.102293767161072"/>
    <n v="11.034097922387026"/>
    <n v="309.01242267430655"/>
    <n v="2612.4579706477361"/>
    <n v="1099.9736787459162"/>
    <n v="33.829307178954444"/>
    <n v="887.37725839080667"/>
    <n v="439.05661058440467"/>
    <n v="32.99921036237749"/>
    <n v="10.999736787459163"/>
    <n v="298.63190326814561"/>
    <n v="2533.8274322826583"/>
    <n v="628.43286422694621"/>
    <n v="19.509865770042961"/>
    <n v="527.4900695070454"/>
    <n v="265.94731078808951"/>
    <n v="18.852985926808387"/>
    <n v="6.2843286422694629"/>
    <n v="185.14067384867172"/>
    <n v="1559.1263597716684"/>
    <n v="618.70643470479729"/>
    <n v="19.509865770042961"/>
    <n v="499.43576844840885"/>
    <n v="243.22608531799435"/>
    <n v="18.561193041143913"/>
    <n v="6.1870643470479729"/>
    <n v="162.10122681744443"/>
    <n v="1384.6067569641355"/>
    <n v="615.07689898695514"/>
    <n v="19.509865770042961"/>
    <n v="486.08426841354003"/>
    <n v="232.41268305136211"/>
    <n v="18.452306969608657"/>
    <n v="6.1507689898695519"/>
    <n v="151.13637771292204"/>
    <n v="1301.5500278693728"/>
  </r>
  <r>
    <x v="5"/>
    <s v="Xinzhou"/>
    <s v="Xinzhou"/>
    <s v="Baode"/>
    <x v="91"/>
    <s v="t/d"/>
    <s v="cement"/>
    <n v="2500"/>
    <n v="310"/>
    <n v="2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  <n v="773.38304338099658"/>
    <n v="24.387332212553702"/>
    <n v="624.29471056051113"/>
    <n v="304.03260664749291"/>
    <n v="23.201491301429893"/>
    <n v="7.7338304338099659"/>
    <n v="202.62653352180553"/>
    <n v="1730.7584462051693"/>
    <n v="768.84612373369396"/>
    <n v="24.387332212553702"/>
    <n v="607.60533551692504"/>
    <n v="290.51585381420261"/>
    <n v="23.065383712010821"/>
    <n v="7.6884612373369396"/>
    <n v="188.92047214115254"/>
    <n v="1626.9375348367162"/>
  </r>
  <r>
    <x v="5"/>
    <s v="Xinzhou"/>
    <s v="Xinzhou"/>
    <s v="Hequ"/>
    <x v="92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  <n v="386.69152169049829"/>
    <n v="12.193666106276851"/>
    <n v="312.14735528025557"/>
    <n v="152.01630332374646"/>
    <n v="11.600745650714947"/>
    <n v="3.866915216904983"/>
    <n v="101.31326676090276"/>
    <n v="865.37922310258466"/>
    <n v="384.42306186684698"/>
    <n v="12.193666106276851"/>
    <n v="303.80266775846252"/>
    <n v="145.25792690710131"/>
    <n v="11.53269185600541"/>
    <n v="3.8442306186684698"/>
    <n v="94.460236070576272"/>
    <n v="813.46876741835808"/>
  </r>
  <r>
    <x v="5"/>
    <s v="Luliang"/>
    <s v="Luliang"/>
    <s v="Lan"/>
    <x v="93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  <n v="386.69152169049829"/>
    <n v="12.193666106276851"/>
    <n v="312.14735528025557"/>
    <n v="152.01630332374646"/>
    <n v="11.600745650714947"/>
    <n v="3.866915216904983"/>
    <n v="101.31326676090276"/>
    <n v="865.37922310258466"/>
    <n v="384.42306186684698"/>
    <n v="12.193666106276851"/>
    <n v="303.80266775846252"/>
    <n v="145.25792690710131"/>
    <n v="11.53269185600541"/>
    <n v="3.8442306186684698"/>
    <n v="94.460236070576272"/>
    <n v="813.46876741835808"/>
  </r>
  <r>
    <x v="5"/>
    <s v="Yangquan"/>
    <s v="Yangquan"/>
    <s v="Yangquan"/>
    <x v="94"/>
    <s v="t/d"/>
    <s v="cement"/>
    <n v="2500"/>
    <n v="310"/>
    <n v="2"/>
    <m/>
    <n v="2325000"/>
    <m/>
    <n v="0"/>
    <n v="2325000"/>
    <n v="3.3206213007741479E-2"/>
    <n v="1886.0895417571212"/>
    <n v="37.248538142025879"/>
    <n v="1220.2097664804069"/>
    <n v="680.3549887015638"/>
    <n v="56.582686252713629"/>
    <n v="18.860895417571211"/>
    <n v="558.57614333672461"/>
    <n v="4688.2754446504314"/>
    <n v="2083.1773550047637"/>
    <n v="63.429950960539585"/>
    <n v="1727.3935641971641"/>
    <n v="874.70947112622059"/>
    <n v="62.495320650142915"/>
    <n v="20.831773550047636"/>
    <n v="612.13412333323197"/>
    <n v="5146.3266337933701"/>
    <n v="2068.8933604475674"/>
    <n v="63.429950960539585"/>
    <n v="1687.5323274255761"/>
    <n v="842.42578862380856"/>
    <n v="62.066800813427015"/>
    <n v="20.688933604475672"/>
    <n v="579.39829251432479"/>
    <n v="4898.358694964505"/>
    <n v="2062.4506476485931"/>
    <n v="63.429950960539585"/>
    <n v="1663.8323594827625"/>
    <n v="823.23114484575876"/>
    <n v="61.873519429457794"/>
    <n v="20.62450647648593"/>
    <n v="559.93481862777298"/>
    <n v="4750.9264355299838"/>
    <n v="1178.3116204255241"/>
    <n v="36.580998318830552"/>
    <n v="989.04388032571012"/>
    <n v="498.65120772766784"/>
    <n v="35.349348612765731"/>
    <n v="11.783116204255244"/>
    <n v="347.13876346625949"/>
    <n v="2923.3619245718783"/>
    <n v="1160.0745650714948"/>
    <n v="36.580998318830552"/>
    <n v="936.44206584076665"/>
    <n v="456.04890997123937"/>
    <n v="34.802236952144838"/>
    <n v="11.600745650714948"/>
    <n v="303.93980028270829"/>
    <n v="2596.1376693077541"/>
    <n v="1153.2691856005408"/>
    <n v="36.580998318830552"/>
    <n v="911.4080032753875"/>
    <n v="435.77378072130398"/>
    <n v="34.598075568016228"/>
    <n v="11.532691856005409"/>
    <n v="283.3807082117288"/>
    <n v="2440.406302255074"/>
  </r>
  <r>
    <x v="5"/>
    <s v="Jincheng"/>
    <s v="Jincheng"/>
    <s v="Gaoping"/>
    <x v="95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  <n v="386.69152169049829"/>
    <n v="12.193666106276851"/>
    <n v="312.14735528025557"/>
    <n v="152.01630332374646"/>
    <n v="11.600745650714947"/>
    <n v="3.866915216904983"/>
    <n v="101.31326676090276"/>
    <n v="865.37922310258466"/>
    <n v="384.42306186684698"/>
    <n v="12.193666106276851"/>
    <n v="303.80266775846252"/>
    <n v="145.25792690710131"/>
    <n v="11.53269185600541"/>
    <n v="3.8442306186684698"/>
    <n v="94.460236070576272"/>
    <n v="813.46876741835808"/>
  </r>
  <r>
    <x v="5"/>
    <s v="Taiyuan"/>
    <s v="Taiyuan"/>
    <s v="Taiyuan"/>
    <x v="96"/>
    <s v="t/d"/>
    <s v="cement"/>
    <n v="4500"/>
    <n v="310"/>
    <n v="3"/>
    <m/>
    <n v="3565000"/>
    <m/>
    <n v="0"/>
    <n v="3565000"/>
    <n v="5.0916193278536935E-2"/>
    <n v="2892.0039640275859"/>
    <n v="57.114425151106346"/>
    <n v="1870.9883086032905"/>
    <n v="1043.2109826757312"/>
    <n v="86.760118920827566"/>
    <n v="28.920039640275853"/>
    <n v="856.48341978297765"/>
    <n v="7188.6890151306616"/>
    <n v="3194.2052776739711"/>
    <n v="97.259258139494037"/>
    <n v="2648.6701317689849"/>
    <n v="1341.2211890602048"/>
    <n v="95.826158330219144"/>
    <n v="31.942052776739711"/>
    <n v="938.60565577762236"/>
    <n v="7891.0341718165009"/>
    <n v="3172.3031526862696"/>
    <n v="97.259258139494037"/>
    <n v="2587.5495687192169"/>
    <n v="1291.7195425565064"/>
    <n v="95.16909458058808"/>
    <n v="31.723031526862698"/>
    <n v="888.41071518863134"/>
    <n v="7510.8166656122412"/>
    <n v="3162.4243263945095"/>
    <n v="97.259258139494037"/>
    <n v="2551.2096178735692"/>
    <n v="1262.2877554301633"/>
    <n v="94.872729791835283"/>
    <n v="31.624243263945093"/>
    <n v="858.56672189591859"/>
    <n v="7284.7538678126421"/>
    <n v="1806.7444846524704"/>
    <n v="56.090864088873509"/>
    <n v="1516.5339498327555"/>
    <n v="764.59851851575729"/>
    <n v="54.202334539574117"/>
    <n v="18.067444846524705"/>
    <n v="532.27943731493122"/>
    <n v="4482.4882843435471"/>
    <n v="1778.780999776292"/>
    <n v="56.090864088873509"/>
    <n v="1435.8778342891756"/>
    <n v="699.27499528923374"/>
    <n v="53.363429993288754"/>
    <n v="17.78780999776292"/>
    <n v="466.04102710015269"/>
    <n v="3980.7444262718896"/>
    <n v="1768.3460845874961"/>
    <n v="56.090864088873509"/>
    <n v="1397.4922716889275"/>
    <n v="668.18646377266612"/>
    <n v="53.050382537624884"/>
    <n v="17.683460845874961"/>
    <n v="434.51708592465081"/>
    <n v="3741.956330124447"/>
  </r>
  <r>
    <x v="5"/>
    <s v="Jincheng"/>
    <s v="Jincheng"/>
    <s v="Lingchuan"/>
    <x v="97"/>
    <s v="t/d"/>
    <s v="cement"/>
    <n v="3200"/>
    <n v="310"/>
    <n v="1"/>
    <m/>
    <n v="992000"/>
    <m/>
    <n v="0"/>
    <n v="992000"/>
    <n v="1.4167984216636365E-2"/>
    <n v="804.73153781637166"/>
    <n v="15.892709607264376"/>
    <n v="520.62283369830698"/>
    <n v="290.28479517933391"/>
    <n v="24.14194613449115"/>
    <n v="8.0473153781637166"/>
    <n v="238.32582115700251"/>
    <n v="2000.330856384184"/>
    <n v="888.82233813536595"/>
    <n v="27.063445743163559"/>
    <n v="737.02125405745664"/>
    <n v="373.20937434718746"/>
    <n v="26.664670144060977"/>
    <n v="8.8882233813536597"/>
    <n v="261.17722595551231"/>
    <n v="2195.7660304185047"/>
    <n v="882.72783379096199"/>
    <n v="27.063445743163559"/>
    <n v="720.01379303491251"/>
    <n v="359.43500314615835"/>
    <n v="26.481835013728858"/>
    <n v="8.82727833790962"/>
    <n v="247.20993813944526"/>
    <n v="2089.966376518189"/>
    <n v="879.97894299673305"/>
    <n v="27.063445743163559"/>
    <n v="709.90180671264534"/>
    <n v="351.24528846752372"/>
    <n v="26.399368289901993"/>
    <n v="8.7997894299673298"/>
    <n v="238.90552261451649"/>
    <n v="2027.0619458261267"/>
    <n v="502.746291381557"/>
    <n v="15.607892616034368"/>
    <n v="421.99205560563632"/>
    <n v="212.75784863047161"/>
    <n v="15.08238874144671"/>
    <n v="5.0274629138155706"/>
    <n v="148.11253907893737"/>
    <n v="1247.3010878173347"/>
    <n v="494.96514776383782"/>
    <n v="15.607892616034368"/>
    <n v="399.54861475872713"/>
    <n v="194.58086825439548"/>
    <n v="14.84895443291513"/>
    <n v="4.949651477638378"/>
    <n v="129.68098145395552"/>
    <n v="1107.6854055713084"/>
    <n v="492.06151918956414"/>
    <n v="15.607892616034368"/>
    <n v="388.86741473083202"/>
    <n v="185.9301464410897"/>
    <n v="14.761845575686925"/>
    <n v="4.9206151918956413"/>
    <n v="120.90910217033763"/>
    <n v="1041.2400222954984"/>
  </r>
  <r>
    <x v="5"/>
    <s v="Yangquan"/>
    <s v="Yangquan"/>
    <s v="Yangquan"/>
    <x v="94"/>
    <s v="t/d"/>
    <s v="cement"/>
    <n v="2500"/>
    <n v="310"/>
    <n v="1"/>
    <m/>
    <n v="775000"/>
    <m/>
    <n v="0"/>
    <n v="775000"/>
    <n v="1.106873766924716E-2"/>
    <n v="628.6965139190404"/>
    <n v="12.416179380675292"/>
    <n v="406.73658882680229"/>
    <n v="226.7849962338546"/>
    <n v="18.860895417571211"/>
    <n v="6.2869651391904036"/>
    <n v="186.1920477789082"/>
    <n v="1562.7584815501439"/>
    <n v="694.39245166825458"/>
    <n v="21.143316986846528"/>
    <n v="575.79785473238803"/>
    <n v="291.56982370874016"/>
    <n v="20.83177355004764"/>
    <n v="6.9439245166825456"/>
    <n v="204.04470777774398"/>
    <n v="1715.4422112644565"/>
    <n v="689.63112014918909"/>
    <n v="21.143316986846528"/>
    <n v="562.51077580852541"/>
    <n v="280.8085962079362"/>
    <n v="20.688933604475672"/>
    <n v="6.8963112014918915"/>
    <n v="193.13276417144161"/>
    <n v="1632.7862316548349"/>
    <n v="687.48354921619773"/>
    <n v="21.143316986846528"/>
    <n v="554.61078649425417"/>
    <n v="274.4103816152529"/>
    <n v="20.62450647648593"/>
    <n v="6.874835492161977"/>
    <n v="186.644939542591"/>
    <n v="1583.6421451766614"/>
    <n v="392.77054014184142"/>
    <n v="12.193666106276851"/>
    <n v="329.68129344190339"/>
    <n v="166.21706924255594"/>
    <n v="11.783116204255242"/>
    <n v="3.9277054014184145"/>
    <n v="115.71292115541982"/>
    <n v="974.45397485729279"/>
    <n v="386.69152169049829"/>
    <n v="12.193666106276851"/>
    <n v="312.14735528025557"/>
    <n v="152.01630332374646"/>
    <n v="11.600745650714947"/>
    <n v="3.866915216904983"/>
    <n v="101.31326676090276"/>
    <n v="865.37922310258466"/>
    <n v="384.42306186684698"/>
    <n v="12.193666106276851"/>
    <n v="303.80266775846252"/>
    <n v="145.25792690710131"/>
    <n v="11.53269185600541"/>
    <n v="3.8442306186684698"/>
    <n v="94.460236070576272"/>
    <n v="813.46876741835808"/>
  </r>
  <r>
    <x v="5"/>
    <s v="Xinzhou"/>
    <s v="Xinzhou"/>
    <s v="Shenchi"/>
    <x v="98"/>
    <s v="t/d"/>
    <s v="cement"/>
    <n v="4500"/>
    <n v="310"/>
    <n v="1"/>
    <m/>
    <n v="1395000"/>
    <m/>
    <n v="0"/>
    <n v="1395000"/>
    <n v="1.9923727804644888E-2"/>
    <n v="1131.6537250542726"/>
    <n v="22.349122885215525"/>
    <n v="732.12585988824412"/>
    <n v="408.2129932209383"/>
    <n v="33.949611751628176"/>
    <n v="11.316537250542726"/>
    <n v="335.14568600203472"/>
    <n v="2812.9652667902587"/>
    <n v="1249.9064130028582"/>
    <n v="38.057970576323754"/>
    <n v="1036.4361385182983"/>
    <n v="524.82568267573231"/>
    <n v="37.49719239008575"/>
    <n v="12.499064130028582"/>
    <n v="367.28047399993915"/>
    <n v="3087.795980276022"/>
    <n v="1241.3360162685403"/>
    <n v="38.057970576323754"/>
    <n v="1012.5193964553457"/>
    <n v="505.45547317428515"/>
    <n v="37.240080488056208"/>
    <n v="12.413360162685404"/>
    <n v="347.63897550859491"/>
    <n v="2939.0152169787029"/>
    <n v="1237.4703885891558"/>
    <n v="38.057970576323754"/>
    <n v="998.29941568965751"/>
    <n v="493.93868690745524"/>
    <n v="37.124111657674675"/>
    <n v="12.374703885891558"/>
    <n v="335.96089117666384"/>
    <n v="2850.5558613179905"/>
    <n v="706.98697225531453"/>
    <n v="21.948598991298329"/>
    <n v="593.42632819542609"/>
    <n v="299.19072463660069"/>
    <n v="21.209609167659437"/>
    <n v="7.0698697225531459"/>
    <n v="208.28325807975568"/>
    <n v="1754.0171547431269"/>
    <n v="696.04473904289694"/>
    <n v="21.948598991298329"/>
    <n v="561.86523950445996"/>
    <n v="273.62934598274364"/>
    <n v="20.881342171286903"/>
    <n v="6.9604473904289694"/>
    <n v="182.36388016962496"/>
    <n v="1557.6826015846525"/>
    <n v="691.96151136032461"/>
    <n v="21.948598991298329"/>
    <n v="546.84480196523248"/>
    <n v="261.46426843278238"/>
    <n v="20.758845340809739"/>
    <n v="6.9196151136032453"/>
    <n v="170.02842492703729"/>
    <n v="1464.2437813530444"/>
  </r>
  <r>
    <x v="5"/>
    <s v="Xinzhou"/>
    <s v="Xinzhou"/>
    <s v="Kelan"/>
    <x v="99"/>
    <s v="t/d"/>
    <s v="cement"/>
    <n v="5000"/>
    <n v="310"/>
    <n v="1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  <n v="773.38304338099658"/>
    <n v="24.387332212553702"/>
    <n v="624.29471056051113"/>
    <n v="304.03260664749291"/>
    <n v="23.201491301429893"/>
    <n v="7.7338304338099659"/>
    <n v="202.62653352180553"/>
    <n v="1730.7584462051693"/>
    <n v="768.84612373369396"/>
    <n v="24.387332212553702"/>
    <n v="607.60533551692504"/>
    <n v="290.51585381420261"/>
    <n v="23.065383712010821"/>
    <n v="7.6884612373369396"/>
    <n v="188.92047214115254"/>
    <n v="1626.9375348367162"/>
  </r>
  <r>
    <x v="5"/>
    <s v="Datong"/>
    <s v="Datong"/>
    <s v="Guangling"/>
    <x v="90"/>
    <s v="t/d"/>
    <s v="cement"/>
    <n v="1200"/>
    <n v="310"/>
    <n v="1"/>
    <m/>
    <n v="372000"/>
    <m/>
    <n v="0"/>
    <n v="372000"/>
    <n v="5.312994081238637E-3"/>
    <n v="301.77432668113937"/>
    <n v="5.9597661027241413"/>
    <n v="195.23356263686512"/>
    <n v="108.85679819225021"/>
    <n v="9.0532298004341811"/>
    <n v="3.0177432668113937"/>
    <n v="89.372182933875933"/>
    <n v="750.12407114406903"/>
    <n v="333.30837680076223"/>
    <n v="10.148792153686335"/>
    <n v="276.38297027154624"/>
    <n v="139.95351538019528"/>
    <n v="9.9992513040228665"/>
    <n v="3.3330837680076222"/>
    <n v="97.941459733317117"/>
    <n v="823.41226140693925"/>
    <n v="331.0229376716108"/>
    <n v="10.148792153686335"/>
    <n v="270.00517238809221"/>
    <n v="134.78812617980938"/>
    <n v="9.9306881301483223"/>
    <n v="3.3102293767161082"/>
    <n v="92.703726802291982"/>
    <n v="783.73739119432082"/>
    <n v="329.99210362377494"/>
    <n v="10.148792153686335"/>
    <n v="266.213177517242"/>
    <n v="131.71698317532142"/>
    <n v="9.8997631087132465"/>
    <n v="3.2999210362377491"/>
    <n v="89.589570980443682"/>
    <n v="760.14822968479746"/>
    <n v="188.5298592680839"/>
    <n v="5.8529597310128887"/>
    <n v="158.24702085211362"/>
    <n v="79.784193236426859"/>
    <n v="5.6558957780425168"/>
    <n v="1.885298592680839"/>
    <n v="55.542202154601519"/>
    <n v="467.73790793150056"/>
    <n v="185.61193041143918"/>
    <n v="5.8529597310128887"/>
    <n v="149.83073053452267"/>
    <n v="72.96782559539831"/>
    <n v="5.5683579123431741"/>
    <n v="1.856119304114392"/>
    <n v="48.630368045233325"/>
    <n v="415.38202708924069"/>
    <n v="184.52306969608657"/>
    <n v="5.8529597310128887"/>
    <n v="145.82528052406201"/>
    <n v="69.723804915408635"/>
    <n v="5.5356920908825966"/>
    <n v="1.8452306969608656"/>
    <n v="45.340913313876612"/>
    <n v="390.46500836081191"/>
  </r>
  <r>
    <x v="5"/>
    <s v="Xinzhou"/>
    <s v="Xinzhou"/>
    <s v="Xinfu"/>
    <x v="100"/>
    <s v="t/d"/>
    <s v="cement"/>
    <n v="5000"/>
    <n v="310"/>
    <n v="1"/>
    <m/>
    <n v="1550000"/>
    <m/>
    <n v="0"/>
    <n v="1550000"/>
    <n v="2.213747533849432E-2"/>
    <n v="1257.3930278380808"/>
    <n v="24.832358761350584"/>
    <n v="813.47317765360458"/>
    <n v="453.5699924677092"/>
    <n v="37.721790835142421"/>
    <n v="12.573930278380807"/>
    <n v="372.38409555781641"/>
    <n v="3125.5169631002877"/>
    <n v="1388.7849033365092"/>
    <n v="42.286633973693057"/>
    <n v="1151.5957094647761"/>
    <n v="583.13964741748032"/>
    <n v="41.663547100095279"/>
    <n v="13.887849033365091"/>
    <n v="408.08941555548796"/>
    <n v="3430.8844225289131"/>
    <n v="1379.2622402983782"/>
    <n v="42.286633973693057"/>
    <n v="1125.0215516170508"/>
    <n v="561.61719241587241"/>
    <n v="41.377867208951344"/>
    <n v="13.792622402983783"/>
    <n v="386.26552834288321"/>
    <n v="3265.5724633096697"/>
    <n v="1374.9670984323955"/>
    <n v="42.286633973693057"/>
    <n v="1109.2215729885083"/>
    <n v="548.8207632305058"/>
    <n v="41.24901295297186"/>
    <n v="13.749670984323954"/>
    <n v="373.28987908518201"/>
    <n v="3167.2842903533228"/>
    <n v="785.54108028368285"/>
    <n v="24.387332212553702"/>
    <n v="659.36258688380678"/>
    <n v="332.43413848511187"/>
    <n v="23.566232408510484"/>
    <n v="7.855410802836829"/>
    <n v="231.42584231083964"/>
    <n v="1948.9079497145856"/>
    <n v="773.38304338099658"/>
    <n v="24.387332212553702"/>
    <n v="624.29471056051113"/>
    <n v="304.03260664749291"/>
    <n v="23.201491301429893"/>
    <n v="7.7338304338099659"/>
    <n v="202.62653352180553"/>
    <n v="1730.7584462051693"/>
    <n v="768.84612373369396"/>
    <n v="24.387332212553702"/>
    <n v="607.60533551692504"/>
    <n v="290.51585381420261"/>
    <n v="23.065383712010821"/>
    <n v="7.6884612373369396"/>
    <n v="188.92047214115254"/>
    <n v="1626.9375348367162"/>
  </r>
  <r>
    <x v="1"/>
    <s v=""/>
    <m/>
    <s v=""/>
    <x v="4"/>
    <m/>
    <m/>
    <m/>
    <m/>
    <n v="73"/>
    <m/>
    <n v="68200000"/>
    <m/>
    <n v="0"/>
    <m/>
    <n v="1"/>
    <n v="56799.296605048294"/>
    <n v="1121.7339999999999"/>
    <n v="36746.429537024749"/>
    <n v="20488.78589506579"/>
    <n v="1703.9788981514487"/>
    <n v="567.99296605048289"/>
    <n v="16821.434687734545"/>
    <n v="141186.69429595713"/>
    <n v="62734.565803065394"/>
    <n v="1910.1832222106129"/>
    <n v="52020.191636861775"/>
    <n v="26341.741255538429"/>
    <n v="1882.0369740919618"/>
    <n v="627.34565803065391"/>
    <n v="18434.325021962697"/>
    <n v="154980.83544165632"/>
    <n v="62304.405502826805"/>
    <n v="1910.1832222106129"/>
    <n v="50819.77661927772"/>
    <n v="25369.523119887563"/>
    <n v="1869.132165084804"/>
    <n v="623.04405502826808"/>
    <n v="17448.490509268482"/>
    <n v="147513.3190834659"/>
    <n v="62110.384197311716"/>
    <n v="1910.1832222106129"/>
    <n v="50106.055728031002"/>
    <n v="24791.479373267768"/>
    <n v="1863.3115259193514"/>
    <n v="621.10384197311714"/>
    <n v="16862.350985257894"/>
    <n v="143073.41925507688"/>
    <n v="35484.673309504469"/>
    <n v="1101.6311408441034"/>
    <n v="29784.90441216922"/>
    <n v="15016.804464014476"/>
    <n v="1064.5401992851341"/>
    <n v="354.84673309504473"/>
    <n v="10454.030496802807"/>
    <n v="88036.594955598965"/>
    <n v="34935.4671910658"/>
    <n v="1101.6311408441034"/>
    <n v="28200.808855332303"/>
    <n v="13733.842816250053"/>
    <n v="1048.0640157319738"/>
    <n v="349.354671910658"/>
    <n v="9153.1003614248257"/>
    <n v="78182.286811883896"/>
    <n v="34730.524234476099"/>
    <n v="1101.6311408441034"/>
    <n v="27446.911909614861"/>
    <n v="13123.260415745406"/>
    <n v="1041.915727034283"/>
    <n v="347.30524234476098"/>
    <n v="8533.966464217503"/>
    <n v="73492.460633380077"/>
  </r>
  <r>
    <x v="2"/>
    <s v=""/>
    <m/>
    <s v=""/>
    <x v="4"/>
    <m/>
    <m/>
    <m/>
    <m/>
    <m/>
    <n v="13"/>
    <m/>
    <n v="17300000"/>
    <n v="1817017.5821604449"/>
    <n v="70017017.582160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"/>
    <s v="Ulaan Chab"/>
    <s v="Ulaan Chab"/>
    <s v="Qahar Youyi Zhongqi"/>
    <x v="101"/>
    <s v="t/a"/>
    <s v="grinding"/>
    <n v="1200000"/>
    <n v="1"/>
    <m/>
    <n v="1"/>
    <m/>
    <n v="1200000"/>
    <n v="126035.90165274762"/>
    <n v="126035.90165274762"/>
    <n v="1.7768746850763035E-3"/>
    <n v="101.75708507682015"/>
    <n v="2.5781900849304797"/>
    <n v="101.13655558800143"/>
    <n v="63.791220171853382"/>
    <n v="3.0527125523046044"/>
    <n v="1.0175708507682015"/>
    <n v="39.183505243061653"/>
    <n v="328.45084413699061"/>
    <n v="113.40583224438188"/>
    <n v="5.0588649799393082"/>
    <n v="149.37856128278756"/>
    <n v="82.652387214505765"/>
    <n v="3.4021749673314563"/>
    <n v="1.1340583224438188"/>
    <n v="42.9387443948659"/>
    <n v="360.52018760881157"/>
    <n v="112.26661017744382"/>
    <n v="5.0588649799393082"/>
    <n v="144.76888690415851"/>
    <n v="78.658220368943091"/>
    <n v="3.3679983053233142"/>
    <n v="1.1226661017744382"/>
    <n v="40.229627441868317"/>
    <n v="339.99912154522616"/>
    <n v="111.75277067952567"/>
    <n v="5.0588649799393082"/>
    <n v="142.1275635950754"/>
    <n v="76.369580191133096"/>
    <n v="3.3525831203857699"/>
    <n v="1.1175277067952567"/>
    <n v="38.677315246421465"/>
    <n v="328.2406402146853"/>
    <n v="64.164315439654061"/>
    <n v="2.9175228503877801"/>
    <n v="85.444304757599255"/>
    <n v="47.05639904439996"/>
    <n v="1.9249294631896217"/>
    <n v="0.64164315439654063"/>
    <n v="24.349355044164437"/>
    <n v="204.78094568741213"/>
    <n v="62.709816432944898"/>
    <n v="2.9175228503877801"/>
    <n v="79.390970770664566"/>
    <n v="41.811337478267582"/>
    <n v="1.8812944929883473"/>
    <n v="0.62709816432944898"/>
    <n v="20.791795793951529"/>
    <n v="177.83308420141759"/>
    <n v="62.167052401766263"/>
    <n v="2.9175228503877801"/>
    <n v="76.600964761604459"/>
    <n v="39.393867482561994"/>
    <n v="1.8650115720529881"/>
    <n v="0.62167052401766265"/>
    <n v="19.152102410585524"/>
    <n v="165.41270633369709"/>
  </r>
  <r>
    <x v="6"/>
    <s v="Alxa"/>
    <s v="Alxa"/>
    <s v="Alxa Left"/>
    <x v="102"/>
    <s v="t/a"/>
    <s v="grinding"/>
    <n v="600000"/>
    <n v="1"/>
    <m/>
    <n v="1"/>
    <m/>
    <n v="600000"/>
    <n v="63017.95082637381"/>
    <n v="63017.95082637381"/>
    <n v="8.8843734253815177E-4"/>
    <n v="50.878542538410073"/>
    <n v="1.2890950424652399"/>
    <n v="50.568277794000714"/>
    <n v="31.895610085926691"/>
    <n v="1.5263562761523022"/>
    <n v="0.50878542538410076"/>
    <n v="19.591752621530826"/>
    <n v="164.22542206849531"/>
    <n v="56.702916122190942"/>
    <n v="2.5294324899696541"/>
    <n v="74.689280641393779"/>
    <n v="41.326193607252883"/>
    <n v="1.7010874836657282"/>
    <n v="0.56702916122190938"/>
    <n v="21.46937219743295"/>
    <n v="180.26009380440578"/>
    <n v="56.133305088721912"/>
    <n v="2.5294324899696541"/>
    <n v="72.384443452079253"/>
    <n v="39.329110184471546"/>
    <n v="1.6839991526616571"/>
    <n v="0.56133305088721908"/>
    <n v="20.114813720934158"/>
    <n v="169.99956077261308"/>
    <n v="55.876385339762834"/>
    <n v="2.5294324899696541"/>
    <n v="71.0637817975377"/>
    <n v="38.184790095566548"/>
    <n v="1.6762915601928849"/>
    <n v="0.55876385339762835"/>
    <n v="19.338657623210732"/>
    <n v="164.12032010734265"/>
    <n v="32.08215771982703"/>
    <n v="1.4587614251938901"/>
    <n v="42.722152378799628"/>
    <n v="23.52819952219998"/>
    <n v="0.96246473159481083"/>
    <n v="0.32082157719827031"/>
    <n v="12.174677522082218"/>
    <n v="102.39047284370606"/>
    <n v="31.354908216472449"/>
    <n v="1.4587614251938901"/>
    <n v="39.695485385332283"/>
    <n v="20.905668739133791"/>
    <n v="0.94064724649417364"/>
    <n v="0.31354908216472449"/>
    <n v="10.395897896975764"/>
    <n v="88.916542100708796"/>
    <n v="31.083526200883131"/>
    <n v="1.4587614251938901"/>
    <n v="38.300482380802229"/>
    <n v="19.696933741280997"/>
    <n v="0.93250578602649403"/>
    <n v="0.31083526200883133"/>
    <n v="9.576051205292762"/>
    <n v="82.706353166848544"/>
  </r>
  <r>
    <x v="6"/>
    <s v="Tongliao"/>
    <s v="Tongliao"/>
    <s v="Huolin Gol"/>
    <x v="103"/>
    <s v="t/a"/>
    <s v="grinding"/>
    <n v="600000"/>
    <n v="1"/>
    <m/>
    <n v="1"/>
    <m/>
    <n v="600000"/>
    <n v="63017.95082637381"/>
    <n v="63017.95082637381"/>
    <n v="8.8843734253815177E-4"/>
    <n v="50.878542538410073"/>
    <n v="1.2890950424652399"/>
    <n v="50.568277794000714"/>
    <n v="31.895610085926691"/>
    <n v="1.5263562761523022"/>
    <n v="0.50878542538410076"/>
    <n v="19.591752621530826"/>
    <n v="164.22542206849531"/>
    <n v="56.702916122190942"/>
    <n v="2.5294324899696541"/>
    <n v="74.689280641393779"/>
    <n v="41.326193607252883"/>
    <n v="1.7010874836657282"/>
    <n v="0.56702916122190938"/>
    <n v="21.46937219743295"/>
    <n v="180.26009380440578"/>
    <n v="56.133305088721912"/>
    <n v="2.5294324899696541"/>
    <n v="72.384443452079253"/>
    <n v="39.329110184471546"/>
    <n v="1.6839991526616571"/>
    <n v="0.56133305088721908"/>
    <n v="20.114813720934158"/>
    <n v="169.99956077261308"/>
    <n v="55.876385339762834"/>
    <n v="2.5294324899696541"/>
    <n v="71.0637817975377"/>
    <n v="38.184790095566548"/>
    <n v="1.6762915601928849"/>
    <n v="0.55876385339762835"/>
    <n v="19.338657623210732"/>
    <n v="164.12032010734265"/>
    <n v="32.08215771982703"/>
    <n v="1.4587614251938901"/>
    <n v="42.722152378799628"/>
    <n v="23.52819952219998"/>
    <n v="0.96246473159481083"/>
    <n v="0.32082157719827031"/>
    <n v="12.174677522082218"/>
    <n v="102.39047284370606"/>
    <n v="31.354908216472449"/>
    <n v="1.4587614251938901"/>
    <n v="39.695485385332283"/>
    <n v="20.905668739133791"/>
    <n v="0.94064724649417364"/>
    <n v="0.31354908216472449"/>
    <n v="10.395897896975764"/>
    <n v="88.916542100708796"/>
    <n v="31.083526200883131"/>
    <n v="1.4587614251938901"/>
    <n v="38.300482380802229"/>
    <n v="19.696933741280997"/>
    <n v="0.93250578602649403"/>
    <n v="0.31083526200883133"/>
    <n v="9.576051205292762"/>
    <n v="82.706353166848544"/>
  </r>
  <r>
    <x v="6"/>
    <s v="Tongliao"/>
    <s v="Tongliao"/>
    <s v="Tongliao"/>
    <x v="104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  <n v="52.258180360787414"/>
    <n v="2.4312690419898169"/>
    <n v="66.159142308887141"/>
    <n v="34.842781231889653"/>
    <n v="1.5677454108236226"/>
    <n v="0.52258180360787421"/>
    <n v="17.326496494959606"/>
    <n v="148.19423683451467"/>
    <n v="51.805877001471885"/>
    <n v="2.4312690419898169"/>
    <n v="63.834137301337051"/>
    <n v="32.828222902134996"/>
    <n v="1.5541763100441566"/>
    <n v="0.51805877001471878"/>
    <n v="15.960085342154605"/>
    <n v="137.84392194474756"/>
  </r>
  <r>
    <x v="6"/>
    <s v="Chifeng"/>
    <s v="Chifeng"/>
    <s v="Bairin Right"/>
    <x v="105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  <n v="52.258180360787414"/>
    <n v="2.4312690419898169"/>
    <n v="66.159142308887141"/>
    <n v="34.842781231889653"/>
    <n v="1.5677454108236226"/>
    <n v="0.52258180360787421"/>
    <n v="17.326496494959606"/>
    <n v="148.19423683451467"/>
    <n v="51.805877001471885"/>
    <n v="2.4312690419898169"/>
    <n v="63.834137301337051"/>
    <n v="32.828222902134996"/>
    <n v="1.5541763100441566"/>
    <n v="0.51805877001471878"/>
    <n v="15.960085342154605"/>
    <n v="137.84392194474756"/>
  </r>
  <r>
    <x v="6"/>
    <s v="Alxa"/>
    <s v="Alxa"/>
    <s v="Ejin"/>
    <x v="106"/>
    <s v="t/a"/>
    <s v="grinding"/>
    <n v="1200000"/>
    <n v="1"/>
    <m/>
    <n v="1"/>
    <m/>
    <n v="1200000"/>
    <n v="126035.90165274762"/>
    <n v="126035.90165274762"/>
    <n v="1.7768746850763035E-3"/>
    <n v="101.75708507682015"/>
    <n v="2.5781900849304797"/>
    <n v="101.13655558800143"/>
    <n v="63.791220171853382"/>
    <n v="3.0527125523046044"/>
    <n v="1.0175708507682015"/>
    <n v="39.183505243061653"/>
    <n v="328.45084413699061"/>
    <n v="113.40583224438188"/>
    <n v="5.0588649799393082"/>
    <n v="149.37856128278756"/>
    <n v="82.652387214505765"/>
    <n v="3.4021749673314563"/>
    <n v="1.1340583224438188"/>
    <n v="42.9387443948659"/>
    <n v="360.52018760881157"/>
    <n v="112.26661017744382"/>
    <n v="5.0588649799393082"/>
    <n v="144.76888690415851"/>
    <n v="78.658220368943091"/>
    <n v="3.3679983053233142"/>
    <n v="1.1226661017744382"/>
    <n v="40.229627441868317"/>
    <n v="339.99912154522616"/>
    <n v="111.75277067952567"/>
    <n v="5.0588649799393082"/>
    <n v="142.1275635950754"/>
    <n v="76.369580191133096"/>
    <n v="3.3525831203857699"/>
    <n v="1.1175277067952567"/>
    <n v="38.677315246421465"/>
    <n v="328.2406402146853"/>
    <n v="64.164315439654061"/>
    <n v="2.9175228503877801"/>
    <n v="85.444304757599255"/>
    <n v="47.05639904439996"/>
    <n v="1.9249294631896217"/>
    <n v="0.64164315439654063"/>
    <n v="24.349355044164437"/>
    <n v="204.78094568741213"/>
    <n v="62.709816432944898"/>
    <n v="2.9175228503877801"/>
    <n v="79.390970770664566"/>
    <n v="41.811337478267582"/>
    <n v="1.8812944929883473"/>
    <n v="0.62709816432944898"/>
    <n v="20.791795793951529"/>
    <n v="177.83308420141759"/>
    <n v="62.167052401766263"/>
    <n v="2.9175228503877801"/>
    <n v="76.600964761604459"/>
    <n v="39.393867482561994"/>
    <n v="1.8650115720529881"/>
    <n v="0.62167052401766265"/>
    <n v="19.152102410585524"/>
    <n v="165.41270633369709"/>
  </r>
  <r>
    <x v="6"/>
    <s v="Ordos"/>
    <s v="Ordos"/>
    <s v="Dalad"/>
    <x v="107"/>
    <s v="t/a"/>
    <s v="grinding"/>
    <n v="2000000"/>
    <n v="1"/>
    <m/>
    <n v="1"/>
    <m/>
    <n v="2000000"/>
    <n v="210059.8360879127"/>
    <n v="210059.8360879127"/>
    <n v="2.9614578084605058E-3"/>
    <n v="169.59514179470023"/>
    <n v="4.2969834748841329"/>
    <n v="168.56092598000237"/>
    <n v="106.3187002864223"/>
    <n v="5.087854253841007"/>
    <n v="1.6959514179470025"/>
    <n v="65.305842071769419"/>
    <n v="547.418073561651"/>
    <n v="189.00972040730315"/>
    <n v="8.4314416332321809"/>
    <n v="248.96426880464591"/>
    <n v="137.75397869084293"/>
    <n v="5.6702916122190938"/>
    <n v="1.8900972040730313"/>
    <n v="71.564573991443154"/>
    <n v="600.8669793480193"/>
    <n v="187.11101696240635"/>
    <n v="8.4314416332321809"/>
    <n v="241.28147817359752"/>
    <n v="131.09703394823848"/>
    <n v="5.6133305088721901"/>
    <n v="1.8711101696240635"/>
    <n v="67.049379069780528"/>
    <n v="566.66520257537695"/>
    <n v="186.25461779920946"/>
    <n v="8.4314416332321809"/>
    <n v="236.879272658459"/>
    <n v="127.2826336518885"/>
    <n v="5.5876385339762829"/>
    <n v="1.8625461779920947"/>
    <n v="64.46219207736911"/>
    <n v="547.06773369114217"/>
    <n v="106.94052573275677"/>
    <n v="4.8625380839796337"/>
    <n v="142.40717459599875"/>
    <n v="78.427331740666602"/>
    <n v="3.2082157719827027"/>
    <n v="1.0694052573275676"/>
    <n v="40.582258406940731"/>
    <n v="341.30157614568691"/>
    <n v="104.51636072157483"/>
    <n v="4.8625380839796337"/>
    <n v="132.31828461777428"/>
    <n v="69.685562463779306"/>
    <n v="3.1354908216472452"/>
    <n v="1.0451636072157484"/>
    <n v="34.652992989919213"/>
    <n v="296.38847366902934"/>
    <n v="103.61175400294377"/>
    <n v="4.8625380839796337"/>
    <n v="127.6682746026741"/>
    <n v="65.656445804269993"/>
    <n v="3.1083526200883131"/>
    <n v="1.0361175400294376"/>
    <n v="31.920170684309209"/>
    <n v="275.68784388949513"/>
  </r>
  <r>
    <x v="6"/>
    <s v="Hulunbuir"/>
    <s v="Hulunbuir"/>
    <s v="Hailar"/>
    <x v="108"/>
    <s v="t/d"/>
    <s v="cement"/>
    <n v="1200"/>
    <n v="310"/>
    <n v="1"/>
    <m/>
    <n v="372000"/>
    <m/>
    <n v="0"/>
    <n v="372000"/>
    <n v="5.244516635185075E-3"/>
    <n v="300.34010271827873"/>
    <n v="7.6096310576378547"/>
    <n v="298.50858513627611"/>
    <n v="188.28233537227311"/>
    <n v="9.0102030815483616"/>
    <n v="3.0034010271827878"/>
    <n v="115.65168145961503"/>
    <n v="969.43579104626394"/>
    <n v="334.72184545593228"/>
    <n v="14.931442135609913"/>
    <n v="440.89679264801418"/>
    <n v="243.95182357253253"/>
    <n v="10.041655363677966"/>
    <n v="3.3472184545593224"/>
    <n v="126.73541987186549"/>
    <n v="1064.0897397630845"/>
    <n v="331.35938600315995"/>
    <n v="14.931442135609913"/>
    <n v="427.29115452139064"/>
    <n v="232.16288052483603"/>
    <n v="9.9407815800947983"/>
    <n v="3.3135938600315993"/>
    <n v="118.73935293141741"/>
    <n v="1003.5209932745926"/>
    <n v="329.84276819252852"/>
    <n v="14.931442135609913"/>
    <n v="419.49518322992412"/>
    <n v="225.40786758819669"/>
    <n v="9.8952830457758552"/>
    <n v="3.2984276819252853"/>
    <n v="114.15764145767211"/>
    <n v="968.8153657700359"/>
    <n v="189.38354096371046"/>
    <n v="8.6111852742919943"/>
    <n v="252.19227976327966"/>
    <n v="138.88884210743592"/>
    <n v="5.6815062289113136"/>
    <n v="1.8938354096371048"/>
    <n v="71.868094389371208"/>
    <n v="604.41914404360205"/>
    <n v="185.09052902504425"/>
    <n v="8.6111852742919943"/>
    <n v="234.32562261550959"/>
    <n v="123.40783330744289"/>
    <n v="5.552715870751328"/>
    <n v="1.8509052902504426"/>
    <n v="61.367816105763971"/>
    <n v="524.88145405738192"/>
    <n v="183.48853929869827"/>
    <n v="8.6111852742919943"/>
    <n v="226.09080839384507"/>
    <n v="116.27257401537057"/>
    <n v="5.5046561789609489"/>
    <n v="1.8348853929869826"/>
    <n v="56.528195564208097"/>
    <n v="488.22221247459828"/>
  </r>
  <r>
    <x v="6"/>
    <s v="Xing'an"/>
    <s v="Xing'an"/>
    <s v="Jalaid"/>
    <x v="109"/>
    <s v="t/d"/>
    <s v="cement"/>
    <n v="4000"/>
    <n v="310"/>
    <n v="1"/>
    <m/>
    <n v="1240000"/>
    <m/>
    <n v="0"/>
    <n v="1240000"/>
    <n v="1.7481722117283584E-2"/>
    <n v="1001.1336757275958"/>
    <n v="25.365436858792847"/>
    <n v="995.02861712092033"/>
    <n v="627.60778457424374"/>
    <n v="30.034010271827874"/>
    <n v="10.011336757275959"/>
    <n v="385.50560486538342"/>
    <n v="3231.4526368208799"/>
    <n v="1115.7394848531076"/>
    <n v="49.771473785366382"/>
    <n v="1469.6559754933808"/>
    <n v="813.17274524177515"/>
    <n v="33.472184545593223"/>
    <n v="11.157394848531075"/>
    <n v="422.45139957288495"/>
    <n v="3546.9657992102816"/>
    <n v="1104.5312866771999"/>
    <n v="49.771473785366382"/>
    <n v="1424.3038484046353"/>
    <n v="773.87626841612018"/>
    <n v="33.135938600315995"/>
    <n v="11.045312866771999"/>
    <n v="395.79784310472473"/>
    <n v="3345.0699775819753"/>
    <n v="1099.475893975095"/>
    <n v="49.771473785366382"/>
    <n v="1398.3172774330803"/>
    <n v="751.35955862732237"/>
    <n v="32.984276819252848"/>
    <n v="10.994758939750952"/>
    <n v="380.52547152557372"/>
    <n v="3229.3845525667862"/>
    <n v="631.2784698790349"/>
    <n v="28.703950914306649"/>
    <n v="840.64093254426552"/>
    <n v="462.9628070247864"/>
    <n v="18.938354096371047"/>
    <n v="6.3127846987903498"/>
    <n v="239.56031463123736"/>
    <n v="2014.7304801453402"/>
    <n v="616.96843008348083"/>
    <n v="28.703950914306649"/>
    <n v="781.08540871836533"/>
    <n v="411.35944435814292"/>
    <n v="18.509052902504425"/>
    <n v="6.1696843008348088"/>
    <n v="204.55938701921326"/>
    <n v="1749.6048468579397"/>
    <n v="611.62846432899426"/>
    <n v="28.703950914306649"/>
    <n v="753.63602797948352"/>
    <n v="387.5752467179019"/>
    <n v="18.348853929869829"/>
    <n v="6.1162846432899425"/>
    <n v="188.42731854736033"/>
    <n v="1627.4073749153276"/>
  </r>
  <r>
    <x v="6"/>
    <s v="Xing'an"/>
    <s v="Xing'an"/>
    <s v="Jalaid"/>
    <x v="109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Chifeng"/>
    <s v="Chifeng"/>
    <s v="Ar Horqin"/>
    <x v="110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Chifeng"/>
    <s v="Chifeng"/>
    <s v="Ar Horqin"/>
    <x v="110"/>
    <s v="t/d"/>
    <s v="cement"/>
    <n v="1500"/>
    <n v="310"/>
    <n v="1"/>
    <m/>
    <n v="465000"/>
    <m/>
    <n v="0"/>
    <n v="465000"/>
    <n v="6.555645793981343E-3"/>
    <n v="375.42512839784837"/>
    <n v="9.5120388220473178"/>
    <n v="373.13573142034505"/>
    <n v="235.35291921534139"/>
    <n v="11.262753851935452"/>
    <n v="3.7542512839784843"/>
    <n v="144.56460182451877"/>
    <n v="1211.7947388078298"/>
    <n v="418.40230681991528"/>
    <n v="18.664302669512391"/>
    <n v="551.1209908100177"/>
    <n v="304.93977946566559"/>
    <n v="12.552069204597457"/>
    <n v="4.1840230681991528"/>
    <n v="158.41927483983184"/>
    <n v="1330.1121747038553"/>
    <n v="414.19923250394993"/>
    <n v="18.664302669512391"/>
    <n v="534.11394315173823"/>
    <n v="290.20360065604501"/>
    <n v="12.425976975118497"/>
    <n v="4.1419923250394985"/>
    <n v="148.42419116427175"/>
    <n v="1254.4012415932405"/>
    <n v="412.30346024066057"/>
    <n v="18.664302669512391"/>
    <n v="524.3689790374051"/>
    <n v="281.75983448524585"/>
    <n v="12.369103807219817"/>
    <n v="4.123034602406606"/>
    <n v="142.69705182209012"/>
    <n v="1211.0192072125446"/>
    <n v="236.72942620463806"/>
    <n v="10.763981592864992"/>
    <n v="315.24034970409951"/>
    <n v="173.61105263429488"/>
    <n v="7.1018827861391411"/>
    <n v="2.3672942620463808"/>
    <n v="89.835117986713996"/>
    <n v="755.52393005450244"/>
    <n v="231.36316128130528"/>
    <n v="10.763981592864992"/>
    <n v="292.90702826938696"/>
    <n v="154.25979163430358"/>
    <n v="6.9408948384391591"/>
    <n v="2.3136316128130527"/>
    <n v="76.709770132204966"/>
    <n v="656.10181757172722"/>
    <n v="229.3606741233728"/>
    <n v="10.763981592864992"/>
    <n v="282.61351049230632"/>
    <n v="145.3407175192132"/>
    <n v="6.8808202237011846"/>
    <n v="2.2936067412337282"/>
    <n v="70.660244455260113"/>
    <n v="610.27776559324775"/>
  </r>
  <r>
    <x v="6"/>
    <s v="Ordos"/>
    <s v="Ordos"/>
    <s v="Jungar"/>
    <x v="111"/>
    <s v="t/d"/>
    <s v="cement"/>
    <n v="3200"/>
    <n v="310"/>
    <n v="1"/>
    <m/>
    <n v="992000"/>
    <m/>
    <n v="0"/>
    <n v="992000"/>
    <n v="1.3985377693826866E-2"/>
    <n v="800.90694058207657"/>
    <n v="20.292349487034279"/>
    <n v="796.02289369673622"/>
    <n v="502.08622765939498"/>
    <n v="24.027208217462299"/>
    <n v="8.0090694058207674"/>
    <n v="308.40448389230676"/>
    <n v="2585.1621094567035"/>
    <n v="892.59158788248601"/>
    <n v="39.817179028293097"/>
    <n v="1175.7247803947043"/>
    <n v="650.53819619342005"/>
    <n v="26.777747636474576"/>
    <n v="8.9259158788248598"/>
    <n v="337.96111965830795"/>
    <n v="2837.5726393682253"/>
    <n v="883.62502934175984"/>
    <n v="39.817179028293097"/>
    <n v="1139.4430787237084"/>
    <n v="619.10101473289603"/>
    <n v="26.508750880252791"/>
    <n v="8.8362502934175975"/>
    <n v="316.63827448377975"/>
    <n v="2676.0559820655799"/>
    <n v="879.58071518007603"/>
    <n v="39.817179028293097"/>
    <n v="1118.6538219464642"/>
    <n v="601.08764690185785"/>
    <n v="26.387421455402279"/>
    <n v="8.7958071518007603"/>
    <n v="304.42037722045899"/>
    <n v="2583.5076420534288"/>
    <n v="505.02277590322791"/>
    <n v="22.963160731445317"/>
    <n v="672.51274603541242"/>
    <n v="370.37024561982912"/>
    <n v="15.150683277096835"/>
    <n v="5.0502277590322793"/>
    <n v="191.64825170498986"/>
    <n v="1611.7843841162721"/>
    <n v="493.5747440667846"/>
    <n v="22.963160731445317"/>
    <n v="624.8683269746922"/>
    <n v="329.08755548651436"/>
    <n v="14.807242322003541"/>
    <n v="4.9357474406678463"/>
    <n v="163.64750961537058"/>
    <n v="1399.6838774863515"/>
    <n v="489.30277146319537"/>
    <n v="22.963160731445317"/>
    <n v="602.90882238358677"/>
    <n v="310.06019737432149"/>
    <n v="14.679083143895863"/>
    <n v="4.8930277146319536"/>
    <n v="150.74185483788824"/>
    <n v="1301.9258999322619"/>
  </r>
  <r>
    <x v="6"/>
    <s v="Hulunbuir"/>
    <s v="Hulunbuir"/>
    <s v="Hailar"/>
    <x v="108"/>
    <s v="t/a"/>
    <s v="grinding"/>
    <n v="800000"/>
    <n v="1"/>
    <m/>
    <n v="1"/>
    <m/>
    <n v="800000"/>
    <n v="84023.93443516508"/>
    <n v="84023.93443516508"/>
    <n v="1.1845831233842025E-3"/>
    <n v="67.838056717880107"/>
    <n v="1.7187933899536532"/>
    <n v="67.424370392000952"/>
    <n v="42.527480114568924"/>
    <n v="2.0351417015364031"/>
    <n v="0.67838056717880113"/>
    <n v="26.12233682870777"/>
    <n v="218.96722942466042"/>
    <n v="75.603888162921265"/>
    <n v="3.3725766532928727"/>
    <n v="99.585707521858382"/>
    <n v="55.101591476337184"/>
    <n v="2.2681166448876375"/>
    <n v="0.75603888162921262"/>
    <n v="28.625829596577269"/>
    <n v="240.34679173920776"/>
    <n v="74.844406784962558"/>
    <n v="3.3725766532928727"/>
    <n v="96.512591269439028"/>
    <n v="52.438813579295399"/>
    <n v="2.2453322035488763"/>
    <n v="0.74844406784962547"/>
    <n v="26.819751627912215"/>
    <n v="226.66608103015082"/>
    <n v="74.501847119683788"/>
    <n v="3.3725766532928727"/>
    <n v="94.751709063383615"/>
    <n v="50.913053460755407"/>
    <n v="2.2350554135905134"/>
    <n v="0.74501847119683795"/>
    <n v="25.784876830947649"/>
    <n v="218.82709347645689"/>
    <n v="42.776210293102714"/>
    <n v="1.9450152335918538"/>
    <n v="56.962869838399513"/>
    <n v="31.370932696266642"/>
    <n v="1.2832863087930813"/>
    <n v="0.42776210293102718"/>
    <n v="16.232903362776295"/>
    <n v="136.52063045827478"/>
    <n v="41.806544288629937"/>
    <n v="1.9450152335918538"/>
    <n v="52.927313847109716"/>
    <n v="27.874224985511727"/>
    <n v="1.2541963286588982"/>
    <n v="0.41806544288629938"/>
    <n v="13.861197195967687"/>
    <n v="118.55538946761175"/>
    <n v="41.444701601177513"/>
    <n v="1.9450152335918538"/>
    <n v="51.067309841069644"/>
    <n v="26.262578321707998"/>
    <n v="1.2433410480353255"/>
    <n v="0.41444701601177514"/>
    <n v="12.768068273723685"/>
    <n v="110.27513755579807"/>
  </r>
  <r>
    <x v="6"/>
    <s v="Hulunbuir"/>
    <s v="Hulunbuir"/>
    <s v="Morin Dawa Daur"/>
    <x v="112"/>
    <s v="t/a"/>
    <s v="grinding"/>
    <n v="800000"/>
    <n v="1"/>
    <m/>
    <n v="1"/>
    <m/>
    <n v="800000"/>
    <n v="84023.93443516508"/>
    <n v="84023.93443516508"/>
    <n v="1.1845831233842025E-3"/>
    <n v="67.838056717880107"/>
    <n v="1.7187933899536532"/>
    <n v="67.424370392000952"/>
    <n v="42.527480114568924"/>
    <n v="2.0351417015364031"/>
    <n v="0.67838056717880113"/>
    <n v="26.12233682870777"/>
    <n v="218.96722942466042"/>
    <n v="75.603888162921265"/>
    <n v="3.3725766532928727"/>
    <n v="99.585707521858382"/>
    <n v="55.101591476337184"/>
    <n v="2.2681166448876375"/>
    <n v="0.75603888162921262"/>
    <n v="28.625829596577269"/>
    <n v="240.34679173920776"/>
    <n v="74.844406784962558"/>
    <n v="3.3725766532928727"/>
    <n v="96.512591269439028"/>
    <n v="52.438813579295399"/>
    <n v="2.2453322035488763"/>
    <n v="0.74844406784962547"/>
    <n v="26.819751627912215"/>
    <n v="226.66608103015082"/>
    <n v="74.501847119683788"/>
    <n v="3.3725766532928727"/>
    <n v="94.751709063383615"/>
    <n v="50.913053460755407"/>
    <n v="2.2350554135905134"/>
    <n v="0.74501847119683795"/>
    <n v="25.784876830947649"/>
    <n v="218.82709347645689"/>
    <n v="42.776210293102714"/>
    <n v="1.9450152335918538"/>
    <n v="56.962869838399513"/>
    <n v="31.370932696266642"/>
    <n v="1.2832863087930813"/>
    <n v="0.42776210293102718"/>
    <n v="16.232903362776295"/>
    <n v="136.52063045827478"/>
    <n v="41.806544288629937"/>
    <n v="1.9450152335918538"/>
    <n v="52.927313847109716"/>
    <n v="27.874224985511727"/>
    <n v="1.2541963286588982"/>
    <n v="0.41806544288629938"/>
    <n v="13.861197195967687"/>
    <n v="118.55538946761175"/>
    <n v="41.444701601177513"/>
    <n v="1.9450152335918538"/>
    <n v="51.067309841069644"/>
    <n v="26.262578321707998"/>
    <n v="1.2433410480353255"/>
    <n v="0.41444701601177514"/>
    <n v="12.768068273723685"/>
    <n v="110.27513755579807"/>
  </r>
  <r>
    <x v="6"/>
    <s v="Hulunbuir"/>
    <s v="Hulunbuir"/>
    <s v="Morin Dawa Daur"/>
    <x v="112"/>
    <s v="t/d"/>
    <s v="cement"/>
    <n v="4000"/>
    <n v="310"/>
    <n v="1"/>
    <m/>
    <n v="1240000"/>
    <m/>
    <n v="0"/>
    <n v="1240000"/>
    <n v="1.7481722117283584E-2"/>
    <n v="1001.1336757275958"/>
    <n v="25.365436858792847"/>
    <n v="995.02861712092033"/>
    <n v="627.60778457424374"/>
    <n v="30.034010271827874"/>
    <n v="10.011336757275959"/>
    <n v="385.50560486538342"/>
    <n v="3231.4526368208799"/>
    <n v="1115.7394848531076"/>
    <n v="49.771473785366382"/>
    <n v="1469.6559754933808"/>
    <n v="813.17274524177515"/>
    <n v="33.472184545593223"/>
    <n v="11.157394848531075"/>
    <n v="422.45139957288495"/>
    <n v="3546.9657992102816"/>
    <n v="1104.5312866771999"/>
    <n v="49.771473785366382"/>
    <n v="1424.3038484046353"/>
    <n v="773.87626841612018"/>
    <n v="33.135938600315995"/>
    <n v="11.045312866771999"/>
    <n v="395.79784310472473"/>
    <n v="3345.0699775819753"/>
    <n v="1099.475893975095"/>
    <n v="49.771473785366382"/>
    <n v="1398.3172774330803"/>
    <n v="751.35955862732237"/>
    <n v="32.984276819252848"/>
    <n v="10.994758939750952"/>
    <n v="380.52547152557372"/>
    <n v="3229.3845525667862"/>
    <n v="631.2784698790349"/>
    <n v="28.703950914306649"/>
    <n v="840.64093254426552"/>
    <n v="462.9628070247864"/>
    <n v="18.938354096371047"/>
    <n v="6.3127846987903498"/>
    <n v="239.56031463123736"/>
    <n v="2014.7304801453402"/>
    <n v="616.96843008348083"/>
    <n v="28.703950914306649"/>
    <n v="781.08540871836533"/>
    <n v="411.35944435814292"/>
    <n v="18.509052902504425"/>
    <n v="6.1696843008348088"/>
    <n v="204.55938701921326"/>
    <n v="1749.6048468579397"/>
    <n v="611.62846432899426"/>
    <n v="28.703950914306649"/>
    <n v="753.63602797948352"/>
    <n v="387.5752467179019"/>
    <n v="18.348853929869829"/>
    <n v="6.1162846432899425"/>
    <n v="188.42731854736033"/>
    <n v="1627.4073749153276"/>
  </r>
  <r>
    <x v="6"/>
    <s v="Chifeng"/>
    <s v="Chifeng"/>
    <s v="Ar Horqin"/>
    <x v="110"/>
    <s v="t/a"/>
    <s v="grinding"/>
    <n v="500000"/>
    <n v="1"/>
    <m/>
    <n v="1"/>
    <m/>
    <n v="500000"/>
    <n v="52514.959021978175"/>
    <n v="52514.959021978175"/>
    <n v="7.4036445211512645E-4"/>
    <n v="42.398785448675056"/>
    <n v="1.0742458687210332"/>
    <n v="42.140231495000592"/>
    <n v="26.579675071605575"/>
    <n v="1.2719635634602517"/>
    <n v="0.42398785448675064"/>
    <n v="16.326460517942355"/>
    <n v="136.85451839041275"/>
    <n v="47.252430101825787"/>
    <n v="2.1078604083080452"/>
    <n v="62.241067201161478"/>
    <n v="34.438494672710732"/>
    <n v="1.4175729030547735"/>
    <n v="0.47252430101825782"/>
    <n v="17.891143497860789"/>
    <n v="150.21674483700482"/>
    <n v="46.777754240601588"/>
    <n v="2.1078604083080452"/>
    <n v="60.32036954339938"/>
    <n v="32.774258487059619"/>
    <n v="1.4033326272180475"/>
    <n v="0.46777754240601588"/>
    <n v="16.762344767445132"/>
    <n v="141.66630064384424"/>
    <n v="46.563654449802364"/>
    <n v="2.1078604083080452"/>
    <n v="59.21981816461475"/>
    <n v="31.820658412972126"/>
    <n v="1.3969096334940707"/>
    <n v="0.46563654449802366"/>
    <n v="16.115548019342278"/>
    <n v="136.76693342278554"/>
    <n v="26.735131433189192"/>
    <n v="1.2156345209949084"/>
    <n v="35.601793648999688"/>
    <n v="19.606832935166651"/>
    <n v="0.80205394299567567"/>
    <n v="0.26735131433189191"/>
    <n v="10.145564601735183"/>
    <n v="85.325394036421727"/>
    <n v="26.129090180393707"/>
    <n v="1.2156345209949084"/>
    <n v="33.07957115444357"/>
    <n v="17.421390615944826"/>
    <n v="0.78387270541181131"/>
    <n v="0.2612909018039371"/>
    <n v="8.6632482474798032"/>
    <n v="74.097118417257334"/>
    <n v="25.902938500735942"/>
    <n v="1.2156345209949084"/>
    <n v="31.917068650668526"/>
    <n v="16.414111451067498"/>
    <n v="0.77708815502207829"/>
    <n v="0.25902938500735939"/>
    <n v="7.9800426710773023"/>
    <n v="68.921960972373782"/>
  </r>
  <r>
    <x v="6"/>
    <s v="Chifeng"/>
    <s v="Chifeng"/>
    <s v="Ar Horqin"/>
    <x v="110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Chifeng"/>
    <s v="Chifeng"/>
    <s v="Ar Horqin"/>
    <x v="110"/>
    <s v="t/d"/>
    <s v="cement"/>
    <n v="3200"/>
    <n v="310"/>
    <n v="1"/>
    <m/>
    <n v="992000"/>
    <m/>
    <n v="0"/>
    <n v="992000"/>
    <n v="1.3985377693826866E-2"/>
    <n v="800.90694058207657"/>
    <n v="20.292349487034279"/>
    <n v="796.02289369673622"/>
    <n v="502.08622765939498"/>
    <n v="24.027208217462299"/>
    <n v="8.0090694058207674"/>
    <n v="308.40448389230676"/>
    <n v="2585.1621094567035"/>
    <n v="892.59158788248601"/>
    <n v="39.817179028293097"/>
    <n v="1175.7247803947043"/>
    <n v="650.53819619342005"/>
    <n v="26.777747636474576"/>
    <n v="8.9259158788248598"/>
    <n v="337.96111965830795"/>
    <n v="2837.5726393682253"/>
    <n v="883.62502934175984"/>
    <n v="39.817179028293097"/>
    <n v="1139.4430787237084"/>
    <n v="619.10101473289603"/>
    <n v="26.508750880252791"/>
    <n v="8.8362502934175975"/>
    <n v="316.63827448377975"/>
    <n v="2676.0559820655799"/>
    <n v="879.58071518007603"/>
    <n v="39.817179028293097"/>
    <n v="1118.6538219464642"/>
    <n v="601.08764690185785"/>
    <n v="26.387421455402279"/>
    <n v="8.7958071518007603"/>
    <n v="304.42037722045899"/>
    <n v="2583.5076420534288"/>
    <n v="505.02277590322791"/>
    <n v="22.963160731445317"/>
    <n v="672.51274603541242"/>
    <n v="370.37024561982912"/>
    <n v="15.150683277096835"/>
    <n v="5.0502277590322793"/>
    <n v="191.64825170498986"/>
    <n v="1611.7843841162721"/>
    <n v="493.5747440667846"/>
    <n v="22.963160731445317"/>
    <n v="624.8683269746922"/>
    <n v="329.08755548651436"/>
    <n v="14.807242322003541"/>
    <n v="4.9357474406678463"/>
    <n v="163.64750961537058"/>
    <n v="1399.6838774863515"/>
    <n v="489.30277146319537"/>
    <n v="22.963160731445317"/>
    <n v="602.90882238358677"/>
    <n v="310.06019737432149"/>
    <n v="14.679083143895863"/>
    <n v="4.8930277146319536"/>
    <n v="150.74185483788824"/>
    <n v="1301.9258999322619"/>
  </r>
  <r>
    <x v="6"/>
    <s v="Baotou"/>
    <s v="Baotou"/>
    <s v="Baotou"/>
    <x v="113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  <n v="52.258180360787414"/>
    <n v="2.4312690419898169"/>
    <n v="66.159142308887141"/>
    <n v="34.842781231889653"/>
    <n v="1.5677454108236226"/>
    <n v="0.52258180360787421"/>
    <n v="17.326496494959606"/>
    <n v="148.19423683451467"/>
    <n v="51.805877001471885"/>
    <n v="2.4312690419898169"/>
    <n v="63.834137301337051"/>
    <n v="32.828222902134996"/>
    <n v="1.5541763100441566"/>
    <n v="0.51805877001471878"/>
    <n v="15.960085342154605"/>
    <n v="137.84392194474756"/>
  </r>
  <r>
    <x v="6"/>
    <s v="Ulaan_x000a_Chab"/>
    <s v="Ulaan Chab"/>
    <s v="Jining"/>
    <x v="114"/>
    <s v="t/a"/>
    <s v="grinding"/>
    <n v="1500000"/>
    <n v="1"/>
    <m/>
    <n v="1"/>
    <m/>
    <n v="1500000"/>
    <n v="157544.87706593453"/>
    <n v="157544.87706593453"/>
    <n v="2.2210933563453798E-3"/>
    <n v="127.1963563460252"/>
    <n v="3.2227376061631001"/>
    <n v="126.4206944850018"/>
    <n v="79.739025214816735"/>
    <n v="3.8158906903807561"/>
    <n v="1.2719635634602522"/>
    <n v="48.979381553827068"/>
    <n v="410.56355517123831"/>
    <n v="141.7572903054774"/>
    <n v="6.323581224924137"/>
    <n v="186.72320160348448"/>
    <n v="103.31548401813222"/>
    <n v="4.2527187091643208"/>
    <n v="1.4175729030547739"/>
    <n v="53.67343049358238"/>
    <n v="450.65023451101456"/>
    <n v="140.3332627218048"/>
    <n v="6.323581224924137"/>
    <n v="180.96110863019817"/>
    <n v="98.322775461178878"/>
    <n v="4.209997881654143"/>
    <n v="1.403332627218048"/>
    <n v="50.287034302335407"/>
    <n v="424.99890193153277"/>
    <n v="139.69096334940713"/>
    <n v="6.323581224924137"/>
    <n v="177.65945449384429"/>
    <n v="95.461975238916395"/>
    <n v="4.1907289004822132"/>
    <n v="1.3969096334940712"/>
    <n v="48.34664405802684"/>
    <n v="410.30080026835674"/>
    <n v="80.205394299567587"/>
    <n v="3.646903562984726"/>
    <n v="106.80538094699909"/>
    <n v="58.820498805499959"/>
    <n v="2.4061618289870275"/>
    <n v="0.80205394299567601"/>
    <n v="30.436693805205554"/>
    <n v="255.97618210926521"/>
    <n v="78.387270541181138"/>
    <n v="3.646903562984726"/>
    <n v="99.238713463330726"/>
    <n v="52.26417184783449"/>
    <n v="2.3516181162354344"/>
    <n v="0.78387270541181142"/>
    <n v="25.989744742439417"/>
    <n v="222.29135525177202"/>
    <n v="77.708815502207841"/>
    <n v="3.646903562984726"/>
    <n v="95.751205952005591"/>
    <n v="49.242334353202502"/>
    <n v="2.3312644650662353"/>
    <n v="0.7770881550220784"/>
    <n v="23.940128013231909"/>
    <n v="206.76588291712139"/>
  </r>
  <r>
    <x v="6"/>
    <s v="Baotou"/>
    <s v="Baotou"/>
    <s v="Baotou"/>
    <x v="113"/>
    <s v="t/a"/>
    <s v="grinding"/>
    <n v="1500000"/>
    <n v="1"/>
    <m/>
    <n v="1"/>
    <m/>
    <n v="1500000"/>
    <n v="157544.87706593453"/>
    <n v="157544.87706593453"/>
    <n v="2.2210933563453798E-3"/>
    <n v="127.1963563460252"/>
    <n v="3.2227376061631001"/>
    <n v="126.4206944850018"/>
    <n v="79.739025214816735"/>
    <n v="3.8158906903807561"/>
    <n v="1.2719635634602522"/>
    <n v="48.979381553827068"/>
    <n v="410.56355517123831"/>
    <n v="141.7572903054774"/>
    <n v="6.323581224924137"/>
    <n v="186.72320160348448"/>
    <n v="103.31548401813222"/>
    <n v="4.2527187091643208"/>
    <n v="1.4175729030547739"/>
    <n v="53.67343049358238"/>
    <n v="450.65023451101456"/>
    <n v="140.3332627218048"/>
    <n v="6.323581224924137"/>
    <n v="180.96110863019817"/>
    <n v="98.322775461178878"/>
    <n v="4.209997881654143"/>
    <n v="1.403332627218048"/>
    <n v="50.287034302335407"/>
    <n v="424.99890193153277"/>
    <n v="139.69096334940713"/>
    <n v="6.323581224924137"/>
    <n v="177.65945449384429"/>
    <n v="95.461975238916395"/>
    <n v="4.1907289004822132"/>
    <n v="1.3969096334940712"/>
    <n v="48.34664405802684"/>
    <n v="410.30080026835674"/>
    <n v="80.205394299567587"/>
    <n v="3.646903562984726"/>
    <n v="106.80538094699909"/>
    <n v="58.820498805499959"/>
    <n v="2.4061618289870275"/>
    <n v="0.80205394299567601"/>
    <n v="30.436693805205554"/>
    <n v="255.97618210926521"/>
    <n v="78.387270541181138"/>
    <n v="3.646903562984726"/>
    <n v="99.238713463330726"/>
    <n v="52.26417184783449"/>
    <n v="2.3516181162354344"/>
    <n v="0.78387270541181142"/>
    <n v="25.989744742439417"/>
    <n v="222.29135525177202"/>
    <n v="77.708815502207841"/>
    <n v="3.646903562984726"/>
    <n v="95.751205952005591"/>
    <n v="49.242334353202502"/>
    <n v="2.3312644650662353"/>
    <n v="0.7770881550220784"/>
    <n v="23.940128013231909"/>
    <n v="206.76588291712139"/>
  </r>
  <r>
    <x v="6"/>
    <s v="Hohhot"/>
    <s v="Hohhot"/>
    <s v="Tumed Left "/>
    <x v="115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  <n v="52.258180360787414"/>
    <n v="2.4312690419898169"/>
    <n v="66.159142308887141"/>
    <n v="34.842781231889653"/>
    <n v="1.5677454108236226"/>
    <n v="0.52258180360787421"/>
    <n v="17.326496494959606"/>
    <n v="148.19423683451467"/>
    <n v="51.805877001471885"/>
    <n v="2.4312690419898169"/>
    <n v="63.834137301337051"/>
    <n v="32.828222902134996"/>
    <n v="1.5541763100441566"/>
    <n v="0.51805877001471878"/>
    <n v="15.960085342154605"/>
    <n v="137.84392194474756"/>
  </r>
  <r>
    <x v="6"/>
    <s v="Baotou"/>
    <s v="Baotou"/>
    <s v="Baotou"/>
    <x v="113"/>
    <s v="t/a"/>
    <s v="grinding"/>
    <n v="3000000"/>
    <n v="1"/>
    <m/>
    <n v="1"/>
    <m/>
    <n v="3000000"/>
    <n v="315089.75413186906"/>
    <n v="315089.75413186906"/>
    <n v="4.4421867126907596E-3"/>
    <n v="254.3927126920504"/>
    <n v="6.4454752123262002"/>
    <n v="252.84138897000361"/>
    <n v="159.47805042963347"/>
    <n v="7.6317813807615122"/>
    <n v="2.5439271269205044"/>
    <n v="97.958763107654136"/>
    <n v="821.12711034247661"/>
    <n v="283.51458061095479"/>
    <n v="12.647162449848274"/>
    <n v="373.44640320696897"/>
    <n v="206.63096803626445"/>
    <n v="8.5054374183286416"/>
    <n v="2.8351458061095478"/>
    <n v="107.34686098716476"/>
    <n v="901.30046902202912"/>
    <n v="280.6665254436096"/>
    <n v="12.647162449848274"/>
    <n v="361.92221726039634"/>
    <n v="196.64555092235776"/>
    <n v="8.419995763308286"/>
    <n v="2.8066652544360959"/>
    <n v="100.57406860467081"/>
    <n v="849.99780386306554"/>
    <n v="279.38192669881425"/>
    <n v="12.647162449848274"/>
    <n v="355.31890898768859"/>
    <n v="190.92395047783279"/>
    <n v="8.3814578009644265"/>
    <n v="2.7938192669881423"/>
    <n v="96.693288116053679"/>
    <n v="820.60160053671348"/>
    <n v="160.41078859913517"/>
    <n v="7.2938071259694519"/>
    <n v="213.61076189399819"/>
    <n v="117.64099761099992"/>
    <n v="4.8123236579740549"/>
    <n v="1.604107885991352"/>
    <n v="60.873387610411108"/>
    <n v="511.95236421853042"/>
    <n v="156.77454108236228"/>
    <n v="7.2938071259694519"/>
    <n v="198.47742692666145"/>
    <n v="104.52834369566898"/>
    <n v="4.7032362324708687"/>
    <n v="1.5677454108236228"/>
    <n v="51.979489484878833"/>
    <n v="444.58271050354404"/>
    <n v="155.41763100441568"/>
    <n v="7.2938071259694519"/>
    <n v="191.50241190401118"/>
    <n v="98.484668706405003"/>
    <n v="4.6625289301324706"/>
    <n v="1.5541763100441568"/>
    <n v="47.880256026463819"/>
    <n v="413.53176583424278"/>
  </r>
  <r>
    <x v="6"/>
    <s v="Wuhai"/>
    <s v="Wuhai"/>
    <s v="Wuhai"/>
    <x v="116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  <n v="1325.4375440126398"/>
    <n v="59.725768542439653"/>
    <n v="1709.1646180855626"/>
    <n v="928.65152209934411"/>
    <n v="39.763126320379193"/>
    <n v="13.254375440126397"/>
    <n v="474.95741172566966"/>
    <n v="4014.0839730983703"/>
    <n v="1319.3710727701141"/>
    <n v="59.725768542439653"/>
    <n v="1677.9807329196965"/>
    <n v="901.63147035278678"/>
    <n v="39.581132183103421"/>
    <n v="13.193710727701141"/>
    <n v="456.63056583068845"/>
    <n v="3875.2614630801436"/>
    <n v="757.53416385484184"/>
    <n v="34.444741097167977"/>
    <n v="1008.7691190531186"/>
    <n v="555.55536842974368"/>
    <n v="22.726024915645255"/>
    <n v="7.5753416385484194"/>
    <n v="287.47237755748483"/>
    <n v="2417.6765761744082"/>
    <n v="740.36211610017699"/>
    <n v="34.444741097167977"/>
    <n v="937.30249046203835"/>
    <n v="493.63133322977154"/>
    <n v="22.210863483005312"/>
    <n v="7.4036211610017704"/>
    <n v="245.47126442305589"/>
    <n v="2099.5258162295277"/>
    <n v="733.95415719479308"/>
    <n v="34.444741097167977"/>
    <n v="904.36323357538026"/>
    <n v="465.09029606148226"/>
    <n v="22.018624715843796"/>
    <n v="7.3395415719479304"/>
    <n v="226.11278225683239"/>
    <n v="1952.8888498983931"/>
  </r>
  <r>
    <x v="6"/>
    <s v="Wuhai"/>
    <s v="Wuhai"/>
    <s v="Wuhai"/>
    <x v="116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  <n v="1325.4375440126398"/>
    <n v="59.725768542439653"/>
    <n v="1709.1646180855626"/>
    <n v="928.65152209934411"/>
    <n v="39.763126320379193"/>
    <n v="13.254375440126397"/>
    <n v="474.95741172566966"/>
    <n v="4014.0839730983703"/>
    <n v="1319.3710727701141"/>
    <n v="59.725768542439653"/>
    <n v="1677.9807329196965"/>
    <n v="901.63147035278678"/>
    <n v="39.581132183103421"/>
    <n v="13.193710727701141"/>
    <n v="456.63056583068845"/>
    <n v="3875.2614630801436"/>
    <n v="757.53416385484184"/>
    <n v="34.444741097167977"/>
    <n v="1008.7691190531186"/>
    <n v="555.55536842974368"/>
    <n v="22.726024915645255"/>
    <n v="7.5753416385484194"/>
    <n v="287.47237755748483"/>
    <n v="2417.6765761744082"/>
    <n v="740.36211610017699"/>
    <n v="34.444741097167977"/>
    <n v="937.30249046203835"/>
    <n v="493.63133322977154"/>
    <n v="22.210863483005312"/>
    <n v="7.4036211610017704"/>
    <n v="245.47126442305589"/>
    <n v="2099.5258162295277"/>
    <n v="733.95415719479308"/>
    <n v="34.444741097167977"/>
    <n v="904.36323357538026"/>
    <n v="465.09029606148226"/>
    <n v="22.018624715843796"/>
    <n v="7.3395415719479304"/>
    <n v="226.11278225683239"/>
    <n v="1952.8888498983931"/>
  </r>
  <r>
    <x v="6"/>
    <s v="Baotou"/>
    <s v="Baotou"/>
    <s v="Baotou"/>
    <x v="113"/>
    <s v="t/a"/>
    <s v="grinding"/>
    <n v="2000000"/>
    <n v="1"/>
    <m/>
    <n v="1"/>
    <n v="2000000"/>
    <m/>
    <n v="0"/>
    <n v="2000000"/>
    <n v="2.8196325995618682E-2"/>
    <n v="1614.7317350445094"/>
    <n v="40.911994933536853"/>
    <n v="1604.8848663240649"/>
    <n v="1012.2706202810383"/>
    <n v="48.441952051335278"/>
    <n v="16.147317350445096"/>
    <n v="621.78323365384426"/>
    <n v="5212.0203819691606"/>
    <n v="1799.5798142792057"/>
    <n v="80.276570621558676"/>
    <n v="2370.4128636990008"/>
    <n v="1311.5689439383468"/>
    <n v="53.987394428376163"/>
    <n v="17.995798142792058"/>
    <n v="681.37322511755644"/>
    <n v="5720.912579371422"/>
    <n v="1781.5020752858063"/>
    <n v="80.276570621558676"/>
    <n v="2297.2642716203795"/>
    <n v="1248.1875297034196"/>
    <n v="53.445062258574183"/>
    <n v="17.815020752858061"/>
    <n v="638.38361791084628"/>
    <n v="5395.2741573902822"/>
    <n v="1773.348216088863"/>
    <n v="80.276570621558676"/>
    <n v="2255.3504474727101"/>
    <n v="1211.8702558505199"/>
    <n v="53.200446482665889"/>
    <n v="17.733482160888631"/>
    <n v="613.75076052511895"/>
    <n v="5208.6847622044934"/>
    <n v="1018.1910804500563"/>
    <n v="46.296695023075237"/>
    <n v="1355.8724718455894"/>
    <n v="746.71420487868772"/>
    <n v="30.545732413501685"/>
    <n v="10.181910804500564"/>
    <n v="386.38760424393121"/>
    <n v="3249.565290557"/>
    <n v="995.1103711023884"/>
    <n v="46.296695023075237"/>
    <n v="1259.815175352202"/>
    <n v="663.48297477119831"/>
    <n v="29.853311133071657"/>
    <n v="9.9511037110238849"/>
    <n v="329.93449519227943"/>
    <n v="2821.9433013837734"/>
    <n v="986.497523111281"/>
    <n v="46.296695023075237"/>
    <n v="1215.5419806120701"/>
    <n v="625.12136567403525"/>
    <n v="29.594925693338432"/>
    <n v="9.8649752311128101"/>
    <n v="303.91502991509731"/>
    <n v="2624.8506047021415"/>
  </r>
  <r>
    <x v="6"/>
    <s v="Wuhai"/>
    <s v="Wuhai"/>
    <s v="Wuhai"/>
    <x v="11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Wuhai"/>
    <s v="Wuhai"/>
    <s v="Wuhai"/>
    <x v="116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Ordos"/>
    <s v="Ordos"/>
    <s v="Ejin Horo"/>
    <x v="117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  <n v="52.258180360787414"/>
    <n v="2.4312690419898169"/>
    <n v="66.159142308887141"/>
    <n v="34.842781231889653"/>
    <n v="1.5677454108236226"/>
    <n v="0.52258180360787421"/>
    <n v="17.326496494959606"/>
    <n v="148.19423683451467"/>
    <n v="51.805877001471885"/>
    <n v="2.4312690419898169"/>
    <n v="63.834137301337051"/>
    <n v="32.828222902134996"/>
    <n v="1.5541763100441566"/>
    <n v="0.51805877001471878"/>
    <n v="15.960085342154605"/>
    <n v="137.84392194474756"/>
  </r>
  <r>
    <x v="6"/>
    <s v="Ordos"/>
    <s v="Ordos"/>
    <s v="Dongsheng"/>
    <x v="118"/>
    <s v="t/a"/>
    <s v="grinding"/>
    <n v="600000"/>
    <n v="1"/>
    <m/>
    <n v="1"/>
    <m/>
    <n v="600000"/>
    <n v="63017.95082637381"/>
    <n v="63017.95082637381"/>
    <n v="8.8843734253815177E-4"/>
    <n v="50.878542538410073"/>
    <n v="1.2890950424652399"/>
    <n v="50.568277794000714"/>
    <n v="31.895610085926691"/>
    <n v="1.5263562761523022"/>
    <n v="0.50878542538410076"/>
    <n v="19.591752621530826"/>
    <n v="164.22542206849531"/>
    <n v="56.702916122190942"/>
    <n v="2.5294324899696541"/>
    <n v="74.689280641393779"/>
    <n v="41.326193607252883"/>
    <n v="1.7010874836657282"/>
    <n v="0.56702916122190938"/>
    <n v="21.46937219743295"/>
    <n v="180.26009380440578"/>
    <n v="56.133305088721912"/>
    <n v="2.5294324899696541"/>
    <n v="72.384443452079253"/>
    <n v="39.329110184471546"/>
    <n v="1.6839991526616571"/>
    <n v="0.56133305088721908"/>
    <n v="20.114813720934158"/>
    <n v="169.99956077261308"/>
    <n v="55.876385339762834"/>
    <n v="2.5294324899696541"/>
    <n v="71.0637817975377"/>
    <n v="38.184790095566548"/>
    <n v="1.6762915601928849"/>
    <n v="0.55876385339762835"/>
    <n v="19.338657623210732"/>
    <n v="164.12032010734265"/>
    <n v="32.08215771982703"/>
    <n v="1.4587614251938901"/>
    <n v="42.722152378799628"/>
    <n v="23.52819952219998"/>
    <n v="0.96246473159481083"/>
    <n v="0.32082157719827031"/>
    <n v="12.174677522082218"/>
    <n v="102.39047284370606"/>
    <n v="31.354908216472449"/>
    <n v="1.4587614251938901"/>
    <n v="39.695485385332283"/>
    <n v="20.905668739133791"/>
    <n v="0.94064724649417364"/>
    <n v="0.31354908216472449"/>
    <n v="10.395897896975764"/>
    <n v="88.916542100708796"/>
    <n v="31.083526200883131"/>
    <n v="1.4587614251938901"/>
    <n v="38.300482380802229"/>
    <n v="19.696933741280997"/>
    <n v="0.93250578602649403"/>
    <n v="0.31083526200883133"/>
    <n v="9.576051205292762"/>
    <n v="82.706353166848544"/>
  </r>
  <r>
    <x v="6"/>
    <s v="Hulunbuir"/>
    <s v="Hulunbuir"/>
    <s v="Manzhouli"/>
    <x v="119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  <n v="52.258180360787414"/>
    <n v="2.4312690419898169"/>
    <n v="66.159142308887141"/>
    <n v="34.842781231889653"/>
    <n v="1.5677454108236226"/>
    <n v="0.52258180360787421"/>
    <n v="17.326496494959606"/>
    <n v="148.19423683451467"/>
    <n v="51.805877001471885"/>
    <n v="2.4312690419898169"/>
    <n v="63.834137301337051"/>
    <n v="32.828222902134996"/>
    <n v="1.5541763100441566"/>
    <n v="0.51805877001471878"/>
    <n v="15.960085342154605"/>
    <n v="137.84392194474756"/>
  </r>
  <r>
    <x v="6"/>
    <s v="Hohhot"/>
    <s v="Hohhot"/>
    <s v="Qingshuihe"/>
    <x v="120"/>
    <s v="t/a"/>
    <s v="grinding"/>
    <n v="2000000"/>
    <n v="1"/>
    <m/>
    <n v="1"/>
    <m/>
    <n v="2000000"/>
    <n v="210059.8360879127"/>
    <n v="210059.8360879127"/>
    <n v="2.9614578084605058E-3"/>
    <n v="169.59514179470023"/>
    <n v="4.2969834748841329"/>
    <n v="168.56092598000237"/>
    <n v="106.3187002864223"/>
    <n v="5.087854253841007"/>
    <n v="1.6959514179470025"/>
    <n v="65.305842071769419"/>
    <n v="547.418073561651"/>
    <n v="189.00972040730315"/>
    <n v="8.4314416332321809"/>
    <n v="248.96426880464591"/>
    <n v="137.75397869084293"/>
    <n v="5.6702916122190938"/>
    <n v="1.8900972040730313"/>
    <n v="71.564573991443154"/>
    <n v="600.8669793480193"/>
    <n v="187.11101696240635"/>
    <n v="8.4314416332321809"/>
    <n v="241.28147817359752"/>
    <n v="131.09703394823848"/>
    <n v="5.6133305088721901"/>
    <n v="1.8711101696240635"/>
    <n v="67.049379069780528"/>
    <n v="566.66520257537695"/>
    <n v="186.25461779920946"/>
    <n v="8.4314416332321809"/>
    <n v="236.879272658459"/>
    <n v="127.2826336518885"/>
    <n v="5.5876385339762829"/>
    <n v="1.8625461779920947"/>
    <n v="64.46219207736911"/>
    <n v="547.06773369114217"/>
    <n v="106.94052573275677"/>
    <n v="4.8625380839796337"/>
    <n v="142.40717459599875"/>
    <n v="78.427331740666602"/>
    <n v="3.2082157719827027"/>
    <n v="1.0694052573275676"/>
    <n v="40.582258406940731"/>
    <n v="341.30157614568691"/>
    <n v="104.51636072157483"/>
    <n v="4.8625380839796337"/>
    <n v="132.31828461777428"/>
    <n v="69.685562463779306"/>
    <n v="3.1354908216472452"/>
    <n v="1.0451636072157484"/>
    <n v="34.652992989919213"/>
    <n v="296.38847366902934"/>
    <n v="103.61175400294377"/>
    <n v="4.8625380839796337"/>
    <n v="127.6682746026741"/>
    <n v="65.656445804269993"/>
    <n v="3.1083526200883131"/>
    <n v="1.0361175400294376"/>
    <n v="31.920170684309209"/>
    <n v="275.68784388949513"/>
  </r>
  <r>
    <x v="6"/>
    <s v="Hulunbuir"/>
    <s v="Hulunbuir"/>
    <s v="Arun"/>
    <x v="121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  <n v="52.258180360787414"/>
    <n v="2.4312690419898169"/>
    <n v="66.159142308887141"/>
    <n v="34.842781231889653"/>
    <n v="1.5677454108236226"/>
    <n v="0.52258180360787421"/>
    <n v="17.326496494959606"/>
    <n v="148.19423683451467"/>
    <n v="51.805877001471885"/>
    <n v="2.4312690419898169"/>
    <n v="63.834137301337051"/>
    <n v="32.828222902134996"/>
    <n v="1.5541763100441566"/>
    <n v="0.51805877001471878"/>
    <n v="15.960085342154605"/>
    <n v="137.84392194474756"/>
  </r>
  <r>
    <x v="6"/>
    <s v="Hulunbuir"/>
    <s v="Hulunbuir"/>
    <s v="Arun"/>
    <x v="121"/>
    <s v="t/a"/>
    <s v="grinding"/>
    <n v="1000000"/>
    <n v="1"/>
    <m/>
    <n v="1"/>
    <m/>
    <n v="1000000"/>
    <n v="105029.91804395635"/>
    <n v="105029.91804395635"/>
    <n v="1.4807289042302529E-3"/>
    <n v="84.797570897350113"/>
    <n v="2.1484917374420665"/>
    <n v="84.280462990001183"/>
    <n v="53.159350143211149"/>
    <n v="2.5439271269205035"/>
    <n v="0.84797570897350127"/>
    <n v="32.65292103588471"/>
    <n v="273.7090367808255"/>
    <n v="94.504860203651575"/>
    <n v="4.2157208166160904"/>
    <n v="124.48213440232296"/>
    <n v="68.876989345421464"/>
    <n v="2.8351458061095469"/>
    <n v="0.94504860203651564"/>
    <n v="35.782286995721577"/>
    <n v="300.43348967400965"/>
    <n v="93.555508481203177"/>
    <n v="4.2157208166160904"/>
    <n v="120.64073908679876"/>
    <n v="65.548516974119238"/>
    <n v="2.806665254436095"/>
    <n v="0.93555508481203176"/>
    <n v="33.524689534890264"/>
    <n v="283.33260128768848"/>
    <n v="93.127308899604728"/>
    <n v="4.2157208166160904"/>
    <n v="118.4396363292295"/>
    <n v="63.641316825944251"/>
    <n v="2.7938192669881414"/>
    <n v="0.93127308899604733"/>
    <n v="32.231096038684555"/>
    <n v="273.53386684557108"/>
    <n v="53.470262866378384"/>
    <n v="2.4312690419898169"/>
    <n v="71.203587297999377"/>
    <n v="39.213665870333301"/>
    <n v="1.6041078859913513"/>
    <n v="0.53470262866378382"/>
    <n v="20.291129203470366"/>
    <n v="170.65078807284345"/>
    <n v="52.258180360787414"/>
    <n v="2.4312690419898169"/>
    <n v="66.159142308887141"/>
    <n v="34.842781231889653"/>
    <n v="1.5677454108236226"/>
    <n v="0.52258180360787421"/>
    <n v="17.326496494959606"/>
    <n v="148.19423683451467"/>
    <n v="51.805877001471885"/>
    <n v="2.4312690419898169"/>
    <n v="63.834137301337051"/>
    <n v="32.828222902134996"/>
    <n v="1.5541763100441566"/>
    <n v="0.51805877001471878"/>
    <n v="15.960085342154605"/>
    <n v="137.84392194474756"/>
  </r>
  <r>
    <x v="6"/>
    <s v="Hulunbuir"/>
    <s v="Hulunbuir"/>
    <s v="Arun"/>
    <x v="121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Hulunbuir"/>
    <s v="Hulunbuir"/>
    <s v="Arun"/>
    <x v="121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Ordos"/>
    <s v="Ordos"/>
    <s v="Otog"/>
    <x v="12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Ordos"/>
    <s v="Ordos"/>
    <s v="Otog"/>
    <x v="12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Wuhai"/>
    <s v="Wuhai"/>
    <s v="Wuhai"/>
    <x v="11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Alxa"/>
    <s v="Alxa"/>
    <s v="Alxa Left"/>
    <x v="10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Baotou"/>
    <s v="Baotou"/>
    <s v="Darhan Muminggan Lia"/>
    <x v="123"/>
    <s v="t/d"/>
    <s v="cement"/>
    <n v="4500"/>
    <n v="310"/>
    <n v="1"/>
    <m/>
    <n v="1395000"/>
    <m/>
    <n v="0"/>
    <n v="1395000"/>
    <n v="1.9666937381944031E-2"/>
    <n v="1126.2753851935452"/>
    <n v="28.536116466141955"/>
    <n v="1119.4071942610353"/>
    <n v="706.05875764602422"/>
    <n v="33.788261555806358"/>
    <n v="11.262753851935454"/>
    <n v="433.69380547355632"/>
    <n v="3635.3842164234898"/>
    <n v="1255.206920459746"/>
    <n v="55.992908008537171"/>
    <n v="1653.3629724300531"/>
    <n v="914.81933839699695"/>
    <n v="37.656207613792375"/>
    <n v="12.552069204597458"/>
    <n v="475.25782451949556"/>
    <n v="3990.3365241115666"/>
    <n v="1242.5976975118499"/>
    <n v="55.992908008537171"/>
    <n v="1602.3418294552148"/>
    <n v="870.61080196813509"/>
    <n v="37.277930925355491"/>
    <n v="12.425976975118498"/>
    <n v="445.2725734928153"/>
    <n v="3763.2037247797221"/>
    <n v="1236.9103807219819"/>
    <n v="55.992908008537171"/>
    <n v="1573.1069371122155"/>
    <n v="845.27950345573754"/>
    <n v="37.107311421659453"/>
    <n v="12.369103807219821"/>
    <n v="428.09115546627044"/>
    <n v="3633.0576216376344"/>
    <n v="710.18827861391424"/>
    <n v="32.291944778594981"/>
    <n v="945.72104911229872"/>
    <n v="520.83315790288475"/>
    <n v="21.305648358417425"/>
    <n v="7.1018827861391429"/>
    <n v="269.50535396014203"/>
    <n v="2266.5717901635076"/>
    <n v="694.0894838439159"/>
    <n v="32.291944778594981"/>
    <n v="878.72108480816098"/>
    <n v="462.77937490291077"/>
    <n v="20.82268451531748"/>
    <n v="6.9408948384391591"/>
    <n v="230.1293103966149"/>
    <n v="1968.3054527151819"/>
    <n v="688.08202237011847"/>
    <n v="32.291944778594981"/>
    <n v="847.84053147691895"/>
    <n v="436.02215255763963"/>
    <n v="20.642460671103557"/>
    <n v="6.8808202237011846"/>
    <n v="211.98073336578037"/>
    <n v="1830.8332967797435"/>
  </r>
  <r>
    <x v="6"/>
    <s v="Ordos"/>
    <s v="Ordos"/>
    <s v="Otog"/>
    <x v="12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Ordos"/>
    <s v="Ordos"/>
    <s v="Otog"/>
    <x v="12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Ulaan_x000a_Chab"/>
    <s v="Ulaan Chab"/>
    <s v="Shangdu"/>
    <x v="124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Ulaan_x000a_Chab"/>
    <s v="Ulaan Chab"/>
    <s v="Shangdu"/>
    <x v="124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Baynnur"/>
    <s v="Baynnur"/>
    <s v="Urad Front"/>
    <x v="125"/>
    <s v="t/d"/>
    <s v="cement"/>
    <n v="4500"/>
    <n v="310"/>
    <n v="1"/>
    <m/>
    <n v="1395000"/>
    <m/>
    <n v="0"/>
    <n v="1395000"/>
    <n v="1.9666937381944031E-2"/>
    <n v="1126.2753851935452"/>
    <n v="28.536116466141955"/>
    <n v="1119.4071942610353"/>
    <n v="706.05875764602422"/>
    <n v="33.788261555806358"/>
    <n v="11.262753851935454"/>
    <n v="433.69380547355632"/>
    <n v="3635.3842164234898"/>
    <n v="1255.206920459746"/>
    <n v="55.992908008537171"/>
    <n v="1653.3629724300531"/>
    <n v="914.81933839699695"/>
    <n v="37.656207613792375"/>
    <n v="12.552069204597458"/>
    <n v="475.25782451949556"/>
    <n v="3990.3365241115666"/>
    <n v="1242.5976975118499"/>
    <n v="55.992908008537171"/>
    <n v="1602.3418294552148"/>
    <n v="870.61080196813509"/>
    <n v="37.277930925355491"/>
    <n v="12.425976975118498"/>
    <n v="445.2725734928153"/>
    <n v="3763.2037247797221"/>
    <n v="1236.9103807219819"/>
    <n v="55.992908008537171"/>
    <n v="1573.1069371122155"/>
    <n v="845.27950345573754"/>
    <n v="37.107311421659453"/>
    <n v="12.369103807219821"/>
    <n v="428.09115546627044"/>
    <n v="3633.0576216376344"/>
    <n v="710.18827861391424"/>
    <n v="32.291944778594981"/>
    <n v="945.72104911229872"/>
    <n v="520.83315790288475"/>
    <n v="21.305648358417425"/>
    <n v="7.1018827861391429"/>
    <n v="269.50535396014203"/>
    <n v="2266.5717901635076"/>
    <n v="694.0894838439159"/>
    <n v="32.291944778594981"/>
    <n v="878.72108480816098"/>
    <n v="462.77937490291077"/>
    <n v="20.82268451531748"/>
    <n v="6.9408948384391591"/>
    <n v="230.1293103966149"/>
    <n v="1968.3054527151819"/>
    <n v="688.08202237011847"/>
    <n v="32.291944778594981"/>
    <n v="847.84053147691895"/>
    <n v="436.02215255763963"/>
    <n v="20.642460671103557"/>
    <n v="6.8808202237011846"/>
    <n v="211.98073336578037"/>
    <n v="1830.8332967797435"/>
  </r>
  <r>
    <x v="6"/>
    <s v="Ordos"/>
    <s v="Ordos"/>
    <s v="Dalad"/>
    <x v="107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Baotou"/>
    <s v="Baotou"/>
    <s v="Baotou"/>
    <x v="113"/>
    <s v="t/d"/>
    <s v="cement"/>
    <n v="6000"/>
    <n v="310"/>
    <n v="1"/>
    <m/>
    <n v="1860000"/>
    <m/>
    <n v="0"/>
    <n v="1860000"/>
    <n v="2.6222583175925372E-2"/>
    <n v="1501.7005135913935"/>
    <n v="38.048155288189271"/>
    <n v="1492.5429256813802"/>
    <n v="941.41167686136555"/>
    <n v="45.051015407741808"/>
    <n v="15.017005135913937"/>
    <n v="578.2584072980751"/>
    <n v="4847.1789552313194"/>
    <n v="1673.6092272796611"/>
    <n v="74.657210678049566"/>
    <n v="2204.4839632400708"/>
    <n v="1219.7591178626624"/>
    <n v="50.208276818389827"/>
    <n v="16.736092272796611"/>
    <n v="633.67709935932737"/>
    <n v="5320.4486988154213"/>
    <n v="1656.7969300157997"/>
    <n v="74.657210678049566"/>
    <n v="2136.4557726069529"/>
    <n v="1160.81440262418"/>
    <n v="49.703907900473986"/>
    <n v="16.567969300157994"/>
    <n v="593.69676465708699"/>
    <n v="5017.6049663729618"/>
    <n v="1649.2138409626423"/>
    <n v="74.657210678049566"/>
    <n v="2097.4759161496204"/>
    <n v="1127.0393379409834"/>
    <n v="49.476415228879269"/>
    <n v="16.492138409626424"/>
    <n v="570.78820728836047"/>
    <n v="4844.0768288501786"/>
    <n v="946.91770481855224"/>
    <n v="43.055926371459968"/>
    <n v="1260.9613988163981"/>
    <n v="694.44421053717952"/>
    <n v="28.407531144556565"/>
    <n v="9.4691770481855233"/>
    <n v="359.34047194685598"/>
    <n v="3022.0957202180098"/>
    <n v="925.45264512522112"/>
    <n v="43.055926371459968"/>
    <n v="1171.6281130775478"/>
    <n v="617.03916653721433"/>
    <n v="27.763579353756636"/>
    <n v="9.254526451252211"/>
    <n v="306.83908052881986"/>
    <n v="2624.4072702869089"/>
    <n v="917.44269649349121"/>
    <n v="43.055926371459968"/>
    <n v="1130.4540419692253"/>
    <n v="581.3628700768528"/>
    <n v="27.523280894804738"/>
    <n v="9.1744269649349128"/>
    <n v="282.64097782104045"/>
    <n v="2441.111062372991"/>
  </r>
  <r>
    <x v="6"/>
    <s v="Tongliao"/>
    <s v="Tongliao"/>
    <s v="Naiman"/>
    <x v="12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Tongliao"/>
    <s v="Tongliao"/>
    <s v="Naiman"/>
    <x v="12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Baynnur"/>
    <s v="Baynnur"/>
    <s v="Urad Middle"/>
    <x v="127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Hohhot"/>
    <s v="Hohhot"/>
    <s v="Hohhot"/>
    <x v="128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Hohhot"/>
    <s v="Hohhot"/>
    <s v="Hohhot"/>
    <x v="128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Xilin_x000a_Gol"/>
    <s v="Xilin Gol"/>
    <s v="Abag"/>
    <x v="129"/>
    <s v="t/d"/>
    <s v="cement"/>
    <n v="3200"/>
    <n v="310"/>
    <n v="1"/>
    <m/>
    <n v="992000"/>
    <m/>
    <n v="0"/>
    <n v="992000"/>
    <n v="1.3985377693826866E-2"/>
    <n v="800.90694058207657"/>
    <n v="20.292349487034279"/>
    <n v="796.02289369673622"/>
    <n v="502.08622765939498"/>
    <n v="24.027208217462299"/>
    <n v="8.0090694058207674"/>
    <n v="308.40448389230676"/>
    <n v="2585.1621094567035"/>
    <n v="892.59158788248601"/>
    <n v="39.817179028293097"/>
    <n v="1175.7247803947043"/>
    <n v="650.53819619342005"/>
    <n v="26.777747636474576"/>
    <n v="8.9259158788248598"/>
    <n v="337.96111965830795"/>
    <n v="2837.5726393682253"/>
    <n v="883.62502934175984"/>
    <n v="39.817179028293097"/>
    <n v="1139.4430787237084"/>
    <n v="619.10101473289603"/>
    <n v="26.508750880252791"/>
    <n v="8.8362502934175975"/>
    <n v="316.63827448377975"/>
    <n v="2676.0559820655799"/>
    <n v="879.58071518007603"/>
    <n v="39.817179028293097"/>
    <n v="1118.6538219464642"/>
    <n v="601.08764690185785"/>
    <n v="26.387421455402279"/>
    <n v="8.7958071518007603"/>
    <n v="304.42037722045899"/>
    <n v="2583.5076420534288"/>
    <n v="505.02277590322791"/>
    <n v="22.963160731445317"/>
    <n v="672.51274603541242"/>
    <n v="370.37024561982912"/>
    <n v="15.150683277096835"/>
    <n v="5.0502277590322793"/>
    <n v="191.64825170498986"/>
    <n v="1611.7843841162721"/>
    <n v="493.5747440667846"/>
    <n v="22.963160731445317"/>
    <n v="624.8683269746922"/>
    <n v="329.08755548651436"/>
    <n v="14.807242322003541"/>
    <n v="4.9357474406678463"/>
    <n v="163.64750961537058"/>
    <n v="1399.6838774863515"/>
    <n v="489.30277146319537"/>
    <n v="22.963160731445317"/>
    <n v="602.90882238358677"/>
    <n v="310.06019737432149"/>
    <n v="14.679083143895863"/>
    <n v="4.8930277146319536"/>
    <n v="150.74185483788824"/>
    <n v="1301.9258999322619"/>
  </r>
  <r>
    <x v="6"/>
    <s v="Alxa"/>
    <s v="Alxa"/>
    <s v="Alxa Left"/>
    <x v="102"/>
    <s v="t/d"/>
    <s v="cement"/>
    <n v="2300"/>
    <n v="310"/>
    <n v="1"/>
    <m/>
    <n v="713000"/>
    <m/>
    <n v="0"/>
    <n v="713000"/>
    <n v="1.0051990217438059E-2"/>
    <n v="575.65186354336754"/>
    <n v="14.585126193805886"/>
    <n v="572.14145484452911"/>
    <n v="360.87447613019009"/>
    <n v="17.269555906301026"/>
    <n v="5.7565186354336753"/>
    <n v="221.66572279759544"/>
    <n v="1858.0852661720057"/>
    <n v="641.55020379053678"/>
    <n v="28.618597426585662"/>
    <n v="845.05218590869379"/>
    <n v="467.57432851402064"/>
    <n v="19.246506113716102"/>
    <n v="6.4155020379053678"/>
    <n v="242.90955475440882"/>
    <n v="2039.5053345459116"/>
    <n v="635.10548983938986"/>
    <n v="28.618597426585662"/>
    <n v="818.9747128326652"/>
    <n v="444.97885433926905"/>
    <n v="19.053164695181692"/>
    <n v="6.3510548983938984"/>
    <n v="227.58375978521667"/>
    <n v="1923.4152371096354"/>
    <n v="632.19863903567955"/>
    <n v="28.618597426585662"/>
    <n v="804.03243452402114"/>
    <n v="432.03174621071025"/>
    <n v="18.965959171070388"/>
    <n v="6.3219863903567965"/>
    <n v="218.80214612720485"/>
    <n v="1856.8961177259018"/>
    <n v="362.98512018044505"/>
    <n v="16.504771775726319"/>
    <n v="483.36853621295262"/>
    <n v="266.20361403925216"/>
    <n v="10.889553605413349"/>
    <n v="3.6298512018044504"/>
    <n v="137.74718091296145"/>
    <n v="1158.4700260835705"/>
    <n v="354.75684729800145"/>
    <n v="16.504771775726319"/>
    <n v="449.12411001305998"/>
    <n v="236.53168050593214"/>
    <n v="10.642705418940043"/>
    <n v="3.5475684729800143"/>
    <n v="117.6216475360476"/>
    <n v="1006.0227869433152"/>
    <n v="351.68636698917163"/>
    <n v="16.504771775726319"/>
    <n v="433.34071608820295"/>
    <n v="222.85576686279356"/>
    <n v="10.55059100967515"/>
    <n v="3.5168636698917162"/>
    <n v="108.34570816473217"/>
    <n v="935.75924057631323"/>
  </r>
  <r>
    <x v="6"/>
    <s v="Alxa"/>
    <s v="Alxa"/>
    <s v="Alxa Right"/>
    <x v="130"/>
    <s v="t/d"/>
    <s v="cement"/>
    <n v="2300"/>
    <n v="310"/>
    <n v="1"/>
    <m/>
    <n v="713000"/>
    <m/>
    <n v="0"/>
    <n v="713000"/>
    <n v="1.0051990217438059E-2"/>
    <n v="575.65186354336754"/>
    <n v="14.585126193805886"/>
    <n v="572.14145484452911"/>
    <n v="360.87447613019009"/>
    <n v="17.269555906301026"/>
    <n v="5.7565186354336753"/>
    <n v="221.66572279759544"/>
    <n v="1858.0852661720057"/>
    <n v="641.55020379053678"/>
    <n v="28.618597426585662"/>
    <n v="845.05218590869379"/>
    <n v="467.57432851402064"/>
    <n v="19.246506113716102"/>
    <n v="6.4155020379053678"/>
    <n v="242.90955475440882"/>
    <n v="2039.5053345459116"/>
    <n v="635.10548983938986"/>
    <n v="28.618597426585662"/>
    <n v="818.9747128326652"/>
    <n v="444.97885433926905"/>
    <n v="19.053164695181692"/>
    <n v="6.3510548983938984"/>
    <n v="227.58375978521667"/>
    <n v="1923.4152371096354"/>
    <n v="632.19863903567955"/>
    <n v="28.618597426585662"/>
    <n v="804.03243452402114"/>
    <n v="432.03174621071025"/>
    <n v="18.965959171070388"/>
    <n v="6.3219863903567965"/>
    <n v="218.80214612720485"/>
    <n v="1856.8961177259018"/>
    <n v="362.98512018044505"/>
    <n v="16.504771775726319"/>
    <n v="483.36853621295262"/>
    <n v="266.20361403925216"/>
    <n v="10.889553605413349"/>
    <n v="3.6298512018044504"/>
    <n v="137.74718091296145"/>
    <n v="1158.4700260835705"/>
    <n v="354.75684729800145"/>
    <n v="16.504771775726319"/>
    <n v="449.12411001305998"/>
    <n v="236.53168050593214"/>
    <n v="10.642705418940043"/>
    <n v="3.5475684729800143"/>
    <n v="117.6216475360476"/>
    <n v="1006.0227869433152"/>
    <n v="351.68636698917163"/>
    <n v="16.504771775726319"/>
    <n v="433.34071608820295"/>
    <n v="222.85576686279356"/>
    <n v="10.55059100967515"/>
    <n v="3.5168636698917162"/>
    <n v="108.34570816473217"/>
    <n v="935.75924057631323"/>
  </r>
  <r>
    <x v="6"/>
    <s v="Chifeng"/>
    <s v="Chifeng"/>
    <s v="Hexigten"/>
    <x v="131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Ulaan Chab"/>
    <s v="Ulaan Chab"/>
    <s v="Qahar Youyi Houqi"/>
    <x v="13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Ulaan Chab"/>
    <s v="Ulaan Chab"/>
    <s v="Qahar Youyi Houqi"/>
    <x v="13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Ulaan Chab"/>
    <s v="Ulaan Chab"/>
    <s v="Qahar Youyi Houqi"/>
    <x v="13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Ulaan Chab"/>
    <s v="Ulaan Chab"/>
    <s v="Qahar Youyi Houqi"/>
    <x v="13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Hohhot"/>
    <s v="Hohhot"/>
    <s v="Qingshuihe"/>
    <x v="120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Tongliao"/>
    <s v="Tongliao"/>
    <s v="Hure"/>
    <x v="133"/>
    <s v="t/d"/>
    <s v="cement"/>
    <n v="4500"/>
    <n v="310"/>
    <n v="1"/>
    <m/>
    <n v="1395000"/>
    <m/>
    <n v="0"/>
    <n v="1395000"/>
    <n v="1.9666937381944031E-2"/>
    <n v="1126.2753851935452"/>
    <n v="28.536116466141955"/>
    <n v="1119.4071942610353"/>
    <n v="706.05875764602422"/>
    <n v="33.788261555806358"/>
    <n v="11.262753851935454"/>
    <n v="433.69380547355632"/>
    <n v="3635.3842164234898"/>
    <n v="1255.206920459746"/>
    <n v="55.992908008537171"/>
    <n v="1653.3629724300531"/>
    <n v="914.81933839699695"/>
    <n v="37.656207613792375"/>
    <n v="12.552069204597458"/>
    <n v="475.25782451949556"/>
    <n v="3990.3365241115666"/>
    <n v="1242.5976975118499"/>
    <n v="55.992908008537171"/>
    <n v="1602.3418294552148"/>
    <n v="870.61080196813509"/>
    <n v="37.277930925355491"/>
    <n v="12.425976975118498"/>
    <n v="445.2725734928153"/>
    <n v="3763.2037247797221"/>
    <n v="1236.9103807219819"/>
    <n v="55.992908008537171"/>
    <n v="1573.1069371122155"/>
    <n v="845.27950345573754"/>
    <n v="37.107311421659453"/>
    <n v="12.369103807219821"/>
    <n v="428.09115546627044"/>
    <n v="3633.0576216376344"/>
    <n v="710.18827861391424"/>
    <n v="32.291944778594981"/>
    <n v="945.72104911229872"/>
    <n v="520.83315790288475"/>
    <n v="21.305648358417425"/>
    <n v="7.1018827861391429"/>
    <n v="269.50535396014203"/>
    <n v="2266.5717901635076"/>
    <n v="694.0894838439159"/>
    <n v="32.291944778594981"/>
    <n v="878.72108480816098"/>
    <n v="462.77937490291077"/>
    <n v="20.82268451531748"/>
    <n v="6.9408948384391591"/>
    <n v="230.1293103966149"/>
    <n v="1968.3054527151819"/>
    <n v="688.08202237011847"/>
    <n v="32.291944778594981"/>
    <n v="847.84053147691895"/>
    <n v="436.02215255763963"/>
    <n v="20.642460671103557"/>
    <n v="6.8808202237011846"/>
    <n v="211.98073336578037"/>
    <n v="1830.8332967797435"/>
  </r>
  <r>
    <x v="6"/>
    <s v="Tongliao"/>
    <s v="Tongliao"/>
    <s v="Hure"/>
    <x v="133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  <n v="1325.4375440126398"/>
    <n v="59.725768542439653"/>
    <n v="1709.1646180855626"/>
    <n v="928.65152209934411"/>
    <n v="39.763126320379193"/>
    <n v="13.254375440126397"/>
    <n v="474.95741172566966"/>
    <n v="4014.0839730983703"/>
    <n v="1319.3710727701141"/>
    <n v="59.725768542439653"/>
    <n v="1677.9807329196965"/>
    <n v="901.63147035278678"/>
    <n v="39.581132183103421"/>
    <n v="13.193710727701141"/>
    <n v="456.63056583068845"/>
    <n v="3875.2614630801436"/>
    <n v="757.53416385484184"/>
    <n v="34.444741097167977"/>
    <n v="1008.7691190531186"/>
    <n v="555.55536842974368"/>
    <n v="22.726024915645255"/>
    <n v="7.5753416385484194"/>
    <n v="287.47237755748483"/>
    <n v="2417.6765761744082"/>
    <n v="740.36211610017699"/>
    <n v="34.444741097167977"/>
    <n v="937.30249046203835"/>
    <n v="493.63133322977154"/>
    <n v="22.210863483005312"/>
    <n v="7.4036211610017704"/>
    <n v="245.47126442305589"/>
    <n v="2099.5258162295277"/>
    <n v="733.95415719479308"/>
    <n v="34.444741097167977"/>
    <n v="904.36323357538026"/>
    <n v="465.09029606148226"/>
    <n v="22.018624715843796"/>
    <n v="7.3395415719479304"/>
    <n v="226.11278225683239"/>
    <n v="1952.8888498983931"/>
  </r>
  <r>
    <x v="6"/>
    <s v="Tongliao"/>
    <s v="Tongliao"/>
    <s v="Hure"/>
    <x v="133"/>
    <s v="t/d"/>
    <s v="cement"/>
    <n v="1500"/>
    <n v="310"/>
    <n v="1"/>
    <m/>
    <n v="465000"/>
    <m/>
    <n v="0"/>
    <n v="465000"/>
    <n v="6.555645793981343E-3"/>
    <n v="375.42512839784837"/>
    <n v="9.5120388220473178"/>
    <n v="373.13573142034505"/>
    <n v="235.35291921534139"/>
    <n v="11.262753851935452"/>
    <n v="3.7542512839784843"/>
    <n v="144.56460182451877"/>
    <n v="1211.7947388078298"/>
    <n v="418.40230681991528"/>
    <n v="18.664302669512391"/>
    <n v="551.1209908100177"/>
    <n v="304.93977946566559"/>
    <n v="12.552069204597457"/>
    <n v="4.1840230681991528"/>
    <n v="158.41927483983184"/>
    <n v="1330.1121747038553"/>
    <n v="414.19923250394993"/>
    <n v="18.664302669512391"/>
    <n v="534.11394315173823"/>
    <n v="290.20360065604501"/>
    <n v="12.425976975118497"/>
    <n v="4.1419923250394985"/>
    <n v="148.42419116427175"/>
    <n v="1254.4012415932405"/>
    <n v="412.30346024066057"/>
    <n v="18.664302669512391"/>
    <n v="524.3689790374051"/>
    <n v="281.75983448524585"/>
    <n v="12.369103807219817"/>
    <n v="4.123034602406606"/>
    <n v="142.69705182209012"/>
    <n v="1211.0192072125446"/>
    <n v="236.72942620463806"/>
    <n v="10.763981592864992"/>
    <n v="315.24034970409951"/>
    <n v="173.61105263429488"/>
    <n v="7.1018827861391411"/>
    <n v="2.3672942620463808"/>
    <n v="89.835117986713996"/>
    <n v="755.52393005450244"/>
    <n v="231.36316128130528"/>
    <n v="10.763981592864992"/>
    <n v="292.90702826938696"/>
    <n v="154.25979163430358"/>
    <n v="6.9408948384391591"/>
    <n v="2.3136316128130527"/>
    <n v="76.709770132204966"/>
    <n v="656.10181757172722"/>
    <n v="229.3606741233728"/>
    <n v="10.763981592864992"/>
    <n v="282.61351049230632"/>
    <n v="145.3407175192132"/>
    <n v="6.8808202237011846"/>
    <n v="2.2936067412337282"/>
    <n v="70.660244455260113"/>
    <n v="610.27776559324775"/>
  </r>
  <r>
    <x v="6"/>
    <s v="Ordos"/>
    <s v="Ordos"/>
    <s v="Otog"/>
    <x v="12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Ordos"/>
    <s v="Ordos"/>
    <s v="Otog"/>
    <x v="12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Wuhai"/>
    <s v="Wuhai"/>
    <s v="Wuhai"/>
    <x v="11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Tongliao"/>
    <s v="Tongliao"/>
    <s v="Naiman"/>
    <x v="12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Hohhot"/>
    <s v="Hohhot"/>
    <s v="Qingshuihe"/>
    <x v="120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Hohhot"/>
    <s v="Hohhot"/>
    <s v="Qingshuihe"/>
    <x v="120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Xing'an"/>
    <s v="Xing'an"/>
    <s v="Ulan Hot"/>
    <x v="134"/>
    <s v="t/a"/>
    <s v="grinding"/>
    <n v="1000000"/>
    <n v="1"/>
    <n v="1"/>
    <m/>
    <n v="1000000"/>
    <m/>
    <n v="0"/>
    <n v="1000000"/>
    <n v="1.4098162997809341E-2"/>
    <n v="807.36586752225469"/>
    <n v="20.455997466768427"/>
    <n v="802.44243316203244"/>
    <n v="506.13531014051915"/>
    <n v="24.220976025667639"/>
    <n v="8.0736586752225481"/>
    <n v="310.89161682692213"/>
    <n v="2606.0101909845803"/>
    <n v="899.78990713960286"/>
    <n v="40.138285310779338"/>
    <n v="1185.2064318495004"/>
    <n v="655.78447196917341"/>
    <n v="26.993697214188082"/>
    <n v="8.997899071396029"/>
    <n v="340.68661255877822"/>
    <n v="2860.456289685711"/>
    <n v="890.75103764290316"/>
    <n v="40.138285310779338"/>
    <n v="1148.6321358101898"/>
    <n v="624.09376485170981"/>
    <n v="26.722531129287091"/>
    <n v="8.9075103764290304"/>
    <n v="319.19180895542314"/>
    <n v="2697.6370786951411"/>
    <n v="886.67410804443148"/>
    <n v="40.138285310779338"/>
    <n v="1127.6752237363551"/>
    <n v="605.93512792525996"/>
    <n v="26.600223241332944"/>
    <n v="8.8667410804443154"/>
    <n v="306.87538026255947"/>
    <n v="2604.3423811022467"/>
    <n v="509.09554022502817"/>
    <n v="23.148347511537619"/>
    <n v="677.93623592279471"/>
    <n v="373.35710243934386"/>
    <n v="15.272866206750843"/>
    <n v="5.0909554022502821"/>
    <n v="193.1938021219656"/>
    <n v="1624.7826452785"/>
    <n v="497.5551855511942"/>
    <n v="23.148347511537619"/>
    <n v="629.907587676101"/>
    <n v="331.74148738559916"/>
    <n v="14.926655566535828"/>
    <n v="4.9755518555119425"/>
    <n v="164.96724759613971"/>
    <n v="1410.9716506918867"/>
    <n v="493.2487615556405"/>
    <n v="23.148347511537619"/>
    <n v="607.77099030603506"/>
    <n v="312.56068283701762"/>
    <n v="14.797462846669216"/>
    <n v="4.932487615556405"/>
    <n v="151.95751495754865"/>
    <n v="1312.4253023510707"/>
  </r>
  <r>
    <x v="6"/>
    <s v="Ordos"/>
    <s v="Ordos"/>
    <s v="Jungar"/>
    <x v="111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  <n v="1325.4375440126398"/>
    <n v="59.725768542439653"/>
    <n v="1709.1646180855626"/>
    <n v="928.65152209934411"/>
    <n v="39.763126320379193"/>
    <n v="13.254375440126397"/>
    <n v="474.95741172566966"/>
    <n v="4014.0839730983703"/>
    <n v="1319.3710727701141"/>
    <n v="59.725768542439653"/>
    <n v="1677.9807329196965"/>
    <n v="901.63147035278678"/>
    <n v="39.581132183103421"/>
    <n v="13.193710727701141"/>
    <n v="456.63056583068845"/>
    <n v="3875.2614630801436"/>
    <n v="757.53416385484184"/>
    <n v="34.444741097167977"/>
    <n v="1008.7691190531186"/>
    <n v="555.55536842974368"/>
    <n v="22.726024915645255"/>
    <n v="7.5753416385484194"/>
    <n v="287.47237755748483"/>
    <n v="2417.6765761744082"/>
    <n v="740.36211610017699"/>
    <n v="34.444741097167977"/>
    <n v="937.30249046203835"/>
    <n v="493.63133322977154"/>
    <n v="22.210863483005312"/>
    <n v="7.4036211610017704"/>
    <n v="245.47126442305589"/>
    <n v="2099.5258162295277"/>
    <n v="733.95415719479308"/>
    <n v="34.444741097167977"/>
    <n v="904.36323357538026"/>
    <n v="465.09029606148226"/>
    <n v="22.018624715843796"/>
    <n v="7.3395415719479304"/>
    <n v="226.11278225683239"/>
    <n v="1952.8888498983931"/>
  </r>
  <r>
    <x v="6"/>
    <s v="Ordos"/>
    <s v="Ordos"/>
    <s v="Jungar"/>
    <x v="111"/>
    <s v="t/d"/>
    <s v="cement"/>
    <n v="4800"/>
    <n v="310"/>
    <n v="1"/>
    <m/>
    <n v="1488000"/>
    <m/>
    <n v="0"/>
    <n v="1488000"/>
    <n v="2.09780665407403E-2"/>
    <n v="1201.3604108731149"/>
    <n v="30.438524230551419"/>
    <n v="1194.0343405451044"/>
    <n v="753.12934148909244"/>
    <n v="36.040812326193446"/>
    <n v="12.013604108731151"/>
    <n v="462.60672583846014"/>
    <n v="3877.7431641850558"/>
    <n v="1338.8873818237291"/>
    <n v="59.725768542439653"/>
    <n v="1763.5871705920567"/>
    <n v="975.80729429013013"/>
    <n v="40.166621454711866"/>
    <n v="13.38887381823729"/>
    <n v="506.94167948746195"/>
    <n v="4256.3589590523379"/>
    <n v="1325.4375440126398"/>
    <n v="59.725768542439653"/>
    <n v="1709.1646180855626"/>
    <n v="928.65152209934411"/>
    <n v="39.763126320379193"/>
    <n v="13.254375440126397"/>
    <n v="474.95741172566966"/>
    <n v="4014.0839730983703"/>
    <n v="1319.3710727701141"/>
    <n v="59.725768542439653"/>
    <n v="1677.9807329196965"/>
    <n v="901.63147035278678"/>
    <n v="39.581132183103421"/>
    <n v="13.193710727701141"/>
    <n v="456.63056583068845"/>
    <n v="3875.2614630801436"/>
    <n v="757.53416385484184"/>
    <n v="34.444741097167977"/>
    <n v="1008.7691190531186"/>
    <n v="555.55536842974368"/>
    <n v="22.726024915645255"/>
    <n v="7.5753416385484194"/>
    <n v="287.47237755748483"/>
    <n v="2417.6765761744082"/>
    <n v="740.36211610017699"/>
    <n v="34.444741097167977"/>
    <n v="937.30249046203835"/>
    <n v="493.63133322977154"/>
    <n v="22.210863483005312"/>
    <n v="7.4036211610017704"/>
    <n v="245.47126442305589"/>
    <n v="2099.5258162295277"/>
    <n v="733.95415719479308"/>
    <n v="34.444741097167977"/>
    <n v="904.36323357538026"/>
    <n v="465.09029606148226"/>
    <n v="22.018624715843796"/>
    <n v="7.3395415719479304"/>
    <n v="226.11278225683239"/>
    <n v="1952.8888498983931"/>
  </r>
  <r>
    <x v="6"/>
    <s v="Chifeng"/>
    <s v="Chifeng"/>
    <s v="Chifeng"/>
    <x v="135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Chifeng"/>
    <s v="Chifeng"/>
    <s v="Chifeng"/>
    <x v="135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Xilin_x000a_Gol"/>
    <s v="Xilin Gol"/>
    <s v="Dong Ujimqin"/>
    <x v="13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Xilin_x000a_Gol"/>
    <s v="Xilin Gol"/>
    <s v="Dong Ujimqin"/>
    <x v="136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Ulaan_x000a_Chab"/>
    <s v="Ulaan Chab"/>
    <s v="Zhuozi"/>
    <x v="137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Wuhai"/>
    <s v="Wuhai"/>
    <s v="Wuhai"/>
    <x v="116"/>
    <s v="t/d"/>
    <s v="cement"/>
    <n v="2000"/>
    <n v="310"/>
    <n v="1"/>
    <m/>
    <n v="620000"/>
    <m/>
    <n v="0"/>
    <n v="620000"/>
    <n v="8.7408610586417919E-3"/>
    <n v="500.5668378637979"/>
    <n v="12.682718429396424"/>
    <n v="497.51430856046017"/>
    <n v="313.80389228712187"/>
    <n v="15.017005135913937"/>
    <n v="5.0056683786379796"/>
    <n v="192.75280243269171"/>
    <n v="1615.7263184104399"/>
    <n v="557.86974242655378"/>
    <n v="24.885736892683191"/>
    <n v="734.82798774669038"/>
    <n v="406.58637262088757"/>
    <n v="16.736092272796611"/>
    <n v="5.5786974242655374"/>
    <n v="211.22569978644248"/>
    <n v="1773.4828996051408"/>
    <n v="552.26564333859994"/>
    <n v="24.885736892683191"/>
    <n v="712.15192420231767"/>
    <n v="386.93813420806009"/>
    <n v="16.567969300157998"/>
    <n v="5.5226564333859995"/>
    <n v="197.89892155236237"/>
    <n v="1672.5349887909877"/>
    <n v="549.7379469875475"/>
    <n v="24.885736892683191"/>
    <n v="699.15863871654017"/>
    <n v="375.67977931366119"/>
    <n v="16.492138409626424"/>
    <n v="5.4973794698754759"/>
    <n v="190.26273576278686"/>
    <n v="1614.6922762833931"/>
    <n v="315.63923493951745"/>
    <n v="14.351975457153324"/>
    <n v="420.32046627213276"/>
    <n v="231.4814035123932"/>
    <n v="9.4691770481855233"/>
    <n v="3.1563923493951749"/>
    <n v="119.78015731561868"/>
    <n v="1007.3652400726701"/>
    <n v="308.48421504174041"/>
    <n v="14.351975457153324"/>
    <n v="390.54270435918266"/>
    <n v="205.67972217907146"/>
    <n v="9.2545264512522127"/>
    <n v="3.0848421504174044"/>
    <n v="102.27969350960663"/>
    <n v="874.80242342896986"/>
    <n v="305.81423216449713"/>
    <n v="14.351975457153324"/>
    <n v="376.81801398974176"/>
    <n v="193.78762335895095"/>
    <n v="9.1744269649349146"/>
    <n v="3.0581423216449712"/>
    <n v="94.213659273680165"/>
    <n v="813.70368745766382"/>
  </r>
  <r>
    <x v="6"/>
    <s v="Ordos"/>
    <s v="Ordos"/>
    <s v="Otog"/>
    <x v="122"/>
    <s v="t/d"/>
    <s v="cement"/>
    <n v="1000"/>
    <n v="310"/>
    <n v="1"/>
    <m/>
    <n v="310000"/>
    <m/>
    <n v="0"/>
    <n v="310000"/>
    <n v="4.3704305293208959E-3"/>
    <n v="250.28341893189895"/>
    <n v="6.3413592146982118"/>
    <n v="248.75715428023008"/>
    <n v="156.90194614356093"/>
    <n v="7.5085025679569686"/>
    <n v="2.5028341893189898"/>
    <n v="96.376401216345855"/>
    <n v="807.86315920521997"/>
    <n v="278.93487121327689"/>
    <n v="12.442868446341596"/>
    <n v="367.41399387334519"/>
    <n v="203.29318631044379"/>
    <n v="8.3680461363983056"/>
    <n v="2.7893487121327687"/>
    <n v="105.61284989322124"/>
    <n v="886.7414498025704"/>
    <n v="276.13282166929997"/>
    <n v="12.442868446341596"/>
    <n v="356.07596210115884"/>
    <n v="193.46906710403005"/>
    <n v="8.2839846500789989"/>
    <n v="2.7613282166929998"/>
    <n v="98.949460776181184"/>
    <n v="836.26749439549383"/>
    <n v="274.86897349377375"/>
    <n v="12.442868446341596"/>
    <n v="349.57931935827008"/>
    <n v="187.83988965683059"/>
    <n v="8.246069204813212"/>
    <n v="2.7486897349377379"/>
    <n v="95.13136788139343"/>
    <n v="807.34613814169654"/>
    <n v="157.81961746975873"/>
    <n v="7.1759877285766622"/>
    <n v="210.16023313606638"/>
    <n v="115.7407017561966"/>
    <n v="4.7345885240927617"/>
    <n v="1.5781961746975874"/>
    <n v="59.89007865780934"/>
    <n v="503.68262003633504"/>
    <n v="154.24210752087021"/>
    <n v="7.1759877285766622"/>
    <n v="195.27135217959133"/>
    <n v="102.83986108953573"/>
    <n v="4.6272632256261064"/>
    <n v="1.5424210752087022"/>
    <n v="51.139846754803315"/>
    <n v="437.40121171448493"/>
    <n v="152.90711608224856"/>
    <n v="7.1759877285766622"/>
    <n v="188.40900699487088"/>
    <n v="96.893811679475476"/>
    <n v="4.5872134824674573"/>
    <n v="1.5290711608224856"/>
    <n v="47.106829636840082"/>
    <n v="406.85184372883191"/>
  </r>
  <r>
    <x v="6"/>
    <s v="Ordos"/>
    <s v="Ordos"/>
    <s v="Otog"/>
    <x v="122"/>
    <s v="t/d"/>
    <s v="cement"/>
    <n v="5000"/>
    <n v="310"/>
    <n v="1"/>
    <m/>
    <n v="1550000"/>
    <m/>
    <n v="0"/>
    <n v="1550000"/>
    <n v="2.1852152646604478E-2"/>
    <n v="1251.4170946594948"/>
    <n v="31.706796073491059"/>
    <n v="1243.7857714011502"/>
    <n v="784.5097307178047"/>
    <n v="37.542512839784841"/>
    <n v="12.514170946594948"/>
    <n v="481.88200608172929"/>
    <n v="4039.3157960260996"/>
    <n v="1394.6743560663845"/>
    <n v="62.214342231707967"/>
    <n v="1837.0699693667257"/>
    <n v="1016.4659315522188"/>
    <n v="41.840230681991521"/>
    <n v="13.946743560663844"/>
    <n v="528.06424946610616"/>
    <n v="4433.7072490128512"/>
    <n v="1380.6641083464997"/>
    <n v="62.214342231707967"/>
    <n v="1780.3798105057942"/>
    <n v="967.34533552015012"/>
    <n v="41.419923250394987"/>
    <n v="13.806641083464998"/>
    <n v="494.74730388090586"/>
    <n v="4181.3374719774683"/>
    <n v="1374.3448674688686"/>
    <n v="62.214342231707967"/>
    <n v="1747.8965967913505"/>
    <n v="939.19944828415282"/>
    <n v="41.230346024066058"/>
    <n v="13.743448674688688"/>
    <n v="475.65683940696715"/>
    <n v="4036.7306907084826"/>
    <n v="789.09808734879357"/>
    <n v="35.87993864288331"/>
    <n v="1050.8011656803319"/>
    <n v="578.70350878098293"/>
    <n v="23.672942620463804"/>
    <n v="7.8909808734879361"/>
    <n v="299.45039328904664"/>
    <n v="2518.413100181675"/>
    <n v="771.21053760435098"/>
    <n v="35.87993864288331"/>
    <n v="976.35676089795663"/>
    <n v="514.19930544767863"/>
    <n v="23.136316128130531"/>
    <n v="7.7121053760435103"/>
    <n v="255.69923377401653"/>
    <n v="2187.0060585724245"/>
    <n v="764.53558041124279"/>
    <n v="35.87993864288331"/>
    <n v="942.04503497435439"/>
    <n v="484.46905839737735"/>
    <n v="22.936067412337284"/>
    <n v="7.6453558041124277"/>
    <n v="235.5341481842004"/>
    <n v="2034.2592186441593"/>
  </r>
  <r>
    <x v="6"/>
    <s v="Xilin_x000a_Gol"/>
    <s v="Xilin Gol"/>
    <s v="Plain and Bordered White"/>
    <x v="138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Xilin_x000a_Gol"/>
    <s v="Xilin Gol"/>
    <s v="Plain and Bordered White"/>
    <x v="138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Alxa"/>
    <s v="Alxa"/>
    <s v="Alxa Left"/>
    <x v="102"/>
    <s v="t/d"/>
    <s v="cement"/>
    <n v="2500"/>
    <n v="310"/>
    <n v="1"/>
    <m/>
    <n v="775000"/>
    <m/>
    <n v="0"/>
    <n v="775000"/>
    <n v="1.0926076323302239E-2"/>
    <n v="625.70854732974738"/>
    <n v="15.85339803674553"/>
    <n v="621.89288570057511"/>
    <n v="392.25486535890235"/>
    <n v="18.771256419892421"/>
    <n v="6.2570854732974741"/>
    <n v="240.94100304086464"/>
    <n v="2019.6578980130498"/>
    <n v="697.33717803319223"/>
    <n v="31.107171115853983"/>
    <n v="918.53498468336284"/>
    <n v="508.23296577610938"/>
    <n v="20.920115340995761"/>
    <n v="6.973371780331922"/>
    <n v="264.03212473305308"/>
    <n v="2216.8536245064256"/>
    <n v="690.33205417324984"/>
    <n v="31.107171115853983"/>
    <n v="890.18990525289712"/>
    <n v="483.67266776007506"/>
    <n v="20.709961625197494"/>
    <n v="6.9033205417324988"/>
    <n v="247.37365194045293"/>
    <n v="2090.6687359887342"/>
    <n v="687.17243373443432"/>
    <n v="31.107171115853983"/>
    <n v="873.94829839567524"/>
    <n v="469.59972414207641"/>
    <n v="20.615173012033029"/>
    <n v="6.871724337344344"/>
    <n v="237.82841970348358"/>
    <n v="2018.3653453542413"/>
    <n v="394.54904367439678"/>
    <n v="17.939969321441655"/>
    <n v="525.40058284016595"/>
    <n v="289.35175439049146"/>
    <n v="11.836471310231902"/>
    <n v="3.945490436743968"/>
    <n v="149.72519664452332"/>
    <n v="1259.2065500908375"/>
    <n v="385.60526880217549"/>
    <n v="17.939969321441655"/>
    <n v="488.17838044897832"/>
    <n v="257.09965272383931"/>
    <n v="11.568158064065265"/>
    <n v="3.8560526880217552"/>
    <n v="127.84961688700827"/>
    <n v="1093.5030292862123"/>
    <n v="382.2677902056214"/>
    <n v="17.939969321441655"/>
    <n v="471.0225174871772"/>
    <n v="242.23452919868868"/>
    <n v="11.468033706168642"/>
    <n v="3.8226779020562138"/>
    <n v="117.7670740921002"/>
    <n v="1017.1296093220797"/>
  </r>
  <r>
    <x v="6"/>
    <s v="Hulunbuir"/>
    <s v="Hulunbuir"/>
    <s v="Hailar"/>
    <x v="108"/>
    <s v="t/d"/>
    <s v="cement"/>
    <n v="2000"/>
    <n v="310"/>
    <n v="1"/>
    <m/>
    <n v="620000"/>
    <m/>
    <n v="0"/>
    <n v="620000"/>
    <n v="8.7408610586417919E-3"/>
    <n v="500.5668378637979"/>
    <n v="12.682718429396424"/>
    <n v="497.51430856046017"/>
    <n v="313.80389228712187"/>
    <n v="15.017005135913937"/>
    <n v="5.0056683786379796"/>
    <n v="192.75280243269171"/>
    <n v="1615.7263184104399"/>
    <n v="557.86974242655378"/>
    <n v="24.885736892683191"/>
    <n v="734.82798774669038"/>
    <n v="406.58637262088757"/>
    <n v="16.736092272796611"/>
    <n v="5.5786974242655374"/>
    <n v="211.22569978644248"/>
    <n v="1773.4828996051408"/>
    <n v="552.26564333859994"/>
    <n v="24.885736892683191"/>
    <n v="712.15192420231767"/>
    <n v="386.93813420806009"/>
    <n v="16.567969300157998"/>
    <n v="5.5226564333859995"/>
    <n v="197.89892155236237"/>
    <n v="1672.5349887909877"/>
    <n v="549.7379469875475"/>
    <n v="24.885736892683191"/>
    <n v="699.15863871654017"/>
    <n v="375.67977931366119"/>
    <n v="16.492138409626424"/>
    <n v="5.4973794698754759"/>
    <n v="190.26273576278686"/>
    <n v="1614.6922762833931"/>
    <n v="315.63923493951745"/>
    <n v="14.351975457153324"/>
    <n v="420.32046627213276"/>
    <n v="231.4814035123932"/>
    <n v="9.4691770481855233"/>
    <n v="3.1563923493951749"/>
    <n v="119.78015731561868"/>
    <n v="1007.3652400726701"/>
    <n v="308.48421504174041"/>
    <n v="14.351975457153324"/>
    <n v="390.54270435918266"/>
    <n v="205.67972217907146"/>
    <n v="9.2545264512522127"/>
    <n v="3.0848421504174044"/>
    <n v="102.27969350960663"/>
    <n v="874.80242342896986"/>
    <n v="305.81423216449713"/>
    <n v="14.351975457153324"/>
    <n v="376.81801398974176"/>
    <n v="193.78762335895095"/>
    <n v="9.1744269649349146"/>
    <n v="3.0581423216449712"/>
    <n v="94.213659273680165"/>
    <n v="813.70368745766382"/>
  </r>
  <r>
    <x v="6"/>
    <s v="Hulunbuir"/>
    <s v="Hulunbuir"/>
    <s v="Hailar"/>
    <x v="108"/>
    <s v="t/d"/>
    <s v="cement"/>
    <n v="1000"/>
    <n v="310"/>
    <n v="1"/>
    <m/>
    <n v="310000"/>
    <m/>
    <n v="0"/>
    <n v="310000"/>
    <n v="4.3704305293208959E-3"/>
    <n v="250.28341893189895"/>
    <n v="6.3413592146982118"/>
    <n v="248.75715428023008"/>
    <n v="156.90194614356093"/>
    <n v="7.5085025679569686"/>
    <n v="2.5028341893189898"/>
    <n v="96.376401216345855"/>
    <n v="807.86315920521997"/>
    <n v="278.93487121327689"/>
    <n v="12.442868446341596"/>
    <n v="367.41399387334519"/>
    <n v="203.29318631044379"/>
    <n v="8.3680461363983056"/>
    <n v="2.7893487121327687"/>
    <n v="105.61284989322124"/>
    <n v="886.7414498025704"/>
    <n v="276.13282166929997"/>
    <n v="12.442868446341596"/>
    <n v="356.07596210115884"/>
    <n v="193.46906710403005"/>
    <n v="8.2839846500789989"/>
    <n v="2.7613282166929998"/>
    <n v="98.949460776181184"/>
    <n v="836.26749439549383"/>
    <n v="274.86897349377375"/>
    <n v="12.442868446341596"/>
    <n v="349.57931935827008"/>
    <n v="187.83988965683059"/>
    <n v="8.246069204813212"/>
    <n v="2.7486897349377379"/>
    <n v="95.13136788139343"/>
    <n v="807.34613814169654"/>
    <n v="157.81961746975873"/>
    <n v="7.1759877285766622"/>
    <n v="210.16023313606638"/>
    <n v="115.7407017561966"/>
    <n v="4.7345885240927617"/>
    <n v="1.5781961746975874"/>
    <n v="59.89007865780934"/>
    <n v="503.68262003633504"/>
    <n v="154.24210752087021"/>
    <n v="7.1759877285766622"/>
    <n v="195.27135217959133"/>
    <n v="102.83986108953573"/>
    <n v="4.6272632256261064"/>
    <n v="1.5424210752087022"/>
    <n v="51.139846754803315"/>
    <n v="437.40121171448493"/>
    <n v="152.90711608224856"/>
    <n v="7.1759877285766622"/>
    <n v="188.40900699487088"/>
    <n v="96.893811679475476"/>
    <n v="4.5872134824674573"/>
    <n v="1.5290711608224856"/>
    <n v="47.106829636840082"/>
    <n v="406.85184372883191"/>
  </r>
  <r>
    <x v="1"/>
    <s v=""/>
    <m/>
    <s v=""/>
    <x v="4"/>
    <m/>
    <m/>
    <m/>
    <m/>
    <n v="66"/>
    <m/>
    <n v="68379000"/>
    <m/>
    <n v="0"/>
    <m/>
    <n v="0.99999999999999956"/>
    <n v="57267.451628109855"/>
    <n v="1450.9690000000003"/>
    <n v="56918.226387843642"/>
    <n v="35900.798580578587"/>
    <n v="1718.0235488432957"/>
    <n v="572.67451628109859"/>
    <n v="22051.923848180104"/>
    <n v="184847.50044310867"/>
    <n v="63823.202163247632"/>
    <n v="2847.057827109551"/>
    <n v="84068.146469413434"/>
    <n v="46515.597249873848"/>
    <n v="1914.6960648974286"/>
    <n v="638.23202163247629"/>
    <n v="24165.319454152726"/>
    <n v="202895.67443149764"/>
    <n v="63182.064059077304"/>
    <n v="2847.057827109551"/>
    <n v="81473.886774374172"/>
    <n v="44267.736509266157"/>
    <n v="1895.4619217723189"/>
    <n v="631.820640590773"/>
    <n v="22640.666660260711"/>
    <n v="191346.70801538587"/>
    <n v="62892.882440230569"/>
    <n v="2847.057827109551"/>
    <n v="79987.387286668498"/>
    <n v="42979.722111271789"/>
    <n v="1886.786473206917"/>
    <n v="628.92882440230574"/>
    <n v="21767.047260713585"/>
    <n v="184729.2006417379"/>
    <n v="36110.771332700191"/>
    <n v="1641.9406922117832"/>
    <n v="48086.849047506163"/>
    <n v="26482.677388348991"/>
    <n v="1083.3231399810056"/>
    <n v="361.10771332700193"/>
    <n v="13703.473434942214"/>
    <n v="115247.82665166864"/>
    <n v="35292.199815572239"/>
    <n v="1641.9406922117832"/>
    <n v="44680.118095810067"/>
    <n v="23530.8307498748"/>
    <n v="1058.7659944671673"/>
    <n v="352.92199815572241"/>
    <n v="11701.329288203955"/>
    <n v="100081.95045773922"/>
    <n v="34986.739877548905"/>
    <n v="1641.9406922117832"/>
    <n v="43109.94208255886"/>
    <n v="22170.312748234308"/>
    <n v="1049.6021963264673"/>
    <n v="349.86739877548905"/>
    <n v="10778.532989096575"/>
    <n v="93091.937052721216"/>
  </r>
  <r>
    <x v="2"/>
    <s v=""/>
    <m/>
    <s v=""/>
    <x v="4"/>
    <m/>
    <m/>
    <m/>
    <m/>
    <m/>
    <n v="22"/>
    <m/>
    <n v="24300000"/>
    <n v="2552227.0084681395"/>
    <n v="70931227.008468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"/>
    <s v="Chaoyang"/>
    <s v="Chaoyang"/>
    <s v="Harqin Left Mongol"/>
    <x v="139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  <n v="580.2819940500458"/>
    <n v="33.199274114457268"/>
    <n v="987.11251817299126"/>
    <n v="393.32161356889947"/>
    <n v="17.408459821501374"/>
    <n v="5.8028199405004584"/>
    <n v="264.63412983982892"/>
    <n v="2273.4175760971611"/>
    <n v="574.10573673361296"/>
    <n v="33.199274114457268"/>
    <n v="951.15772916608751"/>
    <n v="375.71684936996695"/>
    <n v="17.223172102008387"/>
    <n v="5.74105736733613"/>
    <n v="245.97561955916592"/>
    <n v="2132.0827689401985"/>
  </r>
  <r>
    <x v="7"/>
    <s v="Chaoyang"/>
    <s v="Chaoyang"/>
    <s v="Chaoyang Shì"/>
    <x v="140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  <n v="362.67624628127862"/>
    <n v="20.749546321535792"/>
    <n v="616.94532385811954"/>
    <n v="245.82600848056214"/>
    <n v="10.880287388438358"/>
    <n v="3.6267624628127866"/>
    <n v="165.39633114989306"/>
    <n v="1420.8859850607255"/>
    <n v="358.8160854585081"/>
    <n v="20.749546321535792"/>
    <n v="594.47358072880468"/>
    <n v="234.82303085622937"/>
    <n v="10.764482563755243"/>
    <n v="3.5881608545850812"/>
    <n v="153.73476222447869"/>
    <n v="1332.551730587624"/>
  </r>
  <r>
    <x v="7"/>
    <s v="Tie_x000a_Ling"/>
    <s v="Tie Ling"/>
    <s v="Tieling Shì"/>
    <x v="141"/>
    <s v="t/a"/>
    <s v="grinding"/>
    <n v="1500000"/>
    <n v="1"/>
    <m/>
    <n v="1"/>
    <m/>
    <n v="1500000"/>
    <n v="157544.87706593453"/>
    <n v="157544.87706593453"/>
    <n v="2.9360831767336676E-3"/>
    <n v="120.2920647087532"/>
    <n v="4.3300943638823384"/>
    <n v="175.44518655981491"/>
    <n v="74.165272485562028"/>
    <n v="3.6087619412625962"/>
    <n v="1.202920647087532"/>
    <n v="62.19230526721784"/>
    <n v="524.23998149737702"/>
    <n v="133.9953826279181"/>
    <n v="7.3139167182262099"/>
    <n v="236.47432587059572"/>
    <n v="95.9581017772217"/>
    <n v="4.0198614788375435"/>
    <n v="1.339953826279181"/>
    <n v="68.164932314573278"/>
    <n v="575.56823822770548"/>
    <n v="132.3483382110002"/>
    <n v="7.3139167182262099"/>
    <n v="229.10276951044384"/>
    <n v="92.348721355751309"/>
    <n v="3.9704501463300055"/>
    <n v="1.323483382110002"/>
    <n v="64.339509778955758"/>
    <n v="546.59136128347677"/>
    <n v="131.60544839100868"/>
    <n v="7.3139167182262099"/>
    <n v="224.77807166113229"/>
    <n v="90.231192982712003"/>
    <n v="3.94816345173026"/>
    <n v="1.3160544839100869"/>
    <n v="62.095235191037958"/>
    <n v="529.59139122587976"/>
    <n v="75.829033681241881"/>
    <n v="4.2180448056777688"/>
    <n v="135.12524126652079"/>
    <n v="54.726940133087723"/>
    <n v="2.2748710104372565"/>
    <n v="0.75829033681241886"/>
    <n v="38.66148181963576"/>
    <n v="327.01325213996716"/>
    <n v="73.726173722733719"/>
    <n v="4.2180448056777688"/>
    <n v="125.41493574662013"/>
    <n v="49.972423594425216"/>
    <n v="2.2117852116820118"/>
    <n v="0.73726173722733734"/>
    <n v="33.622380204085808"/>
    <n v="288.84297785948553"/>
    <n v="72.941465900439383"/>
    <n v="4.2180448056777688"/>
    <n v="120.84679638047155"/>
    <n v="47.735697456122331"/>
    <n v="2.1882439770131814"/>
    <n v="0.72941465900439384"/>
    <n v="31.251773181182156"/>
    <n v="270.88606268312975"/>
  </r>
  <r>
    <x v="7"/>
    <s v="Fu_x000a_Shun"/>
    <s v="Fu Shun"/>
    <s v="Fushun"/>
    <x v="142"/>
    <s v="t/d"/>
    <s v="cement"/>
    <n v="2000"/>
    <n v="310"/>
    <n v="1"/>
    <m/>
    <n v="620000"/>
    <m/>
    <n v="0"/>
    <n v="620000"/>
    <n v="1.1554622425539266E-2"/>
    <n v="473.39578098889154"/>
    <n v="17.040595388471353"/>
    <n v="690.44463833350221"/>
    <n v="291.86902041761863"/>
    <n v="14.201873429666747"/>
    <n v="4.7339578098889152"/>
    <n v="244.7507655202113"/>
    <n v="2063.0870046783243"/>
    <n v="527.32363486843428"/>
    <n v="28.783089934447382"/>
    <n v="930.61789612117627"/>
    <n v="377.63222905038322"/>
    <n v="15.819709046053028"/>
    <n v="5.2732363486843425"/>
    <n v="268.25536204105282"/>
    <n v="2265.0835390339616"/>
    <n v="520.84187832066834"/>
    <n v="28.783089934447382"/>
    <n v="901.60797191157201"/>
    <n v="363.42792166198689"/>
    <n v="15.625256349620049"/>
    <n v="5.2084187832066835"/>
    <n v="253.20084540900618"/>
    <n v="2151.0483254490541"/>
    <n v="517.91831966885661"/>
    <n v="28.783089934447382"/>
    <n v="884.58861389429433"/>
    <n v="355.09462885212349"/>
    <n v="15.537549590065694"/>
    <n v="5.179183196688566"/>
    <n v="244.36875724198379"/>
    <n v="2084.1468708793891"/>
    <n v="298.41656395272065"/>
    <n v="16.599637057228634"/>
    <n v="531.7700654282836"/>
    <n v="215.37166751740176"/>
    <n v="8.9524969185816197"/>
    <n v="2.9841656395272067"/>
    <n v="152.14787795443434"/>
    <n v="1286.9235744296968"/>
    <n v="290.1409970250229"/>
    <n v="16.599637057228634"/>
    <n v="493.55625908649563"/>
    <n v="196.66080678444973"/>
    <n v="8.7042299107506871"/>
    <n v="2.9014099702502292"/>
    <n v="132.31706491991446"/>
    <n v="1136.7087880485806"/>
    <n v="287.05286836680648"/>
    <n v="16.599637057228634"/>
    <n v="475.57886458304375"/>
    <n v="187.85842468498348"/>
    <n v="8.6115860510041937"/>
    <n v="2.870528683668065"/>
    <n v="122.98780977958296"/>
    <n v="1066.0413844700993"/>
  </r>
  <r>
    <x v="7"/>
    <s v="Liao_x000a_Yang"/>
    <s v="Liao Yang"/>
    <s v="Dengta"/>
    <x v="143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Liao_x000a_Yang"/>
    <s v="Liao Yang"/>
    <s v="Dengta"/>
    <x v="143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  <n v="580.2819940500458"/>
    <n v="33.199274114457268"/>
    <n v="987.11251817299126"/>
    <n v="393.32161356889947"/>
    <n v="17.408459821501374"/>
    <n v="5.8028199405004584"/>
    <n v="264.63412983982892"/>
    <n v="2273.4175760971611"/>
    <n v="574.10573673361296"/>
    <n v="33.199274114457268"/>
    <n v="951.15772916608751"/>
    <n v="375.71684936996695"/>
    <n v="17.223172102008387"/>
    <n v="5.74105736733613"/>
    <n v="245.97561955916592"/>
    <n v="2132.0827689401985"/>
  </r>
  <r>
    <x v="7"/>
    <s v="Tie_x000a_Ling"/>
    <s v="Tie Ling"/>
    <s v="Yingkou"/>
    <x v="144"/>
    <s v="t/a"/>
    <s v="grinding"/>
    <n v="1200000"/>
    <n v="1"/>
    <m/>
    <n v="1"/>
    <m/>
    <n v="1200000"/>
    <n v="126035.90165274762"/>
    <n v="126035.90165274762"/>
    <n v="2.3488665413869338E-3"/>
    <n v="96.233651767002556"/>
    <n v="3.4640754911058709"/>
    <n v="140.3561492478519"/>
    <n v="59.332217988449621"/>
    <n v="2.8870095530100768"/>
    <n v="0.96233651767002559"/>
    <n v="49.753844213774265"/>
    <n v="419.39198519790153"/>
    <n v="107.19630610233447"/>
    <n v="5.8511333745809671"/>
    <n v="189.17946069647655"/>
    <n v="76.766481421777343"/>
    <n v="3.215889183070034"/>
    <n v="1.0719630610233446"/>
    <n v="54.531945851658612"/>
    <n v="460.45459058216437"/>
    <n v="105.87867056880015"/>
    <n v="5.8511333745809671"/>
    <n v="183.28221560835505"/>
    <n v="73.878977084601033"/>
    <n v="3.1763601170640041"/>
    <n v="1.0587867056880016"/>
    <n v="51.471607823164604"/>
    <n v="437.27308902678135"/>
    <n v="105.28435871280693"/>
    <n v="5.8511333745809671"/>
    <n v="179.82245732890581"/>
    <n v="72.184954386169593"/>
    <n v="3.158530761384208"/>
    <n v="1.0528435871280695"/>
    <n v="49.676188152830363"/>
    <n v="423.67311298070376"/>
    <n v="60.663226944993497"/>
    <n v="3.3744358445422145"/>
    <n v="108.10019301321663"/>
    <n v="43.781552106470173"/>
    <n v="1.8198968083498048"/>
    <n v="0.60663226944993509"/>
    <n v="30.929185455708602"/>
    <n v="261.61060171197369"/>
    <n v="58.98093897818697"/>
    <n v="3.3744358445422145"/>
    <n v="100.33194859729609"/>
    <n v="39.977938875540168"/>
    <n v="1.7694281693456091"/>
    <n v="0.58980938978186981"/>
    <n v="26.897904163268645"/>
    <n v="231.07438228758841"/>
    <n v="58.353172720351495"/>
    <n v="3.3744358445422145"/>
    <n v="96.677437104377219"/>
    <n v="38.188557964897861"/>
    <n v="1.7505951816105449"/>
    <n v="0.58353172720351498"/>
    <n v="25.001418544945722"/>
    <n v="216.70885014650375"/>
  </r>
  <r>
    <x v="7"/>
    <s v="Tie_x000a_Ling"/>
    <s v="Tie Ling"/>
    <s v="Yingkou"/>
    <x v="144"/>
    <s v="t/a"/>
    <s v="grinding"/>
    <n v="1200000"/>
    <n v="1"/>
    <m/>
    <n v="1"/>
    <m/>
    <n v="1200000"/>
    <n v="126035.90165274762"/>
    <n v="126035.90165274762"/>
    <n v="2.3488665413869338E-3"/>
    <n v="96.233651767002556"/>
    <n v="3.4640754911058709"/>
    <n v="140.3561492478519"/>
    <n v="59.332217988449621"/>
    <n v="2.8870095530100768"/>
    <n v="0.96233651767002559"/>
    <n v="49.753844213774265"/>
    <n v="419.39198519790153"/>
    <n v="107.19630610233447"/>
    <n v="5.8511333745809671"/>
    <n v="189.17946069647655"/>
    <n v="76.766481421777343"/>
    <n v="3.215889183070034"/>
    <n v="1.0719630610233446"/>
    <n v="54.531945851658612"/>
    <n v="460.45459058216437"/>
    <n v="105.87867056880015"/>
    <n v="5.8511333745809671"/>
    <n v="183.28221560835505"/>
    <n v="73.878977084601033"/>
    <n v="3.1763601170640041"/>
    <n v="1.0587867056880016"/>
    <n v="51.471607823164604"/>
    <n v="437.27308902678135"/>
    <n v="105.28435871280693"/>
    <n v="5.8511333745809671"/>
    <n v="179.82245732890581"/>
    <n v="72.184954386169593"/>
    <n v="3.158530761384208"/>
    <n v="1.0528435871280695"/>
    <n v="49.676188152830363"/>
    <n v="423.67311298070376"/>
    <n v="60.663226944993497"/>
    <n v="3.3744358445422145"/>
    <n v="108.10019301321663"/>
    <n v="43.781552106470173"/>
    <n v="1.8198968083498048"/>
    <n v="0.60663226944993509"/>
    <n v="30.929185455708602"/>
    <n v="261.61060171197369"/>
    <n v="58.98093897818697"/>
    <n v="3.3744358445422145"/>
    <n v="100.33194859729609"/>
    <n v="39.977938875540168"/>
    <n v="1.7694281693456091"/>
    <n v="0.58980938978186981"/>
    <n v="26.897904163268645"/>
    <n v="231.07438228758841"/>
    <n v="58.353172720351495"/>
    <n v="3.3744358445422145"/>
    <n v="96.677437104377219"/>
    <n v="38.188557964897861"/>
    <n v="1.7505951816105449"/>
    <n v="0.58353172720351498"/>
    <n v="25.001418544945722"/>
    <n v="216.70885014650375"/>
  </r>
  <r>
    <x v="7"/>
    <s v="Tie_x000a_Ling"/>
    <s v="Tie Ling"/>
    <s v="Yingkou"/>
    <x v="144"/>
    <s v="t/a"/>
    <s v="grinding"/>
    <n v="1200000"/>
    <n v="1"/>
    <m/>
    <n v="1"/>
    <m/>
    <n v="1200000"/>
    <n v="126035.90165274762"/>
    <n v="126035.90165274762"/>
    <n v="2.3488665413869338E-3"/>
    <n v="96.233651767002556"/>
    <n v="3.4640754911058709"/>
    <n v="140.3561492478519"/>
    <n v="59.332217988449621"/>
    <n v="2.8870095530100768"/>
    <n v="0.96233651767002559"/>
    <n v="49.753844213774265"/>
    <n v="419.39198519790153"/>
    <n v="107.19630610233447"/>
    <n v="5.8511333745809671"/>
    <n v="189.17946069647655"/>
    <n v="76.766481421777343"/>
    <n v="3.215889183070034"/>
    <n v="1.0719630610233446"/>
    <n v="54.531945851658612"/>
    <n v="460.45459058216437"/>
    <n v="105.87867056880015"/>
    <n v="5.8511333745809671"/>
    <n v="183.28221560835505"/>
    <n v="73.878977084601033"/>
    <n v="3.1763601170640041"/>
    <n v="1.0587867056880016"/>
    <n v="51.471607823164604"/>
    <n v="437.27308902678135"/>
    <n v="105.28435871280693"/>
    <n v="5.8511333745809671"/>
    <n v="179.82245732890581"/>
    <n v="72.184954386169593"/>
    <n v="3.158530761384208"/>
    <n v="1.0528435871280695"/>
    <n v="49.676188152830363"/>
    <n v="423.67311298070376"/>
    <n v="60.663226944993497"/>
    <n v="3.3744358445422145"/>
    <n v="108.10019301321663"/>
    <n v="43.781552106470173"/>
    <n v="1.8198968083498048"/>
    <n v="0.60663226944993509"/>
    <n v="30.929185455708602"/>
    <n v="261.61060171197369"/>
    <n v="58.98093897818697"/>
    <n v="3.3744358445422145"/>
    <n v="100.33194859729609"/>
    <n v="39.977938875540168"/>
    <n v="1.7694281693456091"/>
    <n v="0.58980938978186981"/>
    <n v="26.897904163268645"/>
    <n v="231.07438228758841"/>
    <n v="58.353172720351495"/>
    <n v="3.3744358445422145"/>
    <n v="96.677437104377219"/>
    <n v="38.188557964897861"/>
    <n v="1.7505951816105449"/>
    <n v="0.58353172720351498"/>
    <n v="25.001418544945722"/>
    <n v="216.70885014650375"/>
  </r>
  <r>
    <x v="7"/>
    <s v="Shen_x000a_Yang"/>
    <s v="Shen Yang"/>
    <s v="Shenyang Shì"/>
    <x v="145"/>
    <s v="t/a"/>
    <s v="grinding"/>
    <n v="1600000"/>
    <n v="1"/>
    <m/>
    <n v="1"/>
    <m/>
    <n v="1600000"/>
    <n v="168047.86887033016"/>
    <n v="168047.86887033016"/>
    <n v="3.1318220551825788E-3"/>
    <n v="128.31153568933675"/>
    <n v="4.6187673214744951"/>
    <n v="187.14153233046923"/>
    <n v="79.109623984599509"/>
    <n v="3.8493460706801028"/>
    <n v="1.2831153568933675"/>
    <n v="66.338458951699025"/>
    <n v="559.18931359720216"/>
    <n v="142.928408136446"/>
    <n v="7.8015111661079573"/>
    <n v="252.23928092863545"/>
    <n v="102.35530856236981"/>
    <n v="4.2878522440933793"/>
    <n v="1.4292840813644596"/>
    <n v="72.709261135544821"/>
    <n v="613.93945410955257"/>
    <n v="141.1715607584002"/>
    <n v="7.8015111661079573"/>
    <n v="244.37628747780676"/>
    <n v="98.505302779468067"/>
    <n v="4.2351468227520064"/>
    <n v="1.4117156075840023"/>
    <n v="68.628810430886148"/>
    <n v="583.03078536904184"/>
    <n v="140.37914495040928"/>
    <n v="7.8015111661079573"/>
    <n v="239.76327643854111"/>
    <n v="96.246605848226139"/>
    <n v="4.2113743485122779"/>
    <n v="1.4037914495040928"/>
    <n v="66.234917537107165"/>
    <n v="564.89748397427172"/>
    <n v="80.884302593324676"/>
    <n v="4.4992477927229535"/>
    <n v="144.13359068428886"/>
    <n v="58.375402808626902"/>
    <n v="2.4265290777997404"/>
    <n v="0.80884302593324686"/>
    <n v="41.238913940944812"/>
    <n v="348.81413561596497"/>
    <n v="78.641251970915974"/>
    <n v="4.4992477927229535"/>
    <n v="133.77593146306148"/>
    <n v="53.303918500720229"/>
    <n v="2.3592375591274792"/>
    <n v="0.78641251970915982"/>
    <n v="35.863872217691529"/>
    <n v="308.09917638345127"/>
    <n v="77.804230293802007"/>
    <n v="4.4992477927229535"/>
    <n v="128.90324947250298"/>
    <n v="50.918077286530483"/>
    <n v="2.3341269088140599"/>
    <n v="0.77804230293802012"/>
    <n v="33.335224726594305"/>
    <n v="288.9451335286717"/>
  </r>
  <r>
    <x v="7"/>
    <s v="Tie_x000a_Ling"/>
    <s v="Tie Ling"/>
    <s v="Yingkou"/>
    <x v="144"/>
    <s v="t/a"/>
    <s v="grinding"/>
    <n v="600000"/>
    <n v="1"/>
    <m/>
    <n v="1"/>
    <m/>
    <n v="600000"/>
    <n v="63017.95082637381"/>
    <n v="63017.95082637381"/>
    <n v="1.1744332706934669E-3"/>
    <n v="48.116825883501278"/>
    <n v="1.7320377455529354"/>
    <n v="70.178074623925951"/>
    <n v="29.66610899422481"/>
    <n v="1.4435047765050384"/>
    <n v="0.4811682588350128"/>
    <n v="24.876922106887132"/>
    <n v="209.69599259895077"/>
    <n v="53.598153051167237"/>
    <n v="2.9255666872904835"/>
    <n v="94.589730348238277"/>
    <n v="38.383240710888671"/>
    <n v="1.607944591535017"/>
    <n v="0.5359815305116723"/>
    <n v="27.265972925829306"/>
    <n v="230.22729529108219"/>
    <n v="52.939335284400073"/>
    <n v="2.9255666872904835"/>
    <n v="91.641107804177523"/>
    <n v="36.939488542300516"/>
    <n v="1.5881800585320021"/>
    <n v="0.5293933528440008"/>
    <n v="25.735803911582302"/>
    <n v="218.63654451339067"/>
    <n v="52.642179356403467"/>
    <n v="2.9255666872904835"/>
    <n v="89.911228664452906"/>
    <n v="36.092477193084797"/>
    <n v="1.579265380692104"/>
    <n v="0.52642179356403473"/>
    <n v="24.838094076415182"/>
    <n v="211.83655649035188"/>
    <n v="30.331613472496748"/>
    <n v="1.6872179222711072"/>
    <n v="54.050096506608313"/>
    <n v="21.890776053235086"/>
    <n v="0.90994840417490241"/>
    <n v="0.30331613472496755"/>
    <n v="15.464592727854301"/>
    <n v="130.80530085598684"/>
    <n v="29.490469489093485"/>
    <n v="1.6872179222711072"/>
    <n v="50.165974298648045"/>
    <n v="19.988969437770084"/>
    <n v="0.88471408467280455"/>
    <n v="0.2949046948909349"/>
    <n v="13.448952081634323"/>
    <n v="115.5371911437942"/>
    <n v="29.176586360175747"/>
    <n v="1.6872179222711072"/>
    <n v="48.33871855218861"/>
    <n v="19.09427898244893"/>
    <n v="0.87529759080527247"/>
    <n v="0.29176586360175749"/>
    <n v="12.500709272472861"/>
    <n v="108.35442507325187"/>
  </r>
  <r>
    <x v="7"/>
    <s v="Hu_x000a_Ludao"/>
    <s v="Hu Ludao"/>
    <s v="Xingcheng"/>
    <x v="146"/>
    <s v="t/a"/>
    <s v="grinding"/>
    <n v="2000000"/>
    <n v="1"/>
    <m/>
    <n v="1"/>
    <m/>
    <n v="2000000"/>
    <n v="210059.8360879127"/>
    <n v="210059.8360879127"/>
    <n v="3.9147775689782234E-3"/>
    <n v="160.38941961167095"/>
    <n v="5.7734591518431184"/>
    <n v="233.92691541308653"/>
    <n v="98.887029980749375"/>
    <n v="4.8116825883501289"/>
    <n v="1.6038941961167095"/>
    <n v="82.923073689623777"/>
    <n v="698.98664199650261"/>
    <n v="178.66051017055747"/>
    <n v="9.7518889576349466"/>
    <n v="315.29910116079429"/>
    <n v="127.94413570296226"/>
    <n v="5.3598153051167241"/>
    <n v="1.7866051017055746"/>
    <n v="90.886576419431023"/>
    <n v="767.42431763694071"/>
    <n v="176.46445094800026"/>
    <n v="9.7518889576349466"/>
    <n v="305.47035934725841"/>
    <n v="123.13162847433507"/>
    <n v="5.2939335284400073"/>
    <n v="1.7646445094800027"/>
    <n v="85.786013038607678"/>
    <n v="728.78848171130232"/>
    <n v="175.47393118801159"/>
    <n v="9.7518889576349466"/>
    <n v="299.70409554817638"/>
    <n v="120.30825731028267"/>
    <n v="5.2642179356403469"/>
    <n v="1.754739311880116"/>
    <n v="82.793646921383953"/>
    <n v="706.12185496783968"/>
    <n v="101.10537824165584"/>
    <n v="5.6240597409036912"/>
    <n v="180.16698835536107"/>
    <n v="72.969253510783631"/>
    <n v="3.033161347249675"/>
    <n v="1.0110537824165584"/>
    <n v="51.548642426181011"/>
    <n v="436.0176695199562"/>
    <n v="98.301564963644964"/>
    <n v="5.6240597409036912"/>
    <n v="167.21991432882686"/>
    <n v="66.629898125900283"/>
    <n v="2.9490469489093489"/>
    <n v="0.98301564963644972"/>
    <n v="44.82984027211441"/>
    <n v="385.12397047931404"/>
    <n v="97.255287867252505"/>
    <n v="5.6240597409036912"/>
    <n v="161.12906184062871"/>
    <n v="63.647596608163106"/>
    <n v="2.9176586360175749"/>
    <n v="0.97255287867252516"/>
    <n v="41.669030908242874"/>
    <n v="361.18141691083963"/>
  </r>
  <r>
    <x v="7"/>
    <s v="Hu_x000a_Ludao"/>
    <s v="Hu Ludao"/>
    <s v="Xingcheng"/>
    <x v="146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  <n v="580.2819940500458"/>
    <n v="33.199274114457268"/>
    <n v="987.11251817299126"/>
    <n v="393.32161356889947"/>
    <n v="17.408459821501374"/>
    <n v="5.8028199405004584"/>
    <n v="264.63412983982892"/>
    <n v="2273.4175760971611"/>
    <n v="574.10573673361296"/>
    <n v="33.199274114457268"/>
    <n v="951.15772916608751"/>
    <n v="375.71684936996695"/>
    <n v="17.223172102008387"/>
    <n v="5.74105736733613"/>
    <n v="245.97561955916592"/>
    <n v="2132.0827689401985"/>
  </r>
  <r>
    <x v="7"/>
    <s v="Dan_x000a_Dong"/>
    <s v="Dan Dong"/>
    <s v="Dadong"/>
    <x v="147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  <n v="50.552689120827921"/>
    <n v="2.8120298704518456"/>
    <n v="90.083494177680535"/>
    <n v="36.484626755391815"/>
    <n v="1.5165806736248375"/>
    <n v="0.50552689120827921"/>
    <n v="25.774321213090506"/>
    <n v="218.0088347599781"/>
    <n v="49.150782481822482"/>
    <n v="2.8120298704518456"/>
    <n v="83.60995716441343"/>
    <n v="33.314949062950141"/>
    <n v="1.4745234744546745"/>
    <n v="0.49150782481822486"/>
    <n v="22.414920136057205"/>
    <n v="192.56198523965702"/>
    <n v="48.627643933626253"/>
    <n v="2.8120298704518456"/>
    <n v="80.564530920314354"/>
    <n v="31.823798304081553"/>
    <n v="1.4588293180087875"/>
    <n v="0.48627643933626258"/>
    <n v="20.834515454121437"/>
    <n v="180.59070845541981"/>
  </r>
  <r>
    <x v="7"/>
    <s v="Ben_x000a_Xi"/>
    <s v="Ben Xi"/>
    <s v="Benxi"/>
    <x v="148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Ben_x000a_Xi"/>
    <s v="Ben Xi"/>
    <s v="Benxi"/>
    <x v="148"/>
    <s v="t/d"/>
    <s v="cement"/>
    <n v="1200"/>
    <n v="310"/>
    <n v="1"/>
    <m/>
    <n v="372000"/>
    <m/>
    <n v="0"/>
    <n v="372000"/>
    <n v="6.9327734553235598E-3"/>
    <n v="284.03746859333495"/>
    <n v="10.224357233082811"/>
    <n v="414.26678300010138"/>
    <n v="175.12141225057118"/>
    <n v="8.5211240578000496"/>
    <n v="2.8403746859333494"/>
    <n v="146.85045931212679"/>
    <n v="1237.8522028069947"/>
    <n v="316.39418092106058"/>
    <n v="17.269853960668428"/>
    <n v="558.37073767270579"/>
    <n v="226.57933743022994"/>
    <n v="9.4918254276318184"/>
    <n v="3.1639418092106055"/>
    <n v="160.95321722463171"/>
    <n v="1359.0501234203771"/>
    <n v="312.50512699240102"/>
    <n v="17.269853960668428"/>
    <n v="540.9647831469432"/>
    <n v="218.05675299719215"/>
    <n v="9.3751538097720299"/>
    <n v="3.1250512699240103"/>
    <n v="151.92050724540371"/>
    <n v="1290.6289952694326"/>
    <n v="310.75099180131394"/>
    <n v="17.269853960668428"/>
    <n v="530.75316833657666"/>
    <n v="213.05677731127412"/>
    <n v="9.322529754039417"/>
    <n v="3.1075099180131396"/>
    <n v="146.62125434519029"/>
    <n v="1250.4881225276333"/>
    <n v="179.04993837163241"/>
    <n v="9.9597822343371814"/>
    <n v="319.06203925697014"/>
    <n v="129.22300051044107"/>
    <n v="5.3714981511489723"/>
    <n v="1.7904993837163243"/>
    <n v="91.28872677266061"/>
    <n v="772.15414465781816"/>
    <n v="174.08459821501373"/>
    <n v="9.9597822343371814"/>
    <n v="296.1337554518974"/>
    <n v="117.99648407066984"/>
    <n v="5.2225379464504122"/>
    <n v="1.7408459821501376"/>
    <n v="79.390238951948675"/>
    <n v="682.02527282914832"/>
    <n v="172.23172102008391"/>
    <n v="9.9597822343371814"/>
    <n v="285.34731874982629"/>
    <n v="112.7150548109901"/>
    <n v="5.1669516306025169"/>
    <n v="1.7223172102008391"/>
    <n v="73.792685867749782"/>
    <n v="639.62483068205961"/>
  </r>
  <r>
    <x v="7"/>
    <s v="Ben_x000a_Xi"/>
    <s v="Ben Xi"/>
    <s v="Benxi"/>
    <x v="148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  <n v="362.67624628127862"/>
    <n v="20.749546321535792"/>
    <n v="616.94532385811954"/>
    <n v="245.82600848056214"/>
    <n v="10.880287388438358"/>
    <n v="3.6267624628127866"/>
    <n v="165.39633114989306"/>
    <n v="1420.8859850607255"/>
    <n v="358.8160854585081"/>
    <n v="20.749546321535792"/>
    <n v="594.47358072880468"/>
    <n v="234.82303085622937"/>
    <n v="10.764482563755243"/>
    <n v="3.5881608545850812"/>
    <n v="153.73476222447869"/>
    <n v="1332.551730587624"/>
  </r>
  <r>
    <x v="7"/>
    <s v="Da_x000a_Lian"/>
    <s v="Da Lian"/>
    <s v="Wafangdian"/>
    <x v="149"/>
    <s v="t/a"/>
    <s v="grinding"/>
    <n v="2000000"/>
    <n v="1"/>
    <m/>
    <n v="1"/>
    <m/>
    <n v="2000000"/>
    <n v="210059.8360879127"/>
    <n v="210059.8360879127"/>
    <n v="3.9147775689782234E-3"/>
    <n v="160.38941961167095"/>
    <n v="5.7734591518431184"/>
    <n v="233.92691541308653"/>
    <n v="98.887029980749375"/>
    <n v="4.8116825883501289"/>
    <n v="1.6038941961167095"/>
    <n v="82.923073689623777"/>
    <n v="698.98664199650261"/>
    <n v="178.66051017055747"/>
    <n v="9.7518889576349466"/>
    <n v="315.29910116079429"/>
    <n v="127.94413570296226"/>
    <n v="5.3598153051167241"/>
    <n v="1.7866051017055746"/>
    <n v="90.886576419431023"/>
    <n v="767.42431763694071"/>
    <n v="176.46445094800026"/>
    <n v="9.7518889576349466"/>
    <n v="305.47035934725841"/>
    <n v="123.13162847433507"/>
    <n v="5.2939335284400073"/>
    <n v="1.7646445094800027"/>
    <n v="85.786013038607678"/>
    <n v="728.78848171130232"/>
    <n v="175.47393118801159"/>
    <n v="9.7518889576349466"/>
    <n v="299.70409554817638"/>
    <n v="120.30825731028267"/>
    <n v="5.2642179356403469"/>
    <n v="1.754739311880116"/>
    <n v="82.793646921383953"/>
    <n v="706.12185496783968"/>
    <n v="101.10537824165584"/>
    <n v="5.6240597409036912"/>
    <n v="180.16698835536107"/>
    <n v="72.969253510783631"/>
    <n v="3.033161347249675"/>
    <n v="1.0110537824165584"/>
    <n v="51.548642426181011"/>
    <n v="436.0176695199562"/>
    <n v="98.301564963644964"/>
    <n v="5.6240597409036912"/>
    <n v="167.21991432882686"/>
    <n v="66.629898125900283"/>
    <n v="2.9490469489093489"/>
    <n v="0.98301564963644972"/>
    <n v="44.82984027211441"/>
    <n v="385.12397047931404"/>
    <n v="97.255287867252505"/>
    <n v="5.6240597409036912"/>
    <n v="161.12906184062871"/>
    <n v="63.647596608163106"/>
    <n v="2.9176586360175749"/>
    <n v="0.97255287867252516"/>
    <n v="41.669030908242874"/>
    <n v="361.18141691083963"/>
  </r>
  <r>
    <x v="7"/>
    <s v="Da_x000a_Lian"/>
    <s v="Da Lian"/>
    <s v="Wafangdian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An_x000a_Shan"/>
    <s v="An Shan"/>
    <s v="Anshan"/>
    <x v="150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  <n v="50.552689120827921"/>
    <n v="2.8120298704518456"/>
    <n v="90.083494177680535"/>
    <n v="36.484626755391815"/>
    <n v="1.5165806736248375"/>
    <n v="0.50552689120827921"/>
    <n v="25.774321213090506"/>
    <n v="218.0088347599781"/>
    <n v="49.150782481822482"/>
    <n v="2.8120298704518456"/>
    <n v="83.60995716441343"/>
    <n v="33.314949062950141"/>
    <n v="1.4745234744546745"/>
    <n v="0.49150782481822486"/>
    <n v="22.414920136057205"/>
    <n v="192.56198523965702"/>
    <n v="48.627643933626253"/>
    <n v="2.8120298704518456"/>
    <n v="80.564530920314354"/>
    <n v="31.823798304081553"/>
    <n v="1.4588293180087875"/>
    <n v="0.48627643933626258"/>
    <n v="20.834515454121437"/>
    <n v="180.59070845541981"/>
  </r>
  <r>
    <x v="7"/>
    <s v="An_x000a_Shan"/>
    <s v="An Shan"/>
    <s v="Anshan"/>
    <x v="150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Tie_x000a_Ling"/>
    <s v="Tie Ling"/>
    <s v="Yingkou"/>
    <x v="144"/>
    <s v="t/a"/>
    <s v="grinding"/>
    <n v="1800000"/>
    <n v="1"/>
    <m/>
    <n v="1"/>
    <m/>
    <n v="1800000"/>
    <n v="189053.85247912144"/>
    <n v="189053.85247912144"/>
    <n v="3.5232998120804013E-3"/>
    <n v="144.35047765050385"/>
    <n v="5.1961132366588068"/>
    <n v="210.5342238717779"/>
    <n v="88.998326982674442"/>
    <n v="4.3305143295151156"/>
    <n v="1.4435047765050386"/>
    <n v="74.630766320661408"/>
    <n v="629.08797779685244"/>
    <n v="160.79445915350175"/>
    <n v="8.7767000618714519"/>
    <n v="283.76919104471489"/>
    <n v="115.14972213266604"/>
    <n v="4.8238337746050526"/>
    <n v="1.6079445915350172"/>
    <n v="81.797918777487936"/>
    <n v="690.68188587324664"/>
    <n v="158.81800585320025"/>
    <n v="8.7767000618714519"/>
    <n v="274.92332341253262"/>
    <n v="110.81846562690158"/>
    <n v="4.7645401755960073"/>
    <n v="1.5881800585320025"/>
    <n v="77.207411734746927"/>
    <n v="655.90963354017208"/>
    <n v="157.92653806921044"/>
    <n v="8.7767000618714519"/>
    <n v="269.73368599335879"/>
    <n v="108.27743157925441"/>
    <n v="4.7377961420763128"/>
    <n v="1.5792653806921044"/>
    <n v="74.514282229245552"/>
    <n v="635.50966947105576"/>
    <n v="90.994840417490266"/>
    <n v="5.0616537668133228"/>
    <n v="162.15028951982498"/>
    <n v="65.672328159705273"/>
    <n v="2.7298452125247077"/>
    <n v="0.90994840417490275"/>
    <n v="46.393778183562915"/>
    <n v="392.41590256796059"/>
    <n v="88.471408467280469"/>
    <n v="5.0616537668133228"/>
    <n v="150.49792289594419"/>
    <n v="59.966908313310263"/>
    <n v="2.6541422540184141"/>
    <n v="0.88471408467280488"/>
    <n v="40.346856244902973"/>
    <n v="346.61157343138268"/>
    <n v="87.529759080527256"/>
    <n v="5.0616537668133228"/>
    <n v="145.01615565656587"/>
    <n v="57.282836947346802"/>
    <n v="2.6258927724158179"/>
    <n v="0.8752975908052727"/>
    <n v="37.502127817418589"/>
    <n v="325.06327521975572"/>
  </r>
  <r>
    <x v="7"/>
    <s v="Da_x000a_Lian"/>
    <s v="Da Lian"/>
    <s v="Wafangdian"/>
    <x v="149"/>
    <s v="t/a"/>
    <s v="grinding"/>
    <n v="800000"/>
    <n v="1"/>
    <m/>
    <n v="1"/>
    <m/>
    <n v="800000"/>
    <n v="84023.93443516508"/>
    <n v="84023.93443516508"/>
    <n v="1.5659110275912894E-3"/>
    <n v="64.155767844668375"/>
    <n v="2.3093836607372475"/>
    <n v="93.570766165234616"/>
    <n v="39.554811992299754"/>
    <n v="1.9246730353400514"/>
    <n v="0.64155767844668377"/>
    <n v="33.169229475849512"/>
    <n v="279.59465679860108"/>
    <n v="71.464204068222998"/>
    <n v="3.9007555830539786"/>
    <n v="126.11964046431773"/>
    <n v="51.177654281184907"/>
    <n v="2.1439261220466896"/>
    <n v="0.71464204068222981"/>
    <n v="36.354630567772411"/>
    <n v="306.96972705477629"/>
    <n v="70.585780379200102"/>
    <n v="3.9007555830539786"/>
    <n v="122.18814373890338"/>
    <n v="49.252651389734034"/>
    <n v="2.1175734113760032"/>
    <n v="0.70585780379200114"/>
    <n v="34.314405215443074"/>
    <n v="291.51539268452092"/>
    <n v="70.189572475204642"/>
    <n v="3.9007555830539786"/>
    <n v="119.88163821927056"/>
    <n v="48.123302924113069"/>
    <n v="2.1056871742561389"/>
    <n v="0.70189572475204642"/>
    <n v="33.117458768553583"/>
    <n v="282.44874198713586"/>
    <n v="40.442151296662338"/>
    <n v="2.2496238963614767"/>
    <n v="72.066795342144431"/>
    <n v="29.187701404313451"/>
    <n v="1.2132645388998702"/>
    <n v="0.40442151296662343"/>
    <n v="20.619456970472406"/>
    <n v="174.40706780798249"/>
    <n v="39.320625985457987"/>
    <n v="2.2496238963614767"/>
    <n v="66.887965731530741"/>
    <n v="26.651959250360115"/>
    <n v="1.1796187795637396"/>
    <n v="0.39320625985457991"/>
    <n v="17.931936108845765"/>
    <n v="154.04958819172563"/>
    <n v="38.902115146901004"/>
    <n v="2.2496238963614767"/>
    <n v="64.451624736251489"/>
    <n v="25.459038643265242"/>
    <n v="1.16706345440703"/>
    <n v="0.38902115146901006"/>
    <n v="16.667612363297152"/>
    <n v="144.47256676433585"/>
  </r>
  <r>
    <x v="7"/>
    <s v="Da_x000a_Lian"/>
    <s v="Da Lian"/>
    <s v="Dalian"/>
    <x v="151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  <n v="50.552689120827921"/>
    <n v="2.8120298704518456"/>
    <n v="90.083494177680535"/>
    <n v="36.484626755391815"/>
    <n v="1.5165806736248375"/>
    <n v="0.50552689120827921"/>
    <n v="25.774321213090506"/>
    <n v="218.0088347599781"/>
    <n v="49.150782481822482"/>
    <n v="2.8120298704518456"/>
    <n v="83.60995716441343"/>
    <n v="33.314949062950141"/>
    <n v="1.4745234744546745"/>
    <n v="0.49150782481822486"/>
    <n v="22.414920136057205"/>
    <n v="192.56198523965702"/>
    <n v="48.627643933626253"/>
    <n v="2.8120298704518456"/>
    <n v="80.564530920314354"/>
    <n v="31.823798304081553"/>
    <n v="1.4588293180087875"/>
    <n v="0.48627643933626258"/>
    <n v="20.834515454121437"/>
    <n v="180.59070845541981"/>
  </r>
  <r>
    <x v="7"/>
    <s v="Liao_x000a_Yang"/>
    <s v="Liao Yang"/>
    <s v="Dengta"/>
    <x v="143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  <n v="50.552689120827921"/>
    <n v="2.8120298704518456"/>
    <n v="90.083494177680535"/>
    <n v="36.484626755391815"/>
    <n v="1.5165806736248375"/>
    <n v="0.50552689120827921"/>
    <n v="25.774321213090506"/>
    <n v="218.0088347599781"/>
    <n v="49.150782481822482"/>
    <n v="2.8120298704518456"/>
    <n v="83.60995716441343"/>
    <n v="33.314949062950141"/>
    <n v="1.4745234744546745"/>
    <n v="0.49150782481822486"/>
    <n v="22.414920136057205"/>
    <n v="192.56198523965702"/>
    <n v="48.627643933626253"/>
    <n v="2.8120298704518456"/>
    <n v="80.564530920314354"/>
    <n v="31.823798304081553"/>
    <n v="1.4588293180087875"/>
    <n v="0.48627643933626258"/>
    <n v="20.834515454121437"/>
    <n v="180.59070845541981"/>
  </r>
  <r>
    <x v="7"/>
    <s v="Tie_x000a_Ling"/>
    <s v="Tie Ling"/>
    <s v="Kaiyuan"/>
    <x v="152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  <n v="50.552689120827921"/>
    <n v="2.8120298704518456"/>
    <n v="90.083494177680535"/>
    <n v="36.484626755391815"/>
    <n v="1.5165806736248375"/>
    <n v="0.50552689120827921"/>
    <n v="25.774321213090506"/>
    <n v="218.0088347599781"/>
    <n v="49.150782481822482"/>
    <n v="2.8120298704518456"/>
    <n v="83.60995716441343"/>
    <n v="33.314949062950141"/>
    <n v="1.4745234744546745"/>
    <n v="0.49150782481822486"/>
    <n v="22.414920136057205"/>
    <n v="192.56198523965702"/>
    <n v="48.627643933626253"/>
    <n v="2.8120298704518456"/>
    <n v="80.564530920314354"/>
    <n v="31.823798304081553"/>
    <n v="1.4588293180087875"/>
    <n v="0.48627643933626258"/>
    <n v="20.834515454121437"/>
    <n v="180.59070845541981"/>
  </r>
  <r>
    <x v="7"/>
    <s v="Tie_x000a_Ling"/>
    <s v="Tie Ling"/>
    <s v="Yingkou"/>
    <x v="144"/>
    <s v="t/a"/>
    <s v="grinding"/>
    <n v="2000000"/>
    <n v="1"/>
    <m/>
    <n v="1"/>
    <m/>
    <n v="2000000"/>
    <n v="210059.8360879127"/>
    <n v="210059.8360879127"/>
    <n v="3.9147775689782234E-3"/>
    <n v="160.38941961167095"/>
    <n v="5.7734591518431184"/>
    <n v="233.92691541308653"/>
    <n v="98.887029980749375"/>
    <n v="4.8116825883501289"/>
    <n v="1.6038941961167095"/>
    <n v="82.923073689623777"/>
    <n v="698.98664199650261"/>
    <n v="178.66051017055747"/>
    <n v="9.7518889576349466"/>
    <n v="315.29910116079429"/>
    <n v="127.94413570296226"/>
    <n v="5.3598153051167241"/>
    <n v="1.7866051017055746"/>
    <n v="90.886576419431023"/>
    <n v="767.42431763694071"/>
    <n v="176.46445094800026"/>
    <n v="9.7518889576349466"/>
    <n v="305.47035934725841"/>
    <n v="123.13162847433507"/>
    <n v="5.2939335284400073"/>
    <n v="1.7646445094800027"/>
    <n v="85.786013038607678"/>
    <n v="728.78848171130232"/>
    <n v="175.47393118801159"/>
    <n v="9.7518889576349466"/>
    <n v="299.70409554817638"/>
    <n v="120.30825731028267"/>
    <n v="5.2642179356403469"/>
    <n v="1.754739311880116"/>
    <n v="82.793646921383953"/>
    <n v="706.12185496783968"/>
    <n v="101.10537824165584"/>
    <n v="5.6240597409036912"/>
    <n v="180.16698835536107"/>
    <n v="72.969253510783631"/>
    <n v="3.033161347249675"/>
    <n v="1.0110537824165584"/>
    <n v="51.548642426181011"/>
    <n v="436.0176695199562"/>
    <n v="98.301564963644964"/>
    <n v="5.6240597409036912"/>
    <n v="167.21991432882686"/>
    <n v="66.629898125900283"/>
    <n v="2.9490469489093489"/>
    <n v="0.98301564963644972"/>
    <n v="44.82984027211441"/>
    <n v="385.12397047931404"/>
    <n v="97.255287867252505"/>
    <n v="5.6240597409036912"/>
    <n v="161.12906184062871"/>
    <n v="63.647596608163106"/>
    <n v="2.9176586360175749"/>
    <n v="0.97255287867252516"/>
    <n v="41.669030908242874"/>
    <n v="361.18141691083963"/>
  </r>
  <r>
    <x v="7"/>
    <s v="An_x000a_Shan"/>
    <s v="An Shan"/>
    <s v="Tai'an"/>
    <x v="153"/>
    <s v="t/a"/>
    <s v="grinding"/>
    <n v="600000"/>
    <n v="1"/>
    <m/>
    <n v="1"/>
    <m/>
    <n v="600000"/>
    <n v="63017.95082637381"/>
    <n v="63017.95082637381"/>
    <n v="1.1744332706934669E-3"/>
    <n v="48.116825883501278"/>
    <n v="1.7320377455529354"/>
    <n v="70.178074623925951"/>
    <n v="29.66610899422481"/>
    <n v="1.4435047765050384"/>
    <n v="0.4811682588350128"/>
    <n v="24.876922106887132"/>
    <n v="209.69599259895077"/>
    <n v="53.598153051167237"/>
    <n v="2.9255666872904835"/>
    <n v="94.589730348238277"/>
    <n v="38.383240710888671"/>
    <n v="1.607944591535017"/>
    <n v="0.5359815305116723"/>
    <n v="27.265972925829306"/>
    <n v="230.22729529108219"/>
    <n v="52.939335284400073"/>
    <n v="2.9255666872904835"/>
    <n v="91.641107804177523"/>
    <n v="36.939488542300516"/>
    <n v="1.5881800585320021"/>
    <n v="0.5293933528440008"/>
    <n v="25.735803911582302"/>
    <n v="218.63654451339067"/>
    <n v="52.642179356403467"/>
    <n v="2.9255666872904835"/>
    <n v="89.911228664452906"/>
    <n v="36.092477193084797"/>
    <n v="1.579265380692104"/>
    <n v="0.52642179356403473"/>
    <n v="24.838094076415182"/>
    <n v="211.83655649035188"/>
    <n v="30.331613472496748"/>
    <n v="1.6872179222711072"/>
    <n v="54.050096506608313"/>
    <n v="21.890776053235086"/>
    <n v="0.90994840417490241"/>
    <n v="0.30331613472496755"/>
    <n v="15.464592727854301"/>
    <n v="130.80530085598684"/>
    <n v="29.490469489093485"/>
    <n v="1.6872179222711072"/>
    <n v="50.165974298648045"/>
    <n v="19.988969437770084"/>
    <n v="0.88471408467280455"/>
    <n v="0.2949046948909349"/>
    <n v="13.448952081634323"/>
    <n v="115.5371911437942"/>
    <n v="29.176586360175747"/>
    <n v="1.6872179222711072"/>
    <n v="48.33871855218861"/>
    <n v="19.09427898244893"/>
    <n v="0.87529759080527247"/>
    <n v="0.29176586360175749"/>
    <n v="12.500709272472861"/>
    <n v="108.35442507325187"/>
  </r>
  <r>
    <x v="7"/>
    <s v="Da_x000a_Lian"/>
    <s v="Da Lian"/>
    <s v="Jinzhou"/>
    <x v="154"/>
    <s v="t/a"/>
    <s v="grinding"/>
    <n v="1000000"/>
    <n v="1"/>
    <m/>
    <n v="1"/>
    <m/>
    <n v="1000000"/>
    <n v="105029.91804395635"/>
    <n v="105029.91804395635"/>
    <n v="1.9573887844891117E-3"/>
    <n v="80.194709805835473"/>
    <n v="2.8867295759215592"/>
    <n v="116.96345770654327"/>
    <n v="49.443514990374688"/>
    <n v="2.4058412941750644"/>
    <n v="0.80194709805835473"/>
    <n v="41.461536844811889"/>
    <n v="349.49332099825131"/>
    <n v="89.330255085278736"/>
    <n v="4.8759444788174733"/>
    <n v="157.64955058039715"/>
    <n v="63.972067851481128"/>
    <n v="2.6799076525583621"/>
    <n v="0.89330255085278731"/>
    <n v="45.443288209715512"/>
    <n v="383.71215881847036"/>
    <n v="88.232225474000131"/>
    <n v="4.8759444788174733"/>
    <n v="152.7351796736292"/>
    <n v="61.565814237167537"/>
    <n v="2.6469667642200037"/>
    <n v="0.88232225474000137"/>
    <n v="42.893006519303839"/>
    <n v="364.39424085565116"/>
    <n v="87.736965594005795"/>
    <n v="4.8759444788174733"/>
    <n v="149.85204777408819"/>
    <n v="60.154128655141335"/>
    <n v="2.6321089678201735"/>
    <n v="0.877369655940058"/>
    <n v="41.396823460691976"/>
    <n v="353.06092748391984"/>
    <n v="50.552689120827921"/>
    <n v="2.8120298704518456"/>
    <n v="90.083494177680535"/>
    <n v="36.484626755391815"/>
    <n v="1.5165806736248375"/>
    <n v="0.50552689120827921"/>
    <n v="25.774321213090506"/>
    <n v="218.0088347599781"/>
    <n v="49.150782481822482"/>
    <n v="2.8120298704518456"/>
    <n v="83.60995716441343"/>
    <n v="33.314949062950141"/>
    <n v="1.4745234744546745"/>
    <n v="0.49150782481822486"/>
    <n v="22.414920136057205"/>
    <n v="192.56198523965702"/>
    <n v="48.627643933626253"/>
    <n v="2.8120298704518456"/>
    <n v="80.564530920314354"/>
    <n v="31.823798304081553"/>
    <n v="1.4588293180087875"/>
    <n v="0.48627643933626258"/>
    <n v="20.834515454121437"/>
    <n v="180.59070845541981"/>
  </r>
  <r>
    <x v="7"/>
    <s v="Fu_x000a_Shun"/>
    <s v="Fu Shun"/>
    <s v="Fushun"/>
    <x v="142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Fu_x000a_Shun"/>
    <s v="Fu Shun"/>
    <s v="Fushun"/>
    <x v="142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  <n v="362.67624628127862"/>
    <n v="20.749546321535792"/>
    <n v="616.94532385811954"/>
    <n v="245.82600848056214"/>
    <n v="10.880287388438358"/>
    <n v="3.6267624628127866"/>
    <n v="165.39633114989306"/>
    <n v="1420.8859850607255"/>
    <n v="358.8160854585081"/>
    <n v="20.749546321535792"/>
    <n v="594.47358072880468"/>
    <n v="234.82303085622937"/>
    <n v="10.764482563755243"/>
    <n v="3.5881608545850812"/>
    <n v="153.73476222447869"/>
    <n v="1332.551730587624"/>
  </r>
  <r>
    <x v="7"/>
    <s v="Chao_x000a_Yang"/>
    <s v="Chao Yang"/>
    <s v="Chaoyang Shì"/>
    <x v="140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Chao_x000a_Yang"/>
    <s v="Chao Yang"/>
    <s v="Chaoyang Shì"/>
    <x v="140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  <n v="145.07049851251145"/>
    <n v="8.2998185286143169"/>
    <n v="246.77812954324781"/>
    <n v="98.330403392224866"/>
    <n v="4.3521149553753435"/>
    <n v="1.4507049851251146"/>
    <n v="66.158532459957229"/>
    <n v="568.35439402429029"/>
    <n v="143.52643418340324"/>
    <n v="8.2998185286143169"/>
    <n v="237.78943229152188"/>
    <n v="93.929212342491738"/>
    <n v="4.3057930255020969"/>
    <n v="1.4352643418340325"/>
    <n v="61.49390488979148"/>
    <n v="533.02069223504964"/>
  </r>
  <r>
    <x v="7"/>
    <s v="Liao_x000a_Yang"/>
    <s v="Liao Yang"/>
    <s v="Dengta"/>
    <x v="143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  <n v="362.67624628127862"/>
    <n v="20.749546321535792"/>
    <n v="616.94532385811954"/>
    <n v="245.82600848056214"/>
    <n v="10.880287388438358"/>
    <n v="3.6267624628127866"/>
    <n v="165.39633114989306"/>
    <n v="1420.8859850607255"/>
    <n v="358.8160854585081"/>
    <n v="20.749546321535792"/>
    <n v="594.47358072880468"/>
    <n v="234.82303085622937"/>
    <n v="10.764482563755243"/>
    <n v="3.5881608545850812"/>
    <n v="153.73476222447869"/>
    <n v="1332.551730587624"/>
  </r>
  <r>
    <x v="7"/>
    <s v="Ben_x000a_Xi"/>
    <s v="Ben Xi"/>
    <s v="Benxi"/>
    <x v="148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Tie_x000a_Ling"/>
    <s v="Tie Ling"/>
    <s v="Xifeng"/>
    <x v="155"/>
    <s v="t/a"/>
    <s v="grinding"/>
    <n v="200000"/>
    <n v="1"/>
    <m/>
    <n v="1"/>
    <m/>
    <n v="200000"/>
    <n v="21005.98360879127"/>
    <n v="21005.98360879127"/>
    <n v="3.9147775689782235E-4"/>
    <n v="16.038941961167094"/>
    <n v="0.57734591518431189"/>
    <n v="23.392691541308654"/>
    <n v="9.8887029980749386"/>
    <n v="0.48116825883501285"/>
    <n v="0.16038941961167094"/>
    <n v="8.2923073689623781"/>
    <n v="69.89866419965027"/>
    <n v="17.866051017055749"/>
    <n v="0.97518889576349466"/>
    <n v="31.529910116079432"/>
    <n v="12.794413570296227"/>
    <n v="0.53598153051167241"/>
    <n v="0.17866051017055745"/>
    <n v="9.0886576419431027"/>
    <n v="76.742431763694071"/>
    <n v="17.646445094800026"/>
    <n v="0.97518889576349466"/>
    <n v="30.547035934725844"/>
    <n v="12.313162847433508"/>
    <n v="0.5293933528440008"/>
    <n v="0.17646445094800028"/>
    <n v="8.5786013038607685"/>
    <n v="72.87884817113023"/>
    <n v="17.54739311880116"/>
    <n v="0.97518889576349466"/>
    <n v="29.970409554817639"/>
    <n v="12.030825731028267"/>
    <n v="0.52642179356403473"/>
    <n v="0.17547393118801161"/>
    <n v="8.2793646921383957"/>
    <n v="70.612185496783965"/>
    <n v="10.110537824165585"/>
    <n v="0.56240597409036919"/>
    <n v="18.016698835536108"/>
    <n v="7.2969253510783627"/>
    <n v="0.30331613472496755"/>
    <n v="0.10110537824165586"/>
    <n v="5.1548642426181015"/>
    <n v="43.601766951995621"/>
    <n v="9.8301564963644967"/>
    <n v="0.56240597409036919"/>
    <n v="16.721991432882685"/>
    <n v="6.6629898125900286"/>
    <n v="0.2949046948909349"/>
    <n v="9.8301564963644977E-2"/>
    <n v="4.4829840272114412"/>
    <n v="38.512397047931408"/>
    <n v="9.7255287867252509"/>
    <n v="0.56240597409036919"/>
    <n v="16.112906184062872"/>
    <n v="6.3647596608163104"/>
    <n v="0.29176586360175749"/>
    <n v="9.7255287867252516E-2"/>
    <n v="4.1669030908242881"/>
    <n v="36.118141691083963"/>
  </r>
  <r>
    <x v="7"/>
    <s v="An_x000a_Shan"/>
    <s v="An Shan"/>
    <s v="Haicheng"/>
    <x v="156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  <n v="580.2819940500458"/>
    <n v="33.199274114457268"/>
    <n v="987.11251817299126"/>
    <n v="393.32161356889947"/>
    <n v="17.408459821501374"/>
    <n v="5.8028199405004584"/>
    <n v="264.63412983982892"/>
    <n v="2273.4175760971611"/>
    <n v="574.10573673361296"/>
    <n v="33.199274114457268"/>
    <n v="951.15772916608751"/>
    <n v="375.71684936996695"/>
    <n v="17.223172102008387"/>
    <n v="5.74105736733613"/>
    <n v="245.97561955916592"/>
    <n v="2132.0827689401985"/>
  </r>
  <r>
    <x v="7"/>
    <s v="Da_x000a_Lian"/>
    <s v="Da Lian"/>
    <s v="Wafangdian"/>
    <x v="149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  <n v="580.2819940500458"/>
    <n v="33.199274114457268"/>
    <n v="987.11251817299126"/>
    <n v="393.32161356889947"/>
    <n v="17.408459821501374"/>
    <n v="5.8028199405004584"/>
    <n v="264.63412983982892"/>
    <n v="2273.4175760971611"/>
    <n v="574.10573673361296"/>
    <n v="33.199274114457268"/>
    <n v="951.15772916608751"/>
    <n v="375.71684936996695"/>
    <n v="17.223172102008387"/>
    <n v="5.74105736733613"/>
    <n v="245.97561955916592"/>
    <n v="2132.0827689401985"/>
  </r>
  <r>
    <x v="7"/>
    <s v="Jin_x000a_Zhou"/>
    <s v="Jin Zhou"/>
    <s v="Jin"/>
    <x v="157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Da_x000a_Lian"/>
    <s v="Da Lian"/>
    <s v="Dalian"/>
    <x v="151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  <n v="580.2819940500458"/>
    <n v="33.199274114457268"/>
    <n v="987.11251817299126"/>
    <n v="393.32161356889947"/>
    <n v="17.408459821501374"/>
    <n v="5.8028199405004584"/>
    <n v="264.63412983982892"/>
    <n v="2273.4175760971611"/>
    <n v="574.10573673361296"/>
    <n v="33.199274114457268"/>
    <n v="951.15772916608751"/>
    <n v="375.71684936996695"/>
    <n v="17.223172102008387"/>
    <n v="5.74105736733613"/>
    <n v="245.97561955916592"/>
    <n v="2132.0827689401985"/>
  </r>
  <r>
    <x v="7"/>
    <s v="Liao_x000a_Yang"/>
    <s v="Liao Yang"/>
    <s v="Dengta"/>
    <x v="143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Liao_x000a_Yang"/>
    <s v="Liao Yang"/>
    <s v="Dengta"/>
    <x v="143"/>
    <s v="t/d"/>
    <s v="cement"/>
    <n v="3200"/>
    <n v="310"/>
    <n v="1"/>
    <m/>
    <n v="992000"/>
    <m/>
    <n v="0"/>
    <n v="992000"/>
    <n v="1.8487395880862824E-2"/>
    <n v="757.43324958222638"/>
    <n v="27.264952621554162"/>
    <n v="1104.7114213336035"/>
    <n v="466.99043266818978"/>
    <n v="22.722997487466795"/>
    <n v="7.5743324958222642"/>
    <n v="391.60122483233806"/>
    <n v="3300.939207485319"/>
    <n v="843.71781578949481"/>
    <n v="46.052943895115803"/>
    <n v="1488.9886337938819"/>
    <n v="604.2115664806131"/>
    <n v="25.311534473684844"/>
    <n v="8.4371781578949463"/>
    <n v="429.20857926568448"/>
    <n v="3624.1336624543383"/>
    <n v="833.34700531306919"/>
    <n v="46.052943895115803"/>
    <n v="1442.5727550585152"/>
    <n v="581.48467465917895"/>
    <n v="25.000410159392075"/>
    <n v="8.3334700531306929"/>
    <n v="405.12135265440986"/>
    <n v="3441.6773207184865"/>
    <n v="828.66931147017044"/>
    <n v="46.052943895115803"/>
    <n v="1415.3417822308709"/>
    <n v="568.1514061633975"/>
    <n v="24.86007934410511"/>
    <n v="8.2866931147017038"/>
    <n v="390.99001158717402"/>
    <n v="3334.6349934070222"/>
    <n v="477.46650232435303"/>
    <n v="26.559419291565813"/>
    <n v="850.83210468525363"/>
    <n v="344.59466802784283"/>
    <n v="14.323995069730589"/>
    <n v="4.7746650232435304"/>
    <n v="243.43660472709493"/>
    <n v="2059.0777190875147"/>
    <n v="464.22559524003657"/>
    <n v="26.559419291565813"/>
    <n v="789.69001453839292"/>
    <n v="314.65729085511953"/>
    <n v="13.926767857201098"/>
    <n v="4.6422559524003661"/>
    <n v="211.70730387186313"/>
    <n v="1818.7340608777286"/>
    <n v="459.28458938689033"/>
    <n v="26.559419291565813"/>
    <n v="760.92618333286998"/>
    <n v="300.57347949597357"/>
    <n v="13.778537681606711"/>
    <n v="4.5928458938689039"/>
    <n v="196.78049564733271"/>
    <n v="1705.6662151521587"/>
  </r>
  <r>
    <x v="7"/>
    <s v="Da_x000a_Lian"/>
    <s v="Da Lian"/>
    <s v="Jinzhou"/>
    <x v="154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  <n v="145.07049851251145"/>
    <n v="8.2998185286143169"/>
    <n v="246.77812954324781"/>
    <n v="98.330403392224866"/>
    <n v="4.3521149553753435"/>
    <n v="1.4507049851251146"/>
    <n v="66.158532459957229"/>
    <n v="568.35439402429029"/>
    <n v="143.52643418340324"/>
    <n v="8.2998185286143169"/>
    <n v="237.78943229152188"/>
    <n v="93.929212342491738"/>
    <n v="4.3057930255020969"/>
    <n v="1.4352643418340325"/>
    <n v="61.49390488979148"/>
    <n v="533.02069223504964"/>
  </r>
  <r>
    <x v="7"/>
    <s v="Liao_x000a_Yang"/>
    <s v="Liao Yang"/>
    <s v="Dengta"/>
    <x v="143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Da_x000a_Lian"/>
    <s v="Da Lian"/>
    <s v="Wafangdian"/>
    <x v="149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  <n v="145.07049851251145"/>
    <n v="8.2998185286143169"/>
    <n v="246.77812954324781"/>
    <n v="98.330403392224866"/>
    <n v="4.3521149553753435"/>
    <n v="1.4507049851251146"/>
    <n v="66.158532459957229"/>
    <n v="568.35439402429029"/>
    <n v="143.52643418340324"/>
    <n v="8.2998185286143169"/>
    <n v="237.78943229152188"/>
    <n v="93.929212342491738"/>
    <n v="4.3057930255020969"/>
    <n v="1.4352643418340325"/>
    <n v="61.49390488979148"/>
    <n v="533.02069223504964"/>
  </r>
  <r>
    <x v="7"/>
    <s v="Chao_x000a_Yang"/>
    <s v="Chao Yang"/>
    <s v="Lingyuan"/>
    <x v="158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  <n v="580.2819940500458"/>
    <n v="33.199274114457268"/>
    <n v="987.11251817299126"/>
    <n v="393.32161356889947"/>
    <n v="17.408459821501374"/>
    <n v="5.8028199405004584"/>
    <n v="264.63412983982892"/>
    <n v="2273.4175760971611"/>
    <n v="574.10573673361296"/>
    <n v="33.199274114457268"/>
    <n v="951.15772916608751"/>
    <n v="375.71684936996695"/>
    <n v="17.223172102008387"/>
    <n v="5.74105736733613"/>
    <n v="245.97561955916592"/>
    <n v="2132.0827689401985"/>
  </r>
  <r>
    <x v="7"/>
    <s v="Liao_x000a_Yang"/>
    <s v="Liao Yang"/>
    <s v="Lingyuan"/>
    <x v="158"/>
    <s v="t/d"/>
    <s v="cement"/>
    <n v="2000"/>
    <n v="310"/>
    <n v="1"/>
    <m/>
    <n v="620000"/>
    <m/>
    <n v="0"/>
    <n v="620000"/>
    <n v="1.1554622425539266E-2"/>
    <n v="473.39578098889154"/>
    <n v="17.040595388471353"/>
    <n v="690.44463833350221"/>
    <n v="291.86902041761863"/>
    <n v="14.201873429666747"/>
    <n v="4.7339578098889152"/>
    <n v="244.7507655202113"/>
    <n v="2063.0870046783243"/>
    <n v="527.32363486843428"/>
    <n v="28.783089934447382"/>
    <n v="930.61789612117627"/>
    <n v="377.63222905038322"/>
    <n v="15.819709046053028"/>
    <n v="5.2732363486843425"/>
    <n v="268.25536204105282"/>
    <n v="2265.0835390339616"/>
    <n v="520.84187832066834"/>
    <n v="28.783089934447382"/>
    <n v="901.60797191157201"/>
    <n v="363.42792166198689"/>
    <n v="15.625256349620049"/>
    <n v="5.2084187832066835"/>
    <n v="253.20084540900618"/>
    <n v="2151.0483254490541"/>
    <n v="517.91831966885661"/>
    <n v="28.783089934447382"/>
    <n v="884.58861389429433"/>
    <n v="355.09462885212349"/>
    <n v="15.537549590065694"/>
    <n v="5.179183196688566"/>
    <n v="244.36875724198379"/>
    <n v="2084.1468708793891"/>
    <n v="298.41656395272065"/>
    <n v="16.599637057228634"/>
    <n v="531.7700654282836"/>
    <n v="215.37166751740176"/>
    <n v="8.9524969185816197"/>
    <n v="2.9841656395272067"/>
    <n v="152.14787795443434"/>
    <n v="1286.9235744296968"/>
    <n v="290.1409970250229"/>
    <n v="16.599637057228634"/>
    <n v="493.55625908649563"/>
    <n v="196.66080678444973"/>
    <n v="8.7042299107506871"/>
    <n v="2.9014099702502292"/>
    <n v="132.31706491991446"/>
    <n v="1136.7087880485806"/>
    <n v="287.05286836680648"/>
    <n v="16.599637057228634"/>
    <n v="475.57886458304375"/>
    <n v="187.85842468498348"/>
    <n v="8.6115860510041937"/>
    <n v="2.870528683668065"/>
    <n v="122.98780977958296"/>
    <n v="1066.0413844700993"/>
  </r>
  <r>
    <x v="7"/>
    <s v="Da_x000a_Lian"/>
    <s v="Da Lian"/>
    <s v="Wafangdian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Da_x000a_Lian"/>
    <s v="Da Lian"/>
    <s v="Wafangdian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Da_x000a_Lian"/>
    <s v="Da Lian"/>
    <s v="Wafangdian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Da_x000a_Lian"/>
    <s v="Da Lian"/>
    <s v="Wafangdian"/>
    <x v="149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  <n v="580.2819940500458"/>
    <n v="33.199274114457268"/>
    <n v="987.11251817299126"/>
    <n v="393.32161356889947"/>
    <n v="17.408459821501374"/>
    <n v="5.8028199405004584"/>
    <n v="264.63412983982892"/>
    <n v="2273.4175760971611"/>
    <n v="574.10573673361296"/>
    <n v="33.199274114457268"/>
    <n v="951.15772916608751"/>
    <n v="375.71684936996695"/>
    <n v="17.223172102008387"/>
    <n v="5.74105736733613"/>
    <n v="245.97561955916592"/>
    <n v="2132.0827689401985"/>
  </r>
  <r>
    <x v="7"/>
    <s v="Da_x000a_Lian"/>
    <s v="Da Lian"/>
    <s v="Jinzhou"/>
    <x v="154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  <n v="145.07049851251145"/>
    <n v="8.2998185286143169"/>
    <n v="246.77812954324781"/>
    <n v="98.330403392224866"/>
    <n v="4.3521149553753435"/>
    <n v="1.4507049851251146"/>
    <n v="66.158532459957229"/>
    <n v="568.35439402429029"/>
    <n v="143.52643418340324"/>
    <n v="8.2998185286143169"/>
    <n v="237.78943229152188"/>
    <n v="93.929212342491738"/>
    <n v="4.3057930255020969"/>
    <n v="1.4352643418340325"/>
    <n v="61.49390488979148"/>
    <n v="533.02069223504964"/>
  </r>
  <r>
    <x v="7"/>
    <s v="Da_x000a_Lian"/>
    <s v="Da Lian"/>
    <s v="Jinzhou"/>
    <x v="154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  <n v="362.67624628127862"/>
    <n v="20.749546321535792"/>
    <n v="616.94532385811954"/>
    <n v="245.82600848056214"/>
    <n v="10.880287388438358"/>
    <n v="3.6267624628127866"/>
    <n v="165.39633114989306"/>
    <n v="1420.8859850607255"/>
    <n v="358.8160854585081"/>
    <n v="20.749546321535792"/>
    <n v="594.47358072880468"/>
    <n v="234.82303085622937"/>
    <n v="10.764482563755243"/>
    <n v="3.5881608545850812"/>
    <n v="153.73476222447869"/>
    <n v="1332.551730587624"/>
  </r>
  <r>
    <x v="7"/>
    <s v="Da_x000a_Lian"/>
    <s v="Da Lian"/>
    <s v="Wafangdian"/>
    <x v="14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Liao_x000a_Yang"/>
    <s v="Liao Yang"/>
    <s v="Liaoyang"/>
    <x v="15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Liao_x000a_Yang"/>
    <s v="Liao Yang"/>
    <s v="Liaoyang"/>
    <x v="15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Tie_x000a_Ling"/>
    <s v="Tie Ling"/>
    <s v="Kaiyuan"/>
    <x v="152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  <n v="145.07049851251145"/>
    <n v="8.2998185286143169"/>
    <n v="246.77812954324781"/>
    <n v="98.330403392224866"/>
    <n v="4.3521149553753435"/>
    <n v="1.4507049851251146"/>
    <n v="66.158532459957229"/>
    <n v="568.35439402429029"/>
    <n v="143.52643418340324"/>
    <n v="8.2998185286143169"/>
    <n v="237.78943229152188"/>
    <n v="93.929212342491738"/>
    <n v="4.3057930255020969"/>
    <n v="1.4352643418340325"/>
    <n v="61.49390488979148"/>
    <n v="533.02069223504964"/>
  </r>
  <r>
    <x v="7"/>
    <s v="Liao_x000a_Yang"/>
    <s v="Liao Yang"/>
    <s v="Liaoyang"/>
    <x v="159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  <n v="145.07049851251145"/>
    <n v="8.2998185286143169"/>
    <n v="246.77812954324781"/>
    <n v="98.330403392224866"/>
    <n v="4.3521149553753435"/>
    <n v="1.4507049851251146"/>
    <n v="66.158532459957229"/>
    <n v="568.35439402429029"/>
    <n v="143.52643418340324"/>
    <n v="8.2998185286143169"/>
    <n v="237.78943229152188"/>
    <n v="93.929212342491738"/>
    <n v="4.3057930255020969"/>
    <n v="1.4352643418340325"/>
    <n v="61.49390488979148"/>
    <n v="533.02069223504964"/>
  </r>
  <r>
    <x v="7"/>
    <s v="Liao_x000a_Yang"/>
    <s v="Liao Yang"/>
    <s v="Liaoyang"/>
    <x v="159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Liao_x000a_Yang"/>
    <s v="Liao Yang"/>
    <s v="Liaoyang"/>
    <x v="159"/>
    <s v="t/d"/>
    <s v="cement"/>
    <n v="1500"/>
    <n v="310"/>
    <n v="1"/>
    <m/>
    <n v="465000"/>
    <m/>
    <n v="0"/>
    <n v="465000"/>
    <n v="8.6659668191544498E-3"/>
    <n v="355.0468357416687"/>
    <n v="12.780446541353514"/>
    <n v="517.83347875012669"/>
    <n v="218.90176531321399"/>
    <n v="10.651405072250061"/>
    <n v="3.5504683574166869"/>
    <n v="183.56307414015851"/>
    <n v="1547.3152535087436"/>
    <n v="395.49272615132577"/>
    <n v="21.587317450835538"/>
    <n v="697.96342209088232"/>
    <n v="283.22417178778744"/>
    <n v="11.864781784539773"/>
    <n v="3.9549272615132569"/>
    <n v="201.19152153078963"/>
    <n v="1698.8126542754715"/>
    <n v="390.63140874050123"/>
    <n v="21.587317450835538"/>
    <n v="676.20597893367903"/>
    <n v="272.57094124649018"/>
    <n v="11.718942262215037"/>
    <n v="3.9063140874050126"/>
    <n v="189.90063405675465"/>
    <n v="1613.2862440867907"/>
    <n v="388.43873975164246"/>
    <n v="21.587317450835538"/>
    <n v="663.44146042072077"/>
    <n v="266.32097163909265"/>
    <n v="11.653162192549271"/>
    <n v="3.8843873975164245"/>
    <n v="183.27656793148785"/>
    <n v="1563.1101531595418"/>
    <n v="223.8124229645405"/>
    <n v="12.449727792921477"/>
    <n v="398.82754907121267"/>
    <n v="161.52875063805135"/>
    <n v="6.7143726889362148"/>
    <n v="2.2381242296454054"/>
    <n v="114.11090846582577"/>
    <n v="965.19268082227268"/>
    <n v="217.60574776876717"/>
    <n v="12.449727792921477"/>
    <n v="370.16719431487172"/>
    <n v="147.4956050883373"/>
    <n v="6.5281724330630153"/>
    <n v="2.1760574776876722"/>
    <n v="99.237798689935843"/>
    <n v="852.53159103643543"/>
    <n v="215.28965127510489"/>
    <n v="12.449727792921477"/>
    <n v="356.68414843728283"/>
    <n v="140.89381851373761"/>
    <n v="6.4586895382531457"/>
    <n v="2.1528965127510489"/>
    <n v="92.24085733468722"/>
    <n v="799.53103835257446"/>
  </r>
  <r>
    <x v="7"/>
    <s v="Tie_x000a_Ling"/>
    <s v="Tie Ling"/>
    <s v="Tieling Shì"/>
    <x v="141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  <n v="362.67624628127862"/>
    <n v="20.749546321535792"/>
    <n v="616.94532385811954"/>
    <n v="245.82600848056214"/>
    <n v="10.880287388438358"/>
    <n v="3.6267624628127866"/>
    <n v="165.39633114989306"/>
    <n v="1420.8859850607255"/>
    <n v="358.8160854585081"/>
    <n v="20.749546321535792"/>
    <n v="594.47358072880468"/>
    <n v="234.82303085622937"/>
    <n v="10.764482563755243"/>
    <n v="3.5881608545850812"/>
    <n v="153.73476222447869"/>
    <n v="1332.551730587624"/>
  </r>
  <r>
    <x v="7"/>
    <s v="Tie_x000a_Ling"/>
    <s v="Tie Ling"/>
    <s v="Tieling Shì"/>
    <x v="141"/>
    <s v="t/d"/>
    <s v="cement"/>
    <n v="2500"/>
    <n v="310"/>
    <n v="1"/>
    <m/>
    <n v="775000"/>
    <m/>
    <n v="0"/>
    <n v="775000"/>
    <n v="1.4443278031924082E-2"/>
    <n v="591.74472623611439"/>
    <n v="21.300744235589189"/>
    <n v="863.05579791687774"/>
    <n v="364.83627552202324"/>
    <n v="17.752341787083434"/>
    <n v="5.9174472623611445"/>
    <n v="305.93845690026416"/>
    <n v="2578.8587558479057"/>
    <n v="659.15454358554291"/>
    <n v="35.978862418059222"/>
    <n v="1163.2723701514703"/>
    <n v="472.04028631297899"/>
    <n v="19.774636307566286"/>
    <n v="6.5915454358554282"/>
    <n v="335.31920255131604"/>
    <n v="2831.3544237924521"/>
    <n v="651.05234790083534"/>
    <n v="35.978862418059222"/>
    <n v="1127.009964889465"/>
    <n v="454.28490207748359"/>
    <n v="19.53157043702506"/>
    <n v="6.5105234790083539"/>
    <n v="316.5010567612577"/>
    <n v="2688.8104068113175"/>
    <n v="647.39789958607071"/>
    <n v="35.978862418059222"/>
    <n v="1105.7357673678678"/>
    <n v="443.86828606515434"/>
    <n v="19.421936987582118"/>
    <n v="6.4739789958607066"/>
    <n v="305.46094655247975"/>
    <n v="2605.1835885992359"/>
    <n v="373.02070494090083"/>
    <n v="20.749546321535792"/>
    <n v="664.71258178535447"/>
    <n v="269.21458439675223"/>
    <n v="11.190621148227024"/>
    <n v="3.7302070494090085"/>
    <n v="190.18484744304294"/>
    <n v="1608.654468037121"/>
    <n v="362.67624628127862"/>
    <n v="20.749546321535792"/>
    <n v="616.94532385811954"/>
    <n v="245.82600848056214"/>
    <n v="10.880287388438358"/>
    <n v="3.6267624628127866"/>
    <n v="165.39633114989306"/>
    <n v="1420.8859850607255"/>
    <n v="358.8160854585081"/>
    <n v="20.749546321535792"/>
    <n v="594.47358072880468"/>
    <n v="234.82303085622937"/>
    <n v="10.764482563755243"/>
    <n v="3.5881608545850812"/>
    <n v="153.73476222447869"/>
    <n v="1332.551730587624"/>
  </r>
  <r>
    <x v="7"/>
    <s v="Tie_x000a_Ling"/>
    <s v="Tie Ling"/>
    <s v="Tieling Shì"/>
    <x v="141"/>
    <s v="t/d"/>
    <s v="cement"/>
    <n v="5000"/>
    <n v="310"/>
    <n v="1"/>
    <m/>
    <n v="1550000"/>
    <m/>
    <n v="0"/>
    <n v="1550000"/>
    <n v="2.8886556063848164E-2"/>
    <n v="1183.4894524722288"/>
    <n v="42.601488471178378"/>
    <n v="1726.1115958337555"/>
    <n v="729.67255104404649"/>
    <n v="35.504683574166869"/>
    <n v="11.834894524722289"/>
    <n v="611.87691380052831"/>
    <n v="5157.7175116958115"/>
    <n v="1318.3090871710858"/>
    <n v="71.957724836118445"/>
    <n v="2326.5447403029407"/>
    <n v="944.08057262595798"/>
    <n v="39.549272615132573"/>
    <n v="13.183090871710856"/>
    <n v="670.63840510263208"/>
    <n v="5662.7088475849041"/>
    <n v="1302.1046958016707"/>
    <n v="71.957724836118445"/>
    <n v="2254.01992977893"/>
    <n v="908.56980415496719"/>
    <n v="39.06314087405012"/>
    <n v="13.021046958016708"/>
    <n v="633.0021135225154"/>
    <n v="5377.6208136226351"/>
    <n v="1294.7957991721414"/>
    <n v="71.957724836118445"/>
    <n v="2211.4715347357355"/>
    <n v="887.73657213030867"/>
    <n v="38.843873975164236"/>
    <n v="12.947957991721413"/>
    <n v="610.92189310495951"/>
    <n v="5210.3671771984718"/>
    <n v="746.04140988180166"/>
    <n v="41.499092643071585"/>
    <n v="1329.4251635707089"/>
    <n v="538.42916879350446"/>
    <n v="22.381242296454047"/>
    <n v="7.460414098818017"/>
    <n v="380.36969488608588"/>
    <n v="3217.308936074242"/>
    <n v="725.35249256255725"/>
    <n v="41.499092643071585"/>
    <n v="1233.8906477162391"/>
    <n v="491.65201696112427"/>
    <n v="21.760574776876716"/>
    <n v="7.2535249256255732"/>
    <n v="330.79266229978612"/>
    <n v="2841.771970121451"/>
    <n v="717.6321709170162"/>
    <n v="41.499092643071585"/>
    <n v="1188.9471614576094"/>
    <n v="469.64606171245873"/>
    <n v="21.528965127510485"/>
    <n v="7.1763217091701623"/>
    <n v="307.46952444895737"/>
    <n v="2665.103461175248"/>
  </r>
  <r>
    <x v="7"/>
    <s v="Fu_x000a_Xin"/>
    <s v="Fu Xin"/>
    <s v="Fuxin Mongol"/>
    <x v="160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  <n v="580.2819940500458"/>
    <n v="33.199274114457268"/>
    <n v="987.11251817299126"/>
    <n v="393.32161356889947"/>
    <n v="17.408459821501374"/>
    <n v="5.8028199405004584"/>
    <n v="264.63412983982892"/>
    <n v="2273.4175760971611"/>
    <n v="574.10573673361296"/>
    <n v="33.199274114457268"/>
    <n v="951.15772916608751"/>
    <n v="375.71684936996695"/>
    <n v="17.223172102008387"/>
    <n v="5.74105736733613"/>
    <n v="245.97561955916592"/>
    <n v="2132.0827689401985"/>
  </r>
  <r>
    <x v="7"/>
    <s v="Fu_x000a_Xin"/>
    <s v="Fu Xin"/>
    <s v="Fuxin Mongol"/>
    <x v="160"/>
    <s v="t/d"/>
    <s v="cement"/>
    <n v="4000"/>
    <n v="310"/>
    <n v="1"/>
    <m/>
    <n v="1240000"/>
    <m/>
    <n v="0"/>
    <n v="1240000"/>
    <n v="2.3109244851078532E-2"/>
    <n v="946.79156197778309"/>
    <n v="34.081190776942705"/>
    <n v="1380.8892766670044"/>
    <n v="583.73804083523726"/>
    <n v="28.403746859333495"/>
    <n v="9.4679156197778305"/>
    <n v="489.50153104042261"/>
    <n v="4126.1740093566486"/>
    <n v="1054.6472697368686"/>
    <n v="57.566179868894764"/>
    <n v="1861.2357922423525"/>
    <n v="755.26445810076643"/>
    <n v="31.639418092106055"/>
    <n v="10.546472697368685"/>
    <n v="536.51072408210564"/>
    <n v="4530.1670780679233"/>
    <n v="1041.6837566413367"/>
    <n v="57.566179868894764"/>
    <n v="1803.215943823144"/>
    <n v="726.85584332397377"/>
    <n v="31.250512699240097"/>
    <n v="10.416837566413367"/>
    <n v="506.40169081801236"/>
    <n v="4302.0966508981082"/>
    <n v="1035.8366393377132"/>
    <n v="57.566179868894764"/>
    <n v="1769.1772277885887"/>
    <n v="710.18925770424698"/>
    <n v="31.075099180131389"/>
    <n v="10.358366393377132"/>
    <n v="488.73751448396757"/>
    <n v="4168.2937417587782"/>
    <n v="596.8331279054413"/>
    <n v="33.199274114457268"/>
    <n v="1063.5401308565672"/>
    <n v="430.74333503480352"/>
    <n v="17.904993837163239"/>
    <n v="5.9683312790544134"/>
    <n v="304.29575590886867"/>
    <n v="2573.8471488593937"/>
    <n v="580.2819940500458"/>
    <n v="33.199274114457268"/>
    <n v="987.11251817299126"/>
    <n v="393.32161356889947"/>
    <n v="17.408459821501374"/>
    <n v="5.8028199405004584"/>
    <n v="264.63412983982892"/>
    <n v="2273.4175760971611"/>
    <n v="574.10573673361296"/>
    <n v="33.199274114457268"/>
    <n v="951.15772916608751"/>
    <n v="375.71684936996695"/>
    <n v="17.223172102008387"/>
    <n v="5.74105736733613"/>
    <n v="245.97561955916592"/>
    <n v="2132.0827689401985"/>
  </r>
  <r>
    <x v="7"/>
    <s v="Da_x000a_Lian"/>
    <s v="Da Lian"/>
    <s v="Wafangdian"/>
    <x v="149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  <n v="145.07049851251145"/>
    <n v="8.2998185286143169"/>
    <n v="246.77812954324781"/>
    <n v="98.330403392224866"/>
    <n v="4.3521149553753435"/>
    <n v="1.4507049851251146"/>
    <n v="66.158532459957229"/>
    <n v="568.35439402429029"/>
    <n v="143.52643418340324"/>
    <n v="8.2998185286143169"/>
    <n v="237.78943229152188"/>
    <n v="93.929212342491738"/>
    <n v="4.3057930255020969"/>
    <n v="1.4352643418340325"/>
    <n v="61.49390488979148"/>
    <n v="533.02069223504964"/>
  </r>
  <r>
    <x v="7"/>
    <s v="Da_x000a_Lian"/>
    <s v="Da Lian"/>
    <s v="Wafangdian"/>
    <x v="149"/>
    <s v="t/d"/>
    <s v="cement"/>
    <n v="1000"/>
    <n v="310"/>
    <n v="1"/>
    <m/>
    <n v="310000"/>
    <m/>
    <n v="0"/>
    <n v="310000"/>
    <n v="5.7773112127696329E-3"/>
    <n v="236.69789049444577"/>
    <n v="8.5202976942356763"/>
    <n v="345.22231916675111"/>
    <n v="145.93451020880931"/>
    <n v="7.1009367148333737"/>
    <n v="2.3669789049444576"/>
    <n v="122.37538276010565"/>
    <n v="1031.5435023391622"/>
    <n v="263.66181743421714"/>
    <n v="14.391544967223691"/>
    <n v="465.30894806058814"/>
    <n v="188.81611452519161"/>
    <n v="7.9098545230265138"/>
    <n v="2.6366181743421713"/>
    <n v="134.12768102052641"/>
    <n v="1132.5417695169808"/>
    <n v="260.42093916033417"/>
    <n v="14.391544967223691"/>
    <n v="450.803985955786"/>
    <n v="181.71396083099344"/>
    <n v="7.8126281748100244"/>
    <n v="2.6042093916033417"/>
    <n v="126.60042270450309"/>
    <n v="1075.5241627245271"/>
    <n v="258.95915983442831"/>
    <n v="14.391544967223691"/>
    <n v="442.29430694714716"/>
    <n v="177.54731442606175"/>
    <n v="7.7687747950328472"/>
    <n v="2.589591598344283"/>
    <n v="122.18437862099189"/>
    <n v="1042.0734354396945"/>
    <n v="149.20828197636033"/>
    <n v="8.2998185286143169"/>
    <n v="265.8850327141418"/>
    <n v="107.68583375870088"/>
    <n v="4.4762484592908098"/>
    <n v="1.4920828197636034"/>
    <n v="76.073938977217168"/>
    <n v="643.46178721484841"/>
    <n v="145.07049851251145"/>
    <n v="8.2998185286143169"/>
    <n v="246.77812954324781"/>
    <n v="98.330403392224866"/>
    <n v="4.3521149553753435"/>
    <n v="1.4507049851251146"/>
    <n v="66.158532459957229"/>
    <n v="568.35439402429029"/>
    <n v="143.52643418340324"/>
    <n v="8.2998185286143169"/>
    <n v="237.78943229152188"/>
    <n v="93.929212342491738"/>
    <n v="4.3057930255020969"/>
    <n v="1.4352643418340325"/>
    <n v="61.49390488979148"/>
    <n v="533.02069223504964"/>
  </r>
  <r>
    <x v="1"/>
    <s v=""/>
    <m/>
    <s v=""/>
    <x v="4"/>
    <m/>
    <m/>
    <m/>
    <m/>
    <n v="48"/>
    <m/>
    <n v="51274000"/>
    <m/>
    <n v="0"/>
    <m/>
    <n v="0.99999999999999978"/>
    <n v="40970.251000373792"/>
    <n v="1474.7860000000001"/>
    <n v="59754.842080119161"/>
    <n v="25259.935778818563"/>
    <n v="1229.1075300112138"/>
    <n v="409.70251000373793"/>
    <n v="21182.065194898703"/>
    <n v="178550.79367355772"/>
    <n v="45637.461394055339"/>
    <n v="2491.0454772479548"/>
    <n v="80540.744807396288"/>
    <n v="32682.351282695308"/>
    <n v="1369.1238418216601"/>
    <n v="456.37461394055333"/>
    <n v="23216.281083155609"/>
    <n v="196032.67468328789"/>
    <n v="45076.494855379067"/>
    <n v="2491.0454772479548"/>
    <n v="78030.067855678382"/>
    <n v="31453.033104630016"/>
    <n v="1352.2948456613719"/>
    <n v="450.7649485537907"/>
    <n v="21913.381163313006"/>
    <n v="186163.44578206004"/>
    <n v="44823.474155598364"/>
    <n v="2491.0454772479548"/>
    <n v="76557.119853529934"/>
    <n v="30731.824526542317"/>
    <n v="1344.7042246679507"/>
    <n v="448.23474155598365"/>
    <n v="21149.004116469765"/>
    <n v="180373.42927561043"/>
    <n v="25826.59588193279"/>
    <n v="1436.6230626920649"/>
    <n v="46022.279728752394"/>
    <n v="18639.437931036518"/>
    <n v="774.79787645798365"/>
    <n v="258.26595881932792"/>
    <n v="13167.706598368874"/>
    <n v="111377.38015438741"/>
    <n v="25110.38321630676"/>
    <n v="1436.6230626920649"/>
    <n v="42715.048654085367"/>
    <n v="17020.098064802958"/>
    <n v="753.3114964892028"/>
    <n v="251.10383216306764"/>
    <n v="11451.439955965423"/>
    <n v="98376.973836557809"/>
    <n v="24843.119731228209"/>
    <n v="1436.6230626920649"/>
    <n v="41159.186952908851"/>
    <n v="16258.291942950784"/>
    <n v="745.29359193684627"/>
    <n v="248.43119731228211"/>
    <n v="10644.035369580066"/>
    <n v="92261.031577615227"/>
  </r>
  <r>
    <x v="2"/>
    <s v=""/>
    <m/>
    <s v=""/>
    <x v="4"/>
    <m/>
    <m/>
    <m/>
    <m/>
    <m/>
    <n v="19"/>
    <m/>
    <n v="22700000"/>
    <n v="2384179.1395978094"/>
    <n v="53658179.1395978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s v="Si_x000a_Ping"/>
    <s v="Si Ping"/>
    <s v="Lishu"/>
    <x v="161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  <n v="93.89548116036535"/>
    <n v="6.7248745663882401"/>
    <n v="262.77428602461777"/>
    <n v="48.889340138587457"/>
    <n v="2.8168644348109604"/>
    <n v="0.93895481160365346"/>
    <n v="75.865845818408289"/>
    <n v="645.41552188099411"/>
    <n v="93.212421583867837"/>
    <n v="6.7248745663882401"/>
    <n v="257.94120148226648"/>
    <n v="48.558313567430218"/>
    <n v="2.7963726475160349"/>
    <n v="0.93212421583867833"/>
    <n v="73.802318753809701"/>
    <n v="629.7846812966593"/>
    <n v="54.010536659385735"/>
    <n v="3.8783354154007652"/>
    <n v="154.17519371298295"/>
    <n v="28.37529985294751"/>
    <n v="1.6203160997815722"/>
    <n v="0.54010536659385744"/>
    <n v="44.875586012830453"/>
    <n v="380.72440778556302"/>
    <n v="52.077035090191323"/>
    <n v="3.8783354154007652"/>
    <n v="144.04477152969903"/>
    <n v="27.681449188775968"/>
    <n v="1.5623110527057398"/>
    <n v="0.52077035090191315"/>
    <n v="40.550315025361606"/>
    <n v="347.9612701223673"/>
    <n v="51.355525414938555"/>
    <n v="3.8783354154007652"/>
    <n v="138.93962788102678"/>
    <n v="27.331788804713462"/>
    <n v="1.5406657624481563"/>
    <n v="0.51355525414938563"/>
    <n v="38.370629982531042"/>
    <n v="331.45055407068747"/>
  </r>
  <r>
    <x v="8"/>
    <s v="Tong_x000a_Hua"/>
    <s v="Tong Hua"/>
    <s v="Huinan"/>
    <x v="162"/>
    <s v="t/a"/>
    <s v="grinding"/>
    <n v="600000"/>
    <n v="1"/>
    <m/>
    <n v="1"/>
    <m/>
    <n v="600000"/>
    <n v="63017.95082637381"/>
    <n v="63017.95082637381"/>
    <n v="2.5169567918395417E-3"/>
    <n v="51.811514205539098"/>
    <n v="3.1031056895231339"/>
    <n v="138.26081642077747"/>
    <n v="23.724191617523552"/>
    <n v="1.5543454261661727"/>
    <n v="0.518115142055391"/>
    <n v="43.30477595620529"/>
    <n v="366.11117363681984"/>
    <n v="57.245926368954088"/>
    <n v="4.0349247398329444"/>
    <n v="162.22843564080907"/>
    <n v="29.64619126149146"/>
    <n v="1.7173777910686228"/>
    <n v="0.57245926368954092"/>
    <n v="47.468088537859536"/>
    <n v="402.00945862459918"/>
    <n v="56.337288696219211"/>
    <n v="4.0349247398329444"/>
    <n v="157.66457161477067"/>
    <n v="29.333604083152476"/>
    <n v="1.6901186608865764"/>
    <n v="0.56337288696219212"/>
    <n v="45.519507491044976"/>
    <n v="387.2493131285965"/>
    <n v="55.927452950320706"/>
    <n v="4.0349247398329444"/>
    <n v="154.76472088935989"/>
    <n v="29.134988140458134"/>
    <n v="1.6778235885096211"/>
    <n v="0.559274529503207"/>
    <n v="44.281391252285829"/>
    <n v="377.87080877799559"/>
    <n v="32.406321995631444"/>
    <n v="2.327001249240459"/>
    <n v="92.50511622778977"/>
    <n v="17.025179911768507"/>
    <n v="0.97218965986894335"/>
    <n v="0.32406321995631449"/>
    <n v="26.925351607698275"/>
    <n v="228.43464467133782"/>
    <n v="31.246221054114795"/>
    <n v="2.327001249240459"/>
    <n v="86.42686291781942"/>
    <n v="16.608869513265581"/>
    <n v="0.93738663162344393"/>
    <n v="0.31246221054114792"/>
    <n v="24.330189015216963"/>
    <n v="208.7767620734204"/>
    <n v="30.813315248963136"/>
    <n v="2.327001249240459"/>
    <n v="83.363776728616074"/>
    <n v="16.399073282828077"/>
    <n v="0.92439945746889396"/>
    <n v="0.30813315248963136"/>
    <n v="23.022377989518628"/>
    <n v="198.87033244241249"/>
  </r>
  <r>
    <x v="8"/>
    <s v="Ji_x000a_Lin"/>
    <s v="Ji Lin"/>
    <s v="Huadian"/>
    <x v="163"/>
    <s v="t/a"/>
    <s v="grinding"/>
    <n v="600000"/>
    <n v="1"/>
    <m/>
    <n v="1"/>
    <m/>
    <n v="600000"/>
    <n v="63017.95082637381"/>
    <n v="63017.95082637381"/>
    <n v="2.5169567918395417E-3"/>
    <n v="51.811514205539098"/>
    <n v="3.1031056895231339"/>
    <n v="138.26081642077747"/>
    <n v="23.724191617523552"/>
    <n v="1.5543454261661727"/>
    <n v="0.518115142055391"/>
    <n v="43.30477595620529"/>
    <n v="366.11117363681984"/>
    <n v="57.245926368954088"/>
    <n v="4.0349247398329444"/>
    <n v="162.22843564080907"/>
    <n v="29.64619126149146"/>
    <n v="1.7173777910686228"/>
    <n v="0.57245926368954092"/>
    <n v="47.468088537859536"/>
    <n v="402.00945862459918"/>
    <n v="56.337288696219211"/>
    <n v="4.0349247398329444"/>
    <n v="157.66457161477067"/>
    <n v="29.333604083152476"/>
    <n v="1.6901186608865764"/>
    <n v="0.56337288696219212"/>
    <n v="45.519507491044976"/>
    <n v="387.2493131285965"/>
    <n v="55.927452950320706"/>
    <n v="4.0349247398329444"/>
    <n v="154.76472088935989"/>
    <n v="29.134988140458134"/>
    <n v="1.6778235885096211"/>
    <n v="0.559274529503207"/>
    <n v="44.281391252285829"/>
    <n v="377.87080877799559"/>
    <n v="32.406321995631444"/>
    <n v="2.327001249240459"/>
    <n v="92.50511622778977"/>
    <n v="17.025179911768507"/>
    <n v="0.97218965986894335"/>
    <n v="0.32406321995631449"/>
    <n v="26.925351607698275"/>
    <n v="228.43464467133782"/>
    <n v="31.246221054114795"/>
    <n v="2.327001249240459"/>
    <n v="86.42686291781942"/>
    <n v="16.608869513265581"/>
    <n v="0.93738663162344393"/>
    <n v="0.31246221054114792"/>
    <n v="24.330189015216963"/>
    <n v="208.7767620734204"/>
    <n v="30.813315248963136"/>
    <n v="2.327001249240459"/>
    <n v="83.363776728616074"/>
    <n v="16.399073282828077"/>
    <n v="0.92439945746889396"/>
    <n v="0.30813315248963136"/>
    <n v="23.022377989518628"/>
    <n v="198.87033244241249"/>
  </r>
  <r>
    <x v="8"/>
    <s v="Bai_x000a_Shan"/>
    <s v="Bai Shan"/>
    <s v="Jiangyuan"/>
    <x v="164"/>
    <s v="t/d"/>
    <s v="cement"/>
    <n v="4000"/>
    <n v="310"/>
    <n v="1"/>
    <m/>
    <n v="1240000"/>
    <m/>
    <n v="0"/>
    <n v="1240000"/>
    <n v="4.9525990308381188E-2"/>
    <n v="1019.491696768734"/>
    <n v="61.059602931396995"/>
    <n v="2720.5488295568766"/>
    <n v="466.81933036479182"/>
    <n v="30.584750903062016"/>
    <n v="10.194916967687339"/>
    <n v="852.10517767615659"/>
    <n v="7203.9450562340571"/>
    <n v="1126.4242611296552"/>
    <n v="79.394944008539596"/>
    <n v="3192.158068561218"/>
    <n v="583.34612094153249"/>
    <n v="33.792727833889657"/>
    <n v="11.264242611296552"/>
    <n v="934.0264006539544"/>
    <n v="7910.3132069137018"/>
    <n v="1108.5450584672972"/>
    <n v="79.394944008539596"/>
    <n v="3102.3552216251164"/>
    <n v="577.19536395788714"/>
    <n v="33.256351754018915"/>
    <n v="11.085450584672973"/>
    <n v="895.68430183345731"/>
    <n v="7619.8788120304025"/>
    <n v="1100.4807479295853"/>
    <n v="79.394944008539596"/>
    <n v="3045.2950530167068"/>
    <n v="573.28721134880686"/>
    <n v="33.014422437887553"/>
    <n v="11.004807479295852"/>
    <n v="871.32197148267699"/>
    <n v="7435.3386097190632"/>
    <n v="637.65702863453862"/>
    <n v="45.788247812249693"/>
    <n v="1820.21697973799"/>
    <n v="335.00332546131659"/>
    <n v="19.129710859036159"/>
    <n v="6.3765702863453866"/>
    <n v="529.80834120637246"/>
    <n v="4494.8932118229304"/>
    <n v="614.82980006526873"/>
    <n v="45.788247812249693"/>
    <n v="1700.6155962349121"/>
    <n v="326.81161361771944"/>
    <n v="18.444894001958062"/>
    <n v="6.1482980006526864"/>
    <n v="478.74350059384579"/>
    <n v="4108.0863718389173"/>
    <n v="606.31154151593807"/>
    <n v="45.788247812249693"/>
    <n v="1640.3434543324092"/>
    <n v="322.68346723512349"/>
    <n v="18.189346245478138"/>
    <n v="6.0631154151593805"/>
    <n v="453.00979058581987"/>
    <n v="3913.1582191242337"/>
  </r>
  <r>
    <x v="8"/>
    <s v="Bai_x000a_Shan"/>
    <s v="Bai Shan"/>
    <s v="Badaojiang"/>
    <x v="165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  <n v="93.89548116036535"/>
    <n v="6.7248745663882401"/>
    <n v="262.77428602461777"/>
    <n v="48.889340138587457"/>
    <n v="2.8168644348109604"/>
    <n v="0.93895481160365346"/>
    <n v="75.865845818408289"/>
    <n v="645.41552188099411"/>
    <n v="93.212421583867837"/>
    <n v="6.7248745663882401"/>
    <n v="257.94120148226648"/>
    <n v="48.558313567430218"/>
    <n v="2.7963726475160349"/>
    <n v="0.93212421583867833"/>
    <n v="73.802318753809701"/>
    <n v="629.7846812966593"/>
    <n v="54.010536659385735"/>
    <n v="3.8783354154007652"/>
    <n v="154.17519371298295"/>
    <n v="28.37529985294751"/>
    <n v="1.6203160997815722"/>
    <n v="0.54010536659385744"/>
    <n v="44.875586012830453"/>
    <n v="380.72440778556302"/>
    <n v="52.077035090191323"/>
    <n v="3.8783354154007652"/>
    <n v="144.04477152969903"/>
    <n v="27.681449188775968"/>
    <n v="1.5623110527057398"/>
    <n v="0.52077035090191315"/>
    <n v="40.550315025361606"/>
    <n v="347.9612701223673"/>
    <n v="51.355525414938555"/>
    <n v="3.8783354154007652"/>
    <n v="138.93962788102678"/>
    <n v="27.331788804713462"/>
    <n v="1.5406657624481563"/>
    <n v="0.51355525414938563"/>
    <n v="38.370629982531042"/>
    <n v="331.45055407068747"/>
  </r>
  <r>
    <x v="8"/>
    <s v="Bai_x000a_Shan"/>
    <s v="Bai Shan"/>
    <s v="Badaojiang"/>
    <x v="165"/>
    <s v="t/d"/>
    <s v="cement"/>
    <n v="4000"/>
    <n v="310"/>
    <n v="1"/>
    <m/>
    <n v="1240000"/>
    <m/>
    <n v="0"/>
    <n v="1240000"/>
    <n v="4.9525990308381188E-2"/>
    <n v="1019.491696768734"/>
    <n v="61.059602931396995"/>
    <n v="2720.5488295568766"/>
    <n v="466.81933036479182"/>
    <n v="30.584750903062016"/>
    <n v="10.194916967687339"/>
    <n v="852.10517767615659"/>
    <n v="7203.9450562340571"/>
    <n v="1126.4242611296552"/>
    <n v="79.394944008539596"/>
    <n v="3192.158068561218"/>
    <n v="583.34612094153249"/>
    <n v="33.792727833889657"/>
    <n v="11.264242611296552"/>
    <n v="934.0264006539544"/>
    <n v="7910.3132069137018"/>
    <n v="1108.5450584672972"/>
    <n v="79.394944008539596"/>
    <n v="3102.3552216251164"/>
    <n v="577.19536395788714"/>
    <n v="33.256351754018915"/>
    <n v="11.085450584672973"/>
    <n v="895.68430183345731"/>
    <n v="7619.8788120304025"/>
    <n v="1100.4807479295853"/>
    <n v="79.394944008539596"/>
    <n v="3045.2950530167068"/>
    <n v="573.28721134880686"/>
    <n v="33.014422437887553"/>
    <n v="11.004807479295852"/>
    <n v="871.32197148267699"/>
    <n v="7435.3386097190632"/>
    <n v="637.65702863453862"/>
    <n v="45.788247812249693"/>
    <n v="1820.21697973799"/>
    <n v="335.00332546131659"/>
    <n v="19.129710859036159"/>
    <n v="6.3765702863453866"/>
    <n v="529.80834120637246"/>
    <n v="4494.8932118229304"/>
    <n v="614.82980006526873"/>
    <n v="45.788247812249693"/>
    <n v="1700.6155962349121"/>
    <n v="326.81161361771944"/>
    <n v="18.444894001958062"/>
    <n v="6.1482980006526864"/>
    <n v="478.74350059384579"/>
    <n v="4108.0863718389173"/>
    <n v="606.31154151593807"/>
    <n v="45.788247812249693"/>
    <n v="1640.3434543324092"/>
    <n v="322.68346723512349"/>
    <n v="18.189346245478138"/>
    <n v="6.0631154151593805"/>
    <n v="453.00979058581987"/>
    <n v="3913.1582191242337"/>
  </r>
  <r>
    <x v="8"/>
    <s v="Song_x000a_Yuan"/>
    <s v="Song Yuan"/>
    <s v="Fuyu"/>
    <x v="166"/>
    <s v="t/a"/>
    <s v="grinding"/>
    <n v="800000"/>
    <n v="1"/>
    <m/>
    <n v="1"/>
    <m/>
    <n v="800000"/>
    <n v="84023.93443516508"/>
    <n v="84023.93443516508"/>
    <n v="3.3559423891193888E-3"/>
    <n v="69.082018940718797"/>
    <n v="4.1374742526975119"/>
    <n v="184.34775522770329"/>
    <n v="31.632255490031401"/>
    <n v="2.0724605682215635"/>
    <n v="0.69082018940718792"/>
    <n v="57.73970127494038"/>
    <n v="488.14823151575973"/>
    <n v="76.327901825272107"/>
    <n v="5.3798996531105923"/>
    <n v="216.30458085441208"/>
    <n v="39.528255015321946"/>
    <n v="2.2898370547581637"/>
    <n v="0.76327901825272115"/>
    <n v="63.290784717146046"/>
    <n v="536.01261149946561"/>
    <n v="75.116384928292277"/>
    <n v="5.3798996531105923"/>
    <n v="210.2194288196942"/>
    <n v="39.111472110869968"/>
    <n v="2.2534915478487685"/>
    <n v="0.75116384928292279"/>
    <n v="60.692676654726633"/>
    <n v="516.33241750479533"/>
    <n v="74.569937267094275"/>
    <n v="5.3798996531105923"/>
    <n v="206.35296118581317"/>
    <n v="38.846650853944176"/>
    <n v="2.237098118012828"/>
    <n v="0.74569937267094266"/>
    <n v="59.041855003047765"/>
    <n v="503.82774503732747"/>
    <n v="43.20842932750859"/>
    <n v="3.1026683323206119"/>
    <n v="123.34015497038635"/>
    <n v="22.700239882358009"/>
    <n v="1.2962528798252577"/>
    <n v="0.43208429327508596"/>
    <n v="35.900468810264364"/>
    <n v="304.57952622845039"/>
    <n v="41.661628072153057"/>
    <n v="3.1026683323206119"/>
    <n v="115.23581722375923"/>
    <n v="22.145159351020776"/>
    <n v="1.2498488421645919"/>
    <n v="0.41661628072153056"/>
    <n v="32.440252020289286"/>
    <n v="278.36901609789385"/>
    <n v="41.084420331950845"/>
    <n v="3.1026683323206119"/>
    <n v="111.15170230482141"/>
    <n v="21.865431043770769"/>
    <n v="1.2325326099585252"/>
    <n v="0.41084420331950849"/>
    <n v="30.696503986024833"/>
    <n v="265.16044325654997"/>
  </r>
  <r>
    <x v="8"/>
    <s v="Ji_x000a_Lin"/>
    <s v="Ji Lin"/>
    <s v="Panshi"/>
    <x v="167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  <n v="93.89548116036535"/>
    <n v="6.7248745663882401"/>
    <n v="262.77428602461777"/>
    <n v="48.889340138587457"/>
    <n v="2.8168644348109604"/>
    <n v="0.93895481160365346"/>
    <n v="75.865845818408289"/>
    <n v="645.41552188099411"/>
    <n v="93.212421583867837"/>
    <n v="6.7248745663882401"/>
    <n v="257.94120148226648"/>
    <n v="48.558313567430218"/>
    <n v="2.7963726475160349"/>
    <n v="0.93212421583867833"/>
    <n v="73.802318753809701"/>
    <n v="629.7846812966593"/>
    <n v="54.010536659385735"/>
    <n v="3.8783354154007652"/>
    <n v="154.17519371298295"/>
    <n v="28.37529985294751"/>
    <n v="1.6203160997815722"/>
    <n v="0.54010536659385744"/>
    <n v="44.875586012830453"/>
    <n v="380.72440778556302"/>
    <n v="52.077035090191323"/>
    <n v="3.8783354154007652"/>
    <n v="144.04477152969903"/>
    <n v="27.681449188775968"/>
    <n v="1.5623110527057398"/>
    <n v="0.52077035090191315"/>
    <n v="40.550315025361606"/>
    <n v="347.9612701223673"/>
    <n v="51.355525414938555"/>
    <n v="3.8783354154007652"/>
    <n v="138.93962788102678"/>
    <n v="27.331788804713462"/>
    <n v="1.5406657624481563"/>
    <n v="0.51355525414938563"/>
    <n v="38.370629982531042"/>
    <n v="331.45055407068747"/>
  </r>
  <r>
    <x v="8"/>
    <s v="Ji_x000a_Lin"/>
    <s v="Ji Lin"/>
    <s v="Panshi"/>
    <x v="167"/>
    <s v="t/d"/>
    <s v="cement"/>
    <n v="3500"/>
    <n v="310"/>
    <n v="1"/>
    <m/>
    <n v="1085000"/>
    <m/>
    <n v="0"/>
    <n v="1085000"/>
    <n v="4.3335241519833541E-2"/>
    <n v="892.0552346726422"/>
    <n v="53.427152564972374"/>
    <n v="2380.4802258622672"/>
    <n v="408.46691406919285"/>
    <n v="26.761657040179266"/>
    <n v="8.9205523467264225"/>
    <n v="745.59203046663708"/>
    <n v="6303.4519242048009"/>
    <n v="985.62122848844831"/>
    <n v="69.470576007472147"/>
    <n v="2793.1383099910659"/>
    <n v="510.42785582384101"/>
    <n v="29.568636854653452"/>
    <n v="9.8562122848844833"/>
    <n v="817.27310057221018"/>
    <n v="6921.5240560494894"/>
    <n v="969.97692615888514"/>
    <n v="69.470576007472147"/>
    <n v="2714.560818921977"/>
    <n v="505.04594346315127"/>
    <n v="29.099307784766555"/>
    <n v="9.6997692615888518"/>
    <n v="783.72376410427512"/>
    <n v="6667.3939605266023"/>
    <n v="962.92065443838703"/>
    <n v="69.470576007472147"/>
    <n v="2664.6331713896184"/>
    <n v="501.62630993020605"/>
    <n v="28.887619633151608"/>
    <n v="9.6292065443838712"/>
    <n v="762.40672504734243"/>
    <n v="6505.9212835041808"/>
    <n v="557.94990005522129"/>
    <n v="40.064716835718478"/>
    <n v="1592.6898572707414"/>
    <n v="293.127909778652"/>
    <n v="16.73849700165664"/>
    <n v="5.5794990005522136"/>
    <n v="463.58229855557596"/>
    <n v="3933.0315603450645"/>
    <n v="537.97607505711017"/>
    <n v="40.064716835718478"/>
    <n v="1488.0386467055482"/>
    <n v="285.9601619155045"/>
    <n v="16.139282251713304"/>
    <n v="5.3797607505711014"/>
    <n v="418.90056301961505"/>
    <n v="3594.5755753590524"/>
    <n v="530.5225988264458"/>
    <n v="40.064716835718478"/>
    <n v="1435.3005225408581"/>
    <n v="282.34803383073302"/>
    <n v="15.915677964793371"/>
    <n v="5.3052259882644579"/>
    <n v="396.38356676259241"/>
    <n v="3424.0134417337044"/>
  </r>
  <r>
    <x v="8"/>
    <s v="Ji_x000a_Lin"/>
    <s v="Ji Lin"/>
    <s v="Panshi"/>
    <x v="167"/>
    <s v="t/d"/>
    <s v="cement"/>
    <n v="4000"/>
    <n v="310"/>
    <n v="1"/>
    <m/>
    <n v="1240000"/>
    <m/>
    <n v="0"/>
    <n v="1240000"/>
    <n v="4.9525990308381188E-2"/>
    <n v="1019.491696768734"/>
    <n v="61.059602931396995"/>
    <n v="2720.5488295568766"/>
    <n v="466.81933036479182"/>
    <n v="30.584750903062016"/>
    <n v="10.194916967687339"/>
    <n v="852.10517767615659"/>
    <n v="7203.9450562340571"/>
    <n v="1126.4242611296552"/>
    <n v="79.394944008539596"/>
    <n v="3192.158068561218"/>
    <n v="583.34612094153249"/>
    <n v="33.792727833889657"/>
    <n v="11.264242611296552"/>
    <n v="934.0264006539544"/>
    <n v="7910.3132069137018"/>
    <n v="1108.5450584672972"/>
    <n v="79.394944008539596"/>
    <n v="3102.3552216251164"/>
    <n v="577.19536395788714"/>
    <n v="33.256351754018915"/>
    <n v="11.085450584672973"/>
    <n v="895.68430183345731"/>
    <n v="7619.8788120304025"/>
    <n v="1100.4807479295853"/>
    <n v="79.394944008539596"/>
    <n v="3045.2950530167068"/>
    <n v="573.28721134880686"/>
    <n v="33.014422437887553"/>
    <n v="11.004807479295852"/>
    <n v="871.32197148267699"/>
    <n v="7435.3386097190632"/>
    <n v="637.65702863453862"/>
    <n v="45.788247812249693"/>
    <n v="1820.21697973799"/>
    <n v="335.00332546131659"/>
    <n v="19.129710859036159"/>
    <n v="6.3765702863453866"/>
    <n v="529.80834120637246"/>
    <n v="4494.8932118229304"/>
    <n v="614.82980006526873"/>
    <n v="45.788247812249693"/>
    <n v="1700.6155962349121"/>
    <n v="326.81161361771944"/>
    <n v="18.444894001958062"/>
    <n v="6.1482980006526864"/>
    <n v="478.74350059384579"/>
    <n v="4108.0863718389173"/>
    <n v="606.31154151593807"/>
    <n v="45.788247812249693"/>
    <n v="1640.3434543324092"/>
    <n v="322.68346723512349"/>
    <n v="18.189346245478138"/>
    <n v="6.0631154151593805"/>
    <n v="453.00979058581987"/>
    <n v="3913.1582191242337"/>
  </r>
  <r>
    <x v="8"/>
    <s v="Ji_x000a_Lin"/>
    <s v="Ji Lin"/>
    <s v="Jilin"/>
    <x v="168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  <n v="93.89548116036535"/>
    <n v="6.7248745663882401"/>
    <n v="262.77428602461777"/>
    <n v="48.889340138587457"/>
    <n v="2.8168644348109604"/>
    <n v="0.93895481160365346"/>
    <n v="75.865845818408289"/>
    <n v="645.41552188099411"/>
    <n v="93.212421583867837"/>
    <n v="6.7248745663882401"/>
    <n v="257.94120148226648"/>
    <n v="48.558313567430218"/>
    <n v="2.7963726475160349"/>
    <n v="0.93212421583867833"/>
    <n v="73.802318753809701"/>
    <n v="629.7846812966593"/>
    <n v="54.010536659385735"/>
    <n v="3.8783354154007652"/>
    <n v="154.17519371298295"/>
    <n v="28.37529985294751"/>
    <n v="1.6203160997815722"/>
    <n v="0.54010536659385744"/>
    <n v="44.875586012830453"/>
    <n v="380.72440778556302"/>
    <n v="52.077035090191323"/>
    <n v="3.8783354154007652"/>
    <n v="144.04477152969903"/>
    <n v="27.681449188775968"/>
    <n v="1.5623110527057398"/>
    <n v="0.52077035090191315"/>
    <n v="40.550315025361606"/>
    <n v="347.9612701223673"/>
    <n v="51.355525414938555"/>
    <n v="3.8783354154007652"/>
    <n v="138.93962788102678"/>
    <n v="27.331788804713462"/>
    <n v="1.5406657624481563"/>
    <n v="0.51355525414938563"/>
    <n v="38.370629982531042"/>
    <n v="331.45055407068747"/>
  </r>
  <r>
    <x v="8"/>
    <s v="Chang_x000a_Chun"/>
    <s v="Chang Chun"/>
    <s v="Changchun"/>
    <x v="169"/>
    <s v="t/a"/>
    <s v="grinding"/>
    <n v="800000"/>
    <n v="1"/>
    <m/>
    <n v="1"/>
    <m/>
    <n v="800000"/>
    <n v="84023.93443516508"/>
    <n v="84023.93443516508"/>
    <n v="3.3559423891193888E-3"/>
    <n v="69.082018940718797"/>
    <n v="4.1374742526975119"/>
    <n v="184.34775522770329"/>
    <n v="31.632255490031401"/>
    <n v="2.0724605682215635"/>
    <n v="0.69082018940718792"/>
    <n v="57.73970127494038"/>
    <n v="488.14823151575973"/>
    <n v="76.327901825272107"/>
    <n v="5.3798996531105923"/>
    <n v="216.30458085441208"/>
    <n v="39.528255015321946"/>
    <n v="2.2898370547581637"/>
    <n v="0.76327901825272115"/>
    <n v="63.290784717146046"/>
    <n v="536.01261149946561"/>
    <n v="75.116384928292277"/>
    <n v="5.3798996531105923"/>
    <n v="210.2194288196942"/>
    <n v="39.111472110869968"/>
    <n v="2.2534915478487685"/>
    <n v="0.75116384928292279"/>
    <n v="60.692676654726633"/>
    <n v="516.33241750479533"/>
    <n v="74.569937267094275"/>
    <n v="5.3798996531105923"/>
    <n v="206.35296118581317"/>
    <n v="38.846650853944176"/>
    <n v="2.237098118012828"/>
    <n v="0.74569937267094266"/>
    <n v="59.041855003047765"/>
    <n v="503.82774503732747"/>
    <n v="43.20842932750859"/>
    <n v="3.1026683323206119"/>
    <n v="123.34015497038635"/>
    <n v="22.700239882358009"/>
    <n v="1.2962528798252577"/>
    <n v="0.43208429327508596"/>
    <n v="35.900468810264364"/>
    <n v="304.57952622845039"/>
    <n v="41.661628072153057"/>
    <n v="3.1026683323206119"/>
    <n v="115.23581722375923"/>
    <n v="22.145159351020776"/>
    <n v="1.2498488421645919"/>
    <n v="0.41661628072153056"/>
    <n v="32.440252020289286"/>
    <n v="278.36901609789385"/>
    <n v="41.084420331950845"/>
    <n v="3.1026683323206119"/>
    <n v="111.15170230482141"/>
    <n v="21.865431043770769"/>
    <n v="1.2325326099585252"/>
    <n v="0.41084420331950849"/>
    <n v="30.696503986024833"/>
    <n v="265.16044325654997"/>
  </r>
  <r>
    <x v="8"/>
    <s v="Bai_x000a_Cheng"/>
    <s v="Bai Cheng"/>
    <s v="Taonan"/>
    <x v="170"/>
    <s v="t/a"/>
    <s v="grinding"/>
    <n v="1200000"/>
    <n v="1"/>
    <m/>
    <n v="1"/>
    <m/>
    <n v="1200000"/>
    <n v="126035.90165274762"/>
    <n v="126035.90165274762"/>
    <n v="5.0339135836790835E-3"/>
    <n v="103.6230284110782"/>
    <n v="6.2062113790462679"/>
    <n v="276.52163284155495"/>
    <n v="47.448383235047103"/>
    <n v="3.1086908523323453"/>
    <n v="1.036230284110782"/>
    <n v="86.609551912410581"/>
    <n v="732.22234727363968"/>
    <n v="114.49185273790818"/>
    <n v="8.0698494796658888"/>
    <n v="324.45687128161813"/>
    <n v="59.292382522982919"/>
    <n v="3.4347555821372455"/>
    <n v="1.1449185273790818"/>
    <n v="94.936177075719073"/>
    <n v="804.01891724919835"/>
    <n v="112.67457739243842"/>
    <n v="8.0698494796658888"/>
    <n v="315.32914322954133"/>
    <n v="58.667208166304952"/>
    <n v="3.3802373217731527"/>
    <n v="1.1267457739243842"/>
    <n v="91.039014982089952"/>
    <n v="774.498626257193"/>
    <n v="111.85490590064141"/>
    <n v="8.0698494796658888"/>
    <n v="309.52944177871979"/>
    <n v="58.269976280916268"/>
    <n v="3.3556471770192422"/>
    <n v="1.118549059006414"/>
    <n v="88.562782504571658"/>
    <n v="755.74161755599118"/>
    <n v="64.812643991262888"/>
    <n v="4.6540024984809181"/>
    <n v="185.01023245557954"/>
    <n v="34.050359823537015"/>
    <n v="1.9443793197378867"/>
    <n v="0.64812643991262897"/>
    <n v="53.85070321539655"/>
    <n v="456.86928934267564"/>
    <n v="62.492442108229589"/>
    <n v="4.6540024984809181"/>
    <n v="172.85372583563884"/>
    <n v="33.217739026531163"/>
    <n v="1.8747732632468879"/>
    <n v="0.62492442108229584"/>
    <n v="48.660378030433925"/>
    <n v="417.5535241468408"/>
    <n v="61.626630497926271"/>
    <n v="4.6540024984809181"/>
    <n v="166.72755345723215"/>
    <n v="32.798146565656154"/>
    <n v="1.8487989149377879"/>
    <n v="0.61626630497926271"/>
    <n v="46.044755979037255"/>
    <n v="397.74066488482498"/>
  </r>
  <r>
    <x v="8"/>
    <s v="Ji_x000a_Lin"/>
    <s v="Ji Lin"/>
    <s v="Jilin"/>
    <x v="168"/>
    <s v="t/a"/>
    <s v="grinding"/>
    <n v="1200000"/>
    <n v="1"/>
    <m/>
    <n v="1"/>
    <m/>
    <n v="1200000"/>
    <n v="126035.90165274762"/>
    <n v="126035.90165274762"/>
    <n v="5.0339135836790835E-3"/>
    <n v="103.6230284110782"/>
    <n v="6.2062113790462679"/>
    <n v="276.52163284155495"/>
    <n v="47.448383235047103"/>
    <n v="3.1086908523323453"/>
    <n v="1.036230284110782"/>
    <n v="86.609551912410581"/>
    <n v="732.22234727363968"/>
    <n v="114.49185273790818"/>
    <n v="8.0698494796658888"/>
    <n v="324.45687128161813"/>
    <n v="59.292382522982919"/>
    <n v="3.4347555821372455"/>
    <n v="1.1449185273790818"/>
    <n v="94.936177075719073"/>
    <n v="804.01891724919835"/>
    <n v="112.67457739243842"/>
    <n v="8.0698494796658888"/>
    <n v="315.32914322954133"/>
    <n v="58.667208166304952"/>
    <n v="3.3802373217731527"/>
    <n v="1.1267457739243842"/>
    <n v="91.039014982089952"/>
    <n v="774.498626257193"/>
    <n v="111.85490590064141"/>
    <n v="8.0698494796658888"/>
    <n v="309.52944177871979"/>
    <n v="58.269976280916268"/>
    <n v="3.3556471770192422"/>
    <n v="1.118549059006414"/>
    <n v="88.562782504571658"/>
    <n v="755.74161755599118"/>
    <n v="64.812643991262888"/>
    <n v="4.6540024984809181"/>
    <n v="185.01023245557954"/>
    <n v="34.050359823537015"/>
    <n v="1.9443793197378867"/>
    <n v="0.64812643991262897"/>
    <n v="53.85070321539655"/>
    <n v="456.86928934267564"/>
    <n v="62.492442108229589"/>
    <n v="4.6540024984809181"/>
    <n v="172.85372583563884"/>
    <n v="33.217739026531163"/>
    <n v="1.8747732632468879"/>
    <n v="0.62492442108229584"/>
    <n v="48.660378030433925"/>
    <n v="417.5535241468408"/>
    <n v="61.626630497926271"/>
    <n v="4.6540024984809181"/>
    <n v="166.72755345723215"/>
    <n v="32.798146565656154"/>
    <n v="1.8487989149377879"/>
    <n v="0.61626630497926271"/>
    <n v="46.044755979037255"/>
    <n v="397.74066488482498"/>
  </r>
  <r>
    <x v="8"/>
    <s v="Chang_x000a_Chun"/>
    <s v="Chang Chun"/>
    <s v="Changchun"/>
    <x v="169"/>
    <s v="t/a"/>
    <s v="grinding"/>
    <n v="1000000"/>
    <n v="1"/>
    <m/>
    <n v="1"/>
    <m/>
    <n v="1000000"/>
    <n v="105029.91804395635"/>
    <n v="105029.91804395635"/>
    <n v="4.1949279863992359E-3"/>
    <n v="86.352523675898482"/>
    <n v="5.1718428158718899"/>
    <n v="230.4346940346291"/>
    <n v="39.54031936253925"/>
    <n v="2.5905757102769544"/>
    <n v="0.86352523675898496"/>
    <n v="72.17462659367547"/>
    <n v="610.18528939469968"/>
    <n v="95.409877281590141"/>
    <n v="6.7248745663882401"/>
    <n v="270.38072606801512"/>
    <n v="49.410318769152425"/>
    <n v="2.8622963184477044"/>
    <n v="0.95409877281590139"/>
    <n v="79.113480896432563"/>
    <n v="670.01576437433198"/>
    <n v="93.89548116036535"/>
    <n v="6.7248745663882401"/>
    <n v="262.77428602461777"/>
    <n v="48.889340138587457"/>
    <n v="2.8168644348109604"/>
    <n v="0.93895481160365346"/>
    <n v="75.865845818408289"/>
    <n v="645.41552188099411"/>
    <n v="93.212421583867837"/>
    <n v="6.7248745663882401"/>
    <n v="257.94120148226648"/>
    <n v="48.558313567430218"/>
    <n v="2.7963726475160349"/>
    <n v="0.93212421583867833"/>
    <n v="73.802318753809701"/>
    <n v="629.7846812966593"/>
    <n v="54.010536659385735"/>
    <n v="3.8783354154007652"/>
    <n v="154.17519371298295"/>
    <n v="28.37529985294751"/>
    <n v="1.6203160997815722"/>
    <n v="0.54010536659385744"/>
    <n v="44.875586012830453"/>
    <n v="380.72440778556302"/>
    <n v="52.077035090191323"/>
    <n v="3.8783354154007652"/>
    <n v="144.04477152969903"/>
    <n v="27.681449188775968"/>
    <n v="1.5623110527057398"/>
    <n v="0.52077035090191315"/>
    <n v="40.550315025361606"/>
    <n v="347.9612701223673"/>
    <n v="51.355525414938555"/>
    <n v="3.8783354154007652"/>
    <n v="138.93962788102678"/>
    <n v="27.331788804713462"/>
    <n v="1.5406657624481563"/>
    <n v="0.51355525414938563"/>
    <n v="38.370629982531042"/>
    <n v="331.45055407068747"/>
  </r>
  <r>
    <x v="8"/>
    <s v="Ji_x000a_Lin"/>
    <s v="Ji Lin"/>
    <s v="Shulan"/>
    <x v="171"/>
    <s v="t/a"/>
    <s v="grinding"/>
    <n v="600000"/>
    <n v="1"/>
    <m/>
    <n v="1"/>
    <m/>
    <n v="600000"/>
    <n v="63017.95082637381"/>
    <n v="63017.95082637381"/>
    <n v="2.5169567918395417E-3"/>
    <n v="51.811514205539098"/>
    <n v="3.1031056895231339"/>
    <n v="138.26081642077747"/>
    <n v="23.724191617523552"/>
    <n v="1.5543454261661727"/>
    <n v="0.518115142055391"/>
    <n v="43.30477595620529"/>
    <n v="366.11117363681984"/>
    <n v="57.245926368954088"/>
    <n v="4.0349247398329444"/>
    <n v="162.22843564080907"/>
    <n v="29.64619126149146"/>
    <n v="1.7173777910686228"/>
    <n v="0.57245926368954092"/>
    <n v="47.468088537859536"/>
    <n v="402.00945862459918"/>
    <n v="56.337288696219211"/>
    <n v="4.0349247398329444"/>
    <n v="157.66457161477067"/>
    <n v="29.333604083152476"/>
    <n v="1.6901186608865764"/>
    <n v="0.56337288696219212"/>
    <n v="45.519507491044976"/>
    <n v="387.2493131285965"/>
    <n v="55.927452950320706"/>
    <n v="4.0349247398329444"/>
    <n v="154.76472088935989"/>
    <n v="29.134988140458134"/>
    <n v="1.6778235885096211"/>
    <n v="0.559274529503207"/>
    <n v="44.281391252285829"/>
    <n v="377.87080877799559"/>
    <n v="32.406321995631444"/>
    <n v="2.327001249240459"/>
    <n v="92.50511622778977"/>
    <n v="17.025179911768507"/>
    <n v="0.97218965986894335"/>
    <n v="0.32406321995631449"/>
    <n v="26.925351607698275"/>
    <n v="228.43464467133782"/>
    <n v="31.246221054114795"/>
    <n v="2.327001249240459"/>
    <n v="86.42686291781942"/>
    <n v="16.608869513265581"/>
    <n v="0.93738663162344393"/>
    <n v="0.31246221054114792"/>
    <n v="24.330189015216963"/>
    <n v="208.7767620734204"/>
    <n v="30.813315248963136"/>
    <n v="2.327001249240459"/>
    <n v="83.363776728616074"/>
    <n v="16.399073282828077"/>
    <n v="0.92439945746889396"/>
    <n v="0.30813315248963136"/>
    <n v="23.022377989518628"/>
    <n v="198.87033244241249"/>
  </r>
  <r>
    <x v="8"/>
    <s v="Yan_x000a_Bian_x000a_Korean"/>
    <s v="Yan Bian Korean"/>
    <s v="Tumen"/>
    <x v="172"/>
    <s v="t/a"/>
    <s v="grinding"/>
    <n v="1200000"/>
    <n v="1"/>
    <m/>
    <n v="1"/>
    <m/>
    <n v="1200000"/>
    <n v="126035.90165274762"/>
    <n v="126035.90165274762"/>
    <n v="5.0339135836790835E-3"/>
    <n v="103.6230284110782"/>
    <n v="6.2062113790462679"/>
    <n v="276.52163284155495"/>
    <n v="47.448383235047103"/>
    <n v="3.1086908523323453"/>
    <n v="1.036230284110782"/>
    <n v="86.609551912410581"/>
    <n v="732.22234727363968"/>
    <n v="114.49185273790818"/>
    <n v="8.0698494796658888"/>
    <n v="324.45687128161813"/>
    <n v="59.292382522982919"/>
    <n v="3.4347555821372455"/>
    <n v="1.1449185273790818"/>
    <n v="94.936177075719073"/>
    <n v="804.01891724919835"/>
    <n v="112.67457739243842"/>
    <n v="8.0698494796658888"/>
    <n v="315.32914322954133"/>
    <n v="58.667208166304952"/>
    <n v="3.3802373217731527"/>
    <n v="1.1267457739243842"/>
    <n v="91.039014982089952"/>
    <n v="774.498626257193"/>
    <n v="111.85490590064141"/>
    <n v="8.0698494796658888"/>
    <n v="309.52944177871979"/>
    <n v="58.269976280916268"/>
    <n v="3.3556471770192422"/>
    <n v="1.118549059006414"/>
    <n v="88.562782504571658"/>
    <n v="755.74161755599118"/>
    <n v="64.812643991262888"/>
    <n v="4.6540024984809181"/>
    <n v="185.01023245557954"/>
    <n v="34.050359823537015"/>
    <n v="1.9443793197378867"/>
    <n v="0.64812643991262897"/>
    <n v="53.85070321539655"/>
    <n v="456.86928934267564"/>
    <n v="62.492442108229589"/>
    <n v="4.6540024984809181"/>
    <n v="172.85372583563884"/>
    <n v="33.217739026531163"/>
    <n v="1.8747732632468879"/>
    <n v="0.62492442108229584"/>
    <n v="48.660378030433925"/>
    <n v="417.5535241468408"/>
    <n v="61.626630497926271"/>
    <n v="4.6540024984809181"/>
    <n v="166.72755345723215"/>
    <n v="32.798146565656154"/>
    <n v="1.8487989149377879"/>
    <n v="0.61626630497926271"/>
    <n v="46.044755979037255"/>
    <n v="397.74066488482498"/>
  </r>
  <r>
    <x v="8"/>
    <s v="Ji_x000a_Lin"/>
    <s v="Ji Lin"/>
    <s v="Siping"/>
    <x v="173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  <n v="384.26862504079293"/>
    <n v="28.617654882656055"/>
    <n v="1062.88474764682"/>
    <n v="204.25725851107464"/>
    <n v="11.528058751223789"/>
    <n v="3.8426862504079291"/>
    <n v="299.21468787115361"/>
    <n v="2567.5539823993231"/>
    <n v="378.94471344746125"/>
    <n v="28.617654882656055"/>
    <n v="1025.2146589577558"/>
    <n v="201.67716702195216"/>
    <n v="11.368341403423836"/>
    <n v="3.7894471344746128"/>
    <n v="283.13111911613743"/>
    <n v="2445.7238869526459"/>
  </r>
  <r>
    <x v="8"/>
    <s v="Ji_x000a_Lin"/>
    <s v="Ji Lin"/>
    <s v="Jilin"/>
    <x v="168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  <n v="384.26862504079293"/>
    <n v="28.617654882656055"/>
    <n v="1062.88474764682"/>
    <n v="204.25725851107464"/>
    <n v="11.528058751223789"/>
    <n v="3.8426862504079291"/>
    <n v="299.21468787115361"/>
    <n v="2567.5539823993231"/>
    <n v="378.94471344746125"/>
    <n v="28.617654882656055"/>
    <n v="1025.2146589577558"/>
    <n v="201.67716702195216"/>
    <n v="11.368341403423836"/>
    <n v="3.7894471344746128"/>
    <n v="283.13111911613743"/>
    <n v="2445.7238869526459"/>
  </r>
  <r>
    <x v="8"/>
    <s v="Ji_x000a_Lin"/>
    <s v="Ji Lin"/>
    <s v="Panshi"/>
    <x v="167"/>
    <s v="t/d"/>
    <s v="cement"/>
    <n v="5000"/>
    <n v="310"/>
    <n v="1"/>
    <m/>
    <n v="1550000"/>
    <m/>
    <n v="0"/>
    <n v="1550000"/>
    <n v="6.1907487885476481E-2"/>
    <n v="1274.3646209609174"/>
    <n v="76.324503664246237"/>
    <n v="3400.6860369460956"/>
    <n v="583.52416295598971"/>
    <n v="38.230938628827516"/>
    <n v="12.743646209609174"/>
    <n v="1065.1314720951957"/>
    <n v="9004.9313202925714"/>
    <n v="1408.0303264120689"/>
    <n v="99.243680010674495"/>
    <n v="3990.1975857015223"/>
    <n v="729.18265117691567"/>
    <n v="42.240909792362068"/>
    <n v="14.080303264120689"/>
    <n v="1167.5330008174431"/>
    <n v="9887.8915086421257"/>
    <n v="1385.6813230841215"/>
    <n v="99.243680010674495"/>
    <n v="3877.9440270313953"/>
    <n v="721.49420494735887"/>
    <n v="41.570439692523642"/>
    <n v="13.856813230841215"/>
    <n v="1119.6053772918215"/>
    <n v="9524.848515038002"/>
    <n v="1375.6009349119813"/>
    <n v="99.243680010674495"/>
    <n v="3806.6188162708831"/>
    <n v="716.60901418600861"/>
    <n v="41.268028047359437"/>
    <n v="13.756009349119815"/>
    <n v="1089.1524643533462"/>
    <n v="9294.1732621488281"/>
    <n v="797.07128579317316"/>
    <n v="57.23530976531211"/>
    <n v="2275.2712246724873"/>
    <n v="418.75415682664567"/>
    <n v="23.912138573795197"/>
    <n v="7.9707128579317326"/>
    <n v="662.26042650796558"/>
    <n v="5618.6165147786633"/>
    <n v="768.53725008158585"/>
    <n v="57.23530976531211"/>
    <n v="2125.7694952936399"/>
    <n v="408.51451702214928"/>
    <n v="23.056117502447577"/>
    <n v="7.6853725008158582"/>
    <n v="598.42937574230723"/>
    <n v="5135.1079647986462"/>
    <n v="757.88942689492251"/>
    <n v="57.23530976531211"/>
    <n v="2050.4293179155115"/>
    <n v="403.35433404390432"/>
    <n v="22.736682806847671"/>
    <n v="7.5788942689492256"/>
    <n v="566.26223823227485"/>
    <n v="4891.4477739052918"/>
  </r>
  <r>
    <x v="8"/>
    <s v="Ji_x000a_Lin"/>
    <s v="Ji Lin"/>
    <s v="Panshi"/>
    <x v="167"/>
    <s v="t/d"/>
    <s v="cement"/>
    <n v="5000"/>
    <n v="310"/>
    <n v="1"/>
    <m/>
    <n v="1550000"/>
    <m/>
    <n v="0"/>
    <n v="1550000"/>
    <n v="6.1907487885476481E-2"/>
    <n v="1274.3646209609174"/>
    <n v="76.324503664246237"/>
    <n v="3400.6860369460956"/>
    <n v="583.52416295598971"/>
    <n v="38.230938628827516"/>
    <n v="12.743646209609174"/>
    <n v="1065.1314720951957"/>
    <n v="9004.9313202925714"/>
    <n v="1408.0303264120689"/>
    <n v="99.243680010674495"/>
    <n v="3990.1975857015223"/>
    <n v="729.18265117691567"/>
    <n v="42.240909792362068"/>
    <n v="14.080303264120689"/>
    <n v="1167.5330008174431"/>
    <n v="9887.8915086421257"/>
    <n v="1385.6813230841215"/>
    <n v="99.243680010674495"/>
    <n v="3877.9440270313953"/>
    <n v="721.49420494735887"/>
    <n v="41.570439692523642"/>
    <n v="13.856813230841215"/>
    <n v="1119.6053772918215"/>
    <n v="9524.848515038002"/>
    <n v="1375.6009349119813"/>
    <n v="99.243680010674495"/>
    <n v="3806.6188162708831"/>
    <n v="716.60901418600861"/>
    <n v="41.268028047359437"/>
    <n v="13.756009349119815"/>
    <n v="1089.1524643533462"/>
    <n v="9294.1732621488281"/>
    <n v="797.07128579317316"/>
    <n v="57.23530976531211"/>
    <n v="2275.2712246724873"/>
    <n v="418.75415682664567"/>
    <n v="23.912138573795197"/>
    <n v="7.9707128579317326"/>
    <n v="662.26042650796558"/>
    <n v="5618.6165147786633"/>
    <n v="768.53725008158585"/>
    <n v="57.23530976531211"/>
    <n v="2125.7694952936399"/>
    <n v="408.51451702214928"/>
    <n v="23.056117502447577"/>
    <n v="7.6853725008158582"/>
    <n v="598.42937574230723"/>
    <n v="5135.1079647986462"/>
    <n v="757.88942689492251"/>
    <n v="57.23530976531211"/>
    <n v="2050.4293179155115"/>
    <n v="403.35433404390432"/>
    <n v="22.736682806847671"/>
    <n v="7.5788942689492256"/>
    <n v="566.26223823227485"/>
    <n v="4891.4477739052918"/>
  </r>
  <r>
    <x v="8"/>
    <s v="Ji_x000a_Lin"/>
    <s v="Ji Lin"/>
    <s v="Siping"/>
    <x v="173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  <n v="554.27252923364858"/>
    <n v="39.697472004269798"/>
    <n v="1551.1776108125582"/>
    <n v="288.59768197894357"/>
    <n v="16.628175877009458"/>
    <n v="5.5427252923364865"/>
    <n v="447.84215091672866"/>
    <n v="3809.9394060152013"/>
    <n v="550.24037396479264"/>
    <n v="39.697472004269798"/>
    <n v="1522.6475265083534"/>
    <n v="286.64360567440343"/>
    <n v="16.507211218943777"/>
    <n v="5.5024037396479262"/>
    <n v="435.66098574133849"/>
    <n v="3717.6693048595316"/>
    <n v="318.82851431726931"/>
    <n v="22.894123906124847"/>
    <n v="910.10848986899498"/>
    <n v="167.5016627306583"/>
    <n v="9.5648554295180794"/>
    <n v="3.1882851431726933"/>
    <n v="264.90417060318623"/>
    <n v="2247.4466059114652"/>
    <n v="307.41490003263436"/>
    <n v="22.894123906124847"/>
    <n v="850.30779811745606"/>
    <n v="163.40580680885972"/>
    <n v="9.2224470009790309"/>
    <n v="3.0741490003263432"/>
    <n v="239.3717502969229"/>
    <n v="2054.0431859194587"/>
    <n v="303.15577075796904"/>
    <n v="22.894123906124847"/>
    <n v="820.17172716620462"/>
    <n v="161.34173361756174"/>
    <n v="9.0946731227390689"/>
    <n v="3.0315577075796902"/>
    <n v="226.50489529290994"/>
    <n v="1956.5791095621169"/>
  </r>
  <r>
    <x v="8"/>
    <s v="Chang_x000a_Chun"/>
    <s v="Chang Chun"/>
    <s v="Shuangyang"/>
    <x v="174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  <n v="554.27252923364858"/>
    <n v="39.697472004269798"/>
    <n v="1551.1776108125582"/>
    <n v="288.59768197894357"/>
    <n v="16.628175877009458"/>
    <n v="5.5427252923364865"/>
    <n v="447.84215091672866"/>
    <n v="3809.9394060152013"/>
    <n v="550.24037396479264"/>
    <n v="39.697472004269798"/>
    <n v="1522.6475265083534"/>
    <n v="286.64360567440343"/>
    <n v="16.507211218943777"/>
    <n v="5.5024037396479262"/>
    <n v="435.66098574133849"/>
    <n v="3717.6693048595316"/>
    <n v="318.82851431726931"/>
    <n v="22.894123906124847"/>
    <n v="910.10848986899498"/>
    <n v="167.5016627306583"/>
    <n v="9.5648554295180794"/>
    <n v="3.1882851431726933"/>
    <n v="264.90417060318623"/>
    <n v="2247.4466059114652"/>
    <n v="307.41490003263436"/>
    <n v="22.894123906124847"/>
    <n v="850.30779811745606"/>
    <n v="163.40580680885972"/>
    <n v="9.2224470009790309"/>
    <n v="3.0741490003263432"/>
    <n v="239.3717502969229"/>
    <n v="2054.0431859194587"/>
    <n v="303.15577075796904"/>
    <n v="22.894123906124847"/>
    <n v="820.17172716620462"/>
    <n v="161.34173361756174"/>
    <n v="9.0946731227390689"/>
    <n v="3.0315577075796902"/>
    <n v="226.50489529290994"/>
    <n v="1956.5791095621169"/>
  </r>
  <r>
    <x v="8"/>
    <s v="Chang_x000a_Chun"/>
    <s v="Chang Chun"/>
    <s v="Shuangyang"/>
    <x v="174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  <n v="554.27252923364858"/>
    <n v="39.697472004269798"/>
    <n v="1551.1776108125582"/>
    <n v="288.59768197894357"/>
    <n v="16.628175877009458"/>
    <n v="5.5427252923364865"/>
    <n v="447.84215091672866"/>
    <n v="3809.9394060152013"/>
    <n v="550.24037396479264"/>
    <n v="39.697472004269798"/>
    <n v="1522.6475265083534"/>
    <n v="286.64360567440343"/>
    <n v="16.507211218943777"/>
    <n v="5.5024037396479262"/>
    <n v="435.66098574133849"/>
    <n v="3717.6693048595316"/>
    <n v="318.82851431726931"/>
    <n v="22.894123906124847"/>
    <n v="910.10848986899498"/>
    <n v="167.5016627306583"/>
    <n v="9.5648554295180794"/>
    <n v="3.1882851431726933"/>
    <n v="264.90417060318623"/>
    <n v="2247.4466059114652"/>
    <n v="307.41490003263436"/>
    <n v="22.894123906124847"/>
    <n v="850.30779811745606"/>
    <n v="163.40580680885972"/>
    <n v="9.2224470009790309"/>
    <n v="3.0741490003263432"/>
    <n v="239.3717502969229"/>
    <n v="2054.0431859194587"/>
    <n v="303.15577075796904"/>
    <n v="22.894123906124847"/>
    <n v="820.17172716620462"/>
    <n v="161.34173361756174"/>
    <n v="9.0946731227390689"/>
    <n v="3.0315577075796902"/>
    <n v="226.50489529290994"/>
    <n v="1956.5791095621169"/>
  </r>
  <r>
    <x v="8"/>
    <s v="Chang_x000a_Chun"/>
    <s v="Chang Chun"/>
    <s v="Shuangyang"/>
    <x v="174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  <n v="384.26862504079293"/>
    <n v="28.617654882656055"/>
    <n v="1062.88474764682"/>
    <n v="204.25725851107464"/>
    <n v="11.528058751223789"/>
    <n v="3.8426862504079291"/>
    <n v="299.21468787115361"/>
    <n v="2567.5539823993231"/>
    <n v="378.94471344746125"/>
    <n v="28.617654882656055"/>
    <n v="1025.2146589577558"/>
    <n v="201.67716702195216"/>
    <n v="11.368341403423836"/>
    <n v="3.7894471344746128"/>
    <n v="283.13111911613743"/>
    <n v="2445.7238869526459"/>
  </r>
  <r>
    <x v="8"/>
    <s v="Chang_x000a_Chun"/>
    <s v="Chang Chun"/>
    <s v="Shuangyang"/>
    <x v="174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  <n v="384.26862504079293"/>
    <n v="28.617654882656055"/>
    <n v="1062.88474764682"/>
    <n v="204.25725851107464"/>
    <n v="11.528058751223789"/>
    <n v="3.8426862504079291"/>
    <n v="299.21468787115361"/>
    <n v="2567.5539823993231"/>
    <n v="378.94471344746125"/>
    <n v="28.617654882656055"/>
    <n v="1025.2146589577558"/>
    <n v="201.67716702195216"/>
    <n v="11.368341403423836"/>
    <n v="3.7894471344746128"/>
    <n v="283.13111911613743"/>
    <n v="2445.7238869526459"/>
  </r>
  <r>
    <x v="8"/>
    <s v="Chang_x000a_Chun"/>
    <s v="Chang Chun"/>
    <s v="Shuangyang"/>
    <x v="174"/>
    <s v="t/d"/>
    <s v="cement"/>
    <n v="5000"/>
    <n v="310"/>
    <n v="1"/>
    <m/>
    <n v="1550000"/>
    <m/>
    <n v="0"/>
    <n v="1550000"/>
    <n v="6.1907487885476481E-2"/>
    <n v="1274.3646209609174"/>
    <n v="76.324503664246237"/>
    <n v="3400.6860369460956"/>
    <n v="583.52416295598971"/>
    <n v="38.230938628827516"/>
    <n v="12.743646209609174"/>
    <n v="1065.1314720951957"/>
    <n v="9004.9313202925714"/>
    <n v="1408.0303264120689"/>
    <n v="99.243680010674495"/>
    <n v="3990.1975857015223"/>
    <n v="729.18265117691567"/>
    <n v="42.240909792362068"/>
    <n v="14.080303264120689"/>
    <n v="1167.5330008174431"/>
    <n v="9887.8915086421257"/>
    <n v="1385.6813230841215"/>
    <n v="99.243680010674495"/>
    <n v="3877.9440270313953"/>
    <n v="721.49420494735887"/>
    <n v="41.570439692523642"/>
    <n v="13.856813230841215"/>
    <n v="1119.6053772918215"/>
    <n v="9524.848515038002"/>
    <n v="1375.6009349119813"/>
    <n v="99.243680010674495"/>
    <n v="3806.6188162708831"/>
    <n v="716.60901418600861"/>
    <n v="41.268028047359437"/>
    <n v="13.756009349119815"/>
    <n v="1089.1524643533462"/>
    <n v="9294.1732621488281"/>
    <n v="797.07128579317316"/>
    <n v="57.23530976531211"/>
    <n v="2275.2712246724873"/>
    <n v="418.75415682664567"/>
    <n v="23.912138573795197"/>
    <n v="7.9707128579317326"/>
    <n v="662.26042650796558"/>
    <n v="5618.6165147786633"/>
    <n v="768.53725008158585"/>
    <n v="57.23530976531211"/>
    <n v="2125.7694952936399"/>
    <n v="408.51451702214928"/>
    <n v="23.056117502447577"/>
    <n v="7.6853725008158582"/>
    <n v="598.42937574230723"/>
    <n v="5135.1079647986462"/>
    <n v="757.88942689492251"/>
    <n v="57.23530976531211"/>
    <n v="2050.4293179155115"/>
    <n v="403.35433404390432"/>
    <n v="22.736682806847671"/>
    <n v="7.5788942689492256"/>
    <n v="566.26223823227485"/>
    <n v="4891.4477739052918"/>
  </r>
  <r>
    <x v="8"/>
    <s v="Chang_x000a_Chun"/>
    <s v="Chang Chun"/>
    <s v="Shuangyang"/>
    <x v="174"/>
    <s v="t/d"/>
    <s v="cement"/>
    <n v="5000"/>
    <n v="310"/>
    <n v="1"/>
    <m/>
    <n v="1550000"/>
    <m/>
    <n v="0"/>
    <n v="1550000"/>
    <n v="6.1907487885476481E-2"/>
    <n v="1274.3646209609174"/>
    <n v="76.324503664246237"/>
    <n v="3400.6860369460956"/>
    <n v="583.52416295598971"/>
    <n v="38.230938628827516"/>
    <n v="12.743646209609174"/>
    <n v="1065.1314720951957"/>
    <n v="9004.9313202925714"/>
    <n v="1408.0303264120689"/>
    <n v="99.243680010674495"/>
    <n v="3990.1975857015223"/>
    <n v="729.18265117691567"/>
    <n v="42.240909792362068"/>
    <n v="14.080303264120689"/>
    <n v="1167.5330008174431"/>
    <n v="9887.8915086421257"/>
    <n v="1385.6813230841215"/>
    <n v="99.243680010674495"/>
    <n v="3877.9440270313953"/>
    <n v="721.49420494735887"/>
    <n v="41.570439692523642"/>
    <n v="13.856813230841215"/>
    <n v="1119.6053772918215"/>
    <n v="9524.848515038002"/>
    <n v="1375.6009349119813"/>
    <n v="99.243680010674495"/>
    <n v="3806.6188162708831"/>
    <n v="716.60901418600861"/>
    <n v="41.268028047359437"/>
    <n v="13.756009349119815"/>
    <n v="1089.1524643533462"/>
    <n v="9294.1732621488281"/>
    <n v="797.07128579317316"/>
    <n v="57.23530976531211"/>
    <n v="2275.2712246724873"/>
    <n v="418.75415682664567"/>
    <n v="23.912138573795197"/>
    <n v="7.9707128579317326"/>
    <n v="662.26042650796558"/>
    <n v="5618.6165147786633"/>
    <n v="768.53725008158585"/>
    <n v="57.23530976531211"/>
    <n v="2125.7694952936399"/>
    <n v="408.51451702214928"/>
    <n v="23.056117502447577"/>
    <n v="7.6853725008158582"/>
    <n v="598.42937574230723"/>
    <n v="5135.1079647986462"/>
    <n v="757.88942689492251"/>
    <n v="57.23530976531211"/>
    <n v="2050.4293179155115"/>
    <n v="403.35433404390432"/>
    <n v="22.736682806847671"/>
    <n v="7.5788942689492256"/>
    <n v="566.26223823227485"/>
    <n v="4891.4477739052918"/>
  </r>
  <r>
    <x v="8"/>
    <s v="Ji_x000a_Lin"/>
    <s v="Ji Lin"/>
    <s v="Siping"/>
    <x v="173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  <n v="384.26862504079293"/>
    <n v="28.617654882656055"/>
    <n v="1062.88474764682"/>
    <n v="204.25725851107464"/>
    <n v="11.528058751223789"/>
    <n v="3.8426862504079291"/>
    <n v="299.21468787115361"/>
    <n v="2567.5539823993231"/>
    <n v="378.94471344746125"/>
    <n v="28.617654882656055"/>
    <n v="1025.2146589577558"/>
    <n v="201.67716702195216"/>
    <n v="11.368341403423836"/>
    <n v="3.7894471344746128"/>
    <n v="283.13111911613743"/>
    <n v="2445.7238869526459"/>
  </r>
  <r>
    <x v="8"/>
    <s v="Ji_x000a_Lin"/>
    <s v="Ji Lin"/>
    <s v="Siping"/>
    <x v="173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  <n v="384.26862504079293"/>
    <n v="28.617654882656055"/>
    <n v="1062.88474764682"/>
    <n v="204.25725851107464"/>
    <n v="11.528058751223789"/>
    <n v="3.8426862504079291"/>
    <n v="299.21468787115361"/>
    <n v="2567.5539823993231"/>
    <n v="378.94471344746125"/>
    <n v="28.617654882656055"/>
    <n v="1025.2146589577558"/>
    <n v="201.67716702195216"/>
    <n v="11.368341403423836"/>
    <n v="3.7894471344746128"/>
    <n v="283.13111911613743"/>
    <n v="2445.7238869526459"/>
  </r>
  <r>
    <x v="8"/>
    <s v="Ji_x000a_Lin"/>
    <s v="Ji Lin"/>
    <s v="Siping"/>
    <x v="173"/>
    <s v="t/d"/>
    <s v="cement"/>
    <n v="700"/>
    <n v="310"/>
    <n v="1"/>
    <m/>
    <n v="217000"/>
    <m/>
    <n v="0"/>
    <n v="217000"/>
    <n v="8.6670483039667078E-3"/>
    <n v="178.41104693452843"/>
    <n v="10.685430512994474"/>
    <n v="476.09604517245339"/>
    <n v="81.693382813838568"/>
    <n v="5.3523314080358526"/>
    <n v="1.7841104693452845"/>
    <n v="149.11840609332739"/>
    <n v="1260.69038484096"/>
    <n v="197.12424569768967"/>
    <n v="13.894115201494429"/>
    <n v="558.62766199821317"/>
    <n v="102.0855711647682"/>
    <n v="5.9137273709306903"/>
    <n v="1.9712424569768967"/>
    <n v="163.45462011444204"/>
    <n v="1384.3048112098977"/>
    <n v="193.99538523177702"/>
    <n v="13.894115201494429"/>
    <n v="542.91216378439537"/>
    <n v="101.00918869263026"/>
    <n v="5.8198615569533105"/>
    <n v="1.9399538523177702"/>
    <n v="156.74475282085501"/>
    <n v="1333.4787921053205"/>
    <n v="192.58413088767742"/>
    <n v="13.894115201494429"/>
    <n v="532.92663427792365"/>
    <n v="100.32526198604121"/>
    <n v="5.7775239266303213"/>
    <n v="1.9258413088767741"/>
    <n v="152.48134500946847"/>
    <n v="1301.1842567008359"/>
    <n v="111.58998001104425"/>
    <n v="8.0129433671436967"/>
    <n v="318.53797145414825"/>
    <n v="58.625581955730397"/>
    <n v="3.3476994003313276"/>
    <n v="1.1158998001104428"/>
    <n v="92.716459711115192"/>
    <n v="786.60631206901292"/>
    <n v="107.59521501142203"/>
    <n v="8.0129433671436967"/>
    <n v="297.60772934110963"/>
    <n v="57.192032383100901"/>
    <n v="3.227856450342661"/>
    <n v="1.0759521501142202"/>
    <n v="83.780112603923016"/>
    <n v="718.91511507181053"/>
    <n v="106.10451976528915"/>
    <n v="8.0129433671436967"/>
    <n v="287.06010450817161"/>
    <n v="56.469606766146605"/>
    <n v="3.1831355929586742"/>
    <n v="1.0610451976528916"/>
    <n v="79.276713352518485"/>
    <n v="684.80268834674087"/>
  </r>
  <r>
    <x v="8"/>
    <s v="Ji_x000a_Lin"/>
    <s v="Ji Lin"/>
    <s v="Siping"/>
    <x v="173"/>
    <s v="t/d"/>
    <s v="cement"/>
    <n v="3000"/>
    <n v="310"/>
    <n v="1"/>
    <m/>
    <n v="930000"/>
    <m/>
    <n v="0"/>
    <n v="930000"/>
    <n v="3.7144492731285887E-2"/>
    <n v="764.61877257655033"/>
    <n v="45.794702198547739"/>
    <n v="2040.4116221676572"/>
    <n v="350.11449777359383"/>
    <n v="22.938563177296508"/>
    <n v="7.646187725765504"/>
    <n v="639.07888325711735"/>
    <n v="5402.9587921755428"/>
    <n v="844.81819584724133"/>
    <n v="59.546208006404697"/>
    <n v="2394.1185514209133"/>
    <n v="437.50959070614937"/>
    <n v="25.344545875417239"/>
    <n v="8.4481819584724125"/>
    <n v="700.51980049046574"/>
    <n v="5932.7349051852752"/>
    <n v="831.40879385047288"/>
    <n v="59.546208006404697"/>
    <n v="2326.7664162188371"/>
    <n v="432.89652296841535"/>
    <n v="24.942263815514185"/>
    <n v="8.3140879385047288"/>
    <n v="671.76322637509293"/>
    <n v="5714.9091090228012"/>
    <n v="825.36056094718879"/>
    <n v="59.546208006404697"/>
    <n v="2283.97128976253"/>
    <n v="429.96540851160512"/>
    <n v="24.760816828415663"/>
    <n v="8.2536056094718884"/>
    <n v="653.49147861200765"/>
    <n v="5576.5039572892965"/>
    <n v="478.24277147590391"/>
    <n v="34.341185859187263"/>
    <n v="1365.1627348034924"/>
    <n v="251.2524940959874"/>
    <n v="14.347283144277117"/>
    <n v="4.7824277147590397"/>
    <n v="397.35625590477935"/>
    <n v="3371.1699088671976"/>
    <n v="461.12235004895149"/>
    <n v="34.341185859187263"/>
    <n v="1275.4616971761841"/>
    <n v="245.10871021328956"/>
    <n v="13.833670501468545"/>
    <n v="4.6112235004895146"/>
    <n v="359.0576254453843"/>
    <n v="3081.0647788791875"/>
    <n v="454.73365613695347"/>
    <n v="34.341185859187263"/>
    <n v="1230.2575907493067"/>
    <n v="242.01260042634257"/>
    <n v="13.642009684108602"/>
    <n v="4.5473365613695353"/>
    <n v="339.75734293936489"/>
    <n v="2934.8686643431752"/>
  </r>
  <r>
    <x v="8"/>
    <s v="Tong_x000a_Hua"/>
    <s v="Tong Hua"/>
    <s v="Erdaojiang"/>
    <x v="175"/>
    <s v="t/d"/>
    <s v="cement"/>
    <n v="1500"/>
    <n v="310"/>
    <n v="1"/>
    <m/>
    <n v="465000"/>
    <m/>
    <n v="0"/>
    <n v="465000"/>
    <n v="1.8572246365642944E-2"/>
    <n v="382.30938628827516"/>
    <n v="22.89735109927387"/>
    <n v="1020.2058110838286"/>
    <n v="175.05724888679691"/>
    <n v="11.469281588648254"/>
    <n v="3.823093862882752"/>
    <n v="319.53944162855868"/>
    <n v="2701.4793960877714"/>
    <n v="422.40909792362066"/>
    <n v="29.773104003202349"/>
    <n v="1197.0592757104566"/>
    <n v="218.75479535307468"/>
    <n v="12.67227293770862"/>
    <n v="4.2240909792362062"/>
    <n v="350.25990024523287"/>
    <n v="2966.3674525926376"/>
    <n v="415.70439692523644"/>
    <n v="29.773104003202349"/>
    <n v="1163.3832081094185"/>
    <n v="216.44826148420768"/>
    <n v="12.471131907757092"/>
    <n v="4.1570439692523644"/>
    <n v="335.88161318754646"/>
    <n v="2857.4545545114006"/>
    <n v="412.68028047359439"/>
    <n v="29.773104003202349"/>
    <n v="1141.985644881265"/>
    <n v="214.98270425580256"/>
    <n v="12.380408414207832"/>
    <n v="4.1268028047359442"/>
    <n v="326.74573930600383"/>
    <n v="2788.2519786446483"/>
    <n v="239.12138573795195"/>
    <n v="17.170592929593631"/>
    <n v="682.58136740174621"/>
    <n v="125.6262470479937"/>
    <n v="7.1736415721385587"/>
    <n v="2.3912138573795199"/>
    <n v="198.67812795238967"/>
    <n v="1685.5849544335988"/>
    <n v="230.56117502447574"/>
    <n v="17.170592929593631"/>
    <n v="637.73084858809204"/>
    <n v="122.55435510664478"/>
    <n v="6.9168352507342723"/>
    <n v="2.3056117502447573"/>
    <n v="179.52881272269215"/>
    <n v="1540.5323894395938"/>
    <n v="227.36682806847674"/>
    <n v="17.170592929593631"/>
    <n v="615.12879537465335"/>
    <n v="121.00630021317129"/>
    <n v="6.8210048420543012"/>
    <n v="2.2736682806847677"/>
    <n v="169.87867146968244"/>
    <n v="1467.4343321715876"/>
  </r>
  <r>
    <x v="8"/>
    <s v="Tong_x000a_Hua"/>
    <s v="Tong Hua"/>
    <s v="Erdaojiang"/>
    <x v="175"/>
    <s v="t/d"/>
    <s v="cement"/>
    <n v="2500"/>
    <n v="310"/>
    <n v="1"/>
    <m/>
    <n v="775000"/>
    <m/>
    <n v="0"/>
    <n v="775000"/>
    <n v="3.095374394273824E-2"/>
    <n v="637.18231048045868"/>
    <n v="38.162251832123118"/>
    <n v="1700.3430184730478"/>
    <n v="291.76208147799485"/>
    <n v="19.115469314413758"/>
    <n v="6.3718231048045872"/>
    <n v="532.56573604759785"/>
    <n v="4502.4656601462857"/>
    <n v="704.01516320603446"/>
    <n v="49.621840005337248"/>
    <n v="1995.0987928507611"/>
    <n v="364.59132558845783"/>
    <n v="21.120454896181034"/>
    <n v="7.0401516320603443"/>
    <n v="583.76650040872153"/>
    <n v="4943.9457543210629"/>
    <n v="692.84066154206073"/>
    <n v="49.621840005337248"/>
    <n v="1938.9720135156977"/>
    <n v="360.74710247367943"/>
    <n v="20.785219846261821"/>
    <n v="6.9284066154206077"/>
    <n v="559.80268864591073"/>
    <n v="4762.424257519001"/>
    <n v="687.80046745599066"/>
    <n v="49.621840005337248"/>
    <n v="1903.3094081354416"/>
    <n v="358.3045070930043"/>
    <n v="20.634014023679718"/>
    <n v="6.8780046745599073"/>
    <n v="544.5762321766731"/>
    <n v="4647.0866310744141"/>
    <n v="398.53564289658658"/>
    <n v="28.617654882656055"/>
    <n v="1137.6356123362436"/>
    <n v="209.37707841332283"/>
    <n v="11.956069286897598"/>
    <n v="3.9853564289658663"/>
    <n v="331.13021325398279"/>
    <n v="2809.3082573893316"/>
    <n v="384.26862504079293"/>
    <n v="28.617654882656055"/>
    <n v="1062.88474764682"/>
    <n v="204.25725851107464"/>
    <n v="11.528058751223789"/>
    <n v="3.8426862504079291"/>
    <n v="299.21468787115361"/>
    <n v="2567.5539823993231"/>
    <n v="378.94471344746125"/>
    <n v="28.617654882656055"/>
    <n v="1025.2146589577558"/>
    <n v="201.67716702195216"/>
    <n v="11.368341403423836"/>
    <n v="3.7894471344746128"/>
    <n v="283.13111911613743"/>
    <n v="2445.7238869526459"/>
  </r>
  <r>
    <x v="8"/>
    <s v="Ji_x000a_Lin"/>
    <s v="Ji Lin"/>
    <s v="Jilin"/>
    <x v="168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  <n v="554.27252923364858"/>
    <n v="39.697472004269798"/>
    <n v="1551.1776108125582"/>
    <n v="288.59768197894357"/>
    <n v="16.628175877009458"/>
    <n v="5.5427252923364865"/>
    <n v="447.84215091672866"/>
    <n v="3809.9394060152013"/>
    <n v="550.24037396479264"/>
    <n v="39.697472004269798"/>
    <n v="1522.6475265083534"/>
    <n v="286.64360567440343"/>
    <n v="16.507211218943777"/>
    <n v="5.5024037396479262"/>
    <n v="435.66098574133849"/>
    <n v="3717.6693048595316"/>
    <n v="318.82851431726931"/>
    <n v="22.894123906124847"/>
    <n v="910.10848986899498"/>
    <n v="167.5016627306583"/>
    <n v="9.5648554295180794"/>
    <n v="3.1882851431726933"/>
    <n v="264.90417060318623"/>
    <n v="2247.4466059114652"/>
    <n v="307.41490003263436"/>
    <n v="22.894123906124847"/>
    <n v="850.30779811745606"/>
    <n v="163.40580680885972"/>
    <n v="9.2224470009790309"/>
    <n v="3.0741490003263432"/>
    <n v="239.3717502969229"/>
    <n v="2054.0431859194587"/>
    <n v="303.15577075796904"/>
    <n v="22.894123906124847"/>
    <n v="820.17172716620462"/>
    <n v="161.34173361756174"/>
    <n v="9.0946731227390689"/>
    <n v="3.0315577075796902"/>
    <n v="226.50489529290994"/>
    <n v="1956.5791095621169"/>
  </r>
  <r>
    <x v="8"/>
    <s v="Ji_x000a_Lin"/>
    <s v="Ji Lin"/>
    <s v="Jilin"/>
    <x v="168"/>
    <s v="t/d"/>
    <s v="cement"/>
    <n v="2000"/>
    <n v="310"/>
    <n v="1"/>
    <m/>
    <n v="620000"/>
    <m/>
    <n v="0"/>
    <n v="620000"/>
    <n v="2.4762995154190594E-2"/>
    <n v="509.74584838436698"/>
    <n v="30.529801465698498"/>
    <n v="1360.2744147784383"/>
    <n v="233.40966518239591"/>
    <n v="15.292375451531008"/>
    <n v="5.0974584838436696"/>
    <n v="426.05258883807829"/>
    <n v="3601.9725281170286"/>
    <n v="563.21213056482759"/>
    <n v="39.697472004269798"/>
    <n v="1596.079034280609"/>
    <n v="291.67306047076625"/>
    <n v="16.896363916944829"/>
    <n v="5.6321213056482762"/>
    <n v="467.0132003269772"/>
    <n v="3955.1566034568509"/>
    <n v="554.27252923364858"/>
    <n v="39.697472004269798"/>
    <n v="1551.1776108125582"/>
    <n v="288.59768197894357"/>
    <n v="16.628175877009458"/>
    <n v="5.5427252923364865"/>
    <n v="447.84215091672866"/>
    <n v="3809.9394060152013"/>
    <n v="550.24037396479264"/>
    <n v="39.697472004269798"/>
    <n v="1522.6475265083534"/>
    <n v="286.64360567440343"/>
    <n v="16.507211218943777"/>
    <n v="5.5024037396479262"/>
    <n v="435.66098574133849"/>
    <n v="3717.6693048595316"/>
    <n v="318.82851431726931"/>
    <n v="22.894123906124847"/>
    <n v="910.10848986899498"/>
    <n v="167.5016627306583"/>
    <n v="9.5648554295180794"/>
    <n v="3.1882851431726933"/>
    <n v="264.90417060318623"/>
    <n v="2247.4466059114652"/>
    <n v="307.41490003263436"/>
    <n v="22.894123906124847"/>
    <n v="850.30779811745606"/>
    <n v="163.40580680885972"/>
    <n v="9.2224470009790309"/>
    <n v="3.0741490003263432"/>
    <n v="239.3717502969229"/>
    <n v="2054.0431859194587"/>
    <n v="303.15577075796904"/>
    <n v="22.894123906124847"/>
    <n v="820.17172716620462"/>
    <n v="161.34173361756174"/>
    <n v="9.0946731227390689"/>
    <n v="3.0315577075796902"/>
    <n v="226.50489529290994"/>
    <n v="1956.5791095621169"/>
  </r>
  <r>
    <x v="8"/>
    <s v="Ji_x000a_Lin"/>
    <s v="Ji Lin"/>
    <s v="Yongji"/>
    <x v="176"/>
    <s v="t/d"/>
    <s v="cement"/>
    <n v="4500"/>
    <n v="310"/>
    <n v="1"/>
    <m/>
    <n v="1395000"/>
    <m/>
    <n v="0"/>
    <n v="1395000"/>
    <n v="5.5716739096928834E-2"/>
    <n v="1146.9281588648257"/>
    <n v="68.692053297821616"/>
    <n v="3060.6174332514861"/>
    <n v="525.1717466603908"/>
    <n v="34.407844765944766"/>
    <n v="11.469281588648258"/>
    <n v="958.61832488567609"/>
    <n v="8104.4381882633143"/>
    <n v="1267.2272937708622"/>
    <n v="89.319312009607046"/>
    <n v="3591.1778271313701"/>
    <n v="656.26438605922408"/>
    <n v="38.016818813125866"/>
    <n v="12.672272937708621"/>
    <n v="1050.7797007356987"/>
    <n v="8899.1023577779142"/>
    <n v="1247.1131907757094"/>
    <n v="89.319312009607046"/>
    <n v="3490.1496243282559"/>
    <n v="649.344784452623"/>
    <n v="37.413395723271279"/>
    <n v="12.471131907757094"/>
    <n v="1007.6448395626394"/>
    <n v="8572.3636635342027"/>
    <n v="1238.0408414207832"/>
    <n v="89.319312009607046"/>
    <n v="3425.9569346437952"/>
    <n v="644.94811276740779"/>
    <n v="37.141225242623499"/>
    <n v="12.380408414207833"/>
    <n v="980.23721791801154"/>
    <n v="8364.7559359339466"/>
    <n v="717.36415721385595"/>
    <n v="51.511778788780902"/>
    <n v="2047.7441022052387"/>
    <n v="376.87874114398113"/>
    <n v="21.520924716415678"/>
    <n v="7.1736415721385596"/>
    <n v="596.03438385716902"/>
    <n v="5056.7548633007964"/>
    <n v="691.68352507342729"/>
    <n v="51.511778788780902"/>
    <n v="1913.1925457642762"/>
    <n v="367.66306531993433"/>
    <n v="20.75050575220282"/>
    <n v="6.9168352507342723"/>
    <n v="538.58643816807648"/>
    <n v="4621.5971683187818"/>
    <n v="682.10048420543023"/>
    <n v="51.511778788780902"/>
    <n v="1845.3863861239604"/>
    <n v="363.0189006395139"/>
    <n v="20.463014526162905"/>
    <n v="6.821004842054303"/>
    <n v="509.63601440904739"/>
    <n v="4402.3029965147625"/>
  </r>
  <r>
    <x v="8"/>
    <s v="Yan_x000a_Bian_x000a_Korean"/>
    <s v="Yan Bian Korean"/>
    <s v="Yongji"/>
    <x v="176"/>
    <s v="t/d"/>
    <s v="cement"/>
    <n v="4000"/>
    <n v="310"/>
    <n v="1"/>
    <m/>
    <n v="1240000"/>
    <m/>
    <n v="0"/>
    <n v="1240000"/>
    <n v="4.9525990308381188E-2"/>
    <n v="1019.491696768734"/>
    <n v="61.059602931396995"/>
    <n v="2720.5488295568766"/>
    <n v="466.81933036479182"/>
    <n v="30.584750903062016"/>
    <n v="10.194916967687339"/>
    <n v="852.10517767615659"/>
    <n v="7203.9450562340571"/>
    <n v="1126.4242611296552"/>
    <n v="79.394944008539596"/>
    <n v="3192.158068561218"/>
    <n v="583.34612094153249"/>
    <n v="33.792727833889657"/>
    <n v="11.264242611296552"/>
    <n v="934.0264006539544"/>
    <n v="7910.3132069137018"/>
    <n v="1108.5450584672972"/>
    <n v="79.394944008539596"/>
    <n v="3102.3552216251164"/>
    <n v="577.19536395788714"/>
    <n v="33.256351754018915"/>
    <n v="11.085450584672973"/>
    <n v="895.68430183345731"/>
    <n v="7619.8788120304025"/>
    <n v="1100.4807479295853"/>
    <n v="79.394944008539596"/>
    <n v="3045.2950530167068"/>
    <n v="573.28721134880686"/>
    <n v="33.014422437887553"/>
    <n v="11.004807479295852"/>
    <n v="871.32197148267699"/>
    <n v="7435.3386097190632"/>
    <n v="637.65702863453862"/>
    <n v="45.788247812249693"/>
    <n v="1820.21697973799"/>
    <n v="335.00332546131659"/>
    <n v="19.129710859036159"/>
    <n v="6.3765702863453866"/>
    <n v="529.80834120637246"/>
    <n v="4494.8932118229304"/>
    <n v="614.82980006526873"/>
    <n v="45.788247812249693"/>
    <n v="1700.6155962349121"/>
    <n v="326.81161361771944"/>
    <n v="18.444894001958062"/>
    <n v="6.1482980006526864"/>
    <n v="478.74350059384579"/>
    <n v="4108.0863718389173"/>
    <n v="606.31154151593807"/>
    <n v="45.788247812249693"/>
    <n v="1640.3434543324092"/>
    <n v="322.68346723512349"/>
    <n v="18.189346245478138"/>
    <n v="6.0631154151593805"/>
    <n v="453.00979058581987"/>
    <n v="3913.1582191242337"/>
  </r>
  <r>
    <x v="1"/>
    <s v=""/>
    <m/>
    <s v=""/>
    <x v="4"/>
    <m/>
    <m/>
    <m/>
    <m/>
    <n v="25"/>
    <m/>
    <n v="23777000"/>
    <m/>
    <n v="0"/>
    <m/>
    <n v="0.99999999999999989"/>
    <n v="20584.983569651253"/>
    <n v="1232.8799999999999"/>
    <n v="54931.740135168649"/>
    <n v="9425.7444920953531"/>
    <n v="617.54950708953754"/>
    <n v="205.84983569651254"/>
    <n v="17205.212301064406"/>
    <n v="145457.86992602443"/>
    <n v="22744.103734540218"/>
    <n v="1603.0965461604055"/>
    <n v="64454.199677477533"/>
    <n v="11778.585694283714"/>
    <n v="682.32311203620657"/>
    <n v="227.44103734540218"/>
    <n v="18859.318003296765"/>
    <n v="159720.44491506219"/>
    <n v="22383.097270034807"/>
    <n v="1603.0965461604055"/>
    <n v="62640.952806957015"/>
    <n v="11654.393185555535"/>
    <n v="671.49291810104421"/>
    <n v="223.83097270034807"/>
    <n v="18085.136637477441"/>
    <n v="153856.16248325488"/>
    <n v="22220.267400556208"/>
    <n v="1603.0965461604055"/>
    <n v="61488.827059382544"/>
    <n v="11575.482040422534"/>
    <n v="666.60802201668616"/>
    <n v="222.20267400556207"/>
    <n v="17593.226628226046"/>
    <n v="150130.03401692293"/>
    <n v="12875.199963979905"/>
    <n v="924.5296767846969"/>
    <n v="36752.76291103175"/>
    <n v="6764.1923639561146"/>
    <n v="386.25599891939714"/>
    <n v="128.75199963979907"/>
    <n v="10697.581974786157"/>
    <n v="90758.270230131442"/>
    <n v="12414.285837333822"/>
    <n v="924.5296767846969"/>
    <n v="34337.841316160826"/>
    <n v="6598.7900813850811"/>
    <n v="372.42857512001467"/>
    <n v="124.14285837333821"/>
    <n v="9666.510404191331"/>
    <n v="82948.091421479636"/>
    <n v="12242.290113547373"/>
    <n v="924.5296767846969"/>
    <n v="33120.861271396265"/>
    <n v="6515.4369498900533"/>
    <n v="367.26870340642114"/>
    <n v="122.42290113547374"/>
    <n v="9146.910294273468"/>
    <n v="79012.215500555423"/>
  </r>
  <r>
    <x v="2"/>
    <s v=""/>
    <m/>
    <s v=""/>
    <x v="4"/>
    <m/>
    <m/>
    <m/>
    <m/>
    <m/>
    <n v="13"/>
    <m/>
    <n v="12000000"/>
    <n v="1260359.0165274763"/>
    <n v="25037359.016527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9"/>
    <s v="Harbin"/>
    <s v="Harbin"/>
    <s v="Harbin"/>
    <x v="177"/>
    <s v="t/a"/>
    <s v="grinding"/>
    <n v="600000"/>
    <n v="1"/>
    <m/>
    <n v="1"/>
    <m/>
    <n v="600000"/>
    <n v="63017.95082637381"/>
    <n v="63017.95082637381"/>
    <n v="2.9498031499198309E-3"/>
    <n v="156.62524073944573"/>
    <n v="2.0374083870275776"/>
    <n v="127.33586159175182"/>
    <n v="54.37493194908847"/>
    <n v="4.6987572221833718"/>
    <n v="1.566252407394457"/>
    <n v="33.979757527895117"/>
    <n v="282.39621945119023"/>
    <n v="174.39280162413297"/>
    <n v="5.5149086738410782"/>
    <n v="196.1564750080382"/>
    <n v="78.417909801343839"/>
    <n v="5.2317840487239886"/>
    <n v="1.74392801624133"/>
    <n v="37.226040095149841"/>
    <n v="309.85014739484694"/>
    <n v="173.15088161177809"/>
    <n v="5.5149086738410782"/>
    <n v="186.37532705905684"/>
    <n v="73.889170930273607"/>
    <n v="5.1945264483533427"/>
    <n v="1.731508816117781"/>
    <n v="34.11963914149176"/>
    <n v="286.3197275953371"/>
    <n v="172.59072080193869"/>
    <n v="5.5149086738410782"/>
    <n v="181.04692946791633"/>
    <n v="71.422086144583574"/>
    <n v="5.1777216240581607"/>
    <n v="1.7259072080193867"/>
    <n v="32.427389985776642"/>
    <n v="273.50124935206588"/>
    <n v="98.644478356899441"/>
    <n v="3.1805300472609463"/>
    <n v="111.97752384172578"/>
    <n v="44.69285699333544"/>
    <n v="2.9593343507069831"/>
    <n v="0.98644478356899445"/>
    <n v="21.103951601341524"/>
    <n v="175.93144618249377"/>
    <n v="97.058859997840202"/>
    <n v="3.1805300472609463"/>
    <n v="99.21561384283936"/>
    <n v="38.784004762235497"/>
    <n v="2.9117657999352056"/>
    <n v="0.97058859997840219"/>
    <n v="17.0508885459802"/>
    <n v="145.23023388270084"/>
    <n v="96.467167182304351"/>
    <n v="3.1805300472609463"/>
    <n v="93.587275484251975"/>
    <n v="36.178045335282462"/>
    <n v="2.8940150154691304"/>
    <n v="0.96467167182304359"/>
    <n v="15.263381012526825"/>
    <n v="131.69019082824141"/>
  </r>
  <r>
    <x v="9"/>
    <s v="Harbin"/>
    <s v="Harbin"/>
    <s v="Acheng"/>
    <x v="178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  <n v="1193.6379319215403"/>
    <n v="39.114423022394391"/>
    <n v="1220.1618700686183"/>
    <n v="476.96891594502665"/>
    <n v="35.809137957646207"/>
    <n v="11.936379319215405"/>
    <n v="209.69324533485539"/>
    <n v="1786.0534940147265"/>
    <n v="1186.3612444693617"/>
    <n v="39.114423022394391"/>
    <n v="1150.9440968674041"/>
    <n v="444.92061019397124"/>
    <n v="35.590837334080845"/>
    <n v="11.863612444693619"/>
    <n v="187.71032903465425"/>
    <n v="1619.536918505667"/>
  </r>
  <r>
    <x v="9"/>
    <s v="He_x000a_Gang"/>
    <s v="He Gang"/>
    <s v="Hegang"/>
    <x v="179"/>
    <s v="t/d"/>
    <s v="cement"/>
    <n v="500"/>
    <n v="310"/>
    <n v="1"/>
    <m/>
    <n v="155000"/>
    <m/>
    <n v="0"/>
    <n v="155000"/>
    <n v="7.2553848902084835E-3"/>
    <n v="385.23804719549668"/>
    <n v="5.0112435559727677"/>
    <n v="313.19740308758696"/>
    <n v="133.74148701422769"/>
    <n v="11.557141415864901"/>
    <n v="3.8523804719549668"/>
    <n v="83.577176784674094"/>
    <n v="694.58643832346888"/>
    <n v="428.93943546682004"/>
    <n v="13.564561101019137"/>
    <n v="482.46972850664883"/>
    <n v="192.87799523499208"/>
    <n v="12.868183064004601"/>
    <n v="4.2893943546682012"/>
    <n v="91.561787380959913"/>
    <n v="762.1125761217462"/>
    <n v="425.8847883481701"/>
    <n v="13.564561101019137"/>
    <n v="458.41185432617624"/>
    <n v="181.73903378335902"/>
    <n v="12.776543650445104"/>
    <n v="4.2588478834817014"/>
    <n v="83.921231928060408"/>
    <n v="704.2367642126477"/>
    <n v="424.50700750340218"/>
    <n v="13.564561101019137"/>
    <n v="445.30603898631705"/>
    <n v="175.67095101063396"/>
    <n v="12.735210225102065"/>
    <n v="4.2450700750340209"/>
    <n v="79.758947758292251"/>
    <n v="672.70822192187711"/>
    <n v="242.6275996730823"/>
    <n v="7.8228846044788778"/>
    <n v="275.42178010973305"/>
    <n v="109.92729441573323"/>
    <n v="7.2788279901924691"/>
    <n v="2.4262759967308232"/>
    <n v="51.907630370598056"/>
    <n v="432.72391121410374"/>
    <n v="238.72758638430804"/>
    <n v="7.8228846044788778"/>
    <n v="244.03237401372365"/>
    <n v="95.393783189005319"/>
    <n v="7.1618275915292404"/>
    <n v="2.3872758638430809"/>
    <n v="41.938649066971074"/>
    <n v="357.21069880294527"/>
    <n v="237.27224889387233"/>
    <n v="7.8228846044788778"/>
    <n v="230.18881937348081"/>
    <n v="88.98412203879424"/>
    <n v="7.1181674668161694"/>
    <n v="2.3727224889387233"/>
    <n v="37.542065806930843"/>
    <n v="323.90738370113337"/>
  </r>
  <r>
    <x v="9"/>
    <s v="Hei_x000a_He"/>
    <s v="Hei He"/>
    <s v="Heihe"/>
    <x v="180"/>
    <s v="t/d"/>
    <s v="cement"/>
    <n v="1200"/>
    <n v="310"/>
    <n v="1"/>
    <m/>
    <n v="372000"/>
    <m/>
    <n v="0"/>
    <n v="372000"/>
    <n v="1.7412923736500361E-2"/>
    <n v="924.57131326919216"/>
    <n v="12.026984534334643"/>
    <n v="751.67376741020871"/>
    <n v="320.97956883414651"/>
    <n v="27.737139398075765"/>
    <n v="9.24571313269192"/>
    <n v="200.58522428321785"/>
    <n v="1667.0074519763255"/>
    <n v="1029.4546451203682"/>
    <n v="32.554946642445934"/>
    <n v="1157.9273484159571"/>
    <n v="462.90718856398104"/>
    <n v="30.883639353611041"/>
    <n v="10.294546451203683"/>
    <n v="219.74828971430378"/>
    <n v="1829.0701826921909"/>
    <n v="1022.1234920356084"/>
    <n v="32.554946642445934"/>
    <n v="1100.188450382823"/>
    <n v="436.17368108006167"/>
    <n v="30.663704761068249"/>
    <n v="10.221234920356084"/>
    <n v="201.41095662734497"/>
    <n v="1690.1682341103547"/>
    <n v="1018.8168180081652"/>
    <n v="32.554946642445934"/>
    <n v="1068.7344935671611"/>
    <n v="421.61028242552152"/>
    <n v="30.564504540244958"/>
    <n v="10.188168180081652"/>
    <n v="191.42147461990143"/>
    <n v="1614.4997326125051"/>
    <n v="582.30623921539757"/>
    <n v="18.774923050749308"/>
    <n v="661.01227226335925"/>
    <n v="263.82550659775973"/>
    <n v="17.469187176461926"/>
    <n v="5.8230623921539761"/>
    <n v="124.57831288943534"/>
    <n v="1038.5373869138489"/>
    <n v="572.94620732233932"/>
    <n v="18.774923050749308"/>
    <n v="585.67769763293677"/>
    <n v="228.94507965361279"/>
    <n v="17.188386219670178"/>
    <n v="5.7294620732233943"/>
    <n v="100.65275776073058"/>
    <n v="857.30567712706863"/>
    <n v="569.45339734529364"/>
    <n v="18.774923050749308"/>
    <n v="552.4531664963539"/>
    <n v="213.56189289310618"/>
    <n v="17.083601920358806"/>
    <n v="5.6945339734529368"/>
    <n v="90.100957936634032"/>
    <n v="777.37772088272015"/>
  </r>
  <r>
    <x v="9"/>
    <s v="Hei_x000a_He"/>
    <s v="Hei He"/>
    <s v="Nenjiang"/>
    <x v="181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  <n v="1193.6379319215403"/>
    <n v="39.114423022394391"/>
    <n v="1220.1618700686183"/>
    <n v="476.96891594502665"/>
    <n v="35.809137957646207"/>
    <n v="11.936379319215405"/>
    <n v="209.69324533485539"/>
    <n v="1786.0534940147265"/>
    <n v="1186.3612444693617"/>
    <n v="39.114423022394391"/>
    <n v="1150.9440968674041"/>
    <n v="444.92061019397124"/>
    <n v="35.590837334080845"/>
    <n v="11.863612444693619"/>
    <n v="187.71032903465425"/>
    <n v="1619.536918505667"/>
  </r>
  <r>
    <x v="9"/>
    <s v="Harbin"/>
    <s v="Harbin"/>
    <s v="Acheng"/>
    <x v="178"/>
    <s v="t/d"/>
    <s v="cement"/>
    <n v="1200"/>
    <n v="310"/>
    <n v="1"/>
    <m/>
    <n v="372000"/>
    <m/>
    <n v="0"/>
    <n v="372000"/>
    <n v="1.7412923736500361E-2"/>
    <n v="924.57131326919216"/>
    <n v="12.026984534334643"/>
    <n v="751.67376741020871"/>
    <n v="320.97956883414651"/>
    <n v="27.737139398075765"/>
    <n v="9.24571313269192"/>
    <n v="200.58522428321785"/>
    <n v="1667.0074519763255"/>
    <n v="1029.4546451203682"/>
    <n v="32.554946642445934"/>
    <n v="1157.9273484159571"/>
    <n v="462.90718856398104"/>
    <n v="30.883639353611041"/>
    <n v="10.294546451203683"/>
    <n v="219.74828971430378"/>
    <n v="1829.0701826921909"/>
    <n v="1022.1234920356084"/>
    <n v="32.554946642445934"/>
    <n v="1100.188450382823"/>
    <n v="436.17368108006167"/>
    <n v="30.663704761068249"/>
    <n v="10.221234920356084"/>
    <n v="201.41095662734497"/>
    <n v="1690.1682341103547"/>
    <n v="1018.8168180081652"/>
    <n v="32.554946642445934"/>
    <n v="1068.7344935671611"/>
    <n v="421.61028242552152"/>
    <n v="30.564504540244958"/>
    <n v="10.188168180081652"/>
    <n v="191.42147461990143"/>
    <n v="1614.4997326125051"/>
    <n v="582.30623921539757"/>
    <n v="18.774923050749308"/>
    <n v="661.01227226335925"/>
    <n v="263.82550659775973"/>
    <n v="17.469187176461926"/>
    <n v="5.8230623921539761"/>
    <n v="124.57831288943534"/>
    <n v="1038.5373869138489"/>
    <n v="572.94620732233932"/>
    <n v="18.774923050749308"/>
    <n v="585.67769763293677"/>
    <n v="228.94507965361279"/>
    <n v="17.188386219670178"/>
    <n v="5.7294620732233943"/>
    <n v="100.65275776073058"/>
    <n v="857.30567712706863"/>
    <n v="569.45339734529364"/>
    <n v="18.774923050749308"/>
    <n v="552.4531664963539"/>
    <n v="213.56189289310618"/>
    <n v="17.083601920358806"/>
    <n v="5.6945339734529368"/>
    <n v="90.100957936634032"/>
    <n v="777.37772088272015"/>
  </r>
  <r>
    <x v="9"/>
    <s v="Mu_x000a_Danjiang"/>
    <s v="Mu Danjiang"/>
    <s v="Mudanjiang"/>
    <x v="182"/>
    <s v="t/d"/>
    <s v="cement"/>
    <n v="2000"/>
    <n v="310"/>
    <n v="1"/>
    <m/>
    <n v="620000"/>
    <m/>
    <n v="0"/>
    <n v="620000"/>
    <n v="2.9021539560833934E-2"/>
    <n v="1540.9521887819867"/>
    <n v="20.044974223891071"/>
    <n v="1252.7896123503479"/>
    <n v="534.96594805691075"/>
    <n v="46.228565663459605"/>
    <n v="15.409521887819867"/>
    <n v="334.30870713869638"/>
    <n v="2778.3457532938755"/>
    <n v="1715.7577418672802"/>
    <n v="54.258244404076549"/>
    <n v="1929.8789140265953"/>
    <n v="771.51198093996834"/>
    <n v="51.472732256018404"/>
    <n v="17.157577418672805"/>
    <n v="366.24714952383965"/>
    <n v="3048.4503044869848"/>
    <n v="1703.5391533926804"/>
    <n v="54.258244404076549"/>
    <n v="1833.647417304705"/>
    <n v="726.95613513343608"/>
    <n v="51.106174601780417"/>
    <n v="17.035391533926806"/>
    <n v="335.68492771224163"/>
    <n v="2816.9470568505908"/>
    <n v="1698.0280300136087"/>
    <n v="54.258244404076549"/>
    <n v="1781.2241559452682"/>
    <n v="702.68380404253583"/>
    <n v="50.940840900408261"/>
    <n v="16.980280300136084"/>
    <n v="319.03579103316901"/>
    <n v="2690.8328876875084"/>
    <n v="970.5103986923292"/>
    <n v="31.291538417915511"/>
    <n v="1101.6871204389322"/>
    <n v="439.70917766293292"/>
    <n v="29.115311960769876"/>
    <n v="9.7051039869232927"/>
    <n v="207.63052148239223"/>
    <n v="1730.8956448564149"/>
    <n v="954.91034553723216"/>
    <n v="31.291538417915511"/>
    <n v="976.12949605489462"/>
    <n v="381.57513275602128"/>
    <n v="28.647310366116962"/>
    <n v="9.5491034553723235"/>
    <n v="167.7545962678843"/>
    <n v="1428.8427952117811"/>
    <n v="949.08899557548932"/>
    <n v="31.291538417915511"/>
    <n v="920.75527749392324"/>
    <n v="355.93648815517696"/>
    <n v="28.472669867264678"/>
    <n v="9.4908899557548931"/>
    <n v="150.16826322772337"/>
    <n v="1295.6295348045335"/>
  </r>
  <r>
    <x v="9"/>
    <s v="Mu_x000a_Danjiang"/>
    <s v="Mu Danjiang"/>
    <s v="Mudanjiang"/>
    <x v="182"/>
    <s v="t/d"/>
    <s v="cement"/>
    <n v="2000"/>
    <n v="310"/>
    <n v="1"/>
    <m/>
    <n v="620000"/>
    <m/>
    <n v="0"/>
    <n v="620000"/>
    <n v="2.9021539560833934E-2"/>
    <n v="1540.9521887819867"/>
    <n v="20.044974223891071"/>
    <n v="1252.7896123503479"/>
    <n v="534.96594805691075"/>
    <n v="46.228565663459605"/>
    <n v="15.409521887819867"/>
    <n v="334.30870713869638"/>
    <n v="2778.3457532938755"/>
    <n v="1715.7577418672802"/>
    <n v="54.258244404076549"/>
    <n v="1929.8789140265953"/>
    <n v="771.51198093996834"/>
    <n v="51.472732256018404"/>
    <n v="17.157577418672805"/>
    <n v="366.24714952383965"/>
    <n v="3048.4503044869848"/>
    <n v="1703.5391533926804"/>
    <n v="54.258244404076549"/>
    <n v="1833.647417304705"/>
    <n v="726.95613513343608"/>
    <n v="51.106174601780417"/>
    <n v="17.035391533926806"/>
    <n v="335.68492771224163"/>
    <n v="2816.9470568505908"/>
    <n v="1698.0280300136087"/>
    <n v="54.258244404076549"/>
    <n v="1781.2241559452682"/>
    <n v="702.68380404253583"/>
    <n v="50.940840900408261"/>
    <n v="16.980280300136084"/>
    <n v="319.03579103316901"/>
    <n v="2690.8328876875084"/>
    <n v="970.5103986923292"/>
    <n v="31.291538417915511"/>
    <n v="1101.6871204389322"/>
    <n v="439.70917766293292"/>
    <n v="29.115311960769876"/>
    <n v="9.7051039869232927"/>
    <n v="207.63052148239223"/>
    <n v="1730.8956448564149"/>
    <n v="954.91034553723216"/>
    <n v="31.291538417915511"/>
    <n v="976.12949605489462"/>
    <n v="381.57513275602128"/>
    <n v="28.647310366116962"/>
    <n v="9.5491034553723235"/>
    <n v="167.7545962678843"/>
    <n v="1428.8427952117811"/>
    <n v="949.08899557548932"/>
    <n v="31.291538417915511"/>
    <n v="920.75527749392324"/>
    <n v="355.93648815517696"/>
    <n v="28.472669867264678"/>
    <n v="9.4908899557548931"/>
    <n v="150.16826322772337"/>
    <n v="1295.6295348045335"/>
  </r>
  <r>
    <x v="9"/>
    <s v="Qiqihar"/>
    <s v="Qiqihar"/>
    <s v="Tailai"/>
    <x v="183"/>
    <s v="t/a"/>
    <s v="grinding"/>
    <n v="1200000"/>
    <n v="1"/>
    <m/>
    <n v="1"/>
    <m/>
    <n v="1200000"/>
    <n v="126035.90165274762"/>
    <n v="126035.90165274762"/>
    <n v="5.8996062998396617E-3"/>
    <n v="313.25048147889146"/>
    <n v="4.0748167740551553"/>
    <n v="254.67172318350364"/>
    <n v="108.74986389817694"/>
    <n v="9.3975144443667435"/>
    <n v="3.1325048147889141"/>
    <n v="67.959515055790234"/>
    <n v="564.79243890238047"/>
    <n v="348.78560324826594"/>
    <n v="11.029817347682156"/>
    <n v="392.3129500160764"/>
    <n v="156.83581960268768"/>
    <n v="10.463568097447977"/>
    <n v="3.48785603248266"/>
    <n v="74.452080190299682"/>
    <n v="619.70029478969388"/>
    <n v="346.30176322355618"/>
    <n v="11.029817347682156"/>
    <n v="372.75065411811369"/>
    <n v="147.77834186054721"/>
    <n v="10.389052896706685"/>
    <n v="3.4630176322355619"/>
    <n v="68.23927828298352"/>
    <n v="572.6394551906742"/>
    <n v="345.18144160387737"/>
    <n v="11.029817347682156"/>
    <n v="362.09385893583266"/>
    <n v="142.84417228916715"/>
    <n v="10.355443248116321"/>
    <n v="3.4518144160387734"/>
    <n v="64.854779971553285"/>
    <n v="547.00249870413177"/>
    <n v="197.28895671379888"/>
    <n v="6.3610600945218927"/>
    <n v="223.95504768345157"/>
    <n v="89.385713986670879"/>
    <n v="5.9186687014139663"/>
    <n v="1.9728895671379889"/>
    <n v="42.207903202683049"/>
    <n v="351.86289236498754"/>
    <n v="194.1177199956804"/>
    <n v="6.3610600945218927"/>
    <n v="198.43122768567872"/>
    <n v="77.568009524470995"/>
    <n v="5.8235315998704111"/>
    <n v="1.9411771999568044"/>
    <n v="34.1017770919604"/>
    <n v="290.46046776540169"/>
    <n v="192.9343343646087"/>
    <n v="6.3610600945218927"/>
    <n v="187.17455096850395"/>
    <n v="72.356090670564924"/>
    <n v="5.7880300309382609"/>
    <n v="1.9293433436460872"/>
    <n v="30.52676202505365"/>
    <n v="263.38038165648283"/>
  </r>
  <r>
    <x v="9"/>
    <s v="Ji_x000a_Xi"/>
    <s v="Ji Xi"/>
    <s v="Hulin"/>
    <x v="184"/>
    <s v="t/a"/>
    <s v="grinding"/>
    <n v="800000"/>
    <n v="1"/>
    <m/>
    <n v="1"/>
    <m/>
    <n v="800000"/>
    <n v="84023.93443516508"/>
    <n v="84023.93443516508"/>
    <n v="3.9330708665597748E-3"/>
    <n v="208.83365431926097"/>
    <n v="2.7165445160367705"/>
    <n v="169.78114878900243"/>
    <n v="72.499909265451294"/>
    <n v="6.265009629577829"/>
    <n v="2.0883365431926095"/>
    <n v="45.306343370526832"/>
    <n v="376.52829260158705"/>
    <n v="232.52373549884396"/>
    <n v="7.3532115651214376"/>
    <n v="261.54196667738427"/>
    <n v="104.55721306845845"/>
    <n v="6.975712064965319"/>
    <n v="2.32523735498844"/>
    <n v="49.634720126866462"/>
    <n v="413.13352985979594"/>
    <n v="230.86784214903747"/>
    <n v="7.3532115651214376"/>
    <n v="248.50043607874247"/>
    <n v="98.518894573698148"/>
    <n v="6.9260352644711238"/>
    <n v="2.3086784214903751"/>
    <n v="45.492852188655682"/>
    <n v="381.75963679378282"/>
    <n v="230.12096106925162"/>
    <n v="7.3532115651214376"/>
    <n v="241.39590595722177"/>
    <n v="95.229448192778108"/>
    <n v="6.9036288320775485"/>
    <n v="2.3012096106925157"/>
    <n v="43.236519981035528"/>
    <n v="364.66833246942122"/>
    <n v="131.5259711425326"/>
    <n v="4.2407067296812624"/>
    <n v="149.30336512230107"/>
    <n v="59.590475991113927"/>
    <n v="3.9457791342759778"/>
    <n v="1.3152597114253259"/>
    <n v="28.138602135122035"/>
    <n v="234.57526157665839"/>
    <n v="129.41181333045361"/>
    <n v="4.2407067296812624"/>
    <n v="132.28748512378581"/>
    <n v="51.712006349647339"/>
    <n v="3.8823543999136079"/>
    <n v="1.2941181333045364"/>
    <n v="22.734518061306936"/>
    <n v="193.64031184360115"/>
    <n v="128.62288957640581"/>
    <n v="4.2407067296812624"/>
    <n v="124.78303397900265"/>
    <n v="48.237393780376621"/>
    <n v="3.8586866872921739"/>
    <n v="1.2862288957640582"/>
    <n v="20.351174683369102"/>
    <n v="175.58692110432187"/>
  </r>
  <r>
    <x v="9"/>
    <s v="Qiqihar"/>
    <s v="Qiqihar"/>
    <s v="Nehe"/>
    <x v="185"/>
    <s v="t/a"/>
    <s v="grinding"/>
    <n v="600000"/>
    <n v="1"/>
    <m/>
    <n v="1"/>
    <m/>
    <n v="600000"/>
    <n v="63017.95082637381"/>
    <n v="63017.95082637381"/>
    <n v="2.9498031499198309E-3"/>
    <n v="156.62524073944573"/>
    <n v="2.0374083870275776"/>
    <n v="127.33586159175182"/>
    <n v="54.37493194908847"/>
    <n v="4.6987572221833718"/>
    <n v="1.566252407394457"/>
    <n v="33.979757527895117"/>
    <n v="282.39621945119023"/>
    <n v="174.39280162413297"/>
    <n v="5.5149086738410782"/>
    <n v="196.1564750080382"/>
    <n v="78.417909801343839"/>
    <n v="5.2317840487239886"/>
    <n v="1.74392801624133"/>
    <n v="37.226040095149841"/>
    <n v="309.85014739484694"/>
    <n v="173.15088161177809"/>
    <n v="5.5149086738410782"/>
    <n v="186.37532705905684"/>
    <n v="73.889170930273607"/>
    <n v="5.1945264483533427"/>
    <n v="1.731508816117781"/>
    <n v="34.11963914149176"/>
    <n v="286.3197275953371"/>
    <n v="172.59072080193869"/>
    <n v="5.5149086738410782"/>
    <n v="181.04692946791633"/>
    <n v="71.422086144583574"/>
    <n v="5.1777216240581607"/>
    <n v="1.7259072080193867"/>
    <n v="32.427389985776642"/>
    <n v="273.50124935206588"/>
    <n v="98.644478356899441"/>
    <n v="3.1805300472609463"/>
    <n v="111.97752384172578"/>
    <n v="44.69285699333544"/>
    <n v="2.9593343507069831"/>
    <n v="0.98644478356899445"/>
    <n v="21.103951601341524"/>
    <n v="175.93144618249377"/>
    <n v="97.058859997840202"/>
    <n v="3.1805300472609463"/>
    <n v="99.21561384283936"/>
    <n v="38.784004762235497"/>
    <n v="2.9117657999352056"/>
    <n v="0.97058859997840219"/>
    <n v="17.0508885459802"/>
    <n v="145.23023388270084"/>
    <n v="96.467167182304351"/>
    <n v="3.1805300472609463"/>
    <n v="93.587275484251975"/>
    <n v="36.178045335282462"/>
    <n v="2.8940150154691304"/>
    <n v="0.96467167182304359"/>
    <n v="15.263381012526825"/>
    <n v="131.69019082824141"/>
  </r>
  <r>
    <x v="9"/>
    <s v="Da_x000a_Qing"/>
    <s v="Da Qing"/>
    <s v="Daqina"/>
    <x v="186"/>
    <s v="t/a"/>
    <s v="grinding"/>
    <n v="600000"/>
    <n v="1"/>
    <m/>
    <n v="1"/>
    <m/>
    <n v="600000"/>
    <n v="63017.95082637381"/>
    <n v="63017.95082637381"/>
    <n v="2.9498031499198309E-3"/>
    <n v="156.62524073944573"/>
    <n v="2.0374083870275776"/>
    <n v="127.33586159175182"/>
    <n v="54.37493194908847"/>
    <n v="4.6987572221833718"/>
    <n v="1.566252407394457"/>
    <n v="33.979757527895117"/>
    <n v="282.39621945119023"/>
    <n v="174.39280162413297"/>
    <n v="5.5149086738410782"/>
    <n v="196.1564750080382"/>
    <n v="78.417909801343839"/>
    <n v="5.2317840487239886"/>
    <n v="1.74392801624133"/>
    <n v="37.226040095149841"/>
    <n v="309.85014739484694"/>
    <n v="173.15088161177809"/>
    <n v="5.5149086738410782"/>
    <n v="186.37532705905684"/>
    <n v="73.889170930273607"/>
    <n v="5.1945264483533427"/>
    <n v="1.731508816117781"/>
    <n v="34.11963914149176"/>
    <n v="286.3197275953371"/>
    <n v="172.59072080193869"/>
    <n v="5.5149086738410782"/>
    <n v="181.04692946791633"/>
    <n v="71.422086144583574"/>
    <n v="5.1777216240581607"/>
    <n v="1.7259072080193867"/>
    <n v="32.427389985776642"/>
    <n v="273.50124935206588"/>
    <n v="98.644478356899441"/>
    <n v="3.1805300472609463"/>
    <n v="111.97752384172578"/>
    <n v="44.69285699333544"/>
    <n v="2.9593343507069831"/>
    <n v="0.98644478356899445"/>
    <n v="21.103951601341524"/>
    <n v="175.93144618249377"/>
    <n v="97.058859997840202"/>
    <n v="3.1805300472609463"/>
    <n v="99.21561384283936"/>
    <n v="38.784004762235497"/>
    <n v="2.9117657999352056"/>
    <n v="0.97058859997840219"/>
    <n v="17.0508885459802"/>
    <n v="145.23023388270084"/>
    <n v="96.467167182304351"/>
    <n v="3.1805300472609463"/>
    <n v="93.587275484251975"/>
    <n v="36.178045335282462"/>
    <n v="2.8940150154691304"/>
    <n v="0.96467167182304359"/>
    <n v="15.263381012526825"/>
    <n v="131.69019082824141"/>
  </r>
  <r>
    <x v="9"/>
    <s v="He_x000a_Gang"/>
    <s v="He Gang"/>
    <s v="Hegang"/>
    <x v="179"/>
    <s v="t/a"/>
    <s v="grinding"/>
    <n v="400000"/>
    <n v="1"/>
    <m/>
    <n v="1"/>
    <m/>
    <n v="400000"/>
    <n v="42011.96721758254"/>
    <n v="42011.96721758254"/>
    <n v="1.9665354332798874E-3"/>
    <n v="104.41682715963049"/>
    <n v="1.3582722580183852"/>
    <n v="84.890574394501215"/>
    <n v="36.249954632725647"/>
    <n v="3.1325048147889145"/>
    <n v="1.0441682715963048"/>
    <n v="22.653171685263416"/>
    <n v="188.26414630079353"/>
    <n v="116.26186774942198"/>
    <n v="3.6766057825607188"/>
    <n v="130.77098333869213"/>
    <n v="52.278606534229226"/>
    <n v="3.4878560324826595"/>
    <n v="1.16261867749422"/>
    <n v="24.817360063433231"/>
    <n v="206.56676492989797"/>
    <n v="115.43392107451874"/>
    <n v="3.6766057825607188"/>
    <n v="124.25021803937123"/>
    <n v="49.259447286849074"/>
    <n v="3.4630176322355619"/>
    <n v="1.1543392107451875"/>
    <n v="22.746426094327841"/>
    <n v="190.87981839689141"/>
    <n v="115.06048053462581"/>
    <n v="3.6766057825607188"/>
    <n v="120.69795297861089"/>
    <n v="47.614724096389054"/>
    <n v="3.4518144160387743"/>
    <n v="1.1506048053462579"/>
    <n v="21.618259990517764"/>
    <n v="182.33416623471061"/>
    <n v="65.762985571266299"/>
    <n v="2.1203533648406312"/>
    <n v="74.651682561150537"/>
    <n v="29.795237995556963"/>
    <n v="1.9728895671379889"/>
    <n v="0.65762985571266297"/>
    <n v="14.069301067561018"/>
    <n v="117.2876307883292"/>
    <n v="64.705906665226806"/>
    <n v="2.1203533648406312"/>
    <n v="66.143742561892907"/>
    <n v="25.85600317482367"/>
    <n v="1.9411771999568039"/>
    <n v="0.6470590666522682"/>
    <n v="11.367259030653468"/>
    <n v="96.820155921800577"/>
    <n v="64.311444788202905"/>
    <n v="2.1203533648406312"/>
    <n v="62.391516989501326"/>
    <n v="24.118696890188311"/>
    <n v="1.929343343646087"/>
    <n v="0.64311444788202909"/>
    <n v="10.175587341684551"/>
    <n v="87.793460552160937"/>
  </r>
  <r>
    <x v="9"/>
    <s v="Sui_x000a_Hua"/>
    <s v="Sui Hua"/>
    <s v="Suihua"/>
    <x v="187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  <n v="164.40746392816573"/>
    <n v="5.3008834121015767"/>
    <n v="186.62920640287632"/>
    <n v="74.488094988892399"/>
    <n v="4.9322239178449712"/>
    <n v="1.6440746392816572"/>
    <n v="35.173252668902542"/>
    <n v="293.21907697082298"/>
    <n v="161.76476666306698"/>
    <n v="5.3008834121015767"/>
    <n v="165.35935640473224"/>
    <n v="64.640007937059167"/>
    <n v="4.8529429998920097"/>
    <n v="1.6176476666306703"/>
    <n v="28.418147576633668"/>
    <n v="242.05038980450141"/>
    <n v="160.77861197050726"/>
    <n v="5.3008834121015767"/>
    <n v="155.97879247375329"/>
    <n v="60.296742225470766"/>
    <n v="4.8233583591152165"/>
    <n v="1.6077861197050727"/>
    <n v="25.438968354211372"/>
    <n v="219.48365138040234"/>
  </r>
  <r>
    <x v="9"/>
    <s v="Jiamusi"/>
    <s v="Jiamusi"/>
    <s v="Fujin"/>
    <x v="188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  <n v="164.40746392816573"/>
    <n v="5.3008834121015767"/>
    <n v="186.62920640287632"/>
    <n v="74.488094988892399"/>
    <n v="4.9322239178449712"/>
    <n v="1.6440746392816572"/>
    <n v="35.173252668902542"/>
    <n v="293.21907697082298"/>
    <n v="161.76476666306698"/>
    <n v="5.3008834121015767"/>
    <n v="165.35935640473224"/>
    <n v="64.640007937059167"/>
    <n v="4.8529429998920097"/>
    <n v="1.6176476666306703"/>
    <n v="28.418147576633668"/>
    <n v="242.05038980450141"/>
    <n v="160.77861197050726"/>
    <n v="5.3008834121015767"/>
    <n v="155.97879247375329"/>
    <n v="60.296742225470766"/>
    <n v="4.8233583591152165"/>
    <n v="1.6077861197050727"/>
    <n v="25.438968354211372"/>
    <n v="219.48365138040234"/>
  </r>
  <r>
    <x v="9"/>
    <s v="Qi_x000a_Taihe"/>
    <s v="Qi Taihe"/>
    <s v="Qitaihe"/>
    <x v="189"/>
    <s v="t/a"/>
    <s v="grinding"/>
    <n v="2000000"/>
    <n v="1"/>
    <m/>
    <n v="1"/>
    <m/>
    <n v="2000000"/>
    <n v="210059.8360879127"/>
    <n v="210059.8360879127"/>
    <n v="9.8326771663994356E-3"/>
    <n v="522.08413579815237"/>
    <n v="6.7913612900919249"/>
    <n v="424.45287197250605"/>
    <n v="181.24977316362822"/>
    <n v="15.662524073944571"/>
    <n v="5.2208413579815227"/>
    <n v="113.26585842631705"/>
    <n v="941.32073150396741"/>
    <n v="581.3093387471099"/>
    <n v="18.383028912803592"/>
    <n v="653.85491669346061"/>
    <n v="261.3930326711461"/>
    <n v="17.439280162413294"/>
    <n v="5.813093387471099"/>
    <n v="124.08680031716614"/>
    <n v="1032.8338246494898"/>
    <n v="577.16960537259365"/>
    <n v="18.383028912803592"/>
    <n v="621.25109019685613"/>
    <n v="246.29723643424532"/>
    <n v="17.315088161177808"/>
    <n v="5.7716960537259361"/>
    <n v="113.73213047163918"/>
    <n v="954.39909198445685"/>
    <n v="575.302402673129"/>
    <n v="18.383028912803592"/>
    <n v="603.48976489305437"/>
    <n v="238.07362048194523"/>
    <n v="17.259072080193867"/>
    <n v="5.7530240267312891"/>
    <n v="108.0912999525888"/>
    <n v="911.67083117355287"/>
    <n v="328.81492785633145"/>
    <n v="10.601766824203153"/>
    <n v="373.25841280575264"/>
    <n v="148.9761899777848"/>
    <n v="9.8644478356899423"/>
    <n v="3.2881492785633144"/>
    <n v="70.346505337805084"/>
    <n v="586.43815394164596"/>
    <n v="323.52953332613396"/>
    <n v="10.601766824203153"/>
    <n v="330.71871280946448"/>
    <n v="129.28001587411833"/>
    <n v="9.7058859997840194"/>
    <n v="3.2352953332613406"/>
    <n v="56.836295153267336"/>
    <n v="484.10077960900281"/>
    <n v="321.55722394101451"/>
    <n v="10.601766824203153"/>
    <n v="311.95758494750658"/>
    <n v="120.59348445094153"/>
    <n v="9.646716718230433"/>
    <n v="3.2155722394101454"/>
    <n v="50.877936708422745"/>
    <n v="438.96730276080467"/>
  </r>
  <r>
    <x v="9"/>
    <s v="Jiamusi"/>
    <s v="Jiamusi"/>
    <s v="Tongjiang"/>
    <x v="190"/>
    <s v="t/a"/>
    <s v="grinding"/>
    <n v="600000"/>
    <n v="1"/>
    <m/>
    <n v="1"/>
    <m/>
    <n v="600000"/>
    <n v="63017.95082637381"/>
    <n v="63017.95082637381"/>
    <n v="2.9498031499198309E-3"/>
    <n v="156.62524073944573"/>
    <n v="2.0374083870275776"/>
    <n v="127.33586159175182"/>
    <n v="54.37493194908847"/>
    <n v="4.6987572221833718"/>
    <n v="1.566252407394457"/>
    <n v="33.979757527895117"/>
    <n v="282.39621945119023"/>
    <n v="174.39280162413297"/>
    <n v="5.5149086738410782"/>
    <n v="196.1564750080382"/>
    <n v="78.417909801343839"/>
    <n v="5.2317840487239886"/>
    <n v="1.74392801624133"/>
    <n v="37.226040095149841"/>
    <n v="309.85014739484694"/>
    <n v="173.15088161177809"/>
    <n v="5.5149086738410782"/>
    <n v="186.37532705905684"/>
    <n v="73.889170930273607"/>
    <n v="5.1945264483533427"/>
    <n v="1.731508816117781"/>
    <n v="34.11963914149176"/>
    <n v="286.3197275953371"/>
    <n v="172.59072080193869"/>
    <n v="5.5149086738410782"/>
    <n v="181.04692946791633"/>
    <n v="71.422086144583574"/>
    <n v="5.1777216240581607"/>
    <n v="1.7259072080193867"/>
    <n v="32.427389985776642"/>
    <n v="273.50124935206588"/>
    <n v="98.644478356899441"/>
    <n v="3.1805300472609463"/>
    <n v="111.97752384172578"/>
    <n v="44.69285699333544"/>
    <n v="2.9593343507069831"/>
    <n v="0.98644478356899445"/>
    <n v="21.103951601341524"/>
    <n v="175.93144618249377"/>
    <n v="97.058859997840202"/>
    <n v="3.1805300472609463"/>
    <n v="99.21561384283936"/>
    <n v="38.784004762235497"/>
    <n v="2.9117657999352056"/>
    <n v="0.97058859997840219"/>
    <n v="17.0508885459802"/>
    <n v="145.23023388270084"/>
    <n v="96.467167182304351"/>
    <n v="3.1805300472609463"/>
    <n v="93.587275484251975"/>
    <n v="36.178045335282462"/>
    <n v="2.8940150154691304"/>
    <n v="0.96467167182304359"/>
    <n v="15.263381012526825"/>
    <n v="131.69019082824141"/>
  </r>
  <r>
    <x v="9"/>
    <s v="Jiamusi"/>
    <s v="Jiamusi"/>
    <s v="Jiamusi"/>
    <x v="191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  <n v="164.40746392816573"/>
    <n v="5.3008834121015767"/>
    <n v="186.62920640287632"/>
    <n v="74.488094988892399"/>
    <n v="4.9322239178449712"/>
    <n v="1.6440746392816572"/>
    <n v="35.173252668902542"/>
    <n v="293.21907697082298"/>
    <n v="161.76476666306698"/>
    <n v="5.3008834121015767"/>
    <n v="165.35935640473224"/>
    <n v="64.640007937059167"/>
    <n v="4.8529429998920097"/>
    <n v="1.6176476666306703"/>
    <n v="28.418147576633668"/>
    <n v="242.05038980450141"/>
    <n v="160.77861197050726"/>
    <n v="5.3008834121015767"/>
    <n v="155.97879247375329"/>
    <n v="60.296742225470766"/>
    <n v="4.8233583591152165"/>
    <n v="1.6077861197050727"/>
    <n v="25.438968354211372"/>
    <n v="219.48365138040234"/>
  </r>
  <r>
    <x v="9"/>
    <s v="Sui_x000a_Hua"/>
    <s v="Sui Hua"/>
    <s v="Anda"/>
    <x v="192"/>
    <s v="t/a"/>
    <s v="grinding"/>
    <n v="1500000"/>
    <n v="1"/>
    <m/>
    <n v="1"/>
    <m/>
    <n v="1500000"/>
    <n v="157544.87706593453"/>
    <n v="157544.87706593453"/>
    <n v="7.3745078747995772E-3"/>
    <n v="391.56310184861428"/>
    <n v="5.0935209675689439"/>
    <n v="318.33965397937953"/>
    <n v="135.93732987272116"/>
    <n v="11.746893055458429"/>
    <n v="3.9156310184861423"/>
    <n v="84.949393819737793"/>
    <n v="705.99054862797561"/>
    <n v="435.98200406033243"/>
    <n v="13.787271684602695"/>
    <n v="490.39118752009546"/>
    <n v="196.0447745033596"/>
    <n v="13.079460121809971"/>
    <n v="4.3598200406033252"/>
    <n v="93.065100237874617"/>
    <n v="774.62536848711727"/>
    <n v="432.87720402944524"/>
    <n v="13.787271684602695"/>
    <n v="465.93831764764212"/>
    <n v="184.722927325684"/>
    <n v="12.986316120883357"/>
    <n v="4.3287720402944521"/>
    <n v="85.299097853729393"/>
    <n v="715.79931898834263"/>
    <n v="431.47680200484677"/>
    <n v="13.787271684602695"/>
    <n v="452.61732366979078"/>
    <n v="178.55521536145892"/>
    <n v="12.944304060145402"/>
    <n v="4.3147680200484668"/>
    <n v="81.068474964441606"/>
    <n v="683.75312338016477"/>
    <n v="246.61119589224859"/>
    <n v="7.9513251181523659"/>
    <n v="279.94380960431448"/>
    <n v="111.73214248333859"/>
    <n v="7.3983358767674572"/>
    <n v="2.466111958922486"/>
    <n v="52.759879003353809"/>
    <n v="439.82861545623444"/>
    <n v="242.64714999460051"/>
    <n v="7.9513251181523659"/>
    <n v="248.03903460709839"/>
    <n v="96.960011905588743"/>
    <n v="7.2794144998380146"/>
    <n v="2.4264714999460053"/>
    <n v="42.627221364950501"/>
    <n v="363.07558470675212"/>
    <n v="241.16791795576088"/>
    <n v="7.9513251181523659"/>
    <n v="233.96818871062996"/>
    <n v="90.445113338206156"/>
    <n v="7.2350375386728256"/>
    <n v="2.4116791795576091"/>
    <n v="38.15845253131706"/>
    <n v="329.22547707060352"/>
  </r>
  <r>
    <x v="9"/>
    <s v="Sui_x000a_Hua"/>
    <s v="Sui Hua"/>
    <s v="Hailun"/>
    <x v="193"/>
    <s v="t/a"/>
    <s v="grinding"/>
    <n v="500000"/>
    <n v="1"/>
    <m/>
    <n v="1"/>
    <m/>
    <n v="500000"/>
    <n v="52514.959021978175"/>
    <n v="52514.959021978175"/>
    <n v="2.4581692915998589E-3"/>
    <n v="130.52103394953809"/>
    <n v="1.6978403225229812"/>
    <n v="106.11321799312651"/>
    <n v="45.312443290907055"/>
    <n v="3.9156310184861427"/>
    <n v="1.3052103394953807"/>
    <n v="28.316464606579263"/>
    <n v="235.33018287599185"/>
    <n v="145.32733468677748"/>
    <n v="4.595757228200898"/>
    <n v="163.46372917336515"/>
    <n v="65.348258167786526"/>
    <n v="4.3598200406033234"/>
    <n v="1.4532733468677748"/>
    <n v="31.021700079291534"/>
    <n v="258.20845616237244"/>
    <n v="144.29240134314841"/>
    <n v="4.595757228200898"/>
    <n v="155.31277254921403"/>
    <n v="61.57430910856133"/>
    <n v="4.3287720402944521"/>
    <n v="1.442924013431484"/>
    <n v="28.433032617909795"/>
    <n v="238.59977299611421"/>
    <n v="143.82560066828225"/>
    <n v="4.595757228200898"/>
    <n v="150.87244122326359"/>
    <n v="59.518405120486307"/>
    <n v="4.3147680200484668"/>
    <n v="1.4382560066828223"/>
    <n v="27.0228249881472"/>
    <n v="227.91770779338822"/>
    <n v="82.203731964082863"/>
    <n v="2.6504417060507883"/>
    <n v="93.31460320143816"/>
    <n v="37.2440474944462"/>
    <n v="2.4661119589224856"/>
    <n v="0.8220373196408286"/>
    <n v="17.586626334451271"/>
    <n v="146.60953848541149"/>
    <n v="80.882383331533489"/>
    <n v="2.6504417060507883"/>
    <n v="82.679678202366119"/>
    <n v="32.320003968529583"/>
    <n v="2.4264714999460049"/>
    <n v="0.80882383331533514"/>
    <n v="14.209073788316834"/>
    <n v="121.0251949022507"/>
    <n v="80.389305985253628"/>
    <n v="2.6504417060507883"/>
    <n v="77.989396236876644"/>
    <n v="30.148371112735383"/>
    <n v="2.4116791795576082"/>
    <n v="0.80389305985253634"/>
    <n v="12.719484177105686"/>
    <n v="109.74182569020117"/>
  </r>
  <r>
    <x v="9"/>
    <s v="Da_x000a_Qing"/>
    <s v="Da Qing"/>
    <s v="Daqina"/>
    <x v="186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  <n v="164.40746392816573"/>
    <n v="5.3008834121015767"/>
    <n v="186.62920640287632"/>
    <n v="74.488094988892399"/>
    <n v="4.9322239178449712"/>
    <n v="1.6440746392816572"/>
    <n v="35.173252668902542"/>
    <n v="293.21907697082298"/>
    <n v="161.76476666306698"/>
    <n v="5.3008834121015767"/>
    <n v="165.35935640473224"/>
    <n v="64.640007937059167"/>
    <n v="4.8529429998920097"/>
    <n v="1.6176476666306703"/>
    <n v="28.418147576633668"/>
    <n v="242.05038980450141"/>
    <n v="160.77861197050726"/>
    <n v="5.3008834121015767"/>
    <n v="155.97879247375329"/>
    <n v="60.296742225470766"/>
    <n v="4.8233583591152165"/>
    <n v="1.6077861197050727"/>
    <n v="25.438968354211372"/>
    <n v="219.48365138040234"/>
  </r>
  <r>
    <x v="9"/>
    <s v="Da_x000a_Qing"/>
    <s v="Da Qing"/>
    <s v="Daqina"/>
    <x v="186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  <n v="164.40746392816573"/>
    <n v="5.3008834121015767"/>
    <n v="186.62920640287632"/>
    <n v="74.488094988892399"/>
    <n v="4.9322239178449712"/>
    <n v="1.6440746392816572"/>
    <n v="35.173252668902542"/>
    <n v="293.21907697082298"/>
    <n v="161.76476666306698"/>
    <n v="5.3008834121015767"/>
    <n v="165.35935640473224"/>
    <n v="64.640007937059167"/>
    <n v="4.8529429998920097"/>
    <n v="1.6176476666306703"/>
    <n v="28.418147576633668"/>
    <n v="242.05038980450141"/>
    <n v="160.77861197050726"/>
    <n v="5.3008834121015767"/>
    <n v="155.97879247375329"/>
    <n v="60.296742225470766"/>
    <n v="4.8233583591152165"/>
    <n v="1.6077861197050727"/>
    <n v="25.438968354211372"/>
    <n v="219.48365138040234"/>
  </r>
  <r>
    <x v="9"/>
    <s v="Yi_x000a_Chun"/>
    <s v="Yi Chun"/>
    <s v="Yichun"/>
    <x v="194"/>
    <s v="t/d"/>
    <s v="cement"/>
    <n v="2000"/>
    <n v="310"/>
    <n v="1"/>
    <m/>
    <n v="620000"/>
    <m/>
    <n v="0"/>
    <n v="620000"/>
    <n v="2.9021539560833934E-2"/>
    <n v="1540.9521887819867"/>
    <n v="20.044974223891071"/>
    <n v="1252.7896123503479"/>
    <n v="534.96594805691075"/>
    <n v="46.228565663459605"/>
    <n v="15.409521887819867"/>
    <n v="334.30870713869638"/>
    <n v="2778.3457532938755"/>
    <n v="1715.7577418672802"/>
    <n v="54.258244404076549"/>
    <n v="1929.8789140265953"/>
    <n v="771.51198093996834"/>
    <n v="51.472732256018404"/>
    <n v="17.157577418672805"/>
    <n v="366.24714952383965"/>
    <n v="3048.4503044869848"/>
    <n v="1703.5391533926804"/>
    <n v="54.258244404076549"/>
    <n v="1833.647417304705"/>
    <n v="726.95613513343608"/>
    <n v="51.106174601780417"/>
    <n v="17.035391533926806"/>
    <n v="335.68492771224163"/>
    <n v="2816.9470568505908"/>
    <n v="1698.0280300136087"/>
    <n v="54.258244404076549"/>
    <n v="1781.2241559452682"/>
    <n v="702.68380404253583"/>
    <n v="50.940840900408261"/>
    <n v="16.980280300136084"/>
    <n v="319.03579103316901"/>
    <n v="2690.8328876875084"/>
    <n v="970.5103986923292"/>
    <n v="31.291538417915511"/>
    <n v="1101.6871204389322"/>
    <n v="439.70917766293292"/>
    <n v="29.115311960769876"/>
    <n v="9.7051039869232927"/>
    <n v="207.63052148239223"/>
    <n v="1730.8956448564149"/>
    <n v="954.91034553723216"/>
    <n v="31.291538417915511"/>
    <n v="976.12949605489462"/>
    <n v="381.57513275602128"/>
    <n v="28.647310366116962"/>
    <n v="9.5491034553723235"/>
    <n v="167.7545962678843"/>
    <n v="1428.8427952117811"/>
    <n v="949.08899557548932"/>
    <n v="31.291538417915511"/>
    <n v="920.75527749392324"/>
    <n v="355.93648815517696"/>
    <n v="28.472669867264678"/>
    <n v="9.4908899557548931"/>
    <n v="150.16826322772337"/>
    <n v="1295.6295348045335"/>
  </r>
  <r>
    <x v="9"/>
    <s v="Yi_x000a_Chun"/>
    <s v="Yi Chun"/>
    <s v="Yichun"/>
    <x v="194"/>
    <s v="t/d"/>
    <s v="cement"/>
    <n v="4000"/>
    <n v="310"/>
    <n v="1"/>
    <m/>
    <n v="1240000"/>
    <m/>
    <n v="0"/>
    <n v="1240000"/>
    <n v="5.8043079121667868E-2"/>
    <n v="3081.9043775639734"/>
    <n v="40.089948447782142"/>
    <n v="2505.5792247006957"/>
    <n v="1069.9318961138215"/>
    <n v="92.45713132691921"/>
    <n v="30.819043775639734"/>
    <n v="668.61741427739275"/>
    <n v="5556.6915065877511"/>
    <n v="3431.5154837345603"/>
    <n v="108.5164888081531"/>
    <n v="3859.7578280531907"/>
    <n v="1543.0239618799367"/>
    <n v="102.94546451203681"/>
    <n v="34.315154837345609"/>
    <n v="732.49429904767931"/>
    <n v="6096.9006089739696"/>
    <n v="3407.0783067853608"/>
    <n v="108.5164888081531"/>
    <n v="3667.2948346094099"/>
    <n v="1453.9122702668722"/>
    <n v="102.21234920356083"/>
    <n v="34.070783067853611"/>
    <n v="671.36985542448326"/>
    <n v="5633.8941137011816"/>
    <n v="3396.0560600272174"/>
    <n v="108.5164888081531"/>
    <n v="3562.4483118905364"/>
    <n v="1405.3676080850717"/>
    <n v="101.88168180081652"/>
    <n v="33.960560600272167"/>
    <n v="638.07158206633801"/>
    <n v="5381.6657753750169"/>
    <n v="1941.0207973846584"/>
    <n v="62.583076835831022"/>
    <n v="2203.3742408778644"/>
    <n v="879.41835532586583"/>
    <n v="58.230623921539753"/>
    <n v="19.410207973846585"/>
    <n v="415.26104296478445"/>
    <n v="3461.7912897128299"/>
    <n v="1909.8206910744643"/>
    <n v="62.583076835831022"/>
    <n v="1952.2589921097892"/>
    <n v="763.15026551204255"/>
    <n v="57.294620732233923"/>
    <n v="19.098206910744647"/>
    <n v="335.50919253576859"/>
    <n v="2857.6855904235622"/>
    <n v="1898.1779911509786"/>
    <n v="62.583076835831022"/>
    <n v="1841.5105549878465"/>
    <n v="711.87297631035392"/>
    <n v="56.945339734529355"/>
    <n v="18.981779911509786"/>
    <n v="300.33652645544674"/>
    <n v="2591.259069609067"/>
  </r>
  <r>
    <x v="9"/>
    <s v="Mu_x000a_Danjiang"/>
    <s v="Mu Danjiang"/>
    <s v="Ning'an"/>
    <x v="195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  <n v="1193.6379319215403"/>
    <n v="39.114423022394391"/>
    <n v="1220.1618700686183"/>
    <n v="476.96891594502665"/>
    <n v="35.809137957646207"/>
    <n v="11.936379319215405"/>
    <n v="209.69324533485539"/>
    <n v="1786.0534940147265"/>
    <n v="1186.3612444693617"/>
    <n v="39.114423022394391"/>
    <n v="1150.9440968674041"/>
    <n v="444.92061019397124"/>
    <n v="35.590837334080845"/>
    <n v="11.863612444693619"/>
    <n v="187.71032903465425"/>
    <n v="1619.536918505667"/>
  </r>
  <r>
    <x v="9"/>
    <s v="Qiqihar"/>
    <s v="Qiqihar"/>
    <s v="Qiqihar"/>
    <x v="196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  <n v="1193.6379319215403"/>
    <n v="39.114423022394391"/>
    <n v="1220.1618700686183"/>
    <n v="476.96891594502665"/>
    <n v="35.809137957646207"/>
    <n v="11.936379319215405"/>
    <n v="209.69324533485539"/>
    <n v="1786.0534940147265"/>
    <n v="1186.3612444693617"/>
    <n v="39.114423022394391"/>
    <n v="1150.9440968674041"/>
    <n v="444.92061019397124"/>
    <n v="35.590837334080845"/>
    <n v="11.863612444693619"/>
    <n v="187.71032903465425"/>
    <n v="1619.536918505667"/>
  </r>
  <r>
    <x v="9"/>
    <s v="Harbin"/>
    <s v="Harbin"/>
    <s v="Harbin"/>
    <x v="177"/>
    <s v="t/d"/>
    <s v="cement"/>
    <n v="5000"/>
    <n v="310"/>
    <n v="1"/>
    <m/>
    <n v="1550000"/>
    <m/>
    <n v="0"/>
    <n v="1550000"/>
    <n v="7.2553848902084841E-2"/>
    <n v="3852.3804719549676"/>
    <n v="50.112435559727686"/>
    <n v="3131.9740308758696"/>
    <n v="1337.4148701422771"/>
    <n v="115.57141415864902"/>
    <n v="38.523804719549666"/>
    <n v="835.77176784674111"/>
    <n v="6945.8643832346897"/>
    <n v="4289.3943546682012"/>
    <n v="135.6456110101914"/>
    <n v="4824.6972850664888"/>
    <n v="1928.7799523499211"/>
    <n v="128.68183064004603"/>
    <n v="42.893943546682017"/>
    <n v="915.61787380959913"/>
    <n v="7621.1257612174632"/>
    <n v="4258.8478834817015"/>
    <n v="135.6456110101914"/>
    <n v="4584.1185432617631"/>
    <n v="1817.3903378335904"/>
    <n v="127.76543650445105"/>
    <n v="42.588478834817018"/>
    <n v="839.21231928060411"/>
    <n v="7042.3676421264781"/>
    <n v="4245.070075034022"/>
    <n v="135.6456110101914"/>
    <n v="4453.0603898631707"/>
    <n v="1756.7095101063396"/>
    <n v="127.35210225102067"/>
    <n v="42.450700750340218"/>
    <n v="797.58947758292265"/>
    <n v="6727.0822192187716"/>
    <n v="2426.2759967308234"/>
    <n v="78.228846044788781"/>
    <n v="2754.2178010973307"/>
    <n v="1099.2729441573324"/>
    <n v="72.788279901924696"/>
    <n v="24.262759967308234"/>
    <n v="519.07630370598065"/>
    <n v="4327.2391121410374"/>
    <n v="2387.2758638430805"/>
    <n v="78.228846044788781"/>
    <n v="2440.3237401372367"/>
    <n v="953.9378318900533"/>
    <n v="71.618275915292415"/>
    <n v="23.87275863843081"/>
    <n v="419.38649066971078"/>
    <n v="3572.1069880294531"/>
    <n v="2372.7224889387235"/>
    <n v="78.228846044788781"/>
    <n v="2301.8881937348083"/>
    <n v="889.84122038794249"/>
    <n v="71.181674668161691"/>
    <n v="23.727224889387237"/>
    <n v="375.4206580693085"/>
    <n v="3239.073837011334"/>
  </r>
  <r>
    <x v="9"/>
    <s v="Harbin"/>
    <s v="Harbin"/>
    <s v="Harbin"/>
    <x v="177"/>
    <s v="t/d"/>
    <s v="cement"/>
    <n v="5000"/>
    <n v="310"/>
    <n v="1"/>
    <m/>
    <n v="1550000"/>
    <m/>
    <n v="0"/>
    <n v="1550000"/>
    <n v="7.2553848902084841E-2"/>
    <n v="3852.3804719549676"/>
    <n v="50.112435559727686"/>
    <n v="3131.9740308758696"/>
    <n v="1337.4148701422771"/>
    <n v="115.57141415864902"/>
    <n v="38.523804719549666"/>
    <n v="835.77176784674111"/>
    <n v="6945.8643832346897"/>
    <n v="4289.3943546682012"/>
    <n v="135.6456110101914"/>
    <n v="4824.6972850664888"/>
    <n v="1928.7799523499211"/>
    <n v="128.68183064004603"/>
    <n v="42.893943546682017"/>
    <n v="915.61787380959913"/>
    <n v="7621.1257612174632"/>
    <n v="4258.8478834817015"/>
    <n v="135.6456110101914"/>
    <n v="4584.1185432617631"/>
    <n v="1817.3903378335904"/>
    <n v="127.76543650445105"/>
    <n v="42.588478834817018"/>
    <n v="839.21231928060411"/>
    <n v="7042.3676421264781"/>
    <n v="4245.070075034022"/>
    <n v="135.6456110101914"/>
    <n v="4453.0603898631707"/>
    <n v="1756.7095101063396"/>
    <n v="127.35210225102067"/>
    <n v="42.450700750340218"/>
    <n v="797.58947758292265"/>
    <n v="6727.0822192187716"/>
    <n v="2426.2759967308234"/>
    <n v="78.228846044788781"/>
    <n v="2754.2178010973307"/>
    <n v="1099.2729441573324"/>
    <n v="72.788279901924696"/>
    <n v="24.262759967308234"/>
    <n v="519.07630370598065"/>
    <n v="4327.2391121410374"/>
    <n v="2387.2758638430805"/>
    <n v="78.228846044788781"/>
    <n v="2440.3237401372367"/>
    <n v="953.9378318900533"/>
    <n v="71.618275915292415"/>
    <n v="23.87275863843081"/>
    <n v="419.38649066971078"/>
    <n v="3572.1069880294531"/>
    <n v="2372.7224889387235"/>
    <n v="78.228846044788781"/>
    <n v="2301.8881937348083"/>
    <n v="889.84122038794249"/>
    <n v="71.181674668161691"/>
    <n v="23.727224889387237"/>
    <n v="375.4206580693085"/>
    <n v="3239.073837011334"/>
  </r>
  <r>
    <x v="9"/>
    <s v="Ji_x000a_Xi"/>
    <s v="Ji Xi"/>
    <s v="Jixi"/>
    <x v="197"/>
    <s v="t/d"/>
    <s v="cement"/>
    <n v="1000"/>
    <n v="310"/>
    <n v="1"/>
    <m/>
    <n v="310000"/>
    <m/>
    <n v="0"/>
    <n v="310000"/>
    <n v="1.4510769780416967E-2"/>
    <n v="770.47609439099335"/>
    <n v="10.022487111945535"/>
    <n v="626.39480617517393"/>
    <n v="267.48297402845537"/>
    <n v="23.114282831729803"/>
    <n v="7.7047609439099336"/>
    <n v="167.15435356934819"/>
    <n v="1389.1728766469378"/>
    <n v="857.87887093364009"/>
    <n v="27.129122202038275"/>
    <n v="964.93945701329767"/>
    <n v="385.75599046998417"/>
    <n v="25.736366128009202"/>
    <n v="8.5787887093364024"/>
    <n v="183.12357476191983"/>
    <n v="1524.2251522434924"/>
    <n v="851.76957669634021"/>
    <n v="27.129122202038275"/>
    <n v="916.82370865235248"/>
    <n v="363.47806756671804"/>
    <n v="25.553087300890208"/>
    <n v="8.5176957669634028"/>
    <n v="167.84246385612082"/>
    <n v="1408.4735284252954"/>
    <n v="849.01401500680436"/>
    <n v="27.129122202038275"/>
    <n v="890.6120779726341"/>
    <n v="351.34190202126791"/>
    <n v="25.470420450204131"/>
    <n v="8.4901401500680418"/>
    <n v="159.5178955165845"/>
    <n v="1345.4164438437542"/>
    <n v="485.2551993461646"/>
    <n v="15.645769208957756"/>
    <n v="550.8435602194661"/>
    <n v="219.85458883146646"/>
    <n v="14.557655980384938"/>
    <n v="4.8525519934616463"/>
    <n v="103.81526074119611"/>
    <n v="865.44782242820747"/>
    <n v="477.45517276861608"/>
    <n v="15.645769208957756"/>
    <n v="488.06474802744731"/>
    <n v="190.78756637801064"/>
    <n v="14.323655183058481"/>
    <n v="4.7745517276861618"/>
    <n v="83.877298133942148"/>
    <n v="714.42139760589055"/>
    <n v="474.54449778774466"/>
    <n v="15.645769208957756"/>
    <n v="460.37763874696162"/>
    <n v="177.96824407758848"/>
    <n v="14.236334933632339"/>
    <n v="4.7454449778774466"/>
    <n v="75.084131613861686"/>
    <n v="647.81476740226674"/>
  </r>
  <r>
    <x v="9"/>
    <s v="Ji_x000a_Xi"/>
    <s v="Ji Xi"/>
    <s v="Jixi"/>
    <x v="197"/>
    <s v="t/d"/>
    <s v="cement"/>
    <n v="3000"/>
    <n v="310"/>
    <n v="1"/>
    <m/>
    <n v="930000"/>
    <m/>
    <n v="0"/>
    <n v="930000"/>
    <n v="4.3532309341250901E-2"/>
    <n v="2311.4282831729802"/>
    <n v="30.067461335836608"/>
    <n v="1879.1844185255216"/>
    <n v="802.44892208536623"/>
    <n v="69.342848495189415"/>
    <n v="23.114282831729799"/>
    <n v="501.46306070804462"/>
    <n v="4167.5186299408133"/>
    <n v="2573.6366128009204"/>
    <n v="81.387366606114824"/>
    <n v="2894.818371039893"/>
    <n v="1157.2679714099527"/>
    <n v="77.209098384027598"/>
    <n v="25.736366128009205"/>
    <n v="549.37072428575948"/>
    <n v="4572.675456730477"/>
    <n v="2555.3087300890206"/>
    <n v="81.387366606114824"/>
    <n v="2750.4711259570572"/>
    <n v="1090.4342027001542"/>
    <n v="76.659261902670622"/>
    <n v="25.553087300890208"/>
    <n v="503.52739156836242"/>
    <n v="4225.4205852758869"/>
    <n v="2547.0420450204133"/>
    <n v="81.387366606114824"/>
    <n v="2671.8362339179025"/>
    <n v="1054.0257060638037"/>
    <n v="76.411261350612392"/>
    <n v="25.470420450204127"/>
    <n v="478.55368654975354"/>
    <n v="4036.2493315312627"/>
    <n v="1455.7655980384939"/>
    <n v="46.937307626873263"/>
    <n v="1652.5306806583983"/>
    <n v="659.56376649439937"/>
    <n v="43.672967941154816"/>
    <n v="14.55765598038494"/>
    <n v="311.44578222358837"/>
    <n v="2596.3434672846224"/>
    <n v="1432.3655183058484"/>
    <n v="46.937307626873263"/>
    <n v="1464.1942440823418"/>
    <n v="572.36269913403191"/>
    <n v="42.970965549175446"/>
    <n v="14.323655183058486"/>
    <n v="251.63189440182643"/>
    <n v="2143.2641928176718"/>
    <n v="1423.633493363234"/>
    <n v="46.937307626873263"/>
    <n v="1381.1329162408847"/>
    <n v="533.90473223276547"/>
    <n v="42.709004800897013"/>
    <n v="14.236334933632341"/>
    <n v="225.25239484158507"/>
    <n v="1943.4443022068001"/>
  </r>
  <r>
    <x v="9"/>
    <s v="Harbin"/>
    <s v="Harbin"/>
    <s v="Acheng"/>
    <x v="178"/>
    <s v="t/d"/>
    <s v="cement"/>
    <n v="5000"/>
    <n v="310"/>
    <n v="1"/>
    <m/>
    <n v="1550000"/>
    <m/>
    <n v="0"/>
    <n v="1550000"/>
    <n v="7.2553848902084841E-2"/>
    <n v="3852.3804719549676"/>
    <n v="50.112435559727686"/>
    <n v="3131.9740308758696"/>
    <n v="1337.4148701422771"/>
    <n v="115.57141415864902"/>
    <n v="38.523804719549666"/>
    <n v="835.77176784674111"/>
    <n v="6945.8643832346897"/>
    <n v="4289.3943546682012"/>
    <n v="135.6456110101914"/>
    <n v="4824.6972850664888"/>
    <n v="1928.7799523499211"/>
    <n v="128.68183064004603"/>
    <n v="42.893943546682017"/>
    <n v="915.61787380959913"/>
    <n v="7621.1257612174632"/>
    <n v="4258.8478834817015"/>
    <n v="135.6456110101914"/>
    <n v="4584.1185432617631"/>
    <n v="1817.3903378335904"/>
    <n v="127.76543650445105"/>
    <n v="42.588478834817018"/>
    <n v="839.21231928060411"/>
    <n v="7042.3676421264781"/>
    <n v="4245.070075034022"/>
    <n v="135.6456110101914"/>
    <n v="4453.0603898631707"/>
    <n v="1756.7095101063396"/>
    <n v="127.35210225102067"/>
    <n v="42.450700750340218"/>
    <n v="797.58947758292265"/>
    <n v="6727.0822192187716"/>
    <n v="2426.2759967308234"/>
    <n v="78.228846044788781"/>
    <n v="2754.2178010973307"/>
    <n v="1099.2729441573324"/>
    <n v="72.788279901924696"/>
    <n v="24.262759967308234"/>
    <n v="519.07630370598065"/>
    <n v="4327.2391121410374"/>
    <n v="2387.2758638430805"/>
    <n v="78.228846044788781"/>
    <n v="2440.3237401372367"/>
    <n v="953.9378318900533"/>
    <n v="71.618275915292415"/>
    <n v="23.87275863843081"/>
    <n v="419.38649066971078"/>
    <n v="3572.1069880294531"/>
    <n v="2372.7224889387235"/>
    <n v="78.228846044788781"/>
    <n v="2301.8881937348083"/>
    <n v="889.84122038794249"/>
    <n v="71.181674668161691"/>
    <n v="23.727224889387237"/>
    <n v="375.4206580693085"/>
    <n v="3239.073837011334"/>
  </r>
  <r>
    <x v="9"/>
    <s v="Harbin"/>
    <s v="Harbin"/>
    <s v="Harbin"/>
    <x v="177"/>
    <s v="t/d"/>
    <s v="cement"/>
    <n v="1000"/>
    <n v="310"/>
    <n v="1"/>
    <m/>
    <n v="310000"/>
    <m/>
    <n v="0"/>
    <n v="310000"/>
    <n v="1.4510769780416967E-2"/>
    <n v="770.47609439099335"/>
    <n v="10.022487111945535"/>
    <n v="626.39480617517393"/>
    <n v="267.48297402845537"/>
    <n v="23.114282831729803"/>
    <n v="7.7047609439099336"/>
    <n v="167.15435356934819"/>
    <n v="1389.1728766469378"/>
    <n v="857.87887093364009"/>
    <n v="27.129122202038275"/>
    <n v="964.93945701329767"/>
    <n v="385.75599046998417"/>
    <n v="25.736366128009202"/>
    <n v="8.5787887093364024"/>
    <n v="183.12357476191983"/>
    <n v="1524.2251522434924"/>
    <n v="851.76957669634021"/>
    <n v="27.129122202038275"/>
    <n v="916.82370865235248"/>
    <n v="363.47806756671804"/>
    <n v="25.553087300890208"/>
    <n v="8.5176957669634028"/>
    <n v="167.84246385612082"/>
    <n v="1408.4735284252954"/>
    <n v="849.01401500680436"/>
    <n v="27.129122202038275"/>
    <n v="890.6120779726341"/>
    <n v="351.34190202126791"/>
    <n v="25.470420450204131"/>
    <n v="8.4901401500680418"/>
    <n v="159.5178955165845"/>
    <n v="1345.4164438437542"/>
    <n v="485.2551993461646"/>
    <n v="15.645769208957756"/>
    <n v="550.8435602194661"/>
    <n v="219.85458883146646"/>
    <n v="14.557655980384938"/>
    <n v="4.8525519934616463"/>
    <n v="103.81526074119611"/>
    <n v="865.44782242820747"/>
    <n v="477.45517276861608"/>
    <n v="15.645769208957756"/>
    <n v="488.06474802744731"/>
    <n v="190.78756637801064"/>
    <n v="14.323655183058481"/>
    <n v="4.7745517276861618"/>
    <n v="83.877298133942148"/>
    <n v="714.42139760589055"/>
    <n v="474.54449778774466"/>
    <n v="15.645769208957756"/>
    <n v="460.37763874696162"/>
    <n v="177.96824407758848"/>
    <n v="14.236334933632339"/>
    <n v="4.7454449778774466"/>
    <n v="75.084131613861686"/>
    <n v="647.81476740226674"/>
  </r>
  <r>
    <x v="9"/>
    <s v="Harbin"/>
    <s v="Harbin"/>
    <s v="Harbin"/>
    <x v="177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  <n v="1193.6379319215403"/>
    <n v="39.114423022394391"/>
    <n v="1220.1618700686183"/>
    <n v="476.96891594502665"/>
    <n v="35.809137957646207"/>
    <n v="11.936379319215405"/>
    <n v="209.69324533485539"/>
    <n v="1786.0534940147265"/>
    <n v="1186.3612444693617"/>
    <n v="39.114423022394391"/>
    <n v="1150.9440968674041"/>
    <n v="444.92061019397124"/>
    <n v="35.590837334080845"/>
    <n v="11.863612444693619"/>
    <n v="187.71032903465425"/>
    <n v="1619.536918505667"/>
  </r>
  <r>
    <x v="9"/>
    <s v="Jiamusi"/>
    <s v="Jiamusi"/>
    <s v="Huanan"/>
    <x v="198"/>
    <s v="t/d"/>
    <s v="cement"/>
    <n v="1000"/>
    <n v="310"/>
    <n v="1"/>
    <m/>
    <n v="310000"/>
    <m/>
    <n v="0"/>
    <n v="310000"/>
    <n v="1.4510769780416967E-2"/>
    <n v="770.47609439099335"/>
    <n v="10.022487111945535"/>
    <n v="626.39480617517393"/>
    <n v="267.48297402845537"/>
    <n v="23.114282831729803"/>
    <n v="7.7047609439099336"/>
    <n v="167.15435356934819"/>
    <n v="1389.1728766469378"/>
    <n v="857.87887093364009"/>
    <n v="27.129122202038275"/>
    <n v="964.93945701329767"/>
    <n v="385.75599046998417"/>
    <n v="25.736366128009202"/>
    <n v="8.5787887093364024"/>
    <n v="183.12357476191983"/>
    <n v="1524.2251522434924"/>
    <n v="851.76957669634021"/>
    <n v="27.129122202038275"/>
    <n v="916.82370865235248"/>
    <n v="363.47806756671804"/>
    <n v="25.553087300890208"/>
    <n v="8.5176957669634028"/>
    <n v="167.84246385612082"/>
    <n v="1408.4735284252954"/>
    <n v="849.01401500680436"/>
    <n v="27.129122202038275"/>
    <n v="890.6120779726341"/>
    <n v="351.34190202126791"/>
    <n v="25.470420450204131"/>
    <n v="8.4901401500680418"/>
    <n v="159.5178955165845"/>
    <n v="1345.4164438437542"/>
    <n v="485.2551993461646"/>
    <n v="15.645769208957756"/>
    <n v="550.8435602194661"/>
    <n v="219.85458883146646"/>
    <n v="14.557655980384938"/>
    <n v="4.8525519934616463"/>
    <n v="103.81526074119611"/>
    <n v="865.44782242820747"/>
    <n v="477.45517276861608"/>
    <n v="15.645769208957756"/>
    <n v="488.06474802744731"/>
    <n v="190.78756637801064"/>
    <n v="14.323655183058481"/>
    <n v="4.7745517276861618"/>
    <n v="83.877298133942148"/>
    <n v="714.42139760589055"/>
    <n v="474.54449778774466"/>
    <n v="15.645769208957756"/>
    <n v="460.37763874696162"/>
    <n v="177.96824407758848"/>
    <n v="14.236334933632339"/>
    <n v="4.7454449778774466"/>
    <n v="75.084131613861686"/>
    <n v="647.81476740226674"/>
  </r>
  <r>
    <x v="9"/>
    <s v="Jiamusi"/>
    <s v="Jiamusi"/>
    <s v="Huanan"/>
    <x v="198"/>
    <s v="t/d"/>
    <s v="cement"/>
    <n v="4500"/>
    <n v="310"/>
    <n v="1"/>
    <m/>
    <n v="1395000"/>
    <m/>
    <n v="0"/>
    <n v="1395000"/>
    <n v="6.5298464011876348E-2"/>
    <n v="3467.14242475947"/>
    <n v="45.10119200375491"/>
    <n v="2818.7766277882824"/>
    <n v="1203.6733831280492"/>
    <n v="104.0142727427841"/>
    <n v="34.6714242475947"/>
    <n v="752.19459106206682"/>
    <n v="6251.2779449112195"/>
    <n v="3860.4549192013801"/>
    <n v="122.08104990917224"/>
    <n v="4342.2275565598393"/>
    <n v="1735.9019571149288"/>
    <n v="115.8136475760414"/>
    <n v="38.604549192013806"/>
    <n v="824.05608642863911"/>
    <n v="6859.013185095715"/>
    <n v="3832.9630951335307"/>
    <n v="122.08104990917224"/>
    <n v="4125.7066889355856"/>
    <n v="1635.6513040502311"/>
    <n v="114.98889285400593"/>
    <n v="38.329630951335311"/>
    <n v="755.29108735254363"/>
    <n v="6338.1308779138299"/>
    <n v="3820.5630675306193"/>
    <n v="122.08104990917224"/>
    <n v="4007.7543508768536"/>
    <n v="1581.0385590957055"/>
    <n v="114.61689202591859"/>
    <n v="38.205630675306189"/>
    <n v="717.83052982463028"/>
    <n v="6054.3739972968933"/>
    <n v="2183.6483970577406"/>
    <n v="70.405961440309895"/>
    <n v="2478.7960209875973"/>
    <n v="989.345649741599"/>
    <n v="65.509451911732214"/>
    <n v="21.836483970577408"/>
    <n v="467.16867333538249"/>
    <n v="3894.5152009269332"/>
    <n v="2148.5482774587722"/>
    <n v="70.405961440309895"/>
    <n v="2196.2913661235125"/>
    <n v="858.54404870104781"/>
    <n v="64.456448323763169"/>
    <n v="21.485482774587727"/>
    <n v="377.44784160273963"/>
    <n v="3214.8962892265072"/>
    <n v="2135.4502400448509"/>
    <n v="70.405961440309895"/>
    <n v="2071.699374361327"/>
    <n v="800.85709834914815"/>
    <n v="64.063507201345516"/>
    <n v="21.35450240044851"/>
    <n v="337.87859226237759"/>
    <n v="2915.1664533102003"/>
  </r>
  <r>
    <x v="9"/>
    <s v="Jiamusi"/>
    <s v="Jiamusi"/>
    <s v="Huanan"/>
    <x v="198"/>
    <s v="t/d"/>
    <s v="cement"/>
    <n v="1000"/>
    <n v="310"/>
    <n v="1"/>
    <m/>
    <n v="310000"/>
    <m/>
    <n v="0"/>
    <n v="310000"/>
    <n v="1.4510769780416967E-2"/>
    <n v="770.47609439099335"/>
    <n v="10.022487111945535"/>
    <n v="626.39480617517393"/>
    <n v="267.48297402845537"/>
    <n v="23.114282831729803"/>
    <n v="7.7047609439099336"/>
    <n v="167.15435356934819"/>
    <n v="1389.1728766469378"/>
    <n v="857.87887093364009"/>
    <n v="27.129122202038275"/>
    <n v="964.93945701329767"/>
    <n v="385.75599046998417"/>
    <n v="25.736366128009202"/>
    <n v="8.5787887093364024"/>
    <n v="183.12357476191983"/>
    <n v="1524.2251522434924"/>
    <n v="851.76957669634021"/>
    <n v="27.129122202038275"/>
    <n v="916.82370865235248"/>
    <n v="363.47806756671804"/>
    <n v="25.553087300890208"/>
    <n v="8.5176957669634028"/>
    <n v="167.84246385612082"/>
    <n v="1408.4735284252954"/>
    <n v="849.01401500680436"/>
    <n v="27.129122202038275"/>
    <n v="890.6120779726341"/>
    <n v="351.34190202126791"/>
    <n v="25.470420450204131"/>
    <n v="8.4901401500680418"/>
    <n v="159.5178955165845"/>
    <n v="1345.4164438437542"/>
    <n v="485.2551993461646"/>
    <n v="15.645769208957756"/>
    <n v="550.8435602194661"/>
    <n v="219.85458883146646"/>
    <n v="14.557655980384938"/>
    <n v="4.8525519934616463"/>
    <n v="103.81526074119611"/>
    <n v="865.44782242820747"/>
    <n v="477.45517276861608"/>
    <n v="15.645769208957756"/>
    <n v="488.06474802744731"/>
    <n v="190.78756637801064"/>
    <n v="14.323655183058481"/>
    <n v="4.7745517276861618"/>
    <n v="83.877298133942148"/>
    <n v="714.42139760589055"/>
    <n v="474.54449778774466"/>
    <n v="15.645769208957756"/>
    <n v="460.37763874696162"/>
    <n v="177.96824407758848"/>
    <n v="14.236334933632339"/>
    <n v="4.7454449778774466"/>
    <n v="75.084131613861686"/>
    <n v="647.81476740226674"/>
  </r>
  <r>
    <x v="9"/>
    <s v="Jiamusi"/>
    <s v="Jiamusi"/>
    <s v="Huanan"/>
    <x v="198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  <n v="1193.6379319215403"/>
    <n v="39.114423022394391"/>
    <n v="1220.1618700686183"/>
    <n v="476.96891594502665"/>
    <n v="35.809137957646207"/>
    <n v="11.936379319215405"/>
    <n v="209.69324533485539"/>
    <n v="1786.0534940147265"/>
    <n v="1186.3612444693617"/>
    <n v="39.114423022394391"/>
    <n v="1150.9440968674041"/>
    <n v="444.92061019397124"/>
    <n v="35.590837334080845"/>
    <n v="11.863612444693619"/>
    <n v="187.71032903465425"/>
    <n v="1619.536918505667"/>
  </r>
  <r>
    <x v="9"/>
    <s v="Harbin"/>
    <s v="Harbin"/>
    <s v="Acheng"/>
    <x v="178"/>
    <s v="t/a"/>
    <s v="grinding"/>
    <n v="1000000"/>
    <n v="1"/>
    <m/>
    <n v="1"/>
    <m/>
    <n v="1000000"/>
    <n v="105029.91804395635"/>
    <n v="105029.91804395635"/>
    <n v="4.9163385831997178E-3"/>
    <n v="261.04206789907619"/>
    <n v="3.3956806450459625"/>
    <n v="212.22643598625302"/>
    <n v="90.62488658181411"/>
    <n v="7.8312620369722854"/>
    <n v="2.6104206789907614"/>
    <n v="56.632929213158526"/>
    <n v="470.6603657519837"/>
    <n v="290.65466937355495"/>
    <n v="9.1915144564017961"/>
    <n v="326.9274583467303"/>
    <n v="130.69651633557305"/>
    <n v="8.7196400812066468"/>
    <n v="2.9065466937355495"/>
    <n v="62.043400158583069"/>
    <n v="516.41691232474489"/>
    <n v="288.58480268629683"/>
    <n v="9.1915144564017961"/>
    <n v="310.62554509842806"/>
    <n v="123.14861821712266"/>
    <n v="8.6575440805889041"/>
    <n v="2.885848026862968"/>
    <n v="56.86606523581959"/>
    <n v="477.19954599222842"/>
    <n v="287.6512013365645"/>
    <n v="9.1915144564017961"/>
    <n v="301.74488244652719"/>
    <n v="119.03681024097261"/>
    <n v="8.6295360400969336"/>
    <n v="2.8765120133656445"/>
    <n v="54.045649976294399"/>
    <n v="455.83541558677643"/>
    <n v="164.40746392816573"/>
    <n v="5.3008834121015767"/>
    <n v="186.62920640287632"/>
    <n v="74.488094988892399"/>
    <n v="4.9322239178449712"/>
    <n v="1.6440746392816572"/>
    <n v="35.173252668902542"/>
    <n v="293.21907697082298"/>
    <n v="161.76476666306698"/>
    <n v="5.3008834121015767"/>
    <n v="165.35935640473224"/>
    <n v="64.640007937059167"/>
    <n v="4.8529429998920097"/>
    <n v="1.6176476666306703"/>
    <n v="28.418147576633668"/>
    <n v="242.05038980450141"/>
    <n v="160.77861197050726"/>
    <n v="5.3008834121015767"/>
    <n v="155.97879247375329"/>
    <n v="60.296742225470766"/>
    <n v="4.8233583591152165"/>
    <n v="1.6077861197050727"/>
    <n v="25.438968354211372"/>
    <n v="219.48365138040234"/>
  </r>
  <r>
    <x v="9"/>
    <s v="He_x000a_Gang"/>
    <s v="He Gang"/>
    <s v="Hegang"/>
    <x v="179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  <n v="1193.6379319215403"/>
    <n v="39.114423022394391"/>
    <n v="1220.1618700686183"/>
    <n v="476.96891594502665"/>
    <n v="35.809137957646207"/>
    <n v="11.936379319215405"/>
    <n v="209.69324533485539"/>
    <n v="1786.0534940147265"/>
    <n v="1186.3612444693617"/>
    <n v="39.114423022394391"/>
    <n v="1150.9440968674041"/>
    <n v="444.92061019397124"/>
    <n v="35.590837334080845"/>
    <n v="11.863612444693619"/>
    <n v="187.71032903465425"/>
    <n v="1619.536918505667"/>
  </r>
  <r>
    <x v="9"/>
    <s v="Hei_x000a_He"/>
    <s v="Hei He"/>
    <s v="Nenjiang"/>
    <x v="181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  <n v="1193.6379319215403"/>
    <n v="39.114423022394391"/>
    <n v="1220.1618700686183"/>
    <n v="476.96891594502665"/>
    <n v="35.809137957646207"/>
    <n v="11.936379319215405"/>
    <n v="209.69324533485539"/>
    <n v="1786.0534940147265"/>
    <n v="1186.3612444693617"/>
    <n v="39.114423022394391"/>
    <n v="1150.9440968674041"/>
    <n v="444.92061019397124"/>
    <n v="35.590837334080845"/>
    <n v="11.863612444693619"/>
    <n v="187.71032903465425"/>
    <n v="1619.536918505667"/>
  </r>
  <r>
    <x v="9"/>
    <s v="Qiqihar"/>
    <s v="Qiqihar"/>
    <s v="Qiqihar"/>
    <x v="196"/>
    <s v="t/d"/>
    <s v="cement"/>
    <n v="2500"/>
    <n v="310"/>
    <n v="1"/>
    <m/>
    <n v="775000"/>
    <m/>
    <n v="0"/>
    <n v="775000"/>
    <n v="3.6276924451042421E-2"/>
    <n v="1926.1902359774838"/>
    <n v="25.056217779863843"/>
    <n v="1565.9870154379348"/>
    <n v="668.70743507113855"/>
    <n v="57.78570707932451"/>
    <n v="19.261902359774833"/>
    <n v="417.88588392337056"/>
    <n v="3472.9321916173449"/>
    <n v="2144.6971773341006"/>
    <n v="67.822805505095701"/>
    <n v="2412.3486425332444"/>
    <n v="964.38997617496057"/>
    <n v="64.340915320023015"/>
    <n v="21.446971773341009"/>
    <n v="457.80893690479957"/>
    <n v="3810.5628806087316"/>
    <n v="2129.4239417408508"/>
    <n v="67.822805505095701"/>
    <n v="2292.0592716308815"/>
    <n v="908.69516891679518"/>
    <n v="63.882718252225523"/>
    <n v="21.294239417408509"/>
    <n v="419.60615964030205"/>
    <n v="3521.1838210632391"/>
    <n v="2122.535037517011"/>
    <n v="67.822805505095701"/>
    <n v="2226.5301949315854"/>
    <n v="878.35475505316981"/>
    <n v="63.676051125510334"/>
    <n v="21.225350375170109"/>
    <n v="398.79473879146133"/>
    <n v="3363.5411096093858"/>
    <n v="1213.1379983654117"/>
    <n v="39.114423022394391"/>
    <n v="1377.1089005486654"/>
    <n v="549.6364720786662"/>
    <n v="36.394139950962348"/>
    <n v="12.131379983654117"/>
    <n v="259.53815185299032"/>
    <n v="2163.6195560705187"/>
    <n v="1193.6379319215403"/>
    <n v="39.114423022394391"/>
    <n v="1220.1618700686183"/>
    <n v="476.96891594502665"/>
    <n v="35.809137957646207"/>
    <n v="11.936379319215405"/>
    <n v="209.69324533485539"/>
    <n v="1786.0534940147265"/>
    <n v="1186.3612444693617"/>
    <n v="39.114423022394391"/>
    <n v="1150.9440968674041"/>
    <n v="444.92061019397124"/>
    <n v="35.590837334080845"/>
    <n v="11.863612444693619"/>
    <n v="187.71032903465425"/>
    <n v="1619.536918505667"/>
  </r>
  <r>
    <x v="9"/>
    <s v="Ji_x000a_Xi"/>
    <s v="Ji Xi"/>
    <s v="Jixi"/>
    <x v="197"/>
    <s v="t/d"/>
    <s v="cement"/>
    <n v="2000"/>
    <n v="310"/>
    <n v="1"/>
    <m/>
    <n v="620000"/>
    <m/>
    <n v="0"/>
    <n v="620000"/>
    <n v="2.9021539560833934E-2"/>
    <n v="1540.9521887819867"/>
    <n v="20.044974223891071"/>
    <n v="1252.7896123503479"/>
    <n v="534.96594805691075"/>
    <n v="46.228565663459605"/>
    <n v="15.409521887819867"/>
    <n v="334.30870713869638"/>
    <n v="2778.3457532938755"/>
    <n v="1715.7577418672802"/>
    <n v="54.258244404076549"/>
    <n v="1929.8789140265953"/>
    <n v="771.51198093996834"/>
    <n v="51.472732256018404"/>
    <n v="17.157577418672805"/>
    <n v="366.24714952383965"/>
    <n v="3048.4503044869848"/>
    <n v="1703.5391533926804"/>
    <n v="54.258244404076549"/>
    <n v="1833.647417304705"/>
    <n v="726.95613513343608"/>
    <n v="51.106174601780417"/>
    <n v="17.035391533926806"/>
    <n v="335.68492771224163"/>
    <n v="2816.9470568505908"/>
    <n v="1698.0280300136087"/>
    <n v="54.258244404076549"/>
    <n v="1781.2241559452682"/>
    <n v="702.68380404253583"/>
    <n v="50.940840900408261"/>
    <n v="16.980280300136084"/>
    <n v="319.03579103316901"/>
    <n v="2690.8328876875084"/>
    <n v="970.5103986923292"/>
    <n v="31.291538417915511"/>
    <n v="1101.6871204389322"/>
    <n v="439.70917766293292"/>
    <n v="29.115311960769876"/>
    <n v="9.7051039869232927"/>
    <n v="207.63052148239223"/>
    <n v="1730.8956448564149"/>
    <n v="954.91034553723216"/>
    <n v="31.291538417915511"/>
    <n v="976.12949605489462"/>
    <n v="381.57513275602128"/>
    <n v="28.647310366116962"/>
    <n v="9.5491034553723235"/>
    <n v="167.7545962678843"/>
    <n v="1428.8427952117811"/>
    <n v="949.08899557548932"/>
    <n v="31.291538417915511"/>
    <n v="920.75527749392324"/>
    <n v="355.93648815517696"/>
    <n v="28.472669867264678"/>
    <n v="9.4908899557548931"/>
    <n v="150.16826322772337"/>
    <n v="1295.6295348045335"/>
  </r>
  <r>
    <x v="9"/>
    <s v="Shuang_x000a_Yashan"/>
    <s v="Shuang Yashan"/>
    <s v="Shuangyashan"/>
    <x v="199"/>
    <s v="t/d"/>
    <s v="cement"/>
    <n v="4000"/>
    <n v="310"/>
    <n v="1"/>
    <m/>
    <n v="1240000"/>
    <m/>
    <n v="0"/>
    <m/>
    <n v="1.0000000000000002"/>
    <n v="53096.845036490806"/>
    <n v="690.69299999999998"/>
    <n v="43167.579367190156"/>
    <n v="18433.410361829148"/>
    <n v="1592.9053510947242"/>
    <n v="530.96845036490799"/>
    <n v="11519.330545436096"/>
    <n v="95733.92023086868"/>
    <n v="59120.148959388214"/>
    <n v="1869.5853226649924"/>
    <n v="66498.157686681327"/>
    <n v="26584.116232798471"/>
    <n v="1773.6044687816463"/>
    <n v="591.20148959388223"/>
    <n v="12619.838749633705"/>
    <n v="105040.95753076539"/>
    <n v="58699.131030653334"/>
    <n v="1869.5853226649924"/>
    <n v="63182.293050342058"/>
    <n v="25048.848067126699"/>
    <n v="1760.9739309196"/>
    <n v="586.99131030653336"/>
    <n v="11566.751205896249"/>
    <n v="97064.011747061362"/>
    <n v="58509.233338715952"/>
    <n v="1869.5853226649924"/>
    <n v="61375.936042659923"/>
    <n v="24212.492330725414"/>
    <n v="1755.2770001614786"/>
    <n v="585.09233338715944"/>
    <n v="10993.069143158908"/>
    <n v="92718.474912300182"/>
    <n v="33441.037704356771"/>
    <n v="1078.2177269515039"/>
    <n v="37961.01575278645"/>
    <n v="15151.132032166313"/>
    <n v="1003.2311311307031"/>
    <n v="334.41037704356773"/>
    <n v="7154.3593008621892"/>
    <n v="59641.758192330635"/>
    <n v="32903.504086527959"/>
    <n v="1078.2177269515039"/>
    <n v="33634.655873743919"/>
    <n v="13147.997609023356"/>
    <n v="987.10512259583868"/>
    <n v="329.03504086527965"/>
    <n v="5780.3479348930814"/>
    <n v="49233.873076123025"/>
    <n v="32702.916865800391"/>
    <n v="1078.2177269515039"/>
    <n v="31726.617244542394"/>
    <n v="12264.562581494871"/>
    <n v="981.08750597401161"/>
    <n v="327.02916865800393"/>
    <n v="5174.3727417680902"/>
    <n v="44643.721677434798"/>
  </r>
  <r>
    <x v="1"/>
    <s v=""/>
    <m/>
    <s v=""/>
    <x v="4"/>
    <m/>
    <m/>
    <m/>
    <m/>
    <n v="27"/>
    <m/>
    <n v="2104900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s v=""/>
    <m/>
    <s v=""/>
    <x v="4"/>
    <m/>
    <m/>
    <m/>
    <m/>
    <m/>
    <n v="16"/>
    <m/>
    <n v="14800000"/>
    <n v="1554442.7870505541"/>
    <n v="21363442.7870505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"/>
    <s v="Shanghai"/>
    <s v="Shanghai"/>
    <s v="Baoshan"/>
    <x v="200"/>
    <s v="t/a"/>
    <s v="grinding"/>
    <n v="1100000"/>
    <n v="1"/>
    <m/>
    <n v="1"/>
    <m/>
    <n v="1100000"/>
    <n v="115532.90984835199"/>
    <n v="115532.90984835199"/>
    <n v="0.15492957746478875"/>
    <n v="12.597919607877214"/>
    <n v="4.1240704225352118"/>
    <n v="183.53818497688187"/>
    <n v="20.219022809709131"/>
    <n v="0.3779375882363164"/>
    <n v="0.12597919607877214"/>
    <n v="92.947642082894902"/>
    <n v="754.67744246558595"/>
    <n v="63.365710052665079"/>
    <n v="54.108540365876863"/>
    <n v="1060.8604248301294"/>
    <n v="308.8734028571177"/>
    <n v="1.9009713015799525"/>
    <n v="0.63365710052665092"/>
    <n v="101.75264666514718"/>
    <n v="827.17083930868932"/>
    <n v="51.180833911662489"/>
    <n v="54.108540365876863"/>
    <n v="1013.8431927946018"/>
    <n v="310.3949166701463"/>
    <n v="1.5354250173498747"/>
    <n v="0.51180833911662493"/>
    <n v="66.782427808006858"/>
    <n v="562.27781923018108"/>
    <n v="45.684916284894847"/>
    <n v="54.108540365876863"/>
    <n v="991.52029825932607"/>
    <n v="311.11730271695865"/>
    <n v="1.3705474885468452"/>
    <n v="0.45684916284894844"/>
    <n v="50.179227797559825"/>
    <n v="436.51161194100865"/>
    <n v="36.438130541619643"/>
    <n v="31.205201867330572"/>
    <n v="610.41530711272719"/>
    <n v="178.17715953773134"/>
    <n v="1.0931439162485894"/>
    <n v="0.36438130541619651"/>
    <n v="57.641939697829685"/>
    <n v="469.16145564910454"/>
    <n v="20.881119526553093"/>
    <n v="31.205201867330572"/>
    <n v="550.05275348417763"/>
    <n v="180.13053822804042"/>
    <n v="0.6264335857965927"/>
    <n v="0.20881119526553088"/>
    <n v="12.745810772775052"/>
    <n v="129.08147990244109"/>
    <n v="15.075831263942108"/>
    <n v="31.205201867330572"/>
    <n v="526.47328114966285"/>
    <n v="180.89358809949562"/>
    <n v="0.45227493791826329"/>
    <n v="0.15075831263942108"/>
    <n v="-4.7919997782755859"/>
    <n v="-3.7642315130586077"/>
  </r>
  <r>
    <x v="10"/>
    <s v="Shanghai"/>
    <s v="Shanghai"/>
    <s v="Jinshan"/>
    <x v="201"/>
    <s v="t/a"/>
    <s v="grinding"/>
    <n v="2000000"/>
    <n v="1"/>
    <m/>
    <n v="1"/>
    <m/>
    <n v="2000000"/>
    <n v="210059.8360879127"/>
    <n v="210059.8360879127"/>
    <n v="0.28169014084507044"/>
    <n v="22.905308377958569"/>
    <n v="7.4983098591549302"/>
    <n v="333.70579086705794"/>
    <n v="36.761859654016604"/>
    <n v="0.6871592513387571"/>
    <n v="0.22905308377958569"/>
    <n v="168.99571287799074"/>
    <n v="1372.1408044828836"/>
    <n v="115.2103819139365"/>
    <n v="98.379164301594287"/>
    <n v="1928.8371360547806"/>
    <n v="561.58800519475949"/>
    <n v="3.4563114574180953"/>
    <n v="1.1521038191393651"/>
    <n v="185.00481211844942"/>
    <n v="1503.9469805612532"/>
    <n v="93.056061657568165"/>
    <n v="98.379164301594287"/>
    <n v="1843.3512596265487"/>
    <n v="564.35439394572052"/>
    <n v="2.7916818497270448"/>
    <n v="0.93056061657568168"/>
    <n v="121.42259601455793"/>
    <n v="1022.3233076912381"/>
    <n v="83.063484154354271"/>
    <n v="98.379164301594287"/>
    <n v="1802.76417865332"/>
    <n v="565.66782312174291"/>
    <n v="2.4919045246306273"/>
    <n v="0.8306348415435425"/>
    <n v="91.234959631926941"/>
    <n v="793.65747625637937"/>
    <n v="66.251146439308442"/>
    <n v="56.736730667873765"/>
    <n v="1109.8460129322311"/>
    <n v="323.95847188678425"/>
    <n v="1.9875343931792533"/>
    <n v="0.6625114643930845"/>
    <n v="104.8035267233267"/>
    <n v="853.02082845291739"/>
    <n v="37.965671866460163"/>
    <n v="56.736730667873765"/>
    <n v="1000.0959154257774"/>
    <n v="327.51006950552801"/>
    <n v="1.1389701559938048"/>
    <n v="0.37965671866460154"/>
    <n v="23.174201405045547"/>
    <n v="234.69359982262017"/>
    <n v="27.410602298076562"/>
    <n v="56.736730667873765"/>
    <n v="957.22414754484146"/>
    <n v="328.89743290817381"/>
    <n v="0.82231806894229686"/>
    <n v="0.27410602298076558"/>
    <n v="-8.7127268695919735"/>
    <n v="-6.8440572964701953"/>
  </r>
  <r>
    <x v="10"/>
    <s v="Shanghai"/>
    <s v="Shanghai"/>
    <s v="Pudong"/>
    <x v="202"/>
    <s v="t/a"/>
    <s v="grinding"/>
    <n v="1000000"/>
    <n v="1"/>
    <m/>
    <n v="1"/>
    <m/>
    <n v="1000000"/>
    <n v="105029.91804395635"/>
    <n v="105029.91804395635"/>
    <n v="0.14084507042253522"/>
    <n v="11.452654188979285"/>
    <n v="3.7491549295774651"/>
    <n v="166.85289543352897"/>
    <n v="18.380929827008302"/>
    <n v="0.34357962566937855"/>
    <n v="0.11452654188979285"/>
    <n v="84.49785643899537"/>
    <n v="686.0704022414418"/>
    <n v="57.605190956968251"/>
    <n v="49.189582150797143"/>
    <n v="964.41856802739028"/>
    <n v="280.79400259737974"/>
    <n v="1.7281557287090477"/>
    <n v="0.57605190956968255"/>
    <n v="92.502406059224711"/>
    <n v="751.97349028062661"/>
    <n v="46.528030828784082"/>
    <n v="49.189582150797143"/>
    <n v="921.67562981327433"/>
    <n v="282.17719697286026"/>
    <n v="1.3958409248635224"/>
    <n v="0.46528030828784084"/>
    <n v="60.711298007278963"/>
    <n v="511.16165384561907"/>
    <n v="41.531742077177135"/>
    <n v="49.189582150797143"/>
    <n v="901.38208932665998"/>
    <n v="282.83391156087146"/>
    <n v="1.2459522623153136"/>
    <n v="0.41531742077177125"/>
    <n v="45.61747981596347"/>
    <n v="396.82873812818968"/>
    <n v="33.125573219654221"/>
    <n v="28.368365333936882"/>
    <n v="554.92300646611557"/>
    <n v="161.97923594339213"/>
    <n v="0.99376719658962664"/>
    <n v="0.33125573219654225"/>
    <n v="52.401763361663349"/>
    <n v="426.51041422645869"/>
    <n v="18.982835933230081"/>
    <n v="28.368365333936882"/>
    <n v="500.04795771288872"/>
    <n v="163.755034752764"/>
    <n v="0.5694850779969024"/>
    <n v="0.18982835933230077"/>
    <n v="11.587100702522774"/>
    <n v="117.34679991131009"/>
    <n v="13.705301149038281"/>
    <n v="28.368365333936882"/>
    <n v="478.61207377242073"/>
    <n v="164.44871645408691"/>
    <n v="0.41115903447114843"/>
    <n v="0.13705301149038279"/>
    <n v="-4.3563634347959868"/>
    <n v="-3.4220286482350977"/>
  </r>
  <r>
    <x v="10"/>
    <s v="Shanghai"/>
    <s v="Shanghai"/>
    <s v="Fengxian"/>
    <x v="203"/>
    <s v="t/a"/>
    <s v="grinding"/>
    <n v="2000000"/>
    <n v="1"/>
    <m/>
    <n v="1"/>
    <m/>
    <n v="2000000"/>
    <n v="210059.8360879127"/>
    <n v="210059.8360879127"/>
    <n v="0.28169014084507044"/>
    <n v="22.905308377958569"/>
    <n v="7.4983098591549302"/>
    <n v="333.70579086705794"/>
    <n v="36.761859654016604"/>
    <n v="0.6871592513387571"/>
    <n v="0.22905308377958569"/>
    <n v="168.99571287799074"/>
    <n v="1372.1408044828836"/>
    <n v="115.2103819139365"/>
    <n v="98.379164301594287"/>
    <n v="1928.8371360547806"/>
    <n v="561.58800519475949"/>
    <n v="3.4563114574180953"/>
    <n v="1.1521038191393651"/>
    <n v="185.00481211844942"/>
    <n v="1503.9469805612532"/>
    <n v="93.056061657568165"/>
    <n v="98.379164301594287"/>
    <n v="1843.3512596265487"/>
    <n v="564.35439394572052"/>
    <n v="2.7916818497270448"/>
    <n v="0.93056061657568168"/>
    <n v="121.42259601455793"/>
    <n v="1022.3233076912381"/>
    <n v="83.063484154354271"/>
    <n v="98.379164301594287"/>
    <n v="1802.76417865332"/>
    <n v="565.66782312174291"/>
    <n v="2.4919045246306273"/>
    <n v="0.8306348415435425"/>
    <n v="91.234959631926941"/>
    <n v="793.65747625637937"/>
    <n v="66.251146439308442"/>
    <n v="56.736730667873765"/>
    <n v="1109.8460129322311"/>
    <n v="323.95847188678425"/>
    <n v="1.9875343931792533"/>
    <n v="0.6625114643930845"/>
    <n v="104.8035267233267"/>
    <n v="853.02082845291739"/>
    <n v="37.965671866460163"/>
    <n v="56.736730667873765"/>
    <n v="1000.0959154257774"/>
    <n v="327.51006950552801"/>
    <n v="1.1389701559938048"/>
    <n v="0.37965671866460154"/>
    <n v="23.174201405045547"/>
    <n v="234.69359982262017"/>
    <n v="27.410602298076562"/>
    <n v="56.736730667873765"/>
    <n v="957.22414754484146"/>
    <n v="328.89743290817381"/>
    <n v="0.82231806894229686"/>
    <n v="0.27410602298076558"/>
    <n v="-8.7127268695919735"/>
    <n v="-6.8440572964701953"/>
  </r>
  <r>
    <x v="10"/>
    <s v="Shanghai"/>
    <s v="Shanghai"/>
    <s v="Jinshan"/>
    <x v="201"/>
    <s v="t/a"/>
    <s v="grinding"/>
    <n v="1000000"/>
    <n v="1"/>
    <m/>
    <n v="1"/>
    <m/>
    <n v="1000000"/>
    <n v="105029.91804395635"/>
    <n v="105029.91804395635"/>
    <n v="0.14084507042253522"/>
    <n v="11.452654188979285"/>
    <n v="3.7491549295774651"/>
    <n v="166.85289543352897"/>
    <n v="18.380929827008302"/>
    <n v="0.34357962566937855"/>
    <n v="0.11452654188979285"/>
    <n v="84.49785643899537"/>
    <n v="686.0704022414418"/>
    <n v="57.605190956968251"/>
    <n v="49.189582150797143"/>
    <n v="964.41856802739028"/>
    <n v="280.79400259737974"/>
    <n v="1.7281557287090477"/>
    <n v="0.57605190956968255"/>
    <n v="92.502406059224711"/>
    <n v="751.97349028062661"/>
    <n v="46.528030828784082"/>
    <n v="49.189582150797143"/>
    <n v="921.67562981327433"/>
    <n v="282.17719697286026"/>
    <n v="1.3958409248635224"/>
    <n v="0.46528030828784084"/>
    <n v="60.711298007278963"/>
    <n v="511.16165384561907"/>
    <n v="41.531742077177135"/>
    <n v="49.189582150797143"/>
    <n v="901.38208932665998"/>
    <n v="282.83391156087146"/>
    <n v="1.2459522623153136"/>
    <n v="0.41531742077177125"/>
    <n v="45.61747981596347"/>
    <n v="396.82873812818968"/>
    <n v="33.125573219654221"/>
    <n v="28.368365333936882"/>
    <n v="554.92300646611557"/>
    <n v="161.97923594339213"/>
    <n v="0.99376719658962664"/>
    <n v="0.33125573219654225"/>
    <n v="52.401763361663349"/>
    <n v="426.51041422645869"/>
    <n v="18.982835933230081"/>
    <n v="28.368365333936882"/>
    <n v="500.04795771288872"/>
    <n v="163.755034752764"/>
    <n v="0.5694850779969024"/>
    <n v="0.18982835933230077"/>
    <n v="11.587100702522774"/>
    <n v="117.34679991131009"/>
    <n v="13.705301149038281"/>
    <n v="28.368365333936882"/>
    <n v="478.61207377242073"/>
    <n v="164.44871645408691"/>
    <n v="0.41115903447114843"/>
    <n v="0.13705301149038279"/>
    <n v="-4.3563634347959868"/>
    <n v="-3.4220286482350977"/>
  </r>
  <r>
    <x v="1"/>
    <s v=""/>
    <m/>
    <s v=""/>
    <x v="4"/>
    <m/>
    <m/>
    <m/>
    <m/>
    <m/>
    <m/>
    <m/>
    <m/>
    <n v="0"/>
    <m/>
    <n v="1"/>
    <n v="81.313844741752916"/>
    <n v="26.619"/>
    <n v="1184.6555575780556"/>
    <n v="130.50460177175893"/>
    <n v="2.4394153422525875"/>
    <n v="0.81313844741752916"/>
    <n v="599.93478071686707"/>
    <n v="4871.0998559142363"/>
    <n v="408.99685579447458"/>
    <n v="349.24603327065972"/>
    <n v="6847.3718329944704"/>
    <n v="1993.637418441396"/>
    <n v="12.269905673834238"/>
    <n v="4.0899685579447462"/>
    <n v="656.76708302049542"/>
    <n v="5339.0117809924486"/>
    <n v="330.34901888436696"/>
    <n v="349.24603327065972"/>
    <n v="6543.8969716742477"/>
    <n v="2003.4580985073078"/>
    <n v="9.9104705665310089"/>
    <n v="3.3034901888436696"/>
    <n v="431.0502158516806"/>
    <n v="3629.2477423038954"/>
    <n v="294.87536874795762"/>
    <n v="349.24603327065972"/>
    <n v="6399.8128342192858"/>
    <n v="2008.1207720821874"/>
    <n v="8.8462610624387263"/>
    <n v="2.9487536874795759"/>
    <n v="323.88410669334064"/>
    <n v="2817.4840407101465"/>
    <n v="235.19156985954496"/>
    <n v="201.41539387095185"/>
    <n v="3939.9533459094205"/>
    <n v="1150.052575198084"/>
    <n v="7.0557470957863488"/>
    <n v="2.3519156985954499"/>
    <n v="372.05251986780974"/>
    <n v="3028.2239410078564"/>
    <n v="134.77813512593357"/>
    <n v="201.41539387095185"/>
    <n v="3550.3404997615098"/>
    <n v="1162.6607467446245"/>
    <n v="4.0433440537780072"/>
    <n v="1.3477813512593355"/>
    <n v="82.268414987911683"/>
    <n v="833.16227937030158"/>
    <n v="97.307638158171784"/>
    <n v="201.41539387095185"/>
    <n v="3398.1457237841869"/>
    <n v="1167.5858868240171"/>
    <n v="2.9192291447451537"/>
    <n v="0.97307638158171783"/>
    <n v="-30.930180387051504"/>
    <n v="-24.296403402469192"/>
  </r>
  <r>
    <x v="2"/>
    <s v=""/>
    <m/>
    <s v=""/>
    <x v="4"/>
    <m/>
    <m/>
    <m/>
    <m/>
    <m/>
    <n v="5"/>
    <m/>
    <n v="7100000"/>
    <n v="745712.41811209009"/>
    <n v="745712.41811209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1"/>
    <s v="Yan_x000a_Cheng"/>
    <s v="Yan Cheng"/>
    <s v="Sheyang"/>
    <x v="204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Huai'an"/>
    <s v="Huai'an"/>
    <s v="Huanan"/>
    <x v="198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Wu_x000a_Xi"/>
    <s v="Wu Xi"/>
    <s v="Yixing"/>
    <x v="205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  <n v="25.845127437544789"/>
    <n v="3.6764687728863503"/>
    <n v="72.138913248050798"/>
    <n v="31.112388074637025"/>
    <n v="0.7753538231263436"/>
    <n v="0.2584512743754479"/>
    <n v="14.138973316000946"/>
    <n v="125.01104379587291"/>
    <n v="25.161172207713786"/>
    <n v="3.6764687728863503"/>
    <n v="70.52654408965131"/>
    <n v="29.213983317281645"/>
    <n v="0.75483516623141356"/>
    <n v="0.25161172207713783"/>
    <n v="12.072740477326787"/>
    <n v="109.3597074671604"/>
  </r>
  <r>
    <x v="11"/>
    <s v="Chang_x000a_Zhou"/>
    <s v="Chang Zhou"/>
    <s v="Liyang"/>
    <x v="206"/>
    <s v="t/a"/>
    <s v="grinding"/>
    <n v="100000"/>
    <n v="1"/>
    <m/>
    <n v="1"/>
    <m/>
    <n v="100000"/>
    <n v="10502.991804395635"/>
    <n v="10502.991804395635"/>
    <n v="1.3014424500819901E-4"/>
    <n v="6.856138835951195"/>
    <n v="0.37839985841962903"/>
    <n v="9.854311070580005"/>
    <n v="6.0626459849588166"/>
    <n v="0.20568416507853585"/>
    <n v="6.8561388359511963E-2"/>
    <n v="5.1019208280344168"/>
    <n v="43.290340503671551"/>
    <n v="8.1390138978548094"/>
    <n v="1.0624743477457923"/>
    <n v="22.023639277468103"/>
    <n v="10.375874849579194"/>
    <n v="0.24417041693564426"/>
    <n v="8.1390138978548091E-2"/>
    <n v="5.5930799193543557"/>
    <n v="47.542687463248548"/>
    <n v="7.899751884081482"/>
    <n v="1.0624743477457923"/>
    <n v="21.532301422140275"/>
    <n v="9.7973732594414553"/>
    <n v="0.23699255652244447"/>
    <n v="7.8997518840814823E-2"/>
    <n v="4.9634360153678445"/>
    <n v="42.773249903181522"/>
    <n v="7.7918341421449986"/>
    <n v="1.0624743477457923"/>
    <n v="21.277894070382036"/>
    <n v="9.4978338367428492"/>
    <n v="0.23375502426434994"/>
    <n v="7.7918341421450002E-2"/>
    <n v="4.6374158717396963"/>
    <n v="40.303706867008735"/>
    <n v="4.6129984344908994"/>
    <n v="0.61274479548105854"/>
    <n v="12.6602632628501"/>
    <n v="5.9355330861441278"/>
    <n v="0.13838995303472701"/>
    <n v="4.6129984344908996E-2"/>
    <n v="3.172946162961833"/>
    <n v="27.019638203663362"/>
    <n v="4.3075212395907991"/>
    <n v="0.61274479548105854"/>
    <n v="12.023152208008469"/>
    <n v="5.1853980124395047"/>
    <n v="0.12922563718772395"/>
    <n v="4.3075212395907989E-2"/>
    <n v="2.3564955526668245"/>
    <n v="20.835173965978822"/>
    <n v="4.193528701285631"/>
    <n v="0.61274479548105854"/>
    <n v="11.754424014941888"/>
    <n v="4.8689972195469409"/>
    <n v="0.12580586103856894"/>
    <n v="4.1935287012856308E-2"/>
    <n v="2.0121234128877985"/>
    <n v="18.226617911193404"/>
  </r>
  <r>
    <x v="11"/>
    <s v="Xu_x000a_Zhou"/>
    <s v="Xu Zhou"/>
    <s v="Tongshan"/>
    <x v="207"/>
    <s v="t/a"/>
    <s v="grinding"/>
    <n v="2000000"/>
    <n v="1"/>
    <m/>
    <n v="1"/>
    <m/>
    <n v="2000000"/>
    <n v="210059.8360879127"/>
    <n v="210059.8360879127"/>
    <n v="2.60288490016398E-3"/>
    <n v="137.1227767190239"/>
    <n v="7.56799716839258"/>
    <n v="197.08622141160009"/>
    <n v="121.25291969917632"/>
    <n v="4.1136833015707168"/>
    <n v="1.3712277671902391"/>
    <n v="102.03841656068833"/>
    <n v="865.80681007343094"/>
    <n v="162.78027795709616"/>
    <n v="21.249486954915842"/>
    <n v="440.47278554936202"/>
    <n v="207.51749699158387"/>
    <n v="4.8834083387128846"/>
    <n v="1.6278027795709615"/>
    <n v="111.86159838708711"/>
    <n v="950.85374926497093"/>
    <n v="157.99503768162964"/>
    <n v="21.249486954915842"/>
    <n v="430.64602844280546"/>
    <n v="195.94746518882911"/>
    <n v="4.7398511304488888"/>
    <n v="1.5799503768162964"/>
    <n v="99.268720307356887"/>
    <n v="855.46499806363033"/>
    <n v="155.83668284289996"/>
    <n v="21.249486954915842"/>
    <n v="425.55788140764071"/>
    <n v="189.95667673485696"/>
    <n v="4.6751004852869986"/>
    <n v="1.5583668284289998"/>
    <n v="92.748317434793918"/>
    <n v="806.07413734017462"/>
    <n v="92.259968689817981"/>
    <n v="12.254895909621169"/>
    <n v="253.20526525700194"/>
    <n v="118.71066172288255"/>
    <n v="2.7677990606945397"/>
    <n v="0.92259968689817984"/>
    <n v="63.458923259236656"/>
    <n v="540.39276407326724"/>
    <n v="86.150424791815965"/>
    <n v="12.254895909621169"/>
    <n v="240.46304416016935"/>
    <n v="103.70796024879009"/>
    <n v="2.5845127437544786"/>
    <n v="0.86150424791815972"/>
    <n v="47.129911053336485"/>
    <n v="416.70347931957639"/>
    <n v="83.870574025712628"/>
    <n v="12.254895909621169"/>
    <n v="235.08848029883771"/>
    <n v="97.379944390938817"/>
    <n v="2.5161172207713784"/>
    <n v="0.83870574025712608"/>
    <n v="40.242468257755959"/>
    <n v="364.53235822386807"/>
  </r>
  <r>
    <x v="11"/>
    <s v="Zhen_x000a_Jiang"/>
    <s v="Zhen Jiang"/>
    <s v="Zhenjiang"/>
    <x v="208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  <n v="25.845127437544789"/>
    <n v="3.6764687728863503"/>
    <n v="72.138913248050798"/>
    <n v="31.112388074637025"/>
    <n v="0.7753538231263436"/>
    <n v="0.2584512743754479"/>
    <n v="14.138973316000946"/>
    <n v="125.01104379587291"/>
    <n v="25.161172207713786"/>
    <n v="3.6764687728863503"/>
    <n v="70.52654408965131"/>
    <n v="29.213983317281645"/>
    <n v="0.75483516623141356"/>
    <n v="0.25161172207713783"/>
    <n v="12.072740477326787"/>
    <n v="109.3597074671604"/>
  </r>
  <r>
    <x v="11"/>
    <s v="Wu_x000a_Xi"/>
    <s v="Wu Xi"/>
    <s v="Jiangyin"/>
    <x v="209"/>
    <s v="t/a"/>
    <s v="grinding"/>
    <n v="400000"/>
    <n v="1"/>
    <m/>
    <n v="1"/>
    <m/>
    <n v="400000"/>
    <n v="42011.96721758254"/>
    <n v="42011.96721758254"/>
    <n v="5.2057698003279604E-4"/>
    <n v="27.42455534380478"/>
    <n v="1.5135994336785161"/>
    <n v="39.41724428232002"/>
    <n v="24.250583939835266"/>
    <n v="0.82273666031414339"/>
    <n v="0.27424555343804785"/>
    <n v="20.407683312137667"/>
    <n v="173.1613620146862"/>
    <n v="32.556055591419238"/>
    <n v="4.2498973909831692"/>
    <n v="88.094557109872412"/>
    <n v="41.503499398316777"/>
    <n v="0.97668166774257703"/>
    <n v="0.32556055591419236"/>
    <n v="22.372319677417423"/>
    <n v="190.17074985299419"/>
    <n v="31.599007536325928"/>
    <n v="4.2498973909831692"/>
    <n v="86.1292056885611"/>
    <n v="39.189493037765821"/>
    <n v="0.94797022608977788"/>
    <n v="0.31599007536325929"/>
    <n v="19.853744061471378"/>
    <n v="171.09299961272609"/>
    <n v="31.167336568579994"/>
    <n v="4.2498973909831692"/>
    <n v="85.111576281528144"/>
    <n v="37.991335346971397"/>
    <n v="0.93502009705739975"/>
    <n v="0.31167336568580001"/>
    <n v="18.549663486958785"/>
    <n v="161.21482746803494"/>
    <n v="18.451993737963598"/>
    <n v="2.4509791819242341"/>
    <n v="50.641053051400398"/>
    <n v="23.742132344576511"/>
    <n v="0.55355981213890804"/>
    <n v="0.18451993737963598"/>
    <n v="12.691784651847332"/>
    <n v="108.07855281465345"/>
    <n v="17.230084958363197"/>
    <n v="2.4509791819242341"/>
    <n v="48.092608832033875"/>
    <n v="20.741592049758019"/>
    <n v="0.51690254875089581"/>
    <n v="0.17230084958363195"/>
    <n v="9.4259822106672981"/>
    <n v="83.340695863915286"/>
    <n v="16.774114805142524"/>
    <n v="2.4509791819242341"/>
    <n v="47.017696059767552"/>
    <n v="19.475988878187763"/>
    <n v="0.50322344415427578"/>
    <n v="0.16774114805142523"/>
    <n v="8.048493651551194"/>
    <n v="72.906471644773617"/>
  </r>
  <r>
    <x v="11"/>
    <s v="Wu_x000a_Xi"/>
    <s v="Wu Xi"/>
    <s v="Xishan"/>
    <x v="210"/>
    <s v="t/a"/>
    <s v="grinding"/>
    <n v="200000"/>
    <n v="1"/>
    <m/>
    <n v="1"/>
    <m/>
    <n v="200000"/>
    <n v="21005.98360879127"/>
    <n v="21005.98360879127"/>
    <n v="2.6028849001639802E-4"/>
    <n v="13.71227767190239"/>
    <n v="0.75679971683925806"/>
    <n v="19.70862214116001"/>
    <n v="12.125291969917633"/>
    <n v="0.41136833015707169"/>
    <n v="0.13712277671902393"/>
    <n v="10.203841656068834"/>
    <n v="86.580681007343102"/>
    <n v="16.278027795709619"/>
    <n v="2.1249486954915846"/>
    <n v="44.047278554936206"/>
    <n v="20.751749699158388"/>
    <n v="0.48834083387128852"/>
    <n v="0.16278027795709618"/>
    <n v="11.186159838708711"/>
    <n v="95.085374926497096"/>
    <n v="15.799503768162964"/>
    <n v="2.1249486954915846"/>
    <n v="43.06460284428055"/>
    <n v="19.594746518882911"/>
    <n v="0.47398511304488894"/>
    <n v="0.15799503768162965"/>
    <n v="9.926872030735689"/>
    <n v="85.546499806363045"/>
    <n v="15.583668284289997"/>
    <n v="2.1249486954915846"/>
    <n v="42.555788140764072"/>
    <n v="18.995667673485698"/>
    <n v="0.46751004852869987"/>
    <n v="0.1558366828429"/>
    <n v="9.2748317434793925"/>
    <n v="80.60741373401747"/>
    <n v="9.2259968689817988"/>
    <n v="1.2254895909621171"/>
    <n v="25.320526525700199"/>
    <n v="11.871066172288256"/>
    <n v="0.27677990606945402"/>
    <n v="9.2259968689817992E-2"/>
    <n v="6.3458923259236659"/>
    <n v="54.039276407326724"/>
    <n v="8.6150424791815983"/>
    <n v="1.2254895909621171"/>
    <n v="24.046304416016937"/>
    <n v="10.370796024879009"/>
    <n v="0.2584512743754479"/>
    <n v="8.6150424791815977E-2"/>
    <n v="4.7129911053336491"/>
    <n v="41.670347931957643"/>
    <n v="8.3870574025712621"/>
    <n v="1.2254895909621171"/>
    <n v="23.508848029883776"/>
    <n v="9.7379944390938817"/>
    <n v="0.25161172207713789"/>
    <n v="8.3870574025712616E-2"/>
    <n v="4.024246825775597"/>
    <n v="36.453235822386809"/>
  </r>
  <r>
    <x v="11"/>
    <s v="Tai_x000a_Zhou"/>
    <s v="Tai Zhou"/>
    <s v="Taixing"/>
    <x v="211"/>
    <s v="t/a"/>
    <s v="grinding"/>
    <n v="1200000"/>
    <n v="1"/>
    <m/>
    <n v="1"/>
    <m/>
    <n v="1200000"/>
    <n v="126035.90165274762"/>
    <n v="126035.90165274762"/>
    <n v="1.5617309400983879E-3"/>
    <n v="82.273666031414336"/>
    <n v="4.5407983010355473"/>
    <n v="118.25173284696004"/>
    <n v="72.751751819505785"/>
    <n v="2.4682099809424298"/>
    <n v="0.82273666031414339"/>
    <n v="61.223049936412998"/>
    <n v="519.48408604405859"/>
    <n v="97.668166774257685"/>
    <n v="12.749692172949505"/>
    <n v="264.28367132961722"/>
    <n v="124.51049819495032"/>
    <n v="2.9300450032277308"/>
    <n v="0.97668166774257692"/>
    <n v="67.116959032252268"/>
    <n v="570.51224955898249"/>
    <n v="94.79702260897777"/>
    <n v="12.749692172949505"/>
    <n v="258.38761706568323"/>
    <n v="117.56847911329746"/>
    <n v="2.8439106782693333"/>
    <n v="0.94797022608977777"/>
    <n v="59.561232184414131"/>
    <n v="513.27899883817815"/>
    <n v="93.502009705739965"/>
    <n v="12.749692172949505"/>
    <n v="255.33472884458442"/>
    <n v="113.97400604091416"/>
    <n v="2.8050602911721989"/>
    <n v="0.93502009705739986"/>
    <n v="55.648990460876348"/>
    <n v="483.64448240410479"/>
    <n v="55.355981213890786"/>
    <n v="7.3529375457727006"/>
    <n v="151.92315915420116"/>
    <n v="71.226397033729526"/>
    <n v="1.6606794364167237"/>
    <n v="0.55355981213890781"/>
    <n v="38.075353955541992"/>
    <n v="324.23565844396035"/>
    <n v="51.690254875089579"/>
    <n v="7.3529375457727006"/>
    <n v="144.2778264961016"/>
    <n v="62.224776149274049"/>
    <n v="1.5507076462526872"/>
    <n v="0.51690254875089581"/>
    <n v="28.277946632001893"/>
    <n v="250.02208759174582"/>
    <n v="50.322344415427573"/>
    <n v="7.3529375457727006"/>
    <n v="141.05308817930262"/>
    <n v="58.42796663456329"/>
    <n v="1.5096703324628271"/>
    <n v="0.50322344415427567"/>
    <n v="24.145480954653575"/>
    <n v="218.71941493432081"/>
  </r>
  <r>
    <x v="11"/>
    <s v="Lian_x000a_Yungang"/>
    <s v="Lian Yungang"/>
    <s v="Lianyungang"/>
    <x v="212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  <n v="25.845127437544789"/>
    <n v="3.6764687728863503"/>
    <n v="72.138913248050798"/>
    <n v="31.112388074637025"/>
    <n v="0.7753538231263436"/>
    <n v="0.2584512743754479"/>
    <n v="14.138973316000946"/>
    <n v="125.01104379587291"/>
    <n v="25.161172207713786"/>
    <n v="3.6764687728863503"/>
    <n v="70.52654408965131"/>
    <n v="29.213983317281645"/>
    <n v="0.75483516623141356"/>
    <n v="0.25161172207713783"/>
    <n v="12.072740477326787"/>
    <n v="109.3597074671604"/>
  </r>
  <r>
    <x v="11"/>
    <s v="Xu_x000a_Zhou"/>
    <s v="Xu Zhou"/>
    <s v="Pizhou"/>
    <x v="213"/>
    <s v="t/a"/>
    <s v="grinding"/>
    <n v="800000"/>
    <n v="1"/>
    <m/>
    <n v="1"/>
    <m/>
    <n v="800000"/>
    <n v="84023.93443516508"/>
    <n v="84023.93443516508"/>
    <n v="1.0411539600655921E-3"/>
    <n v="54.84911068760956"/>
    <n v="3.0271988673570323"/>
    <n v="78.83448856464004"/>
    <n v="48.501167879670533"/>
    <n v="1.6454733206282868"/>
    <n v="0.5484911068760957"/>
    <n v="40.815366624275335"/>
    <n v="346.32272402937241"/>
    <n v="65.112111182838476"/>
    <n v="8.4997947819663384"/>
    <n v="176.18911421974482"/>
    <n v="83.006998796633553"/>
    <n v="1.9533633354851541"/>
    <n v="0.65112111182838472"/>
    <n v="44.744639354834845"/>
    <n v="380.34149970598838"/>
    <n v="63.198015072651856"/>
    <n v="8.4997947819663384"/>
    <n v="172.2584113771222"/>
    <n v="78.378986075531643"/>
    <n v="1.8959404521795558"/>
    <n v="0.63198015072651859"/>
    <n v="39.707488122942756"/>
    <n v="342.18599922545218"/>
    <n v="62.334673137159989"/>
    <n v="8.4997947819663384"/>
    <n v="170.22315256305629"/>
    <n v="75.982670693942794"/>
    <n v="1.8700401941147995"/>
    <n v="0.62334673137160002"/>
    <n v="37.09932697391757"/>
    <n v="322.42965493606988"/>
    <n v="36.903987475927195"/>
    <n v="4.9019583638484683"/>
    <n v="101.2821061028008"/>
    <n v="47.484264689153022"/>
    <n v="1.1071196242778161"/>
    <n v="0.36903987475927197"/>
    <n v="25.383569303694664"/>
    <n v="216.1571056293069"/>
    <n v="34.460169916726393"/>
    <n v="4.9019583638484683"/>
    <n v="96.18521766406775"/>
    <n v="41.483184099516038"/>
    <n v="1.0338050975017916"/>
    <n v="0.34460169916726391"/>
    <n v="18.851964421334596"/>
    <n v="166.68139172783057"/>
    <n v="33.548229610285048"/>
    <n v="4.9019583638484683"/>
    <n v="94.035392119535103"/>
    <n v="38.951977756375527"/>
    <n v="1.0064468883085516"/>
    <n v="0.33548229610285046"/>
    <n v="16.096987303102388"/>
    <n v="145.81294328954723"/>
  </r>
  <r>
    <x v="11"/>
    <s v="Xu_x000a_Zhou"/>
    <s v="Xu Zhou"/>
    <s v="Pizhou"/>
    <x v="213"/>
    <s v="t/d"/>
    <s v="cement"/>
    <n v="4500"/>
    <n v="310"/>
    <n v="1"/>
    <m/>
    <n v="1395000"/>
    <m/>
    <n v="0"/>
    <n v="1395000"/>
    <n v="1.7285667281055683E-2"/>
    <n v="910.62754825240665"/>
    <n v="50.258803617695207"/>
    <n v="1308.8426802071683"/>
    <n v="805.23638469164791"/>
    <n v="27.318826447572199"/>
    <n v="9.106275482524067"/>
    <n v="677.63354362795769"/>
    <n v="5749.7926426399599"/>
    <n v="1081.0181135965181"/>
    <n v="141.11709717654745"/>
    <n v="2925.1643116783212"/>
    <n v="1378.1164152775289"/>
    <n v="32.430543407895541"/>
    <n v="10.81018113596518"/>
    <n v="742.86894942010201"/>
    <n v="6314.5863813275664"/>
    <n v="1049.2395008517092"/>
    <n v="141.11709717654745"/>
    <n v="2859.9051625761131"/>
    <n v="1301.2802400931969"/>
    <n v="31.477185025551275"/>
    <n v="10.492395008517093"/>
    <n v="659.24008800429272"/>
    <n v="5681.1130319997128"/>
    <n v="1034.9059421091049"/>
    <n v="141.11709717654745"/>
    <n v="2826.11495666981"/>
    <n v="1261.4956242002588"/>
    <n v="31.047178263273146"/>
    <n v="10.34905942109105"/>
    <n v="615.9383213428232"/>
    <n v="5353.1100591687473"/>
    <n v="612.69521446466524"/>
    <n v="81.384333684649818"/>
    <n v="1681.5272810442932"/>
    <n v="788.35333868448276"/>
    <n v="18.380856433939957"/>
    <n v="6.1269521446466522"/>
    <n v="421.42848245195347"/>
    <n v="3588.7293826446335"/>
    <n v="572.12194783531345"/>
    <n v="81.384333684649818"/>
    <n v="1596.9066378926807"/>
    <n v="688.7209246726959"/>
    <n v="17.163658435059403"/>
    <n v="5.7212194783531345"/>
    <n v="312.98808541338087"/>
    <n v="2767.3131831233418"/>
    <n v="556.98153890257902"/>
    <n v="81.384333684649818"/>
    <n v="1561.2143478947974"/>
    <n v="646.69679342464497"/>
    <n v="16.70944616707737"/>
    <n v="5.5698153890257895"/>
    <n v="267.2488195033867"/>
    <n v="2420.8465987256736"/>
  </r>
  <r>
    <x v="11"/>
    <s v="Yang_x000a_Zhou"/>
    <s v="Yang Zhou"/>
    <s v="Hanjiang"/>
    <x v="214"/>
    <s v="t/d"/>
    <s v="cement"/>
    <n v="1200"/>
    <n v="310"/>
    <n v="1"/>
    <m/>
    <n v="372000"/>
    <m/>
    <n v="0"/>
    <n v="372000"/>
    <n v="4.6095112749481816E-3"/>
    <n v="242.83401286730839"/>
    <n v="13.402347631385387"/>
    <n v="349.02471472191155"/>
    <n v="214.72970258443942"/>
    <n v="7.2850203860192524"/>
    <n v="2.4283401286730841"/>
    <n v="180.70227830078869"/>
    <n v="1533.2780380373224"/>
    <n v="288.27149695907144"/>
    <n v="37.631225913745979"/>
    <n v="780.0438164475521"/>
    <n v="367.49771074067428"/>
    <n v="8.6481449087721423"/>
    <n v="2.8827149695907144"/>
    <n v="198.09838651202716"/>
    <n v="1683.8897016873509"/>
    <n v="279.7972002271224"/>
    <n v="37.631225913745979"/>
    <n v="762.64137668696344"/>
    <n v="347.00806402485244"/>
    <n v="8.3939160068136722"/>
    <n v="2.7979720022712242"/>
    <n v="175.7973568011447"/>
    <n v="1514.9634751999233"/>
    <n v="275.97491789576128"/>
    <n v="37.631225913745979"/>
    <n v="753.6306551119493"/>
    <n v="336.39883312006896"/>
    <n v="8.2792475368728375"/>
    <n v="2.7597491789576134"/>
    <n v="164.25021902475282"/>
    <n v="1427.4960157783325"/>
    <n v="163.3853905239107"/>
    <n v="21.702488982573282"/>
    <n v="448.40727494514482"/>
    <n v="210.22755698252871"/>
    <n v="4.9015617157173219"/>
    <n v="1.633853905239107"/>
    <n v="112.38092865385424"/>
    <n v="956.99450203856884"/>
    <n v="152.56585275608356"/>
    <n v="21.702488982573282"/>
    <n v="425.84177010471478"/>
    <n v="183.65891324605224"/>
    <n v="4.5769755826825067"/>
    <n v="1.5256585275608356"/>
    <n v="83.463489443568221"/>
    <n v="737.95018216622429"/>
    <n v="148.52841037402104"/>
    <n v="21.702488982573282"/>
    <n v="416.32382610527924"/>
    <n v="172.45247824657196"/>
    <n v="4.4558523112206316"/>
    <n v="1.4852841037402102"/>
    <n v="71.266351867569767"/>
    <n v="645.55909299351288"/>
  </r>
  <r>
    <x v="11"/>
    <s v="Su_x000a_Zhou"/>
    <s v="Su Zhou"/>
    <s v="Suzhou"/>
    <x v="215"/>
    <s v="t/a"/>
    <s v="grinding"/>
    <n v="800000"/>
    <n v="1"/>
    <m/>
    <n v="1"/>
    <m/>
    <n v="800000"/>
    <n v="84023.93443516508"/>
    <n v="84023.93443516508"/>
    <n v="1.0411539600655921E-3"/>
    <n v="54.84911068760956"/>
    <n v="3.0271988673570323"/>
    <n v="78.83448856464004"/>
    <n v="48.501167879670533"/>
    <n v="1.6454733206282868"/>
    <n v="0.5484911068760957"/>
    <n v="40.815366624275335"/>
    <n v="346.32272402937241"/>
    <n v="65.112111182838476"/>
    <n v="8.4997947819663384"/>
    <n v="176.18911421974482"/>
    <n v="83.006998796633553"/>
    <n v="1.9533633354851541"/>
    <n v="0.65112111182838472"/>
    <n v="44.744639354834845"/>
    <n v="380.34149970598838"/>
    <n v="63.198015072651856"/>
    <n v="8.4997947819663384"/>
    <n v="172.2584113771222"/>
    <n v="78.378986075531643"/>
    <n v="1.8959404521795558"/>
    <n v="0.63198015072651859"/>
    <n v="39.707488122942756"/>
    <n v="342.18599922545218"/>
    <n v="62.334673137159989"/>
    <n v="8.4997947819663384"/>
    <n v="170.22315256305629"/>
    <n v="75.982670693942794"/>
    <n v="1.8700401941147995"/>
    <n v="0.62334673137160002"/>
    <n v="37.09932697391757"/>
    <n v="322.42965493606988"/>
    <n v="36.903987475927195"/>
    <n v="4.9019583638484683"/>
    <n v="101.2821061028008"/>
    <n v="47.484264689153022"/>
    <n v="1.1071196242778161"/>
    <n v="0.36903987475927197"/>
    <n v="25.383569303694664"/>
    <n v="216.1571056293069"/>
    <n v="34.460169916726393"/>
    <n v="4.9019583638484683"/>
    <n v="96.18521766406775"/>
    <n v="41.483184099516038"/>
    <n v="1.0338050975017916"/>
    <n v="0.34460169916726391"/>
    <n v="18.851964421334596"/>
    <n v="166.68139172783057"/>
    <n v="33.548229610285048"/>
    <n v="4.9019583638484683"/>
    <n v="94.035392119535103"/>
    <n v="38.951977756375527"/>
    <n v="1.0064468883085516"/>
    <n v="0.33548229610285046"/>
    <n v="16.096987303102388"/>
    <n v="145.81294328954723"/>
  </r>
  <r>
    <x v="11"/>
    <s v="Wu_x000a_Xi"/>
    <s v="Wu Xi"/>
    <s v="Yixing"/>
    <x v="205"/>
    <s v="t/d"/>
    <s v="cement"/>
    <n v="1000"/>
    <n v="310"/>
    <n v="1"/>
    <m/>
    <n v="310000"/>
    <m/>
    <n v="0"/>
    <n v="310000"/>
    <n v="3.8412593957901516E-3"/>
    <n v="202.36167738942368"/>
    <n v="11.16862302615449"/>
    <n v="290.85392893492627"/>
    <n v="178.94141882036621"/>
    <n v="6.0708503216827108"/>
    <n v="2.0236167738942368"/>
    <n v="150.58523191732394"/>
    <n v="1277.7316983644355"/>
    <n v="240.22624746589287"/>
    <n v="31.359354928121654"/>
    <n v="650.03651370629348"/>
    <n v="306.24809228389529"/>
    <n v="7.2067874239767864"/>
    <n v="2.4022624746589285"/>
    <n v="165.08198876002265"/>
    <n v="1403.2414180727926"/>
    <n v="233.16433352260202"/>
    <n v="31.359354928121654"/>
    <n v="635.53448057246953"/>
    <n v="289.17338668737705"/>
    <n v="6.9949300056780608"/>
    <n v="2.3316433352260204"/>
    <n v="146.49779733428727"/>
    <n v="1262.4695626666028"/>
    <n v="229.97909824646777"/>
    <n v="31.359354928121654"/>
    <n v="628.02554592662443"/>
    <n v="280.33236093339082"/>
    <n v="6.8993729473940322"/>
    <n v="2.2997909824646778"/>
    <n v="136.87518252062736"/>
    <n v="1189.5800131486105"/>
    <n v="136.15449210325895"/>
    <n v="18.085407485477734"/>
    <n v="373.67272912095405"/>
    <n v="175.18963081877394"/>
    <n v="4.0846347630977684"/>
    <n v="1.3615449210325892"/>
    <n v="93.650773878211879"/>
    <n v="797.49541836547405"/>
    <n v="127.13821063006965"/>
    <n v="18.085407485477734"/>
    <n v="354.86814175392902"/>
    <n v="153.0490943717102"/>
    <n v="3.8141463189020892"/>
    <n v="1.2713821063006965"/>
    <n v="69.552907869640194"/>
    <n v="614.95848513852036"/>
    <n v="123.77367531168422"/>
    <n v="18.085407485477734"/>
    <n v="346.93652175439939"/>
    <n v="143.71039853880998"/>
    <n v="3.7132102593505265"/>
    <n v="1.2377367531168419"/>
    <n v="59.388626556308147"/>
    <n v="537.96591082792747"/>
  </r>
  <r>
    <x v="11"/>
    <s v="Wu_x000a_Xi"/>
    <s v="Wu Xi"/>
    <s v="Yixing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Wu_x000a_Xi"/>
    <s v="Wu Xi"/>
    <s v="Yixing"/>
    <x v="205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Nan_x000a_Tong"/>
    <s v="Nan Tong"/>
    <s v="Rudong"/>
    <x v="216"/>
    <s v="t/a"/>
    <s v="grinding"/>
    <n v="700000"/>
    <n v="1"/>
    <m/>
    <n v="1"/>
    <m/>
    <n v="700000"/>
    <n v="73520.942630769452"/>
    <n v="73520.942630769452"/>
    <n v="9.1100971505739313E-4"/>
    <n v="47.992971851658368"/>
    <n v="2.6487990089374032"/>
    <n v="68.980177494060044"/>
    <n v="42.43852189471172"/>
    <n v="1.4397891555497511"/>
    <n v="0.47992971851658373"/>
    <n v="35.713445796240919"/>
    <n v="303.03238352570088"/>
    <n v="56.973097284983666"/>
    <n v="7.4373204342205463"/>
    <n v="154.16547494227672"/>
    <n v="72.631123947054363"/>
    <n v="1.7091929185495098"/>
    <n v="0.56973097284983665"/>
    <n v="39.151559435480493"/>
    <n v="332.79881224273987"/>
    <n v="55.298263188570381"/>
    <n v="7.4373204342205463"/>
    <n v="150.72610995498192"/>
    <n v="68.5816128160902"/>
    <n v="1.6589478956571113"/>
    <n v="0.55298263188570385"/>
    <n v="34.744052107574916"/>
    <n v="299.41274932227066"/>
    <n v="54.542838995014996"/>
    <n v="7.4373204342205463"/>
    <n v="148.94525849267427"/>
    <n v="66.484836857199937"/>
    <n v="1.6362851698504497"/>
    <n v="0.54542838995014997"/>
    <n v="32.461911102177879"/>
    <n v="282.12594806906117"/>
    <n v="32.290989041436298"/>
    <n v="4.2892135683674102"/>
    <n v="88.621842839950702"/>
    <n v="41.548731603008896"/>
    <n v="0.96872967124308906"/>
    <n v="0.32290989041436297"/>
    <n v="22.210623140732832"/>
    <n v="189.13746742564356"/>
    <n v="30.152648677135591"/>
    <n v="4.2892135683674102"/>
    <n v="84.162065456059281"/>
    <n v="36.297786087076531"/>
    <n v="0.90457946031406766"/>
    <n v="0.30152648677135596"/>
    <n v="16.495468868667775"/>
    <n v="145.84621776185176"/>
    <n v="29.354700908999423"/>
    <n v="4.2892135683674102"/>
    <n v="82.280968104593214"/>
    <n v="34.082980536828593"/>
    <n v="0.88064102726998261"/>
    <n v="0.2935470090899942"/>
    <n v="14.084863890214589"/>
    <n v="127.58632537835383"/>
  </r>
  <r>
    <x v="11"/>
    <s v="Nan_x000a_Tong"/>
    <s v="Nan Tong"/>
    <s v="Rudong"/>
    <x v="216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Su_x000a_Zhou"/>
    <s v="Su Zhou"/>
    <s v="Kunshan"/>
    <x v="217"/>
    <s v="t/a"/>
    <s v="grinding"/>
    <n v="1200000"/>
    <n v="1"/>
    <m/>
    <n v="1"/>
    <m/>
    <n v="1200000"/>
    <n v="126035.90165274762"/>
    <n v="126035.90165274762"/>
    <n v="1.5617309400983879E-3"/>
    <n v="82.273666031414336"/>
    <n v="4.5407983010355473"/>
    <n v="118.25173284696004"/>
    <n v="72.751751819505785"/>
    <n v="2.4682099809424298"/>
    <n v="0.82273666031414339"/>
    <n v="61.223049936412998"/>
    <n v="519.48408604405859"/>
    <n v="97.668166774257685"/>
    <n v="12.749692172949505"/>
    <n v="264.28367132961722"/>
    <n v="124.51049819495032"/>
    <n v="2.9300450032277308"/>
    <n v="0.97668166774257692"/>
    <n v="67.116959032252268"/>
    <n v="570.51224955898249"/>
    <n v="94.79702260897777"/>
    <n v="12.749692172949505"/>
    <n v="258.38761706568323"/>
    <n v="117.56847911329746"/>
    <n v="2.8439106782693333"/>
    <n v="0.94797022608977777"/>
    <n v="59.561232184414131"/>
    <n v="513.27899883817815"/>
    <n v="93.502009705739965"/>
    <n v="12.749692172949505"/>
    <n v="255.33472884458442"/>
    <n v="113.97400604091416"/>
    <n v="2.8050602911721989"/>
    <n v="0.93502009705739986"/>
    <n v="55.648990460876348"/>
    <n v="483.64448240410479"/>
    <n v="55.355981213890786"/>
    <n v="7.3529375457727006"/>
    <n v="151.92315915420116"/>
    <n v="71.226397033729526"/>
    <n v="1.6606794364167237"/>
    <n v="0.55355981213890781"/>
    <n v="38.075353955541992"/>
    <n v="324.23565844396035"/>
    <n v="51.690254875089579"/>
    <n v="7.3529375457727006"/>
    <n v="144.2778264961016"/>
    <n v="62.224776149274049"/>
    <n v="1.5507076462526872"/>
    <n v="0.51690254875089581"/>
    <n v="28.277946632001893"/>
    <n v="250.02208759174582"/>
    <n v="50.322344415427573"/>
    <n v="7.3529375457727006"/>
    <n v="141.05308817930262"/>
    <n v="58.42796663456329"/>
    <n v="1.5096703324628271"/>
    <n v="0.50322344415427567"/>
    <n v="24.145480954653575"/>
    <n v="218.71941493432081"/>
  </r>
  <r>
    <x v="11"/>
    <s v="Yang_x000a_Zhou"/>
    <s v="Yang Zhou"/>
    <s v="Hanjiang"/>
    <x v="214"/>
    <s v="t/a"/>
    <s v="grinding"/>
    <n v="2300000"/>
    <n v="1"/>
    <m/>
    <n v="1"/>
    <m/>
    <n v="2300000"/>
    <n v="241568.81150109961"/>
    <n v="241568.81150109961"/>
    <n v="2.9933176351885772E-3"/>
    <n v="157.69119322687749"/>
    <n v="8.7031967436514677"/>
    <n v="226.64915462334011"/>
    <n v="139.44085765405276"/>
    <n v="4.7307357968063251"/>
    <n v="1.576911932268775"/>
    <n v="117.34417904479159"/>
    <n v="995.6778315844457"/>
    <n v="187.1973196506606"/>
    <n v="24.436909998153222"/>
    <n v="506.54370338176636"/>
    <n v="238.64512154032147"/>
    <n v="5.6159195895198177"/>
    <n v="1.871973196506606"/>
    <n v="128.64083814515018"/>
    <n v="1093.4818116547167"/>
    <n v="181.6942933338741"/>
    <n v="24.436909998153222"/>
    <n v="495.2429327092263"/>
    <n v="225.33958496715348"/>
    <n v="5.4508288000162226"/>
    <n v="1.816942933338741"/>
    <n v="114.15902835346043"/>
    <n v="983.78474777317501"/>
    <n v="179.21218526933498"/>
    <n v="24.436909998153222"/>
    <n v="489.39156361878685"/>
    <n v="218.45017824508551"/>
    <n v="5.3763655580800487"/>
    <n v="1.79212185269335"/>
    <n v="106.66056505001302"/>
    <n v="926.98525794120087"/>
    <n v="106.09896399329068"/>
    <n v="14.093130296064345"/>
    <n v="291.18605504555228"/>
    <n v="136.51726098131493"/>
    <n v="3.182968919798721"/>
    <n v="1.0609896399329068"/>
    <n v="72.977761748122148"/>
    <n v="621.45167868425733"/>
    <n v="99.072988510588374"/>
    <n v="14.093130296064345"/>
    <n v="276.53250078419478"/>
    <n v="119.26415428610861"/>
    <n v="2.972189655317651"/>
    <n v="0.99072988510588367"/>
    <n v="54.199397711336964"/>
    <n v="479.20900121751288"/>
    <n v="96.451160129569516"/>
    <n v="14.093130296064345"/>
    <n v="270.35175234366341"/>
    <n v="111.98693604957965"/>
    <n v="2.8935348038870856"/>
    <n v="0.96451160129569513"/>
    <n v="46.278838496419361"/>
    <n v="419.21221195744829"/>
  </r>
  <r>
    <x v="11"/>
    <s v="Chang_x000a_Zhou"/>
    <s v="Chang Zhou"/>
    <s v="Liyang"/>
    <x v="206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Chang_x000a_Zhou"/>
    <s v="Chang Zhou"/>
    <s v="Liyang"/>
    <x v="206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Xu_x000a_Zhou"/>
    <s v="Xu Zhou"/>
    <s v="Xuzhou"/>
    <x v="218"/>
    <s v="t/d"/>
    <s v="cement"/>
    <n v="5500"/>
    <n v="310"/>
    <n v="1"/>
    <m/>
    <n v="1705000"/>
    <m/>
    <n v="0"/>
    <n v="1705000"/>
    <n v="2.1126926676845834E-2"/>
    <n v="1112.9892256418302"/>
    <n v="61.427426643849699"/>
    <n v="1599.6966091420945"/>
    <n v="984.17780351201407"/>
    <n v="33.389676769254905"/>
    <n v="11.129892256418303"/>
    <n v="828.21877554528157"/>
    <n v="7027.524341004395"/>
    <n v="1321.2443610624107"/>
    <n v="172.47645210466908"/>
    <n v="3575.2008253846143"/>
    <n v="1684.364507561424"/>
    <n v="39.637330831872326"/>
    <n v="13.212443610624108"/>
    <n v="907.95093818012458"/>
    <n v="7717.8277994003593"/>
    <n v="1282.4038343743111"/>
    <n v="172.47645210466908"/>
    <n v="3495.4396431485825"/>
    <n v="1590.4536267805738"/>
    <n v="38.472115031229336"/>
    <n v="12.824038343743112"/>
    <n v="805.73788533857987"/>
    <n v="6943.5825946663153"/>
    <n v="1264.8850403555728"/>
    <n v="172.47645210466908"/>
    <n v="3454.1405025964345"/>
    <n v="1541.8279851336495"/>
    <n v="37.946551210667174"/>
    <n v="12.648850403555729"/>
    <n v="752.81350386345048"/>
    <n v="6542.6900723173576"/>
    <n v="748.84970656792416"/>
    <n v="99.469741170127548"/>
    <n v="2055.200010165247"/>
    <n v="963.54296950325659"/>
    <n v="22.465491197037725"/>
    <n v="7.4884970656792413"/>
    <n v="515.07925633016532"/>
    <n v="4386.2248010101075"/>
    <n v="699.26015846538303"/>
    <n v="99.469741170127548"/>
    <n v="1951.7747796466097"/>
    <n v="841.77001904440613"/>
    <n v="20.97780475396149"/>
    <n v="6.9926015846538307"/>
    <n v="382.54099328302107"/>
    <n v="3382.271668261862"/>
    <n v="680.75521421426322"/>
    <n v="99.469741170127548"/>
    <n v="1908.1508696491967"/>
    <n v="790.40719196345492"/>
    <n v="20.422656426427896"/>
    <n v="6.8075521421426313"/>
    <n v="326.63744605969481"/>
    <n v="2958.8125095536011"/>
  </r>
  <r>
    <x v="11"/>
    <s v="Xu_x000a_Zhou"/>
    <s v="Xu Zhou"/>
    <s v="Xuzhou"/>
    <x v="218"/>
    <s v="t/d"/>
    <s v="cement"/>
    <n v="5500"/>
    <n v="310"/>
    <n v="1"/>
    <m/>
    <n v="1705000"/>
    <m/>
    <n v="0"/>
    <n v="1705000"/>
    <n v="2.1126926676845834E-2"/>
    <n v="1112.9892256418302"/>
    <n v="61.427426643849699"/>
    <n v="1599.6966091420945"/>
    <n v="984.17780351201407"/>
    <n v="33.389676769254905"/>
    <n v="11.129892256418303"/>
    <n v="828.21877554528157"/>
    <n v="7027.524341004395"/>
    <n v="1321.2443610624107"/>
    <n v="172.47645210466908"/>
    <n v="3575.2008253846143"/>
    <n v="1684.364507561424"/>
    <n v="39.637330831872326"/>
    <n v="13.212443610624108"/>
    <n v="907.95093818012458"/>
    <n v="7717.8277994003593"/>
    <n v="1282.4038343743111"/>
    <n v="172.47645210466908"/>
    <n v="3495.4396431485825"/>
    <n v="1590.4536267805738"/>
    <n v="38.472115031229336"/>
    <n v="12.824038343743112"/>
    <n v="805.73788533857987"/>
    <n v="6943.5825946663153"/>
    <n v="1264.8850403555728"/>
    <n v="172.47645210466908"/>
    <n v="3454.1405025964345"/>
    <n v="1541.8279851336495"/>
    <n v="37.946551210667174"/>
    <n v="12.648850403555729"/>
    <n v="752.81350386345048"/>
    <n v="6542.6900723173576"/>
    <n v="748.84970656792416"/>
    <n v="99.469741170127548"/>
    <n v="2055.200010165247"/>
    <n v="963.54296950325659"/>
    <n v="22.465491197037725"/>
    <n v="7.4884970656792413"/>
    <n v="515.07925633016532"/>
    <n v="4386.2248010101075"/>
    <n v="699.26015846538303"/>
    <n v="99.469741170127548"/>
    <n v="1951.7747796466097"/>
    <n v="841.77001904440613"/>
    <n v="20.97780475396149"/>
    <n v="6.9926015846538307"/>
    <n v="382.54099328302107"/>
    <n v="3382.271668261862"/>
    <n v="680.75521421426322"/>
    <n v="99.469741170127548"/>
    <n v="1908.1508696491967"/>
    <n v="790.40719196345492"/>
    <n v="20.422656426427896"/>
    <n v="6.8075521421426313"/>
    <n v="326.63744605969481"/>
    <n v="2958.8125095536011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Lian_x000a_Yungang"/>
    <s v="Lian Yungang"/>
    <s v="Donghai"/>
    <x v="219"/>
    <s v="t/a"/>
    <s v="grinding"/>
    <n v="1600000"/>
    <n v="1"/>
    <m/>
    <n v="1"/>
    <m/>
    <n v="1600000"/>
    <n v="168047.86887033016"/>
    <n v="168047.86887033016"/>
    <n v="2.0823079201311842E-3"/>
    <n v="109.69822137521912"/>
    <n v="6.0543977347140645"/>
    <n v="157.66897712928008"/>
    <n v="97.002335759341065"/>
    <n v="3.2909466412565735"/>
    <n v="1.0969822137521914"/>
    <n v="81.630733248550669"/>
    <n v="692.64544805874482"/>
    <n v="130.22422236567695"/>
    <n v="16.999589563932677"/>
    <n v="352.37822843948965"/>
    <n v="166.01399759326711"/>
    <n v="3.9067266709703081"/>
    <n v="1.3022422236567694"/>
    <n v="89.489278709669691"/>
    <n v="760.68299941197677"/>
    <n v="126.39603014530371"/>
    <n v="16.999589563932677"/>
    <n v="344.5168227542444"/>
    <n v="156.75797215106329"/>
    <n v="3.7918809043591115"/>
    <n v="1.2639603014530372"/>
    <n v="79.414976245885512"/>
    <n v="684.37199845090436"/>
    <n v="124.66934627431998"/>
    <n v="16.999589563932677"/>
    <n v="340.44630512611258"/>
    <n v="151.96534138788559"/>
    <n v="3.740080388229599"/>
    <n v="1.2466934627432"/>
    <n v="74.19865394783514"/>
    <n v="644.85930987213976"/>
    <n v="73.807974951854391"/>
    <n v="9.8039167276969366"/>
    <n v="202.56421220560159"/>
    <n v="94.968529378306044"/>
    <n v="2.2142392485556321"/>
    <n v="0.73807974951854394"/>
    <n v="50.767138607389327"/>
    <n v="432.3142112586138"/>
    <n v="68.920339833452786"/>
    <n v="9.8039167276969366"/>
    <n v="192.3704353281355"/>
    <n v="82.966368199032075"/>
    <n v="2.0676101950035832"/>
    <n v="0.68920339833452782"/>
    <n v="37.703928842669193"/>
    <n v="333.36278345566114"/>
    <n v="67.096459220570097"/>
    <n v="9.8039167276969366"/>
    <n v="188.07078423907021"/>
    <n v="77.903955512751054"/>
    <n v="2.0128937766171031"/>
    <n v="0.67096459220570093"/>
    <n v="32.193974606204776"/>
    <n v="291.62588657909447"/>
  </r>
  <r>
    <x v="11"/>
    <s v="Lian_x000a_Yungang"/>
    <s v="Lian Yungang"/>
    <s v="Donghai"/>
    <x v="219"/>
    <s v="t/a"/>
    <s v="grinding"/>
    <n v="750000"/>
    <n v="1"/>
    <m/>
    <n v="1"/>
    <m/>
    <n v="750000"/>
    <n v="78772.438532967266"/>
    <n v="78772.438532967266"/>
    <n v="9.7608183756149255E-4"/>
    <n v="51.42104126963396"/>
    <n v="2.8379989381472175"/>
    <n v="73.907333029350028"/>
    <n v="45.469844887191122"/>
    <n v="1.5426312380890188"/>
    <n v="0.51421041269633971"/>
    <n v="38.26440621025813"/>
    <n v="324.67755377753662"/>
    <n v="61.042604233911064"/>
    <n v="7.9685576080934419"/>
    <n v="165.17729458101076"/>
    <n v="77.819061371843958"/>
    <n v="1.8312781270173319"/>
    <n v="0.61042604233911057"/>
    <n v="41.948099395157669"/>
    <n v="356.57015597436413"/>
    <n v="59.248139130611115"/>
    <n v="7.9685576080934419"/>
    <n v="161.49226066605206"/>
    <n v="73.480299445810914"/>
    <n v="1.7774441739183335"/>
    <n v="0.59248139130611122"/>
    <n v="37.225770115258833"/>
    <n v="320.79937427386142"/>
    <n v="58.438756066087485"/>
    <n v="7.9685576080934419"/>
    <n v="159.58420552786527"/>
    <n v="71.233753775571358"/>
    <n v="1.7531626819826245"/>
    <n v="0.58438756066087494"/>
    <n v="34.780619038047725"/>
    <n v="302.27780150256552"/>
    <n v="34.597488258681743"/>
    <n v="4.5955859661079383"/>
    <n v="94.951974471375735"/>
    <n v="44.516498146080956"/>
    <n v="1.0379246477604525"/>
    <n v="0.34597488258681747"/>
    <n v="23.797096222213746"/>
    <n v="202.64728652747522"/>
    <n v="32.306409296930987"/>
    <n v="4.5955859661079383"/>
    <n v="90.173641560063515"/>
    <n v="38.890485093296284"/>
    <n v="0.96919227890792958"/>
    <n v="0.32306409296930988"/>
    <n v="17.673716645001186"/>
    <n v="156.26380474484114"/>
    <n v="31.451465259642234"/>
    <n v="4.5955859661079383"/>
    <n v="88.158180112064144"/>
    <n v="36.517479146602057"/>
    <n v="0.94354395778926703"/>
    <n v="0.31451465259642231"/>
    <n v="15.090925596658487"/>
    <n v="136.69963433395054"/>
  </r>
  <r>
    <x v="11"/>
    <s v="Huai'an"/>
    <s v="Huai'an"/>
    <s v="Suqian"/>
    <x v="220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Huai'an"/>
    <s v="Huai'an"/>
    <s v="Suqian"/>
    <x v="220"/>
    <s v="t/a"/>
    <s v="grinding"/>
    <n v="750000"/>
    <n v="1"/>
    <m/>
    <n v="1"/>
    <m/>
    <n v="750000"/>
    <n v="78772.438532967266"/>
    <n v="78772.438532967266"/>
    <n v="9.7608183756149255E-4"/>
    <n v="51.42104126963396"/>
    <n v="2.8379989381472175"/>
    <n v="73.907333029350028"/>
    <n v="45.469844887191122"/>
    <n v="1.5426312380890188"/>
    <n v="0.51421041269633971"/>
    <n v="38.26440621025813"/>
    <n v="324.67755377753662"/>
    <n v="61.042604233911064"/>
    <n v="7.9685576080934419"/>
    <n v="165.17729458101076"/>
    <n v="77.819061371843958"/>
    <n v="1.8312781270173319"/>
    <n v="0.61042604233911057"/>
    <n v="41.948099395157669"/>
    <n v="356.57015597436413"/>
    <n v="59.248139130611115"/>
    <n v="7.9685576080934419"/>
    <n v="161.49226066605206"/>
    <n v="73.480299445810914"/>
    <n v="1.7774441739183335"/>
    <n v="0.59248139130611122"/>
    <n v="37.225770115258833"/>
    <n v="320.79937427386142"/>
    <n v="58.438756066087485"/>
    <n v="7.9685576080934419"/>
    <n v="159.58420552786527"/>
    <n v="71.233753775571358"/>
    <n v="1.7531626819826245"/>
    <n v="0.58438756066087494"/>
    <n v="34.780619038047725"/>
    <n v="302.27780150256552"/>
    <n v="34.597488258681743"/>
    <n v="4.5955859661079383"/>
    <n v="94.951974471375735"/>
    <n v="44.516498146080956"/>
    <n v="1.0379246477604525"/>
    <n v="0.34597488258681747"/>
    <n v="23.797096222213746"/>
    <n v="202.64728652747522"/>
    <n v="32.306409296930987"/>
    <n v="4.5955859661079383"/>
    <n v="90.173641560063515"/>
    <n v="38.890485093296284"/>
    <n v="0.96919227890792958"/>
    <n v="0.32306409296930988"/>
    <n v="17.673716645001186"/>
    <n v="156.26380474484114"/>
    <n v="31.451465259642234"/>
    <n v="4.5955859661079383"/>
    <n v="88.158180112064144"/>
    <n v="36.517479146602057"/>
    <n v="0.94354395778926703"/>
    <n v="0.31451465259642231"/>
    <n v="15.090925596658487"/>
    <n v="136.69963433395054"/>
  </r>
  <r>
    <x v="11"/>
    <s v="Chang_x000a_Zhou"/>
    <s v="Chang Zhou"/>
    <s v="Liyang"/>
    <x v="206"/>
    <s v="t/d"/>
    <s v="cement"/>
    <n v="1200"/>
    <n v="310"/>
    <n v="1"/>
    <m/>
    <n v="372000"/>
    <m/>
    <n v="0"/>
    <n v="372000"/>
    <n v="4.6095112749481816E-3"/>
    <n v="242.83401286730839"/>
    <n v="13.402347631385387"/>
    <n v="349.02471472191155"/>
    <n v="214.72970258443942"/>
    <n v="7.2850203860192524"/>
    <n v="2.4283401286730841"/>
    <n v="180.70227830078869"/>
    <n v="1533.2780380373224"/>
    <n v="288.27149695907144"/>
    <n v="37.631225913745979"/>
    <n v="780.0438164475521"/>
    <n v="367.49771074067428"/>
    <n v="8.6481449087721423"/>
    <n v="2.8827149695907144"/>
    <n v="198.09838651202716"/>
    <n v="1683.8897016873509"/>
    <n v="279.7972002271224"/>
    <n v="37.631225913745979"/>
    <n v="762.64137668696344"/>
    <n v="347.00806402485244"/>
    <n v="8.3939160068136722"/>
    <n v="2.7979720022712242"/>
    <n v="175.7973568011447"/>
    <n v="1514.9634751999233"/>
    <n v="275.97491789576128"/>
    <n v="37.631225913745979"/>
    <n v="753.6306551119493"/>
    <n v="336.39883312006896"/>
    <n v="8.2792475368728375"/>
    <n v="2.7597491789576134"/>
    <n v="164.25021902475282"/>
    <n v="1427.4960157783325"/>
    <n v="163.3853905239107"/>
    <n v="21.702488982573282"/>
    <n v="448.40727494514482"/>
    <n v="210.22755698252871"/>
    <n v="4.9015617157173219"/>
    <n v="1.633853905239107"/>
    <n v="112.38092865385424"/>
    <n v="956.99450203856884"/>
    <n v="152.56585275608356"/>
    <n v="21.702488982573282"/>
    <n v="425.84177010471478"/>
    <n v="183.65891324605224"/>
    <n v="4.5769755826825067"/>
    <n v="1.5256585275608356"/>
    <n v="83.463489443568221"/>
    <n v="737.95018216622429"/>
    <n v="148.52841037402104"/>
    <n v="21.702488982573282"/>
    <n v="416.32382610527924"/>
    <n v="172.45247824657196"/>
    <n v="4.4558523112206316"/>
    <n v="1.4852841037402102"/>
    <n v="71.266351867569767"/>
    <n v="645.55909299351288"/>
  </r>
  <r>
    <x v="11"/>
    <s v="Zhen_x000a_Jiang"/>
    <s v="Zhen Jiang"/>
    <s v="Dantu"/>
    <x v="221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Wu_x000a_Xi"/>
    <s v="Wu Xi"/>
    <s v="Jiangyin"/>
    <x v="209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Chang_x000a_Zhou"/>
    <s v="Chang Zhou"/>
    <s v="Liyang"/>
    <x v="206"/>
    <s v="t/a"/>
    <s v="grinding"/>
    <n v="300000"/>
    <n v="1"/>
    <m/>
    <n v="1"/>
    <m/>
    <n v="300000"/>
    <n v="31508.975413186905"/>
    <n v="31508.975413186905"/>
    <n v="3.9043273502459698E-4"/>
    <n v="20.568416507853584"/>
    <n v="1.1351995752588868"/>
    <n v="29.56293321174001"/>
    <n v="18.187937954876446"/>
    <n v="0.61705249523560746"/>
    <n v="0.20568416507853585"/>
    <n v="15.30576248410325"/>
    <n v="129.87102151101465"/>
    <n v="24.417041693564421"/>
    <n v="3.1874230432373762"/>
    <n v="66.070917832404305"/>
    <n v="31.127624548737579"/>
    <n v="0.73251125080693269"/>
    <n v="0.24417041693564423"/>
    <n v="16.779239758063067"/>
    <n v="142.62806238974562"/>
    <n v="23.699255652244442"/>
    <n v="3.1874230432373762"/>
    <n v="64.596904266420808"/>
    <n v="29.392119778324364"/>
    <n v="0.71097766956733333"/>
    <n v="0.23699255652244444"/>
    <n v="14.890308046103533"/>
    <n v="128.31974970954454"/>
    <n v="23.375502426434991"/>
    <n v="3.1874230432373762"/>
    <n v="63.833682211146105"/>
    <n v="28.49350151022854"/>
    <n v="0.70126507279304973"/>
    <n v="0.23375502426434996"/>
    <n v="13.912247615219087"/>
    <n v="120.9111206010262"/>
    <n v="13.838995303472696"/>
    <n v="1.8382343864431752"/>
    <n v="37.98078978855029"/>
    <n v="17.806599258432382"/>
    <n v="0.41516985910418092"/>
    <n v="0.13838995303472695"/>
    <n v="9.518838488885498"/>
    <n v="81.058914610990087"/>
    <n v="12.922563718772395"/>
    <n v="1.8382343864431752"/>
    <n v="36.069456624025399"/>
    <n v="15.556194037318512"/>
    <n v="0.3876769115631718"/>
    <n v="0.12922563718772395"/>
    <n v="7.0694866580004732"/>
    <n v="62.505521897936454"/>
    <n v="12.580586103856893"/>
    <n v="1.8382343864431752"/>
    <n v="35.263272044825655"/>
    <n v="14.606991658640823"/>
    <n v="0.37741758311570678"/>
    <n v="0.12580586103856892"/>
    <n v="6.0363702386633937"/>
    <n v="54.679853733580202"/>
  </r>
  <r>
    <x v="11"/>
    <s v="Wu_x000a_Xi"/>
    <s v="Wu Xi"/>
    <s v="Yixing"/>
    <x v="205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Wu_x000a_Xi"/>
    <s v="Wu Xi"/>
    <s v="Yixing"/>
    <x v="205"/>
    <s v="t/a"/>
    <s v="grinding"/>
    <n v="800000"/>
    <n v="1"/>
    <m/>
    <n v="1"/>
    <m/>
    <n v="800000"/>
    <n v="84023.93443516508"/>
    <n v="84023.93443516508"/>
    <n v="1.0411539600655921E-3"/>
    <n v="54.84911068760956"/>
    <n v="3.0271988673570323"/>
    <n v="78.83448856464004"/>
    <n v="48.501167879670533"/>
    <n v="1.6454733206282868"/>
    <n v="0.5484911068760957"/>
    <n v="40.815366624275335"/>
    <n v="346.32272402937241"/>
    <n v="65.112111182838476"/>
    <n v="8.4997947819663384"/>
    <n v="176.18911421974482"/>
    <n v="83.006998796633553"/>
    <n v="1.9533633354851541"/>
    <n v="0.65112111182838472"/>
    <n v="44.744639354834845"/>
    <n v="380.34149970598838"/>
    <n v="63.198015072651856"/>
    <n v="8.4997947819663384"/>
    <n v="172.2584113771222"/>
    <n v="78.378986075531643"/>
    <n v="1.8959404521795558"/>
    <n v="0.63198015072651859"/>
    <n v="39.707488122942756"/>
    <n v="342.18599922545218"/>
    <n v="62.334673137159989"/>
    <n v="8.4997947819663384"/>
    <n v="170.22315256305629"/>
    <n v="75.982670693942794"/>
    <n v="1.8700401941147995"/>
    <n v="0.62334673137160002"/>
    <n v="37.09932697391757"/>
    <n v="322.42965493606988"/>
    <n v="36.903987475927195"/>
    <n v="4.9019583638484683"/>
    <n v="101.2821061028008"/>
    <n v="47.484264689153022"/>
    <n v="1.1071196242778161"/>
    <n v="0.36903987475927197"/>
    <n v="25.383569303694664"/>
    <n v="216.1571056293069"/>
    <n v="34.460169916726393"/>
    <n v="4.9019583638484683"/>
    <n v="96.18521766406775"/>
    <n v="41.483184099516038"/>
    <n v="1.0338050975017916"/>
    <n v="0.34460169916726391"/>
    <n v="18.851964421334596"/>
    <n v="166.68139172783057"/>
    <n v="33.548229610285048"/>
    <n v="4.9019583638484683"/>
    <n v="94.035392119535103"/>
    <n v="38.951977756375527"/>
    <n v="1.0064468883085516"/>
    <n v="0.33548229610285046"/>
    <n v="16.096987303102388"/>
    <n v="145.81294328954723"/>
  </r>
  <r>
    <x v="11"/>
    <s v="Su_x000a_Zhou"/>
    <s v="Su Zhou"/>
    <s v="Kunshan"/>
    <x v="217"/>
    <s v="t/a"/>
    <s v="grinding"/>
    <n v="300000"/>
    <n v="1"/>
    <m/>
    <n v="1"/>
    <m/>
    <n v="300000"/>
    <n v="31508.975413186905"/>
    <n v="31508.975413186905"/>
    <n v="3.9043273502459698E-4"/>
    <n v="20.568416507853584"/>
    <n v="1.1351995752588868"/>
    <n v="29.56293321174001"/>
    <n v="18.187937954876446"/>
    <n v="0.61705249523560746"/>
    <n v="0.20568416507853585"/>
    <n v="15.30576248410325"/>
    <n v="129.87102151101465"/>
    <n v="24.417041693564421"/>
    <n v="3.1874230432373762"/>
    <n v="66.070917832404305"/>
    <n v="31.127624548737579"/>
    <n v="0.73251125080693269"/>
    <n v="0.24417041693564423"/>
    <n v="16.779239758063067"/>
    <n v="142.62806238974562"/>
    <n v="23.699255652244442"/>
    <n v="3.1874230432373762"/>
    <n v="64.596904266420808"/>
    <n v="29.392119778324364"/>
    <n v="0.71097766956733333"/>
    <n v="0.23699255652244444"/>
    <n v="14.890308046103533"/>
    <n v="128.31974970954454"/>
    <n v="23.375502426434991"/>
    <n v="3.1874230432373762"/>
    <n v="63.833682211146105"/>
    <n v="28.49350151022854"/>
    <n v="0.70126507279304973"/>
    <n v="0.23375502426434996"/>
    <n v="13.912247615219087"/>
    <n v="120.9111206010262"/>
    <n v="13.838995303472696"/>
    <n v="1.8382343864431752"/>
    <n v="37.98078978855029"/>
    <n v="17.806599258432382"/>
    <n v="0.41516985910418092"/>
    <n v="0.13838995303472695"/>
    <n v="9.518838488885498"/>
    <n v="81.058914610990087"/>
    <n v="12.922563718772395"/>
    <n v="1.8382343864431752"/>
    <n v="36.069456624025399"/>
    <n v="15.556194037318512"/>
    <n v="0.3876769115631718"/>
    <n v="0.12922563718772395"/>
    <n v="7.0694866580004732"/>
    <n v="62.505521897936454"/>
    <n v="12.580586103856893"/>
    <n v="1.8382343864431752"/>
    <n v="35.263272044825655"/>
    <n v="14.606991658640823"/>
    <n v="0.37741758311570678"/>
    <n v="0.12580586103856892"/>
    <n v="6.0363702386633937"/>
    <n v="54.679853733580202"/>
  </r>
  <r>
    <x v="11"/>
    <s v="Wu_x000a_Xi"/>
    <s v="Wu Xi"/>
    <s v="Yixing"/>
    <x v="205"/>
    <s v="t/a"/>
    <s v="grinding"/>
    <n v="500000"/>
    <n v="1"/>
    <m/>
    <n v="1"/>
    <m/>
    <n v="500000"/>
    <n v="52514.959021978175"/>
    <n v="52514.959021978175"/>
    <n v="6.50721225040995E-4"/>
    <n v="34.280694179755976"/>
    <n v="1.891999292098145"/>
    <n v="49.271555352900023"/>
    <n v="30.313229924794079"/>
    <n v="1.0284208253926792"/>
    <n v="0.34280694179755977"/>
    <n v="25.509604140172083"/>
    <n v="216.45170251835773"/>
    <n v="40.69506948927404"/>
    <n v="5.3123717387289604"/>
    <n v="110.1181963873405"/>
    <n v="51.879374247895967"/>
    <n v="1.2208520846782211"/>
    <n v="0.40695069489274038"/>
    <n v="27.965399596771778"/>
    <n v="237.71343731624273"/>
    <n v="39.49875942040741"/>
    <n v="5.3123717387289604"/>
    <n v="107.66150711070136"/>
    <n v="48.986866297207278"/>
    <n v="1.1849627826122222"/>
    <n v="0.39498759420407409"/>
    <n v="24.817180076839222"/>
    <n v="213.86624951590758"/>
    <n v="38.95917071072499"/>
    <n v="5.3123717387289604"/>
    <n v="106.38947035191018"/>
    <n v="47.489169183714239"/>
    <n v="1.1687751213217497"/>
    <n v="0.38959170710724994"/>
    <n v="23.18707935869848"/>
    <n v="201.51853433504365"/>
    <n v="23.064992172454495"/>
    <n v="3.0637239774052922"/>
    <n v="63.301316314250485"/>
    <n v="29.677665430720637"/>
    <n v="0.69194976517363493"/>
    <n v="0.23064992172454496"/>
    <n v="15.864730814809164"/>
    <n v="135.09819101831681"/>
    <n v="21.537606197953991"/>
    <n v="3.0637239774052922"/>
    <n v="60.115761040042337"/>
    <n v="25.926990062197522"/>
    <n v="0.64612818593861965"/>
    <n v="0.21537606197953993"/>
    <n v="11.782477763334121"/>
    <n v="104.1758698298941"/>
    <n v="20.967643506428157"/>
    <n v="3.0637239774052922"/>
    <n v="58.772120074709427"/>
    <n v="24.344986097734704"/>
    <n v="0.62902930519284461"/>
    <n v="0.20967643506428152"/>
    <n v="10.06061706443899"/>
    <n v="91.133089555967018"/>
  </r>
  <r>
    <x v="11"/>
    <s v="Tai_x000a_Zhou"/>
    <s v="Tai Zhou"/>
    <s v="Taizhou"/>
    <x v="222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Zhen_x000a_Jiang"/>
    <s v="Zhen Jiang"/>
    <s v="Dantu"/>
    <x v="221"/>
    <s v="t/d"/>
    <s v="cement"/>
    <n v="4500"/>
    <n v="310"/>
    <n v="1"/>
    <m/>
    <n v="1395000"/>
    <m/>
    <n v="0"/>
    <n v="1395000"/>
    <n v="1.7285667281055683E-2"/>
    <n v="910.62754825240665"/>
    <n v="50.258803617695207"/>
    <n v="1308.8426802071683"/>
    <n v="805.23638469164791"/>
    <n v="27.318826447572199"/>
    <n v="9.106275482524067"/>
    <n v="677.63354362795769"/>
    <n v="5749.7926426399599"/>
    <n v="1081.0181135965181"/>
    <n v="141.11709717654745"/>
    <n v="2925.1643116783212"/>
    <n v="1378.1164152775289"/>
    <n v="32.430543407895541"/>
    <n v="10.81018113596518"/>
    <n v="742.86894942010201"/>
    <n v="6314.5863813275664"/>
    <n v="1049.2395008517092"/>
    <n v="141.11709717654745"/>
    <n v="2859.9051625761131"/>
    <n v="1301.2802400931969"/>
    <n v="31.477185025551275"/>
    <n v="10.492395008517093"/>
    <n v="659.24008800429272"/>
    <n v="5681.1130319997128"/>
    <n v="1034.9059421091049"/>
    <n v="141.11709717654745"/>
    <n v="2826.11495666981"/>
    <n v="1261.4956242002588"/>
    <n v="31.047178263273146"/>
    <n v="10.34905942109105"/>
    <n v="615.9383213428232"/>
    <n v="5353.1100591687473"/>
    <n v="612.69521446466524"/>
    <n v="81.384333684649818"/>
    <n v="1681.5272810442932"/>
    <n v="788.35333868448276"/>
    <n v="18.380856433939957"/>
    <n v="6.1269521446466522"/>
    <n v="421.42848245195347"/>
    <n v="3588.7293826446335"/>
    <n v="572.12194783531345"/>
    <n v="81.384333684649818"/>
    <n v="1596.9066378926807"/>
    <n v="688.7209246726959"/>
    <n v="17.163658435059403"/>
    <n v="5.7212194783531345"/>
    <n v="312.98808541338087"/>
    <n v="2767.3131831233418"/>
    <n v="556.98153890257902"/>
    <n v="81.384333684649818"/>
    <n v="1561.2143478947974"/>
    <n v="646.69679342464497"/>
    <n v="16.70944616707737"/>
    <n v="5.5698153890257895"/>
    <n v="267.2488195033867"/>
    <n v="2420.8465987256736"/>
  </r>
  <r>
    <x v="11"/>
    <s v="Zhen_x000a_Jiang"/>
    <s v="Zhen Jiang"/>
    <s v="Dantu"/>
    <x v="221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Zhen_x000a_Jiang"/>
    <s v="Zhen Jiang"/>
    <s v="Dantu"/>
    <x v="221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Chang_x000a_Zhou"/>
    <s v="Chang Zhou"/>
    <s v="Liyang"/>
    <x v="206"/>
    <s v="t/d"/>
    <s v="cement"/>
    <n v="1500"/>
    <n v="310"/>
    <n v="1"/>
    <m/>
    <n v="465000"/>
    <m/>
    <n v="0"/>
    <n v="465000"/>
    <n v="5.7618890936852272E-3"/>
    <n v="303.54251608413551"/>
    <n v="16.752934539231735"/>
    <n v="436.28089340238944"/>
    <n v="268.41212823054929"/>
    <n v="9.1062754825240653"/>
    <n v="3.0354251608413554"/>
    <n v="225.87784787598588"/>
    <n v="1916.597547546653"/>
    <n v="360.33937119883927"/>
    <n v="47.039032392182477"/>
    <n v="975.05477055944027"/>
    <n v="459.37213842584288"/>
    <n v="10.810181135965179"/>
    <n v="3.6033937119883928"/>
    <n v="247.62298314003397"/>
    <n v="2104.8621271091888"/>
    <n v="349.746500283903"/>
    <n v="47.039032392182477"/>
    <n v="953.30172085870436"/>
    <n v="433.76008003106557"/>
    <n v="10.492395008517091"/>
    <n v="3.4974650028390304"/>
    <n v="219.74669600143088"/>
    <n v="1893.704343999904"/>
    <n v="344.96864736970161"/>
    <n v="47.039032392182477"/>
    <n v="942.03831888993659"/>
    <n v="420.4985414000862"/>
    <n v="10.349059421091047"/>
    <n v="3.4496864736970165"/>
    <n v="205.31277378094103"/>
    <n v="1784.3700197229157"/>
    <n v="204.2317381548884"/>
    <n v="27.128111228216603"/>
    <n v="560.50909368143107"/>
    <n v="262.7844462281609"/>
    <n v="6.1269521446466522"/>
    <n v="2.0423173815488838"/>
    <n v="140.4761608173178"/>
    <n v="1196.2431275482111"/>
    <n v="190.70731594510445"/>
    <n v="27.128111228216603"/>
    <n v="532.30221263089356"/>
    <n v="229.57364155756528"/>
    <n v="5.7212194783531336"/>
    <n v="1.9070731594510446"/>
    <n v="104.32936180446028"/>
    <n v="922.43772770778048"/>
    <n v="185.66051296752633"/>
    <n v="27.128111228216603"/>
    <n v="520.40478263159912"/>
    <n v="215.56559780821496"/>
    <n v="5.5698153890257895"/>
    <n v="1.856605129675263"/>
    <n v="89.082939834462223"/>
    <n v="806.9488662418911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Yan_x000a_Cheng"/>
    <s v="Yan Cheng"/>
    <s v="Binhai"/>
    <x v="223"/>
    <s v="t/a"/>
    <s v="grinding"/>
    <n v="800000"/>
    <n v="1"/>
    <m/>
    <n v="1"/>
    <m/>
    <n v="800000"/>
    <n v="84023.93443516508"/>
    <n v="84023.93443516508"/>
    <n v="1.0411539600655921E-3"/>
    <n v="54.84911068760956"/>
    <n v="3.0271988673570323"/>
    <n v="78.83448856464004"/>
    <n v="48.501167879670533"/>
    <n v="1.6454733206282868"/>
    <n v="0.5484911068760957"/>
    <n v="40.815366624275335"/>
    <n v="346.32272402937241"/>
    <n v="65.112111182838476"/>
    <n v="8.4997947819663384"/>
    <n v="176.18911421974482"/>
    <n v="83.006998796633553"/>
    <n v="1.9533633354851541"/>
    <n v="0.65112111182838472"/>
    <n v="44.744639354834845"/>
    <n v="380.34149970598838"/>
    <n v="63.198015072651856"/>
    <n v="8.4997947819663384"/>
    <n v="172.2584113771222"/>
    <n v="78.378986075531643"/>
    <n v="1.8959404521795558"/>
    <n v="0.63198015072651859"/>
    <n v="39.707488122942756"/>
    <n v="342.18599922545218"/>
    <n v="62.334673137159989"/>
    <n v="8.4997947819663384"/>
    <n v="170.22315256305629"/>
    <n v="75.982670693942794"/>
    <n v="1.8700401941147995"/>
    <n v="0.62334673137160002"/>
    <n v="37.09932697391757"/>
    <n v="322.42965493606988"/>
    <n v="36.903987475927195"/>
    <n v="4.9019583638484683"/>
    <n v="101.2821061028008"/>
    <n v="47.484264689153022"/>
    <n v="1.1071196242778161"/>
    <n v="0.36903987475927197"/>
    <n v="25.383569303694664"/>
    <n v="216.1571056293069"/>
    <n v="34.460169916726393"/>
    <n v="4.9019583638484683"/>
    <n v="96.18521766406775"/>
    <n v="41.483184099516038"/>
    <n v="1.0338050975017916"/>
    <n v="0.34460169916726391"/>
    <n v="18.851964421334596"/>
    <n v="166.68139172783057"/>
    <n v="33.548229610285048"/>
    <n v="4.9019583638484683"/>
    <n v="94.035392119535103"/>
    <n v="38.951977756375527"/>
    <n v="1.0064468883085516"/>
    <n v="0.33548229610285046"/>
    <n v="16.096987303102388"/>
    <n v="145.81294328954723"/>
  </r>
  <r>
    <x v="11"/>
    <s v="Su_x000a_Zhou"/>
    <s v="Su Zhou"/>
    <s v="Wujiang"/>
    <x v="224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Wu_x000a_Xi"/>
    <s v="Wu Xi"/>
    <s v="Wuxi"/>
    <x v="225"/>
    <s v="t/a"/>
    <s v="grinding"/>
    <n v="2000000"/>
    <n v="1"/>
    <m/>
    <n v="1"/>
    <m/>
    <n v="2000000"/>
    <n v="210059.8360879127"/>
    <n v="210059.8360879127"/>
    <n v="2.60288490016398E-3"/>
    <n v="137.1227767190239"/>
    <n v="7.56799716839258"/>
    <n v="197.08622141160009"/>
    <n v="121.25291969917632"/>
    <n v="4.1136833015707168"/>
    <n v="1.3712277671902391"/>
    <n v="102.03841656068833"/>
    <n v="865.80681007343094"/>
    <n v="162.78027795709616"/>
    <n v="21.249486954915842"/>
    <n v="440.47278554936202"/>
    <n v="207.51749699158387"/>
    <n v="4.8834083387128846"/>
    <n v="1.6278027795709615"/>
    <n v="111.86159838708711"/>
    <n v="950.85374926497093"/>
    <n v="157.99503768162964"/>
    <n v="21.249486954915842"/>
    <n v="430.64602844280546"/>
    <n v="195.94746518882911"/>
    <n v="4.7398511304488888"/>
    <n v="1.5799503768162964"/>
    <n v="99.268720307356887"/>
    <n v="855.46499806363033"/>
    <n v="155.83668284289996"/>
    <n v="21.249486954915842"/>
    <n v="425.55788140764071"/>
    <n v="189.95667673485696"/>
    <n v="4.6751004852869986"/>
    <n v="1.5583668284289998"/>
    <n v="92.748317434793918"/>
    <n v="806.07413734017462"/>
    <n v="92.259968689817981"/>
    <n v="12.254895909621169"/>
    <n v="253.20526525700194"/>
    <n v="118.71066172288255"/>
    <n v="2.7677990606945397"/>
    <n v="0.92259968689817984"/>
    <n v="63.458923259236656"/>
    <n v="540.39276407326724"/>
    <n v="86.150424791815965"/>
    <n v="12.254895909621169"/>
    <n v="240.46304416016935"/>
    <n v="103.70796024879009"/>
    <n v="2.5845127437544786"/>
    <n v="0.86150424791815972"/>
    <n v="47.129911053336485"/>
    <n v="416.70347931957639"/>
    <n v="83.870574025712628"/>
    <n v="12.254895909621169"/>
    <n v="235.08848029883771"/>
    <n v="97.379944390938817"/>
    <n v="2.5161172207713784"/>
    <n v="0.83870574025712608"/>
    <n v="40.242468257755959"/>
    <n v="364.53235822386807"/>
  </r>
  <r>
    <x v="11"/>
    <s v="Yang_x000a_Zhou"/>
    <s v="Yang Zhou"/>
    <s v="Jiangdu"/>
    <x v="226"/>
    <s v="t/a"/>
    <s v="grinding"/>
    <n v="6000000"/>
    <n v="1"/>
    <m/>
    <n v="1"/>
    <m/>
    <n v="6000000"/>
    <n v="630179.50826373813"/>
    <n v="630179.50826373813"/>
    <n v="7.8086547004919404E-3"/>
    <n v="411.36833015707168"/>
    <n v="22.70399150517774"/>
    <n v="591.25866423480022"/>
    <n v="363.75875909752898"/>
    <n v="12.34104990471215"/>
    <n v="4.1136833015707177"/>
    <n v="306.11524968206504"/>
    <n v="2597.4204302202929"/>
    <n v="488.34083387128851"/>
    <n v="63.748460864747535"/>
    <n v="1321.418356648086"/>
    <n v="622.55249097475166"/>
    <n v="14.650225016138656"/>
    <n v="4.8834083387128846"/>
    <n v="335.58479516126135"/>
    <n v="2852.561247794913"/>
    <n v="473.98511304488892"/>
    <n v="63.748460864747535"/>
    <n v="1291.9380853284165"/>
    <n v="587.84239556648731"/>
    <n v="14.219553391346668"/>
    <n v="4.7398511304488897"/>
    <n v="297.80616092207066"/>
    <n v="2566.3949941908913"/>
    <n v="467.51004852869988"/>
    <n v="63.748460864747535"/>
    <n v="1276.6736442229221"/>
    <n v="569.87003020457087"/>
    <n v="14.025301455860996"/>
    <n v="4.6751004852869995"/>
    <n v="278.2449523043818"/>
    <n v="2418.2224120205242"/>
    <n v="276.77990606945394"/>
    <n v="36.764687728863507"/>
    <n v="759.61579577100588"/>
    <n v="356.13198516864765"/>
    <n v="8.3033971820836197"/>
    <n v="2.7677990606945397"/>
    <n v="190.37676977770997"/>
    <n v="1621.1782922198017"/>
    <n v="258.45127437544789"/>
    <n v="36.764687728863507"/>
    <n v="721.38913248050812"/>
    <n v="311.12388074637028"/>
    <n v="7.7535382312634367"/>
    <n v="2.584512743754479"/>
    <n v="141.38973316000948"/>
    <n v="1250.1104379587291"/>
    <n v="251.61172207713787"/>
    <n v="36.764687728863507"/>
    <n v="705.26544089651316"/>
    <n v="292.13983317281645"/>
    <n v="7.5483516623141362"/>
    <n v="2.5161172207713784"/>
    <n v="120.72740477326789"/>
    <n v="1093.5970746716043"/>
  </r>
  <r>
    <x v="11"/>
    <s v="Su_x000a_Zhou"/>
    <s v="Su Zhou"/>
    <s v="Suzhou"/>
    <x v="215"/>
    <s v="t/a"/>
    <s v="grinding"/>
    <n v="3200000"/>
    <n v="1"/>
    <m/>
    <n v="1"/>
    <m/>
    <n v="3200000"/>
    <n v="336095.73774066032"/>
    <n v="336095.73774066032"/>
    <n v="4.1646158402623683E-3"/>
    <n v="219.39644275043824"/>
    <n v="12.108795469428129"/>
    <n v="315.33795425856016"/>
    <n v="194.00467151868213"/>
    <n v="6.5818932825131471"/>
    <n v="2.1939644275043828"/>
    <n v="163.26146649710134"/>
    <n v="1385.2908961174896"/>
    <n v="260.4484447313539"/>
    <n v="33.999179127865354"/>
    <n v="704.75645687897929"/>
    <n v="332.02799518653421"/>
    <n v="7.8134533419406162"/>
    <n v="2.6044844473135389"/>
    <n v="178.97855741933938"/>
    <n v="1521.3659988239535"/>
    <n v="252.79206029060742"/>
    <n v="33.999179127865354"/>
    <n v="689.0336455084888"/>
    <n v="313.51594430212657"/>
    <n v="7.583761808718223"/>
    <n v="2.5279206029060743"/>
    <n v="158.82995249177102"/>
    <n v="1368.7439969018087"/>
    <n v="249.33869254863995"/>
    <n v="33.999179127865354"/>
    <n v="680.89261025222515"/>
    <n v="303.93068277577117"/>
    <n v="7.480160776459198"/>
    <n v="2.4933869254864001"/>
    <n v="148.39730789567028"/>
    <n v="1289.7186197442795"/>
    <n v="147.61594990370878"/>
    <n v="19.607833455393873"/>
    <n v="405.12842441120318"/>
    <n v="189.93705875661209"/>
    <n v="4.4284784971112643"/>
    <n v="1.4761594990370879"/>
    <n v="101.53427721477865"/>
    <n v="864.62842251722759"/>
    <n v="137.84067966690557"/>
    <n v="19.607833455393873"/>
    <n v="384.740870656271"/>
    <n v="165.93273639806415"/>
    <n v="4.1352203900071665"/>
    <n v="1.3784067966690556"/>
    <n v="75.407857685338385"/>
    <n v="666.72556691132229"/>
    <n v="134.19291844114019"/>
    <n v="19.607833455393873"/>
    <n v="376.14156847814041"/>
    <n v="155.80791102550211"/>
    <n v="4.0257875532342062"/>
    <n v="1.3419291844114019"/>
    <n v="64.387949212409552"/>
    <n v="583.25177315818894"/>
  </r>
  <r>
    <x v="11"/>
    <s v="Wu_x000a_Xi"/>
    <s v="Wu Xi"/>
    <s v="Yixing"/>
    <x v="205"/>
    <s v="t/a"/>
    <s v="grinding"/>
    <n v="500000"/>
    <n v="1"/>
    <m/>
    <n v="1"/>
    <m/>
    <n v="500000"/>
    <n v="52514.959021978175"/>
    <n v="52514.959021978175"/>
    <n v="6.50721225040995E-4"/>
    <n v="34.280694179755976"/>
    <n v="1.891999292098145"/>
    <n v="49.271555352900023"/>
    <n v="30.313229924794079"/>
    <n v="1.0284208253926792"/>
    <n v="0.34280694179755977"/>
    <n v="25.509604140172083"/>
    <n v="216.45170251835773"/>
    <n v="40.69506948927404"/>
    <n v="5.3123717387289604"/>
    <n v="110.1181963873405"/>
    <n v="51.879374247895967"/>
    <n v="1.2208520846782211"/>
    <n v="0.40695069489274038"/>
    <n v="27.965399596771778"/>
    <n v="237.71343731624273"/>
    <n v="39.49875942040741"/>
    <n v="5.3123717387289604"/>
    <n v="107.66150711070136"/>
    <n v="48.986866297207278"/>
    <n v="1.1849627826122222"/>
    <n v="0.39498759420407409"/>
    <n v="24.817180076839222"/>
    <n v="213.86624951590758"/>
    <n v="38.95917071072499"/>
    <n v="5.3123717387289604"/>
    <n v="106.38947035191018"/>
    <n v="47.489169183714239"/>
    <n v="1.1687751213217497"/>
    <n v="0.38959170710724994"/>
    <n v="23.18707935869848"/>
    <n v="201.51853433504365"/>
    <n v="23.064992172454495"/>
    <n v="3.0637239774052922"/>
    <n v="63.301316314250485"/>
    <n v="29.677665430720637"/>
    <n v="0.69194976517363493"/>
    <n v="0.23064992172454496"/>
    <n v="15.864730814809164"/>
    <n v="135.09819101831681"/>
    <n v="21.537606197953991"/>
    <n v="3.0637239774052922"/>
    <n v="60.115761040042337"/>
    <n v="25.926990062197522"/>
    <n v="0.64612818593861965"/>
    <n v="0.21537606197953993"/>
    <n v="11.782477763334121"/>
    <n v="104.1758698298941"/>
    <n v="20.967643506428157"/>
    <n v="3.0637239774052922"/>
    <n v="58.772120074709427"/>
    <n v="24.344986097734704"/>
    <n v="0.62902930519284461"/>
    <n v="0.20967643506428152"/>
    <n v="10.06061706443899"/>
    <n v="91.133089555967018"/>
  </r>
  <r>
    <x v="11"/>
    <s v="Huai'an"/>
    <s v="Huai'an"/>
    <s v="huaian"/>
    <x v="227"/>
    <s v="t/a"/>
    <s v="grinding"/>
    <n v="2200000"/>
    <n v="1"/>
    <m/>
    <n v="1"/>
    <m/>
    <n v="2200000"/>
    <n v="231065.81969670398"/>
    <n v="231065.81969670398"/>
    <n v="2.8631733901803781E-3"/>
    <n v="150.8350543909263"/>
    <n v="8.3247968852318373"/>
    <n v="216.79484355276009"/>
    <n v="133.37821166909396"/>
    <n v="4.5250516317277887"/>
    <n v="1.508350543909263"/>
    <n v="112.24225821675716"/>
    <n v="952.38749108077411"/>
    <n v="179.05830575280578"/>
    <n v="23.374435650407428"/>
    <n v="484.52006410429823"/>
    <n v="228.26924669074228"/>
    <n v="5.3717491725841731"/>
    <n v="1.7905830575280579"/>
    <n v="123.04775822579583"/>
    <n v="1045.939124191468"/>
    <n v="173.7945414497926"/>
    <n v="23.374435650407428"/>
    <n v="473.71063128708602"/>
    <n v="215.54221170771203"/>
    <n v="5.2138362434937786"/>
    <n v="1.7379454144979263"/>
    <n v="109.19559233809258"/>
    <n v="941.01149786999349"/>
    <n v="171.42035112718997"/>
    <n v="23.374435650407428"/>
    <n v="468.1136695484048"/>
    <n v="208.95234440834267"/>
    <n v="5.1426105338156987"/>
    <n v="1.7142035112718998"/>
    <n v="102.02314917827333"/>
    <n v="886.68155107419216"/>
    <n v="101.48596555879979"/>
    <n v="13.480385500583287"/>
    <n v="278.52579178270219"/>
    <n v="130.58172789517081"/>
    <n v="3.0445789667639938"/>
    <n v="1.0148596555879978"/>
    <n v="69.804815585160327"/>
    <n v="594.43204048059397"/>
    <n v="94.765467270997576"/>
    <n v="13.480385500583287"/>
    <n v="264.50934857618631"/>
    <n v="114.0787562736691"/>
    <n v="2.8429640181299267"/>
    <n v="0.94765467270997572"/>
    <n v="51.842902158670142"/>
    <n v="458.37382725153401"/>
    <n v="92.257631428283887"/>
    <n v="13.480385500583287"/>
    <n v="258.59732832872152"/>
    <n v="107.1179388300327"/>
    <n v="2.7677289428485166"/>
    <n v="0.92257631428283871"/>
    <n v="44.266715083531558"/>
    <n v="400.9855940462549"/>
  </r>
  <r>
    <x v="11"/>
    <s v="Huai'an"/>
    <s v="Huai'an"/>
    <s v="huaian"/>
    <x v="227"/>
    <s v="t/a"/>
    <s v="grinding"/>
    <n v="2200000"/>
    <n v="1"/>
    <m/>
    <n v="1"/>
    <m/>
    <n v="2200000"/>
    <n v="231065.81969670398"/>
    <n v="231065.81969670398"/>
    <n v="2.8631733901803781E-3"/>
    <n v="150.8350543909263"/>
    <n v="8.3247968852318373"/>
    <n v="216.79484355276009"/>
    <n v="133.37821166909396"/>
    <n v="4.5250516317277887"/>
    <n v="1.508350543909263"/>
    <n v="112.24225821675716"/>
    <n v="952.38749108077411"/>
    <n v="179.05830575280578"/>
    <n v="23.374435650407428"/>
    <n v="484.52006410429823"/>
    <n v="228.26924669074228"/>
    <n v="5.3717491725841731"/>
    <n v="1.7905830575280579"/>
    <n v="123.04775822579583"/>
    <n v="1045.939124191468"/>
    <n v="173.7945414497926"/>
    <n v="23.374435650407428"/>
    <n v="473.71063128708602"/>
    <n v="215.54221170771203"/>
    <n v="5.2138362434937786"/>
    <n v="1.7379454144979263"/>
    <n v="109.19559233809258"/>
    <n v="941.01149786999349"/>
    <n v="171.42035112718997"/>
    <n v="23.374435650407428"/>
    <n v="468.1136695484048"/>
    <n v="208.95234440834267"/>
    <n v="5.1426105338156987"/>
    <n v="1.7142035112718998"/>
    <n v="102.02314917827333"/>
    <n v="886.68155107419216"/>
    <n v="101.48596555879979"/>
    <n v="13.480385500583287"/>
    <n v="278.52579178270219"/>
    <n v="130.58172789517081"/>
    <n v="3.0445789667639938"/>
    <n v="1.0148596555879978"/>
    <n v="69.804815585160327"/>
    <n v="594.43204048059397"/>
    <n v="94.765467270997576"/>
    <n v="13.480385500583287"/>
    <n v="264.50934857618631"/>
    <n v="114.0787562736691"/>
    <n v="2.8429640181299267"/>
    <n v="0.94765467270997572"/>
    <n v="51.842902158670142"/>
    <n v="458.37382725153401"/>
    <n v="92.257631428283887"/>
    <n v="13.480385500583287"/>
    <n v="258.59732832872152"/>
    <n v="107.1179388300327"/>
    <n v="2.7677289428485166"/>
    <n v="0.92257631428283871"/>
    <n v="44.266715083531558"/>
    <n v="400.9855940462549"/>
  </r>
  <r>
    <x v="11"/>
    <s v="Yan_x000a_Cheng"/>
    <s v="Yan Cheng"/>
    <s v="Yiancheng"/>
    <x v="228"/>
    <s v="t/a"/>
    <s v="grinding"/>
    <n v="3200000"/>
    <n v="1"/>
    <m/>
    <n v="1"/>
    <m/>
    <n v="3200000"/>
    <n v="336095.73774066032"/>
    <n v="336095.73774066032"/>
    <n v="4.1646158402623683E-3"/>
    <n v="219.39644275043824"/>
    <n v="12.108795469428129"/>
    <n v="315.33795425856016"/>
    <n v="194.00467151868213"/>
    <n v="6.5818932825131471"/>
    <n v="2.1939644275043828"/>
    <n v="163.26146649710134"/>
    <n v="1385.2908961174896"/>
    <n v="260.4484447313539"/>
    <n v="33.999179127865354"/>
    <n v="704.75645687897929"/>
    <n v="332.02799518653421"/>
    <n v="7.8134533419406162"/>
    <n v="2.6044844473135389"/>
    <n v="178.97855741933938"/>
    <n v="1521.3659988239535"/>
    <n v="252.79206029060742"/>
    <n v="33.999179127865354"/>
    <n v="689.0336455084888"/>
    <n v="313.51594430212657"/>
    <n v="7.583761808718223"/>
    <n v="2.5279206029060743"/>
    <n v="158.82995249177102"/>
    <n v="1368.7439969018087"/>
    <n v="249.33869254863995"/>
    <n v="33.999179127865354"/>
    <n v="680.89261025222515"/>
    <n v="303.93068277577117"/>
    <n v="7.480160776459198"/>
    <n v="2.4933869254864001"/>
    <n v="148.39730789567028"/>
    <n v="1289.7186197442795"/>
    <n v="147.61594990370878"/>
    <n v="19.607833455393873"/>
    <n v="405.12842441120318"/>
    <n v="189.93705875661209"/>
    <n v="4.4284784971112643"/>
    <n v="1.4761594990370879"/>
    <n v="101.53427721477865"/>
    <n v="864.62842251722759"/>
    <n v="137.84067966690557"/>
    <n v="19.607833455393873"/>
    <n v="384.740870656271"/>
    <n v="165.93273639806415"/>
    <n v="4.1352203900071665"/>
    <n v="1.3784067966690556"/>
    <n v="75.407857685338385"/>
    <n v="666.72556691132229"/>
    <n v="134.19291844114019"/>
    <n v="19.607833455393873"/>
    <n v="376.14156847814041"/>
    <n v="155.80791102550211"/>
    <n v="4.0257875532342062"/>
    <n v="1.3419291844114019"/>
    <n v="64.387949212409552"/>
    <n v="583.25177315818894"/>
  </r>
  <r>
    <x v="11"/>
    <s v="Nan_x000a_Tong"/>
    <s v="Nan Tong"/>
    <s v="Haimen"/>
    <x v="229"/>
    <s v="t/a"/>
    <s v="grinding"/>
    <n v="3400000"/>
    <n v="1"/>
    <m/>
    <n v="1"/>
    <m/>
    <n v="3400000"/>
    <n v="357101.72134945157"/>
    <n v="357101.72134945157"/>
    <n v="4.4249043302787656E-3"/>
    <n v="233.10872042234061"/>
    <n v="12.865595186267385"/>
    <n v="335.0465763997201"/>
    <n v="206.12996348859971"/>
    <n v="6.9932616126702181"/>
    <n v="2.3310872042234063"/>
    <n v="173.46530815317016"/>
    <n v="1471.8715771248326"/>
    <n v="276.72647252706344"/>
    <n v="36.124127823356929"/>
    <n v="748.80373543391534"/>
    <n v="352.77974488569254"/>
    <n v="8.3017941758119029"/>
    <n v="2.7672647252706346"/>
    <n v="190.16471725804806"/>
    <n v="1616.4513737504503"/>
    <n v="268.59156405877036"/>
    <n v="36.124127823356929"/>
    <n v="732.09824835276925"/>
    <n v="333.11069082100943"/>
    <n v="8.0577469217631101"/>
    <n v="2.6859156405877038"/>
    <n v="168.75682452250669"/>
    <n v="1454.2904967081715"/>
    <n v="264.92236083292994"/>
    <n v="36.124127823356929"/>
    <n v="723.44839839298913"/>
    <n v="322.9263504492568"/>
    <n v="7.9476708249878962"/>
    <n v="2.6492236083292995"/>
    <n v="157.67213963914966"/>
    <n v="1370.3260334782967"/>
    <n v="156.84194677269056"/>
    <n v="20.833323046355986"/>
    <n v="430.44895093690326"/>
    <n v="201.80812492890033"/>
    <n v="4.705258403180717"/>
    <n v="1.5684194677269054"/>
    <n v="107.8801695407023"/>
    <n v="918.6676989245542"/>
    <n v="146.45572214608714"/>
    <n v="20.833323046355986"/>
    <n v="408.78717507228788"/>
    <n v="176.30353242294314"/>
    <n v="4.3936716643826133"/>
    <n v="1.4645572214608713"/>
    <n v="80.120848790672028"/>
    <n v="708.3959148432798"/>
    <n v="142.57997584371145"/>
    <n v="20.833323046355986"/>
    <n v="399.65041650802408"/>
    <n v="165.54590546459599"/>
    <n v="4.2773992753113435"/>
    <n v="1.4257997584371143"/>
    <n v="68.41219603818513"/>
    <n v="619.7050089805756"/>
  </r>
  <r>
    <x v="11"/>
    <s v="Huai'an"/>
    <s v="Huai'an"/>
    <s v="Huaian"/>
    <x v="227"/>
    <s v="t/a"/>
    <s v="grinding"/>
    <n v="1650000"/>
    <n v="1"/>
    <m/>
    <n v="1"/>
    <m/>
    <n v="1650000"/>
    <n v="173299.36477252797"/>
    <n v="173299.36477252797"/>
    <n v="2.1473800426352833E-3"/>
    <n v="113.1262907931947"/>
    <n v="6.2435976639238779"/>
    <n v="162.59613266457004"/>
    <n v="100.03365875182045"/>
    <n v="3.3937887237958408"/>
    <n v="1.1312629079319472"/>
    <n v="84.181693662567866"/>
    <n v="714.2906183105805"/>
    <n v="134.29372931460432"/>
    <n v="17.530826737805569"/>
    <n v="363.39004807822363"/>
    <n v="171.20193501805667"/>
    <n v="4.0288118794381296"/>
    <n v="1.3429372931460433"/>
    <n v="92.285818669346853"/>
    <n v="784.45434314360091"/>
    <n v="130.34590608734445"/>
    <n v="17.530826737805569"/>
    <n v="355.28297346531446"/>
    <n v="161.656658780784"/>
    <n v="3.9103771826203331"/>
    <n v="1.3034590608734444"/>
    <n v="81.896694253569422"/>
    <n v="705.758623402495"/>
    <n v="128.56526334539245"/>
    <n v="17.530826737805569"/>
    <n v="351.08525216130352"/>
    <n v="156.71425830625697"/>
    <n v="3.8569579003617731"/>
    <n v="1.2856526334539247"/>
    <n v="76.517361883704979"/>
    <n v="665.011163305644"/>
    <n v="76.114474169099822"/>
    <n v="10.110289125437463"/>
    <n v="208.89434383702658"/>
    <n v="97.93629592137809"/>
    <n v="2.2834342250729951"/>
    <n v="0.76114474169099822"/>
    <n v="52.353611688870231"/>
    <n v="445.82403036044542"/>
    <n v="71.074100453248164"/>
    <n v="10.110289125437463"/>
    <n v="198.38201143213971"/>
    <n v="85.559067205251807"/>
    <n v="2.1322230135974447"/>
    <n v="0.71074100453248168"/>
    <n v="38.8821766190026"/>
    <n v="343.78037043865049"/>
    <n v="69.193223571212911"/>
    <n v="10.110289125437463"/>
    <n v="193.94799624654109"/>
    <n v="80.33845412252451"/>
    <n v="2.0757967071363872"/>
    <n v="0.69193223571212892"/>
    <n v="33.200036312648663"/>
    <n v="300.73919553469113"/>
  </r>
  <r>
    <x v="11"/>
    <s v="Su_x000a_Zhou"/>
    <s v="Su Zhou"/>
    <s v="Taicang"/>
    <x v="230"/>
    <s v="t/a"/>
    <s v="grinding"/>
    <n v="1500000"/>
    <n v="1"/>
    <m/>
    <n v="1"/>
    <m/>
    <n v="1500000"/>
    <n v="157544.87706593453"/>
    <n v="157544.87706593453"/>
    <n v="1.9521636751229851E-3"/>
    <n v="102.84208253926792"/>
    <n v="5.675997876294435"/>
    <n v="147.81466605870006"/>
    <n v="90.939689774382245"/>
    <n v="3.0852624761780376"/>
    <n v="1.0284208253926794"/>
    <n v="76.52881242051626"/>
    <n v="649.35510755507323"/>
    <n v="122.08520846782213"/>
    <n v="15.937115216186884"/>
    <n v="330.35458916202151"/>
    <n v="155.63812274368792"/>
    <n v="3.6625562540346639"/>
    <n v="1.2208520846782211"/>
    <n v="83.896198790315339"/>
    <n v="713.14031194872825"/>
    <n v="118.49627826122223"/>
    <n v="15.937115216186884"/>
    <n v="322.98452133210412"/>
    <n v="146.96059889162183"/>
    <n v="3.5548883478366671"/>
    <n v="1.1849627826122224"/>
    <n v="74.451540230517665"/>
    <n v="641.59874854772283"/>
    <n v="116.87751213217497"/>
    <n v="15.937115216186884"/>
    <n v="319.16841105573053"/>
    <n v="142.46750755114272"/>
    <n v="3.506325363965249"/>
    <n v="1.1687751213217499"/>
    <n v="69.561238076095449"/>
    <n v="604.55560300513105"/>
    <n v="69.194976517363486"/>
    <n v="9.1911719322158767"/>
    <n v="189.90394894275147"/>
    <n v="89.032996292161911"/>
    <n v="2.0758492955209049"/>
    <n v="0.69194976517363493"/>
    <n v="47.594192444427492"/>
    <n v="405.29457305495043"/>
    <n v="64.612818593861974"/>
    <n v="9.1911719322158767"/>
    <n v="180.34728312012703"/>
    <n v="77.780970186592569"/>
    <n v="1.9383845578158592"/>
    <n v="0.64612818593861976"/>
    <n v="35.347433290002371"/>
    <n v="312.52760948968228"/>
    <n v="62.902930519284467"/>
    <n v="9.1911719322158767"/>
    <n v="176.31636022412829"/>
    <n v="73.034958293204113"/>
    <n v="1.8870879155785341"/>
    <n v="0.62902930519284461"/>
    <n v="30.181851193316973"/>
    <n v="273.39926866790108"/>
  </r>
  <r>
    <x v="11"/>
    <s v="Tai_x000a_Zhou"/>
    <s v="Tai Zhou"/>
    <s v="Taizhou"/>
    <x v="222"/>
    <s v="t/a"/>
    <s v="grinding"/>
    <n v="6000000"/>
    <n v="1"/>
    <m/>
    <n v="1"/>
    <m/>
    <n v="6000000"/>
    <n v="630179.50826373813"/>
    <n v="630179.50826373813"/>
    <n v="7.8086547004919404E-3"/>
    <n v="411.36833015707168"/>
    <n v="22.70399150517774"/>
    <n v="591.25866423480022"/>
    <n v="363.75875909752898"/>
    <n v="12.34104990471215"/>
    <n v="4.1136833015707177"/>
    <n v="306.11524968206504"/>
    <n v="2597.4204302202929"/>
    <n v="488.34083387128851"/>
    <n v="63.748460864747535"/>
    <n v="1321.418356648086"/>
    <n v="622.55249097475166"/>
    <n v="14.650225016138656"/>
    <n v="4.8834083387128846"/>
    <n v="335.58479516126135"/>
    <n v="2852.561247794913"/>
    <n v="473.98511304488892"/>
    <n v="63.748460864747535"/>
    <n v="1291.9380853284165"/>
    <n v="587.84239556648731"/>
    <n v="14.219553391346668"/>
    <n v="4.7398511304488897"/>
    <n v="297.80616092207066"/>
    <n v="2566.3949941908913"/>
    <n v="467.51004852869988"/>
    <n v="63.748460864747535"/>
    <n v="1276.6736442229221"/>
    <n v="569.87003020457087"/>
    <n v="14.025301455860996"/>
    <n v="4.6751004852869995"/>
    <n v="278.2449523043818"/>
    <n v="2418.2224120205242"/>
    <n v="276.77990606945394"/>
    <n v="36.764687728863507"/>
    <n v="759.61579577100588"/>
    <n v="356.13198516864765"/>
    <n v="8.3033971820836197"/>
    <n v="2.7677990606945397"/>
    <n v="190.37676977770997"/>
    <n v="1621.1782922198017"/>
    <n v="258.45127437544789"/>
    <n v="36.764687728863507"/>
    <n v="721.38913248050812"/>
    <n v="311.12388074637028"/>
    <n v="7.7535382312634367"/>
    <n v="2.584512743754479"/>
    <n v="141.38973316000948"/>
    <n v="1250.1104379587291"/>
    <n v="251.61172207713787"/>
    <n v="36.764687728863507"/>
    <n v="705.26544089651316"/>
    <n v="292.13983317281645"/>
    <n v="7.5483516623141362"/>
    <n v="2.5161172207713784"/>
    <n v="120.72740477326789"/>
    <n v="1093.5970746716043"/>
  </r>
  <r>
    <x v="11"/>
    <s v="Nan_x000a_Jing"/>
    <s v="Nan Jing"/>
    <s v="Nanjing"/>
    <x v="231"/>
    <s v="t/a"/>
    <s v="grinding"/>
    <n v="2000000"/>
    <n v="1"/>
    <m/>
    <n v="1"/>
    <m/>
    <n v="2000000"/>
    <n v="210059.8360879127"/>
    <n v="210059.8360879127"/>
    <n v="2.60288490016398E-3"/>
    <n v="137.1227767190239"/>
    <n v="7.56799716839258"/>
    <n v="197.08622141160009"/>
    <n v="121.25291969917632"/>
    <n v="4.1136833015707168"/>
    <n v="1.3712277671902391"/>
    <n v="102.03841656068833"/>
    <n v="865.80681007343094"/>
    <n v="162.78027795709616"/>
    <n v="21.249486954915842"/>
    <n v="440.47278554936202"/>
    <n v="207.51749699158387"/>
    <n v="4.8834083387128846"/>
    <n v="1.6278027795709615"/>
    <n v="111.86159838708711"/>
    <n v="950.85374926497093"/>
    <n v="157.99503768162964"/>
    <n v="21.249486954915842"/>
    <n v="430.64602844280546"/>
    <n v="195.94746518882911"/>
    <n v="4.7398511304488888"/>
    <n v="1.5799503768162964"/>
    <n v="99.268720307356887"/>
    <n v="855.46499806363033"/>
    <n v="155.83668284289996"/>
    <n v="21.249486954915842"/>
    <n v="425.55788140764071"/>
    <n v="189.95667673485696"/>
    <n v="4.6751004852869986"/>
    <n v="1.5583668284289998"/>
    <n v="92.748317434793918"/>
    <n v="806.07413734017462"/>
    <n v="92.259968689817981"/>
    <n v="12.254895909621169"/>
    <n v="253.20526525700194"/>
    <n v="118.71066172288255"/>
    <n v="2.7677990606945397"/>
    <n v="0.92259968689817984"/>
    <n v="63.458923259236656"/>
    <n v="540.39276407326724"/>
    <n v="86.150424791815965"/>
    <n v="12.254895909621169"/>
    <n v="240.46304416016935"/>
    <n v="103.70796024879009"/>
    <n v="2.5845127437544786"/>
    <n v="0.86150424791815972"/>
    <n v="47.129911053336485"/>
    <n v="416.70347931957639"/>
    <n v="83.870574025712628"/>
    <n v="12.254895909621169"/>
    <n v="235.08848029883771"/>
    <n v="97.379944390938817"/>
    <n v="2.5161172207713784"/>
    <n v="0.83870574025712608"/>
    <n v="40.242468257755959"/>
    <n v="364.53235822386807"/>
  </r>
  <r>
    <x v="11"/>
    <s v="Nan_x000a_Tong"/>
    <s v="Nan Tong"/>
    <s v="Nantong"/>
    <x v="232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Lian_x000a_Yungang"/>
    <s v="Lian Yungang"/>
    <s v="Donghai"/>
    <x v="219"/>
    <s v="t/a"/>
    <s v="grinding"/>
    <n v="1400000"/>
    <n v="1"/>
    <m/>
    <n v="1"/>
    <m/>
    <n v="1400000"/>
    <n v="147041.8852615389"/>
    <n v="147041.8852615389"/>
    <n v="1.8220194301147863E-3"/>
    <n v="95.985943703316735"/>
    <n v="5.2975980178748063"/>
    <n v="137.96035498812009"/>
    <n v="84.877043789423439"/>
    <n v="2.8795783110995021"/>
    <n v="0.95985943703316745"/>
    <n v="71.426891592481837"/>
    <n v="606.06476705140176"/>
    <n v="113.94619456996733"/>
    <n v="14.874640868441093"/>
    <n v="308.33094988455343"/>
    <n v="145.26224789410873"/>
    <n v="3.4183858370990197"/>
    <n v="1.1394619456996733"/>
    <n v="78.303118870960986"/>
    <n v="665.59762448547974"/>
    <n v="110.59652637714076"/>
    <n v="14.874640868441093"/>
    <n v="301.45221990996384"/>
    <n v="137.1632256321804"/>
    <n v="3.3178957913142226"/>
    <n v="1.1059652637714077"/>
    <n v="69.488104215149832"/>
    <n v="598.82549864454131"/>
    <n v="109.08567799002999"/>
    <n v="14.874640868441093"/>
    <n v="297.89051698534854"/>
    <n v="132.96967371439987"/>
    <n v="3.2725703397008994"/>
    <n v="1.0908567799002999"/>
    <n v="64.923822204355758"/>
    <n v="564.25189613812233"/>
    <n v="64.581978082872595"/>
    <n v="8.5784271367348204"/>
    <n v="177.2436856799014"/>
    <n v="83.097463206017792"/>
    <n v="1.9374593424861781"/>
    <n v="0.64581978082872593"/>
    <n v="44.421246281465663"/>
    <n v="378.27493485128713"/>
    <n v="60.305297354271183"/>
    <n v="8.5784271367348204"/>
    <n v="168.32413091211856"/>
    <n v="72.595572174153062"/>
    <n v="1.8091589206281353"/>
    <n v="0.60305297354271192"/>
    <n v="32.99093773733555"/>
    <n v="291.69243552370352"/>
    <n v="58.709401817998845"/>
    <n v="8.5784271367348204"/>
    <n v="164.56193620918643"/>
    <n v="68.165961073657186"/>
    <n v="1.7612820545399652"/>
    <n v="0.58709401817998841"/>
    <n v="28.169727780429177"/>
    <n v="255.17265075670767"/>
  </r>
  <r>
    <x v="11"/>
    <s v="Nan_x000a_Tong"/>
    <s v="Nan Tong"/>
    <s v="Nantong"/>
    <x v="232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Lian_x000a_Yungang"/>
    <s v="Lian Yungang"/>
    <s v="Ganyu"/>
    <x v="233"/>
    <s v="t/a"/>
    <s v="grinding"/>
    <n v="1200000"/>
    <n v="1"/>
    <m/>
    <n v="1"/>
    <m/>
    <n v="1200000"/>
    <n v="126035.90165274762"/>
    <n v="126035.90165274762"/>
    <n v="1.5617309400983879E-3"/>
    <n v="82.273666031414336"/>
    <n v="4.5407983010355473"/>
    <n v="118.25173284696004"/>
    <n v="72.751751819505785"/>
    <n v="2.4682099809424298"/>
    <n v="0.82273666031414339"/>
    <n v="61.223049936412998"/>
    <n v="519.48408604405859"/>
    <n v="97.668166774257685"/>
    <n v="12.749692172949505"/>
    <n v="264.28367132961722"/>
    <n v="124.51049819495032"/>
    <n v="2.9300450032277308"/>
    <n v="0.97668166774257692"/>
    <n v="67.116959032252268"/>
    <n v="570.51224955898249"/>
    <n v="94.79702260897777"/>
    <n v="12.749692172949505"/>
    <n v="258.38761706568323"/>
    <n v="117.56847911329746"/>
    <n v="2.8439106782693333"/>
    <n v="0.94797022608977777"/>
    <n v="59.561232184414131"/>
    <n v="513.27899883817815"/>
    <n v="93.502009705739965"/>
    <n v="12.749692172949505"/>
    <n v="255.33472884458442"/>
    <n v="113.97400604091416"/>
    <n v="2.8050602911721989"/>
    <n v="0.93502009705739986"/>
    <n v="55.648990460876348"/>
    <n v="483.64448240410479"/>
    <n v="55.355981213890786"/>
    <n v="7.3529375457727006"/>
    <n v="151.92315915420116"/>
    <n v="71.226397033729526"/>
    <n v="1.6606794364167237"/>
    <n v="0.55355981213890781"/>
    <n v="38.075353955541992"/>
    <n v="324.23565844396035"/>
    <n v="51.690254875089579"/>
    <n v="7.3529375457727006"/>
    <n v="144.2778264961016"/>
    <n v="62.224776149274049"/>
    <n v="1.5507076462526872"/>
    <n v="0.51690254875089581"/>
    <n v="28.277946632001893"/>
    <n v="250.02208759174582"/>
    <n v="50.322344415427573"/>
    <n v="7.3529375457727006"/>
    <n v="141.05308817930262"/>
    <n v="58.42796663456329"/>
    <n v="1.5096703324628271"/>
    <n v="0.50322344415427567"/>
    <n v="24.145480954653575"/>
    <n v="218.71941493432081"/>
  </r>
  <r>
    <x v="11"/>
    <s v="Wu_x000a_Xi"/>
    <s v="Wu Xi"/>
    <s v="Yixing"/>
    <x v="205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  <n v="25.845127437544789"/>
    <n v="3.6764687728863503"/>
    <n v="72.138913248050798"/>
    <n v="31.112388074637025"/>
    <n v="0.7753538231263436"/>
    <n v="0.2584512743754479"/>
    <n v="14.138973316000946"/>
    <n v="125.01104379587291"/>
    <n v="25.161172207713786"/>
    <n v="3.6764687728863503"/>
    <n v="70.52654408965131"/>
    <n v="29.213983317281645"/>
    <n v="0.75483516623141356"/>
    <n v="0.25161172207713783"/>
    <n v="12.072740477326787"/>
    <n v="109.3597074671604"/>
  </r>
  <r>
    <x v="11"/>
    <s v="Yan_x000a_Cheng"/>
    <s v="Yan Cheng"/>
    <s v="Funing"/>
    <x v="54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Wu_x000a_Xi"/>
    <s v="Wu Xi"/>
    <s v="Yixing"/>
    <x v="205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  <n v="25.845127437544789"/>
    <n v="3.6764687728863503"/>
    <n v="72.138913248050798"/>
    <n v="31.112388074637025"/>
    <n v="0.7753538231263436"/>
    <n v="0.2584512743754479"/>
    <n v="14.138973316000946"/>
    <n v="125.01104379587291"/>
    <n v="25.161172207713786"/>
    <n v="3.6764687728863503"/>
    <n v="70.52654408965131"/>
    <n v="29.213983317281645"/>
    <n v="0.75483516623141356"/>
    <n v="0.25161172207713783"/>
    <n v="12.072740477326787"/>
    <n v="109.3597074671604"/>
  </r>
  <r>
    <x v="11"/>
    <s v="Su_x000a_Zhou"/>
    <s v="Su Zhou"/>
    <s v="Suzhou"/>
    <x v="215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  <n v="25.845127437544789"/>
    <n v="3.6764687728863503"/>
    <n v="72.138913248050798"/>
    <n v="31.112388074637025"/>
    <n v="0.7753538231263436"/>
    <n v="0.2584512743754479"/>
    <n v="14.138973316000946"/>
    <n v="125.01104379587291"/>
    <n v="25.161172207713786"/>
    <n v="3.6764687728863503"/>
    <n v="70.52654408965131"/>
    <n v="29.213983317281645"/>
    <n v="0.75483516623141356"/>
    <n v="0.25161172207713783"/>
    <n v="12.072740477326787"/>
    <n v="109.3597074671604"/>
  </r>
  <r>
    <x v="11"/>
    <s v="Huai'an"/>
    <s v="Huai'an"/>
    <s v="Huaian"/>
    <x v="227"/>
    <s v="t/a"/>
    <s v="grinding"/>
    <n v="2200000"/>
    <n v="1"/>
    <m/>
    <n v="1"/>
    <m/>
    <n v="2200000"/>
    <n v="231065.81969670398"/>
    <n v="231065.81969670398"/>
    <n v="2.8631733901803781E-3"/>
    <n v="150.8350543909263"/>
    <n v="8.3247968852318373"/>
    <n v="216.79484355276009"/>
    <n v="133.37821166909396"/>
    <n v="4.5250516317277887"/>
    <n v="1.508350543909263"/>
    <n v="112.24225821675716"/>
    <n v="952.38749108077411"/>
    <n v="179.05830575280578"/>
    <n v="23.374435650407428"/>
    <n v="484.52006410429823"/>
    <n v="228.26924669074228"/>
    <n v="5.3717491725841731"/>
    <n v="1.7905830575280579"/>
    <n v="123.04775822579583"/>
    <n v="1045.939124191468"/>
    <n v="173.7945414497926"/>
    <n v="23.374435650407428"/>
    <n v="473.71063128708602"/>
    <n v="215.54221170771203"/>
    <n v="5.2138362434937786"/>
    <n v="1.7379454144979263"/>
    <n v="109.19559233809258"/>
    <n v="941.01149786999349"/>
    <n v="171.42035112718997"/>
    <n v="23.374435650407428"/>
    <n v="468.1136695484048"/>
    <n v="208.95234440834267"/>
    <n v="5.1426105338156987"/>
    <n v="1.7142035112718998"/>
    <n v="102.02314917827333"/>
    <n v="886.68155107419216"/>
    <n v="101.48596555879979"/>
    <n v="13.480385500583287"/>
    <n v="278.52579178270219"/>
    <n v="130.58172789517081"/>
    <n v="3.0445789667639938"/>
    <n v="1.0148596555879978"/>
    <n v="69.804815585160327"/>
    <n v="594.43204048059397"/>
    <n v="94.765467270997576"/>
    <n v="13.480385500583287"/>
    <n v="264.50934857618631"/>
    <n v="114.0787562736691"/>
    <n v="2.8429640181299267"/>
    <n v="0.94765467270997572"/>
    <n v="51.842902158670142"/>
    <n v="458.37382725153401"/>
    <n v="92.257631428283887"/>
    <n v="13.480385500583287"/>
    <n v="258.59732832872152"/>
    <n v="107.1179388300327"/>
    <n v="2.7677289428485166"/>
    <n v="0.92257631428283871"/>
    <n v="44.266715083531558"/>
    <n v="400.9855940462549"/>
  </r>
  <r>
    <x v="11"/>
    <s v="Huai'an"/>
    <s v="Huai'an"/>
    <s v="Huaian"/>
    <x v="227"/>
    <s v="t/a"/>
    <s v="grinding"/>
    <n v="1500000"/>
    <n v="1"/>
    <m/>
    <n v="1"/>
    <m/>
    <n v="1500000"/>
    <n v="157544.87706593453"/>
    <n v="157544.87706593453"/>
    <n v="1.9521636751229851E-3"/>
    <n v="102.84208253926792"/>
    <n v="5.675997876294435"/>
    <n v="147.81466605870006"/>
    <n v="90.939689774382245"/>
    <n v="3.0852624761780376"/>
    <n v="1.0284208253926794"/>
    <n v="76.52881242051626"/>
    <n v="649.35510755507323"/>
    <n v="122.08520846782213"/>
    <n v="15.937115216186884"/>
    <n v="330.35458916202151"/>
    <n v="155.63812274368792"/>
    <n v="3.6625562540346639"/>
    <n v="1.2208520846782211"/>
    <n v="83.896198790315339"/>
    <n v="713.14031194872825"/>
    <n v="118.49627826122223"/>
    <n v="15.937115216186884"/>
    <n v="322.98452133210412"/>
    <n v="146.96059889162183"/>
    <n v="3.5548883478366671"/>
    <n v="1.1849627826122224"/>
    <n v="74.451540230517665"/>
    <n v="641.59874854772283"/>
    <n v="116.87751213217497"/>
    <n v="15.937115216186884"/>
    <n v="319.16841105573053"/>
    <n v="142.46750755114272"/>
    <n v="3.506325363965249"/>
    <n v="1.1687751213217499"/>
    <n v="69.561238076095449"/>
    <n v="604.55560300513105"/>
    <n v="69.194976517363486"/>
    <n v="9.1911719322158767"/>
    <n v="189.90394894275147"/>
    <n v="89.032996292161911"/>
    <n v="2.0758492955209049"/>
    <n v="0.69194976517363493"/>
    <n v="47.594192444427492"/>
    <n v="405.29457305495043"/>
    <n v="64.612818593861974"/>
    <n v="9.1911719322158767"/>
    <n v="180.34728312012703"/>
    <n v="77.780970186592569"/>
    <n v="1.9383845578158592"/>
    <n v="0.64612818593861976"/>
    <n v="35.347433290002371"/>
    <n v="312.52760948968228"/>
    <n v="62.902930519284467"/>
    <n v="9.1911719322158767"/>
    <n v="176.31636022412829"/>
    <n v="73.034958293204113"/>
    <n v="1.8870879155785341"/>
    <n v="0.62902930519284461"/>
    <n v="30.181851193316973"/>
    <n v="273.39926866790108"/>
  </r>
  <r>
    <x v="11"/>
    <s v="Yan_x000a_Cheng"/>
    <s v="Yan Cheng"/>
    <s v="Dafeng"/>
    <x v="234"/>
    <s v="t/a"/>
    <s v="grinding"/>
    <n v="1200000"/>
    <n v="1"/>
    <m/>
    <n v="1"/>
    <m/>
    <n v="1200000"/>
    <n v="126035.90165274762"/>
    <n v="126035.90165274762"/>
    <n v="1.5617309400983879E-3"/>
    <n v="82.273666031414336"/>
    <n v="4.5407983010355473"/>
    <n v="118.25173284696004"/>
    <n v="72.751751819505785"/>
    <n v="2.4682099809424298"/>
    <n v="0.82273666031414339"/>
    <n v="61.223049936412998"/>
    <n v="519.48408604405859"/>
    <n v="97.668166774257685"/>
    <n v="12.749692172949505"/>
    <n v="264.28367132961722"/>
    <n v="124.51049819495032"/>
    <n v="2.9300450032277308"/>
    <n v="0.97668166774257692"/>
    <n v="67.116959032252268"/>
    <n v="570.51224955898249"/>
    <n v="94.79702260897777"/>
    <n v="12.749692172949505"/>
    <n v="258.38761706568323"/>
    <n v="117.56847911329746"/>
    <n v="2.8439106782693333"/>
    <n v="0.94797022608977777"/>
    <n v="59.561232184414131"/>
    <n v="513.27899883817815"/>
    <n v="93.502009705739965"/>
    <n v="12.749692172949505"/>
    <n v="255.33472884458442"/>
    <n v="113.97400604091416"/>
    <n v="2.8050602911721989"/>
    <n v="0.93502009705739986"/>
    <n v="55.648990460876348"/>
    <n v="483.64448240410479"/>
    <n v="55.355981213890786"/>
    <n v="7.3529375457727006"/>
    <n v="151.92315915420116"/>
    <n v="71.226397033729526"/>
    <n v="1.6606794364167237"/>
    <n v="0.55355981213890781"/>
    <n v="38.075353955541992"/>
    <n v="324.23565844396035"/>
    <n v="51.690254875089579"/>
    <n v="7.3529375457727006"/>
    <n v="144.2778264961016"/>
    <n v="62.224776149274049"/>
    <n v="1.5507076462526872"/>
    <n v="0.51690254875089581"/>
    <n v="28.277946632001893"/>
    <n v="250.02208759174582"/>
    <n v="50.322344415427573"/>
    <n v="7.3529375457727006"/>
    <n v="141.05308817930262"/>
    <n v="58.42796663456329"/>
    <n v="1.5096703324628271"/>
    <n v="0.50322344415427567"/>
    <n v="24.145480954653575"/>
    <n v="218.71941493432081"/>
  </r>
  <r>
    <x v="11"/>
    <s v="Chang_x000a_Zhou"/>
    <s v="Chang Zhou"/>
    <s v="Wujin"/>
    <x v="235"/>
    <s v="t/a"/>
    <s v="grinding"/>
    <n v="1000000"/>
    <n v="1"/>
    <m/>
    <n v="1"/>
    <m/>
    <n v="1000000"/>
    <n v="105029.91804395635"/>
    <n v="105029.91804395635"/>
    <n v="1.30144245008199E-3"/>
    <n v="68.561388359511952"/>
    <n v="3.78399858419629"/>
    <n v="98.543110705800046"/>
    <n v="60.626459849588159"/>
    <n v="2.0568416507853584"/>
    <n v="0.68561388359511954"/>
    <n v="51.019208280344166"/>
    <n v="432.90340503671547"/>
    <n v="81.39013897854808"/>
    <n v="10.624743477457921"/>
    <n v="220.23639277468101"/>
    <n v="103.75874849579193"/>
    <n v="2.4417041693564423"/>
    <n v="0.81390138978548077"/>
    <n v="55.930799193543557"/>
    <n v="475.42687463248546"/>
    <n v="78.99751884081482"/>
    <n v="10.624743477457921"/>
    <n v="215.32301422140273"/>
    <n v="97.973732594414557"/>
    <n v="2.3699255652244444"/>
    <n v="0.78997518840814818"/>
    <n v="49.634360153678443"/>
    <n v="427.73249903181517"/>
    <n v="77.918341421449981"/>
    <n v="10.624743477457921"/>
    <n v="212.77894070382035"/>
    <n v="94.978338367428478"/>
    <n v="2.3375502426434993"/>
    <n v="0.77918341421449988"/>
    <n v="46.374158717396959"/>
    <n v="403.03706867008731"/>
    <n v="46.129984344908991"/>
    <n v="6.1274479548105845"/>
    <n v="126.60263262850097"/>
    <n v="59.355330861441274"/>
    <n v="1.3838995303472699"/>
    <n v="0.46129984344908992"/>
    <n v="31.729461629618328"/>
    <n v="270.19638203663362"/>
    <n v="43.075212395907982"/>
    <n v="6.1274479548105845"/>
    <n v="120.23152208008467"/>
    <n v="51.853980124395044"/>
    <n v="1.2922563718772393"/>
    <n v="0.43075212395907986"/>
    <n v="23.564955526668243"/>
    <n v="208.35173965978819"/>
    <n v="41.935287012856314"/>
    <n v="6.1274479548105845"/>
    <n v="117.54424014941885"/>
    <n v="48.689972195469409"/>
    <n v="1.2580586103856892"/>
    <n v="0.41935287012856304"/>
    <n v="20.12123412887798"/>
    <n v="182.26617911193404"/>
  </r>
  <r>
    <x v="11"/>
    <s v="Xu_x000a_Zhou"/>
    <s v="Xu Zhou"/>
    <s v="Tongshan"/>
    <x v="207"/>
    <s v="t/a"/>
    <s v="grinding"/>
    <n v="1500000"/>
    <n v="1"/>
    <m/>
    <n v="1"/>
    <m/>
    <n v="1500000"/>
    <n v="157544.87706593453"/>
    <n v="157544.87706593453"/>
    <n v="1.9521636751229851E-3"/>
    <n v="102.84208253926792"/>
    <n v="5.675997876294435"/>
    <n v="147.81466605870006"/>
    <n v="90.939689774382245"/>
    <n v="3.0852624761780376"/>
    <n v="1.0284208253926794"/>
    <n v="76.52881242051626"/>
    <n v="649.35510755507323"/>
    <n v="122.08520846782213"/>
    <n v="15.937115216186884"/>
    <n v="330.35458916202151"/>
    <n v="155.63812274368792"/>
    <n v="3.6625562540346639"/>
    <n v="1.2208520846782211"/>
    <n v="83.896198790315339"/>
    <n v="713.14031194872825"/>
    <n v="118.49627826122223"/>
    <n v="15.937115216186884"/>
    <n v="322.98452133210412"/>
    <n v="146.96059889162183"/>
    <n v="3.5548883478366671"/>
    <n v="1.1849627826122224"/>
    <n v="74.451540230517665"/>
    <n v="641.59874854772283"/>
    <n v="116.87751213217497"/>
    <n v="15.937115216186884"/>
    <n v="319.16841105573053"/>
    <n v="142.46750755114272"/>
    <n v="3.506325363965249"/>
    <n v="1.1687751213217499"/>
    <n v="69.561238076095449"/>
    <n v="604.55560300513105"/>
    <n v="69.194976517363486"/>
    <n v="9.1911719322158767"/>
    <n v="189.90394894275147"/>
    <n v="89.032996292161911"/>
    <n v="2.0758492955209049"/>
    <n v="0.69194976517363493"/>
    <n v="47.594192444427492"/>
    <n v="405.29457305495043"/>
    <n v="64.612818593861974"/>
    <n v="9.1911719322158767"/>
    <n v="180.34728312012703"/>
    <n v="77.780970186592569"/>
    <n v="1.9383845578158592"/>
    <n v="0.64612818593861976"/>
    <n v="35.347433290002371"/>
    <n v="312.52760948968228"/>
    <n v="62.902930519284467"/>
    <n v="9.1911719322158767"/>
    <n v="176.31636022412829"/>
    <n v="73.034958293204113"/>
    <n v="1.8870879155785341"/>
    <n v="0.62902930519284461"/>
    <n v="30.181851193316973"/>
    <n v="273.39926866790108"/>
  </r>
  <r>
    <x v="11"/>
    <s v="Tai_x000a_Zhou"/>
    <s v="Tai Zhou"/>
    <s v="Jingjiang"/>
    <x v="236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  <n v="25.845127437544789"/>
    <n v="3.6764687728863503"/>
    <n v="72.138913248050798"/>
    <n v="31.112388074637025"/>
    <n v="0.7753538231263436"/>
    <n v="0.2584512743754479"/>
    <n v="14.138973316000946"/>
    <n v="125.01104379587291"/>
    <n v="25.161172207713786"/>
    <n v="3.6764687728863503"/>
    <n v="70.52654408965131"/>
    <n v="29.213983317281645"/>
    <n v="0.75483516623141356"/>
    <n v="0.25161172207713783"/>
    <n v="12.072740477326787"/>
    <n v="109.3597074671604"/>
  </r>
  <r>
    <x v="11"/>
    <s v="Huai'an"/>
    <s v="Huai'an"/>
    <s v="Huaian"/>
    <x v="227"/>
    <s v="t/a"/>
    <s v="grinding"/>
    <n v="1500000"/>
    <n v="1"/>
    <m/>
    <n v="1"/>
    <m/>
    <n v="1500000"/>
    <n v="157544.87706593453"/>
    <n v="157544.87706593453"/>
    <n v="1.9521636751229851E-3"/>
    <n v="102.84208253926792"/>
    <n v="5.675997876294435"/>
    <n v="147.81466605870006"/>
    <n v="90.939689774382245"/>
    <n v="3.0852624761780376"/>
    <n v="1.0284208253926794"/>
    <n v="76.52881242051626"/>
    <n v="649.35510755507323"/>
    <n v="122.08520846782213"/>
    <n v="15.937115216186884"/>
    <n v="330.35458916202151"/>
    <n v="155.63812274368792"/>
    <n v="3.6625562540346639"/>
    <n v="1.2208520846782211"/>
    <n v="83.896198790315339"/>
    <n v="713.14031194872825"/>
    <n v="118.49627826122223"/>
    <n v="15.937115216186884"/>
    <n v="322.98452133210412"/>
    <n v="146.96059889162183"/>
    <n v="3.5548883478366671"/>
    <n v="1.1849627826122224"/>
    <n v="74.451540230517665"/>
    <n v="641.59874854772283"/>
    <n v="116.87751213217497"/>
    <n v="15.937115216186884"/>
    <n v="319.16841105573053"/>
    <n v="142.46750755114272"/>
    <n v="3.506325363965249"/>
    <n v="1.1687751213217499"/>
    <n v="69.561238076095449"/>
    <n v="604.55560300513105"/>
    <n v="69.194976517363486"/>
    <n v="9.1911719322158767"/>
    <n v="189.90394894275147"/>
    <n v="89.032996292161911"/>
    <n v="2.0758492955209049"/>
    <n v="0.69194976517363493"/>
    <n v="47.594192444427492"/>
    <n v="405.29457305495043"/>
    <n v="64.612818593861974"/>
    <n v="9.1911719322158767"/>
    <n v="180.34728312012703"/>
    <n v="77.780970186592569"/>
    <n v="1.9383845578158592"/>
    <n v="0.64612818593861976"/>
    <n v="35.347433290002371"/>
    <n v="312.52760948968228"/>
    <n v="62.902930519284467"/>
    <n v="9.1911719322158767"/>
    <n v="176.31636022412829"/>
    <n v="73.034958293204113"/>
    <n v="1.8870879155785341"/>
    <n v="0.62902930519284461"/>
    <n v="30.181851193316973"/>
    <n v="273.39926866790108"/>
  </r>
  <r>
    <x v="11"/>
    <s v="Yan_x000a_Cheng"/>
    <s v="Yan Cheng"/>
    <s v="Xiangshui"/>
    <x v="237"/>
    <s v="t/a"/>
    <s v="grinding"/>
    <n v="2200000"/>
    <n v="1"/>
    <m/>
    <n v="1"/>
    <m/>
    <n v="2200000"/>
    <n v="231065.81969670398"/>
    <n v="231065.81969670398"/>
    <n v="2.8631733901803781E-3"/>
    <n v="150.8350543909263"/>
    <n v="8.3247968852318373"/>
    <n v="216.79484355276009"/>
    <n v="133.37821166909396"/>
    <n v="4.5250516317277887"/>
    <n v="1.508350543909263"/>
    <n v="112.24225821675716"/>
    <n v="952.38749108077411"/>
    <n v="179.05830575280578"/>
    <n v="23.374435650407428"/>
    <n v="484.52006410429823"/>
    <n v="228.26924669074228"/>
    <n v="5.3717491725841731"/>
    <n v="1.7905830575280579"/>
    <n v="123.04775822579583"/>
    <n v="1045.939124191468"/>
    <n v="173.7945414497926"/>
    <n v="23.374435650407428"/>
    <n v="473.71063128708602"/>
    <n v="215.54221170771203"/>
    <n v="5.2138362434937786"/>
    <n v="1.7379454144979263"/>
    <n v="109.19559233809258"/>
    <n v="941.01149786999349"/>
    <n v="171.42035112718997"/>
    <n v="23.374435650407428"/>
    <n v="468.1136695484048"/>
    <n v="208.95234440834267"/>
    <n v="5.1426105338156987"/>
    <n v="1.7142035112718998"/>
    <n v="102.02314917827333"/>
    <n v="886.68155107419216"/>
    <n v="101.48596555879979"/>
    <n v="13.480385500583287"/>
    <n v="278.52579178270219"/>
    <n v="130.58172789517081"/>
    <n v="3.0445789667639938"/>
    <n v="1.0148596555879978"/>
    <n v="69.804815585160327"/>
    <n v="594.43204048059397"/>
    <n v="94.765467270997576"/>
    <n v="13.480385500583287"/>
    <n v="264.50934857618631"/>
    <n v="114.0787562736691"/>
    <n v="2.8429640181299267"/>
    <n v="0.94765467270997572"/>
    <n v="51.842902158670142"/>
    <n v="458.37382725153401"/>
    <n v="92.257631428283887"/>
    <n v="13.480385500583287"/>
    <n v="258.59732832872152"/>
    <n v="107.1179388300327"/>
    <n v="2.7677289428485166"/>
    <n v="0.92257631428283871"/>
    <n v="44.266715083531558"/>
    <n v="400.9855940462549"/>
  </r>
  <r>
    <x v="11"/>
    <s v="Xu_x000a_Zhou"/>
    <s v="Xu Zhou"/>
    <s v="Tongshan"/>
    <x v="207"/>
    <s v="t/a"/>
    <s v="grinding"/>
    <n v="1600000"/>
    <n v="1"/>
    <m/>
    <n v="1"/>
    <m/>
    <n v="1600000"/>
    <n v="168047.86887033016"/>
    <n v="168047.86887033016"/>
    <n v="2.0823079201311842E-3"/>
    <n v="109.69822137521912"/>
    <n v="6.0543977347140645"/>
    <n v="157.66897712928008"/>
    <n v="97.002335759341065"/>
    <n v="3.2909466412565735"/>
    <n v="1.0969822137521914"/>
    <n v="81.630733248550669"/>
    <n v="692.64544805874482"/>
    <n v="130.22422236567695"/>
    <n v="16.999589563932677"/>
    <n v="352.37822843948965"/>
    <n v="166.01399759326711"/>
    <n v="3.9067266709703081"/>
    <n v="1.3022422236567694"/>
    <n v="89.489278709669691"/>
    <n v="760.68299941197677"/>
    <n v="126.39603014530371"/>
    <n v="16.999589563932677"/>
    <n v="344.5168227542444"/>
    <n v="156.75797215106329"/>
    <n v="3.7918809043591115"/>
    <n v="1.2639603014530372"/>
    <n v="79.414976245885512"/>
    <n v="684.37199845090436"/>
    <n v="124.66934627431998"/>
    <n v="16.999589563932677"/>
    <n v="340.44630512611258"/>
    <n v="151.96534138788559"/>
    <n v="3.740080388229599"/>
    <n v="1.2466934627432"/>
    <n v="74.19865394783514"/>
    <n v="644.85930987213976"/>
    <n v="73.807974951854391"/>
    <n v="9.8039167276969366"/>
    <n v="202.56421220560159"/>
    <n v="94.968529378306044"/>
    <n v="2.2142392485556321"/>
    <n v="0.73807974951854394"/>
    <n v="50.767138607389327"/>
    <n v="432.3142112586138"/>
    <n v="68.920339833452786"/>
    <n v="9.8039167276969366"/>
    <n v="192.3704353281355"/>
    <n v="82.966368199032075"/>
    <n v="2.0676101950035832"/>
    <n v="0.68920339833452782"/>
    <n v="37.703928842669193"/>
    <n v="333.36278345566114"/>
    <n v="67.096459220570097"/>
    <n v="9.8039167276969366"/>
    <n v="188.07078423907021"/>
    <n v="77.903955512751054"/>
    <n v="2.0128937766171031"/>
    <n v="0.67096459220570093"/>
    <n v="32.193974606204776"/>
    <n v="291.62588657909447"/>
  </r>
  <r>
    <x v="11"/>
    <s v="Nan_x000a_Tong"/>
    <s v="Nan Tong"/>
    <s v="Rudong"/>
    <x v="216"/>
    <s v="t/a"/>
    <s v="grinding"/>
    <n v="600000"/>
    <n v="1"/>
    <m/>
    <n v="1"/>
    <m/>
    <n v="600000"/>
    <n v="63017.95082637381"/>
    <n v="63017.95082637381"/>
    <n v="7.8086547004919396E-4"/>
    <n v="41.136833015707168"/>
    <n v="2.2703991505177736"/>
    <n v="59.125866423480019"/>
    <n v="36.375875909752892"/>
    <n v="1.2341049904712149"/>
    <n v="0.41136833015707169"/>
    <n v="30.611524968206499"/>
    <n v="259.74204302202929"/>
    <n v="48.834083387128842"/>
    <n v="6.3748460864747525"/>
    <n v="132.14183566480861"/>
    <n v="62.255249097475158"/>
    <n v="1.4650225016138654"/>
    <n v="0.48834083387128846"/>
    <n v="33.558479516126134"/>
    <n v="285.25612477949124"/>
    <n v="47.398511304488885"/>
    <n v="6.3748460864747525"/>
    <n v="129.19380853284162"/>
    <n v="58.784239556648728"/>
    <n v="1.4219553391346667"/>
    <n v="0.47398511304488888"/>
    <n v="29.780616092207065"/>
    <n v="256.63949941908908"/>
    <n v="46.751004852869983"/>
    <n v="6.3748460864747525"/>
    <n v="127.66736442229221"/>
    <n v="56.987003020457081"/>
    <n v="1.4025301455860995"/>
    <n v="0.46751004852869993"/>
    <n v="27.824495230438174"/>
    <n v="241.8222412020524"/>
    <n v="27.677990606945393"/>
    <n v="3.6764687728863503"/>
    <n v="75.961579577100579"/>
    <n v="35.613198516864763"/>
    <n v="0.83033971820836183"/>
    <n v="0.27677990606945391"/>
    <n v="19.037676977770996"/>
    <n v="162.11782922198017"/>
    <n v="25.845127437544789"/>
    <n v="3.6764687728863503"/>
    <n v="72.138913248050798"/>
    <n v="31.112388074637025"/>
    <n v="0.7753538231263436"/>
    <n v="0.2584512743754479"/>
    <n v="14.138973316000946"/>
    <n v="125.01104379587291"/>
    <n v="25.161172207713786"/>
    <n v="3.6764687728863503"/>
    <n v="70.52654408965131"/>
    <n v="29.213983317281645"/>
    <n v="0.75483516623141356"/>
    <n v="0.25161172207713783"/>
    <n v="12.072740477326787"/>
    <n v="109.3597074671604"/>
  </r>
  <r>
    <x v="11"/>
    <s v="Zhen_x000a_Jiang"/>
    <s v="Zhen Jiang"/>
    <s v="Zhenjiang"/>
    <x v="208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Nan_x000a_Tong"/>
    <s v="Nan Tong"/>
    <s v="Qidong"/>
    <x v="238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Nan_x000a_Jing"/>
    <s v="Nan Jing"/>
    <s v="Lishui"/>
    <x v="239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Wu_x000a_Xi"/>
    <s v="Wu Xi"/>
    <s v="Yixing"/>
    <x v="205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Xu_x000a_Zhou"/>
    <s v="Xu Zhou"/>
    <s v="Xuzhou"/>
    <x v="218"/>
    <s v="t/d"/>
    <s v="cement"/>
    <n v="10000"/>
    <n v="310"/>
    <n v="1"/>
    <m/>
    <n v="3100000"/>
    <m/>
    <n v="0"/>
    <n v="3100000"/>
    <n v="3.8412593957901517E-2"/>
    <n v="2023.6167738942368"/>
    <n v="111.68623026154491"/>
    <n v="2908.5392893492631"/>
    <n v="1789.414188203662"/>
    <n v="60.708503216827104"/>
    <n v="20.23616773894237"/>
    <n v="1505.8523191732393"/>
    <n v="12777.316983644354"/>
    <n v="2402.262474658929"/>
    <n v="313.59354928121655"/>
    <n v="6500.365137062935"/>
    <n v="3062.4809228389527"/>
    <n v="72.06787423976786"/>
    <n v="24.022624746589287"/>
    <n v="1650.8198876002266"/>
    <n v="14032.414180727927"/>
    <n v="2331.6433352260201"/>
    <n v="313.59354928121655"/>
    <n v="6355.344805724696"/>
    <n v="2891.7338668737707"/>
    <n v="69.949300056780601"/>
    <n v="23.316433352260205"/>
    <n v="1464.9779733428727"/>
    <n v="12624.695626666029"/>
    <n v="2299.7909824646777"/>
    <n v="313.59354928121655"/>
    <n v="6280.2554592662445"/>
    <n v="2803.3236093339083"/>
    <n v="68.99372947394032"/>
    <n v="22.997909824646779"/>
    <n v="1368.7518252062737"/>
    <n v="11895.800131486105"/>
    <n v="1361.5449210325894"/>
    <n v="180.85407485477737"/>
    <n v="3736.7272912095405"/>
    <n v="1751.8963081877394"/>
    <n v="40.846347630977682"/>
    <n v="13.615449210325894"/>
    <n v="936.50773878211874"/>
    <n v="7974.9541836547405"/>
    <n v="1271.3821063006965"/>
    <n v="180.85407485477737"/>
    <n v="3548.6814175392906"/>
    <n v="1530.490943717102"/>
    <n v="38.14146318902089"/>
    <n v="12.713821063006966"/>
    <n v="695.52907869640194"/>
    <n v="6149.5848513852034"/>
    <n v="1237.7367531168422"/>
    <n v="180.85407485477737"/>
    <n v="3469.3652175439938"/>
    <n v="1437.1039853881"/>
    <n v="37.132102593505266"/>
    <n v="12.377367531168421"/>
    <n v="593.88626556308145"/>
    <n v="5379.6591082792747"/>
  </r>
  <r>
    <x v="11"/>
    <s v="Xu_x000a_Zhou"/>
    <s v="Xu Zhou"/>
    <s v="Xuzhou"/>
    <x v="218"/>
    <s v="t/d"/>
    <s v="cement"/>
    <n v="10000"/>
    <n v="310"/>
    <n v="1"/>
    <m/>
    <n v="3100000"/>
    <m/>
    <n v="0"/>
    <n v="3100000"/>
    <n v="3.8412593957901517E-2"/>
    <n v="2023.6167738942368"/>
    <n v="111.68623026154491"/>
    <n v="2908.5392893492631"/>
    <n v="1789.414188203662"/>
    <n v="60.708503216827104"/>
    <n v="20.23616773894237"/>
    <n v="1505.8523191732393"/>
    <n v="12777.316983644354"/>
    <n v="2402.262474658929"/>
    <n v="313.59354928121655"/>
    <n v="6500.365137062935"/>
    <n v="3062.4809228389527"/>
    <n v="72.06787423976786"/>
    <n v="24.022624746589287"/>
    <n v="1650.8198876002266"/>
    <n v="14032.414180727927"/>
    <n v="2331.6433352260201"/>
    <n v="313.59354928121655"/>
    <n v="6355.344805724696"/>
    <n v="2891.7338668737707"/>
    <n v="69.949300056780601"/>
    <n v="23.316433352260205"/>
    <n v="1464.9779733428727"/>
    <n v="12624.695626666029"/>
    <n v="2299.7909824646777"/>
    <n v="313.59354928121655"/>
    <n v="6280.2554592662445"/>
    <n v="2803.3236093339083"/>
    <n v="68.99372947394032"/>
    <n v="22.997909824646779"/>
    <n v="1368.7518252062737"/>
    <n v="11895.800131486105"/>
    <n v="1361.5449210325894"/>
    <n v="180.85407485477737"/>
    <n v="3736.7272912095405"/>
    <n v="1751.8963081877394"/>
    <n v="40.846347630977682"/>
    <n v="13.615449210325894"/>
    <n v="936.50773878211874"/>
    <n v="7974.9541836547405"/>
    <n v="1271.3821063006965"/>
    <n v="180.85407485477737"/>
    <n v="3548.6814175392906"/>
    <n v="1530.490943717102"/>
    <n v="38.14146318902089"/>
    <n v="12.713821063006966"/>
    <n v="695.52907869640194"/>
    <n v="6149.5848513852034"/>
    <n v="1237.7367531168422"/>
    <n v="180.85407485477737"/>
    <n v="3469.3652175439938"/>
    <n v="1437.1039853881"/>
    <n v="37.132102593505266"/>
    <n v="12.377367531168421"/>
    <n v="593.88626556308145"/>
    <n v="5379.6591082792747"/>
  </r>
  <r>
    <x v="11"/>
    <s v="Nan_x000a_Jing"/>
    <s v="Nan Jing"/>
    <s v="Nanjing"/>
    <x v="231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Chang_x000a_Zhou"/>
    <s v="Chang Zhou"/>
    <s v="Jintan"/>
    <x v="240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Chang_x000a_Zhou"/>
    <s v="Chang Zhou"/>
    <s v="Jintan"/>
    <x v="240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Wu_x000a_Xi"/>
    <s v="Wu Xi"/>
    <s v="Yixing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Su_x000a_Zhou"/>
    <s v="Su Zhou"/>
    <s v="Suzhou"/>
    <x v="215"/>
    <s v="t/d"/>
    <s v="cement"/>
    <n v="3000"/>
    <n v="310"/>
    <n v="1"/>
    <m/>
    <n v="930000"/>
    <m/>
    <n v="0"/>
    <n v="930000"/>
    <n v="1.1523778187370454E-2"/>
    <n v="607.08503216827103"/>
    <n v="33.505869078463469"/>
    <n v="872.56178680477888"/>
    <n v="536.82425646109857"/>
    <n v="18.212550965048131"/>
    <n v="6.0708503216827108"/>
    <n v="451.75569575197176"/>
    <n v="3833.195095093306"/>
    <n v="720.67874239767855"/>
    <n v="94.078064784364955"/>
    <n v="1950.1095411188805"/>
    <n v="918.74427685168575"/>
    <n v="21.620362271930357"/>
    <n v="7.2067874239767855"/>
    <n v="495.24596628006793"/>
    <n v="4209.7242542183776"/>
    <n v="699.49300056780601"/>
    <n v="94.078064784364955"/>
    <n v="1906.6034417174087"/>
    <n v="867.52016006213114"/>
    <n v="20.984790017034182"/>
    <n v="6.9949300056780608"/>
    <n v="439.49339200286175"/>
    <n v="3787.4086879998081"/>
    <n v="689.93729473940323"/>
    <n v="94.078064784364955"/>
    <n v="1884.0766377798732"/>
    <n v="840.99708280017239"/>
    <n v="20.698118842182094"/>
    <n v="6.8993729473940331"/>
    <n v="410.62554756188206"/>
    <n v="3568.7400394458314"/>
    <n v="408.46347630977681"/>
    <n v="54.256222456433207"/>
    <n v="1121.0181873628621"/>
    <n v="525.56889245632181"/>
    <n v="12.253904289293304"/>
    <n v="4.0846347630977675"/>
    <n v="280.95232163463561"/>
    <n v="2392.4862550964222"/>
    <n v="381.41463189020891"/>
    <n v="54.256222456433207"/>
    <n v="1064.6044252617871"/>
    <n v="459.14728311513056"/>
    <n v="11.442438956706267"/>
    <n v="3.8141463189020892"/>
    <n v="208.65872360892055"/>
    <n v="1844.875455415561"/>
    <n v="371.32102593505266"/>
    <n v="54.256222456433207"/>
    <n v="1040.8095652631982"/>
    <n v="431.13119561642992"/>
    <n v="11.139630778051579"/>
    <n v="3.7132102593505261"/>
    <n v="178.16587966892445"/>
    <n v="1613.8977324837822"/>
  </r>
  <r>
    <x v="11"/>
    <s v="Su_x000a_Zhou"/>
    <s v="Su Zhou"/>
    <s v="Changshu"/>
    <x v="241"/>
    <s v="t/a"/>
    <s v="grinding"/>
    <n v="400000"/>
    <n v="1"/>
    <m/>
    <n v="1"/>
    <m/>
    <n v="400000"/>
    <n v="42011.96721758254"/>
    <n v="42011.96721758254"/>
    <n v="5.2057698003279604E-4"/>
    <n v="27.42455534380478"/>
    <n v="1.5135994336785161"/>
    <n v="39.41724428232002"/>
    <n v="24.250583939835266"/>
    <n v="0.82273666031414339"/>
    <n v="0.27424555343804785"/>
    <n v="20.407683312137667"/>
    <n v="173.1613620146862"/>
    <n v="32.556055591419238"/>
    <n v="4.2498973909831692"/>
    <n v="88.094557109872412"/>
    <n v="41.503499398316777"/>
    <n v="0.97668166774257703"/>
    <n v="0.32556055591419236"/>
    <n v="22.372319677417423"/>
    <n v="190.17074985299419"/>
    <n v="31.599007536325928"/>
    <n v="4.2498973909831692"/>
    <n v="86.1292056885611"/>
    <n v="39.189493037765821"/>
    <n v="0.94797022608977788"/>
    <n v="0.31599007536325929"/>
    <n v="19.853744061471378"/>
    <n v="171.09299961272609"/>
    <n v="31.167336568579994"/>
    <n v="4.2498973909831692"/>
    <n v="85.111576281528144"/>
    <n v="37.991335346971397"/>
    <n v="0.93502009705739975"/>
    <n v="0.31167336568580001"/>
    <n v="18.549663486958785"/>
    <n v="161.21482746803494"/>
    <n v="18.451993737963598"/>
    <n v="2.4509791819242341"/>
    <n v="50.641053051400398"/>
    <n v="23.742132344576511"/>
    <n v="0.55355981213890804"/>
    <n v="0.18451993737963598"/>
    <n v="12.691784651847332"/>
    <n v="108.07855281465345"/>
    <n v="17.230084958363197"/>
    <n v="2.4509791819242341"/>
    <n v="48.092608832033875"/>
    <n v="20.741592049758019"/>
    <n v="0.51690254875089581"/>
    <n v="0.17230084958363195"/>
    <n v="9.4259822106672981"/>
    <n v="83.340695863915286"/>
    <n v="16.774114805142524"/>
    <n v="2.4509791819242341"/>
    <n v="47.017696059767552"/>
    <n v="19.475988878187763"/>
    <n v="0.50322344415427578"/>
    <n v="0.16774114805142523"/>
    <n v="8.048493651551194"/>
    <n v="72.906471644773617"/>
  </r>
  <r>
    <x v="11"/>
    <s v="Zhen_x000a_Jiang"/>
    <s v="Zhen Jiang"/>
    <s v="Jurong"/>
    <x v="242"/>
    <s v="t/d"/>
    <s v="cement"/>
    <n v="6000"/>
    <n v="310"/>
    <n v="1"/>
    <m/>
    <n v="1860000"/>
    <m/>
    <n v="0"/>
    <n v="1860000"/>
    <n v="2.3047556374740909E-2"/>
    <n v="1214.1700643365421"/>
    <n v="67.011738156926938"/>
    <n v="1745.1235736095578"/>
    <n v="1073.6485129221971"/>
    <n v="36.425101930096261"/>
    <n v="12.141700643365422"/>
    <n v="903.51139150394351"/>
    <n v="7666.390190186612"/>
    <n v="1441.3574847953571"/>
    <n v="188.15612956872991"/>
    <n v="3900.2190822377611"/>
    <n v="1837.4885537033715"/>
    <n v="43.240724543860715"/>
    <n v="14.413574847953571"/>
    <n v="990.49193256013587"/>
    <n v="8419.4485084367552"/>
    <n v="1398.986001135612"/>
    <n v="188.15612956872991"/>
    <n v="3813.2068834348174"/>
    <n v="1735.0403201242623"/>
    <n v="41.969580034068365"/>
    <n v="13.989860011356122"/>
    <n v="878.98678400572351"/>
    <n v="7574.8173759996162"/>
    <n v="1379.8745894788065"/>
    <n v="188.15612956872991"/>
    <n v="3768.1532755597464"/>
    <n v="1681.9941656003448"/>
    <n v="41.396237684364188"/>
    <n v="13.798745894788066"/>
    <n v="821.25109512376412"/>
    <n v="7137.4800788916627"/>
    <n v="816.92695261955362"/>
    <n v="108.51244491286641"/>
    <n v="2242.0363747257243"/>
    <n v="1051.1377849126436"/>
    <n v="24.507808578586609"/>
    <n v="8.169269526195535"/>
    <n v="561.90464326927122"/>
    <n v="4784.9725101928443"/>
    <n v="762.82926378041782"/>
    <n v="108.51244491286641"/>
    <n v="2129.2088505235743"/>
    <n v="918.29456623026113"/>
    <n v="22.884877913412534"/>
    <n v="7.6282926378041784"/>
    <n v="417.31744721784111"/>
    <n v="3689.7509108311219"/>
    <n v="742.64205187010532"/>
    <n v="108.51244491286641"/>
    <n v="2081.6191305263965"/>
    <n v="862.26239123285984"/>
    <n v="22.279261556103158"/>
    <n v="7.4264205187010521"/>
    <n v="356.33175933784889"/>
    <n v="3227.7954649675644"/>
  </r>
  <r>
    <x v="11"/>
    <s v="Zhen_x000a_Jiang"/>
    <s v="Zhen Jiang"/>
    <s v="Jurong"/>
    <x v="242"/>
    <s v="t/d"/>
    <s v="cement"/>
    <n v="6700"/>
    <n v="310"/>
    <n v="1"/>
    <m/>
    <n v="2077000"/>
    <m/>
    <n v="0"/>
    <n v="2077000"/>
    <n v="2.5736437951794016E-2"/>
    <n v="1355.8232385091387"/>
    <n v="74.829774275235081"/>
    <n v="1948.7213238640061"/>
    <n v="1198.9075060964535"/>
    <n v="40.67469715527416"/>
    <n v="13.558232385091388"/>
    <n v="1008.9210538460703"/>
    <n v="8560.8023790417174"/>
    <n v="1609.5158580214822"/>
    <n v="210.10767801841507"/>
    <n v="4355.244641832167"/>
    <n v="2051.8622183020984"/>
    <n v="48.285475740644465"/>
    <n v="16.095158580214822"/>
    <n v="1106.0493246921517"/>
    <n v="9401.7175010877108"/>
    <n v="1562.2010346014335"/>
    <n v="210.10767801841507"/>
    <n v="4258.0810198355457"/>
    <n v="1937.4616908054263"/>
    <n v="46.866031038043005"/>
    <n v="15.622010346014337"/>
    <n v="981.53524213972457"/>
    <n v="8458.5460698662391"/>
    <n v="1540.8599582513341"/>
    <n v="210.10767801841507"/>
    <n v="4207.7711577083837"/>
    <n v="1878.2268182537184"/>
    <n v="46.225798747540011"/>
    <n v="15.408599582513343"/>
    <n v="917.0637228882033"/>
    <n v="7970.1860880956901"/>
    <n v="912.23509709183486"/>
    <n v="121.17223015270083"/>
    <n v="2503.6072851103922"/>
    <n v="1173.7705264857852"/>
    <n v="27.367052912755049"/>
    <n v="9.1223509709183475"/>
    <n v="627.46018498401952"/>
    <n v="5343.219303048676"/>
    <n v="851.82601122146662"/>
    <n v="121.17223015270083"/>
    <n v="2377.6165497513243"/>
    <n v="1025.4289322904583"/>
    <n v="25.554780336643997"/>
    <n v="8.5182601122146675"/>
    <n v="466.00448272658929"/>
    <n v="4120.2218504280863"/>
    <n v="829.28362458828428"/>
    <n v="121.17223015270083"/>
    <n v="2324.4746957544758"/>
    <n v="962.85967021002693"/>
    <n v="24.878508737648527"/>
    <n v="8.2928362458828406"/>
    <n v="397.90379792726458"/>
    <n v="3604.371602547114"/>
  </r>
  <r>
    <x v="11"/>
    <s v="Nan_x000a_Jing"/>
    <s v="Nan Jing"/>
    <s v="Nanjing"/>
    <x v="231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Nan_x000a_Jing"/>
    <s v="Nan Jing"/>
    <s v="Nanjing"/>
    <x v="231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Nan_x000a_Jing"/>
    <s v="Nan Jing"/>
    <s v="Nanjing"/>
    <x v="231"/>
    <s v="t/d"/>
    <s v="cement"/>
    <n v="2000"/>
    <n v="310"/>
    <n v="1"/>
    <m/>
    <n v="620000"/>
    <m/>
    <n v="0"/>
    <n v="620000"/>
    <n v="7.6825187915803032E-3"/>
    <n v="404.72335477884735"/>
    <n v="22.337246052308981"/>
    <n v="581.70785786985255"/>
    <n v="357.88283764073242"/>
    <n v="12.141700643365422"/>
    <n v="4.0472335477884736"/>
    <n v="301.17046383464788"/>
    <n v="2555.463396728871"/>
    <n v="480.45249493178574"/>
    <n v="62.718709856243308"/>
    <n v="1300.073027412587"/>
    <n v="612.49618456779058"/>
    <n v="14.413574847953573"/>
    <n v="4.804524949317857"/>
    <n v="330.16397752004531"/>
    <n v="2806.4828361455852"/>
    <n v="466.32866704520404"/>
    <n v="62.718709856243308"/>
    <n v="1271.0689611449391"/>
    <n v="578.34677337475409"/>
    <n v="13.989860011356122"/>
    <n v="4.6632866704520408"/>
    <n v="292.99559466857454"/>
    <n v="2524.9391253332055"/>
    <n v="459.95819649293554"/>
    <n v="62.718709856243308"/>
    <n v="1256.0510918532489"/>
    <n v="560.66472186678163"/>
    <n v="13.798745894788064"/>
    <n v="4.5995819649293557"/>
    <n v="273.75036504125472"/>
    <n v="2379.1600262972211"/>
    <n v="272.30898420651789"/>
    <n v="36.170814970955469"/>
    <n v="747.34545824190809"/>
    <n v="350.37926163754787"/>
    <n v="8.1692695261955368"/>
    <n v="2.7230898420651783"/>
    <n v="187.30154775642376"/>
    <n v="1594.9908367309481"/>
    <n v="254.2764212601393"/>
    <n v="36.170814970955469"/>
    <n v="709.73628350785805"/>
    <n v="306.09818874342039"/>
    <n v="7.6282926378041784"/>
    <n v="2.542764212601393"/>
    <n v="139.10581573928039"/>
    <n v="1229.9169702770407"/>
    <n v="247.54735062336843"/>
    <n v="36.170814970955469"/>
    <n v="693.87304350879879"/>
    <n v="287.42079707761997"/>
    <n v="7.426420518701053"/>
    <n v="2.4754735062336839"/>
    <n v="118.77725311261629"/>
    <n v="1075.9318216558549"/>
  </r>
  <r>
    <x v="11"/>
    <s v="Wu_x000a_Xi"/>
    <s v="Wu Xi"/>
    <s v="Yixing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Wu_x000a_Xi"/>
    <s v="Wu Xi"/>
    <s v="Yixing"/>
    <x v="205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Xu_x000a_Zhou"/>
    <s v="Xu Zhou"/>
    <s v="Xuzhou"/>
    <x v="218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Xu_x000a_Zhou"/>
    <s v="Xu Zhou"/>
    <s v="Xuzhou"/>
    <x v="218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Wu_x000a_Xi"/>
    <s v="Wu Xi"/>
    <s v="Yixing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Xu_x000a_Zhou"/>
    <s v="Xu Zhou"/>
    <s v="Xuzhou"/>
    <x v="218"/>
    <s v="t/d"/>
    <s v="cement"/>
    <n v="3000"/>
    <n v="310"/>
    <n v="1"/>
    <m/>
    <n v="930000"/>
    <m/>
    <n v="0"/>
    <n v="930000"/>
    <n v="1.1523778187370454E-2"/>
    <n v="607.08503216827103"/>
    <n v="33.505869078463469"/>
    <n v="872.56178680477888"/>
    <n v="536.82425646109857"/>
    <n v="18.212550965048131"/>
    <n v="6.0708503216827108"/>
    <n v="451.75569575197176"/>
    <n v="3833.195095093306"/>
    <n v="720.67874239767855"/>
    <n v="94.078064784364955"/>
    <n v="1950.1095411188805"/>
    <n v="918.74427685168575"/>
    <n v="21.620362271930357"/>
    <n v="7.2067874239767855"/>
    <n v="495.24596628006793"/>
    <n v="4209.7242542183776"/>
    <n v="699.49300056780601"/>
    <n v="94.078064784364955"/>
    <n v="1906.6034417174087"/>
    <n v="867.52016006213114"/>
    <n v="20.984790017034182"/>
    <n v="6.9949300056780608"/>
    <n v="439.49339200286175"/>
    <n v="3787.4086879998081"/>
    <n v="689.93729473940323"/>
    <n v="94.078064784364955"/>
    <n v="1884.0766377798732"/>
    <n v="840.99708280017239"/>
    <n v="20.698118842182094"/>
    <n v="6.8993729473940331"/>
    <n v="410.62554756188206"/>
    <n v="3568.7400394458314"/>
    <n v="408.46347630977681"/>
    <n v="54.256222456433207"/>
    <n v="1121.0181873628621"/>
    <n v="525.56889245632181"/>
    <n v="12.253904289293304"/>
    <n v="4.0846347630977675"/>
    <n v="280.95232163463561"/>
    <n v="2392.4862550964222"/>
    <n v="381.41463189020891"/>
    <n v="54.256222456433207"/>
    <n v="1064.6044252617871"/>
    <n v="459.14728311513056"/>
    <n v="11.442438956706267"/>
    <n v="3.8141463189020892"/>
    <n v="208.65872360892055"/>
    <n v="1844.875455415561"/>
    <n v="371.32102593505266"/>
    <n v="54.256222456433207"/>
    <n v="1040.8095652631982"/>
    <n v="431.13119561642992"/>
    <n v="11.139630778051579"/>
    <n v="3.7132102593505261"/>
    <n v="178.16587966892445"/>
    <n v="1613.8977324837822"/>
  </r>
  <r>
    <x v="11"/>
    <s v="Xu_x000a_Zhou"/>
    <s v="Xu Zhou"/>
    <s v="Xuzhou"/>
    <x v="218"/>
    <s v="t/d"/>
    <s v="cement"/>
    <n v="3000"/>
    <n v="310"/>
    <n v="1"/>
    <m/>
    <n v="930000"/>
    <m/>
    <n v="0"/>
    <n v="930000"/>
    <n v="1.1523778187370454E-2"/>
    <n v="607.08503216827103"/>
    <n v="33.505869078463469"/>
    <n v="872.56178680477888"/>
    <n v="536.82425646109857"/>
    <n v="18.212550965048131"/>
    <n v="6.0708503216827108"/>
    <n v="451.75569575197176"/>
    <n v="3833.195095093306"/>
    <n v="720.67874239767855"/>
    <n v="94.078064784364955"/>
    <n v="1950.1095411188805"/>
    <n v="918.74427685168575"/>
    <n v="21.620362271930357"/>
    <n v="7.2067874239767855"/>
    <n v="495.24596628006793"/>
    <n v="4209.7242542183776"/>
    <n v="699.49300056780601"/>
    <n v="94.078064784364955"/>
    <n v="1906.6034417174087"/>
    <n v="867.52016006213114"/>
    <n v="20.984790017034182"/>
    <n v="6.9949300056780608"/>
    <n v="439.49339200286175"/>
    <n v="3787.4086879998081"/>
    <n v="689.93729473940323"/>
    <n v="94.078064784364955"/>
    <n v="1884.0766377798732"/>
    <n v="840.99708280017239"/>
    <n v="20.698118842182094"/>
    <n v="6.8993729473940331"/>
    <n v="410.62554756188206"/>
    <n v="3568.7400394458314"/>
    <n v="408.46347630977681"/>
    <n v="54.256222456433207"/>
    <n v="1121.0181873628621"/>
    <n v="525.56889245632181"/>
    <n v="12.253904289293304"/>
    <n v="4.0846347630977675"/>
    <n v="280.95232163463561"/>
    <n v="2392.4862550964222"/>
    <n v="381.41463189020891"/>
    <n v="54.256222456433207"/>
    <n v="1064.6044252617871"/>
    <n v="459.14728311513056"/>
    <n v="11.442438956706267"/>
    <n v="3.8141463189020892"/>
    <n v="208.65872360892055"/>
    <n v="1844.875455415561"/>
    <n v="371.32102593505266"/>
    <n v="54.256222456433207"/>
    <n v="1040.8095652631982"/>
    <n v="431.13119561642992"/>
    <n v="11.139630778051579"/>
    <n v="3.7132102593505261"/>
    <n v="178.16587966892445"/>
    <n v="1613.8977324837822"/>
  </r>
  <r>
    <x v="11"/>
    <s v="Wu_x000a_Xi"/>
    <s v="Wu Xi"/>
    <s v="Yixing"/>
    <x v="205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Nan_x000a_Jing"/>
    <s v="Nan Jing"/>
    <s v="Jiangning"/>
    <x v="243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Nan_x000a_Jing"/>
    <s v="Nan Jing"/>
    <s v="Jiangning"/>
    <x v="243"/>
    <s v="t/d"/>
    <s v="cement"/>
    <n v="1500"/>
    <n v="310"/>
    <n v="1"/>
    <m/>
    <n v="465000"/>
    <m/>
    <n v="0"/>
    <n v="465000"/>
    <n v="5.7618890936852272E-3"/>
    <n v="303.54251608413551"/>
    <n v="16.752934539231735"/>
    <n v="436.28089340238944"/>
    <n v="268.41212823054929"/>
    <n v="9.1062754825240653"/>
    <n v="3.0354251608413554"/>
    <n v="225.87784787598588"/>
    <n v="1916.597547546653"/>
    <n v="360.33937119883927"/>
    <n v="47.039032392182477"/>
    <n v="975.05477055944027"/>
    <n v="459.37213842584288"/>
    <n v="10.810181135965179"/>
    <n v="3.6033937119883928"/>
    <n v="247.62298314003397"/>
    <n v="2104.8621271091888"/>
    <n v="349.746500283903"/>
    <n v="47.039032392182477"/>
    <n v="953.30172085870436"/>
    <n v="433.76008003106557"/>
    <n v="10.492395008517091"/>
    <n v="3.4974650028390304"/>
    <n v="219.74669600143088"/>
    <n v="1893.704343999904"/>
    <n v="344.96864736970161"/>
    <n v="47.039032392182477"/>
    <n v="942.03831888993659"/>
    <n v="420.4985414000862"/>
    <n v="10.349059421091047"/>
    <n v="3.4496864736970165"/>
    <n v="205.31277378094103"/>
    <n v="1784.3700197229157"/>
    <n v="204.2317381548884"/>
    <n v="27.128111228216603"/>
    <n v="560.50909368143107"/>
    <n v="262.7844462281609"/>
    <n v="6.1269521446466522"/>
    <n v="2.0423173815488838"/>
    <n v="140.4761608173178"/>
    <n v="1196.2431275482111"/>
    <n v="190.70731594510445"/>
    <n v="27.128111228216603"/>
    <n v="532.30221263089356"/>
    <n v="229.57364155756528"/>
    <n v="5.7212194783531336"/>
    <n v="1.9070731594510446"/>
    <n v="104.32936180446028"/>
    <n v="922.43772770778048"/>
    <n v="185.66051296752633"/>
    <n v="27.128111228216603"/>
    <n v="520.40478263159912"/>
    <n v="215.56559780821496"/>
    <n v="5.5698153890257895"/>
    <n v="1.856605129675263"/>
    <n v="89.082939834462223"/>
    <n v="806.9488662418911"/>
  </r>
  <r>
    <x v="11"/>
    <s v="Nan_x000a_Jing"/>
    <s v="Nan Jing"/>
    <s v="Jiangning"/>
    <x v="243"/>
    <s v="t/d"/>
    <s v="cement"/>
    <n v="1000"/>
    <n v="310"/>
    <n v="1"/>
    <m/>
    <n v="310000"/>
    <m/>
    <n v="0"/>
    <n v="310000"/>
    <n v="3.8412593957901516E-3"/>
    <n v="202.36167738942368"/>
    <n v="11.16862302615449"/>
    <n v="290.85392893492627"/>
    <n v="178.94141882036621"/>
    <n v="6.0708503216827108"/>
    <n v="2.0236167738942368"/>
    <n v="150.58523191732394"/>
    <n v="1277.7316983644355"/>
    <n v="240.22624746589287"/>
    <n v="31.359354928121654"/>
    <n v="650.03651370629348"/>
    <n v="306.24809228389529"/>
    <n v="7.2067874239767864"/>
    <n v="2.4022624746589285"/>
    <n v="165.08198876002265"/>
    <n v="1403.2414180727926"/>
    <n v="233.16433352260202"/>
    <n v="31.359354928121654"/>
    <n v="635.53448057246953"/>
    <n v="289.17338668737705"/>
    <n v="6.9949300056780608"/>
    <n v="2.3316433352260204"/>
    <n v="146.49779733428727"/>
    <n v="1262.4695626666028"/>
    <n v="229.97909824646777"/>
    <n v="31.359354928121654"/>
    <n v="628.02554592662443"/>
    <n v="280.33236093339082"/>
    <n v="6.8993729473940322"/>
    <n v="2.2997909824646778"/>
    <n v="136.87518252062736"/>
    <n v="1189.5800131486105"/>
    <n v="136.15449210325895"/>
    <n v="18.085407485477734"/>
    <n v="373.67272912095405"/>
    <n v="175.18963081877394"/>
    <n v="4.0846347630977684"/>
    <n v="1.3615449210325892"/>
    <n v="93.650773878211879"/>
    <n v="797.49541836547405"/>
    <n v="127.13821063006965"/>
    <n v="18.085407485477734"/>
    <n v="354.86814175392902"/>
    <n v="153.0490943717102"/>
    <n v="3.8141463189020892"/>
    <n v="1.2713821063006965"/>
    <n v="69.552907869640194"/>
    <n v="614.95848513852036"/>
    <n v="123.77367531168422"/>
    <n v="18.085407485477734"/>
    <n v="346.93652175439939"/>
    <n v="143.71039853880998"/>
    <n v="3.7132102593505265"/>
    <n v="1.2377367531168419"/>
    <n v="59.388626556308147"/>
    <n v="537.96591082792747"/>
  </r>
  <r>
    <x v="11"/>
    <s v="Yan_x000a_Cheng"/>
    <s v="Yan Cheng"/>
    <s v="Dongtai"/>
    <x v="244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Yan_x000a_Cheng"/>
    <s v="Yan Cheng"/>
    <s v="Dongtai"/>
    <x v="244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Chang_x000a_Zhou"/>
    <s v="Chang Zhou"/>
    <s v="Liyang"/>
    <x v="206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Nan_x000a_Jing"/>
    <s v="Nan Jing"/>
    <s v="Nanjing"/>
    <x v="231"/>
    <s v="t/d"/>
    <s v="cement"/>
    <n v="4000"/>
    <n v="310"/>
    <n v="1"/>
    <m/>
    <n v="1240000"/>
    <m/>
    <n v="0"/>
    <n v="1240000"/>
    <n v="1.5365037583160606E-2"/>
    <n v="809.4467095576947"/>
    <n v="44.674492104617961"/>
    <n v="1163.4157157397051"/>
    <n v="715.76567528146484"/>
    <n v="24.283401286730843"/>
    <n v="8.0944670955769471"/>
    <n v="602.34092766929575"/>
    <n v="5110.926793457742"/>
    <n v="960.90498986357147"/>
    <n v="125.43741971248662"/>
    <n v="2600.1460548251739"/>
    <n v="1224.9923691355812"/>
    <n v="28.827149695907146"/>
    <n v="9.609049898635714"/>
    <n v="660.32795504009061"/>
    <n v="5612.9656722911704"/>
    <n v="932.65733409040809"/>
    <n v="125.43741971248662"/>
    <n v="2542.1379222898781"/>
    <n v="1156.6935467495082"/>
    <n v="27.979720022712243"/>
    <n v="9.3265733409040816"/>
    <n v="585.99118933714908"/>
    <n v="5049.8782506664111"/>
    <n v="919.91639298587108"/>
    <n v="125.43741971248662"/>
    <n v="2512.1021837064977"/>
    <n v="1121.3294437335633"/>
    <n v="27.597491789576129"/>
    <n v="9.1991639298587113"/>
    <n v="547.50073008250945"/>
    <n v="4758.3200525944421"/>
    <n v="544.61796841303578"/>
    <n v="72.341629941910938"/>
    <n v="1494.6909164838162"/>
    <n v="700.75852327509574"/>
    <n v="16.338539052391074"/>
    <n v="5.4461796841303567"/>
    <n v="374.60309551284752"/>
    <n v="3189.9816734618962"/>
    <n v="508.5528425202786"/>
    <n v="72.341629941910938"/>
    <n v="1419.4725670157161"/>
    <n v="612.19637748684079"/>
    <n v="15.256585275608357"/>
    <n v="5.0855284252027859"/>
    <n v="278.21163147856078"/>
    <n v="2459.8339405540814"/>
    <n v="495.09470124673686"/>
    <n v="72.341629941910938"/>
    <n v="1387.7460870175976"/>
    <n v="574.84159415523993"/>
    <n v="14.852841037402106"/>
    <n v="4.9509470124673678"/>
    <n v="237.55450622523259"/>
    <n v="2151.8636433117099"/>
  </r>
  <r>
    <x v="11"/>
    <s v="Chang_x000a_Zhou"/>
    <s v="Chang Zhou"/>
    <s v="Jintan"/>
    <x v="240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1"/>
    <s v="Chang_x000a_Zhou"/>
    <s v="Chang Zhou"/>
    <s v="Liyang"/>
    <x v="206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Su_x000a_Zhou"/>
    <s v="Su Zhou"/>
    <s v="Wujiang"/>
    <x v="224"/>
    <s v="t/d"/>
    <s v="cement"/>
    <n v="2500"/>
    <n v="310"/>
    <n v="1"/>
    <m/>
    <n v="775000"/>
    <m/>
    <n v="0"/>
    <n v="775000"/>
    <n v="9.6031484894753792E-3"/>
    <n v="505.90419347355919"/>
    <n v="27.921557565386227"/>
    <n v="727.13482233731577"/>
    <n v="447.35354705091549"/>
    <n v="15.177125804206776"/>
    <n v="5.0590419347355926"/>
    <n v="376.46307979330982"/>
    <n v="3194.3292459110885"/>
    <n v="600.56561866473226"/>
    <n v="78.398387320304138"/>
    <n v="1625.0912842657337"/>
    <n v="765.62023070973817"/>
    <n v="18.016968559941965"/>
    <n v="6.0056561866473217"/>
    <n v="412.70497190005665"/>
    <n v="3508.1035451819816"/>
    <n v="582.91083380650502"/>
    <n v="78.398387320304138"/>
    <n v="1588.836201431174"/>
    <n v="722.93346671844267"/>
    <n v="17.48732501419515"/>
    <n v="5.8291083380650512"/>
    <n v="366.24449333571818"/>
    <n v="3156.1739066665073"/>
    <n v="574.94774561616941"/>
    <n v="78.398387320304138"/>
    <n v="1570.0638648165611"/>
    <n v="700.83090233347707"/>
    <n v="17.24843236848508"/>
    <n v="5.7494774561616948"/>
    <n v="342.18795630156842"/>
    <n v="2973.9500328715262"/>
    <n v="340.38623025814735"/>
    <n v="45.213518713694341"/>
    <n v="934.18182280238511"/>
    <n v="437.97407704693484"/>
    <n v="10.211586907744421"/>
    <n v="3.4038623025814734"/>
    <n v="234.12693469552968"/>
    <n v="1993.7385459136851"/>
    <n v="317.84552657517412"/>
    <n v="45.213518713694341"/>
    <n v="887.17035438482264"/>
    <n v="382.62273592927551"/>
    <n v="9.5353657972552224"/>
    <n v="3.1784552657517415"/>
    <n v="173.88226967410048"/>
    <n v="1537.3962128463008"/>
    <n v="309.43418827921056"/>
    <n v="45.213518713694341"/>
    <n v="867.34130438599846"/>
    <n v="359.275996347025"/>
    <n v="9.2830256483763165"/>
    <n v="3.0943418827921052"/>
    <n v="148.47156639077036"/>
    <n v="1344.9147770698187"/>
  </r>
  <r>
    <x v="11"/>
    <s v="Chang_x000a_Zhou"/>
    <s v="Chang Zhou"/>
    <s v="Liyang"/>
    <x v="206"/>
    <s v="t/d"/>
    <s v="cement"/>
    <n v="5000"/>
    <n v="310"/>
    <n v="1"/>
    <m/>
    <n v="1550000"/>
    <m/>
    <n v="0"/>
    <n v="1550000"/>
    <n v="1.9206296978950758E-2"/>
    <n v="1011.8083869471184"/>
    <n v="55.843115130772453"/>
    <n v="1454.2696446746315"/>
    <n v="894.70709410183099"/>
    <n v="30.354251608413552"/>
    <n v="10.118083869471185"/>
    <n v="752.92615958661963"/>
    <n v="6388.658491822177"/>
    <n v="1201.1312373294645"/>
    <n v="156.79677464060828"/>
    <n v="3250.1825685314675"/>
    <n v="1531.2404614194763"/>
    <n v="36.03393711988393"/>
    <n v="12.011312373294643"/>
    <n v="825.4099438001133"/>
    <n v="7016.2070903639633"/>
    <n v="1165.82166761301"/>
    <n v="156.79677464060828"/>
    <n v="3177.672402862348"/>
    <n v="1445.8669334368853"/>
    <n v="34.9746500283903"/>
    <n v="11.658216676130102"/>
    <n v="732.48898667143635"/>
    <n v="6312.3478133330145"/>
    <n v="1149.8954912323388"/>
    <n v="156.79677464060828"/>
    <n v="3140.1277296331223"/>
    <n v="1401.6618046669541"/>
    <n v="34.49686473697016"/>
    <n v="11.49895491232339"/>
    <n v="684.37591260313684"/>
    <n v="5947.9000657430524"/>
    <n v="680.7724605162947"/>
    <n v="90.427037427388683"/>
    <n v="1868.3636456047702"/>
    <n v="875.94815409386968"/>
    <n v="20.423173815488841"/>
    <n v="6.8077246051629468"/>
    <n v="468.25386939105937"/>
    <n v="3987.4770918273703"/>
    <n v="635.69105315034824"/>
    <n v="90.427037427388683"/>
    <n v="1774.3407087696453"/>
    <n v="765.24547185855101"/>
    <n v="19.070731594510445"/>
    <n v="6.3569105315034831"/>
    <n v="347.76453934820097"/>
    <n v="3074.7924256926017"/>
    <n v="618.86837655842112"/>
    <n v="90.427037427388683"/>
    <n v="1734.6826087719969"/>
    <n v="718.55199269405"/>
    <n v="18.566051296752633"/>
    <n v="6.1886837655842104"/>
    <n v="296.94313278154073"/>
    <n v="2689.8295541396374"/>
  </r>
  <r>
    <x v="1"/>
    <s v=""/>
    <m/>
    <s v=""/>
    <x v="4"/>
    <m/>
    <m/>
    <m/>
    <m/>
    <n v="58"/>
    <m/>
    <n v="72106000"/>
    <m/>
    <n v="0"/>
    <m/>
    <n v="0.99999999999999989"/>
    <n v="52681.075798005993"/>
    <n v="2907.5420000000004"/>
    <n v="75718.377481533578"/>
    <n v="46584.049756305962"/>
    <n v="1580.4322739401798"/>
    <n v="526.81075798005998"/>
    <n v="39202.04714171571"/>
    <n v="332633.53674182278"/>
    <n v="62538.408035960834"/>
    <n v="8163.821209911026"/>
    <n v="169224.84183669148"/>
    <n v="79725.9598296146"/>
    <n v="1876.152241078825"/>
    <n v="625.38408035960833"/>
    <n v="42976.006499572803"/>
    <n v="365307.64353240043"/>
    <n v="60699.970894477912"/>
    <n v="8163.821209911026"/>
    <n v="165449.50889517821"/>
    <n v="75280.879756336726"/>
    <n v="1820.9991268343374"/>
    <n v="606.99970894477917"/>
    <n v="38137.960038533791"/>
    <n v="328660.32532200584"/>
    <n v="59870.754497474074"/>
    <n v="8163.821209911026"/>
    <n v="163494.69827914052"/>
    <n v="72979.284148480714"/>
    <n v="1796.122634924222"/>
    <n v="598.70754497474081"/>
    <n v="35632.892345316861"/>
    <n v="309684.8951290134"/>
    <n v="35445.274081848824"/>
    <n v="4708.1973962233669"/>
    <n v="97278.7022741767"/>
    <n v="45607.341959455778"/>
    <n v="1063.3582224554648"/>
    <n v="354.45274081848822"/>
    <n v="24380.226438456339"/>
    <n v="207613.0081815077"/>
    <n v="33098.053927159264"/>
    <n v="4708.1973962233669"/>
    <n v="92383.27985421881"/>
    <n v="39843.467624041521"/>
    <n v="992.94161781477783"/>
    <n v="330.98053927159265"/>
    <n v="18106.797980336101"/>
    <n v="160092.93353437347"/>
    <n v="32222.160119500033"/>
    <n v="4708.1973962233669"/>
    <n v="90318.431016303221"/>
    <n v="37412.312924326368"/>
    <n v="966.66480358500098"/>
    <n v="322.22160119500029"/>
    <n v="15460.717550445936"/>
    <n v="140049.35761888771"/>
  </r>
  <r>
    <x v="2"/>
    <s v=""/>
    <m/>
    <s v=""/>
    <x v="4"/>
    <m/>
    <m/>
    <m/>
    <m/>
    <m/>
    <n v="61"/>
    <m/>
    <n v="81850000"/>
    <n v="8596698.7918978278"/>
    <n v="80702698.7918978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2"/>
    <s v="Li_x000a_Shui"/>
    <s v="Li Shui"/>
    <s v="Qingyuan"/>
    <x v="245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Hu_x000a_Zhou"/>
    <s v="Hu Zhou"/>
    <s v="Changxing"/>
    <x v="246"/>
    <s v="t/d"/>
    <s v="cement"/>
    <n v="15"/>
    <n v="310"/>
    <n v="1"/>
    <m/>
    <n v="4650"/>
    <m/>
    <n v="0"/>
    <n v="4650"/>
    <n v="6.4548383990855015E-5"/>
    <n v="3.1693472082892744"/>
    <n v="0.17537834659345705"/>
    <n v="9.7904834375318863"/>
    <n v="2.2594509569098169"/>
    <n v="9.5080416248678246E-2"/>
    <n v="3.1693472082892749E-2"/>
    <n v="2.321172095973568"/>
    <n v="19.734929024251546"/>
    <n v="3.6513456064673662"/>
    <n v="0.3806150112591441"/>
    <n v="13.974100745849883"/>
    <n v="3.5611765273509355"/>
    <n v="0.10954036819402098"/>
    <n v="3.6513456064673662E-2"/>
    <n v="2.5447963848326371"/>
    <n v="21.675366815206452"/>
    <n v="3.5656336885660704"/>
    <n v="0.3806150112591441"/>
    <n v="13.208882935007356"/>
    <n v="3.4199517166546474"/>
    <n v="0.10696901065698211"/>
    <n v="3.5656336885660701E-2"/>
    <n v="2.328081616428848"/>
    <n v="20.033792030312792"/>
    <n v="3.526973825719157"/>
    <n v="0.3806150112591441"/>
    <n v="12.796492621651232"/>
    <n v="3.3438430021011034"/>
    <n v="0.10580921477157471"/>
    <n v="3.5269738257191569E-2"/>
    <n v="2.2112899396217718"/>
    <n v="19.149116412014727"/>
    <n v="2.0683975885741117"/>
    <n v="0.21950635111879932"/>
    <n v="7.9747977051292667"/>
    <n v="2.0382303047821906"/>
    <n v="6.2051927657223352E-2"/>
    <n v="2.0683975885741116E-2"/>
    <n v="1.4437549089982877"/>
    <n v="12.319718225320651"/>
    <n v="1.9589651055941724"/>
    <n v="0.21950635111879932"/>
    <n v="6.9777188968034132"/>
    <n v="1.8542143762976444"/>
    <n v="5.8768953167825169E-2"/>
    <n v="1.9589651055941723E-2"/>
    <n v="1.1613755655421398"/>
    <n v="10.180746278892229"/>
    <n v="1.9181290408529077"/>
    <n v="0.21950635111879932"/>
    <n v="6.5421147250667966"/>
    <n v="1.7738214269695518"/>
    <n v="5.7543871225587233E-2"/>
    <n v="1.9181290408529079E-2"/>
    <n v="1.038009569800763"/>
    <n v="9.2462713955515081"/>
  </r>
  <r>
    <x v="12"/>
    <s v="Qu_x000a_Zhou"/>
    <s v="Qu Zhou"/>
    <s v="Jiangshan"/>
    <x v="247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Qu_x000a_Zhou"/>
    <s v="Qu Zhou"/>
    <s v="Jiangshan"/>
    <x v="247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Qu_x000a_Zhou"/>
    <s v="Qu Zhou"/>
    <s v="Jiangshan"/>
    <x v="247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  <n v="356.56336885660704"/>
    <n v="38.061501125914411"/>
    <n v="1320.8882935007357"/>
    <n v="341.99517166546474"/>
    <n v="10.696901065698212"/>
    <n v="3.5656336885660704"/>
    <n v="232.80816164288481"/>
    <n v="2003.3792030312793"/>
    <n v="352.69738257191574"/>
    <n v="38.061501125914411"/>
    <n v="1279.6492621651232"/>
    <n v="334.38430021011038"/>
    <n v="10.580921477157471"/>
    <n v="3.526973825719157"/>
    <n v="221.12899396217719"/>
    <n v="1914.9116412014728"/>
    <n v="206.8397588574112"/>
    <n v="21.950635111879933"/>
    <n v="797.47977051292673"/>
    <n v="203.82303047821907"/>
    <n v="6.2051927657223347"/>
    <n v="2.0683975885741117"/>
    <n v="144.37549089982878"/>
    <n v="1231.9718225320653"/>
    <n v="195.89651055941724"/>
    <n v="21.950635111879933"/>
    <n v="697.77188968034125"/>
    <n v="185.42143762976445"/>
    <n v="5.8768953167825169"/>
    <n v="1.9589651055941724"/>
    <n v="116.137556554214"/>
    <n v="1018.0746278892231"/>
    <n v="191.8129040852908"/>
    <n v="21.950635111879933"/>
    <n v="654.21147250667968"/>
    <n v="177.38214269695519"/>
    <n v="5.7543871225587235"/>
    <n v="1.9181290408529079"/>
    <n v="103.80095698007629"/>
    <n v="924.62713955515073"/>
  </r>
  <r>
    <x v="12"/>
    <s v="Qu_x000a_Zhou"/>
    <s v="Qu Zhou"/>
    <s v="Changshan"/>
    <x v="248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Qu_x000a_Zhou"/>
    <s v="Qu Zhou"/>
    <s v="Changshan"/>
    <x v="248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u_x000a_Zhou"/>
    <s v="Hu Zhou"/>
    <s v="Changxing"/>
    <x v="246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Hu_x000a_Zhou"/>
    <s v="Hu Zhou"/>
    <s v="Changxing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Jin_x000a_Hua"/>
    <s v="Jin Hua"/>
    <s v="Jinhua Shì"/>
    <x v="249"/>
    <s v="t/a"/>
    <s v="grinding"/>
    <n v="1750000"/>
    <n v="1"/>
    <m/>
    <n v="1"/>
    <m/>
    <n v="1750000"/>
    <n v="183802.35657692363"/>
    <n v="183802.35657692363"/>
    <n v="2.551429051774478E-3"/>
    <n v="125.2760184288307"/>
    <n v="6.9322480422455683"/>
    <n v="386.99224254746252"/>
    <n v="89.310195795700949"/>
    <n v="3.758280552864921"/>
    <n v="1.2527601842883069"/>
    <n v="91.749871238825591"/>
    <n v="780.07020678188428"/>
    <n v="144.32815637537598"/>
    <n v="15.044717423222153"/>
    <n v="552.35970927538813"/>
    <n v="140.76400815344672"/>
    <n v="4.3298446912612789"/>
    <n v="1.4432815637537597"/>
    <n v="100.5891553850913"/>
    <n v="856.77064522670833"/>
    <n v="140.94018809645428"/>
    <n v="15.044717423222153"/>
    <n v="522.1126475705513"/>
    <n v="135.18176019363861"/>
    <n v="4.2282056428936281"/>
    <n v="1.4094018809645426"/>
    <n v="92.022986538287284"/>
    <n v="791.88348093408229"/>
    <n v="139.41206467791591"/>
    <n v="15.044717423222153"/>
    <n v="505.81193543628217"/>
    <n v="132.17338146439522"/>
    <n v="4.1823619403374774"/>
    <n v="1.3941206467791591"/>
    <n v="87.406516554263405"/>
    <n v="756.91456406325835"/>
    <n v="81.758355079128577"/>
    <n v="8.6765128213412801"/>
    <n v="315.22292718860251"/>
    <n v="80.565921132358696"/>
    <n v="2.4527506523738571"/>
    <n v="0.81758355079128575"/>
    <n v="57.067861202878966"/>
    <n v="486.96628864034648"/>
    <n v="77.432774808638911"/>
    <n v="8.6765128213412801"/>
    <n v="275.81100575565574"/>
    <n v="73.292252034907037"/>
    <n v="2.3229832442591669"/>
    <n v="0.77432774808638904"/>
    <n v="45.906143186559731"/>
    <n v="402.41831349938451"/>
    <n v="75.818631812343796"/>
    <n v="8.6765128213412801"/>
    <n v="258.59271042233763"/>
    <n v="70.114528693257"/>
    <n v="2.2745589543703142"/>
    <n v="0.75818631812343806"/>
    <n v="41.029807543823424"/>
    <n v="365.4809617316489"/>
  </r>
  <r>
    <x v="12"/>
    <s v="Jin_x000a_Hua"/>
    <s v="Jin Hua"/>
    <s v="Jinhua Shì"/>
    <x v="24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Jin_x000a_Hua"/>
    <s v="Jin Hua"/>
    <s v="Jinhua Shì"/>
    <x v="24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Jin_x000a_Hua"/>
    <s v="Jin Hua"/>
    <s v="Lanxi"/>
    <x v="250"/>
    <s v="t/a"/>
    <s v="grinding"/>
    <n v="1800000"/>
    <n v="1"/>
    <m/>
    <n v="1"/>
    <m/>
    <n v="1800000"/>
    <n v="189053.85247912144"/>
    <n v="189053.85247912144"/>
    <n v="2.6243270246823201E-3"/>
    <n v="128.855333241083"/>
    <n v="7.1303122720240122"/>
    <n v="398.04916376310433"/>
    <n v="91.861915675578118"/>
    <n v="3.8656599972324899"/>
    <n v="1.2885533324108298"/>
    <n v="94.371296131363451"/>
    <n v="802.35792697565239"/>
    <n v="148.45181798610102"/>
    <n v="15.47456649245707"/>
    <n v="568.14141525468494"/>
    <n v="144.78583695783092"/>
    <n v="4.4535545395830294"/>
    <n v="1.4845181798610101"/>
    <n v="103.46313125323677"/>
    <n v="881.24980651889996"/>
    <n v="144.96705061349581"/>
    <n v="15.47456649245707"/>
    <n v="537.0301517868528"/>
    <n v="139.04409619917115"/>
    <n v="4.3490115184048745"/>
    <n v="1.449670506134958"/>
    <n v="94.65221472509549"/>
    <n v="814.50872324648469"/>
    <n v="143.39526652585636"/>
    <n v="15.47456649245707"/>
    <n v="520.26370502017596"/>
    <n v="135.94976379194938"/>
    <n v="4.3018579957756904"/>
    <n v="1.4339526652585637"/>
    <n v="89.903845598670927"/>
    <n v="778.54069446506571"/>
    <n v="84.094308081389386"/>
    <n v="8.9244131876653157"/>
    <n v="324.22929653684832"/>
    <n v="82.867804593283225"/>
    <n v="2.5228292424416816"/>
    <n v="0.84094308081389391"/>
    <n v="58.698371522961224"/>
    <n v="500.87961117292781"/>
    <n v="79.645139803171446"/>
    <n v="8.9244131876653157"/>
    <n v="283.69132020581731"/>
    <n v="75.386316378761521"/>
    <n v="2.389354194095143"/>
    <n v="0.79645139803171439"/>
    <n v="47.217747277604289"/>
    <n v="413.91597959936695"/>
    <n v="77.984878435553625"/>
    <n v="8.9244131876653157"/>
    <n v="265.98107357726155"/>
    <n v="72.117800941635764"/>
    <n v="2.3395463530666087"/>
    <n v="0.77984878435553617"/>
    <n v="42.202087759361234"/>
    <n v="375.92327492398175"/>
  </r>
  <r>
    <x v="12"/>
    <s v="Ning_x000a_Bo"/>
    <s v="Ning Bo"/>
    <s v="Yuyao"/>
    <x v="251"/>
    <s v="t/a"/>
    <s v="grinding"/>
    <n v="700000"/>
    <n v="1"/>
    <m/>
    <n v="1"/>
    <m/>
    <n v="700000"/>
    <n v="73520.942630769452"/>
    <n v="73520.942630769452"/>
    <n v="1.0205716207097911E-3"/>
    <n v="50.110407371532276"/>
    <n v="2.7728992168982272"/>
    <n v="154.79689701898502"/>
    <n v="35.724078318280384"/>
    <n v="1.5033122211459682"/>
    <n v="0.50110407371532273"/>
    <n v="36.699948495530236"/>
    <n v="312.0280827127537"/>
    <n v="57.73126255015039"/>
    <n v="6.0178869692888606"/>
    <n v="220.94388371015523"/>
    <n v="56.305603261378693"/>
    <n v="1.7319378765045115"/>
    <n v="0.57731262550150386"/>
    <n v="40.235662154036518"/>
    <n v="342.70825809068333"/>
    <n v="56.376075238581706"/>
    <n v="6.0178869692888606"/>
    <n v="208.8450590282205"/>
    <n v="54.072704077455448"/>
    <n v="1.6912822571574511"/>
    <n v="0.56376075238581702"/>
    <n v="36.809194615314908"/>
    <n v="316.75339237363289"/>
    <n v="55.764825871166366"/>
    <n v="6.0178869692888606"/>
    <n v="202.32477417451284"/>
    <n v="52.869352585758087"/>
    <n v="1.6729447761349907"/>
    <n v="0.55764825871166368"/>
    <n v="34.962606621705362"/>
    <n v="302.76582562530331"/>
    <n v="32.703342031651431"/>
    <n v="3.4706051285365116"/>
    <n v="126.08917087544101"/>
    <n v="32.226368452943476"/>
    <n v="0.98110026094954284"/>
    <n v="0.32703342031651428"/>
    <n v="22.827144481151588"/>
    <n v="194.7865154561386"/>
    <n v="30.97310992345556"/>
    <n v="3.4706051285365116"/>
    <n v="110.32440230226229"/>
    <n v="29.31690081396281"/>
    <n v="0.92919329770366677"/>
    <n v="0.30973109923455561"/>
    <n v="18.362457274623893"/>
    <n v="160.9673253997538"/>
    <n v="30.327452724937519"/>
    <n v="3.4706051285365116"/>
    <n v="103.43708416893506"/>
    <n v="28.045811477302799"/>
    <n v="0.90982358174812561"/>
    <n v="0.3032745272493752"/>
    <n v="16.411923017529368"/>
    <n v="146.19238469265957"/>
  </r>
  <r>
    <x v="12"/>
    <s v="Hang_x000a_Zhou"/>
    <s v="Hang Zhou"/>
    <s v="Lin'an"/>
    <x v="252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Hang_x000a_Zhou"/>
    <s v="Hang Zhou"/>
    <s v="Jiande"/>
    <x v="253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  <n v="96.644700408997195"/>
    <n v="10.316377661638045"/>
    <n v="358.02010119123514"/>
    <n v="92.696064132780748"/>
    <n v="2.8993410122699159"/>
    <n v="0.96644700408997186"/>
    <n v="63.101476483396986"/>
    <n v="543.00581549765639"/>
    <n v="95.596844350570905"/>
    <n v="10.316377661638045"/>
    <n v="346.84247001345057"/>
    <n v="90.633175861299577"/>
    <n v="2.8679053305171269"/>
    <n v="0.95596844350570898"/>
    <n v="59.935897065780608"/>
    <n v="519.02712964337707"/>
    <n v="56.062872054259586"/>
    <n v="5.9496087917768765"/>
    <n v="216.15286435789884"/>
    <n v="55.245203062188814"/>
    <n v="1.6818861616277874"/>
    <n v="0.56062872054259583"/>
    <n v="39.132247681974142"/>
    <n v="333.91974078195182"/>
    <n v="53.096759868780957"/>
    <n v="5.9496087917768765"/>
    <n v="189.12754680387818"/>
    <n v="50.257544252507671"/>
    <n v="1.5929027960634285"/>
    <n v="0.53096759868780952"/>
    <n v="31.478498185069522"/>
    <n v="275.94398639957791"/>
    <n v="51.989918957035741"/>
    <n v="5.9496087917768765"/>
    <n v="177.32071571817437"/>
    <n v="48.078533961090507"/>
    <n v="1.5596975687110723"/>
    <n v="0.51989918957035741"/>
    <n v="28.134725172907487"/>
    <n v="250.61551661598779"/>
  </r>
  <r>
    <x v="12"/>
    <s v="Li_x000a_Shui"/>
    <s v="Li Shui"/>
    <s v="Jinyun"/>
    <x v="254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Li_x000a_Shui"/>
    <s v="Li Shui"/>
    <s v="Jinyun"/>
    <x v="254"/>
    <s v="t/a"/>
    <s v="grinding"/>
    <n v="2000000"/>
    <n v="1"/>
    <m/>
    <n v="1"/>
    <m/>
    <n v="2000000"/>
    <n v="210059.8360879127"/>
    <n v="210059.8360879127"/>
    <n v="2.9159189163136885E-3"/>
    <n v="143.1725924900922"/>
    <n v="7.9225691911377902"/>
    <n v="442.27684862567139"/>
    <n v="102.06879519508679"/>
    <n v="4.2951777747027657"/>
    <n v="1.431725924900922"/>
    <n v="104.85699570151493"/>
    <n v="891.50880775072483"/>
    <n v="164.94646442900108"/>
    <n v="17.193962769396741"/>
    <n v="631.26823917187198"/>
    <n v="160.87315217536766"/>
    <n v="4.9483939328700322"/>
    <n v="1.6494646442900109"/>
    <n v="114.95903472581861"/>
    <n v="979.16645168766649"/>
    <n v="161.07450068166199"/>
    <n v="17.193962769396741"/>
    <n v="596.70016865205855"/>
    <n v="154.49344022130126"/>
    <n v="4.8322350204498594"/>
    <n v="1.6107450068166198"/>
    <n v="105.1691274723283"/>
    <n v="905.00969249609398"/>
    <n v="159.32807391761816"/>
    <n v="17.193962769396741"/>
    <n v="578.0707833557509"/>
    <n v="151.05529310216596"/>
    <n v="4.7798422175285449"/>
    <n v="1.5932807391761816"/>
    <n v="99.893161776301014"/>
    <n v="865.04521607229503"/>
    <n v="93.438120090432648"/>
    <n v="9.9160146529614615"/>
    <n v="360.2547739298314"/>
    <n v="92.075338436981355"/>
    <n v="2.803143602712979"/>
    <n v="0.93438120090432641"/>
    <n v="65.220412803290245"/>
    <n v="556.53290130325308"/>
    <n v="88.494599781301588"/>
    <n v="9.9160146529614615"/>
    <n v="315.21257800646362"/>
    <n v="83.762573754179442"/>
    <n v="2.6548379934390476"/>
    <n v="0.88494599781301586"/>
    <n v="52.464163641782541"/>
    <n v="459.90664399929653"/>
    <n v="86.649864928392901"/>
    <n v="9.9160146529614615"/>
    <n v="295.53452619695724"/>
    <n v="80.130889935150847"/>
    <n v="2.5994959478517869"/>
    <n v="0.86649864928392895"/>
    <n v="46.891208621512476"/>
    <n v="417.69252769331297"/>
  </r>
  <r>
    <x v="12"/>
    <s v="Hang_x000a_Zhou"/>
    <s v="Hang Zhou"/>
    <s v="Yuhang"/>
    <x v="255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  <n v="130.59767370627816"/>
    <n v="14.633756741253286"/>
    <n v="465.18125978689415"/>
    <n v="123.61429175317629"/>
    <n v="3.9179302111883443"/>
    <n v="1.3059767370627815"/>
    <n v="77.42503770280932"/>
    <n v="678.71641859281533"/>
    <n v="127.87526939019385"/>
    <n v="14.633756741253286"/>
    <n v="436.14098167111973"/>
    <n v="118.25476179797012"/>
    <n v="3.8362580817058154"/>
    <n v="1.2787526939019385"/>
    <n v="69.200637986717524"/>
    <n v="616.41809303676712"/>
  </r>
  <r>
    <x v="12"/>
    <s v="Jia_x000a_Xing"/>
    <s v="Jia Xing"/>
    <s v="Tongxiang"/>
    <x v="256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  <n v="130.59767370627816"/>
    <n v="14.633756741253286"/>
    <n v="465.18125978689415"/>
    <n v="123.61429175317629"/>
    <n v="3.9179302111883443"/>
    <n v="1.3059767370627815"/>
    <n v="77.42503770280932"/>
    <n v="678.71641859281533"/>
    <n v="127.87526939019385"/>
    <n v="14.633756741253286"/>
    <n v="436.14098167111973"/>
    <n v="118.25476179797012"/>
    <n v="3.8362580817058154"/>
    <n v="1.2787526939019385"/>
    <n v="69.200637986717524"/>
    <n v="616.41809303676712"/>
  </r>
  <r>
    <x v="12"/>
    <s v="Jia_x000a_Xing"/>
    <s v="Jia Xing"/>
    <s v="Tongxiang"/>
    <x v="256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  <n v="130.59767370627816"/>
    <n v="14.633756741253286"/>
    <n v="465.18125978689415"/>
    <n v="123.61429175317629"/>
    <n v="3.9179302111883443"/>
    <n v="1.3059767370627815"/>
    <n v="77.42503770280932"/>
    <n v="678.71641859281533"/>
    <n v="127.87526939019385"/>
    <n v="14.633756741253286"/>
    <n v="436.14098167111973"/>
    <n v="118.25476179797012"/>
    <n v="3.8362580817058154"/>
    <n v="1.2787526939019385"/>
    <n v="69.200637986717524"/>
    <n v="616.41809303676712"/>
  </r>
  <r>
    <x v="12"/>
    <s v="Jia_x000a_Xing"/>
    <s v="Jia Xing"/>
    <s v="Tongxiang"/>
    <x v="25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u_x000a_Zhou"/>
    <s v="Hu Zhou"/>
    <s v="Changxing"/>
    <x v="246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  <n v="130.59767370627816"/>
    <n v="14.633756741253286"/>
    <n v="465.18125978689415"/>
    <n v="123.61429175317629"/>
    <n v="3.9179302111883443"/>
    <n v="1.3059767370627815"/>
    <n v="77.42503770280932"/>
    <n v="678.71641859281533"/>
    <n v="127.87526939019385"/>
    <n v="14.633756741253286"/>
    <n v="436.14098167111973"/>
    <n v="118.25476179797012"/>
    <n v="3.8362580817058154"/>
    <n v="1.2787526939019385"/>
    <n v="69.200637986717524"/>
    <n v="616.41809303676712"/>
  </r>
  <r>
    <x v="12"/>
    <s v="Hu_x000a_Zhou"/>
    <s v="Hu Zhou"/>
    <s v="Changxing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u_x000a_Zhou"/>
    <s v="Hu Zhou"/>
    <s v="Changxing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ang_x000a_Zhou"/>
    <s v="Hang Zhou"/>
    <s v="Hangzhou"/>
    <x v="257"/>
    <s v="t/a"/>
    <s v="grinding"/>
    <n v="800000"/>
    <n v="1"/>
    <m/>
    <n v="1"/>
    <m/>
    <n v="800000"/>
    <n v="84023.93443516508"/>
    <n v="84023.93443516508"/>
    <n v="1.1663675665254754E-3"/>
    <n v="57.269036996036874"/>
    <n v="3.1690276764551162"/>
    <n v="176.91073945026855"/>
    <n v="40.827518078034714"/>
    <n v="1.7180711098811063"/>
    <n v="0.57269036996036871"/>
    <n v="41.94279828060597"/>
    <n v="356.60352310028992"/>
    <n v="65.978585771600436"/>
    <n v="6.8775851077586969"/>
    <n v="252.50729566874878"/>
    <n v="64.349260870147063"/>
    <n v="1.9793575731480129"/>
    <n v="0.65978585771600429"/>
    <n v="45.983613890327447"/>
    <n v="391.6665806750666"/>
    <n v="64.429800272664792"/>
    <n v="6.8775851077586969"/>
    <n v="238.68006746082341"/>
    <n v="61.797376088520494"/>
    <n v="1.9328940081799437"/>
    <n v="0.64429800272664794"/>
    <n v="42.067650988931319"/>
    <n v="362.00387699843753"/>
    <n v="63.731229567047265"/>
    <n v="6.8775851077586969"/>
    <n v="231.22831334230037"/>
    <n v="60.422117240866378"/>
    <n v="1.9119368870114177"/>
    <n v="0.63731229567047265"/>
    <n v="39.957264710520406"/>
    <n v="346.01808642891802"/>
    <n v="37.375248036173055"/>
    <n v="3.966405861184584"/>
    <n v="144.10190957193257"/>
    <n v="36.83013537479254"/>
    <n v="1.1212574410851917"/>
    <n v="0.37375248036173053"/>
    <n v="26.088165121316095"/>
    <n v="222.61316052130121"/>
    <n v="35.397839912520631"/>
    <n v="3.966405861184584"/>
    <n v="126.08503120258544"/>
    <n v="33.505029501671778"/>
    <n v="1.061935197375619"/>
    <n v="0.35397839912520634"/>
    <n v="20.985665456713015"/>
    <n v="183.9626575997186"/>
    <n v="34.65994597135716"/>
    <n v="3.966405861184584"/>
    <n v="118.2138104787829"/>
    <n v="32.052355974060333"/>
    <n v="1.0397983791407148"/>
    <n v="0.34659945971357159"/>
    <n v="18.756483448604989"/>
    <n v="167.07701107732518"/>
  </r>
  <r>
    <x v="12"/>
    <s v="Hang_x000a_Zhou"/>
    <s v="Hang Zhou"/>
    <s v="Xiaoshan"/>
    <x v="258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Hang_x000a_Zhou"/>
    <s v="Hang Zhou"/>
    <s v="Xiaoshan"/>
    <x v="258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Qu_x000a_Zhou"/>
    <s v="Qu Zhou"/>
    <s v="Changshan"/>
    <x v="248"/>
    <s v="t/a"/>
    <s v="grinding"/>
    <n v="800000"/>
    <n v="1"/>
    <m/>
    <n v="1"/>
    <m/>
    <n v="800000"/>
    <n v="84023.93443516508"/>
    <n v="84023.93443516508"/>
    <n v="1.1663675665254754E-3"/>
    <n v="57.269036996036874"/>
    <n v="3.1690276764551162"/>
    <n v="176.91073945026855"/>
    <n v="40.827518078034714"/>
    <n v="1.7180711098811063"/>
    <n v="0.57269036996036871"/>
    <n v="41.94279828060597"/>
    <n v="356.60352310028992"/>
    <n v="65.978585771600436"/>
    <n v="6.8775851077586969"/>
    <n v="252.50729566874878"/>
    <n v="64.349260870147063"/>
    <n v="1.9793575731480129"/>
    <n v="0.65978585771600429"/>
    <n v="45.983613890327447"/>
    <n v="391.6665806750666"/>
    <n v="64.429800272664792"/>
    <n v="6.8775851077586969"/>
    <n v="238.68006746082341"/>
    <n v="61.797376088520494"/>
    <n v="1.9328940081799437"/>
    <n v="0.64429800272664794"/>
    <n v="42.067650988931319"/>
    <n v="362.00387699843753"/>
    <n v="63.731229567047265"/>
    <n v="6.8775851077586969"/>
    <n v="231.22831334230037"/>
    <n v="60.422117240866378"/>
    <n v="1.9119368870114177"/>
    <n v="0.63731229567047265"/>
    <n v="39.957264710520406"/>
    <n v="346.01808642891802"/>
    <n v="37.375248036173055"/>
    <n v="3.966405861184584"/>
    <n v="144.10190957193257"/>
    <n v="36.83013537479254"/>
    <n v="1.1212574410851917"/>
    <n v="0.37375248036173053"/>
    <n v="26.088165121316095"/>
    <n v="222.61316052130121"/>
    <n v="35.397839912520631"/>
    <n v="3.966405861184584"/>
    <n v="126.08503120258544"/>
    <n v="33.505029501671778"/>
    <n v="1.061935197375619"/>
    <n v="0.35397839912520634"/>
    <n v="20.985665456713015"/>
    <n v="183.9626575997186"/>
    <n v="34.65994597135716"/>
    <n v="3.966405861184584"/>
    <n v="118.2138104787829"/>
    <n v="32.052355974060333"/>
    <n v="1.0397983791407148"/>
    <n v="0.34659945971357159"/>
    <n v="18.756483448604989"/>
    <n v="167.07701107732518"/>
  </r>
  <r>
    <x v="12"/>
    <s v="Jia_x000a_Xing"/>
    <s v="Jia Xing"/>
    <s v="Pinghu"/>
    <x v="259"/>
    <s v="t/a"/>
    <s v="grinding"/>
    <n v="450000"/>
    <n v="1"/>
    <m/>
    <n v="1"/>
    <m/>
    <n v="450000"/>
    <n v="47263.463119780361"/>
    <n v="47263.463119780361"/>
    <n v="6.5608175617058002E-4"/>
    <n v="32.213833310270751"/>
    <n v="1.782578068006003"/>
    <n v="99.512290940776083"/>
    <n v="22.965478918894529"/>
    <n v="0.96641499930812247"/>
    <n v="0.32213833310270745"/>
    <n v="23.592824032840863"/>
    <n v="200.5894817439131"/>
    <n v="37.112954496525255"/>
    <n v="3.8686416231142675"/>
    <n v="142.03535381367124"/>
    <n v="36.196459239457731"/>
    <n v="1.1133886348957573"/>
    <n v="0.37112954496525252"/>
    <n v="25.865782813309192"/>
    <n v="220.31245162972499"/>
    <n v="36.241762653373954"/>
    <n v="3.8686416231142675"/>
    <n v="134.2575379467132"/>
    <n v="34.761024049792788"/>
    <n v="1.0872528796012186"/>
    <n v="0.36241762653373949"/>
    <n v="23.663053681273873"/>
    <n v="203.62718081162117"/>
    <n v="35.848816631464089"/>
    <n v="3.8686416231142675"/>
    <n v="130.06592625504399"/>
    <n v="33.987440947987345"/>
    <n v="1.0754644989439226"/>
    <n v="0.35848816631464092"/>
    <n v="22.475961399667732"/>
    <n v="194.63517361626643"/>
    <n v="21.023577020347346"/>
    <n v="2.2311032969163289"/>
    <n v="81.057324134212081"/>
    <n v="20.716951148320806"/>
    <n v="0.6307073106104204"/>
    <n v="0.21023577020347348"/>
    <n v="14.674592880740306"/>
    <n v="125.21990279323195"/>
    <n v="19.911284950792862"/>
    <n v="2.2311032969163289"/>
    <n v="70.922830051454326"/>
    <n v="18.84657909469038"/>
    <n v="0.59733854852378576"/>
    <n v="0.1991128495079286"/>
    <n v="11.804436819401072"/>
    <n v="103.47899489984174"/>
    <n v="19.496219608888406"/>
    <n v="2.2311032969163289"/>
    <n v="66.495268394315389"/>
    <n v="18.029450235408941"/>
    <n v="0.58488658826665219"/>
    <n v="0.19496219608888404"/>
    <n v="10.550521939840309"/>
    <n v="93.980818730995438"/>
  </r>
  <r>
    <x v="12"/>
    <s v="Jia_x000a_Xing"/>
    <s v="Jia Xing"/>
    <s v="Pinghu"/>
    <x v="259"/>
    <s v="t/a"/>
    <s v="grinding"/>
    <n v="250000"/>
    <n v="1"/>
    <m/>
    <n v="1"/>
    <m/>
    <n v="250000"/>
    <n v="26257.479510989087"/>
    <n v="26257.479510989087"/>
    <n v="3.6448986453921107E-4"/>
    <n v="17.896574061261525"/>
    <n v="0.99032114889222378"/>
    <n v="55.284606078208924"/>
    <n v="12.758599399385849"/>
    <n v="0.53689722183784572"/>
    <n v="0.17896574061261525"/>
    <n v="13.107124462689367"/>
    <n v="111.4386009688406"/>
    <n v="20.618308053625135"/>
    <n v="2.1492453461745926"/>
    <n v="78.908529896483998"/>
    <n v="20.109144021920958"/>
    <n v="0.61854924160875402"/>
    <n v="0.20618308053625137"/>
    <n v="14.369879340727326"/>
    <n v="122.39580646095831"/>
    <n v="20.134312585207748"/>
    <n v="2.1492453461745926"/>
    <n v="74.587521081507319"/>
    <n v="19.311680027662657"/>
    <n v="0.60402937755623243"/>
    <n v="0.20134312585207748"/>
    <n v="13.146140934041037"/>
    <n v="113.12621156201175"/>
    <n v="19.916009239702269"/>
    <n v="2.1492453461745926"/>
    <n v="72.258847919468863"/>
    <n v="18.881911637770745"/>
    <n v="0.59748027719106811"/>
    <n v="0.1991600923970227"/>
    <n v="12.486645222037627"/>
    <n v="108.13065200903688"/>
    <n v="11.679765011304081"/>
    <n v="1.2395018316201827"/>
    <n v="45.031846741228925"/>
    <n v="11.509417304622669"/>
    <n v="0.35039295033912238"/>
    <n v="0.1167976501130408"/>
    <n v="8.1525516004112806"/>
    <n v="69.566612662906635"/>
    <n v="11.061824972662698"/>
    <n v="1.2395018316201827"/>
    <n v="39.401572250807952"/>
    <n v="10.47032171927243"/>
    <n v="0.33185474917988095"/>
    <n v="0.11061824972662698"/>
    <n v="6.5580204552228176"/>
    <n v="57.488330499912067"/>
    <n v="10.831233116049113"/>
    <n v="1.2395018316201827"/>
    <n v="36.941815774619656"/>
    <n v="10.016361241893856"/>
    <n v="0.32493699348147337"/>
    <n v="0.10831233116049112"/>
    <n v="5.8614010776890595"/>
    <n v="52.211565961664121"/>
  </r>
  <r>
    <x v="12"/>
    <s v="Jia_x000a_Xing"/>
    <s v="Jia Xing"/>
    <s v="Pinghu"/>
    <x v="259"/>
    <s v="t/a"/>
    <s v="grinding"/>
    <n v="500000"/>
    <n v="1"/>
    <m/>
    <n v="1"/>
    <m/>
    <n v="500000"/>
    <n v="52514.959021978175"/>
    <n v="52514.959021978175"/>
    <n v="7.2897972907842213E-4"/>
    <n v="35.79314812252305"/>
    <n v="1.9806422977844476"/>
    <n v="110.56921215641785"/>
    <n v="25.517198798771698"/>
    <n v="1.0737944436756914"/>
    <n v="0.3579314812252305"/>
    <n v="26.214248925378733"/>
    <n v="222.87720193768121"/>
    <n v="41.236616107250271"/>
    <n v="4.2984906923491852"/>
    <n v="157.817059792968"/>
    <n v="40.218288043841916"/>
    <n v="1.237098483217508"/>
    <n v="0.41236616107250273"/>
    <n v="28.739758681454653"/>
    <n v="244.79161292191662"/>
    <n v="40.268625170415497"/>
    <n v="4.2984906923491852"/>
    <n v="149.17504216301464"/>
    <n v="38.623360055325314"/>
    <n v="1.2080587551124649"/>
    <n v="0.40268625170415495"/>
    <n v="26.292281868082075"/>
    <n v="226.25242312402349"/>
    <n v="39.832018479404539"/>
    <n v="4.2984906923491852"/>
    <n v="144.51769583893773"/>
    <n v="37.76382327554149"/>
    <n v="1.1949605543821362"/>
    <n v="0.39832018479404541"/>
    <n v="24.973290444075253"/>
    <n v="216.26130401807376"/>
    <n v="23.359530022608162"/>
    <n v="2.4790036632403654"/>
    <n v="90.06369348245785"/>
    <n v="23.018834609245339"/>
    <n v="0.70078590067824476"/>
    <n v="0.2335953002260816"/>
    <n v="16.305103200822561"/>
    <n v="139.13322532581327"/>
    <n v="22.123649945325397"/>
    <n v="2.4790036632403654"/>
    <n v="78.803144501615904"/>
    <n v="20.940643438544861"/>
    <n v="0.6637094983597619"/>
    <n v="0.22123649945325397"/>
    <n v="13.116040910445635"/>
    <n v="114.97666099982413"/>
    <n v="21.662466232098225"/>
    <n v="2.4790036632403654"/>
    <n v="73.883631549239311"/>
    <n v="20.032722483787712"/>
    <n v="0.64987398696294674"/>
    <n v="0.21662466232098224"/>
    <n v="11.722802155378119"/>
    <n v="104.42313192332824"/>
  </r>
  <r>
    <x v="12"/>
    <s v="Hang_x000a_Zhou"/>
    <s v="Hang Zhou"/>
    <s v="Jiande"/>
    <x v="253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Hang_x000a_Zhou"/>
    <s v="Hang Zhou"/>
    <s v="Jiande"/>
    <x v="253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Jia_x000a_Xing"/>
    <s v="Jia Xing"/>
    <s v="Haiyan"/>
    <x v="260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  <n v="96.644700408997195"/>
    <n v="10.316377661638045"/>
    <n v="358.02010119123514"/>
    <n v="92.696064132780748"/>
    <n v="2.8993410122699159"/>
    <n v="0.96644700408997186"/>
    <n v="63.101476483396986"/>
    <n v="543.00581549765639"/>
    <n v="95.596844350570905"/>
    <n v="10.316377661638045"/>
    <n v="346.84247001345057"/>
    <n v="90.633175861299577"/>
    <n v="2.8679053305171269"/>
    <n v="0.95596844350570898"/>
    <n v="59.935897065780608"/>
    <n v="519.02712964337707"/>
    <n v="56.062872054259586"/>
    <n v="5.9496087917768765"/>
    <n v="216.15286435789884"/>
    <n v="55.245203062188814"/>
    <n v="1.6818861616277874"/>
    <n v="0.56062872054259583"/>
    <n v="39.132247681974142"/>
    <n v="333.91974078195182"/>
    <n v="53.096759868780957"/>
    <n v="5.9496087917768765"/>
    <n v="189.12754680387818"/>
    <n v="50.257544252507671"/>
    <n v="1.5929027960634285"/>
    <n v="0.53096759868780952"/>
    <n v="31.478498185069522"/>
    <n v="275.94398639957791"/>
    <n v="51.989918957035741"/>
    <n v="5.9496087917768765"/>
    <n v="177.32071571817437"/>
    <n v="48.078533961090507"/>
    <n v="1.5596975687110723"/>
    <n v="0.51989918957035741"/>
    <n v="28.134725172907487"/>
    <n v="250.61551661598779"/>
  </r>
  <r>
    <x v="12"/>
    <s v="Jia_x000a_Xing"/>
    <s v="Jia Xing"/>
    <s v="Jiaxing"/>
    <x v="261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Jia_x000a_Xing"/>
    <s v="Jia Xing"/>
    <s v="Jiaxing"/>
    <x v="261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Jin_x000a_Hua"/>
    <s v="Jin Hua"/>
    <s v="Jinhua Shì"/>
    <x v="249"/>
    <s v="t/a"/>
    <s v="grinding"/>
    <n v="1500000"/>
    <n v="1"/>
    <m/>
    <n v="1"/>
    <m/>
    <n v="1500000"/>
    <n v="157544.87706593453"/>
    <n v="157544.87706593453"/>
    <n v="2.1869391872352665E-3"/>
    <n v="107.37944436756915"/>
    <n v="5.9419268933533429"/>
    <n v="331.70763646925354"/>
    <n v="76.551596396315091"/>
    <n v="3.2213833310270745"/>
    <n v="1.0737944436756914"/>
    <n v="78.642746776136207"/>
    <n v="668.63160581304362"/>
    <n v="123.70984832175083"/>
    <n v="12.895472077047557"/>
    <n v="473.45117937890404"/>
    <n v="120.65486413152576"/>
    <n v="3.7112954496525243"/>
    <n v="1.2370984832175083"/>
    <n v="86.219276044363966"/>
    <n v="734.37483876574993"/>
    <n v="120.8058755112465"/>
    <n v="12.895472077047557"/>
    <n v="447.52512648904394"/>
    <n v="115.87008016597593"/>
    <n v="3.624176265337395"/>
    <n v="1.2080587551124649"/>
    <n v="78.876845604246228"/>
    <n v="678.75726937207048"/>
    <n v="119.49605543821363"/>
    <n v="12.895472077047557"/>
    <n v="433.55308751681321"/>
    <n v="113.29146982662446"/>
    <n v="3.5848816631464087"/>
    <n v="1.1949605543821362"/>
    <n v="74.919871332225767"/>
    <n v="648.78391205422133"/>
    <n v="70.078590067824479"/>
    <n v="7.4370109897210961"/>
    <n v="270.19108044737357"/>
    <n v="69.056503827736023"/>
    <n v="2.1023577020347344"/>
    <n v="0.70078590067824487"/>
    <n v="48.91530960246768"/>
    <n v="417.39967597743981"/>
    <n v="66.370949835976191"/>
    <n v="7.4370109897210961"/>
    <n v="236.40943350484773"/>
    <n v="62.821930315634589"/>
    <n v="1.9911284950792858"/>
    <n v="0.66370949835976201"/>
    <n v="39.348122731336908"/>
    <n v="344.92998299947243"/>
    <n v="64.987398696294676"/>
    <n v="7.4370109897210961"/>
    <n v="221.65089464771796"/>
    <n v="60.098167451363139"/>
    <n v="1.9496219608888403"/>
    <n v="0.64987398696294674"/>
    <n v="35.168406466134357"/>
    <n v="313.26939576998473"/>
  </r>
  <r>
    <x v="12"/>
    <s v="Jin_x000a_Hua"/>
    <s v="Jin Hua"/>
    <s v="Jinhua Shì"/>
    <x v="249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  <n v="130.59767370627816"/>
    <n v="14.633756741253286"/>
    <n v="465.18125978689415"/>
    <n v="123.61429175317629"/>
    <n v="3.9179302111883443"/>
    <n v="1.3059767370627815"/>
    <n v="77.42503770280932"/>
    <n v="678.71641859281533"/>
    <n v="127.87526939019385"/>
    <n v="14.633756741253286"/>
    <n v="436.14098167111973"/>
    <n v="118.25476179797012"/>
    <n v="3.8362580817058154"/>
    <n v="1.2787526939019385"/>
    <n v="69.200637986717524"/>
    <n v="616.41809303676712"/>
  </r>
  <r>
    <x v="12"/>
    <s v="Ning_x000a_Bo"/>
    <s v="Ning Bo"/>
    <s v="Xiangshan"/>
    <x v="262"/>
    <s v="t/a"/>
    <s v="grinding"/>
    <n v="2200000"/>
    <n v="1"/>
    <m/>
    <n v="1"/>
    <m/>
    <n v="2200000"/>
    <n v="231065.81969670398"/>
    <n v="231065.81969670398"/>
    <n v="3.2075108079450579E-3"/>
    <n v="157.48985173910143"/>
    <n v="8.7148261102515701"/>
    <n v="486.50453348823862"/>
    <n v="112.27567471459548"/>
    <n v="4.7246955521730429"/>
    <n v="1.5748985173910144"/>
    <n v="115.34269527166644"/>
    <n v="980.65968852579738"/>
    <n v="181.44111087190123"/>
    <n v="18.913359046336417"/>
    <n v="694.39506308905936"/>
    <n v="176.96046739290446"/>
    <n v="5.4432333261570367"/>
    <n v="1.8144111087190122"/>
    <n v="126.4549381984005"/>
    <n v="1077.0830968564333"/>
    <n v="177.18195074982822"/>
    <n v="18.913359046336417"/>
    <n v="656.37018551726442"/>
    <n v="169.94278424343139"/>
    <n v="5.315458522494847"/>
    <n v="1.7718195074982821"/>
    <n v="115.68604021956115"/>
    <n v="995.51066174570349"/>
    <n v="175.26088130938001"/>
    <n v="18.913359046336417"/>
    <n v="635.87786169132607"/>
    <n v="166.16082241238257"/>
    <n v="5.2578264392813994"/>
    <n v="1.7526088130938"/>
    <n v="109.88247795393113"/>
    <n v="951.5497376795247"/>
    <n v="102.78193209947592"/>
    <n v="10.907616118257609"/>
    <n v="396.28025132281459"/>
    <n v="101.2828722806795"/>
    <n v="3.0834579629842773"/>
    <n v="1.0278193209947593"/>
    <n v="71.742454083619279"/>
    <n v="612.18619143357841"/>
    <n v="97.344059759431758"/>
    <n v="10.907616118257609"/>
    <n v="346.73383580711004"/>
    <n v="92.138831129597406"/>
    <n v="2.9203217927829526"/>
    <n v="0.97344059759431767"/>
    <n v="57.7105800059608"/>
    <n v="505.89730839922623"/>
    <n v="95.314851421232206"/>
    <n v="10.907616118257609"/>
    <n v="325.08797881665305"/>
    <n v="88.143978928665945"/>
    <n v="2.859445542636966"/>
    <n v="0.95314851421232205"/>
    <n v="51.580329483663732"/>
    <n v="459.46178046264436"/>
  </r>
  <r>
    <x v="12"/>
    <s v="Ning_x000a_Bo"/>
    <s v="Ning Bo"/>
    <s v="Xiangshan"/>
    <x v="262"/>
    <s v="t/a"/>
    <s v="grinding"/>
    <n v="2200000"/>
    <n v="1"/>
    <m/>
    <n v="1"/>
    <m/>
    <n v="2200000"/>
    <n v="231065.81969670398"/>
    <n v="231065.81969670398"/>
    <n v="3.2075108079450579E-3"/>
    <n v="157.48985173910143"/>
    <n v="8.7148261102515701"/>
    <n v="486.50453348823862"/>
    <n v="112.27567471459548"/>
    <n v="4.7246955521730429"/>
    <n v="1.5748985173910144"/>
    <n v="115.34269527166644"/>
    <n v="980.65968852579738"/>
    <n v="181.44111087190123"/>
    <n v="18.913359046336417"/>
    <n v="694.39506308905936"/>
    <n v="176.96046739290446"/>
    <n v="5.4432333261570367"/>
    <n v="1.8144111087190122"/>
    <n v="126.4549381984005"/>
    <n v="1077.0830968564333"/>
    <n v="177.18195074982822"/>
    <n v="18.913359046336417"/>
    <n v="656.37018551726442"/>
    <n v="169.94278424343139"/>
    <n v="5.315458522494847"/>
    <n v="1.7718195074982821"/>
    <n v="115.68604021956115"/>
    <n v="995.51066174570349"/>
    <n v="175.26088130938001"/>
    <n v="18.913359046336417"/>
    <n v="635.87786169132607"/>
    <n v="166.16082241238257"/>
    <n v="5.2578264392813994"/>
    <n v="1.7526088130938"/>
    <n v="109.88247795393113"/>
    <n v="951.5497376795247"/>
    <n v="102.78193209947592"/>
    <n v="10.907616118257609"/>
    <n v="396.28025132281459"/>
    <n v="101.2828722806795"/>
    <n v="3.0834579629842773"/>
    <n v="1.0278193209947593"/>
    <n v="71.742454083619279"/>
    <n v="612.18619143357841"/>
    <n v="97.344059759431758"/>
    <n v="10.907616118257609"/>
    <n v="346.73383580711004"/>
    <n v="92.138831129597406"/>
    <n v="2.9203217927829526"/>
    <n v="0.97344059759431767"/>
    <n v="57.7105800059608"/>
    <n v="505.89730839922623"/>
    <n v="95.314851421232206"/>
    <n v="10.907616118257609"/>
    <n v="325.08797881665305"/>
    <n v="88.143978928665945"/>
    <n v="2.859445542636966"/>
    <n v="0.95314851421232205"/>
    <n v="51.580329483663732"/>
    <n v="459.46178046264436"/>
  </r>
  <r>
    <x v="12"/>
    <s v="Hu_x000a_Zhou"/>
    <s v="Hu Zhou"/>
    <s v="Deqing"/>
    <x v="263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u_x000a_Zhou"/>
    <s v="Hu Zhou"/>
    <s v="Deqing"/>
    <x v="263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  <n v="356.56336885660704"/>
    <n v="38.061501125914411"/>
    <n v="1320.8882935007357"/>
    <n v="341.99517166546474"/>
    <n v="10.696901065698212"/>
    <n v="3.5656336885660704"/>
    <n v="232.80816164288481"/>
    <n v="2003.3792030312793"/>
    <n v="352.69738257191574"/>
    <n v="38.061501125914411"/>
    <n v="1279.6492621651232"/>
    <n v="334.38430021011038"/>
    <n v="10.580921477157471"/>
    <n v="3.526973825719157"/>
    <n v="221.12899396217719"/>
    <n v="1914.9116412014728"/>
    <n v="206.8397588574112"/>
    <n v="21.950635111879933"/>
    <n v="797.47977051292673"/>
    <n v="203.82303047821907"/>
    <n v="6.2051927657223347"/>
    <n v="2.0683975885741117"/>
    <n v="144.37549089982878"/>
    <n v="1231.9718225320653"/>
    <n v="195.89651055941724"/>
    <n v="21.950635111879933"/>
    <n v="697.77188968034125"/>
    <n v="185.42143762976445"/>
    <n v="5.8768953167825169"/>
    <n v="1.9589651055941724"/>
    <n v="116.137556554214"/>
    <n v="1018.0746278892231"/>
    <n v="191.8129040852908"/>
    <n v="21.950635111879933"/>
    <n v="654.21147250667968"/>
    <n v="177.38214269695519"/>
    <n v="5.7543871225587235"/>
    <n v="1.9181290408529079"/>
    <n v="103.80095698007629"/>
    <n v="924.62713955515073"/>
  </r>
  <r>
    <x v="12"/>
    <s v="Li_x000a_Shui"/>
    <s v="Li Shui"/>
    <s v="Jinyun"/>
    <x v="254"/>
    <s v="t/a"/>
    <s v="grinding"/>
    <n v="800000"/>
    <n v="1"/>
    <m/>
    <n v="1"/>
    <m/>
    <n v="800000"/>
    <n v="84023.93443516508"/>
    <n v="84023.93443516508"/>
    <n v="1.1663675665254754E-3"/>
    <n v="57.269036996036874"/>
    <n v="3.1690276764551162"/>
    <n v="176.91073945026855"/>
    <n v="40.827518078034714"/>
    <n v="1.7180711098811063"/>
    <n v="0.57269036996036871"/>
    <n v="41.94279828060597"/>
    <n v="356.60352310028992"/>
    <n v="65.978585771600436"/>
    <n v="6.8775851077586969"/>
    <n v="252.50729566874878"/>
    <n v="64.349260870147063"/>
    <n v="1.9793575731480129"/>
    <n v="0.65978585771600429"/>
    <n v="45.983613890327447"/>
    <n v="391.6665806750666"/>
    <n v="64.429800272664792"/>
    <n v="6.8775851077586969"/>
    <n v="238.68006746082341"/>
    <n v="61.797376088520494"/>
    <n v="1.9328940081799437"/>
    <n v="0.64429800272664794"/>
    <n v="42.067650988931319"/>
    <n v="362.00387699843753"/>
    <n v="63.731229567047265"/>
    <n v="6.8775851077586969"/>
    <n v="231.22831334230037"/>
    <n v="60.422117240866378"/>
    <n v="1.9119368870114177"/>
    <n v="0.63731229567047265"/>
    <n v="39.957264710520406"/>
    <n v="346.01808642891802"/>
    <n v="37.375248036173055"/>
    <n v="3.966405861184584"/>
    <n v="144.10190957193257"/>
    <n v="36.83013537479254"/>
    <n v="1.1212574410851917"/>
    <n v="0.37375248036173053"/>
    <n v="26.088165121316095"/>
    <n v="222.61316052130121"/>
    <n v="35.397839912520631"/>
    <n v="3.966405861184584"/>
    <n v="126.08503120258544"/>
    <n v="33.505029501671778"/>
    <n v="1.061935197375619"/>
    <n v="0.35397839912520634"/>
    <n v="20.985665456713015"/>
    <n v="183.9626575997186"/>
    <n v="34.65994597135716"/>
    <n v="3.966405861184584"/>
    <n v="118.2138104787829"/>
    <n v="32.052355974060333"/>
    <n v="1.0397983791407148"/>
    <n v="0.34659945971357159"/>
    <n v="18.756483448604989"/>
    <n v="167.07701107732518"/>
  </r>
  <r>
    <x v="12"/>
    <s v="Shao_x000a_Xing"/>
    <s v="Shao Xing"/>
    <s v="Zhuji"/>
    <x v="264"/>
    <s v="t/a"/>
    <s v="grinding"/>
    <n v="1500000"/>
    <n v="1"/>
    <m/>
    <n v="1"/>
    <m/>
    <n v="1500000"/>
    <n v="157544.87706593453"/>
    <n v="157544.87706593453"/>
    <n v="2.1869391872352665E-3"/>
    <n v="107.37944436756915"/>
    <n v="5.9419268933533429"/>
    <n v="331.70763646925354"/>
    <n v="76.551596396315091"/>
    <n v="3.2213833310270745"/>
    <n v="1.0737944436756914"/>
    <n v="78.642746776136207"/>
    <n v="668.63160581304362"/>
    <n v="123.70984832175083"/>
    <n v="12.895472077047557"/>
    <n v="473.45117937890404"/>
    <n v="120.65486413152576"/>
    <n v="3.7112954496525243"/>
    <n v="1.2370984832175083"/>
    <n v="86.219276044363966"/>
    <n v="734.37483876574993"/>
    <n v="120.8058755112465"/>
    <n v="12.895472077047557"/>
    <n v="447.52512648904394"/>
    <n v="115.87008016597593"/>
    <n v="3.624176265337395"/>
    <n v="1.2080587551124649"/>
    <n v="78.876845604246228"/>
    <n v="678.75726937207048"/>
    <n v="119.49605543821363"/>
    <n v="12.895472077047557"/>
    <n v="433.55308751681321"/>
    <n v="113.29146982662446"/>
    <n v="3.5848816631464087"/>
    <n v="1.1949605543821362"/>
    <n v="74.919871332225767"/>
    <n v="648.78391205422133"/>
    <n v="70.078590067824479"/>
    <n v="7.4370109897210961"/>
    <n v="270.19108044737357"/>
    <n v="69.056503827736023"/>
    <n v="2.1023577020347344"/>
    <n v="0.70078590067824487"/>
    <n v="48.91530960246768"/>
    <n v="417.39967597743981"/>
    <n v="66.370949835976191"/>
    <n v="7.4370109897210961"/>
    <n v="236.40943350484773"/>
    <n v="62.821930315634589"/>
    <n v="1.9911284950792858"/>
    <n v="0.66370949835976201"/>
    <n v="39.348122731336908"/>
    <n v="344.92998299947243"/>
    <n v="64.987398696294676"/>
    <n v="7.4370109897210961"/>
    <n v="221.65089464771796"/>
    <n v="60.098167451363139"/>
    <n v="1.9496219608888403"/>
    <n v="0.64987398696294674"/>
    <n v="35.168406466134357"/>
    <n v="313.26939576998473"/>
  </r>
  <r>
    <x v="12"/>
    <s v="Qu_x000a_Zhou"/>
    <s v="Qu Zhou"/>
    <s v="Jiangshan"/>
    <x v="247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  <n v="130.59767370627816"/>
    <n v="14.633756741253286"/>
    <n v="465.18125978689415"/>
    <n v="123.61429175317629"/>
    <n v="3.9179302111883443"/>
    <n v="1.3059767370627815"/>
    <n v="77.42503770280932"/>
    <n v="678.71641859281533"/>
    <n v="127.87526939019385"/>
    <n v="14.633756741253286"/>
    <n v="436.14098167111973"/>
    <n v="118.25476179797012"/>
    <n v="3.8362580817058154"/>
    <n v="1.2787526939019385"/>
    <n v="69.200637986717524"/>
    <n v="616.41809303676712"/>
  </r>
  <r>
    <x v="12"/>
    <s v="Hu_x000a_Zhou"/>
    <s v="Hu Zhou"/>
    <s v="Deqing"/>
    <x v="263"/>
    <s v="t/d"/>
    <s v="cement"/>
    <n v="1200"/>
    <n v="310"/>
    <n v="1"/>
    <m/>
    <n v="372000"/>
    <m/>
    <n v="0"/>
    <n v="372000"/>
    <n v="5.163870719268401E-3"/>
    <n v="253.54777666314195"/>
    <n v="14.030267727476563"/>
    <n v="783.23867500255085"/>
    <n v="180.75607655278532"/>
    <n v="7.6064332998942588"/>
    <n v="2.5354777666314194"/>
    <n v="185.69376767788543"/>
    <n v="1578.7943219401236"/>
    <n v="292.10764851738929"/>
    <n v="30.449200900731526"/>
    <n v="1117.9280596679905"/>
    <n v="284.89412218807485"/>
    <n v="8.7632294555216781"/>
    <n v="2.9210764851738928"/>
    <n v="203.58371078661096"/>
    <n v="1734.029345216516"/>
    <n v="285.2506950852856"/>
    <n v="30.449200900731526"/>
    <n v="1056.7106348005884"/>
    <n v="273.59613733237177"/>
    <n v="8.557520852558568"/>
    <n v="2.852506950852856"/>
    <n v="186.24652931430782"/>
    <n v="1602.7033624250234"/>
    <n v="282.15790605753256"/>
    <n v="30.449200900731526"/>
    <n v="1023.7194097320985"/>
    <n v="267.50744016808829"/>
    <n v="8.464737181725976"/>
    <n v="2.8215790605753255"/>
    <n v="176.90319516974174"/>
    <n v="1531.9293129611781"/>
    <n v="165.47180708592893"/>
    <n v="17.560508089503944"/>
    <n v="637.98381641034132"/>
    <n v="163.05842438257525"/>
    <n v="4.9641542125778679"/>
    <n v="1.6547180708592895"/>
    <n v="115.50039271986302"/>
    <n v="985.57745802565205"/>
    <n v="156.71720844753378"/>
    <n v="17.560508089503944"/>
    <n v="558.217511744273"/>
    <n v="148.33715010381155"/>
    <n v="4.7015162534260133"/>
    <n v="1.5671720844753378"/>
    <n v="92.910045243371187"/>
    <n v="814.45970231137835"/>
    <n v="153.45032326823261"/>
    <n v="17.560508089503944"/>
    <n v="523.36917800534366"/>
    <n v="141.90571415756415"/>
    <n v="4.6035096980469783"/>
    <n v="1.5345032326823262"/>
    <n v="83.04076558406102"/>
    <n v="739.70171164412056"/>
  </r>
  <r>
    <x v="12"/>
    <s v="Shao_x000a_Xing"/>
    <s v="Shao Xing"/>
    <s v="Zhuji"/>
    <x v="264"/>
    <s v="t/d"/>
    <s v="cement"/>
    <n v="1100"/>
    <n v="310"/>
    <n v="1"/>
    <m/>
    <n v="341000"/>
    <m/>
    <n v="0"/>
    <n v="341000"/>
    <n v="4.733548159329368E-3"/>
    <n v="232.41879527454682"/>
    <n v="12.86107875018685"/>
    <n v="717.96878541900503"/>
    <n v="165.69307017338656"/>
    <n v="6.9725638582364047"/>
    <n v="2.3241879527454681"/>
    <n v="170.21928703806168"/>
    <n v="1447.2281284451135"/>
    <n v="267.76534447427355"/>
    <n v="27.911767492337237"/>
    <n v="1024.7673880289915"/>
    <n v="261.15294533906859"/>
    <n v="8.0329603342282052"/>
    <n v="2.6776534447427354"/>
    <n v="186.61840155439342"/>
    <n v="1589.5268997818066"/>
    <n v="261.47980382817849"/>
    <n v="27.911767492337237"/>
    <n v="968.65141523387274"/>
    <n v="250.7964592213408"/>
    <n v="7.8443941148453558"/>
    <n v="2.6147980382817848"/>
    <n v="170.72598520478221"/>
    <n v="1469.1447488896049"/>
    <n v="258.64474721940485"/>
    <n v="27.911767492337237"/>
    <n v="938.40945892109039"/>
    <n v="245.21515348741426"/>
    <n v="7.759342416582145"/>
    <n v="2.5864474721940485"/>
    <n v="162.16126223892994"/>
    <n v="1404.2685368810801"/>
    <n v="151.68248982876821"/>
    <n v="16.097132415378617"/>
    <n v="584.81849837614629"/>
    <n v="149.470222350694"/>
    <n v="4.5504746948630457"/>
    <n v="1.516824898287682"/>
    <n v="105.87535999320777"/>
    <n v="903.44600319018116"/>
    <n v="143.65744107690597"/>
    <n v="16.097132415378617"/>
    <n v="511.69938576558366"/>
    <n v="135.97572092849393"/>
    <n v="4.3097232323071788"/>
    <n v="1.4365744107690597"/>
    <n v="85.167541473090267"/>
    <n v="746.5880604520969"/>
    <n v="140.66279632921325"/>
    <n v="16.097132415378617"/>
    <n v="479.75507983823178"/>
    <n v="130.08023797776713"/>
    <n v="4.2198838898763977"/>
    <n v="1.4066279632921324"/>
    <n v="76.120701785389286"/>
    <n v="678.05990234044395"/>
  </r>
  <r>
    <x v="12"/>
    <s v="Shao_x000a_Xing"/>
    <s v="Shao Xing"/>
    <s v="Zhuji"/>
    <x v="264"/>
    <s v="t/d"/>
    <s v="cement"/>
    <n v="1100"/>
    <n v="310"/>
    <n v="1"/>
    <m/>
    <n v="341000"/>
    <m/>
    <n v="0"/>
    <n v="341000"/>
    <n v="4.733548159329368E-3"/>
    <n v="232.41879527454682"/>
    <n v="12.86107875018685"/>
    <n v="717.96878541900503"/>
    <n v="165.69307017338656"/>
    <n v="6.9725638582364047"/>
    <n v="2.3241879527454681"/>
    <n v="170.21928703806168"/>
    <n v="1447.2281284451135"/>
    <n v="267.76534447427355"/>
    <n v="27.911767492337237"/>
    <n v="1024.7673880289915"/>
    <n v="261.15294533906859"/>
    <n v="8.0329603342282052"/>
    <n v="2.6776534447427354"/>
    <n v="186.61840155439342"/>
    <n v="1589.5268997818066"/>
    <n v="261.47980382817849"/>
    <n v="27.911767492337237"/>
    <n v="968.65141523387274"/>
    <n v="250.7964592213408"/>
    <n v="7.8443941148453558"/>
    <n v="2.6147980382817848"/>
    <n v="170.72598520478221"/>
    <n v="1469.1447488896049"/>
    <n v="258.64474721940485"/>
    <n v="27.911767492337237"/>
    <n v="938.40945892109039"/>
    <n v="245.21515348741426"/>
    <n v="7.759342416582145"/>
    <n v="2.5864474721940485"/>
    <n v="162.16126223892994"/>
    <n v="1404.2685368810801"/>
    <n v="151.68248982876821"/>
    <n v="16.097132415378617"/>
    <n v="584.81849837614629"/>
    <n v="149.470222350694"/>
    <n v="4.5504746948630457"/>
    <n v="1.516824898287682"/>
    <n v="105.87535999320777"/>
    <n v="903.44600319018116"/>
    <n v="143.65744107690597"/>
    <n v="16.097132415378617"/>
    <n v="511.69938576558366"/>
    <n v="135.97572092849393"/>
    <n v="4.3097232323071788"/>
    <n v="1.4365744107690597"/>
    <n v="85.167541473090267"/>
    <n v="746.5880604520969"/>
    <n v="140.66279632921325"/>
    <n v="16.097132415378617"/>
    <n v="479.75507983823178"/>
    <n v="130.08023797776713"/>
    <n v="4.2198838898763977"/>
    <n v="1.4066279632921324"/>
    <n v="76.120701785389286"/>
    <n v="678.05990234044395"/>
  </r>
  <r>
    <x v="12"/>
    <s v="Tai_x000a_Zhou"/>
    <s v="Tai Zhou"/>
    <s v="Sanmen"/>
    <x v="265"/>
    <s v="t/a"/>
    <s v="grinding"/>
    <n v="1800000"/>
    <n v="1"/>
    <m/>
    <n v="1"/>
    <m/>
    <n v="1800000"/>
    <n v="189053.85247912144"/>
    <n v="189053.85247912144"/>
    <n v="2.6243270246823201E-3"/>
    <n v="128.855333241083"/>
    <n v="7.1303122720240122"/>
    <n v="398.04916376310433"/>
    <n v="91.861915675578118"/>
    <n v="3.8656599972324899"/>
    <n v="1.2885533324108298"/>
    <n v="94.371296131363451"/>
    <n v="802.35792697565239"/>
    <n v="148.45181798610102"/>
    <n v="15.47456649245707"/>
    <n v="568.14141525468494"/>
    <n v="144.78583695783092"/>
    <n v="4.4535545395830294"/>
    <n v="1.4845181798610101"/>
    <n v="103.46313125323677"/>
    <n v="881.24980651889996"/>
    <n v="144.96705061349581"/>
    <n v="15.47456649245707"/>
    <n v="537.0301517868528"/>
    <n v="139.04409619917115"/>
    <n v="4.3490115184048745"/>
    <n v="1.449670506134958"/>
    <n v="94.65221472509549"/>
    <n v="814.50872324648469"/>
    <n v="143.39526652585636"/>
    <n v="15.47456649245707"/>
    <n v="520.26370502017596"/>
    <n v="135.94976379194938"/>
    <n v="4.3018579957756904"/>
    <n v="1.4339526652585637"/>
    <n v="89.903845598670927"/>
    <n v="778.54069446506571"/>
    <n v="84.094308081389386"/>
    <n v="8.9244131876653157"/>
    <n v="324.22929653684832"/>
    <n v="82.867804593283225"/>
    <n v="2.5228292424416816"/>
    <n v="0.84094308081389391"/>
    <n v="58.698371522961224"/>
    <n v="500.87961117292781"/>
    <n v="79.645139803171446"/>
    <n v="8.9244131876653157"/>
    <n v="283.69132020581731"/>
    <n v="75.386316378761521"/>
    <n v="2.389354194095143"/>
    <n v="0.79645139803171439"/>
    <n v="47.217747277604289"/>
    <n v="413.91597959936695"/>
    <n v="77.984878435553625"/>
    <n v="8.9244131876653157"/>
    <n v="265.98107357726155"/>
    <n v="72.117800941635764"/>
    <n v="2.3395463530666087"/>
    <n v="0.77984878435553617"/>
    <n v="42.202087759361234"/>
    <n v="375.92327492398175"/>
  </r>
  <r>
    <x v="12"/>
    <s v="Ning_x000a_Bo"/>
    <s v="Ning Bo"/>
    <s v="Ninghai"/>
    <x v="266"/>
    <s v="t/a"/>
    <s v="grinding"/>
    <n v="3800000"/>
    <n v="1"/>
    <m/>
    <n v="1"/>
    <m/>
    <n v="3800000"/>
    <n v="399113.68856703414"/>
    <n v="399113.68856703414"/>
    <n v="5.5402459409960086E-3"/>
    <n v="272.02792573117517"/>
    <n v="15.052881463161803"/>
    <n v="840.32601238877567"/>
    <n v="193.93071087066491"/>
    <n v="8.1608377719352561"/>
    <n v="2.7202792573117516"/>
    <n v="199.2282918328784"/>
    <n v="1693.8667347263772"/>
    <n v="313.39828241510213"/>
    <n v="32.668529261853813"/>
    <n v="1199.4096544265569"/>
    <n v="305.65898913319859"/>
    <n v="9.4019484724530624"/>
    <n v="3.1339828241510208"/>
    <n v="218.42216597905539"/>
    <n v="1860.4162582065665"/>
    <n v="306.04155129515783"/>
    <n v="32.668529261853813"/>
    <n v="1133.7303204389113"/>
    <n v="293.53753642047241"/>
    <n v="9.1812465388547349"/>
    <n v="3.060415512951578"/>
    <n v="199.8213421974238"/>
    <n v="1719.5184157425786"/>
    <n v="302.72334044347451"/>
    <n v="32.668529261853813"/>
    <n v="1098.3344883759269"/>
    <n v="287.00505689411534"/>
    <n v="9.0817002133042344"/>
    <n v="3.0272334044347451"/>
    <n v="189.79700737497194"/>
    <n v="1643.5859105373609"/>
    <n v="177.53242817182203"/>
    <n v="18.840427840626777"/>
    <n v="684.48407046667967"/>
    <n v="174.94314303026459"/>
    <n v="5.3259728451546602"/>
    <n v="1.7753242817182202"/>
    <n v="123.91878432625145"/>
    <n v="1057.4125124761808"/>
    <n v="168.13973958447303"/>
    <n v="18.840427840626777"/>
    <n v="598.90389821228086"/>
    <n v="159.14889013294098"/>
    <n v="5.0441921875341906"/>
    <n v="1.6813973958447304"/>
    <n v="99.681910919386837"/>
    <n v="873.82262359866343"/>
    <n v="164.63474336394651"/>
    <n v="18.840427840626777"/>
    <n v="561.5155997742188"/>
    <n v="152.24869087678661"/>
    <n v="4.9390423009183957"/>
    <n v="1.6463474336394652"/>
    <n v="89.09329638087371"/>
    <n v="793.61580261729466"/>
  </r>
  <r>
    <x v="12"/>
    <s v="Shao_x000a_Xing"/>
    <s v="Shao Xing"/>
    <s v="Shangyu"/>
    <x v="267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  <n v="96.644700408997195"/>
    <n v="10.316377661638045"/>
    <n v="358.02010119123514"/>
    <n v="92.696064132780748"/>
    <n v="2.8993410122699159"/>
    <n v="0.96644700408997186"/>
    <n v="63.101476483396986"/>
    <n v="543.00581549765639"/>
    <n v="95.596844350570905"/>
    <n v="10.316377661638045"/>
    <n v="346.84247001345057"/>
    <n v="90.633175861299577"/>
    <n v="2.8679053305171269"/>
    <n v="0.95596844350570898"/>
    <n v="59.935897065780608"/>
    <n v="519.02712964337707"/>
    <n v="56.062872054259586"/>
    <n v="5.9496087917768765"/>
    <n v="216.15286435789884"/>
    <n v="55.245203062188814"/>
    <n v="1.6818861616277874"/>
    <n v="0.56062872054259583"/>
    <n v="39.132247681974142"/>
    <n v="333.91974078195182"/>
    <n v="53.096759868780957"/>
    <n v="5.9496087917768765"/>
    <n v="189.12754680387818"/>
    <n v="50.257544252507671"/>
    <n v="1.5929027960634285"/>
    <n v="0.53096759868780952"/>
    <n v="31.478498185069522"/>
    <n v="275.94398639957791"/>
    <n v="51.989918957035741"/>
    <n v="5.9496087917768765"/>
    <n v="177.32071571817437"/>
    <n v="48.078533961090507"/>
    <n v="1.5596975687110723"/>
    <n v="0.51989918957035741"/>
    <n v="28.134725172907487"/>
    <n v="250.61551661598779"/>
  </r>
  <r>
    <x v="12"/>
    <s v="Ning_x000a_Bo"/>
    <s v="Ning Bo"/>
    <s v="Longwan"/>
    <x v="268"/>
    <s v="t/a"/>
    <s v="grinding"/>
    <n v="3600000"/>
    <n v="1"/>
    <m/>
    <n v="1"/>
    <m/>
    <n v="3600000"/>
    <n v="378107.70495824289"/>
    <n v="378107.70495824289"/>
    <n v="5.2486540493646401E-3"/>
    <n v="257.710666482166"/>
    <n v="14.260624544048024"/>
    <n v="796.09832752620866"/>
    <n v="183.72383135115624"/>
    <n v="7.7313199944649798"/>
    <n v="2.5771066648216596"/>
    <n v="188.7425922627269"/>
    <n v="1604.7158539513048"/>
    <n v="296.90363597220204"/>
    <n v="30.94913298491414"/>
    <n v="1136.2828305093699"/>
    <n v="289.57167391566185"/>
    <n v="8.9071090791660588"/>
    <n v="2.9690363597220202"/>
    <n v="206.92626250647353"/>
    <n v="1762.4996130377999"/>
    <n v="289.93410122699163"/>
    <n v="30.94913298491414"/>
    <n v="1074.0603035737056"/>
    <n v="278.0881923983423"/>
    <n v="8.6980230368097491"/>
    <n v="2.8993410122699159"/>
    <n v="189.30442945019098"/>
    <n v="1629.0174464929694"/>
    <n v="286.79053305171271"/>
    <n v="30.94913298491414"/>
    <n v="1040.5274100403519"/>
    <n v="271.89952758389876"/>
    <n v="8.6037159915513808"/>
    <n v="2.8679053305171274"/>
    <n v="179.80769119734185"/>
    <n v="1557.0813889301314"/>
    <n v="168.18861616277877"/>
    <n v="17.848826375330631"/>
    <n v="648.45859307369665"/>
    <n v="165.73560918656645"/>
    <n v="5.0456584848833632"/>
    <n v="1.6818861616277878"/>
    <n v="117.39674304592245"/>
    <n v="1001.7592223458556"/>
    <n v="159.29027960634289"/>
    <n v="17.848826375330631"/>
    <n v="567.38264041163461"/>
    <n v="150.77263275752304"/>
    <n v="4.7787083881902861"/>
    <n v="1.5929027960634288"/>
    <n v="94.435494555208578"/>
    <n v="827.8319591987339"/>
    <n v="155.96975687110725"/>
    <n v="17.848826375330631"/>
    <n v="531.96214715452311"/>
    <n v="144.23560188327153"/>
    <n v="4.6790927061332175"/>
    <n v="1.5596975687110723"/>
    <n v="84.404175518722468"/>
    <n v="751.8465498479635"/>
  </r>
  <r>
    <x v="12"/>
    <s v="Hu_x000a_Zhou"/>
    <s v="Hu Zhou"/>
    <s v="Huzhou"/>
    <x v="269"/>
    <s v="t/a"/>
    <s v="grinding"/>
    <n v="500000"/>
    <n v="1"/>
    <m/>
    <n v="1"/>
    <m/>
    <n v="500000"/>
    <n v="52514.959021978175"/>
    <n v="52514.959021978175"/>
    <n v="7.2897972907842213E-4"/>
    <n v="35.79314812252305"/>
    <n v="1.9806422977844476"/>
    <n v="110.56921215641785"/>
    <n v="25.517198798771698"/>
    <n v="1.0737944436756914"/>
    <n v="0.3579314812252305"/>
    <n v="26.214248925378733"/>
    <n v="222.87720193768121"/>
    <n v="41.236616107250271"/>
    <n v="4.2984906923491852"/>
    <n v="157.817059792968"/>
    <n v="40.218288043841916"/>
    <n v="1.237098483217508"/>
    <n v="0.41236616107250273"/>
    <n v="28.739758681454653"/>
    <n v="244.79161292191662"/>
    <n v="40.268625170415497"/>
    <n v="4.2984906923491852"/>
    <n v="149.17504216301464"/>
    <n v="38.623360055325314"/>
    <n v="1.2080587551124649"/>
    <n v="0.40268625170415495"/>
    <n v="26.292281868082075"/>
    <n v="226.25242312402349"/>
    <n v="39.832018479404539"/>
    <n v="4.2984906923491852"/>
    <n v="144.51769583893773"/>
    <n v="37.76382327554149"/>
    <n v="1.1949605543821362"/>
    <n v="0.39832018479404541"/>
    <n v="24.973290444075253"/>
    <n v="216.26130401807376"/>
    <n v="23.359530022608162"/>
    <n v="2.4790036632403654"/>
    <n v="90.06369348245785"/>
    <n v="23.018834609245339"/>
    <n v="0.70078590067824476"/>
    <n v="0.2335953002260816"/>
    <n v="16.305103200822561"/>
    <n v="139.13322532581327"/>
    <n v="22.123649945325397"/>
    <n v="2.4790036632403654"/>
    <n v="78.803144501615904"/>
    <n v="20.940643438544861"/>
    <n v="0.6637094983597619"/>
    <n v="0.22123649945325397"/>
    <n v="13.116040910445635"/>
    <n v="114.97666099982413"/>
    <n v="21.662466232098225"/>
    <n v="2.4790036632403654"/>
    <n v="73.883631549239311"/>
    <n v="20.032722483787712"/>
    <n v="0.64987398696294674"/>
    <n v="0.21662466232098224"/>
    <n v="11.722802155378119"/>
    <n v="104.42313192332824"/>
  </r>
  <r>
    <x v="12"/>
    <s v="Qu_x000a_Zhou"/>
    <s v="Qu Zhou"/>
    <s v="Longyou"/>
    <x v="270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Jia_x000a_Xing"/>
    <s v="Jia Xing"/>
    <s v="Jiashan"/>
    <x v="271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Ning_x000a_Bo"/>
    <s v="Ning Bo"/>
    <s v="Cixi"/>
    <x v="272"/>
    <s v="t/a"/>
    <s v="grinding"/>
    <n v="500000"/>
    <n v="1"/>
    <m/>
    <n v="1"/>
    <m/>
    <n v="500000"/>
    <n v="52514.959021978175"/>
    <n v="52514.959021978175"/>
    <n v="7.2897972907842213E-4"/>
    <n v="35.79314812252305"/>
    <n v="1.9806422977844476"/>
    <n v="110.56921215641785"/>
    <n v="25.517198798771698"/>
    <n v="1.0737944436756914"/>
    <n v="0.3579314812252305"/>
    <n v="26.214248925378733"/>
    <n v="222.87720193768121"/>
    <n v="41.236616107250271"/>
    <n v="4.2984906923491852"/>
    <n v="157.817059792968"/>
    <n v="40.218288043841916"/>
    <n v="1.237098483217508"/>
    <n v="0.41236616107250273"/>
    <n v="28.739758681454653"/>
    <n v="244.79161292191662"/>
    <n v="40.268625170415497"/>
    <n v="4.2984906923491852"/>
    <n v="149.17504216301464"/>
    <n v="38.623360055325314"/>
    <n v="1.2080587551124649"/>
    <n v="0.40268625170415495"/>
    <n v="26.292281868082075"/>
    <n v="226.25242312402349"/>
    <n v="39.832018479404539"/>
    <n v="4.2984906923491852"/>
    <n v="144.51769583893773"/>
    <n v="37.76382327554149"/>
    <n v="1.1949605543821362"/>
    <n v="0.39832018479404541"/>
    <n v="24.973290444075253"/>
    <n v="216.26130401807376"/>
    <n v="23.359530022608162"/>
    <n v="2.4790036632403654"/>
    <n v="90.06369348245785"/>
    <n v="23.018834609245339"/>
    <n v="0.70078590067824476"/>
    <n v="0.2335953002260816"/>
    <n v="16.305103200822561"/>
    <n v="139.13322532581327"/>
    <n v="22.123649945325397"/>
    <n v="2.4790036632403654"/>
    <n v="78.803144501615904"/>
    <n v="20.940643438544861"/>
    <n v="0.6637094983597619"/>
    <n v="0.22123649945325397"/>
    <n v="13.116040910445635"/>
    <n v="114.97666099982413"/>
    <n v="21.662466232098225"/>
    <n v="2.4790036632403654"/>
    <n v="73.883631549239311"/>
    <n v="20.032722483787712"/>
    <n v="0.64987398696294674"/>
    <n v="0.21662466232098224"/>
    <n v="11.722802155378119"/>
    <n v="104.42313192332824"/>
  </r>
  <r>
    <x v="12"/>
    <s v="Hang_x000a_Zhou"/>
    <s v="Hang Zhou"/>
    <s v="Huzhou"/>
    <x v="269"/>
    <s v="t/a"/>
    <s v="grinding"/>
    <n v="2000000"/>
    <n v="1"/>
    <m/>
    <n v="1"/>
    <m/>
    <n v="2000000"/>
    <n v="210059.8360879127"/>
    <n v="210059.8360879127"/>
    <n v="2.9159189163136885E-3"/>
    <n v="143.1725924900922"/>
    <n v="7.9225691911377902"/>
    <n v="442.27684862567139"/>
    <n v="102.06879519508679"/>
    <n v="4.2951777747027657"/>
    <n v="1.431725924900922"/>
    <n v="104.85699570151493"/>
    <n v="891.50880775072483"/>
    <n v="164.94646442900108"/>
    <n v="17.193962769396741"/>
    <n v="631.26823917187198"/>
    <n v="160.87315217536766"/>
    <n v="4.9483939328700322"/>
    <n v="1.6494646442900109"/>
    <n v="114.95903472581861"/>
    <n v="979.16645168766649"/>
    <n v="161.07450068166199"/>
    <n v="17.193962769396741"/>
    <n v="596.70016865205855"/>
    <n v="154.49344022130126"/>
    <n v="4.8322350204498594"/>
    <n v="1.6107450068166198"/>
    <n v="105.1691274723283"/>
    <n v="905.00969249609398"/>
    <n v="159.32807391761816"/>
    <n v="17.193962769396741"/>
    <n v="578.0707833557509"/>
    <n v="151.05529310216596"/>
    <n v="4.7798422175285449"/>
    <n v="1.5932807391761816"/>
    <n v="99.893161776301014"/>
    <n v="865.04521607229503"/>
    <n v="93.438120090432648"/>
    <n v="9.9160146529614615"/>
    <n v="360.2547739298314"/>
    <n v="92.075338436981355"/>
    <n v="2.803143602712979"/>
    <n v="0.93438120090432641"/>
    <n v="65.220412803290245"/>
    <n v="556.53290130325308"/>
    <n v="88.494599781301588"/>
    <n v="9.9160146529614615"/>
    <n v="315.21257800646362"/>
    <n v="83.762573754179442"/>
    <n v="2.6548379934390476"/>
    <n v="0.88494599781301586"/>
    <n v="52.464163641782541"/>
    <n v="459.90664399929653"/>
    <n v="86.649864928392901"/>
    <n v="9.9160146529614615"/>
    <n v="295.53452619695724"/>
    <n v="80.130889935150847"/>
    <n v="2.5994959478517869"/>
    <n v="0.86649864928392895"/>
    <n v="46.891208621512476"/>
    <n v="417.69252769331297"/>
  </r>
  <r>
    <x v="12"/>
    <s v="Hu_x000a_Zhou"/>
    <s v="Hu Zhou"/>
    <s v="Huzhou"/>
    <x v="269"/>
    <s v="t/a"/>
    <s v="grinding"/>
    <n v="1800000"/>
    <n v="1"/>
    <m/>
    <n v="1"/>
    <m/>
    <n v="1800000"/>
    <n v="189053.85247912144"/>
    <n v="189053.85247912144"/>
    <n v="2.6243270246823201E-3"/>
    <n v="128.855333241083"/>
    <n v="7.1303122720240122"/>
    <n v="398.04916376310433"/>
    <n v="91.861915675578118"/>
    <n v="3.8656599972324899"/>
    <n v="1.2885533324108298"/>
    <n v="94.371296131363451"/>
    <n v="802.35792697565239"/>
    <n v="148.45181798610102"/>
    <n v="15.47456649245707"/>
    <n v="568.14141525468494"/>
    <n v="144.78583695783092"/>
    <n v="4.4535545395830294"/>
    <n v="1.4845181798610101"/>
    <n v="103.46313125323677"/>
    <n v="881.24980651889996"/>
    <n v="144.96705061349581"/>
    <n v="15.47456649245707"/>
    <n v="537.0301517868528"/>
    <n v="139.04409619917115"/>
    <n v="4.3490115184048745"/>
    <n v="1.449670506134958"/>
    <n v="94.65221472509549"/>
    <n v="814.50872324648469"/>
    <n v="143.39526652585636"/>
    <n v="15.47456649245707"/>
    <n v="520.26370502017596"/>
    <n v="135.94976379194938"/>
    <n v="4.3018579957756904"/>
    <n v="1.4339526652585637"/>
    <n v="89.903845598670927"/>
    <n v="778.54069446506571"/>
    <n v="84.094308081389386"/>
    <n v="8.9244131876653157"/>
    <n v="324.22929653684832"/>
    <n v="82.867804593283225"/>
    <n v="2.5228292424416816"/>
    <n v="0.84094308081389391"/>
    <n v="58.698371522961224"/>
    <n v="500.87961117292781"/>
    <n v="79.645139803171446"/>
    <n v="8.9244131876653157"/>
    <n v="283.69132020581731"/>
    <n v="75.386316378761521"/>
    <n v="2.389354194095143"/>
    <n v="0.79645139803171439"/>
    <n v="47.217747277604289"/>
    <n v="413.91597959936695"/>
    <n v="77.984878435553625"/>
    <n v="8.9244131876653157"/>
    <n v="265.98107357726155"/>
    <n v="72.117800941635764"/>
    <n v="2.3395463530666087"/>
    <n v="0.77984878435553617"/>
    <n v="42.202087759361234"/>
    <n v="375.92327492398175"/>
  </r>
  <r>
    <x v="12"/>
    <s v="Jia_x000a_Xing"/>
    <s v="Jia Xing"/>
    <s v="Jiashan"/>
    <x v="271"/>
    <s v="t/a"/>
    <s v="grinding"/>
    <n v="1250000"/>
    <n v="1"/>
    <m/>
    <n v="1"/>
    <m/>
    <n v="1250000"/>
    <n v="131287.39755494543"/>
    <n v="131287.39755494543"/>
    <n v="1.8224493226960553E-3"/>
    <n v="89.482870306307618"/>
    <n v="4.9516057444611192"/>
    <n v="276.42303039104462"/>
    <n v="63.79299699692924"/>
    <n v="2.6844861091892285"/>
    <n v="0.89482870306307616"/>
    <n v="65.535622313446837"/>
    <n v="557.19300484420296"/>
    <n v="103.09154026812568"/>
    <n v="10.746226730872964"/>
    <n v="394.54264948242002"/>
    <n v="100.54572010960479"/>
    <n v="3.0927462080437702"/>
    <n v="1.0309154026812568"/>
    <n v="71.849396703636629"/>
    <n v="611.97903230479153"/>
    <n v="100.67156292603875"/>
    <n v="10.746226730872964"/>
    <n v="372.93760540753658"/>
    <n v="96.558400138313274"/>
    <n v="3.0201468877811624"/>
    <n v="1.0067156292603874"/>
    <n v="65.730704670205185"/>
    <n v="565.63105781005868"/>
    <n v="99.580046198511354"/>
    <n v="10.746226730872964"/>
    <n v="361.2942395973443"/>
    <n v="94.409558188853708"/>
    <n v="2.9874013859553403"/>
    <n v="0.99580046198511352"/>
    <n v="62.43322611018813"/>
    <n v="540.65326004518442"/>
    <n v="58.398825056520401"/>
    <n v="6.197509158100913"/>
    <n v="225.15923370614462"/>
    <n v="57.547086523113343"/>
    <n v="1.7519647516956118"/>
    <n v="0.58398825056520398"/>
    <n v="40.762758002056394"/>
    <n v="347.83306331453315"/>
    <n v="55.309124863313492"/>
    <n v="6.197509158100913"/>
    <n v="197.00786125403977"/>
    <n v="52.351608596362155"/>
    <n v="1.6592737458994047"/>
    <n v="0.55309124863313497"/>
    <n v="32.790102276114084"/>
    <n v="287.44165249956029"/>
    <n v="54.156165580245563"/>
    <n v="6.197509158100913"/>
    <n v="184.70907887309829"/>
    <n v="50.081806209469278"/>
    <n v="1.6246849674073669"/>
    <n v="0.54156165580245563"/>
    <n v="29.307005388445297"/>
    <n v="261.05782980832061"/>
  </r>
  <r>
    <x v="12"/>
    <s v="Jia_x000a_Xing"/>
    <s v="Jia Xing"/>
    <s v="Xiuzhou"/>
    <x v="273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Jin_x000a_Hua"/>
    <s v="Jin Hua"/>
    <s v="Lanxi"/>
    <x v="250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  <n v="96.644700408997195"/>
    <n v="10.316377661638045"/>
    <n v="358.02010119123514"/>
    <n v="92.696064132780748"/>
    <n v="2.8993410122699159"/>
    <n v="0.96644700408997186"/>
    <n v="63.101476483396986"/>
    <n v="543.00581549765639"/>
    <n v="95.596844350570905"/>
    <n v="10.316377661638045"/>
    <n v="346.84247001345057"/>
    <n v="90.633175861299577"/>
    <n v="2.8679053305171269"/>
    <n v="0.95596844350570898"/>
    <n v="59.935897065780608"/>
    <n v="519.02712964337707"/>
    <n v="56.062872054259586"/>
    <n v="5.9496087917768765"/>
    <n v="216.15286435789884"/>
    <n v="55.245203062188814"/>
    <n v="1.6818861616277874"/>
    <n v="0.56062872054259583"/>
    <n v="39.132247681974142"/>
    <n v="333.91974078195182"/>
    <n v="53.096759868780957"/>
    <n v="5.9496087917768765"/>
    <n v="189.12754680387818"/>
    <n v="50.257544252507671"/>
    <n v="1.5929027960634285"/>
    <n v="0.53096759868780952"/>
    <n v="31.478498185069522"/>
    <n v="275.94398639957791"/>
    <n v="51.989918957035741"/>
    <n v="5.9496087917768765"/>
    <n v="177.32071571817437"/>
    <n v="48.078533961090507"/>
    <n v="1.5596975687110723"/>
    <n v="0.51989918957035741"/>
    <n v="28.134725172907487"/>
    <n v="250.61551661598779"/>
  </r>
  <r>
    <x v="12"/>
    <s v="Hang_x000a_Zhou"/>
    <s v="Hang Zhou"/>
    <s v="Jiande"/>
    <x v="253"/>
    <s v="t/a"/>
    <s v="grinding"/>
    <n v="1200000"/>
    <n v="1"/>
    <m/>
    <n v="1"/>
    <m/>
    <n v="1200000"/>
    <n v="126035.90165274762"/>
    <n v="126035.90165274762"/>
    <n v="1.7495513497882132E-3"/>
    <n v="85.903555494055311"/>
    <n v="4.7535415146826745"/>
    <n v="265.36610917540287"/>
    <n v="61.241277117052071"/>
    <n v="2.5771066648216596"/>
    <n v="0.85903555494055317"/>
    <n v="62.914197420908962"/>
    <n v="534.90528465043485"/>
    <n v="98.967878657400661"/>
    <n v="10.316377661638045"/>
    <n v="378.7609435031232"/>
    <n v="96.523891305220602"/>
    <n v="2.9690363597220193"/>
    <n v="0.98967878657400654"/>
    <n v="68.975420835491164"/>
    <n v="587.4998710125999"/>
    <n v="96.644700408997195"/>
    <n v="10.316377661638045"/>
    <n v="358.02010119123514"/>
    <n v="92.696064132780748"/>
    <n v="2.8993410122699159"/>
    <n v="0.96644700408997186"/>
    <n v="63.101476483396986"/>
    <n v="543.00581549765639"/>
    <n v="95.596844350570905"/>
    <n v="10.316377661638045"/>
    <n v="346.84247001345057"/>
    <n v="90.633175861299577"/>
    <n v="2.8679053305171269"/>
    <n v="0.95596844350570898"/>
    <n v="59.935897065780608"/>
    <n v="519.02712964337707"/>
    <n v="56.062872054259586"/>
    <n v="5.9496087917768765"/>
    <n v="216.15286435789884"/>
    <n v="55.245203062188814"/>
    <n v="1.6818861616277874"/>
    <n v="0.56062872054259583"/>
    <n v="39.132247681974142"/>
    <n v="333.91974078195182"/>
    <n v="53.096759868780957"/>
    <n v="5.9496087917768765"/>
    <n v="189.12754680387818"/>
    <n v="50.257544252507671"/>
    <n v="1.5929027960634285"/>
    <n v="0.53096759868780952"/>
    <n v="31.478498185069522"/>
    <n v="275.94398639957791"/>
    <n v="51.989918957035741"/>
    <n v="5.9496087917768765"/>
    <n v="177.32071571817437"/>
    <n v="48.078533961090507"/>
    <n v="1.5596975687110723"/>
    <n v="0.51989918957035741"/>
    <n v="28.134725172907487"/>
    <n v="250.61551661598779"/>
  </r>
  <r>
    <x v="12"/>
    <s v="Jin_x000a_Hua"/>
    <s v="Jin Hua"/>
    <s v="Lanxi"/>
    <x v="250"/>
    <s v="t/a"/>
    <s v="grinding"/>
    <n v="2000000"/>
    <n v="1"/>
    <m/>
    <n v="1"/>
    <m/>
    <n v="2000000"/>
    <n v="210059.8360879127"/>
    <n v="210059.8360879127"/>
    <n v="2.9159189163136885E-3"/>
    <n v="143.1725924900922"/>
    <n v="7.9225691911377902"/>
    <n v="442.27684862567139"/>
    <n v="102.06879519508679"/>
    <n v="4.2951777747027657"/>
    <n v="1.431725924900922"/>
    <n v="104.85699570151493"/>
    <n v="891.50880775072483"/>
    <n v="164.94646442900108"/>
    <n v="17.193962769396741"/>
    <n v="631.26823917187198"/>
    <n v="160.87315217536766"/>
    <n v="4.9483939328700322"/>
    <n v="1.6494646442900109"/>
    <n v="114.95903472581861"/>
    <n v="979.16645168766649"/>
    <n v="161.07450068166199"/>
    <n v="17.193962769396741"/>
    <n v="596.70016865205855"/>
    <n v="154.49344022130126"/>
    <n v="4.8322350204498594"/>
    <n v="1.6107450068166198"/>
    <n v="105.1691274723283"/>
    <n v="905.00969249609398"/>
    <n v="159.32807391761816"/>
    <n v="17.193962769396741"/>
    <n v="578.0707833557509"/>
    <n v="151.05529310216596"/>
    <n v="4.7798422175285449"/>
    <n v="1.5932807391761816"/>
    <n v="99.893161776301014"/>
    <n v="865.04521607229503"/>
    <n v="93.438120090432648"/>
    <n v="9.9160146529614615"/>
    <n v="360.2547739298314"/>
    <n v="92.075338436981355"/>
    <n v="2.803143602712979"/>
    <n v="0.93438120090432641"/>
    <n v="65.220412803290245"/>
    <n v="556.53290130325308"/>
    <n v="88.494599781301588"/>
    <n v="9.9160146529614615"/>
    <n v="315.21257800646362"/>
    <n v="83.762573754179442"/>
    <n v="2.6548379934390476"/>
    <n v="0.88494599781301586"/>
    <n v="52.464163641782541"/>
    <n v="459.90664399929653"/>
    <n v="86.649864928392901"/>
    <n v="9.9160146529614615"/>
    <n v="295.53452619695724"/>
    <n v="80.130889935150847"/>
    <n v="2.5994959478517869"/>
    <n v="0.86649864928392895"/>
    <n v="46.891208621512476"/>
    <n v="417.69252769331297"/>
  </r>
  <r>
    <x v="12"/>
    <s v="Jin_x000a_Hua"/>
    <s v="Jin Hua"/>
    <s v="Jinhua Shì"/>
    <x v="249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Jia_x000a_Xing"/>
    <s v="Jia Xing"/>
    <s v="Jiaxing"/>
    <x v="261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Tai_x000a_Zhou"/>
    <s v="Tai Zhou"/>
    <s v="Linhai"/>
    <x v="274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Hu_x000a_Zhou"/>
    <s v="Hu Zhou"/>
    <s v="Huzhou"/>
    <x v="269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Hu_x000a_Zhou"/>
    <s v="Hu Zhou"/>
    <s v="Huzhou"/>
    <x v="269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Hang_x000a_Zhou"/>
    <s v="Hang Zhou"/>
    <s v="Yuhang"/>
    <x v="255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Hang_x000a_Zhou"/>
    <s v="Hang Zhou"/>
    <s v="Xiaoshan"/>
    <x v="258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Hang_x000a_Zhou"/>
    <s v="Hang Zhou"/>
    <s v="Xiaoshan"/>
    <x v="258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Hang_x000a_Zhou"/>
    <s v="Hang Zhou"/>
    <s v="Fuyang"/>
    <x v="275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Hang_x000a_Zhou"/>
    <s v="Hang Zhou"/>
    <s v="Fuyang"/>
    <x v="275"/>
    <s v="t/a"/>
    <s v="grinding"/>
    <n v="1000000"/>
    <n v="1"/>
    <m/>
    <n v="1"/>
    <m/>
    <n v="1000000"/>
    <n v="105029.91804395635"/>
    <n v="105029.91804395635"/>
    <n v="1.4579594581568443E-3"/>
    <n v="71.5862962450461"/>
    <n v="3.9612845955688951"/>
    <n v="221.1384243128357"/>
    <n v="51.034397597543396"/>
    <n v="2.1475888873513829"/>
    <n v="0.71586296245046099"/>
    <n v="52.428497850757466"/>
    <n v="445.75440387536241"/>
    <n v="82.473232214500541"/>
    <n v="8.5969813846983705"/>
    <n v="315.63411958593599"/>
    <n v="80.436576087683832"/>
    <n v="2.4741969664350161"/>
    <n v="0.82473232214500547"/>
    <n v="57.479517362909306"/>
    <n v="489.58322584383325"/>
    <n v="80.537250340830994"/>
    <n v="8.5969813846983705"/>
    <n v="298.35008432602928"/>
    <n v="77.246720110650628"/>
    <n v="2.4161175102249297"/>
    <n v="0.8053725034083099"/>
    <n v="52.584563736164149"/>
    <n v="452.50484624804699"/>
    <n v="79.664036958809078"/>
    <n v="8.5969813846983705"/>
    <n v="289.03539167787545"/>
    <n v="75.527646551082981"/>
    <n v="2.3899211087642724"/>
    <n v="0.79664036958809081"/>
    <n v="49.946580888150507"/>
    <n v="432.52260803614752"/>
    <n v="46.719060045216324"/>
    <n v="4.9580073264807307"/>
    <n v="180.1273869649157"/>
    <n v="46.037669218490677"/>
    <n v="1.4015718013564895"/>
    <n v="0.46719060045216321"/>
    <n v="32.610206401645122"/>
    <n v="278.26645065162654"/>
    <n v="44.247299890650794"/>
    <n v="4.9580073264807307"/>
    <n v="157.60628900323181"/>
    <n v="41.881286877089721"/>
    <n v="1.3274189967195238"/>
    <n v="0.44247299890650793"/>
    <n v="26.23208182089127"/>
    <n v="229.95332199964827"/>
    <n v="43.324932464196451"/>
    <n v="4.9580073264807307"/>
    <n v="147.76726309847862"/>
    <n v="40.065444967575424"/>
    <n v="1.2997479739258935"/>
    <n v="0.43324932464196447"/>
    <n v="23.445604310756238"/>
    <n v="208.84626384665648"/>
  </r>
  <r>
    <x v="12"/>
    <s v="Qu_x000a_Zhou"/>
    <s v="Qu Zhou"/>
    <s v="Changshan"/>
    <x v="24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Qu_x000a_Zhou"/>
    <s v="Qu Zhou"/>
    <s v="Changshan"/>
    <x v="248"/>
    <s v="t/d"/>
    <s v="cement"/>
    <n v="1000"/>
    <n v="310"/>
    <n v="1"/>
    <m/>
    <n v="310000"/>
    <m/>
    <n v="0"/>
    <n v="310000"/>
    <n v="4.3032255993903342E-3"/>
    <n v="211.28981388595165"/>
    <n v="11.691889772897136"/>
    <n v="652.6988958354591"/>
    <n v="150.63006379398777"/>
    <n v="6.3386944165785488"/>
    <n v="2.1128981388595163"/>
    <n v="154.74480639823787"/>
    <n v="1315.6619349501029"/>
    <n v="243.42304043115774"/>
    <n v="25.374334083942937"/>
    <n v="931.60671638999213"/>
    <n v="237.41176849006237"/>
    <n v="7.3026912129347314"/>
    <n v="2.4342304043115774"/>
    <n v="169.65309232217581"/>
    <n v="1445.0244543470967"/>
    <n v="237.70891257107135"/>
    <n v="25.374334083942937"/>
    <n v="880.59219566715706"/>
    <n v="227.9967811103098"/>
    <n v="7.1312673771321409"/>
    <n v="2.3770891257107132"/>
    <n v="155.20544109525653"/>
    <n v="1335.5861353541861"/>
    <n v="235.13158838127714"/>
    <n v="25.374334083942937"/>
    <n v="853.09950811008207"/>
    <n v="222.92286680674022"/>
    <n v="7.053947651438313"/>
    <n v="2.3513158838127715"/>
    <n v="147.41932930811811"/>
    <n v="1276.6077608009816"/>
    <n v="137.89317257160744"/>
    <n v="14.633756741253286"/>
    <n v="531.65318034195104"/>
    <n v="135.88202031881269"/>
    <n v="4.1367951771482234"/>
    <n v="1.3789317257160745"/>
    <n v="96.250327266552503"/>
    <n v="821.31454835471004"/>
    <n v="130.59767370627816"/>
    <n v="14.633756741253286"/>
    <n v="465.18125978689415"/>
    <n v="123.61429175317629"/>
    <n v="3.9179302111883443"/>
    <n v="1.3059767370627815"/>
    <n v="77.42503770280932"/>
    <n v="678.71641859281533"/>
    <n v="127.87526939019385"/>
    <n v="14.633756741253286"/>
    <n v="436.14098167111973"/>
    <n v="118.25476179797012"/>
    <n v="3.8362580817058154"/>
    <n v="1.2787526939019385"/>
    <n v="69.200637986717524"/>
    <n v="616.41809303676712"/>
  </r>
  <r>
    <x v="12"/>
    <s v="Qu_x000a_Zhou"/>
    <s v="Qu Zhou"/>
    <s v="Changshan"/>
    <x v="248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Qu_x000a_Zhou"/>
    <s v="Qu Zhou"/>
    <s v="Changshan"/>
    <x v="248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Jia_x000a_Xing"/>
    <s v="Jia Xing"/>
    <s v="Tongxiang"/>
    <x v="25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Jin_x000a_Hua"/>
    <s v="Jin Hua"/>
    <s v="Lanxi"/>
    <x v="250"/>
    <s v="t/d"/>
    <s v="cement"/>
    <n v="2000"/>
    <n v="310"/>
    <n v="1"/>
    <m/>
    <n v="620000"/>
    <m/>
    <n v="0"/>
    <n v="620000"/>
    <n v="8.6064511987806683E-3"/>
    <n v="422.57962777190329"/>
    <n v="23.383779545794273"/>
    <n v="1305.3977916709182"/>
    <n v="301.26012758797555"/>
    <n v="12.677388833157098"/>
    <n v="4.2257962777190325"/>
    <n v="309.48961279647574"/>
    <n v="2631.3238699002059"/>
    <n v="486.84608086231549"/>
    <n v="50.748668167885874"/>
    <n v="1863.2134327799843"/>
    <n v="474.82353698012474"/>
    <n v="14.605382425869463"/>
    <n v="4.8684608086231549"/>
    <n v="339.30618464435162"/>
    <n v="2890.0489086941934"/>
    <n v="475.4178251421427"/>
    <n v="50.748668167885874"/>
    <n v="1761.1843913343141"/>
    <n v="455.99356222061959"/>
    <n v="14.262534754264282"/>
    <n v="4.7541782514214264"/>
    <n v="310.41088219051306"/>
    <n v="2671.1722707083723"/>
    <n v="470.26317676255428"/>
    <n v="50.748668167885874"/>
    <n v="1706.1990162201641"/>
    <n v="445.84573361348043"/>
    <n v="14.107895302876626"/>
    <n v="4.7026317676255429"/>
    <n v="294.83865861623622"/>
    <n v="2553.2155216019632"/>
    <n v="275.78634514321487"/>
    <n v="29.267513482506573"/>
    <n v="1063.3063606839021"/>
    <n v="271.76404063762538"/>
    <n v="8.2735903542964468"/>
    <n v="2.7578634514321489"/>
    <n v="192.50065453310501"/>
    <n v="1642.6290967094201"/>
    <n v="261.19534741255632"/>
    <n v="29.267513482506573"/>
    <n v="930.36251957378829"/>
    <n v="247.22858350635258"/>
    <n v="7.8358604223766886"/>
    <n v="2.611953474125563"/>
    <n v="154.85007540561864"/>
    <n v="1357.4328371856307"/>
    <n v="255.7505387803877"/>
    <n v="29.267513482506573"/>
    <n v="872.28196334223946"/>
    <n v="236.50952359594024"/>
    <n v="7.6725161634116308"/>
    <n v="2.5575053878038769"/>
    <n v="138.40127597343505"/>
    <n v="1232.8361860735342"/>
  </r>
  <r>
    <x v="12"/>
    <s v="Shao_x000a_Xing"/>
    <s v="Shao Xing"/>
    <s v="Shaoxing"/>
    <x v="27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ang_x000a_Zhou"/>
    <s v="Hang Zhou"/>
    <s v="Fuyang"/>
    <x v="275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Jin_x000a_Hua"/>
    <s v="Jin Hua"/>
    <s v="Lanxi"/>
    <x v="250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Jin_x000a_Hua"/>
    <s v="Jin Hua"/>
    <s v="Lanxi"/>
    <x v="250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Jin_x000a_Hua"/>
    <s v="Jin Hua"/>
    <s v="Lanxi"/>
    <x v="250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Jin_x000a_Hua"/>
    <s v="Jin Hua"/>
    <s v="Lanxi"/>
    <x v="250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u_x000a_Zhou"/>
    <s v="Hu Zhou"/>
    <s v="Changxing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ang_x000a_Zhou"/>
    <s v="Hang Zhou"/>
    <s v="Fuyang"/>
    <x v="275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ang_x000a_Zhou"/>
    <s v="Hang Zhou"/>
    <s v="Jiande"/>
    <x v="253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ang_x000a_Zhou"/>
    <s v="Hang Zhou"/>
    <s v="Jiande"/>
    <x v="253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u_x000a_Zhou"/>
    <s v="Hu Zhou"/>
    <s v="Changxing"/>
    <x v="24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ang_x000a_Zhou"/>
    <s v="Hang Zhou"/>
    <s v="Xiaoshan"/>
    <x v="25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Qu_x000a_Zhou"/>
    <s v="Qu Zhou"/>
    <s v="Changshan"/>
    <x v="248"/>
    <s v="t/d"/>
    <s v="cement"/>
    <n v="1200"/>
    <n v="310"/>
    <n v="1"/>
    <m/>
    <n v="372000"/>
    <m/>
    <n v="0"/>
    <n v="372000"/>
    <n v="5.163870719268401E-3"/>
    <n v="253.54777666314195"/>
    <n v="14.030267727476563"/>
    <n v="783.23867500255085"/>
    <n v="180.75607655278532"/>
    <n v="7.6064332998942588"/>
    <n v="2.5354777666314194"/>
    <n v="185.69376767788543"/>
    <n v="1578.7943219401236"/>
    <n v="292.10764851738929"/>
    <n v="30.449200900731526"/>
    <n v="1117.9280596679905"/>
    <n v="284.89412218807485"/>
    <n v="8.7632294555216781"/>
    <n v="2.9210764851738928"/>
    <n v="203.58371078661096"/>
    <n v="1734.029345216516"/>
    <n v="285.2506950852856"/>
    <n v="30.449200900731526"/>
    <n v="1056.7106348005884"/>
    <n v="273.59613733237177"/>
    <n v="8.557520852558568"/>
    <n v="2.852506950852856"/>
    <n v="186.24652931430782"/>
    <n v="1602.7033624250234"/>
    <n v="282.15790605753256"/>
    <n v="30.449200900731526"/>
    <n v="1023.7194097320985"/>
    <n v="267.50744016808829"/>
    <n v="8.464737181725976"/>
    <n v="2.8215790605753255"/>
    <n v="176.90319516974174"/>
    <n v="1531.9293129611781"/>
    <n v="165.47180708592893"/>
    <n v="17.560508089503944"/>
    <n v="637.98381641034132"/>
    <n v="163.05842438257525"/>
    <n v="4.9641542125778679"/>
    <n v="1.6547180708592895"/>
    <n v="115.50039271986302"/>
    <n v="985.57745802565205"/>
    <n v="156.71720844753378"/>
    <n v="17.560508089503944"/>
    <n v="558.217511744273"/>
    <n v="148.33715010381155"/>
    <n v="4.7015162534260133"/>
    <n v="1.5671720844753378"/>
    <n v="92.910045243371187"/>
    <n v="814.45970231137835"/>
    <n v="153.45032326823261"/>
    <n v="17.560508089503944"/>
    <n v="523.36917800534366"/>
    <n v="141.90571415756415"/>
    <n v="4.6035096980469783"/>
    <n v="1.5345032326823262"/>
    <n v="83.04076558406102"/>
    <n v="739.70171164412056"/>
  </r>
  <r>
    <x v="12"/>
    <s v="Hang_x000a_Zhou"/>
    <s v="Hang Zhou"/>
    <s v="Fuyang"/>
    <x v="275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Qu_x000a_Zhou"/>
    <s v="Qu Zhou"/>
    <s v="Quzhou Shì"/>
    <x v="277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Shao_x000a_Xing"/>
    <s v="Shao Xing"/>
    <s v="Zhuji"/>
    <x v="264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Shao_x000a_Xing"/>
    <s v="Shao Xing"/>
    <s v="Zhuji"/>
    <x v="264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  <n v="356.56336885660704"/>
    <n v="38.061501125914411"/>
    <n v="1320.8882935007357"/>
    <n v="341.99517166546474"/>
    <n v="10.696901065698212"/>
    <n v="3.5656336885660704"/>
    <n v="232.80816164288481"/>
    <n v="2003.3792030312793"/>
    <n v="352.69738257191574"/>
    <n v="38.061501125914411"/>
    <n v="1279.6492621651232"/>
    <n v="334.38430021011038"/>
    <n v="10.580921477157471"/>
    <n v="3.526973825719157"/>
    <n v="221.12899396217719"/>
    <n v="1914.9116412014728"/>
    <n v="206.8397588574112"/>
    <n v="21.950635111879933"/>
    <n v="797.47977051292673"/>
    <n v="203.82303047821907"/>
    <n v="6.2051927657223347"/>
    <n v="2.0683975885741117"/>
    <n v="144.37549089982878"/>
    <n v="1231.9718225320653"/>
    <n v="195.89651055941724"/>
    <n v="21.950635111879933"/>
    <n v="697.77188968034125"/>
    <n v="185.42143762976445"/>
    <n v="5.8768953167825169"/>
    <n v="1.9589651055941724"/>
    <n v="116.137556554214"/>
    <n v="1018.0746278892231"/>
    <n v="191.8129040852908"/>
    <n v="21.950635111879933"/>
    <n v="654.21147250667968"/>
    <n v="177.38214269695519"/>
    <n v="5.7543871225587235"/>
    <n v="1.9181290408529079"/>
    <n v="103.80095698007629"/>
    <n v="924.62713955515073"/>
  </r>
  <r>
    <x v="12"/>
    <s v="Qu_x000a_Zhou"/>
    <s v="Qu Zhou"/>
    <s v="Jiangshan"/>
    <x v="247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Qu_x000a_Zhou"/>
    <s v="Qu Zhou"/>
    <s v="Jiangshan"/>
    <x v="247"/>
    <s v="t/d"/>
    <s v="cement"/>
    <n v="2000"/>
    <n v="310"/>
    <n v="1"/>
    <m/>
    <n v="620000"/>
    <m/>
    <n v="0"/>
    <n v="620000"/>
    <n v="8.6064511987806683E-3"/>
    <n v="422.57962777190329"/>
    <n v="23.383779545794273"/>
    <n v="1305.3977916709182"/>
    <n v="301.26012758797555"/>
    <n v="12.677388833157098"/>
    <n v="4.2257962777190325"/>
    <n v="309.48961279647574"/>
    <n v="2631.3238699002059"/>
    <n v="486.84608086231549"/>
    <n v="50.748668167885874"/>
    <n v="1863.2134327799843"/>
    <n v="474.82353698012474"/>
    <n v="14.605382425869463"/>
    <n v="4.8684608086231549"/>
    <n v="339.30618464435162"/>
    <n v="2890.0489086941934"/>
    <n v="475.4178251421427"/>
    <n v="50.748668167885874"/>
    <n v="1761.1843913343141"/>
    <n v="455.99356222061959"/>
    <n v="14.262534754264282"/>
    <n v="4.7541782514214264"/>
    <n v="310.41088219051306"/>
    <n v="2671.1722707083723"/>
    <n v="470.26317676255428"/>
    <n v="50.748668167885874"/>
    <n v="1706.1990162201641"/>
    <n v="445.84573361348043"/>
    <n v="14.107895302876626"/>
    <n v="4.7026317676255429"/>
    <n v="294.83865861623622"/>
    <n v="2553.2155216019632"/>
    <n v="275.78634514321487"/>
    <n v="29.267513482506573"/>
    <n v="1063.3063606839021"/>
    <n v="271.76404063762538"/>
    <n v="8.2735903542964468"/>
    <n v="2.7578634514321489"/>
    <n v="192.50065453310501"/>
    <n v="1642.6290967094201"/>
    <n v="261.19534741255632"/>
    <n v="29.267513482506573"/>
    <n v="930.36251957378829"/>
    <n v="247.22858350635258"/>
    <n v="7.8358604223766886"/>
    <n v="2.611953474125563"/>
    <n v="154.85007540561864"/>
    <n v="1357.4328371856307"/>
    <n v="255.7505387803877"/>
    <n v="29.267513482506573"/>
    <n v="872.28196334223946"/>
    <n v="236.50952359594024"/>
    <n v="7.6725161634116308"/>
    <n v="2.5575053878038769"/>
    <n v="138.40127597343505"/>
    <n v="1232.8361860735342"/>
  </r>
  <r>
    <x v="12"/>
    <s v="Shao_x000a_Xing"/>
    <s v="Shao Xing"/>
    <s v="Shaoxing"/>
    <x v="276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Qu_x000a_Zhou"/>
    <s v="Qu Zhou"/>
    <s v="Jiangshan"/>
    <x v="247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Qu_x000a_Zhou"/>
    <s v="Qu Zhou"/>
    <s v="Jiangshan"/>
    <x v="247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Shao_x000a_Xing"/>
    <s v="Shao Xing"/>
    <s v="Zhuji"/>
    <x v="264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u_x000a_Zhou"/>
    <s v="Hu Zhou"/>
    <s v="Anji"/>
    <x v="27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u_x000a_Zhou"/>
    <s v="Hu Zhou"/>
    <s v="Anji"/>
    <x v="27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ang_x000a_Zhou"/>
    <s v="Hang Zhou"/>
    <s v="Xiaoshan"/>
    <x v="258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u_x000a_Zhou"/>
    <s v="Hu Zhou"/>
    <s v="Changxing"/>
    <x v="246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u_x000a_Zhou"/>
    <s v="Hu Zhou"/>
    <s v="Changxing"/>
    <x v="246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  <n v="356.56336885660704"/>
    <n v="38.061501125914411"/>
    <n v="1320.8882935007357"/>
    <n v="341.99517166546474"/>
    <n v="10.696901065698212"/>
    <n v="3.5656336885660704"/>
    <n v="232.80816164288481"/>
    <n v="2003.3792030312793"/>
    <n v="352.69738257191574"/>
    <n v="38.061501125914411"/>
    <n v="1279.6492621651232"/>
    <n v="334.38430021011038"/>
    <n v="10.580921477157471"/>
    <n v="3.526973825719157"/>
    <n v="221.12899396217719"/>
    <n v="1914.9116412014728"/>
    <n v="206.8397588574112"/>
    <n v="21.950635111879933"/>
    <n v="797.47977051292673"/>
    <n v="203.82303047821907"/>
    <n v="6.2051927657223347"/>
    <n v="2.0683975885741117"/>
    <n v="144.37549089982878"/>
    <n v="1231.9718225320653"/>
    <n v="195.89651055941724"/>
    <n v="21.950635111879933"/>
    <n v="697.77188968034125"/>
    <n v="185.42143762976445"/>
    <n v="5.8768953167825169"/>
    <n v="1.9589651055941724"/>
    <n v="116.137556554214"/>
    <n v="1018.0746278892231"/>
    <n v="191.8129040852908"/>
    <n v="21.950635111879933"/>
    <n v="654.21147250667968"/>
    <n v="177.38214269695519"/>
    <n v="5.7543871225587235"/>
    <n v="1.9181290408529079"/>
    <n v="103.80095698007629"/>
    <n v="924.62713955515073"/>
  </r>
  <r>
    <x v="12"/>
    <s v="Qu_x000a_Zhou"/>
    <s v="Qu Zhou"/>
    <s v="Longyou"/>
    <x v="270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Qu_x000a_Zhou"/>
    <s v="Qu Zhou"/>
    <s v="Longyou"/>
    <x v="270"/>
    <s v="t/d"/>
    <s v="cement"/>
    <n v="1500"/>
    <n v="310"/>
    <n v="1"/>
    <m/>
    <n v="465000"/>
    <m/>
    <n v="0"/>
    <n v="465000"/>
    <n v="6.4548383990855017E-3"/>
    <n v="316.93472082892748"/>
    <n v="17.537834659345705"/>
    <n v="979.04834375318865"/>
    <n v="225.94509569098167"/>
    <n v="9.5080416248678237"/>
    <n v="3.1693472082892749"/>
    <n v="232.11720959735683"/>
    <n v="1973.4929024251546"/>
    <n v="365.13456064673665"/>
    <n v="38.061501125914411"/>
    <n v="1397.4100745849883"/>
    <n v="356.11765273509354"/>
    <n v="10.954036819402099"/>
    <n v="3.6513456064673662"/>
    <n v="254.47963848326373"/>
    <n v="2167.5366815206453"/>
    <n v="356.56336885660704"/>
    <n v="38.061501125914411"/>
    <n v="1320.8882935007357"/>
    <n v="341.99517166546474"/>
    <n v="10.696901065698212"/>
    <n v="3.5656336885660704"/>
    <n v="232.80816164288481"/>
    <n v="2003.3792030312793"/>
    <n v="352.69738257191574"/>
    <n v="38.061501125914411"/>
    <n v="1279.6492621651232"/>
    <n v="334.38430021011038"/>
    <n v="10.580921477157471"/>
    <n v="3.526973825719157"/>
    <n v="221.12899396217719"/>
    <n v="1914.9116412014728"/>
    <n v="206.8397588574112"/>
    <n v="21.950635111879933"/>
    <n v="797.47977051292673"/>
    <n v="203.82303047821907"/>
    <n v="6.2051927657223347"/>
    <n v="2.0683975885741117"/>
    <n v="144.37549089982878"/>
    <n v="1231.9718225320653"/>
    <n v="195.89651055941724"/>
    <n v="21.950635111879933"/>
    <n v="697.77188968034125"/>
    <n v="185.42143762976445"/>
    <n v="5.8768953167825169"/>
    <n v="1.9589651055941724"/>
    <n v="116.137556554214"/>
    <n v="1018.0746278892231"/>
    <n v="191.8129040852908"/>
    <n v="21.950635111879933"/>
    <n v="654.21147250667968"/>
    <n v="177.38214269695519"/>
    <n v="5.7543871225587235"/>
    <n v="1.9181290408529079"/>
    <n v="103.80095698007629"/>
    <n v="924.62713955515073"/>
  </r>
  <r>
    <x v="12"/>
    <s v="Jin_x000a_Hua"/>
    <s v="Jin Hua"/>
    <s v="Lanxi"/>
    <x v="250"/>
    <s v="t/d"/>
    <s v="cement"/>
    <n v="2000"/>
    <n v="310"/>
    <n v="1"/>
    <m/>
    <n v="620000"/>
    <m/>
    <n v="0"/>
    <n v="620000"/>
    <n v="8.6064511987806683E-3"/>
    <n v="422.57962777190329"/>
    <n v="23.383779545794273"/>
    <n v="1305.3977916709182"/>
    <n v="301.26012758797555"/>
    <n v="12.677388833157098"/>
    <n v="4.2257962777190325"/>
    <n v="309.48961279647574"/>
    <n v="2631.3238699002059"/>
    <n v="486.84608086231549"/>
    <n v="50.748668167885874"/>
    <n v="1863.2134327799843"/>
    <n v="474.82353698012474"/>
    <n v="14.605382425869463"/>
    <n v="4.8684608086231549"/>
    <n v="339.30618464435162"/>
    <n v="2890.0489086941934"/>
    <n v="475.4178251421427"/>
    <n v="50.748668167885874"/>
    <n v="1761.1843913343141"/>
    <n v="455.99356222061959"/>
    <n v="14.262534754264282"/>
    <n v="4.7541782514214264"/>
    <n v="310.41088219051306"/>
    <n v="2671.1722707083723"/>
    <n v="470.26317676255428"/>
    <n v="50.748668167885874"/>
    <n v="1706.1990162201641"/>
    <n v="445.84573361348043"/>
    <n v="14.107895302876626"/>
    <n v="4.7026317676255429"/>
    <n v="294.83865861623622"/>
    <n v="2553.2155216019632"/>
    <n v="275.78634514321487"/>
    <n v="29.267513482506573"/>
    <n v="1063.3063606839021"/>
    <n v="271.76404063762538"/>
    <n v="8.2735903542964468"/>
    <n v="2.7578634514321489"/>
    <n v="192.50065453310501"/>
    <n v="1642.6290967094201"/>
    <n v="261.19534741255632"/>
    <n v="29.267513482506573"/>
    <n v="930.36251957378829"/>
    <n v="247.22858350635258"/>
    <n v="7.8358604223766886"/>
    <n v="2.611953474125563"/>
    <n v="154.85007540561864"/>
    <n v="1357.4328371856307"/>
    <n v="255.7505387803877"/>
    <n v="29.267513482506573"/>
    <n v="872.28196334223946"/>
    <n v="236.50952359594024"/>
    <n v="7.6725161634116308"/>
    <n v="2.5575053878038769"/>
    <n v="138.40127597343505"/>
    <n v="1232.8361860735342"/>
  </r>
  <r>
    <x v="12"/>
    <s v="Jin_x000a_Hua"/>
    <s v="Jin Hua"/>
    <s v="Lanxi"/>
    <x v="250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ang_x000a_Zhou"/>
    <s v="Hang Zhou"/>
    <s v="Jiande"/>
    <x v="253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ang_x000a_Zhou"/>
    <s v="Hang Zhou"/>
    <s v="Jiande"/>
    <x v="253"/>
    <s v="t/d"/>
    <s v="cement"/>
    <n v="4000"/>
    <n v="310"/>
    <n v="1"/>
    <m/>
    <n v="1240000"/>
    <m/>
    <n v="0"/>
    <n v="1240000"/>
    <n v="1.7212902397561337E-2"/>
    <n v="845.15925554380658"/>
    <n v="46.767559091588545"/>
    <n v="2610.7955833418364"/>
    <n v="602.52025517595109"/>
    <n v="25.354777666314195"/>
    <n v="8.4515925554380651"/>
    <n v="618.97922559295148"/>
    <n v="5262.6477398004117"/>
    <n v="973.69216172463098"/>
    <n v="101.49733633577175"/>
    <n v="3726.4268655599685"/>
    <n v="949.64707396024949"/>
    <n v="29.210764851738926"/>
    <n v="9.7369216172463098"/>
    <n v="678.61236928870323"/>
    <n v="5780.0978173883868"/>
    <n v="950.83565028428541"/>
    <n v="101.49733633577175"/>
    <n v="3522.3687826686282"/>
    <n v="911.98712444123919"/>
    <n v="28.525069508528563"/>
    <n v="9.5083565028428527"/>
    <n v="620.82176438102613"/>
    <n v="5342.3445414167445"/>
    <n v="940.52635352510856"/>
    <n v="101.49733633577175"/>
    <n v="3412.3980324403283"/>
    <n v="891.69146722696087"/>
    <n v="28.215790605753252"/>
    <n v="9.4052635352510858"/>
    <n v="589.67731723247243"/>
    <n v="5106.4310432039265"/>
    <n v="551.57269028642975"/>
    <n v="58.535026965013145"/>
    <n v="2126.6127213678042"/>
    <n v="543.52808127525077"/>
    <n v="16.547180708592894"/>
    <n v="5.5157269028642979"/>
    <n v="385.00130906621001"/>
    <n v="3285.2581934188402"/>
    <n v="522.39069482511263"/>
    <n v="58.535026965013145"/>
    <n v="1860.7250391475766"/>
    <n v="494.45716701270516"/>
    <n v="15.671720844753377"/>
    <n v="5.223906948251126"/>
    <n v="309.70015081123728"/>
    <n v="2714.8656743712613"/>
    <n v="511.5010775607754"/>
    <n v="58.535026965013145"/>
    <n v="1744.5639266844789"/>
    <n v="473.01904719188047"/>
    <n v="15.345032326823262"/>
    <n v="5.1150107756077539"/>
    <n v="276.8025519468701"/>
    <n v="2465.6723721470685"/>
  </r>
  <r>
    <x v="12"/>
    <s v="Jin_x000a_Hua"/>
    <s v="Jin Hua"/>
    <s v="Jinhua Shì"/>
    <x v="249"/>
    <s v="t/a"/>
    <s v="grinding"/>
    <n v="600000"/>
    <n v="1"/>
    <m/>
    <n v="1"/>
    <m/>
    <n v="600000"/>
    <n v="63017.95082637381"/>
    <n v="63017.95082637381"/>
    <n v="8.7477567489410658E-4"/>
    <n v="42.951777747027656"/>
    <n v="2.3767707573413372"/>
    <n v="132.68305458770143"/>
    <n v="30.620638558526036"/>
    <n v="1.2885533324108298"/>
    <n v="0.42951777747027658"/>
    <n v="31.457098710454481"/>
    <n v="267.45264232521743"/>
    <n v="49.48393932870033"/>
    <n v="5.1581888308190225"/>
    <n v="189.3804717515616"/>
    <n v="48.261945652610301"/>
    <n v="1.4845181798610096"/>
    <n v="0.49483939328700327"/>
    <n v="34.487710417745582"/>
    <n v="293.74993550629995"/>
    <n v="48.322350204498598"/>
    <n v="5.1581888308190225"/>
    <n v="179.01005059561757"/>
    <n v="46.348032066390374"/>
    <n v="1.449670506134958"/>
    <n v="0.48322350204498593"/>
    <n v="31.550738241698493"/>
    <n v="271.50290774882819"/>
    <n v="47.798422175285452"/>
    <n v="5.1581888308190225"/>
    <n v="173.42123500672528"/>
    <n v="45.316587930649789"/>
    <n v="1.4339526652585635"/>
    <n v="0.47798422175285449"/>
    <n v="29.967948532890304"/>
    <n v="259.51356482168853"/>
    <n v="28.031436027129793"/>
    <n v="2.9748043958884383"/>
    <n v="108.07643217894942"/>
    <n v="27.622601531094407"/>
    <n v="0.84094308081389368"/>
    <n v="0.28031436027129791"/>
    <n v="19.566123840987071"/>
    <n v="166.95987039097591"/>
    <n v="26.548379934390478"/>
    <n v="2.9748043958884383"/>
    <n v="94.563773401939088"/>
    <n v="25.128772126253835"/>
    <n v="0.79645139803171427"/>
    <n v="0.26548379934390476"/>
    <n v="15.739249092534761"/>
    <n v="137.97199319978895"/>
    <n v="25.99495947851787"/>
    <n v="2.9748043958884383"/>
    <n v="88.660357859087185"/>
    <n v="24.039266980545253"/>
    <n v="0.77984878435553617"/>
    <n v="0.25994959478517871"/>
    <n v="14.067362586453743"/>
    <n v="125.30775830799389"/>
  </r>
  <r>
    <x v="12"/>
    <s v="Hang_x000a_Zhou"/>
    <s v="Hang Zhou"/>
    <s v="Tonglu"/>
    <x v="279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Hang_x000a_Zhou"/>
    <s v="Hang Zhou"/>
    <s v="Tonglu"/>
    <x v="27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ang_x000a_Zhou"/>
    <s v="Hang Zhou"/>
    <s v="Tonglu"/>
    <x v="27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ang_x000a_Zhou"/>
    <s v="Hang Zhou"/>
    <s v="Lin'an"/>
    <x v="252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Jin_x000a_Hua"/>
    <s v="Jin Hua"/>
    <s v="Jinhua Shì"/>
    <x v="249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2"/>
    <s v="Hang_x000a_Zhou"/>
    <s v="Hang Zhou"/>
    <s v="Jiande"/>
    <x v="253"/>
    <s v="t/d"/>
    <s v="cement"/>
    <n v="5000"/>
    <n v="310"/>
    <n v="1"/>
    <m/>
    <n v="1550000"/>
    <m/>
    <n v="0"/>
    <n v="1550000"/>
    <n v="2.151612799695167E-2"/>
    <n v="1056.4490694297581"/>
    <n v="58.459448864485672"/>
    <n v="3263.494479177295"/>
    <n v="753.15031896993878"/>
    <n v="31.693472082892743"/>
    <n v="10.56449069429758"/>
    <n v="773.72403199118935"/>
    <n v="6578.3096747505142"/>
    <n v="1217.1152021557887"/>
    <n v="126.87167041971469"/>
    <n v="4658.0335819499605"/>
    <n v="1187.0588424503117"/>
    <n v="36.513456064673655"/>
    <n v="12.171152021557885"/>
    <n v="848.26546161087902"/>
    <n v="7225.1222717354831"/>
    <n v="1188.5445628553566"/>
    <n v="126.87167041971469"/>
    <n v="4402.9609783357846"/>
    <n v="1139.983905551549"/>
    <n v="35.6563368856607"/>
    <n v="11.885445628553567"/>
    <n v="776.02720547628257"/>
    <n v="6677.9306767709304"/>
    <n v="1175.6579419063855"/>
    <n v="126.87167041971469"/>
    <n v="4265.4975405504101"/>
    <n v="1114.614334033701"/>
    <n v="35.269738257191563"/>
    <n v="11.756579419063856"/>
    <n v="737.09664654059054"/>
    <n v="6383.0388040049083"/>
    <n v="689.46586285803721"/>
    <n v="73.168783706266424"/>
    <n v="2658.2659017097553"/>
    <n v="679.41010159406346"/>
    <n v="20.683975885741116"/>
    <n v="6.8946586285803724"/>
    <n v="481.25163633276253"/>
    <n v="4106.5727417735498"/>
    <n v="652.98836853139073"/>
    <n v="73.168783706266424"/>
    <n v="2325.9062989344707"/>
    <n v="618.0714587658814"/>
    <n v="19.589651055941719"/>
    <n v="6.5298836853139068"/>
    <n v="387.12518851404661"/>
    <n v="3393.5820929640763"/>
    <n v="639.37634695096926"/>
    <n v="73.168783706266424"/>
    <n v="2180.7049083555985"/>
    <n v="591.27380898985052"/>
    <n v="19.181290408529076"/>
    <n v="6.3937634695096923"/>
    <n v="346.00318993358758"/>
    <n v="3082.0904651838355"/>
  </r>
  <r>
    <x v="12"/>
    <s v="Ning_x000a_Bo"/>
    <s v="Ning Bo"/>
    <s v="Yuyao"/>
    <x v="251"/>
    <s v="t/d"/>
    <s v="cement"/>
    <n v="2500"/>
    <n v="310"/>
    <n v="1"/>
    <m/>
    <n v="775000"/>
    <m/>
    <n v="0"/>
    <n v="775000"/>
    <n v="1.0758063998475835E-2"/>
    <n v="528.22453471487904"/>
    <n v="29.229724432242836"/>
    <n v="1631.7472395886475"/>
    <n v="376.57515948496939"/>
    <n v="15.846736041446372"/>
    <n v="5.2822453471487902"/>
    <n v="386.86201599559467"/>
    <n v="3289.1548373752571"/>
    <n v="608.55760107789433"/>
    <n v="63.435835209857345"/>
    <n v="2329.0167909749803"/>
    <n v="593.52942122515583"/>
    <n v="18.256728032336827"/>
    <n v="6.0855760107789427"/>
    <n v="424.13273080543951"/>
    <n v="3612.5611358677415"/>
    <n v="594.27228142767831"/>
    <n v="63.435835209857345"/>
    <n v="2201.4804891678923"/>
    <n v="569.99195277577451"/>
    <n v="17.82816844283035"/>
    <n v="5.9427228142767836"/>
    <n v="388.01360273814129"/>
    <n v="3338.9653383854652"/>
    <n v="587.82897095319277"/>
    <n v="63.435835209857345"/>
    <n v="2132.7487702752051"/>
    <n v="557.30716701685049"/>
    <n v="17.634869128595781"/>
    <n v="5.878289709531928"/>
    <n v="368.54832327029527"/>
    <n v="3191.5194020024542"/>
    <n v="344.73293142901861"/>
    <n v="36.584391853133212"/>
    <n v="1329.1329508548777"/>
    <n v="339.70505079703173"/>
    <n v="10.341987942870558"/>
    <n v="3.4473293142901862"/>
    <n v="240.62581816638126"/>
    <n v="2053.2863708867749"/>
    <n v="326.49418426569537"/>
    <n v="36.584391853133212"/>
    <n v="1162.9531494672353"/>
    <n v="309.0357293829407"/>
    <n v="9.7948255279708594"/>
    <n v="3.2649418426569534"/>
    <n v="193.56259425702331"/>
    <n v="1696.7910464820382"/>
    <n v="319.68817347548463"/>
    <n v="36.584391853133212"/>
    <n v="1090.3524541777992"/>
    <n v="295.63690449492526"/>
    <n v="9.590645204264538"/>
    <n v="3.1968817347548462"/>
    <n v="173.00159496679379"/>
    <n v="1541.0452325919177"/>
  </r>
  <r>
    <x v="1"/>
    <s v=""/>
    <m/>
    <s v=""/>
    <x v="4"/>
    <m/>
    <m/>
    <m/>
    <m/>
    <n v="73"/>
    <m/>
    <n v="65600650"/>
    <m/>
    <n v="0"/>
    <m/>
    <n v="0.99999999999999967"/>
    <n v="49100.333925296974"/>
    <n v="2717.0060000000003"/>
    <n v="151676.66225259748"/>
    <n v="35003.989522494128"/>
    <n v="1473.0100177589093"/>
    <n v="491.00333925296974"/>
    <n v="35960.189124214536"/>
    <n v="305738.54532202572"/>
    <n v="56567.575835588323"/>
    <n v="5896.5846660555944"/>
    <n v="216490.32681948604"/>
    <n v="55170.653503199559"/>
    <n v="1697.0272750676495"/>
    <n v="565.6757583558832"/>
    <n v="39424.633546103571"/>
    <n v="335800.30165088782"/>
    <n v="55239.704979620197"/>
    <n v="5896.5846660555944"/>
    <n v="204635.377655291"/>
    <n v="52982.762777441087"/>
    <n v="1657.1911493886059"/>
    <n v="552.39704979620194"/>
    <n v="36067.233174399567"/>
    <n v="310368.60710798134"/>
    <n v="54640.776540878949"/>
    <n v="5896.5846660555944"/>
    <n v="198246.52191856876"/>
    <n v="51803.667192889712"/>
    <n v="1639.2232962263683"/>
    <n v="546.40776540878949"/>
    <n v="34257.866779981036"/>
    <n v="296662.98717451555"/>
    <n v="32044.142094512466"/>
    <n v="3400.6482819135827"/>
    <n v="123547.5965790113"/>
    <n v="31576.782852859025"/>
    <n v="961.32426283537393"/>
    <n v="320.44142094512466"/>
    <n v="22367.018656932352"/>
    <n v="190860.21157502665"/>
    <n v="30348.78620465094"/>
    <n v="3400.6482819135827"/>
    <n v="108100.59780570171"/>
    <n v="28725.961234913997"/>
    <n v="910.46358613952816"/>
    <n v="303.48786204650941"/>
    <n v="17992.325969100628"/>
    <n v="157722.71355909703"/>
    <n v="29716.14349206111"/>
    <n v="3400.6482819135827"/>
    <n v="101352.10706427073"/>
    <n v="27480.493194389815"/>
    <n v="891.4843047618333"/>
    <n v="297.1614349206111"/>
    <n v="16081.108551808584"/>
    <n v="143245.5907317755"/>
  </r>
  <r>
    <x v="2"/>
    <s v=""/>
    <m/>
    <s v=""/>
    <x v="4"/>
    <m/>
    <m/>
    <m/>
    <m/>
    <m/>
    <n v="54"/>
    <m/>
    <n v="61300000"/>
    <n v="6438333.9760945244"/>
    <n v="72038983.9760945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3"/>
    <s v="Suzhou"/>
    <s v="Suzhou"/>
    <s v="Lingbi"/>
    <x v="280"/>
    <s v="t/a"/>
    <s v="grinding"/>
    <n v="1500000"/>
    <n v="1"/>
    <m/>
    <n v="1"/>
    <m/>
    <n v="1500000"/>
    <n v="157544.87706593453"/>
    <n v="157544.87706593453"/>
    <n v="1.1776840838864805E-3"/>
    <n v="149.92295895362685"/>
    <n v="5.5311334443788374"/>
    <n v="292.78767679912892"/>
    <n v="53.450944426993594"/>
    <n v="4.4976887686088052"/>
    <n v="1.4992295895362686"/>
    <n v="67.021261084898242"/>
    <n v="575.55917548403932"/>
    <n v="162.68540817415587"/>
    <n v="4.9460383920775621"/>
    <n v="300.83625337859303"/>
    <n v="52.053055338447173"/>
    <n v="4.8805622452246764"/>
    <n v="1.6268540817415587"/>
    <n v="73.502291660798591"/>
    <n v="632.42676458624032"/>
    <n v="161.57159388922801"/>
    <n v="4.9460383920775621"/>
    <n v="292.93979119413564"/>
    <n v="51.191722730845889"/>
    <n v="4.8471478166768405"/>
    <n v="1.6157159388922804"/>
    <n v="71.332421269345843"/>
    <n v="615.99039272597406"/>
    <n v="161.06921442384456"/>
    <n v="4.9460383920775621"/>
    <n v="287.41669979321495"/>
    <n v="50.589273354498729"/>
    <n v="4.8320764327153372"/>
    <n v="1.6106921442384454"/>
    <n v="69.814729900705615"/>
    <n v="604.49415783454992"/>
    <n v="92.019974940107943"/>
    <n v="2.8524540751737244"/>
    <n v="171.03852460233273"/>
    <n v="29.751633749896847"/>
    <n v="2.7605992482032384"/>
    <n v="0.92019974940107951"/>
    <n v="41.714370534208854"/>
    <n v="359.61317817343047"/>
    <n v="90.597915257362956"/>
    <n v="2.8524540751737244"/>
    <n v="160.370758944171"/>
    <n v="28.588012092883208"/>
    <n v="2.7179374577208884"/>
    <n v="0.9059791525736296"/>
    <n v="38.782973118013643"/>
    <n v="337.40837820353454"/>
    <n v="90.06725635527846"/>
    <n v="2.8524540751737244"/>
    <n v="154.53676726879908"/>
    <n v="27.951650245629253"/>
    <n v="2.7020176906583537"/>
    <n v="0.90067256355278458"/>
    <n v="37.179849402017361"/>
    <n v="325.26500888621524"/>
  </r>
  <r>
    <x v="13"/>
    <s v="Suzhou"/>
    <s v="Suzhou"/>
    <s v="Lingbi"/>
    <x v="280"/>
    <s v="t/d"/>
    <s v="cement"/>
    <n v="4500"/>
    <n v="310"/>
    <n v="1"/>
    <m/>
    <n v="1395000"/>
    <m/>
    <n v="0"/>
    <n v="1395000"/>
    <n v="1.0427944898100868E-2"/>
    <n v="1327.5108123812918"/>
    <n v="48.976084139373597"/>
    <n v="2592.5235827493652"/>
    <n v="473.2877949719055"/>
    <n v="39.825324371438747"/>
    <n v="13.275108123812917"/>
    <n v="593.44779058924496"/>
    <n v="5096.3577156762067"/>
    <n v="1440.5174489295998"/>
    <n v="43.795289859286115"/>
    <n v="2663.7906689120809"/>
    <n v="460.91001846251038"/>
    <n v="43.215523467888005"/>
    <n v="14.405174489296"/>
    <n v="650.83485275056933"/>
    <n v="5599.8986005021206"/>
    <n v="1430.6550468229032"/>
    <n v="43.795289859286115"/>
    <n v="2593.8704978949818"/>
    <n v="453.28324563446773"/>
    <n v="42.919651404687094"/>
    <n v="14.306550468229034"/>
    <n v="631.62147525172645"/>
    <n v="5454.3607755211442"/>
    <n v="1426.2066676228824"/>
    <n v="43.795289859286115"/>
    <n v="2544.9656229934649"/>
    <n v="447.94878541173028"/>
    <n v="42.786200028686473"/>
    <n v="14.262066676228823"/>
    <n v="618.18289509169335"/>
    <n v="5352.5659855399699"/>
    <n v="814.8018991929963"/>
    <n v="25.257396552488416"/>
    <n v="1514.4811196900905"/>
    <n v="263.43940757741268"/>
    <n v="24.444056975789891"/>
    <n v="8.1480189919299644"/>
    <n v="369.36489449204657"/>
    <n v="3184.2379955140295"/>
    <n v="802.21010125976989"/>
    <n v="25.257396552488416"/>
    <n v="1420.0221098493103"/>
    <n v="253.13598012382005"/>
    <n v="24.066303037793094"/>
    <n v="8.0221010125976999"/>
    <n v="343.40848466298627"/>
    <n v="2987.6229323340244"/>
    <n v="797.51131839742357"/>
    <n v="25.257396552488416"/>
    <n v="1368.3643311978483"/>
    <n v="247.50123786211046"/>
    <n v="23.925339551922704"/>
    <n v="7.9751131839742353"/>
    <n v="329.21343354190873"/>
    <n v="2880.0980130021771"/>
  </r>
  <r>
    <x v="13"/>
    <s v="Tongling"/>
    <s v="Tongling"/>
    <s v="Tongling"/>
    <x v="281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Tongling"/>
    <s v="Tongling"/>
    <s v="Tongling"/>
    <x v="28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Tongling"/>
    <s v="Tongling"/>
    <s v="Tongling"/>
    <x v="28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Tongling"/>
    <s v="Tongling"/>
    <s v="Tongling"/>
    <x v="28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u_x000a_Zhou"/>
    <s v="Chu Zhou"/>
    <s v="Fengyang"/>
    <x v="28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u_x000a_Zhou"/>
    <s v="Chu Zhou"/>
    <s v="Fengyang"/>
    <x v="28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Huai_x000a_Nan"/>
    <s v="Huai Nan"/>
    <s v="Fengtai"/>
    <x v="283"/>
    <s v="t/a"/>
    <s v="grinding"/>
    <n v="200000"/>
    <n v="1"/>
    <m/>
    <n v="1"/>
    <m/>
    <n v="200000"/>
    <n v="21005.98360879127"/>
    <n v="21005.98360879127"/>
    <n v="1.570245445181974E-4"/>
    <n v="19.98972786048358"/>
    <n v="0.73748445925051165"/>
    <n v="39.038356906550526"/>
    <n v="7.1267925902658131"/>
    <n v="0.59969183581450736"/>
    <n v="0.1998972786048358"/>
    <n v="8.9361681446530987"/>
    <n v="76.741223397871906"/>
    <n v="21.691387756554114"/>
    <n v="0.6594717856103417"/>
    <n v="40.11150045047907"/>
    <n v="6.9404073784596232"/>
    <n v="0.65074163269662355"/>
    <n v="0.21691387756554117"/>
    <n v="9.8003055547731464"/>
    <n v="84.323568611498715"/>
    <n v="21.542879185230401"/>
    <n v="0.6594717856103417"/>
    <n v="39.058638825884756"/>
    <n v="6.8255630307794517"/>
    <n v="0.64628637555691204"/>
    <n v="0.21542879185230404"/>
    <n v="9.5109895025794451"/>
    <n v="82.132052363463217"/>
    <n v="21.475895256512608"/>
    <n v="0.6594717856103417"/>
    <n v="38.322226639095327"/>
    <n v="6.745236447266497"/>
    <n v="0.64427685769537824"/>
    <n v="0.21475895256512606"/>
    <n v="9.3086306534274144"/>
    <n v="80.599221044606665"/>
    <n v="12.269329992014391"/>
    <n v="0.38032721002316328"/>
    <n v="22.805136613644365"/>
    <n v="3.9668844999862465"/>
    <n v="0.36807989976043182"/>
    <n v="0.12269329992014393"/>
    <n v="5.5619160712278477"/>
    <n v="47.948423756457395"/>
    <n v="12.079722034315061"/>
    <n v="0.38032721002316328"/>
    <n v="21.382767859222803"/>
    <n v="3.8117349457177609"/>
    <n v="0.36239166102945181"/>
    <n v="0.12079722034315062"/>
    <n v="5.1710630824018189"/>
    <n v="44.987783760471274"/>
    <n v="12.008967514037128"/>
    <n v="0.38032721002316328"/>
    <n v="20.604902302506545"/>
    <n v="3.7268866994172338"/>
    <n v="0.36026902542111383"/>
    <n v="0.12008967514037128"/>
    <n v="4.9573132536023143"/>
    <n v="43.368667851495367"/>
  </r>
  <r>
    <x v="13"/>
    <s v="Huai_x000a_Nan"/>
    <s v="Huai Nan"/>
    <s v="Huainan"/>
    <x v="284"/>
    <s v="t/d"/>
    <s v="cement"/>
    <n v="1200"/>
    <n v="310"/>
    <n v="1"/>
    <m/>
    <n v="372000"/>
    <m/>
    <n v="0"/>
    <n v="372000"/>
    <n v="2.7807853061602313E-3"/>
    <n v="354.0028833016778"/>
    <n v="13.060289103832959"/>
    <n v="691.33962206649733"/>
    <n v="126.21007865917478"/>
    <n v="10.620086499050332"/>
    <n v="3.5400288330167777"/>
    <n v="158.25274415713199"/>
    <n v="1359.0287241803217"/>
    <n v="384.13798638122665"/>
    <n v="11.678743962476297"/>
    <n v="710.34417837655485"/>
    <n v="122.90933825666943"/>
    <n v="11.5241395914368"/>
    <n v="3.8413798638122665"/>
    <n v="173.55596073348514"/>
    <n v="1493.3062934672321"/>
    <n v="381.50801248610753"/>
    <n v="11.678743962476297"/>
    <n v="691.69879943866181"/>
    <n v="120.87553216919139"/>
    <n v="11.445240374583225"/>
    <n v="3.8150801248610757"/>
    <n v="168.4323934004604"/>
    <n v="1454.4962068056384"/>
    <n v="380.32177803276863"/>
    <n v="11.678743962476297"/>
    <n v="678.65749946492394"/>
    <n v="119.45300944312807"/>
    <n v="11.409653340983059"/>
    <n v="3.8032177803276861"/>
    <n v="164.84877202445156"/>
    <n v="1427.3509294773253"/>
    <n v="217.28050645146567"/>
    <n v="6.7353057473302442"/>
    <n v="403.86163191735744"/>
    <n v="70.250508687310045"/>
    <n v="6.5184151935439711"/>
    <n v="2.172805064514657"/>
    <n v="98.497305197879086"/>
    <n v="849.1301321370745"/>
    <n v="213.92269366927198"/>
    <n v="6.7353057473302442"/>
    <n v="378.67256262648277"/>
    <n v="67.502928033018677"/>
    <n v="6.4176808100781582"/>
    <n v="2.1392269366927197"/>
    <n v="91.575595910129664"/>
    <n v="796.69944862240652"/>
    <n v="212.66968490597961"/>
    <n v="6.7353057473302442"/>
    <n v="364.89715498609286"/>
    <n v="66.000330096562791"/>
    <n v="6.3800905471793881"/>
    <n v="2.1266968490597957"/>
    <n v="87.790248944508988"/>
    <n v="768.02613680058062"/>
  </r>
  <r>
    <x v="13"/>
    <s v="An_x000a_Qing"/>
    <s v="An Qing"/>
    <s v="Susong"/>
    <x v="285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  <n v="72.478332205890368"/>
    <n v="2.2819632601389794"/>
    <n v="128.2966071553368"/>
    <n v="22.870409674306565"/>
    <n v="2.1743499661767105"/>
    <n v="0.72478332205890372"/>
    <n v="31.026378494410913"/>
    <n v="269.92670256282764"/>
    <n v="72.053805084222759"/>
    <n v="2.2819632601389794"/>
    <n v="123.62941381503926"/>
    <n v="22.361320196503403"/>
    <n v="2.161614152526683"/>
    <n v="0.72053805084222766"/>
    <n v="29.743879521613884"/>
    <n v="260.21200710897222"/>
  </r>
  <r>
    <x v="13"/>
    <s v="Fu_x000a_Yang"/>
    <s v="Fu Yang"/>
    <s v="Fuyang"/>
    <x v="275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Fu_x000a_Yang"/>
    <s v="Fu Yang"/>
    <s v="Fuyang"/>
    <x v="275"/>
    <s v="t/a"/>
    <s v="grinding"/>
    <n v="750000"/>
    <n v="1"/>
    <m/>
    <n v="1"/>
    <m/>
    <n v="750000"/>
    <n v="78772.438532967266"/>
    <n v="78772.438532967266"/>
    <n v="5.8884204194324023E-4"/>
    <n v="74.961479476813423"/>
    <n v="2.7655667221894187"/>
    <n v="146.39383839956446"/>
    <n v="26.725472213496797"/>
    <n v="2.2488443843044026"/>
    <n v="0.74961479476813431"/>
    <n v="33.510630542449121"/>
    <n v="287.77958774201966"/>
    <n v="81.342704087077934"/>
    <n v="2.4730191960387811"/>
    <n v="150.41812668929651"/>
    <n v="26.026527669223587"/>
    <n v="2.4402811226123382"/>
    <n v="0.81342704087077933"/>
    <n v="36.751145830399295"/>
    <n v="316.21338229312016"/>
    <n v="80.785796944614006"/>
    <n v="2.4730191960387811"/>
    <n v="146.46989559706782"/>
    <n v="25.595861365422945"/>
    <n v="2.4235739083384202"/>
    <n v="0.80785796944614019"/>
    <n v="35.666210634672922"/>
    <n v="307.99519636298703"/>
    <n v="80.534607211922278"/>
    <n v="2.4730191960387811"/>
    <n v="143.70834989660747"/>
    <n v="25.294636677249365"/>
    <n v="2.4160382163576686"/>
    <n v="0.80534607211922271"/>
    <n v="34.907364950352807"/>
    <n v="302.24707891727496"/>
    <n v="46.009987470053971"/>
    <n v="1.4262270375868622"/>
    <n v="85.519262301166364"/>
    <n v="14.875816874948423"/>
    <n v="1.3802996241016192"/>
    <n v="0.46009987470053976"/>
    <n v="20.857185267104427"/>
    <n v="179.80658908671523"/>
    <n v="45.298957628681478"/>
    <n v="1.4262270375868622"/>
    <n v="80.185379472085501"/>
    <n v="14.294006046441604"/>
    <n v="1.3589687288604442"/>
    <n v="0.4529895762868148"/>
    <n v="19.391486559006822"/>
    <n v="168.70418910176727"/>
    <n v="45.03362817763923"/>
    <n v="1.4262270375868622"/>
    <n v="77.268383634399541"/>
    <n v="13.975825122814626"/>
    <n v="1.3510088453291769"/>
    <n v="0.45033628177639229"/>
    <n v="18.58992470100868"/>
    <n v="162.63250444310762"/>
  </r>
  <r>
    <x v="13"/>
    <s v="Huai_x000a_Nan"/>
    <s v="Huai Nan"/>
    <s v="Huainan"/>
    <x v="284"/>
    <s v="t/a"/>
    <s v="grinding"/>
    <n v="200000"/>
    <n v="1"/>
    <m/>
    <n v="1"/>
    <m/>
    <n v="200000"/>
    <n v="21005.98360879127"/>
    <n v="21005.98360879127"/>
    <n v="1.570245445181974E-4"/>
    <n v="19.98972786048358"/>
    <n v="0.73748445925051165"/>
    <n v="39.038356906550526"/>
    <n v="7.1267925902658131"/>
    <n v="0.59969183581450736"/>
    <n v="0.1998972786048358"/>
    <n v="8.9361681446530987"/>
    <n v="76.741223397871906"/>
    <n v="21.691387756554114"/>
    <n v="0.6594717856103417"/>
    <n v="40.11150045047907"/>
    <n v="6.9404073784596232"/>
    <n v="0.65074163269662355"/>
    <n v="0.21691387756554117"/>
    <n v="9.8003055547731464"/>
    <n v="84.323568611498715"/>
    <n v="21.542879185230401"/>
    <n v="0.6594717856103417"/>
    <n v="39.058638825884756"/>
    <n v="6.8255630307794517"/>
    <n v="0.64628637555691204"/>
    <n v="0.21542879185230404"/>
    <n v="9.5109895025794451"/>
    <n v="82.132052363463217"/>
    <n v="21.475895256512608"/>
    <n v="0.6594717856103417"/>
    <n v="38.322226639095327"/>
    <n v="6.745236447266497"/>
    <n v="0.64427685769537824"/>
    <n v="0.21475895256512606"/>
    <n v="9.3086306534274144"/>
    <n v="80.599221044606665"/>
    <n v="12.269329992014391"/>
    <n v="0.38032721002316328"/>
    <n v="22.805136613644365"/>
    <n v="3.9668844999862465"/>
    <n v="0.36807989976043182"/>
    <n v="0.12269329992014393"/>
    <n v="5.5619160712278477"/>
    <n v="47.948423756457395"/>
    <n v="12.079722034315061"/>
    <n v="0.38032721002316328"/>
    <n v="21.382767859222803"/>
    <n v="3.8117349457177609"/>
    <n v="0.36239166102945181"/>
    <n v="0.12079722034315062"/>
    <n v="5.1710630824018189"/>
    <n v="44.987783760471274"/>
    <n v="12.008967514037128"/>
    <n v="0.38032721002316328"/>
    <n v="20.604902302506545"/>
    <n v="3.7268866994172338"/>
    <n v="0.36026902542111383"/>
    <n v="0.12008967514037128"/>
    <n v="4.9573132536023143"/>
    <n v="43.368667851495367"/>
  </r>
  <r>
    <x v="13"/>
    <s v="Huai_x000a_Nan"/>
    <s v="Huai Nan"/>
    <s v="Huainan"/>
    <x v="284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Huai_x000a_Nan"/>
    <s v="Huai Nan"/>
    <s v="Huainan"/>
    <x v="284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Huai_x000a_Bei"/>
    <s v="Huai Bei"/>
    <s v="Huaibei"/>
    <x v="286"/>
    <s v="t/a"/>
    <s v="grinding"/>
    <n v="300000"/>
    <n v="1"/>
    <m/>
    <n v="1"/>
    <m/>
    <n v="300000"/>
    <n v="31508.975413186905"/>
    <n v="31508.975413186905"/>
    <n v="2.3553681677729608E-4"/>
    <n v="29.984591790725368"/>
    <n v="1.1062266888757675"/>
    <n v="58.557535359825785"/>
    <n v="10.690188885398719"/>
    <n v="0.89953775372176104"/>
    <n v="0.29984591790725368"/>
    <n v="13.404252216979648"/>
    <n v="115.11183509680785"/>
    <n v="32.537081634831168"/>
    <n v="0.98920767841551249"/>
    <n v="60.167250675718599"/>
    <n v="10.410611067689434"/>
    <n v="0.97611244904493522"/>
    <n v="0.32537081634831172"/>
    <n v="14.700458332159718"/>
    <n v="126.48535291724806"/>
    <n v="32.3143187778456"/>
    <n v="0.98920767841551249"/>
    <n v="58.587958238827127"/>
    <n v="10.238344546169177"/>
    <n v="0.96942956333536801"/>
    <n v="0.32314318777845608"/>
    <n v="14.266484253869168"/>
    <n v="123.19807854519482"/>
    <n v="32.213842884768908"/>
    <n v="0.98920767841551249"/>
    <n v="57.483339958642986"/>
    <n v="10.117854670899746"/>
    <n v="0.9664152865430673"/>
    <n v="0.32213842884768906"/>
    <n v="13.962945980141122"/>
    <n v="120.89883156690998"/>
    <n v="18.403994988021587"/>
    <n v="0.57049081503474486"/>
    <n v="34.207704920466547"/>
    <n v="5.9503267499793688"/>
    <n v="0.55211984964064764"/>
    <n v="0.18403994988021588"/>
    <n v="8.3428741068417711"/>
    <n v="71.922635634686088"/>
    <n v="18.119583051472592"/>
    <n v="0.57049081503474486"/>
    <n v="32.0741517888342"/>
    <n v="5.7176024185766412"/>
    <n v="0.54358749154417763"/>
    <n v="0.18119583051472593"/>
    <n v="7.7565946236027283"/>
    <n v="67.481675640706911"/>
    <n v="18.01345127105569"/>
    <n v="0.57049081503474486"/>
    <n v="30.907353453759814"/>
    <n v="5.5903300491258507"/>
    <n v="0.54040353813167075"/>
    <n v="0.18013451271055692"/>
    <n v="7.4359698804034711"/>
    <n v="65.053001777243054"/>
  </r>
  <r>
    <x v="13"/>
    <s v="Bo_x000a_Zhou"/>
    <s v="Bo Zhou"/>
    <s v="Guoyang"/>
    <x v="287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  <n v="120.79722034315061"/>
    <n v="3.8032721002316325"/>
    <n v="213.82767859222798"/>
    <n v="38.117349457177603"/>
    <n v="3.6239166102945175"/>
    <n v="1.2079722034315061"/>
    <n v="51.710630824018182"/>
    <n v="449.87783760471268"/>
    <n v="120.08967514037127"/>
    <n v="3.8032721002316325"/>
    <n v="206.04902302506542"/>
    <n v="37.268866994172335"/>
    <n v="3.6026902542111379"/>
    <n v="1.2008967514037125"/>
    <n v="49.573132536023138"/>
    <n v="433.68667851495366"/>
  </r>
  <r>
    <x v="13"/>
    <s v="Bo_x000a_Zhou"/>
    <s v="Bo Zhou"/>
    <s v="Guoyang"/>
    <x v="287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  <n v="120.79722034315061"/>
    <n v="3.8032721002316325"/>
    <n v="213.82767859222798"/>
    <n v="38.117349457177603"/>
    <n v="3.6239166102945175"/>
    <n v="1.2079722034315061"/>
    <n v="51.710630824018182"/>
    <n v="449.87783760471268"/>
    <n v="120.08967514037127"/>
    <n v="3.8032721002316325"/>
    <n v="206.04902302506542"/>
    <n v="37.268866994172335"/>
    <n v="3.6026902542111379"/>
    <n v="1.2008967514037125"/>
    <n v="49.573132536023138"/>
    <n v="433.68667851495366"/>
  </r>
  <r>
    <x v="13"/>
    <s v="Xuan_x000a_Cheng"/>
    <s v="Xuan Cheng"/>
    <s v="Guangde"/>
    <x v="28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Wu_x000a_Hu"/>
    <s v="Wu Hu"/>
    <s v="Fanchang"/>
    <x v="289"/>
    <s v="t/a"/>
    <s v="grinding"/>
    <n v="1400000"/>
    <n v="1"/>
    <m/>
    <n v="1"/>
    <m/>
    <n v="1400000"/>
    <n v="147041.8852615389"/>
    <n v="147041.8852615389"/>
    <n v="1.0991718116273818E-3"/>
    <n v="139.92809502338505"/>
    <n v="5.1623912147535815"/>
    <n v="273.26849834585369"/>
    <n v="49.88754813186069"/>
    <n v="4.1978428507015515"/>
    <n v="1.3992809502338506"/>
    <n v="62.553177012571695"/>
    <n v="537.18856378510338"/>
    <n v="151.83971429587879"/>
    <n v="4.6163024992723916"/>
    <n v="280.78050315335349"/>
    <n v="48.582851649217361"/>
    <n v="4.5551914288763644"/>
    <n v="1.5183971429587881"/>
    <n v="68.602138883412024"/>
    <n v="590.26498028049105"/>
    <n v="150.80015429661282"/>
    <n v="4.6163024992723916"/>
    <n v="273.41047178119328"/>
    <n v="47.778941215456165"/>
    <n v="4.5240046288983846"/>
    <n v="1.5080015429661282"/>
    <n v="66.576926518056112"/>
    <n v="574.9243665442425"/>
    <n v="150.33126679558825"/>
    <n v="4.6163024992723916"/>
    <n v="268.25558647366728"/>
    <n v="47.216655130865476"/>
    <n v="4.5099380038676475"/>
    <n v="1.5033126679558824"/>
    <n v="65.160414573991901"/>
    <n v="564.19454731224664"/>
    <n v="85.88530994410074"/>
    <n v="2.662290470162143"/>
    <n v="159.63595629551057"/>
    <n v="27.768191499903725"/>
    <n v="2.5765592983230223"/>
    <n v="0.85885309944100752"/>
    <n v="38.933412498594933"/>
    <n v="335.63896629520178"/>
    <n v="84.558054240205436"/>
    <n v="2.662290470162143"/>
    <n v="149.67937501455961"/>
    <n v="26.682144620024324"/>
    <n v="2.5367416272061627"/>
    <n v="0.84558054240205438"/>
    <n v="36.197441576812729"/>
    <n v="314.91448632329889"/>
    <n v="84.062772598259897"/>
    <n v="2.662290470162143"/>
    <n v="144.2343161175458"/>
    <n v="26.088206895920635"/>
    <n v="2.5218831779477968"/>
    <n v="0.84062772598259894"/>
    <n v="34.701192775216199"/>
    <n v="303.5806749604676"/>
  </r>
  <r>
    <x v="13"/>
    <s v="Xuan_x000a_Cheng"/>
    <s v="Xuan Cheng"/>
    <s v="Guangde"/>
    <x v="288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  <n v="64.628637555691199"/>
    <n v="1.978415356831025"/>
    <n v="117.17591647765425"/>
    <n v="20.476689092338354"/>
    <n v="1.938859126670736"/>
    <n v="0.64628637555691215"/>
    <n v="28.532968507738335"/>
    <n v="246.39615709038964"/>
    <n v="64.427685769537817"/>
    <n v="1.978415356831025"/>
    <n v="114.96667991728597"/>
    <n v="20.235709341799492"/>
    <n v="1.9328305730861346"/>
    <n v="0.64427685769537812"/>
    <n v="27.925891960282243"/>
    <n v="241.79766313381995"/>
    <n v="36.807989976043174"/>
    <n v="1.1409816300694897"/>
    <n v="68.415409840933094"/>
    <n v="11.900653499958738"/>
    <n v="1.1042396992812953"/>
    <n v="0.36807989976043176"/>
    <n v="16.685748213683542"/>
    <n v="143.84527126937218"/>
    <n v="36.239166102945184"/>
    <n v="1.1409816300694897"/>
    <n v="64.148303577668401"/>
    <n v="11.435204837153282"/>
    <n v="1.0871749830883553"/>
    <n v="0.36239166102945186"/>
    <n v="15.513189247205457"/>
    <n v="134.96335128141382"/>
    <n v="36.02690254211138"/>
    <n v="1.1409816300694897"/>
    <n v="61.814706907519628"/>
    <n v="11.180660098251701"/>
    <n v="1.0808070762633415"/>
    <n v="0.36026902542111383"/>
    <n v="14.871939760806942"/>
    <n v="130.10600355448611"/>
  </r>
  <r>
    <x v="13"/>
    <s v="He_x000a_Fei"/>
    <s v="He Fei"/>
    <s v="Changfeng"/>
    <x v="290"/>
    <s v="t/a"/>
    <s v="grinding"/>
    <n v="1800000"/>
    <n v="1"/>
    <m/>
    <n v="1"/>
    <m/>
    <n v="1800000"/>
    <n v="189053.85247912144"/>
    <n v="189053.85247912144"/>
    <n v="1.4132209006637766E-3"/>
    <n v="179.90755074435222"/>
    <n v="6.6373601332546057"/>
    <n v="351.34521215895472"/>
    <n v="64.141133312392313"/>
    <n v="5.3972265223305662"/>
    <n v="1.7990755074435223"/>
    <n v="80.425513301877899"/>
    <n v="690.67101058084722"/>
    <n v="195.22248980898704"/>
    <n v="5.9352460704930747"/>
    <n v="361.00350405431163"/>
    <n v="62.46366640613661"/>
    <n v="5.8566746942696115"/>
    <n v="1.9522248980898707"/>
    <n v="88.202749992958317"/>
    <n v="758.9121175034885"/>
    <n v="193.88591266707363"/>
    <n v="5.9352460704930747"/>
    <n v="351.52774943296282"/>
    <n v="61.43006727701507"/>
    <n v="5.8165773800122089"/>
    <n v="1.9388591266707365"/>
    <n v="85.598905523215009"/>
    <n v="739.18847127116896"/>
    <n v="193.28305730861345"/>
    <n v="5.9352460704930747"/>
    <n v="344.90003975185795"/>
    <n v="60.707128025398475"/>
    <n v="5.7984917192584042"/>
    <n v="1.9328305730861346"/>
    <n v="83.777675880846729"/>
    <n v="725.39298940145989"/>
    <n v="110.42396992812952"/>
    <n v="3.4229448902084694"/>
    <n v="205.2462295227993"/>
    <n v="35.701960499876215"/>
    <n v="3.3127190978438863"/>
    <n v="1.1042396992812953"/>
    <n v="50.05724464105063"/>
    <n v="431.53581380811659"/>
    <n v="108.71749830883556"/>
    <n v="3.4229448902084694"/>
    <n v="192.44491073300523"/>
    <n v="34.305614511459851"/>
    <n v="3.2615249492650662"/>
    <n v="1.0871749830883557"/>
    <n v="46.539567741616374"/>
    <n v="404.89005384424149"/>
    <n v="108.08070762633416"/>
    <n v="3.4229448902084694"/>
    <n v="185.44412072255889"/>
    <n v="33.541980294755106"/>
    <n v="3.2424212287900245"/>
    <n v="1.0808070762633415"/>
    <n v="44.61581928242083"/>
    <n v="390.31801066345832"/>
  </r>
  <r>
    <x v="13"/>
    <s v="Huai_x000a_Bei"/>
    <s v="Huai Bei"/>
    <s v="Suixi"/>
    <x v="291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Chi_x000a_Zhou"/>
    <s v="Chi Zhou"/>
    <s v="Dongzhi"/>
    <x v="292"/>
    <s v="t/a"/>
    <s v="grinding"/>
    <n v="300000"/>
    <n v="1"/>
    <m/>
    <n v="1"/>
    <m/>
    <n v="300000"/>
    <n v="31508.975413186905"/>
    <n v="31508.975413186905"/>
    <n v="2.3553681677729608E-4"/>
    <n v="29.984591790725368"/>
    <n v="1.1062266888757675"/>
    <n v="58.557535359825785"/>
    <n v="10.690188885398719"/>
    <n v="0.89953775372176104"/>
    <n v="0.29984591790725368"/>
    <n v="13.404252216979648"/>
    <n v="115.11183509680785"/>
    <n v="32.537081634831168"/>
    <n v="0.98920767841551249"/>
    <n v="60.167250675718599"/>
    <n v="10.410611067689434"/>
    <n v="0.97611244904493522"/>
    <n v="0.32537081634831172"/>
    <n v="14.700458332159718"/>
    <n v="126.48535291724806"/>
    <n v="32.3143187778456"/>
    <n v="0.98920767841551249"/>
    <n v="58.587958238827127"/>
    <n v="10.238344546169177"/>
    <n v="0.96942956333536801"/>
    <n v="0.32314318777845608"/>
    <n v="14.266484253869168"/>
    <n v="123.19807854519482"/>
    <n v="32.213842884768908"/>
    <n v="0.98920767841551249"/>
    <n v="57.483339958642986"/>
    <n v="10.117854670899746"/>
    <n v="0.9664152865430673"/>
    <n v="0.32213842884768906"/>
    <n v="13.962945980141122"/>
    <n v="120.89883156690998"/>
    <n v="18.403994988021587"/>
    <n v="0.57049081503474486"/>
    <n v="34.207704920466547"/>
    <n v="5.9503267499793688"/>
    <n v="0.55211984964064764"/>
    <n v="0.18403994988021588"/>
    <n v="8.3428741068417711"/>
    <n v="71.922635634686088"/>
    <n v="18.119583051472592"/>
    <n v="0.57049081503474486"/>
    <n v="32.0741517888342"/>
    <n v="5.7176024185766412"/>
    <n v="0.54358749154417763"/>
    <n v="0.18119583051472593"/>
    <n v="7.7565946236027283"/>
    <n v="67.481675640706911"/>
    <n v="18.01345127105569"/>
    <n v="0.57049081503474486"/>
    <n v="30.907353453759814"/>
    <n v="5.5903300491258507"/>
    <n v="0.54040353813167075"/>
    <n v="0.18013451271055692"/>
    <n v="7.4359698804034711"/>
    <n v="65.053001777243054"/>
  </r>
  <r>
    <x v="13"/>
    <s v="Huang_x000a_Shan"/>
    <s v="Huang Shan"/>
    <s v="Xiuning"/>
    <x v="293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  <n v="72.478332205890368"/>
    <n v="2.2819632601389794"/>
    <n v="128.2966071553368"/>
    <n v="22.870409674306565"/>
    <n v="2.1743499661767105"/>
    <n v="0.72478332205890372"/>
    <n v="31.026378494410913"/>
    <n v="269.92670256282764"/>
    <n v="72.053805084222759"/>
    <n v="2.2819632601389794"/>
    <n v="123.62941381503926"/>
    <n v="22.361320196503403"/>
    <n v="2.161614152526683"/>
    <n v="0.72053805084222766"/>
    <n v="29.743879521613884"/>
    <n v="260.21200710897222"/>
  </r>
  <r>
    <x v="13"/>
    <s v="Wu_x000a_Hu"/>
    <s v="Wu Hu"/>
    <s v="Wuhu"/>
    <x v="294"/>
    <s v="t/a"/>
    <s v="grinding"/>
    <n v="700000"/>
    <n v="1"/>
    <m/>
    <n v="1"/>
    <m/>
    <n v="700000"/>
    <n v="73520.942630769452"/>
    <n v="73520.942630769452"/>
    <n v="5.4958590581369088E-4"/>
    <n v="69.964047511692527"/>
    <n v="2.5811956073767908"/>
    <n v="136.63424917292684"/>
    <n v="24.943774065930345"/>
    <n v="2.0989214253507757"/>
    <n v="0.69964047511692529"/>
    <n v="31.276588506285847"/>
    <n v="268.59428189255169"/>
    <n v="75.919857147939396"/>
    <n v="2.3081512496361958"/>
    <n v="140.39025157667675"/>
    <n v="24.29142582460868"/>
    <n v="2.2775957144381822"/>
    <n v="0.75919857147939407"/>
    <n v="34.301069441706012"/>
    <n v="295.13249014024552"/>
    <n v="75.400077148306409"/>
    <n v="2.3081512496361958"/>
    <n v="136.70523589059664"/>
    <n v="23.889470607728082"/>
    <n v="2.2620023144491923"/>
    <n v="0.7540007714830641"/>
    <n v="33.288463259028056"/>
    <n v="287.46218327212125"/>
    <n v="75.165633397794124"/>
    <n v="2.3081512496361958"/>
    <n v="134.12779323683364"/>
    <n v="23.608327565432738"/>
    <n v="2.2549690019338238"/>
    <n v="0.75165633397794118"/>
    <n v="32.58020728699595"/>
    <n v="282.09727365612332"/>
    <n v="42.94265497205037"/>
    <n v="1.3311452350810715"/>
    <n v="79.817978147755284"/>
    <n v="13.884095749951863"/>
    <n v="1.2882796491615112"/>
    <n v="0.42942654972050376"/>
    <n v="19.466706249297467"/>
    <n v="167.81948314760089"/>
    <n v="42.279027120102718"/>
    <n v="1.3311452350810715"/>
    <n v="74.839687507279805"/>
    <n v="13.341072310012162"/>
    <n v="1.2683708136030813"/>
    <n v="0.42279027120102719"/>
    <n v="18.098720788406364"/>
    <n v="157.45724316164944"/>
    <n v="42.031386299129949"/>
    <n v="1.3311452350810715"/>
    <n v="72.117158058772901"/>
    <n v="13.044103447960318"/>
    <n v="1.2609415889738984"/>
    <n v="0.42031386299129947"/>
    <n v="17.3505963876081"/>
    <n v="151.7903374802338"/>
  </r>
  <r>
    <x v="13"/>
    <s v="Huai_x000a_Nan"/>
    <s v="Huai Nan"/>
    <s v="Fengtai"/>
    <x v="283"/>
    <s v="t/a"/>
    <s v="grinding"/>
    <n v="4400000"/>
    <n v="1"/>
    <m/>
    <n v="1"/>
    <m/>
    <n v="4400000"/>
    <n v="462131.63939340797"/>
    <n v="462131.63939340797"/>
    <n v="3.4545399794003429E-3"/>
    <n v="439.77401293063878"/>
    <n v="16.224658103511256"/>
    <n v="858.84385194411163"/>
    <n v="156.78943698584789"/>
    <n v="13.193220387919164"/>
    <n v="4.3977401293063885"/>
    <n v="196.59569918236821"/>
    <n v="1688.3069147531821"/>
    <n v="477.21053064419056"/>
    <n v="14.508379283427518"/>
    <n v="882.45300991053955"/>
    <n v="152.68896232611172"/>
    <n v="14.316315919325717"/>
    <n v="4.7721053064419063"/>
    <n v="215.60672220500922"/>
    <n v="1855.1185094529719"/>
    <n v="473.94334207506887"/>
    <n v="14.508379283427518"/>
    <n v="859.29005416946461"/>
    <n v="150.16238667714794"/>
    <n v="14.218300262252066"/>
    <n v="4.7394334207506894"/>
    <n v="209.24176905674781"/>
    <n v="1806.9051519961909"/>
    <n v="472.46969564327736"/>
    <n v="14.508379283427518"/>
    <n v="843.08898606009723"/>
    <n v="148.39520183986295"/>
    <n v="14.174090869298322"/>
    <n v="4.7246969564327737"/>
    <n v="204.78987437540314"/>
    <n v="1773.1828629813465"/>
    <n v="269.92525982431664"/>
    <n v="8.3671986205095923"/>
    <n v="501.71300550017605"/>
    <n v="87.27145899969743"/>
    <n v="8.0977577947294996"/>
    <n v="2.6992525982431665"/>
    <n v="122.36215356701264"/>
    <n v="1054.8653226420627"/>
    <n v="265.75388475493139"/>
    <n v="8.3671986205095923"/>
    <n v="470.42089290290164"/>
    <n v="83.85816880579074"/>
    <n v="7.9726165426479394"/>
    <n v="2.657538847549314"/>
    <n v="113.76338781284002"/>
    <n v="989.73124273036808"/>
    <n v="264.19728530881684"/>
    <n v="8.3671986205095923"/>
    <n v="453.30785065514397"/>
    <n v="81.991507387179155"/>
    <n v="7.9259185592645043"/>
    <n v="2.6419728530881681"/>
    <n v="109.06089157925092"/>
    <n v="954.1106927328982"/>
  </r>
  <r>
    <x v="13"/>
    <s v="Lu'an"/>
    <s v="Lu'an"/>
    <s v="Lu An"/>
    <x v="295"/>
    <s v="t/a"/>
    <s v="grinding"/>
    <n v="3300000"/>
    <n v="1"/>
    <m/>
    <n v="1"/>
    <m/>
    <n v="3300000"/>
    <n v="346598.72954505595"/>
    <n v="346598.72954505595"/>
    <n v="2.5909049845502571E-3"/>
    <n v="329.8305096979791"/>
    <n v="12.168493577633443"/>
    <n v="644.13288895808364"/>
    <n v="117.59207773938591"/>
    <n v="9.8949152909393714"/>
    <n v="3.2983050969797909"/>
    <n v="147.44677438677616"/>
    <n v="1266.2301860648865"/>
    <n v="357.9078979831429"/>
    <n v="10.881284462570637"/>
    <n v="661.83975743290466"/>
    <n v="114.51672174458379"/>
    <n v="10.737236939494288"/>
    <n v="3.5790789798314293"/>
    <n v="161.70504165375689"/>
    <n v="1391.3388820897289"/>
    <n v="355.45750655630167"/>
    <n v="10.881284462570637"/>
    <n v="644.46754062709851"/>
    <n v="112.62179000786095"/>
    <n v="10.663725196689049"/>
    <n v="3.5545750655630166"/>
    <n v="156.93132679256084"/>
    <n v="1355.178863997143"/>
    <n v="354.35227173245801"/>
    <n v="10.881284462570637"/>
    <n v="632.31673954507289"/>
    <n v="111.2964013798972"/>
    <n v="10.63056815197374"/>
    <n v="3.54352271732458"/>
    <n v="153.59240578155234"/>
    <n v="1329.8871472360099"/>
    <n v="202.44394486823748"/>
    <n v="6.2753989653821938"/>
    <n v="376.28475412513205"/>
    <n v="65.453594249773062"/>
    <n v="6.0733183460471247"/>
    <n v="2.0244394486823749"/>
    <n v="91.771615175259484"/>
    <n v="791.14899198154706"/>
    <n v="199.31541356619852"/>
    <n v="6.2753989653821938"/>
    <n v="352.81566967717623"/>
    <n v="62.893626604343055"/>
    <n v="5.979462406985955"/>
    <n v="1.9931541356619853"/>
    <n v="85.32254085963001"/>
    <n v="742.29843204777603"/>
    <n v="198.14796398161261"/>
    <n v="6.2753989653821938"/>
    <n v="339.98088799135797"/>
    <n v="61.493630540384359"/>
    <n v="5.9444389194483778"/>
    <n v="1.9814796398161261"/>
    <n v="81.795668684438198"/>
    <n v="715.58301954967362"/>
  </r>
  <r>
    <x v="13"/>
    <s v="Ma'anshan"/>
    <s v="Ma'anshan"/>
    <s v="Maanshan"/>
    <x v="296"/>
    <s v="t/a"/>
    <s v="grinding"/>
    <n v="3200000"/>
    <n v="1"/>
    <m/>
    <n v="1"/>
    <m/>
    <n v="3200000"/>
    <n v="336095.73774066032"/>
    <n v="336095.73774066032"/>
    <n v="2.5123927122911584E-3"/>
    <n v="319.83564576773728"/>
    <n v="11.799751348008186"/>
    <n v="624.61371050480841"/>
    <n v="114.02868144425301"/>
    <n v="9.5950693730321177"/>
    <n v="3.1983564576773729"/>
    <n v="142.97869031444958"/>
    <n v="1227.8595743659505"/>
    <n v="347.06220410486583"/>
    <n v="10.551548569765467"/>
    <n v="641.78400720766513"/>
    <n v="111.04651805535397"/>
    <n v="10.411866123145977"/>
    <n v="3.4706220410486588"/>
    <n v="156.80488887637034"/>
    <n v="1349.1770977839794"/>
    <n v="344.68606696368641"/>
    <n v="10.551548569765467"/>
    <n v="624.9382212141561"/>
    <n v="109.20900849247123"/>
    <n v="10.340582008910593"/>
    <n v="3.4468606696368647"/>
    <n v="152.17583204127112"/>
    <n v="1314.1128378154115"/>
    <n v="343.61432410420173"/>
    <n v="10.551548569765467"/>
    <n v="613.15562622552522"/>
    <n v="107.92378315626395"/>
    <n v="10.308429723126052"/>
    <n v="3.436143241042017"/>
    <n v="148.93809045483863"/>
    <n v="1289.5875367137066"/>
    <n v="196.30927987223026"/>
    <n v="6.0852353603706124"/>
    <n v="364.88218581830984"/>
    <n v="63.470151999779944"/>
    <n v="5.8892783961669091"/>
    <n v="1.9630927987223028"/>
    <n v="88.990657139645563"/>
    <n v="767.17478010331831"/>
    <n v="193.27555254904098"/>
    <n v="6.0852353603706124"/>
    <n v="342.12428574756484"/>
    <n v="60.987759131484175"/>
    <n v="5.7982665764712289"/>
    <n v="1.9327555254904099"/>
    <n v="82.737009318429102"/>
    <n v="719.80454016754038"/>
    <n v="192.14348022459404"/>
    <n v="6.0852353603706124"/>
    <n v="329.67843684010472"/>
    <n v="59.630187190675741"/>
    <n v="5.7643044067378213"/>
    <n v="1.9214348022459404"/>
    <n v="79.317012057637029"/>
    <n v="693.89868562392587"/>
  </r>
  <r>
    <x v="13"/>
    <s v="Beng_x000a_Bu_x000a_"/>
    <s v="Beng Bu "/>
    <s v="Bengbu"/>
    <x v="297"/>
    <s v="t/a"/>
    <s v="grinding"/>
    <n v="2400000"/>
    <n v="1"/>
    <m/>
    <n v="1"/>
    <m/>
    <n v="2400000"/>
    <n v="252071.80330549524"/>
    <n v="252071.80330549524"/>
    <n v="1.8842945342183687E-3"/>
    <n v="239.87673432580294"/>
    <n v="8.8498135110061398"/>
    <n v="468.46028287860628"/>
    <n v="85.52151108318975"/>
    <n v="7.1963020297740883"/>
    <n v="2.3987673432580294"/>
    <n v="107.23401773583718"/>
    <n v="920.89468077446281"/>
    <n v="260.29665307864934"/>
    <n v="7.9136614273240999"/>
    <n v="481.33800540574879"/>
    <n v="83.284888541515471"/>
    <n v="7.8088995923594817"/>
    <n v="2.6029665307864938"/>
    <n v="117.60366665727774"/>
    <n v="1011.8828233379845"/>
    <n v="258.5145502227648"/>
    <n v="7.9136614273240999"/>
    <n v="468.70366591061702"/>
    <n v="81.906756369353417"/>
    <n v="7.755436506682944"/>
    <n v="2.5851455022276486"/>
    <n v="114.13187403095334"/>
    <n v="985.58462836155854"/>
    <n v="257.71074307815127"/>
    <n v="7.9136614273240999"/>
    <n v="459.86671966914389"/>
    <n v="80.942837367197967"/>
    <n v="7.7313222923445384"/>
    <n v="2.5771074307815125"/>
    <n v="111.70356784112897"/>
    <n v="967.19065253527981"/>
    <n v="147.2319599041727"/>
    <n v="4.5639265202779589"/>
    <n v="273.66163936373238"/>
    <n v="47.602613999834951"/>
    <n v="4.4169587971251811"/>
    <n v="1.472319599041727"/>
    <n v="66.742992854734169"/>
    <n v="575.38108507748871"/>
    <n v="144.95666441178074"/>
    <n v="4.5639265202779589"/>
    <n v="256.5932143106736"/>
    <n v="45.74081934861313"/>
    <n v="4.348699932353421"/>
    <n v="1.4495666441178074"/>
    <n v="62.052756988821827"/>
    <n v="539.85340512565529"/>
    <n v="144.10761016844552"/>
    <n v="4.5639265202779589"/>
    <n v="247.25882763007851"/>
    <n v="44.722640393006806"/>
    <n v="4.323228305053366"/>
    <n v="1.4410761016844553"/>
    <n v="59.487759043227769"/>
    <n v="520.42401421794443"/>
  </r>
  <r>
    <x v="13"/>
    <s v="Huang_x000a_Shan"/>
    <s v="Huang Shan"/>
    <s v="She"/>
    <x v="28"/>
    <s v="t/a"/>
    <s v="grinding"/>
    <n v="1100000"/>
    <n v="1"/>
    <m/>
    <n v="1"/>
    <m/>
    <n v="1100000"/>
    <n v="115532.90984835199"/>
    <n v="115532.90984835199"/>
    <n v="8.6363499485008573E-4"/>
    <n v="109.94350323265969"/>
    <n v="4.0561645258778141"/>
    <n v="214.71096298602791"/>
    <n v="39.197359246461971"/>
    <n v="3.2983050969797909"/>
    <n v="1.0994350323265971"/>
    <n v="49.148924795592052"/>
    <n v="422.07672868829553"/>
    <n v="119.30263266104764"/>
    <n v="3.6270948208568794"/>
    <n v="220.61325247763489"/>
    <n v="38.17224058152793"/>
    <n v="3.5790789798314293"/>
    <n v="1.1930263266104766"/>
    <n v="53.901680551252305"/>
    <n v="463.77962736324298"/>
    <n v="118.48583551876722"/>
    <n v="3.6270948208568794"/>
    <n v="214.82251354236615"/>
    <n v="37.540596669286984"/>
    <n v="3.5545750655630166"/>
    <n v="1.1848583551876724"/>
    <n v="52.310442264186953"/>
    <n v="451.72628799904771"/>
    <n v="118.11742391081934"/>
    <n v="3.6270948208568794"/>
    <n v="210.77224651502431"/>
    <n v="37.098800459965737"/>
    <n v="3.5435227173245805"/>
    <n v="1.1811742391081934"/>
    <n v="51.197468593850786"/>
    <n v="443.29571574533662"/>
    <n v="67.48131495607916"/>
    <n v="2.0917996551273981"/>
    <n v="125.42825137504401"/>
    <n v="21.817864749924357"/>
    <n v="2.0244394486823749"/>
    <n v="0.67481314956079164"/>
    <n v="30.59053839175316"/>
    <n v="263.71633066051567"/>
    <n v="66.438471188732848"/>
    <n v="2.0917996551273981"/>
    <n v="117.60522322572541"/>
    <n v="20.964542201447685"/>
    <n v="1.9931541356619848"/>
    <n v="0.66438471188732851"/>
    <n v="28.440846953210006"/>
    <n v="247.43281068259202"/>
    <n v="66.049321327204211"/>
    <n v="2.0917996551273981"/>
    <n v="113.32696266378599"/>
    <n v="20.497876846794789"/>
    <n v="1.9814796398161261"/>
    <n v="0.66049321327204202"/>
    <n v="27.26522289481273"/>
    <n v="238.52767318322455"/>
  </r>
  <r>
    <x v="13"/>
    <s v="Huang_x000a_Shan"/>
    <s v="Huang Shan"/>
    <s v="She"/>
    <x v="28"/>
    <s v="t/a"/>
    <s v="grinding"/>
    <n v="1100000"/>
    <n v="1"/>
    <m/>
    <n v="1"/>
    <m/>
    <n v="1100000"/>
    <n v="115532.90984835199"/>
    <n v="115532.90984835199"/>
    <n v="8.6363499485008573E-4"/>
    <n v="109.94350323265969"/>
    <n v="4.0561645258778141"/>
    <n v="214.71096298602791"/>
    <n v="39.197359246461971"/>
    <n v="3.2983050969797909"/>
    <n v="1.0994350323265971"/>
    <n v="49.148924795592052"/>
    <n v="422.07672868829553"/>
    <n v="119.30263266104764"/>
    <n v="3.6270948208568794"/>
    <n v="220.61325247763489"/>
    <n v="38.17224058152793"/>
    <n v="3.5790789798314293"/>
    <n v="1.1930263266104766"/>
    <n v="53.901680551252305"/>
    <n v="463.77962736324298"/>
    <n v="118.48583551876722"/>
    <n v="3.6270948208568794"/>
    <n v="214.82251354236615"/>
    <n v="37.540596669286984"/>
    <n v="3.5545750655630166"/>
    <n v="1.1848583551876724"/>
    <n v="52.310442264186953"/>
    <n v="451.72628799904771"/>
    <n v="118.11742391081934"/>
    <n v="3.6270948208568794"/>
    <n v="210.77224651502431"/>
    <n v="37.098800459965737"/>
    <n v="3.5435227173245805"/>
    <n v="1.1811742391081934"/>
    <n v="51.197468593850786"/>
    <n v="443.29571574533662"/>
    <n v="67.48131495607916"/>
    <n v="2.0917996551273981"/>
    <n v="125.42825137504401"/>
    <n v="21.817864749924357"/>
    <n v="2.0244394486823749"/>
    <n v="0.67481314956079164"/>
    <n v="30.59053839175316"/>
    <n v="263.71633066051567"/>
    <n v="66.438471188732848"/>
    <n v="2.0917996551273981"/>
    <n v="117.60522322572541"/>
    <n v="20.964542201447685"/>
    <n v="1.9931541356619848"/>
    <n v="0.66438471188732851"/>
    <n v="28.440846953210006"/>
    <n v="247.43281068259202"/>
    <n v="66.049321327204211"/>
    <n v="2.0917996551273981"/>
    <n v="113.32696266378599"/>
    <n v="20.497876846794789"/>
    <n v="1.9814796398161261"/>
    <n v="0.66049321327204202"/>
    <n v="27.26522289481273"/>
    <n v="238.52767318322455"/>
  </r>
  <r>
    <x v="13"/>
    <s v="Fu_x000a_Yang"/>
    <s v="Fu Yang"/>
    <s v="Fuyang"/>
    <x v="275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  <n v="120.79722034315061"/>
    <n v="3.8032721002316325"/>
    <n v="213.82767859222798"/>
    <n v="38.117349457177603"/>
    <n v="3.6239166102945175"/>
    <n v="1.2079722034315061"/>
    <n v="51.710630824018182"/>
    <n v="449.87783760471268"/>
    <n v="120.08967514037127"/>
    <n v="3.8032721002316325"/>
    <n v="206.04902302506542"/>
    <n v="37.268866994172335"/>
    <n v="3.6026902542111379"/>
    <n v="1.2008967514037125"/>
    <n v="49.573132536023138"/>
    <n v="433.68667851495366"/>
  </r>
  <r>
    <x v="13"/>
    <s v="He_x000a_Fei"/>
    <s v="He Fei"/>
    <s v="Feidong"/>
    <x v="298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  <n v="72.478332205890368"/>
    <n v="2.2819632601389794"/>
    <n v="128.2966071553368"/>
    <n v="22.870409674306565"/>
    <n v="2.1743499661767105"/>
    <n v="0.72478332205890372"/>
    <n v="31.026378494410913"/>
    <n v="269.92670256282764"/>
    <n v="72.053805084222759"/>
    <n v="2.2819632601389794"/>
    <n v="123.62941381503926"/>
    <n v="22.361320196503403"/>
    <n v="2.161614152526683"/>
    <n v="0.72053805084222766"/>
    <n v="29.743879521613884"/>
    <n v="260.21200710897222"/>
  </r>
  <r>
    <x v="13"/>
    <s v="Fu_x000a_Yang"/>
    <s v="Fu Yang"/>
    <s v="Fuyang"/>
    <x v="275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  <n v="72.478332205890368"/>
    <n v="2.2819632601389794"/>
    <n v="128.2966071553368"/>
    <n v="22.870409674306565"/>
    <n v="2.1743499661767105"/>
    <n v="0.72478332205890372"/>
    <n v="31.026378494410913"/>
    <n v="269.92670256282764"/>
    <n v="72.053805084222759"/>
    <n v="2.2819632601389794"/>
    <n v="123.62941381503926"/>
    <n v="22.361320196503403"/>
    <n v="2.161614152526683"/>
    <n v="0.72053805084222766"/>
    <n v="29.743879521613884"/>
    <n v="260.21200710897222"/>
  </r>
  <r>
    <x v="13"/>
    <s v="Chu_x000a_Zhou"/>
    <s v="Chu Zhou"/>
    <s v="Chuxian"/>
    <x v="299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Chu_x000a_Zhou"/>
    <s v="Chu Zhou"/>
    <s v="Dingyuan"/>
    <x v="300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He_x000a_Fei"/>
    <s v="He Fei"/>
    <s v="Feidong"/>
    <x v="298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  <n v="64.628637555691199"/>
    <n v="1.978415356831025"/>
    <n v="117.17591647765425"/>
    <n v="20.476689092338354"/>
    <n v="1.938859126670736"/>
    <n v="0.64628637555691215"/>
    <n v="28.532968507738335"/>
    <n v="246.39615709038964"/>
    <n v="64.427685769537817"/>
    <n v="1.978415356831025"/>
    <n v="114.96667991728597"/>
    <n v="20.235709341799492"/>
    <n v="1.9328305730861346"/>
    <n v="0.64427685769537812"/>
    <n v="27.925891960282243"/>
    <n v="241.79766313381995"/>
    <n v="36.807989976043174"/>
    <n v="1.1409816300694897"/>
    <n v="68.415409840933094"/>
    <n v="11.900653499958738"/>
    <n v="1.1042396992812953"/>
    <n v="0.36807989976043176"/>
    <n v="16.685748213683542"/>
    <n v="143.84527126937218"/>
    <n v="36.239166102945184"/>
    <n v="1.1409816300694897"/>
    <n v="64.148303577668401"/>
    <n v="11.435204837153282"/>
    <n v="1.0871749830883553"/>
    <n v="0.36239166102945186"/>
    <n v="15.513189247205457"/>
    <n v="134.96335128141382"/>
    <n v="36.02690254211138"/>
    <n v="1.1409816300694897"/>
    <n v="61.814706907519628"/>
    <n v="11.180660098251701"/>
    <n v="1.0808070762633415"/>
    <n v="0.36026902542111383"/>
    <n v="14.871939760806942"/>
    <n v="130.10600355448611"/>
  </r>
  <r>
    <x v="13"/>
    <s v="Ma'anshan"/>
    <s v="Ma'anshan"/>
    <s v="Maanshan"/>
    <x v="296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  <n v="120.79722034315061"/>
    <n v="3.8032721002316325"/>
    <n v="213.82767859222798"/>
    <n v="38.117349457177603"/>
    <n v="3.6239166102945175"/>
    <n v="1.2079722034315061"/>
    <n v="51.710630824018182"/>
    <n v="449.87783760471268"/>
    <n v="120.08967514037127"/>
    <n v="3.8032721002316325"/>
    <n v="206.04902302506542"/>
    <n v="37.268866994172335"/>
    <n v="3.6026902542111379"/>
    <n v="1.2008967514037125"/>
    <n v="49.573132536023138"/>
    <n v="433.68667851495366"/>
  </r>
  <r>
    <x v="13"/>
    <s v="Chu_x000a_Zhou"/>
    <s v="Chu Zhou"/>
    <s v="Lai'an"/>
    <x v="301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  <n v="72.478332205890368"/>
    <n v="2.2819632601389794"/>
    <n v="128.2966071553368"/>
    <n v="22.870409674306565"/>
    <n v="2.1743499661767105"/>
    <n v="0.72478332205890372"/>
    <n v="31.026378494410913"/>
    <n v="269.92670256282764"/>
    <n v="72.053805084222759"/>
    <n v="2.2819632601389794"/>
    <n v="123.62941381503926"/>
    <n v="22.361320196503403"/>
    <n v="2.161614152526683"/>
    <n v="0.72053805084222766"/>
    <n v="29.743879521613884"/>
    <n v="260.21200710897222"/>
  </r>
  <r>
    <x v="13"/>
    <s v="Wu_x000a_Hu"/>
    <s v="Wu Hu"/>
    <s v="Fanchang"/>
    <x v="289"/>
    <s v="t/d"/>
    <s v="cement"/>
    <n v="4000"/>
    <n v="310"/>
    <n v="1"/>
    <m/>
    <n v="1240000"/>
    <m/>
    <n v="0"/>
    <n v="1240000"/>
    <n v="9.269284353867438E-3"/>
    <n v="1180.0096110055927"/>
    <n v="43.534297012776527"/>
    <n v="2304.4654068883247"/>
    <n v="420.70026219724929"/>
    <n v="35.400288330167776"/>
    <n v="11.800096110055927"/>
    <n v="527.50914719043999"/>
    <n v="4530.0957472677392"/>
    <n v="1280.4599546040888"/>
    <n v="38.929146541587656"/>
    <n v="2367.8139279218499"/>
    <n v="409.69779418889811"/>
    <n v="38.413798638122671"/>
    <n v="12.804599546040889"/>
    <n v="578.51986911161714"/>
    <n v="4977.6876448907742"/>
    <n v="1271.6933749536918"/>
    <n v="38.929146541587656"/>
    <n v="2305.6626647955395"/>
    <n v="402.91844056397127"/>
    <n v="38.150801248610755"/>
    <n v="12.716933749536919"/>
    <n v="561.44131133486792"/>
    <n v="4848.3206893521283"/>
    <n v="1267.7392601092288"/>
    <n v="38.929146541587656"/>
    <n v="2262.1916648830797"/>
    <n v="398.17669814376023"/>
    <n v="38.032177803276866"/>
    <n v="12.677392601092288"/>
    <n v="549.49590674817193"/>
    <n v="4757.836431591084"/>
    <n v="724.2683548382189"/>
    <n v="22.45101915776748"/>
    <n v="1346.2054397245249"/>
    <n v="234.1683622910335"/>
    <n v="21.72805064514657"/>
    <n v="7.2426835483821899"/>
    <n v="328.32435065959697"/>
    <n v="2830.4337737902483"/>
    <n v="713.07564556423995"/>
    <n v="22.45101915776748"/>
    <n v="1262.2418754216092"/>
    <n v="225.00976011006227"/>
    <n v="21.392269366927195"/>
    <n v="7.1307564556423992"/>
    <n v="305.25198636709888"/>
    <n v="2655.664828741355"/>
    <n v="708.89894968659871"/>
    <n v="22.45101915776748"/>
    <n v="1216.323849953643"/>
    <n v="220.00110032187595"/>
    <n v="21.266968490597961"/>
    <n v="7.0889894968659863"/>
    <n v="292.63416314836331"/>
    <n v="2560.0871226686022"/>
  </r>
  <r>
    <x v="13"/>
    <s v="Beng_x000a_Bu_x000a_"/>
    <s v="Beng Bu "/>
    <s v="Wuhe"/>
    <x v="302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  <n v="72.478332205890368"/>
    <n v="2.2819632601389794"/>
    <n v="128.2966071553368"/>
    <n v="22.870409674306565"/>
    <n v="2.1743499661767105"/>
    <n v="0.72478332205890372"/>
    <n v="31.026378494410913"/>
    <n v="269.92670256282764"/>
    <n v="72.053805084222759"/>
    <n v="2.2819632601389794"/>
    <n v="123.62941381503926"/>
    <n v="22.361320196503403"/>
    <n v="2.161614152526683"/>
    <n v="0.72053805084222766"/>
    <n v="29.743879521613884"/>
    <n v="260.21200710897222"/>
  </r>
  <r>
    <x v="13"/>
    <s v="Chao_x000a_Hu"/>
    <s v="Chao Hu"/>
    <s v="Chao"/>
    <x v="303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An_x000a_Qing"/>
    <s v="An Qing"/>
    <s v="Anqing"/>
    <x v="304"/>
    <s v="t/a"/>
    <s v="grinding"/>
    <n v="1300000"/>
    <n v="1"/>
    <m/>
    <n v="1"/>
    <m/>
    <n v="1300000"/>
    <n v="136538.89345714325"/>
    <n v="136538.89345714325"/>
    <n v="1.020659539368283E-3"/>
    <n v="129.93323109314326"/>
    <n v="4.7936489851283257"/>
    <n v="253.7493198925784"/>
    <n v="46.324151836727786"/>
    <n v="3.8979969327942978"/>
    <n v="1.2993323109314328"/>
    <n v="58.085092940245147"/>
    <n v="498.8179520861674"/>
    <n v="140.99402041760175"/>
    <n v="4.286566606467221"/>
    <n v="260.72475292811396"/>
    <n v="45.112647959987548"/>
    <n v="4.2298206125280524"/>
    <n v="1.4099402041760176"/>
    <n v="63.701986106025444"/>
    <n v="548.10319597474165"/>
    <n v="140.02871470399762"/>
    <n v="4.286566606467221"/>
    <n v="253.88115236825089"/>
    <n v="44.366159700066433"/>
    <n v="4.2008614411199279"/>
    <n v="1.4002871470399763"/>
    <n v="61.821431766766395"/>
    <n v="533.85834036251083"/>
    <n v="139.59331916733194"/>
    <n v="4.286566606467221"/>
    <n v="249.09447315411964"/>
    <n v="43.84403690723223"/>
    <n v="4.1877995750199588"/>
    <n v="1.3959331916733193"/>
    <n v="60.506099247278193"/>
    <n v="523.89493678994324"/>
    <n v="79.750644948093537"/>
    <n v="2.4721268651505612"/>
    <n v="148.23338798868838"/>
    <n v="25.7847492499106"/>
    <n v="2.3925193484428067"/>
    <n v="0.79750644948093552"/>
    <n v="36.152454462981005"/>
    <n v="311.66475441697304"/>
    <n v="78.518193223047902"/>
    <n v="2.4721268651505612"/>
    <n v="138.98799108494819"/>
    <n v="24.776277147165445"/>
    <n v="2.3555457966914366"/>
    <n v="0.78518193223047905"/>
    <n v="33.611910035611821"/>
    <n v="292.42059444306329"/>
    <n v="78.058288841241335"/>
    <n v="2.4721268651505612"/>
    <n v="133.93186496629252"/>
    <n v="24.224763546212021"/>
    <n v="2.3417486652372399"/>
    <n v="0.7805828884124133"/>
    <n v="32.222536148415045"/>
    <n v="281.89634103471991"/>
  </r>
  <r>
    <x v="13"/>
    <s v="Wu_x000a_Hu"/>
    <s v="Wu Hu"/>
    <s v="Wuhu"/>
    <x v="294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  <n v="64.628637555691199"/>
    <n v="1.978415356831025"/>
    <n v="117.17591647765425"/>
    <n v="20.476689092338354"/>
    <n v="1.938859126670736"/>
    <n v="0.64628637555691215"/>
    <n v="28.532968507738335"/>
    <n v="246.39615709038964"/>
    <n v="64.427685769537817"/>
    <n v="1.978415356831025"/>
    <n v="114.96667991728597"/>
    <n v="20.235709341799492"/>
    <n v="1.9328305730861346"/>
    <n v="0.64427685769537812"/>
    <n v="27.925891960282243"/>
    <n v="241.79766313381995"/>
    <n v="36.807989976043174"/>
    <n v="1.1409816300694897"/>
    <n v="68.415409840933094"/>
    <n v="11.900653499958738"/>
    <n v="1.1042396992812953"/>
    <n v="0.36807989976043176"/>
    <n v="16.685748213683542"/>
    <n v="143.84527126937218"/>
    <n v="36.239166102945184"/>
    <n v="1.1409816300694897"/>
    <n v="64.148303577668401"/>
    <n v="11.435204837153282"/>
    <n v="1.0871749830883553"/>
    <n v="0.36239166102945186"/>
    <n v="15.513189247205457"/>
    <n v="134.96335128141382"/>
    <n v="36.02690254211138"/>
    <n v="1.1409816300694897"/>
    <n v="61.814706907519628"/>
    <n v="11.180660098251701"/>
    <n v="1.0808070762633415"/>
    <n v="0.36026902542111383"/>
    <n v="14.871939760806942"/>
    <n v="130.10600355448611"/>
  </r>
  <r>
    <x v="13"/>
    <s v="He_x000a_Fei"/>
    <s v="He Fei"/>
    <s v="Hefei"/>
    <x v="305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  <n v="64.628637555691199"/>
    <n v="1.978415356831025"/>
    <n v="117.17591647765425"/>
    <n v="20.476689092338354"/>
    <n v="1.938859126670736"/>
    <n v="0.64628637555691215"/>
    <n v="28.532968507738335"/>
    <n v="246.39615709038964"/>
    <n v="64.427685769537817"/>
    <n v="1.978415356831025"/>
    <n v="114.96667991728597"/>
    <n v="20.235709341799492"/>
    <n v="1.9328305730861346"/>
    <n v="0.64427685769537812"/>
    <n v="27.925891960282243"/>
    <n v="241.79766313381995"/>
    <n v="36.807989976043174"/>
    <n v="1.1409816300694897"/>
    <n v="68.415409840933094"/>
    <n v="11.900653499958738"/>
    <n v="1.1042396992812953"/>
    <n v="0.36807989976043176"/>
    <n v="16.685748213683542"/>
    <n v="143.84527126937218"/>
    <n v="36.239166102945184"/>
    <n v="1.1409816300694897"/>
    <n v="64.148303577668401"/>
    <n v="11.435204837153282"/>
    <n v="1.0871749830883553"/>
    <n v="0.36239166102945186"/>
    <n v="15.513189247205457"/>
    <n v="134.96335128141382"/>
    <n v="36.02690254211138"/>
    <n v="1.1409816300694897"/>
    <n v="61.814706907519628"/>
    <n v="11.180660098251701"/>
    <n v="1.0808070762633415"/>
    <n v="0.36026902542111383"/>
    <n v="14.871939760806942"/>
    <n v="130.10600355448611"/>
  </r>
  <r>
    <x v="13"/>
    <s v="Chu_x000a_Zhou"/>
    <s v="Chu Zhou"/>
    <s v="Fengyang"/>
    <x v="282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Chu_x000a_Zhou"/>
    <s v="Chu Zhou"/>
    <s v="Fengyang"/>
    <x v="282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Chu_x000a_Zhou"/>
    <s v="Chu Zhou"/>
    <s v="Fengyang"/>
    <x v="282"/>
    <s v="t/a"/>
    <s v="grinding"/>
    <n v="600000"/>
    <n v="1"/>
    <m/>
    <n v="1"/>
    <m/>
    <n v="600000"/>
    <n v="63017.95082637381"/>
    <n v="63017.95082637381"/>
    <n v="4.7107363355459217E-4"/>
    <n v="59.969183581450736"/>
    <n v="2.2124533777515349"/>
    <n v="117.11507071965157"/>
    <n v="21.380377770797438"/>
    <n v="1.7990755074435221"/>
    <n v="0.59969183581450736"/>
    <n v="26.808504433959296"/>
    <n v="230.2236701936157"/>
    <n v="65.074163269662336"/>
    <n v="1.978415356831025"/>
    <n v="120.3345013514372"/>
    <n v="20.821222135378868"/>
    <n v="1.9522248980898704"/>
    <n v="0.65074163269662344"/>
    <n v="29.400916664319436"/>
    <n v="252.97070583449613"/>
    <n v="64.628637555691199"/>
    <n v="1.978415356831025"/>
    <n v="117.17591647765425"/>
    <n v="20.476689092338354"/>
    <n v="1.938859126670736"/>
    <n v="0.64628637555691215"/>
    <n v="28.532968507738335"/>
    <n v="246.39615709038964"/>
    <n v="64.427685769537817"/>
    <n v="1.978415356831025"/>
    <n v="114.96667991728597"/>
    <n v="20.235709341799492"/>
    <n v="1.9328305730861346"/>
    <n v="0.64427685769537812"/>
    <n v="27.925891960282243"/>
    <n v="241.79766313381995"/>
    <n v="36.807989976043174"/>
    <n v="1.1409816300694897"/>
    <n v="68.415409840933094"/>
    <n v="11.900653499958738"/>
    <n v="1.1042396992812953"/>
    <n v="0.36807989976043176"/>
    <n v="16.685748213683542"/>
    <n v="143.84527126937218"/>
    <n v="36.239166102945184"/>
    <n v="1.1409816300694897"/>
    <n v="64.148303577668401"/>
    <n v="11.435204837153282"/>
    <n v="1.0871749830883553"/>
    <n v="0.36239166102945186"/>
    <n v="15.513189247205457"/>
    <n v="134.96335128141382"/>
    <n v="36.02690254211138"/>
    <n v="1.1409816300694897"/>
    <n v="61.814706907519628"/>
    <n v="11.180660098251701"/>
    <n v="1.0808070762633415"/>
    <n v="0.36026902542111383"/>
    <n v="14.871939760806942"/>
    <n v="130.10600355448611"/>
  </r>
  <r>
    <x v="13"/>
    <s v="Wu_x000a_Hu"/>
    <s v="Wu Hu"/>
    <s v="Fanchang"/>
    <x v="289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  <n v="120.79722034315061"/>
    <n v="3.8032721002316325"/>
    <n v="213.82767859222798"/>
    <n v="38.117349457177603"/>
    <n v="3.6239166102945175"/>
    <n v="1.2079722034315061"/>
    <n v="51.710630824018182"/>
    <n v="449.87783760471268"/>
    <n v="120.08967514037127"/>
    <n v="3.8032721002316325"/>
    <n v="206.04902302506542"/>
    <n v="37.268866994172335"/>
    <n v="3.6026902542111379"/>
    <n v="1.2008967514037125"/>
    <n v="49.573132536023138"/>
    <n v="433.68667851495366"/>
  </r>
  <r>
    <x v="13"/>
    <s v="Wu_x000a_Hu"/>
    <s v="Wu Hu"/>
    <s v="Fanchang"/>
    <x v="289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  <n v="120.79722034315061"/>
    <n v="3.8032721002316325"/>
    <n v="213.82767859222798"/>
    <n v="38.117349457177603"/>
    <n v="3.6239166102945175"/>
    <n v="1.2079722034315061"/>
    <n v="51.710630824018182"/>
    <n v="449.87783760471268"/>
    <n v="120.08967514037127"/>
    <n v="3.8032721002316325"/>
    <n v="206.04902302506542"/>
    <n v="37.268866994172335"/>
    <n v="3.6026902542111379"/>
    <n v="1.2008967514037125"/>
    <n v="49.573132536023138"/>
    <n v="433.68667851495366"/>
  </r>
  <r>
    <x v="13"/>
    <s v="Lu'an"/>
    <s v="Lu'an"/>
    <s v="Shucheng"/>
    <x v="306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  <n v="72.478332205890368"/>
    <n v="2.2819632601389794"/>
    <n v="128.2966071553368"/>
    <n v="22.870409674306565"/>
    <n v="2.1743499661767105"/>
    <n v="0.72478332205890372"/>
    <n v="31.026378494410913"/>
    <n v="269.92670256282764"/>
    <n v="72.053805084222759"/>
    <n v="2.2819632601389794"/>
    <n v="123.62941381503926"/>
    <n v="22.361320196503403"/>
    <n v="2.161614152526683"/>
    <n v="0.72053805084222766"/>
    <n v="29.743879521613884"/>
    <n v="260.21200710897222"/>
  </r>
  <r>
    <x v="13"/>
    <s v="Xuan_x000a_Cheng"/>
    <s v="Xuan Cheng"/>
    <s v="Xuanzhou"/>
    <x v="307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Lu'an"/>
    <s v="Lu'an"/>
    <s v="Shou"/>
    <x v="308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Lu'an"/>
    <s v="Lu'an"/>
    <s v="Lu An"/>
    <x v="295"/>
    <s v="t/a"/>
    <s v="grinding"/>
    <n v="2000000"/>
    <n v="1"/>
    <m/>
    <n v="1"/>
    <m/>
    <n v="2000000"/>
    <n v="210059.8360879127"/>
    <n v="210059.8360879127"/>
    <n v="1.5702454451819738E-3"/>
    <n v="199.89727860483578"/>
    <n v="7.3748445925051165"/>
    <n v="390.38356906550518"/>
    <n v="71.267925902658121"/>
    <n v="5.9969183581450727"/>
    <n v="1.9989727860483579"/>
    <n v="89.36168144653098"/>
    <n v="767.41223397871897"/>
    <n v="216.91387756554113"/>
    <n v="6.5947178561034159"/>
    <n v="401.11500450479065"/>
    <n v="69.404073784596221"/>
    <n v="6.5074163269662346"/>
    <n v="2.1691387756554112"/>
    <n v="98.003055547731449"/>
    <n v="843.23568611498706"/>
    <n v="215.42879185230402"/>
    <n v="6.5947178561034159"/>
    <n v="390.58638825884753"/>
    <n v="68.255630307794505"/>
    <n v="6.4628637555691197"/>
    <n v="2.1542879185230404"/>
    <n v="95.109895025794444"/>
    <n v="821.32052363463208"/>
    <n v="214.75895256512604"/>
    <n v="6.5947178561034159"/>
    <n v="383.22226639095322"/>
    <n v="67.452364472664968"/>
    <n v="6.4427685769537817"/>
    <n v="2.1475895256512603"/>
    <n v="93.086306534274144"/>
    <n v="805.99221044606645"/>
    <n v="122.6932999201439"/>
    <n v="3.8032721002316325"/>
    <n v="228.05136613644365"/>
    <n v="39.668844999862458"/>
    <n v="3.6807989976043176"/>
    <n v="1.2269329992014393"/>
    <n v="55.619160712278465"/>
    <n v="479.4842375645739"/>
    <n v="120.79722034315061"/>
    <n v="3.8032721002316325"/>
    <n v="213.82767859222798"/>
    <n v="38.117349457177603"/>
    <n v="3.6239166102945175"/>
    <n v="1.2079722034315061"/>
    <n v="51.710630824018182"/>
    <n v="449.87783760471268"/>
    <n v="120.08967514037127"/>
    <n v="3.8032721002316325"/>
    <n v="206.04902302506542"/>
    <n v="37.268866994172335"/>
    <n v="3.6026902542111379"/>
    <n v="1.2008967514037125"/>
    <n v="49.573132536023138"/>
    <n v="433.68667851495366"/>
  </r>
  <r>
    <x v="13"/>
    <s v="Chao_x000a_Hu"/>
    <s v="Chao Hu"/>
    <s v="Lujiang"/>
    <x v="30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s v="Lujiang"/>
    <x v="30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Bo_x000a_Zhou"/>
    <s v="Bo Zhou"/>
    <s v="Boxian"/>
    <x v="310"/>
    <s v="t/a"/>
    <s v="grinding"/>
    <n v="750000"/>
    <n v="1"/>
    <m/>
    <n v="1"/>
    <m/>
    <n v="750000"/>
    <n v="78772.438532967266"/>
    <n v="78772.438532967266"/>
    <n v="5.8884204194324023E-4"/>
    <n v="74.961479476813423"/>
    <n v="2.7655667221894187"/>
    <n v="146.39383839956446"/>
    <n v="26.725472213496797"/>
    <n v="2.2488443843044026"/>
    <n v="0.74961479476813431"/>
    <n v="33.510630542449121"/>
    <n v="287.77958774201966"/>
    <n v="81.342704087077934"/>
    <n v="2.4730191960387811"/>
    <n v="150.41812668929651"/>
    <n v="26.026527669223587"/>
    <n v="2.4402811226123382"/>
    <n v="0.81342704087077933"/>
    <n v="36.751145830399295"/>
    <n v="316.21338229312016"/>
    <n v="80.785796944614006"/>
    <n v="2.4730191960387811"/>
    <n v="146.46989559706782"/>
    <n v="25.595861365422945"/>
    <n v="2.4235739083384202"/>
    <n v="0.80785796944614019"/>
    <n v="35.666210634672922"/>
    <n v="307.99519636298703"/>
    <n v="80.534607211922278"/>
    <n v="2.4730191960387811"/>
    <n v="143.70834989660747"/>
    <n v="25.294636677249365"/>
    <n v="2.4160382163576686"/>
    <n v="0.80534607211922271"/>
    <n v="34.907364950352807"/>
    <n v="302.24707891727496"/>
    <n v="46.009987470053971"/>
    <n v="1.4262270375868622"/>
    <n v="85.519262301166364"/>
    <n v="14.875816874948423"/>
    <n v="1.3802996241016192"/>
    <n v="0.46009987470053976"/>
    <n v="20.857185267104427"/>
    <n v="179.80658908671523"/>
    <n v="45.298957628681478"/>
    <n v="1.4262270375868622"/>
    <n v="80.185379472085501"/>
    <n v="14.294006046441604"/>
    <n v="1.3589687288604442"/>
    <n v="0.4529895762868148"/>
    <n v="19.391486559006822"/>
    <n v="168.70418910176727"/>
    <n v="45.03362817763923"/>
    <n v="1.4262270375868622"/>
    <n v="77.268383634399541"/>
    <n v="13.975825122814626"/>
    <n v="1.3510088453291769"/>
    <n v="0.45033628177639229"/>
    <n v="18.58992470100868"/>
    <n v="162.63250444310762"/>
  </r>
  <r>
    <x v="13"/>
    <s v="Bo_x000a_Zhou"/>
    <s v="Bo Zhou"/>
    <s v="Boxian"/>
    <x v="310"/>
    <s v="t/a"/>
    <s v="grinding"/>
    <n v="750000"/>
    <n v="1"/>
    <m/>
    <n v="1"/>
    <m/>
    <n v="750000"/>
    <n v="78772.438532967266"/>
    <n v="78772.438532967266"/>
    <n v="5.8884204194324023E-4"/>
    <n v="74.961479476813423"/>
    <n v="2.7655667221894187"/>
    <n v="146.39383839956446"/>
    <n v="26.725472213496797"/>
    <n v="2.2488443843044026"/>
    <n v="0.74961479476813431"/>
    <n v="33.510630542449121"/>
    <n v="287.77958774201966"/>
    <n v="81.342704087077934"/>
    <n v="2.4730191960387811"/>
    <n v="150.41812668929651"/>
    <n v="26.026527669223587"/>
    <n v="2.4402811226123382"/>
    <n v="0.81342704087077933"/>
    <n v="36.751145830399295"/>
    <n v="316.21338229312016"/>
    <n v="80.785796944614006"/>
    <n v="2.4730191960387811"/>
    <n v="146.46989559706782"/>
    <n v="25.595861365422945"/>
    <n v="2.4235739083384202"/>
    <n v="0.80785796944614019"/>
    <n v="35.666210634672922"/>
    <n v="307.99519636298703"/>
    <n v="80.534607211922278"/>
    <n v="2.4730191960387811"/>
    <n v="143.70834989660747"/>
    <n v="25.294636677249365"/>
    <n v="2.4160382163576686"/>
    <n v="0.80534607211922271"/>
    <n v="34.907364950352807"/>
    <n v="302.24707891727496"/>
    <n v="46.009987470053971"/>
    <n v="1.4262270375868622"/>
    <n v="85.519262301166364"/>
    <n v="14.875816874948423"/>
    <n v="1.3802996241016192"/>
    <n v="0.46009987470053976"/>
    <n v="20.857185267104427"/>
    <n v="179.80658908671523"/>
    <n v="45.298957628681478"/>
    <n v="1.4262270375868622"/>
    <n v="80.185379472085501"/>
    <n v="14.294006046441604"/>
    <n v="1.3589687288604442"/>
    <n v="0.4529895762868148"/>
    <n v="19.391486559006822"/>
    <n v="168.70418910176727"/>
    <n v="45.03362817763923"/>
    <n v="1.4262270375868622"/>
    <n v="77.268383634399541"/>
    <n v="13.975825122814626"/>
    <n v="1.3510088453291769"/>
    <n v="0.45033628177639229"/>
    <n v="18.58992470100868"/>
    <n v="162.63250444310762"/>
  </r>
  <r>
    <x v="13"/>
    <s v="Chi_x000a_Zhou"/>
    <s v="Chi Zhou"/>
    <s v="Guichi"/>
    <x v="311"/>
    <s v="t/a"/>
    <s v="grinding"/>
    <n v="800000"/>
    <n v="1"/>
    <m/>
    <n v="1"/>
    <m/>
    <n v="800000"/>
    <n v="84023.93443516508"/>
    <n v="84023.93443516508"/>
    <n v="6.2809817807278959E-4"/>
    <n v="79.958911441934319"/>
    <n v="2.9499378370020466"/>
    <n v="156.1534276262021"/>
    <n v="28.507170361063253"/>
    <n v="2.3987673432580294"/>
    <n v="0.79958911441934322"/>
    <n v="35.744672578612395"/>
    <n v="306.96489359148762"/>
    <n v="86.765551026216457"/>
    <n v="2.6378871424413668"/>
    <n v="160.44600180191628"/>
    <n v="27.761629513838493"/>
    <n v="2.6029665307864942"/>
    <n v="0.8676555102621647"/>
    <n v="39.201222219092585"/>
    <n v="337.29427444599486"/>
    <n v="86.171516740921604"/>
    <n v="2.6378871424413668"/>
    <n v="156.23455530353903"/>
    <n v="27.302252123117807"/>
    <n v="2.5851455022276482"/>
    <n v="0.86171516740921617"/>
    <n v="38.04395801031778"/>
    <n v="328.52820945385287"/>
    <n v="85.903581026050432"/>
    <n v="2.6378871424413668"/>
    <n v="153.28890655638131"/>
    <n v="26.980945789065988"/>
    <n v="2.5771074307815129"/>
    <n v="0.85903581026050424"/>
    <n v="37.234522613709657"/>
    <n v="322.39688417842666"/>
    <n v="49.077319968057566"/>
    <n v="1.5213088400926531"/>
    <n v="91.220546454577459"/>
    <n v="15.867537999944986"/>
    <n v="1.4723195990417273"/>
    <n v="0.4907731996805757"/>
    <n v="22.247664284911391"/>
    <n v="191.79369502582958"/>
    <n v="48.318888137260245"/>
    <n v="1.5213088400926531"/>
    <n v="85.53107143689121"/>
    <n v="15.246939782871044"/>
    <n v="1.4495666441178072"/>
    <n v="0.48318888137260246"/>
    <n v="20.684252329607276"/>
    <n v="179.9511350418851"/>
    <n v="48.035870056148511"/>
    <n v="1.5213088400926531"/>
    <n v="82.419609210026181"/>
    <n v="14.907546797668935"/>
    <n v="1.4410761016844553"/>
    <n v="0.48035870056148511"/>
    <n v="19.829253014409257"/>
    <n v="173.47467140598147"/>
  </r>
  <r>
    <x v="13"/>
    <s v="Chao_x000a_Hu"/>
    <s v="Chao Hu"/>
    <s v="Wuwei"/>
    <x v="31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Huai_x000a_Bei"/>
    <s v="Huai Bei"/>
    <s v="Huaibei"/>
    <x v="286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Xuan_x000a_Cheng"/>
    <s v="Xuan Cheng"/>
    <s v="Langxi"/>
    <x v="313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Xuan_x000a_Cheng"/>
    <s v="Xuan Cheng"/>
    <s v="Ningguo"/>
    <x v="314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Xuan_x000a_Cheng"/>
    <s v="Xuan Cheng"/>
    <s v="Ningguo"/>
    <x v="314"/>
    <s v="t/d"/>
    <s v="cement"/>
    <n v="4000"/>
    <n v="310"/>
    <n v="1"/>
    <m/>
    <n v="1240000"/>
    <m/>
    <n v="0"/>
    <n v="1240000"/>
    <n v="9.269284353867438E-3"/>
    <n v="1180.0096110055927"/>
    <n v="43.534297012776527"/>
    <n v="2304.4654068883247"/>
    <n v="420.70026219724929"/>
    <n v="35.400288330167776"/>
    <n v="11.800096110055927"/>
    <n v="527.50914719043999"/>
    <n v="4530.0957472677392"/>
    <n v="1280.4599546040888"/>
    <n v="38.929146541587656"/>
    <n v="2367.8139279218499"/>
    <n v="409.69779418889811"/>
    <n v="38.413798638122671"/>
    <n v="12.804599546040889"/>
    <n v="578.51986911161714"/>
    <n v="4977.6876448907742"/>
    <n v="1271.6933749536918"/>
    <n v="38.929146541587656"/>
    <n v="2305.6626647955395"/>
    <n v="402.91844056397127"/>
    <n v="38.150801248610755"/>
    <n v="12.716933749536919"/>
    <n v="561.44131133486792"/>
    <n v="4848.3206893521283"/>
    <n v="1267.7392601092288"/>
    <n v="38.929146541587656"/>
    <n v="2262.1916648830797"/>
    <n v="398.17669814376023"/>
    <n v="38.032177803276866"/>
    <n v="12.677392601092288"/>
    <n v="549.49590674817193"/>
    <n v="4757.836431591084"/>
    <n v="724.2683548382189"/>
    <n v="22.45101915776748"/>
    <n v="1346.2054397245249"/>
    <n v="234.1683622910335"/>
    <n v="21.72805064514657"/>
    <n v="7.2426835483821899"/>
    <n v="328.32435065959697"/>
    <n v="2830.4337737902483"/>
    <n v="713.07564556423995"/>
    <n v="22.45101915776748"/>
    <n v="1262.2418754216092"/>
    <n v="225.00976011006227"/>
    <n v="21.392269366927195"/>
    <n v="7.1307564556423992"/>
    <n v="305.25198636709888"/>
    <n v="2655.664828741355"/>
    <n v="708.89894968659871"/>
    <n v="22.45101915776748"/>
    <n v="1216.323849953643"/>
    <n v="220.00110032187595"/>
    <n v="21.266968490597961"/>
    <n v="7.0889894968659863"/>
    <n v="292.63416314836331"/>
    <n v="2560.0871226686022"/>
  </r>
  <r>
    <x v="13"/>
    <s v="Xuan_x000a_Cheng"/>
    <s v="Xuan Cheng"/>
    <s v="Ningguo"/>
    <x v="314"/>
    <s v="t/d"/>
    <s v="cement"/>
    <n v="4000"/>
    <n v="310"/>
    <n v="1"/>
    <m/>
    <n v="1240000"/>
    <m/>
    <n v="0"/>
    <n v="1240000"/>
    <n v="9.269284353867438E-3"/>
    <n v="1180.0096110055927"/>
    <n v="43.534297012776527"/>
    <n v="2304.4654068883247"/>
    <n v="420.70026219724929"/>
    <n v="35.400288330167776"/>
    <n v="11.800096110055927"/>
    <n v="527.50914719043999"/>
    <n v="4530.0957472677392"/>
    <n v="1280.4599546040888"/>
    <n v="38.929146541587656"/>
    <n v="2367.8139279218499"/>
    <n v="409.69779418889811"/>
    <n v="38.413798638122671"/>
    <n v="12.804599546040889"/>
    <n v="578.51986911161714"/>
    <n v="4977.6876448907742"/>
    <n v="1271.6933749536918"/>
    <n v="38.929146541587656"/>
    <n v="2305.6626647955395"/>
    <n v="402.91844056397127"/>
    <n v="38.150801248610755"/>
    <n v="12.716933749536919"/>
    <n v="561.44131133486792"/>
    <n v="4848.3206893521283"/>
    <n v="1267.7392601092288"/>
    <n v="38.929146541587656"/>
    <n v="2262.1916648830797"/>
    <n v="398.17669814376023"/>
    <n v="38.032177803276866"/>
    <n v="12.677392601092288"/>
    <n v="549.49590674817193"/>
    <n v="4757.836431591084"/>
    <n v="724.2683548382189"/>
    <n v="22.45101915776748"/>
    <n v="1346.2054397245249"/>
    <n v="234.1683622910335"/>
    <n v="21.72805064514657"/>
    <n v="7.2426835483821899"/>
    <n v="328.32435065959697"/>
    <n v="2830.4337737902483"/>
    <n v="713.07564556423995"/>
    <n v="22.45101915776748"/>
    <n v="1262.2418754216092"/>
    <n v="225.00976011006227"/>
    <n v="21.392269366927195"/>
    <n v="7.1307564556423992"/>
    <n v="305.25198636709888"/>
    <n v="2655.664828741355"/>
    <n v="708.89894968659871"/>
    <n v="22.45101915776748"/>
    <n v="1216.323849953643"/>
    <n v="220.00110032187595"/>
    <n v="21.266968490597961"/>
    <n v="7.0889894968659863"/>
    <n v="292.63416314836331"/>
    <n v="2560.0871226686022"/>
  </r>
  <r>
    <x v="13"/>
    <s v="Xuan_x000a_Cheng"/>
    <s v="Xuan Cheng"/>
    <s v="Guangde"/>
    <x v="28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Xuan_x000a_Cheng"/>
    <s v="Xuan Cheng"/>
    <s v="Guangde"/>
    <x v="288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Wu_x000a_Hu"/>
    <s v="Wu Hu"/>
    <s v="Fanchang"/>
    <x v="289"/>
    <s v="t/a"/>
    <s v="grinding"/>
    <n v="1000000"/>
    <n v="1"/>
    <m/>
    <n v="1"/>
    <m/>
    <n v="1000000"/>
    <n v="105029.91804395635"/>
    <n v="105029.91804395635"/>
    <n v="7.8512272259098691E-4"/>
    <n v="99.948639302417888"/>
    <n v="3.6874222962525582"/>
    <n v="195.19178453275259"/>
    <n v="35.63396295132906"/>
    <n v="2.9984591790725363"/>
    <n v="0.99948639302417897"/>
    <n v="44.68084072326549"/>
    <n v="383.70611698935949"/>
    <n v="108.45693878277056"/>
    <n v="3.2973589280517079"/>
    <n v="200.55750225239532"/>
    <n v="34.702036892298111"/>
    <n v="3.2537081634831173"/>
    <n v="1.0845693878277056"/>
    <n v="49.001527773865725"/>
    <n v="421.61784305749353"/>
    <n v="107.71439592615201"/>
    <n v="3.2973589280517079"/>
    <n v="195.29319412942377"/>
    <n v="34.127815153897252"/>
    <n v="3.2314318777845599"/>
    <n v="1.0771439592615202"/>
    <n v="47.554947512897222"/>
    <n v="410.66026181731604"/>
    <n v="107.37947628256302"/>
    <n v="3.2973589280517079"/>
    <n v="191.61113319547661"/>
    <n v="33.726182236332484"/>
    <n v="3.2213842884768908"/>
    <n v="1.0737947628256301"/>
    <n v="46.543153267137072"/>
    <n v="402.99610522303323"/>
    <n v="61.34664996007195"/>
    <n v="1.9016360501158163"/>
    <n v="114.02568306822182"/>
    <n v="19.834422499931229"/>
    <n v="1.8403994988021588"/>
    <n v="0.61346649960071964"/>
    <n v="27.809580356139232"/>
    <n v="239.74211878228695"/>
    <n v="60.398610171575307"/>
    <n v="1.9016360501158163"/>
    <n v="106.91383929611399"/>
    <n v="19.058674728588802"/>
    <n v="1.8119583051472588"/>
    <n v="0.60398610171575307"/>
    <n v="25.855315412009091"/>
    <n v="224.93891880235634"/>
    <n v="60.044837570185635"/>
    <n v="1.9016360501158163"/>
    <n v="103.02451151253271"/>
    <n v="18.634433497086167"/>
    <n v="1.8013451271055689"/>
    <n v="0.60044837570185627"/>
    <n v="24.786566268011569"/>
    <n v="216.84333925747683"/>
  </r>
  <r>
    <x v="13"/>
    <s v="Chu_x000a_Zhou"/>
    <s v="Chu Zhou"/>
    <s v="Fengyang"/>
    <x v="28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u_x000a_Zhou"/>
    <s v="Chu Zhou"/>
    <s v="Fengyang"/>
    <x v="28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u_x000a_Zhou"/>
    <s v="Chu Zhou"/>
    <s v="Fengyang"/>
    <x v="282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Wu_x000a_Hu"/>
    <s v="Wu Hu"/>
    <s v="Wuhu"/>
    <x v="294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Wu_x000a_Hu"/>
    <s v="Wu Hu"/>
    <s v="Wuhu"/>
    <x v="294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Huai_x000a_Nan"/>
    <s v="Huai Nan"/>
    <s v="Huainan"/>
    <x v="284"/>
    <s v="t/a"/>
    <s v="grinding"/>
    <n v="1200000"/>
    <n v="1"/>
    <m/>
    <n v="1"/>
    <m/>
    <n v="1200000"/>
    <n v="126035.90165274762"/>
    <n v="126035.90165274762"/>
    <n v="9.4214726710918433E-4"/>
    <n v="119.93836716290147"/>
    <n v="4.4249067555030699"/>
    <n v="234.23014143930314"/>
    <n v="42.760755541594875"/>
    <n v="3.5981510148870441"/>
    <n v="1.1993836716290147"/>
    <n v="53.617008867918592"/>
    <n v="460.44734038723141"/>
    <n v="130.14832653932467"/>
    <n v="3.95683071366205"/>
    <n v="240.66900270287439"/>
    <n v="41.642444270757736"/>
    <n v="3.9044497961797409"/>
    <n v="1.3014832653932469"/>
    <n v="58.801833328638871"/>
    <n v="505.94141166899226"/>
    <n v="129.2572751113824"/>
    <n v="3.95683071366205"/>
    <n v="234.35183295530851"/>
    <n v="40.953378184676708"/>
    <n v="3.877718253341472"/>
    <n v="1.2925727511138243"/>
    <n v="57.065937015476671"/>
    <n v="492.79231418077927"/>
    <n v="128.85537153907563"/>
    <n v="3.95683071366205"/>
    <n v="229.93335983457195"/>
    <n v="40.471418683598984"/>
    <n v="3.8656611461722692"/>
    <n v="1.2885537153907562"/>
    <n v="55.851783920564486"/>
    <n v="483.5953262676399"/>
    <n v="73.615979952086349"/>
    <n v="2.2819632601389794"/>
    <n v="136.83081968186619"/>
    <n v="23.801306999917475"/>
    <n v="2.2084793985625906"/>
    <n v="0.73615979952086352"/>
    <n v="33.371496427367084"/>
    <n v="287.69054253874435"/>
    <n v="72.478332205890368"/>
    <n v="2.2819632601389794"/>
    <n v="128.2966071553368"/>
    <n v="22.870409674306565"/>
    <n v="2.1743499661767105"/>
    <n v="0.72478332205890372"/>
    <n v="31.026378494410913"/>
    <n v="269.92670256282764"/>
    <n v="72.053805084222759"/>
    <n v="2.2819632601389794"/>
    <n v="123.62941381503926"/>
    <n v="22.361320196503403"/>
    <n v="2.161614152526683"/>
    <n v="0.72053805084222766"/>
    <n v="29.743879521613884"/>
    <n v="260.21200710897222"/>
  </r>
  <r>
    <x v="13"/>
    <s v="Chu_x000a_Zhou"/>
    <s v="Chu Zhou"/>
    <s v="Quanjiao"/>
    <x v="315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u_x000a_Zhou"/>
    <s v="Chu Zhou"/>
    <s v="Quanjiao"/>
    <x v="315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s v="Wuwei"/>
    <x v="312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Su_x000a_Zhou"/>
    <s v="Su Zhou"/>
    <s v="Yongqiao"/>
    <x v="316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Su_x000a_Zhou"/>
    <s v="Su Zhou"/>
    <s v="Yongqiao"/>
    <x v="316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i_x000a_Zhou"/>
    <s v="Chi Zhou"/>
    <s v="Guichi"/>
    <x v="31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i_x000a_Zhou"/>
    <s v="Chi Zhou"/>
    <s v="Guichi"/>
    <x v="311"/>
    <s v="t/d"/>
    <s v="cement"/>
    <n v="8000"/>
    <n v="310"/>
    <n v="1"/>
    <m/>
    <n v="2480000"/>
    <m/>
    <n v="0"/>
    <n v="2480000"/>
    <n v="1.8538568707734876E-2"/>
    <n v="2360.0192220111853"/>
    <n v="87.068594025553054"/>
    <n v="4608.9308137766493"/>
    <n v="841.40052439449858"/>
    <n v="70.800576660335551"/>
    <n v="23.600192220111854"/>
    <n v="1055.01829438088"/>
    <n v="9060.1914945354783"/>
    <n v="2560.9199092081776"/>
    <n v="77.858293083175312"/>
    <n v="4735.6278558436998"/>
    <n v="819.39558837779623"/>
    <n v="76.827597276245342"/>
    <n v="25.609199092081777"/>
    <n v="1157.0397382232343"/>
    <n v="9955.3752897815484"/>
    <n v="2543.3867499073835"/>
    <n v="77.858293083175312"/>
    <n v="4611.325329591079"/>
    <n v="805.83688112794255"/>
    <n v="76.301602497221509"/>
    <n v="25.433867499073838"/>
    <n v="1122.8826226697358"/>
    <n v="9696.6413787042566"/>
    <n v="2535.4785202184576"/>
    <n v="77.858293083175312"/>
    <n v="4524.3833297661595"/>
    <n v="796.35339628752047"/>
    <n v="76.064355606553733"/>
    <n v="25.354785202184576"/>
    <n v="1098.9918134963439"/>
    <n v="9515.6728631821679"/>
    <n v="1448.5367096764378"/>
    <n v="44.902038315534959"/>
    <n v="2692.4108794490498"/>
    <n v="468.33672458206701"/>
    <n v="43.456101290293141"/>
    <n v="14.48536709676438"/>
    <n v="656.64870131919395"/>
    <n v="5660.8675475804966"/>
    <n v="1426.1512911284799"/>
    <n v="44.902038315534959"/>
    <n v="2524.4837508432183"/>
    <n v="450.01952022012455"/>
    <n v="42.78453873385439"/>
    <n v="14.261512911284798"/>
    <n v="610.50397273419776"/>
    <n v="5311.32965748271"/>
    <n v="1417.7978993731974"/>
    <n v="44.902038315534959"/>
    <n v="2432.6476999072861"/>
    <n v="440.00220064375191"/>
    <n v="42.533936981195922"/>
    <n v="14.177978993731973"/>
    <n v="585.26832629672663"/>
    <n v="5120.1742453372044"/>
  </r>
  <r>
    <x v="13"/>
    <s v="Ma'anshan"/>
    <s v="Ma'anshan"/>
    <s v="Maanshan"/>
    <x v="296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Ma'anshan"/>
    <s v="Ma'anshan"/>
    <s v="Maanshan"/>
    <x v="296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Xuan_x000a_Cheng"/>
    <s v="Xuan Cheng"/>
    <s v="Guangde"/>
    <x v="288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Xuan_x000a_Cheng"/>
    <s v="Xuan Cheng"/>
    <s v="Guangde"/>
    <x v="288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Wu_x000a_Hu"/>
    <s v="Wu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Wu_x000a_Hu"/>
    <s v="Wu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Wu_x000a_Hu"/>
    <s v="Wu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Wu_x000a_Hu"/>
    <s v="Wu Hu"/>
    <s v="Fanchang"/>
    <x v="28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Wu_x000a_Hu"/>
    <s v="Wu Hu"/>
    <s v="Fanchang"/>
    <x v="28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An_x000a_Qing"/>
    <s v="An Qing"/>
    <s v="Zongyang"/>
    <x v="317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An_x000a_Qing"/>
    <s v="An Qing"/>
    <s v="Zongyang"/>
    <x v="317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An_x000a_Qing"/>
    <s v="An Qing"/>
    <s v="Zongyang"/>
    <x v="31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An_x000a_Qing"/>
    <s v="An Qing"/>
    <s v="Zongyang"/>
    <x v="31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An_x000a_Qing"/>
    <s v="An Qing"/>
    <s v="Zongyang"/>
    <x v="31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An_x000a_Qing"/>
    <s v="An Qing"/>
    <s v="Zongyang"/>
    <x v="317"/>
    <s v="t/d"/>
    <s v="cement"/>
    <n v="10000"/>
    <n v="310"/>
    <n v="1"/>
    <m/>
    <n v="3100000"/>
    <m/>
    <n v="0"/>
    <n v="3100000"/>
    <n v="2.3173210884668591E-2"/>
    <n v="2950.0240275139813"/>
    <n v="108.83574253194131"/>
    <n v="5761.1635172208107"/>
    <n v="1051.7506554931231"/>
    <n v="88.500720825419421"/>
    <n v="29.500240275139813"/>
    <n v="1318.7728679760999"/>
    <n v="11325.239368169347"/>
    <n v="3201.1498865102217"/>
    <n v="97.322866353969133"/>
    <n v="5919.5348198046231"/>
    <n v="1024.2444854722451"/>
    <n v="96.034496595306649"/>
    <n v="32.011498865102219"/>
    <n v="1446.2996727790428"/>
    <n v="12444.219112226932"/>
    <n v="3179.2334373842291"/>
    <n v="97.322866353969133"/>
    <n v="5764.1566619888472"/>
    <n v="1007.296101409928"/>
    <n v="95.377003121526869"/>
    <n v="31.792334373842294"/>
    <n v="1403.6032783371697"/>
    <n v="12120.801723380318"/>
    <n v="3169.3481502730715"/>
    <n v="97.322866353969133"/>
    <n v="5655.4791622076991"/>
    <n v="995.44174535940044"/>
    <n v="95.080444508192159"/>
    <n v="31.693481502730716"/>
    <n v="1373.7397668704295"/>
    <n v="11894.591078977708"/>
    <n v="1810.6708870955472"/>
    <n v="56.12754789441869"/>
    <n v="3365.5135993113117"/>
    <n v="585.42090572758366"/>
    <n v="54.320126612866417"/>
    <n v="18.106708870955472"/>
    <n v="820.81087664899223"/>
    <n v="7076.0844344756197"/>
    <n v="1782.6891139105996"/>
    <n v="56.12754789441869"/>
    <n v="3155.6046885540227"/>
    <n v="562.52440027515559"/>
    <n v="53.480673417317981"/>
    <n v="17.826891139105996"/>
    <n v="763.1299659177472"/>
    <n v="6639.1620718533868"/>
    <n v="1772.2473742164966"/>
    <n v="56.12754789441869"/>
    <n v="3040.8096248841071"/>
    <n v="550.00275080468987"/>
    <n v="53.167421226494895"/>
    <n v="17.722473742164965"/>
    <n v="731.58540787090817"/>
    <n v="6400.2178066715041"/>
  </r>
  <r>
    <x v="13"/>
    <s v="Xuan_x000a_Cheng"/>
    <s v="Xuan Cheng"/>
    <s v="Xuanzhou"/>
    <x v="30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Xuan_x000a_Cheng"/>
    <s v="Xuan Cheng"/>
    <s v="Xuanzhou"/>
    <x v="307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s v="Chao"/>
    <x v="303"/>
    <s v="t/d"/>
    <s v="cement"/>
    <n v="6000"/>
    <n v="310"/>
    <n v="1"/>
    <m/>
    <n v="1860000"/>
    <m/>
    <n v="0"/>
    <n v="1860000"/>
    <n v="1.3903926530801155E-2"/>
    <n v="1770.0144165083886"/>
    <n v="65.301445519164787"/>
    <n v="3456.6981103324865"/>
    <n v="631.05039329587385"/>
    <n v="53.10043249525166"/>
    <n v="17.700144165083888"/>
    <n v="791.26372078565987"/>
    <n v="6795.1436209016083"/>
    <n v="1920.6899319061329"/>
    <n v="58.393719812381477"/>
    <n v="3551.7208918827741"/>
    <n v="614.54669128334706"/>
    <n v="57.620697957183992"/>
    <n v="19.206899319061332"/>
    <n v="867.77980366742565"/>
    <n v="7466.5314673361599"/>
    <n v="1907.5400624305375"/>
    <n v="58.393719812381477"/>
    <n v="3458.4939971933086"/>
    <n v="604.37766084595683"/>
    <n v="57.226201872916121"/>
    <n v="19.075400624305377"/>
    <n v="842.16196700230182"/>
    <n v="7272.4810340281911"/>
    <n v="1901.6088901638429"/>
    <n v="58.393719812381477"/>
    <n v="3393.2874973246194"/>
    <n v="597.26504721564027"/>
    <n v="57.048266704915292"/>
    <n v="19.01608890163843"/>
    <n v="824.24386012225773"/>
    <n v="7136.754647386625"/>
    <n v="1086.4025322573282"/>
    <n v="33.676528736651214"/>
    <n v="2019.308159586787"/>
    <n v="351.25254343655024"/>
    <n v="32.59207596771985"/>
    <n v="10.864025322573283"/>
    <n v="492.48652598939537"/>
    <n v="4245.6506606853718"/>
    <n v="1069.6134683463597"/>
    <n v="33.676528736651214"/>
    <n v="1893.3628131324135"/>
    <n v="337.51464016509334"/>
    <n v="32.088404050390785"/>
    <n v="10.696134683463598"/>
    <n v="457.87797955064832"/>
    <n v="3983.4972431120323"/>
    <n v="1063.348424529898"/>
    <n v="33.676528736651214"/>
    <n v="1824.4857749304642"/>
    <n v="330.00165048281389"/>
    <n v="31.900452735896934"/>
    <n v="10.633484245298979"/>
    <n v="438.95124472254491"/>
    <n v="3840.1306840029029"/>
  </r>
  <r>
    <x v="13"/>
    <s v="Wu_x000a_Hu"/>
    <s v="Wu Hu"/>
    <s v="Fanchang"/>
    <x v="28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Wu_x000a_Hu"/>
    <s v="Wu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An_x000a_Qing"/>
    <s v="An Qing"/>
    <s v="Anqing"/>
    <x v="304"/>
    <s v="t/d"/>
    <s v="cement"/>
    <n v="1300"/>
    <n v="310"/>
    <n v="1"/>
    <m/>
    <n v="403000"/>
    <m/>
    <n v="0"/>
    <n v="403000"/>
    <n v="3.012517415006917E-3"/>
    <n v="383.50312357681759"/>
    <n v="14.148646529152371"/>
    <n v="748.95125723870547"/>
    <n v="136.727585214106"/>
    <n v="11.505093707304527"/>
    <n v="3.8350312357681755"/>
    <n v="171.44047283689298"/>
    <n v="1472.2811178620152"/>
    <n v="416.14948524632882"/>
    <n v="12.651972626015988"/>
    <n v="769.53952657460104"/>
    <n v="133.15178311139186"/>
    <n v="12.484484557389866"/>
    <n v="4.1614948524632887"/>
    <n v="188.01895746127556"/>
    <n v="1617.7484845895012"/>
    <n v="413.3003468599498"/>
    <n v="12.651972626015988"/>
    <n v="749.34036605855022"/>
    <n v="130.94849318329065"/>
    <n v="12.399010405798494"/>
    <n v="4.1330034685994983"/>
    <n v="182.46842618383207"/>
    <n v="1575.7042240394414"/>
    <n v="412.0152595354993"/>
    <n v="12.651972626015988"/>
    <n v="735.21229108700084"/>
    <n v="129.40742689672206"/>
    <n v="12.36045778606498"/>
    <n v="4.1201525953549929"/>
    <n v="178.58616969315585"/>
    <n v="1546.2968402671022"/>
    <n v="235.38721532242113"/>
    <n v="7.2965812262744301"/>
    <n v="437.51676791047055"/>
    <n v="76.104717744585884"/>
    <n v="7.061616459672635"/>
    <n v="2.3538721532242115"/>
    <n v="106.705413964369"/>
    <n v="919.89097648183065"/>
    <n v="231.74958480837796"/>
    <n v="7.2965812262744301"/>
    <n v="410.22860951202296"/>
    <n v="73.128172035770234"/>
    <n v="6.952487544251337"/>
    <n v="2.3174958480837797"/>
    <n v="99.206895569307136"/>
    <n v="863.09106934094029"/>
    <n v="230.39215864814454"/>
    <n v="7.2965812262744301"/>
    <n v="395.30525123493391"/>
    <n v="71.500357604609675"/>
    <n v="6.9117647594443365"/>
    <n v="2.3039215864814455"/>
    <n v="95.106103023218068"/>
    <n v="832.02831486729553"/>
  </r>
  <r>
    <x v="13"/>
    <s v="An_x000a_Qing"/>
    <s v="An Qing"/>
    <s v="Huaining"/>
    <x v="31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An_x000a_Qing"/>
    <s v="An Qing"/>
    <s v="Huaining"/>
    <x v="31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s v="Hanshan"/>
    <x v="319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Chu_x000a_Zhou"/>
    <s v="Chu Zhou"/>
    <s v="Fengyang"/>
    <x v="282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Chu_x000a_Zhou"/>
    <s v="Chu Zhou"/>
    <s v="Fengyang"/>
    <x v="282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3"/>
    <s v="Huai_x000a_Bei"/>
    <s v="Huai Bei"/>
    <s v="Huaibei"/>
    <x v="286"/>
    <s v="t/d"/>
    <s v="cement"/>
    <n v="1200"/>
    <n v="310"/>
    <n v="1"/>
    <m/>
    <n v="372000"/>
    <m/>
    <n v="0"/>
    <n v="372000"/>
    <n v="2.7807853061602313E-3"/>
    <n v="354.0028833016778"/>
    <n v="13.060289103832959"/>
    <n v="691.33962206649733"/>
    <n v="126.21007865917478"/>
    <n v="10.620086499050332"/>
    <n v="3.5400288330167777"/>
    <n v="158.25274415713199"/>
    <n v="1359.0287241803217"/>
    <n v="384.13798638122665"/>
    <n v="11.678743962476297"/>
    <n v="710.34417837655485"/>
    <n v="122.90933825666943"/>
    <n v="11.5241395914368"/>
    <n v="3.8413798638122665"/>
    <n v="173.55596073348514"/>
    <n v="1493.3062934672321"/>
    <n v="381.50801248610753"/>
    <n v="11.678743962476297"/>
    <n v="691.69879943866181"/>
    <n v="120.87553216919139"/>
    <n v="11.445240374583225"/>
    <n v="3.8150801248610757"/>
    <n v="168.4323934004604"/>
    <n v="1454.4962068056384"/>
    <n v="380.32177803276863"/>
    <n v="11.678743962476297"/>
    <n v="678.65749946492394"/>
    <n v="119.45300944312807"/>
    <n v="11.409653340983059"/>
    <n v="3.8032177803276861"/>
    <n v="164.84877202445156"/>
    <n v="1427.3509294773253"/>
    <n v="217.28050645146567"/>
    <n v="6.7353057473302442"/>
    <n v="403.86163191735744"/>
    <n v="70.250508687310045"/>
    <n v="6.5184151935439711"/>
    <n v="2.172805064514657"/>
    <n v="98.497305197879086"/>
    <n v="849.1301321370745"/>
    <n v="213.92269366927198"/>
    <n v="6.7353057473302442"/>
    <n v="378.67256262648277"/>
    <n v="67.502928033018677"/>
    <n v="6.4176808100781582"/>
    <n v="2.1392269366927197"/>
    <n v="91.575595910129664"/>
    <n v="796.69944862240652"/>
    <n v="212.66968490597961"/>
    <n v="6.7353057473302442"/>
    <n v="364.89715498609286"/>
    <n v="66.000330096562791"/>
    <n v="6.3800905471793881"/>
    <n v="2.1266968490597957"/>
    <n v="87.790248944508988"/>
    <n v="768.02613680058062"/>
  </r>
  <r>
    <x v="13"/>
    <s v="Huai_x000a_Bei"/>
    <s v="Huai Bei"/>
    <s v="Huaibei"/>
    <x v="286"/>
    <s v="t/d"/>
    <s v="cement"/>
    <n v="1200"/>
    <n v="310"/>
    <n v="1"/>
    <m/>
    <n v="372000"/>
    <m/>
    <n v="0"/>
    <n v="372000"/>
    <n v="2.7807853061602313E-3"/>
    <n v="354.0028833016778"/>
    <n v="13.060289103832959"/>
    <n v="691.33962206649733"/>
    <n v="126.21007865917478"/>
    <n v="10.620086499050332"/>
    <n v="3.5400288330167777"/>
    <n v="158.25274415713199"/>
    <n v="1359.0287241803217"/>
    <n v="384.13798638122665"/>
    <n v="11.678743962476297"/>
    <n v="710.34417837655485"/>
    <n v="122.90933825666943"/>
    <n v="11.5241395914368"/>
    <n v="3.8413798638122665"/>
    <n v="173.55596073348514"/>
    <n v="1493.3062934672321"/>
    <n v="381.50801248610753"/>
    <n v="11.678743962476297"/>
    <n v="691.69879943866181"/>
    <n v="120.87553216919139"/>
    <n v="11.445240374583225"/>
    <n v="3.8150801248610757"/>
    <n v="168.4323934004604"/>
    <n v="1454.4962068056384"/>
    <n v="380.32177803276863"/>
    <n v="11.678743962476297"/>
    <n v="678.65749946492394"/>
    <n v="119.45300944312807"/>
    <n v="11.409653340983059"/>
    <n v="3.8032177803276861"/>
    <n v="164.84877202445156"/>
    <n v="1427.3509294773253"/>
    <n v="217.28050645146567"/>
    <n v="6.7353057473302442"/>
    <n v="403.86163191735744"/>
    <n v="70.250508687310045"/>
    <n v="6.5184151935439711"/>
    <n v="2.172805064514657"/>
    <n v="98.497305197879086"/>
    <n v="849.1301321370745"/>
    <n v="213.92269366927198"/>
    <n v="6.7353057473302442"/>
    <n v="378.67256262648277"/>
    <n v="67.502928033018677"/>
    <n v="6.4176808100781582"/>
    <n v="2.1392269366927197"/>
    <n v="91.575595910129664"/>
    <n v="796.69944862240652"/>
    <n v="212.66968490597961"/>
    <n v="6.7353057473302442"/>
    <n v="364.89715498609286"/>
    <n v="66.000330096562791"/>
    <n v="6.3800905471793881"/>
    <n v="2.1266968490597957"/>
    <n v="87.790248944508988"/>
    <n v="768.02613680058062"/>
  </r>
  <r>
    <x v="13"/>
    <s v="Su_x000a_Zhou"/>
    <s v="Su Zhou"/>
    <s v="Xiao"/>
    <x v="320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Tong_x000a_Ling"/>
    <s v="Tong Ling"/>
    <s v="Tongling"/>
    <x v="281"/>
    <s v="t/d"/>
    <s v="cement"/>
    <n v="4000"/>
    <n v="310"/>
    <n v="1"/>
    <m/>
    <n v="1240000"/>
    <m/>
    <n v="0"/>
    <n v="1240000"/>
    <n v="9.269284353867438E-3"/>
    <n v="1180.0096110055927"/>
    <n v="43.534297012776527"/>
    <n v="2304.4654068883247"/>
    <n v="420.70026219724929"/>
    <n v="35.400288330167776"/>
    <n v="11.800096110055927"/>
    <n v="527.50914719043999"/>
    <n v="4530.0957472677392"/>
    <n v="1280.4599546040888"/>
    <n v="38.929146541587656"/>
    <n v="2367.8139279218499"/>
    <n v="409.69779418889811"/>
    <n v="38.413798638122671"/>
    <n v="12.804599546040889"/>
    <n v="578.51986911161714"/>
    <n v="4977.6876448907742"/>
    <n v="1271.6933749536918"/>
    <n v="38.929146541587656"/>
    <n v="2305.6626647955395"/>
    <n v="402.91844056397127"/>
    <n v="38.150801248610755"/>
    <n v="12.716933749536919"/>
    <n v="561.44131133486792"/>
    <n v="4848.3206893521283"/>
    <n v="1267.7392601092288"/>
    <n v="38.929146541587656"/>
    <n v="2262.1916648830797"/>
    <n v="398.17669814376023"/>
    <n v="38.032177803276866"/>
    <n v="12.677392601092288"/>
    <n v="549.49590674817193"/>
    <n v="4757.836431591084"/>
    <n v="724.2683548382189"/>
    <n v="22.45101915776748"/>
    <n v="1346.2054397245249"/>
    <n v="234.1683622910335"/>
    <n v="21.72805064514657"/>
    <n v="7.2426835483821899"/>
    <n v="328.32435065959697"/>
    <n v="2830.4337737902483"/>
    <n v="713.07564556423995"/>
    <n v="22.45101915776748"/>
    <n v="1262.2418754216092"/>
    <n v="225.00976011006227"/>
    <n v="21.392269366927195"/>
    <n v="7.1307564556423992"/>
    <n v="305.25198636709888"/>
    <n v="2655.664828741355"/>
    <n v="708.89894968659871"/>
    <n v="22.45101915776748"/>
    <n v="1216.323849953643"/>
    <n v="220.00110032187595"/>
    <n v="21.266968490597961"/>
    <n v="7.0889894968659863"/>
    <n v="292.63416314836331"/>
    <n v="2560.0871226686022"/>
  </r>
  <r>
    <x v="13"/>
    <s v="Tong_x000a_Ling"/>
    <s v="Tong Ling"/>
    <s v="Tongling"/>
    <x v="281"/>
    <s v="t/d"/>
    <s v="cement"/>
    <n v="10000"/>
    <n v="310"/>
    <n v="1"/>
    <m/>
    <n v="3100000"/>
    <m/>
    <n v="0"/>
    <n v="3100000"/>
    <n v="2.3173210884668591E-2"/>
    <n v="2950.0240275139813"/>
    <n v="108.83574253194131"/>
    <n v="5761.1635172208107"/>
    <n v="1051.7506554931231"/>
    <n v="88.500720825419421"/>
    <n v="29.500240275139813"/>
    <n v="1318.7728679760999"/>
    <n v="11325.239368169347"/>
    <n v="3201.1498865102217"/>
    <n v="97.322866353969133"/>
    <n v="5919.5348198046231"/>
    <n v="1024.2444854722451"/>
    <n v="96.034496595306649"/>
    <n v="32.011498865102219"/>
    <n v="1446.2996727790428"/>
    <n v="12444.219112226932"/>
    <n v="3179.2334373842291"/>
    <n v="97.322866353969133"/>
    <n v="5764.1566619888472"/>
    <n v="1007.296101409928"/>
    <n v="95.377003121526869"/>
    <n v="31.792334373842294"/>
    <n v="1403.6032783371697"/>
    <n v="12120.801723380318"/>
    <n v="3169.3481502730715"/>
    <n v="97.322866353969133"/>
    <n v="5655.4791622076991"/>
    <n v="995.44174535940044"/>
    <n v="95.080444508192159"/>
    <n v="31.693481502730716"/>
    <n v="1373.7397668704295"/>
    <n v="11894.591078977708"/>
    <n v="1810.6708870955472"/>
    <n v="56.12754789441869"/>
    <n v="3365.5135993113117"/>
    <n v="585.42090572758366"/>
    <n v="54.320126612866417"/>
    <n v="18.106708870955472"/>
    <n v="820.81087664899223"/>
    <n v="7076.0844344756197"/>
    <n v="1782.6891139105996"/>
    <n v="56.12754789441869"/>
    <n v="3155.6046885540227"/>
    <n v="562.52440027515559"/>
    <n v="53.480673417317981"/>
    <n v="17.826891139105996"/>
    <n v="763.1299659177472"/>
    <n v="6639.1620718533868"/>
    <n v="1772.2473742164966"/>
    <n v="56.12754789441869"/>
    <n v="3040.8096248841071"/>
    <n v="550.00275080468987"/>
    <n v="53.167421226494895"/>
    <n v="17.722473742164965"/>
    <n v="731.58540787090817"/>
    <n v="6400.2178066715041"/>
  </r>
  <r>
    <x v="13"/>
    <s v="Tong_x000a_Ling"/>
    <s v="Tong Ling"/>
    <s v="Tongling"/>
    <x v="281"/>
    <s v="t/d"/>
    <s v="cement"/>
    <n v="10000"/>
    <n v="310"/>
    <n v="1"/>
    <m/>
    <n v="3100000"/>
    <m/>
    <n v="0"/>
    <n v="3100000"/>
    <n v="2.3173210884668591E-2"/>
    <n v="2950.0240275139813"/>
    <n v="108.83574253194131"/>
    <n v="5761.1635172208107"/>
    <n v="1051.7506554931231"/>
    <n v="88.500720825419421"/>
    <n v="29.500240275139813"/>
    <n v="1318.7728679760999"/>
    <n v="11325.239368169347"/>
    <n v="3201.1498865102217"/>
    <n v="97.322866353969133"/>
    <n v="5919.5348198046231"/>
    <n v="1024.2444854722451"/>
    <n v="96.034496595306649"/>
    <n v="32.011498865102219"/>
    <n v="1446.2996727790428"/>
    <n v="12444.219112226932"/>
    <n v="3179.2334373842291"/>
    <n v="97.322866353969133"/>
    <n v="5764.1566619888472"/>
    <n v="1007.296101409928"/>
    <n v="95.377003121526869"/>
    <n v="31.792334373842294"/>
    <n v="1403.6032783371697"/>
    <n v="12120.801723380318"/>
    <n v="3169.3481502730715"/>
    <n v="97.322866353969133"/>
    <n v="5655.4791622076991"/>
    <n v="995.44174535940044"/>
    <n v="95.080444508192159"/>
    <n v="31.693481502730716"/>
    <n v="1373.7397668704295"/>
    <n v="11894.591078977708"/>
    <n v="1810.6708870955472"/>
    <n v="56.12754789441869"/>
    <n v="3365.5135993113117"/>
    <n v="585.42090572758366"/>
    <n v="54.320126612866417"/>
    <n v="18.106708870955472"/>
    <n v="820.81087664899223"/>
    <n v="7076.0844344756197"/>
    <n v="1782.6891139105996"/>
    <n v="56.12754789441869"/>
    <n v="3155.6046885540227"/>
    <n v="562.52440027515559"/>
    <n v="53.480673417317981"/>
    <n v="17.826891139105996"/>
    <n v="763.1299659177472"/>
    <n v="6639.1620718533868"/>
    <n v="1772.2473742164966"/>
    <n v="56.12754789441869"/>
    <n v="3040.8096248841071"/>
    <n v="550.00275080468987"/>
    <n v="53.167421226494895"/>
    <n v="17.722473742164965"/>
    <n v="731.58540787090817"/>
    <n v="6400.2178066715041"/>
  </r>
  <r>
    <x v="13"/>
    <s v="Tong_x000a_Ling"/>
    <s v="Tong Ling"/>
    <s v="Tongling"/>
    <x v="281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Tong_x000a_Ling"/>
    <s v="Tong Ling"/>
    <s v="Tongling"/>
    <x v="281"/>
    <s v="t/d"/>
    <s v="cement"/>
    <n v="12000"/>
    <n v="310"/>
    <n v="1"/>
    <m/>
    <n v="3720000"/>
    <m/>
    <n v="0"/>
    <n v="3720000"/>
    <n v="2.780785306160231E-2"/>
    <n v="3540.0288330167773"/>
    <n v="130.60289103832957"/>
    <n v="6913.396220664973"/>
    <n v="1262.1007865917477"/>
    <n v="106.20086499050332"/>
    <n v="35.400288330167776"/>
    <n v="1582.5274415713197"/>
    <n v="13590.287241803217"/>
    <n v="3841.3798638122657"/>
    <n v="116.78743962476295"/>
    <n v="7103.4417837655483"/>
    <n v="1229.0933825666941"/>
    <n v="115.24139591436798"/>
    <n v="38.413798638122664"/>
    <n v="1735.5596073348513"/>
    <n v="14933.06293467232"/>
    <n v="3815.0801248610751"/>
    <n v="116.78743962476295"/>
    <n v="6916.9879943866172"/>
    <n v="1208.7553216919137"/>
    <n v="114.45240374583224"/>
    <n v="38.150801248610755"/>
    <n v="1684.3239340046036"/>
    <n v="14544.962068056382"/>
    <n v="3803.2177803276859"/>
    <n v="116.78743962476295"/>
    <n v="6786.5749946492388"/>
    <n v="1194.5300944312805"/>
    <n v="114.09653340983058"/>
    <n v="38.032177803276859"/>
    <n v="1648.4877202445155"/>
    <n v="14273.50929477325"/>
    <n v="2172.8050645146564"/>
    <n v="67.353057473302428"/>
    <n v="4038.6163191735741"/>
    <n v="702.50508687310048"/>
    <n v="65.184151935439701"/>
    <n v="21.728050645146567"/>
    <n v="984.97305197879075"/>
    <n v="8491.3013213707436"/>
    <n v="2139.2269366927194"/>
    <n v="67.353057473302428"/>
    <n v="3786.725626264827"/>
    <n v="675.02928033018668"/>
    <n v="64.176808100781571"/>
    <n v="21.392269366927195"/>
    <n v="915.75595910129664"/>
    <n v="7966.9944862240645"/>
    <n v="2126.696849059796"/>
    <n v="67.353057473302428"/>
    <n v="3648.9715498609285"/>
    <n v="660.00330096562777"/>
    <n v="63.800905471793868"/>
    <n v="21.266968490597957"/>
    <n v="877.90248944508983"/>
    <n v="7680.2613680058057"/>
  </r>
  <r>
    <x v="13"/>
    <s v="Beng_x000a_Bu_x000a_"/>
    <s v="Beng Bu "/>
    <s v="Huaiyuan"/>
    <x v="321"/>
    <s v="t/d"/>
    <s v="cement"/>
    <n v="4500"/>
    <n v="310"/>
    <n v="1"/>
    <m/>
    <n v="1395000"/>
    <m/>
    <n v="0"/>
    <n v="1395000"/>
    <n v="1.0427944898100868E-2"/>
    <n v="1327.5108123812918"/>
    <n v="48.976084139373597"/>
    <n v="2592.5235827493652"/>
    <n v="473.2877949719055"/>
    <n v="39.825324371438747"/>
    <n v="13.275108123812917"/>
    <n v="593.44779058924496"/>
    <n v="5096.3577156762067"/>
    <n v="1440.5174489295998"/>
    <n v="43.795289859286115"/>
    <n v="2663.7906689120809"/>
    <n v="460.91001846251038"/>
    <n v="43.215523467888005"/>
    <n v="14.405174489296"/>
    <n v="650.83485275056933"/>
    <n v="5599.8986005021206"/>
    <n v="1430.6550468229032"/>
    <n v="43.795289859286115"/>
    <n v="2593.8704978949818"/>
    <n v="453.28324563446773"/>
    <n v="42.919651404687094"/>
    <n v="14.306550468229034"/>
    <n v="631.62147525172645"/>
    <n v="5454.3607755211442"/>
    <n v="1426.2066676228824"/>
    <n v="43.795289859286115"/>
    <n v="2544.9656229934649"/>
    <n v="447.94878541173028"/>
    <n v="42.786200028686473"/>
    <n v="14.262066676228823"/>
    <n v="618.18289509169335"/>
    <n v="5352.5659855399699"/>
    <n v="814.8018991929963"/>
    <n v="25.257396552488416"/>
    <n v="1514.4811196900905"/>
    <n v="263.43940757741268"/>
    <n v="24.444056975789891"/>
    <n v="8.1480189919299644"/>
    <n v="369.36489449204657"/>
    <n v="3184.2379955140295"/>
    <n v="802.21010125976989"/>
    <n v="25.257396552488416"/>
    <n v="1420.0221098493103"/>
    <n v="253.13598012382005"/>
    <n v="24.066303037793094"/>
    <n v="8.0221010125976999"/>
    <n v="343.40848466298627"/>
    <n v="2987.6229323340244"/>
    <n v="797.51131839742357"/>
    <n v="25.257396552488416"/>
    <n v="1368.3643311978483"/>
    <n v="247.50123786211046"/>
    <n v="23.925339551922704"/>
    <n v="7.9751131839742353"/>
    <n v="329.21343354190873"/>
    <n v="2880.0980130021771"/>
  </r>
  <r>
    <x v="13"/>
    <s v="Chao_x000a_Hu"/>
    <s v="Chao Hu"/>
    <s v="Hanshan"/>
    <x v="31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s v="Fanchang"/>
    <x v="289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s v="Fanchang"/>
    <x v="289"/>
    <s v="t/d"/>
    <s v="cement"/>
    <n v="12000"/>
    <n v="310"/>
    <n v="1"/>
    <m/>
    <n v="3720000"/>
    <m/>
    <n v="0"/>
    <n v="3720000"/>
    <n v="2.780785306160231E-2"/>
    <n v="3540.0288330167773"/>
    <n v="130.60289103832957"/>
    <n v="6913.396220664973"/>
    <n v="1262.1007865917477"/>
    <n v="106.20086499050332"/>
    <n v="35.400288330167776"/>
    <n v="1582.5274415713197"/>
    <n v="13590.287241803217"/>
    <n v="3841.3798638122657"/>
    <n v="116.78743962476295"/>
    <n v="7103.4417837655483"/>
    <n v="1229.0933825666941"/>
    <n v="115.24139591436798"/>
    <n v="38.413798638122664"/>
    <n v="1735.5596073348513"/>
    <n v="14933.06293467232"/>
    <n v="3815.0801248610751"/>
    <n v="116.78743962476295"/>
    <n v="6916.9879943866172"/>
    <n v="1208.7553216919137"/>
    <n v="114.45240374583224"/>
    <n v="38.150801248610755"/>
    <n v="1684.3239340046036"/>
    <n v="14544.962068056382"/>
    <n v="3803.2177803276859"/>
    <n v="116.78743962476295"/>
    <n v="6786.5749946492388"/>
    <n v="1194.5300944312805"/>
    <n v="114.09653340983058"/>
    <n v="38.032177803276859"/>
    <n v="1648.4877202445155"/>
    <n v="14273.50929477325"/>
    <n v="2172.8050645146564"/>
    <n v="67.353057473302428"/>
    <n v="4038.6163191735741"/>
    <n v="702.50508687310048"/>
    <n v="65.184151935439701"/>
    <n v="21.728050645146567"/>
    <n v="984.97305197879075"/>
    <n v="8491.3013213707436"/>
    <n v="2139.2269366927194"/>
    <n v="67.353057473302428"/>
    <n v="3786.725626264827"/>
    <n v="675.02928033018668"/>
    <n v="64.176808100781571"/>
    <n v="21.392269366927195"/>
    <n v="915.75595910129664"/>
    <n v="7966.9944862240645"/>
    <n v="2126.696849059796"/>
    <n v="67.353057473302428"/>
    <n v="3648.9715498609285"/>
    <n v="660.00330096562777"/>
    <n v="63.800905471793868"/>
    <n v="21.266968490597957"/>
    <n v="877.90248944508983"/>
    <n v="7680.2613680058057"/>
  </r>
  <r>
    <x v="13"/>
    <s v="Chao_x000a_Hu"/>
    <s v="Chao Hu"/>
    <s v="Fanchang"/>
    <x v="289"/>
    <s v="t/d"/>
    <s v="cement"/>
    <n v="12000"/>
    <n v="310"/>
    <n v="1"/>
    <m/>
    <n v="3720000"/>
    <m/>
    <n v="0"/>
    <n v="3720000"/>
    <n v="2.780785306160231E-2"/>
    <n v="3540.0288330167773"/>
    <n v="130.60289103832957"/>
    <n v="6913.396220664973"/>
    <n v="1262.1007865917477"/>
    <n v="106.20086499050332"/>
    <n v="35.400288330167776"/>
    <n v="1582.5274415713197"/>
    <n v="13590.287241803217"/>
    <n v="3841.3798638122657"/>
    <n v="116.78743962476295"/>
    <n v="7103.4417837655483"/>
    <n v="1229.0933825666941"/>
    <n v="115.24139591436798"/>
    <n v="38.413798638122664"/>
    <n v="1735.5596073348513"/>
    <n v="14933.06293467232"/>
    <n v="3815.0801248610751"/>
    <n v="116.78743962476295"/>
    <n v="6916.9879943866172"/>
    <n v="1208.7553216919137"/>
    <n v="114.45240374583224"/>
    <n v="38.150801248610755"/>
    <n v="1684.3239340046036"/>
    <n v="14544.962068056382"/>
    <n v="3803.2177803276859"/>
    <n v="116.78743962476295"/>
    <n v="6786.5749946492388"/>
    <n v="1194.5300944312805"/>
    <n v="114.09653340983058"/>
    <n v="38.032177803276859"/>
    <n v="1648.4877202445155"/>
    <n v="14273.50929477325"/>
    <n v="2172.8050645146564"/>
    <n v="67.353057473302428"/>
    <n v="4038.6163191735741"/>
    <n v="702.50508687310048"/>
    <n v="65.184151935439701"/>
    <n v="21.728050645146567"/>
    <n v="984.97305197879075"/>
    <n v="8491.3013213707436"/>
    <n v="2139.2269366927194"/>
    <n v="67.353057473302428"/>
    <n v="3786.725626264827"/>
    <n v="675.02928033018668"/>
    <n v="64.176808100781571"/>
    <n v="21.392269366927195"/>
    <n v="915.75595910129664"/>
    <n v="7966.9944862240645"/>
    <n v="2126.696849059796"/>
    <n v="67.353057473302428"/>
    <n v="3648.9715498609285"/>
    <n v="660.00330096562777"/>
    <n v="63.800905471793868"/>
    <n v="21.266968490597957"/>
    <n v="877.90248944508983"/>
    <n v="7680.2613680058057"/>
  </r>
  <r>
    <x v="13"/>
    <s v="Huai_x000a_Bei"/>
    <s v="Huai Bei"/>
    <s v="Huaibei"/>
    <x v="286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s v="Chao"/>
    <x v="303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s v="Chao"/>
    <x v="303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s v="Chao"/>
    <x v="303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An_x000a_Qing"/>
    <s v="An Qing"/>
    <s v="Huaining"/>
    <x v="31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An_x000a_Qing"/>
    <s v="An Qing"/>
    <s v="Huaining"/>
    <x v="318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s v="He"/>
    <x v="32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s v="He"/>
    <x v="322"/>
    <s v="t/d"/>
    <s v="cement"/>
    <n v="5000"/>
    <n v="310"/>
    <n v="1"/>
    <m/>
    <n v="1550000"/>
    <m/>
    <n v="0"/>
    <n v="1550000"/>
    <n v="1.1586605442334296E-2"/>
    <n v="1475.0120137569907"/>
    <n v="54.417871265970653"/>
    <n v="2880.5817586104054"/>
    <n v="525.87532774656154"/>
    <n v="44.250360412709711"/>
    <n v="14.750120137569906"/>
    <n v="659.38643398804993"/>
    <n v="5662.6196840846733"/>
    <n v="1600.5749432551108"/>
    <n v="48.661433176984566"/>
    <n v="2959.7674099023116"/>
    <n v="512.12224273612253"/>
    <n v="48.017248297653325"/>
    <n v="16.005749432551109"/>
    <n v="723.1498363895214"/>
    <n v="6222.1095561134662"/>
    <n v="1589.6167186921145"/>
    <n v="48.661433176984566"/>
    <n v="2882.0783309944236"/>
    <n v="503.64805070496402"/>
    <n v="47.688501560763434"/>
    <n v="15.896167186921147"/>
    <n v="701.80163916858487"/>
    <n v="6060.4008616901592"/>
    <n v="1584.6740751365357"/>
    <n v="48.661433176984566"/>
    <n v="2827.7395811038496"/>
    <n v="497.72087267970022"/>
    <n v="47.540222254096079"/>
    <n v="15.846740751365358"/>
    <n v="686.86988343521477"/>
    <n v="5947.295539488854"/>
    <n v="905.33544354777359"/>
    <n v="28.063773947209345"/>
    <n v="1682.7567996556559"/>
    <n v="292.71045286379183"/>
    <n v="27.160063306433209"/>
    <n v="9.0533544354777362"/>
    <n v="410.40543832449612"/>
    <n v="3538.0422172378098"/>
    <n v="891.34455695529982"/>
    <n v="28.063773947209345"/>
    <n v="1577.8023442770113"/>
    <n v="281.26220013757779"/>
    <n v="26.74033670865899"/>
    <n v="8.9134455695529979"/>
    <n v="381.5649829588736"/>
    <n v="3319.5810359266934"/>
    <n v="886.1236871082483"/>
    <n v="28.063773947209345"/>
    <n v="1520.4048124420535"/>
    <n v="275.00137540234493"/>
    <n v="26.583710613247447"/>
    <n v="8.8612368710824825"/>
    <n v="365.79270393545409"/>
    <n v="3200.1089033357521"/>
  </r>
  <r>
    <x v="13"/>
    <s v="Chao_x000a_Hu"/>
    <s v="Chao Hu"/>
    <s v="Chao"/>
    <x v="303"/>
    <s v="t/d"/>
    <s v="cement"/>
    <n v="2500"/>
    <n v="310"/>
    <n v="1"/>
    <m/>
    <n v="775000"/>
    <m/>
    <n v="0"/>
    <n v="775000"/>
    <n v="5.7933027211671479E-3"/>
    <n v="737.50600687849533"/>
    <n v="27.208935632985327"/>
    <n v="1440.2908793052027"/>
    <n v="262.93766387328077"/>
    <n v="22.125180206354855"/>
    <n v="7.3750600687849532"/>
    <n v="329.69321699402497"/>
    <n v="2831.3098420423366"/>
    <n v="800.28747162755542"/>
    <n v="24.330716588492283"/>
    <n v="1479.8837049511558"/>
    <n v="256.06112136806127"/>
    <n v="24.008624148826662"/>
    <n v="8.0028747162755547"/>
    <n v="361.5749181947607"/>
    <n v="3111.0547780567331"/>
    <n v="794.80835934605727"/>
    <n v="24.330716588492283"/>
    <n v="1441.0391654972118"/>
    <n v="251.82402535248201"/>
    <n v="23.844250780381717"/>
    <n v="7.9480835934605736"/>
    <n v="350.90081958429244"/>
    <n v="3030.2004308450796"/>
    <n v="792.33703756826787"/>
    <n v="24.330716588492283"/>
    <n v="1413.8697905519248"/>
    <n v="248.86043633985011"/>
    <n v="23.77011112704804"/>
    <n v="7.923370375682679"/>
    <n v="343.43494171760739"/>
    <n v="2973.647769744427"/>
    <n v="452.6677217738868"/>
    <n v="14.031886973604673"/>
    <n v="841.37839982782793"/>
    <n v="146.35522643189591"/>
    <n v="13.580031653216604"/>
    <n v="4.5266772177388681"/>
    <n v="205.20271916224806"/>
    <n v="1769.0211086189049"/>
    <n v="445.67227847764991"/>
    <n v="14.031886973604673"/>
    <n v="788.90117213850567"/>
    <n v="140.6311000687889"/>
    <n v="13.370168354329495"/>
    <n v="4.456722784776499"/>
    <n v="190.7824914794368"/>
    <n v="1659.7905179633467"/>
    <n v="443.06184355412415"/>
    <n v="14.031886973604673"/>
    <n v="760.20240622102676"/>
    <n v="137.50068770117247"/>
    <n v="13.291855306623724"/>
    <n v="4.4306184355412412"/>
    <n v="182.89635196772704"/>
    <n v="1600.054451667876"/>
  </r>
  <r>
    <x v="1"/>
    <s v=""/>
    <m/>
    <s v=""/>
    <x v="4"/>
    <m/>
    <m/>
    <m/>
    <m/>
    <n v="89"/>
    <m/>
    <n v="127069000"/>
    <m/>
    <n v="0"/>
    <m/>
    <n v="0.99999999999999922"/>
    <n v="127303.20550725746"/>
    <n v="4696.6189999999997"/>
    <n v="248613.08801329727"/>
    <n v="45386.487903105473"/>
    <n v="3819.0961652177234"/>
    <n v="1273.0320550725746"/>
    <n v="56909.371538520827"/>
    <n v="488721.19727103208"/>
    <n v="138140.10938933387"/>
    <n v="4199.8006594052958"/>
    <n v="255447.32878260693"/>
    <n v="44199.50651508056"/>
    <n v="4144.2032816800165"/>
    <n v="1381.4010938933388"/>
    <n v="62412.571135574282"/>
    <n v="537008.84068940289"/>
    <n v="137194.34277826434"/>
    <n v="4199.8006594052958"/>
    <n v="248742.25202008654"/>
    <n v="43468.128194369288"/>
    <n v="4115.8302833479302"/>
    <n v="1371.9434277826435"/>
    <n v="60570.081777739069"/>
    <n v="523052.32035839482"/>
    <n v="136767.76024033484"/>
    <n v="4199.8006594052958"/>
    <n v="244052.46171342474"/>
    <n v="42956.573878071649"/>
    <n v="4103.0328072100456"/>
    <n v="1367.6776024033484"/>
    <n v="59281.373380125602"/>
    <n v="513290.58964578691"/>
    <n v="78136.383261997064"/>
    <n v="2422.0876499921169"/>
    <n v="145232.94229967662"/>
    <n v="25262.830802394263"/>
    <n v="2344.0914978599121"/>
    <n v="781.36383261997071"/>
    <n v="35420.679539581681"/>
    <n v="305356.23525340465"/>
    <n v="76928.878038650553"/>
    <n v="2422.0876499921169"/>
    <n v="136174.68482288625"/>
    <n v="24274.77154869902"/>
    <n v="2307.8663411595162"/>
    <n v="769.28878038650555"/>
    <n v="32931.559192025234"/>
    <n v="286501.60329080076"/>
    <n v="76478.282747990539"/>
    <n v="2422.0876499921169"/>
    <n v="131220.90158407475"/>
    <n v="23734.421334273185"/>
    <n v="2294.348482439716"/>
    <n v="764.78282747990534"/>
    <n v="31570.308124841064"/>
    <n v="276190.37510705483"/>
  </r>
  <r>
    <x v="2"/>
    <s v=""/>
    <m/>
    <s v=""/>
    <x v="4"/>
    <m/>
    <m/>
    <m/>
    <m/>
    <m/>
    <n v="50"/>
    <m/>
    <n v="63850000"/>
    <n v="6706160.2671066131"/>
    <n v="133775160.267106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4"/>
    <s v="Xia_x000a_Men"/>
    <s v="Xia Men"/>
    <s v="Tong'an"/>
    <x v="323"/>
    <s v="t/a"/>
    <s v="grinding"/>
    <n v="600000"/>
    <n v="1"/>
    <m/>
    <n v="1"/>
    <m/>
    <n v="600000"/>
    <n v="63017.95082637381"/>
    <n v="63017.95082637381"/>
    <n v="1.1173049224477069E-3"/>
    <n v="67.039495203210919"/>
    <n v="2.1951343446804144"/>
    <n v="69.038945363694978"/>
    <n v="31.265890093471459"/>
    <n v="2.0111848560963277"/>
    <n v="0.67039495203210919"/>
    <n v="29.126346730138021"/>
    <n v="247.56834018593145"/>
    <n v="74.280701209720689"/>
    <n v="3.4421438352164708"/>
    <n v="93.53040373394191"/>
    <n v="40.192606331944354"/>
    <n v="2.2284210362916204"/>
    <n v="0.74280701209720679"/>
    <n v="31.932125449096127"/>
    <n v="271.90724310225056"/>
    <n v="73.505553774435597"/>
    <n v="3.4421438352164708"/>
    <n v="91.192579303986562"/>
    <n v="38.790243358506387"/>
    <n v="2.2051666132330676"/>
    <n v="0.73505553774435606"/>
    <n v="30.120485985239444"/>
    <n v="258.18440508299631"/>
    <n v="73.155928024971374"/>
    <n v="3.4421438352164708"/>
    <n v="89.82958162836286"/>
    <n v="37.972638131747253"/>
    <n v="2.194677840749141"/>
    <n v="0.73155928024971373"/>
    <n v="29.064264505702592"/>
    <n v="250.18372030806589"/>
    <n v="42.029029281288956"/>
    <n v="1.9851356644995821"/>
    <n v="53.553697287127605"/>
    <n v="22.947721589271683"/>
    <n v="1.2608708784386686"/>
    <n v="0.42029029281288954"/>
    <n v="18.116083961481589"/>
    <n v="154.5431755377297"/>
    <n v="41.039361676178743"/>
    <n v="1.9851356644995821"/>
    <n v="50.476711080566197"/>
    <n v="21.101966420247528"/>
    <n v="1.2311808502853625"/>
    <n v="0.41039361676178748"/>
    <n v="15.731649283614969"/>
    <n v="136.48151840082997"/>
    <n v="40.670055147677324"/>
    <n v="1.9851356644995821"/>
    <n v="49.036988918478734"/>
    <n v="20.238337387083543"/>
    <n v="1.2201016544303198"/>
    <n v="0.40670055147677325"/>
    <n v="14.615972052935797"/>
    <n v="128.03046717136107"/>
  </r>
  <r>
    <x v="14"/>
    <s v="San_x000a_Mng"/>
    <s v="San Mng"/>
    <s v="Jiangle"/>
    <x v="324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Quan_x000a_Zhou"/>
    <s v="Quan Zhou"/>
    <s v="Dehua"/>
    <x v="325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  <n v="1627.1593438170521"/>
    <n v="76.19718805768224"/>
    <n v="2018.6890633679686"/>
    <n v="858.68214969741121"/>
    <n v="48.814780314511559"/>
    <n v="16.271593438170523"/>
    <n v="666.76363478045573"/>
    <n v="5715.3119129993238"/>
    <n v="1619.4198360401906"/>
    <n v="76.19718805768224"/>
    <n v="1988.516997590493"/>
    <n v="840.58319096624837"/>
    <n v="48.58259508120571"/>
    <n v="16.194198360401906"/>
    <n v="643.38253551219361"/>
    <n v="5538.2043569034677"/>
    <n v="930.37769522109704"/>
    <n v="43.944054283941348"/>
    <n v="1185.4940812241869"/>
    <n v="507.98337929510302"/>
    <n v="27.911330856632908"/>
    <n v="9.3037769522109706"/>
    <n v="401.02759285041986"/>
    <n v="3421.052684958247"/>
    <n v="908.46986910132182"/>
    <n v="43.944054283941348"/>
    <n v="1117.3802231588952"/>
    <n v="467.12472827544633"/>
    <n v="27.254096073039655"/>
    <n v="9.0846986910132195"/>
    <n v="348.24443611483395"/>
    <n v="3021.2299142147995"/>
    <n v="900.29469678131238"/>
    <n v="43.944054283941348"/>
    <n v="1085.5097419741678"/>
    <n v="448.00696126675535"/>
    <n v="27.008840903439374"/>
    <n v="9.0029469678131253"/>
    <n v="323.54719165689318"/>
    <n v="2834.152798718128"/>
  </r>
  <r>
    <x v="14"/>
    <s v="Fu_x000a_Zhou"/>
    <s v="Fu Zhou"/>
    <s v="Fuzhou"/>
    <x v="326"/>
    <s v="t/a"/>
    <s v="grinding"/>
    <n v="500000"/>
    <n v="1"/>
    <m/>
    <n v="1"/>
    <m/>
    <n v="500000"/>
    <n v="52514.959021978175"/>
    <n v="52514.959021978175"/>
    <n v="9.3108743537308918E-4"/>
    <n v="55.866246002675773"/>
    <n v="1.829278620567012"/>
    <n v="57.532454469745815"/>
    <n v="26.054908411226215"/>
    <n v="1.6759873800802731"/>
    <n v="0.55866246002675768"/>
    <n v="24.271955608448355"/>
    <n v="206.30695015494288"/>
    <n v="61.900584341433913"/>
    <n v="2.8684531960137258"/>
    <n v="77.942003111618263"/>
    <n v="33.493838609953627"/>
    <n v="1.8570175302430172"/>
    <n v="0.61900584341433906"/>
    <n v="26.610104540913444"/>
    <n v="226.5893692518755"/>
    <n v="61.254628145363"/>
    <n v="2.8684531960137258"/>
    <n v="75.993816086655471"/>
    <n v="32.325202798755328"/>
    <n v="1.83763884436089"/>
    <n v="0.6125462814536301"/>
    <n v="25.100404987699537"/>
    <n v="215.15367090249691"/>
    <n v="60.963273354142814"/>
    <n v="2.8684531960137258"/>
    <n v="74.857984690302388"/>
    <n v="31.643865109789385"/>
    <n v="1.8288982006242842"/>
    <n v="0.60963273354142822"/>
    <n v="24.220220421418826"/>
    <n v="208.4864335900549"/>
    <n v="35.024191067740801"/>
    <n v="1.6542797204163187"/>
    <n v="44.628081072606342"/>
    <n v="19.123101324393069"/>
    <n v="1.0507257320322239"/>
    <n v="0.35024191067740801"/>
    <n v="15.096736634567991"/>
    <n v="128.78597961477476"/>
    <n v="34.199468063482293"/>
    <n v="1.6542797204163187"/>
    <n v="42.063925900471837"/>
    <n v="17.584972016872943"/>
    <n v="1.0259840419044688"/>
    <n v="0.34199468063482291"/>
    <n v="13.109707736345809"/>
    <n v="113.73459866735831"/>
    <n v="33.891712623064436"/>
    <n v="1.6542797204163187"/>
    <n v="40.864157432065618"/>
    <n v="16.865281155902956"/>
    <n v="1.0167513786919331"/>
    <n v="0.33891712623064441"/>
    <n v="12.179976710779833"/>
    <n v="106.69205597613424"/>
  </r>
  <r>
    <x v="14"/>
    <s v="Quan_x000a_Zhou"/>
    <s v="Quan Zhou"/>
    <s v="Nan'an"/>
    <x v="327"/>
    <s v="t/a"/>
    <s v="grinding"/>
    <n v="2000000"/>
    <n v="1"/>
    <m/>
    <n v="1"/>
    <m/>
    <n v="2000000"/>
    <n v="210059.8360879127"/>
    <n v="210059.8360879127"/>
    <n v="3.7243497414923567E-3"/>
    <n v="223.46498401070309"/>
    <n v="7.3171144822680478"/>
    <n v="230.12981787898326"/>
    <n v="104.21963364490486"/>
    <n v="6.7039495203210926"/>
    <n v="2.2346498401070307"/>
    <n v="97.08782243379342"/>
    <n v="825.22780061977153"/>
    <n v="247.60233736573565"/>
    <n v="11.473812784054903"/>
    <n v="311.76801244647305"/>
    <n v="133.97535443981451"/>
    <n v="7.4280701209720688"/>
    <n v="2.4760233736573563"/>
    <n v="106.44041816365377"/>
    <n v="906.35747700750198"/>
    <n v="245.018512581452"/>
    <n v="11.473812784054903"/>
    <n v="303.97526434662188"/>
    <n v="129.30081119502131"/>
    <n v="7.3505553774435599"/>
    <n v="2.4501851258145204"/>
    <n v="100.40161995079815"/>
    <n v="860.61468360998765"/>
    <n v="243.85309341657126"/>
    <n v="11.473812784054903"/>
    <n v="299.43193876120955"/>
    <n v="126.57546043915754"/>
    <n v="7.3155928024971368"/>
    <n v="2.4385309341657129"/>
    <n v="96.880881685675305"/>
    <n v="833.9457343602196"/>
    <n v="140.09676427096321"/>
    <n v="6.6171188816652746"/>
    <n v="178.51232429042537"/>
    <n v="76.492405297572276"/>
    <n v="4.2029029281288954"/>
    <n v="1.400967642709632"/>
    <n v="60.386946538271964"/>
    <n v="515.14391845909904"/>
    <n v="136.79787225392917"/>
    <n v="6.6171188816652746"/>
    <n v="168.25570360188735"/>
    <n v="70.339888067491771"/>
    <n v="4.1039361676178752"/>
    <n v="1.3679787225392916"/>
    <n v="52.438830945383238"/>
    <n v="454.93839466943325"/>
    <n v="135.56685049225774"/>
    <n v="6.6171188816652746"/>
    <n v="163.45662972826247"/>
    <n v="67.461124623611823"/>
    <n v="4.0670055147677324"/>
    <n v="1.3556685049225776"/>
    <n v="48.719906843119333"/>
    <n v="426.76822390453697"/>
  </r>
  <r>
    <x v="14"/>
    <s v="Zhang_x000a_Zhou"/>
    <s v="Zhang Zhou"/>
    <s v="Zhangzhou"/>
    <x v="328"/>
    <s v="t/a"/>
    <s v="grinding"/>
    <n v="1500000"/>
    <n v="1"/>
    <m/>
    <n v="1"/>
    <m/>
    <n v="1500000"/>
    <n v="157544.87706593453"/>
    <n v="157544.87706593453"/>
    <n v="2.7932623061192674E-3"/>
    <n v="167.59873800802731"/>
    <n v="5.4878358617010363"/>
    <n v="172.59736340923743"/>
    <n v="78.164725233678652"/>
    <n v="5.0279621402408194"/>
    <n v="1.6759873800802729"/>
    <n v="72.815866825345054"/>
    <n v="618.92085046482862"/>
    <n v="185.70175302430172"/>
    <n v="8.6053595880411784"/>
    <n v="233.8260093348548"/>
    <n v="100.48151582986088"/>
    <n v="5.5710525907290513"/>
    <n v="1.857017530243017"/>
    <n v="79.83031362274032"/>
    <n v="679.76810775562649"/>
    <n v="183.763884436089"/>
    <n v="8.6053595880411784"/>
    <n v="227.98144825996641"/>
    <n v="96.975608396265983"/>
    <n v="5.5129165330826702"/>
    <n v="1.8376388443608904"/>
    <n v="75.301214963098616"/>
    <n v="645.4610127074908"/>
    <n v="182.88982006242844"/>
    <n v="8.6053595880411784"/>
    <n v="224.57395407090715"/>
    <n v="94.93159532936815"/>
    <n v="5.4866946018728529"/>
    <n v="1.8288982006242844"/>
    <n v="72.660661264256476"/>
    <n v="625.45930077016476"/>
    <n v="105.07257320322239"/>
    <n v="4.9628391612489562"/>
    <n v="133.88424321781901"/>
    <n v="57.369303973179207"/>
    <n v="3.1521771960966714"/>
    <n v="1.0507257320322239"/>
    <n v="45.290209903703968"/>
    <n v="386.35793884432422"/>
    <n v="102.59840419044686"/>
    <n v="4.9628391612489562"/>
    <n v="126.1917777014155"/>
    <n v="52.754916050618824"/>
    <n v="3.0779521257134062"/>
    <n v="1.0259840419044688"/>
    <n v="39.329123209037427"/>
    <n v="341.20379600207491"/>
    <n v="101.67513786919331"/>
    <n v="4.9628391612489562"/>
    <n v="122.59247229619685"/>
    <n v="50.59584346770886"/>
    <n v="3.0502541360757993"/>
    <n v="1.0167513786919331"/>
    <n v="36.539930132339499"/>
    <n v="320.0761679284027"/>
  </r>
  <r>
    <x v="14"/>
    <s v="Zhang_x000a_Zhou"/>
    <s v="Zhang Zhou"/>
    <s v="Longhai"/>
    <x v="329"/>
    <s v="t/a"/>
    <s v="grinding"/>
    <n v="2000000"/>
    <n v="1"/>
    <m/>
    <n v="1"/>
    <m/>
    <n v="2000000"/>
    <n v="210059.8360879127"/>
    <n v="210059.8360879127"/>
    <n v="3.7243497414923567E-3"/>
    <n v="223.46498401070309"/>
    <n v="7.3171144822680478"/>
    <n v="230.12981787898326"/>
    <n v="104.21963364490486"/>
    <n v="6.7039495203210926"/>
    <n v="2.2346498401070307"/>
    <n v="97.08782243379342"/>
    <n v="825.22780061977153"/>
    <n v="247.60233736573565"/>
    <n v="11.473812784054903"/>
    <n v="311.76801244647305"/>
    <n v="133.97535443981451"/>
    <n v="7.4280701209720688"/>
    <n v="2.4760233736573563"/>
    <n v="106.44041816365377"/>
    <n v="906.35747700750198"/>
    <n v="245.018512581452"/>
    <n v="11.473812784054903"/>
    <n v="303.97526434662188"/>
    <n v="129.30081119502131"/>
    <n v="7.3505553774435599"/>
    <n v="2.4501851258145204"/>
    <n v="100.40161995079815"/>
    <n v="860.61468360998765"/>
    <n v="243.85309341657126"/>
    <n v="11.473812784054903"/>
    <n v="299.43193876120955"/>
    <n v="126.57546043915754"/>
    <n v="7.3155928024971368"/>
    <n v="2.4385309341657129"/>
    <n v="96.880881685675305"/>
    <n v="833.9457343602196"/>
    <n v="140.09676427096321"/>
    <n v="6.6171188816652746"/>
    <n v="178.51232429042537"/>
    <n v="76.492405297572276"/>
    <n v="4.2029029281288954"/>
    <n v="1.400967642709632"/>
    <n v="60.386946538271964"/>
    <n v="515.14391845909904"/>
    <n v="136.79787225392917"/>
    <n v="6.6171188816652746"/>
    <n v="168.25570360188735"/>
    <n v="70.339888067491771"/>
    <n v="4.1039361676178752"/>
    <n v="1.3679787225392916"/>
    <n v="52.438830945383238"/>
    <n v="454.93839466943325"/>
    <n v="135.56685049225774"/>
    <n v="6.6171188816652746"/>
    <n v="163.45662972826247"/>
    <n v="67.461124623611823"/>
    <n v="4.0670055147677324"/>
    <n v="1.3556685049225776"/>
    <n v="48.719906843119333"/>
    <n v="426.76822390453697"/>
  </r>
  <r>
    <x v="14"/>
    <s v="Fu_x000a_Zhou"/>
    <s v="Fu Zhou"/>
    <s v="Changle"/>
    <x v="330"/>
    <s v="t/a"/>
    <s v="grinding"/>
    <n v="2250000"/>
    <n v="1"/>
    <m/>
    <n v="1"/>
    <m/>
    <n v="2250000"/>
    <n v="236317.3155989018"/>
    <n v="236317.3155989018"/>
    <n v="4.1898934591789016E-3"/>
    <n v="251.39810701204098"/>
    <n v="8.2317537925515545"/>
    <n v="258.89604511385619"/>
    <n v="117.24708785051799"/>
    <n v="7.5419432103612296"/>
    <n v="2.5139810701204097"/>
    <n v="109.2238002380176"/>
    <n v="928.38127569724304"/>
    <n v="278.55262953645263"/>
    <n v="12.908039382061768"/>
    <n v="350.7390140022822"/>
    <n v="150.72227374479135"/>
    <n v="8.3565788860935779"/>
    <n v="2.7855262953645257"/>
    <n v="119.7454704341105"/>
    <n v="1019.6521616334398"/>
    <n v="275.64582665413354"/>
    <n v="12.908039382061768"/>
    <n v="341.97217238994966"/>
    <n v="145.46341259439899"/>
    <n v="8.2693747996240052"/>
    <n v="2.756458266541336"/>
    <n v="112.95182244464793"/>
    <n v="968.19151906123625"/>
    <n v="274.33473009364269"/>
    <n v="12.908039382061768"/>
    <n v="336.86093110636074"/>
    <n v="142.39739299405224"/>
    <n v="8.2300419028092797"/>
    <n v="2.7433473009364269"/>
    <n v="108.99099189638473"/>
    <n v="938.1889511552472"/>
    <n v="157.6088598048336"/>
    <n v="7.4442587418734343"/>
    <n v="200.82636482672854"/>
    <n v="86.053955959768814"/>
    <n v="4.7282657941450079"/>
    <n v="1.5760885980483361"/>
    <n v="67.935314855555959"/>
    <n v="579.53690826648642"/>
    <n v="153.89760628567032"/>
    <n v="7.4442587418734343"/>
    <n v="189.28766655212328"/>
    <n v="79.132374075928254"/>
    <n v="4.6169281885701094"/>
    <n v="1.5389760628567033"/>
    <n v="58.993684813556143"/>
    <n v="511.80569400311242"/>
    <n v="152.51270680378997"/>
    <n v="7.4442587418734343"/>
    <n v="183.88870844429528"/>
    <n v="75.893765201563298"/>
    <n v="4.5753812041136994"/>
    <n v="1.5251270680378999"/>
    <n v="54.809895198509253"/>
    <n v="480.1142518926041"/>
  </r>
  <r>
    <x v="14"/>
    <s v="Nan_x000a_Ping"/>
    <s v="Nan Ping"/>
    <s v="Jianyang"/>
    <x v="331"/>
    <s v="t/a"/>
    <s v="grinding"/>
    <n v="600000"/>
    <n v="1"/>
    <m/>
    <n v="1"/>
    <m/>
    <n v="600000"/>
    <n v="63017.95082637381"/>
    <n v="63017.95082637381"/>
    <n v="1.1173049224477069E-3"/>
    <n v="67.039495203210919"/>
    <n v="2.1951343446804144"/>
    <n v="69.038945363694978"/>
    <n v="31.265890093471459"/>
    <n v="2.0111848560963277"/>
    <n v="0.67039495203210919"/>
    <n v="29.126346730138021"/>
    <n v="247.56834018593145"/>
    <n v="74.280701209720689"/>
    <n v="3.4421438352164708"/>
    <n v="93.53040373394191"/>
    <n v="40.192606331944354"/>
    <n v="2.2284210362916204"/>
    <n v="0.74280701209720679"/>
    <n v="31.932125449096127"/>
    <n v="271.90724310225056"/>
    <n v="73.505553774435597"/>
    <n v="3.4421438352164708"/>
    <n v="91.192579303986562"/>
    <n v="38.790243358506387"/>
    <n v="2.2051666132330676"/>
    <n v="0.73505553774435606"/>
    <n v="30.120485985239444"/>
    <n v="258.18440508299631"/>
    <n v="73.155928024971374"/>
    <n v="3.4421438352164708"/>
    <n v="89.82958162836286"/>
    <n v="37.972638131747253"/>
    <n v="2.194677840749141"/>
    <n v="0.73155928024971373"/>
    <n v="29.064264505702592"/>
    <n v="250.18372030806589"/>
    <n v="42.029029281288956"/>
    <n v="1.9851356644995821"/>
    <n v="53.553697287127605"/>
    <n v="22.947721589271683"/>
    <n v="1.2608708784386686"/>
    <n v="0.42029029281288954"/>
    <n v="18.116083961481589"/>
    <n v="154.5431755377297"/>
    <n v="41.039361676178743"/>
    <n v="1.9851356644995821"/>
    <n v="50.476711080566197"/>
    <n v="21.101966420247528"/>
    <n v="1.2311808502853625"/>
    <n v="0.41039361676178748"/>
    <n v="15.731649283614969"/>
    <n v="136.48151840082997"/>
    <n v="40.670055147677324"/>
    <n v="1.9851356644995821"/>
    <n v="49.036988918478734"/>
    <n v="20.238337387083543"/>
    <n v="1.2201016544303198"/>
    <n v="0.40670055147677325"/>
    <n v="14.615972052935797"/>
    <n v="128.03046717136107"/>
  </r>
  <r>
    <x v="14"/>
    <s v="Fu_x000a_Zhou"/>
    <s v="Fu Zhou"/>
    <s v="Minhou"/>
    <x v="332"/>
    <s v="t/a"/>
    <s v="grinding"/>
    <n v="1200000"/>
    <n v="1"/>
    <m/>
    <n v="1"/>
    <m/>
    <n v="1200000"/>
    <n v="126035.90165274762"/>
    <n v="126035.90165274762"/>
    <n v="2.2346098448954139E-3"/>
    <n v="134.07899040642184"/>
    <n v="4.3902686893608287"/>
    <n v="138.07789072738996"/>
    <n v="62.531780186942918"/>
    <n v="4.0223697121926554"/>
    <n v="1.3407899040642184"/>
    <n v="58.252693460276042"/>
    <n v="495.13668037186289"/>
    <n v="148.56140241944138"/>
    <n v="6.8842876704329417"/>
    <n v="187.06080746788382"/>
    <n v="80.385212663888709"/>
    <n v="4.4568420725832407"/>
    <n v="1.4856140241944136"/>
    <n v="63.864250898192253"/>
    <n v="543.81448620450112"/>
    <n v="147.01110754887119"/>
    <n v="6.8842876704329417"/>
    <n v="182.38515860797312"/>
    <n v="77.580486717012775"/>
    <n v="4.4103332264661352"/>
    <n v="1.4701110754887121"/>
    <n v="60.240971970478888"/>
    <n v="516.36881016599261"/>
    <n v="146.31185604994275"/>
    <n v="6.8842876704329417"/>
    <n v="179.65916325672572"/>
    <n v="75.945276263494506"/>
    <n v="4.3893556814982819"/>
    <n v="1.4631185604994275"/>
    <n v="58.128529011405185"/>
    <n v="500.36744061613177"/>
    <n v="84.058058562577912"/>
    <n v="3.9702713289991642"/>
    <n v="107.10739457425521"/>
    <n v="45.895443178543367"/>
    <n v="2.5217417568773373"/>
    <n v="0.84058058562577909"/>
    <n v="36.232167922963178"/>
    <n v="309.08635107545939"/>
    <n v="82.078723352357486"/>
    <n v="3.9702713289991642"/>
    <n v="100.95342216113239"/>
    <n v="42.203932840495057"/>
    <n v="2.462361700570725"/>
    <n v="0.82078723352357497"/>
    <n v="31.463298567229938"/>
    <n v="272.96303680165994"/>
    <n v="81.340110295354648"/>
    <n v="3.9702713289991642"/>
    <n v="98.073977836957468"/>
    <n v="40.476674774167087"/>
    <n v="2.4402033088606396"/>
    <n v="0.81340110295354651"/>
    <n v="29.231944105871595"/>
    <n v="256.06093434272213"/>
  </r>
  <r>
    <x v="14"/>
    <s v="Nan_x000a_Ping"/>
    <s v="Nan Ping"/>
    <s v="Shunchang"/>
    <x v="333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Nan_x000a_Ping"/>
    <s v="Nan Ping"/>
    <s v="Shunchang"/>
    <x v="333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Nan_x000a_Ping"/>
    <s v="Nan Ping"/>
    <s v="Shunchang"/>
    <x v="333"/>
    <s v="t/d"/>
    <s v="cement"/>
    <n v="2000"/>
    <n v="310"/>
    <n v="1"/>
    <m/>
    <n v="620000"/>
    <m/>
    <n v="0"/>
    <n v="620000"/>
    <n v="1.0992567083404153E-2"/>
    <n v="659.56582975077481"/>
    <n v="21.596755779184559"/>
    <n v="679.23735323327605"/>
    <n v="307.60841321802388"/>
    <n v="19.786974892523247"/>
    <n v="6.5956582975077485"/>
    <n v="286.55858744819631"/>
    <n v="2435.6928288286867"/>
    <n v="730.8081926832923"/>
    <n v="33.86541691452544"/>
    <n v="920.19574668199016"/>
    <n v="395.43361215383106"/>
    <n v="21.924245780498765"/>
    <n v="7.308081926832922"/>
    <n v="314.16314746549835"/>
    <n v="2675.1503105499496"/>
    <n v="723.18193058535644"/>
    <n v="33.86541691452544"/>
    <n v="897.19513927465277"/>
    <n v="381.63651097662722"/>
    <n v="21.695457917560692"/>
    <n v="7.2318193058535662"/>
    <n v="296.33939323575811"/>
    <n v="2540.1386279996996"/>
    <n v="719.74214935119585"/>
    <n v="33.86541691452544"/>
    <n v="883.78533226244133"/>
    <n v="373.59252931833259"/>
    <n v="21.592264480535871"/>
    <n v="7.1974214935119587"/>
    <n v="285.9477935609749"/>
    <n v="2461.4241586237631"/>
    <n v="413.50119787604314"/>
    <n v="19.530690792862821"/>
    <n v="526.88625832186085"/>
    <n v="225.77039079782355"/>
    <n v="12.405035936281292"/>
    <n v="4.1350119787604314"/>
    <n v="178.23448571129771"/>
    <n v="1520.4678599814431"/>
    <n v="403.76438626725411"/>
    <n v="19.530690792862821"/>
    <n v="496.61343251506452"/>
    <n v="207.6109903446428"/>
    <n v="12.112931588017625"/>
    <n v="4.0376438626725415"/>
    <n v="154.7753049399262"/>
    <n v="1342.7688507621331"/>
    <n v="400.13097634724994"/>
    <n v="19.530690792862821"/>
    <n v="482.44877421074131"/>
    <n v="199.11420500744683"/>
    <n v="12.003929290417499"/>
    <n v="4.0013097634724994"/>
    <n v="143.7987518475081"/>
    <n v="1259.6234660969458"/>
  </r>
  <r>
    <x v="14"/>
    <s v="Long_x000a_Yan"/>
    <s v="Long Yan"/>
    <s v="Shanghang"/>
    <x v="334"/>
    <s v="t/a"/>
    <s v="grinding"/>
    <n v="1200000"/>
    <n v="1"/>
    <m/>
    <n v="1"/>
    <m/>
    <n v="1200000"/>
    <n v="126035.90165274762"/>
    <n v="126035.90165274762"/>
    <n v="2.2346098448954139E-3"/>
    <n v="134.07899040642184"/>
    <n v="4.3902686893608287"/>
    <n v="138.07789072738996"/>
    <n v="62.531780186942918"/>
    <n v="4.0223697121926554"/>
    <n v="1.3407899040642184"/>
    <n v="58.252693460276042"/>
    <n v="495.13668037186289"/>
    <n v="148.56140241944138"/>
    <n v="6.8842876704329417"/>
    <n v="187.06080746788382"/>
    <n v="80.385212663888709"/>
    <n v="4.4568420725832407"/>
    <n v="1.4856140241944136"/>
    <n v="63.864250898192253"/>
    <n v="543.81448620450112"/>
    <n v="147.01110754887119"/>
    <n v="6.8842876704329417"/>
    <n v="182.38515860797312"/>
    <n v="77.580486717012775"/>
    <n v="4.4103332264661352"/>
    <n v="1.4701110754887121"/>
    <n v="60.240971970478888"/>
    <n v="516.36881016599261"/>
    <n v="146.31185604994275"/>
    <n v="6.8842876704329417"/>
    <n v="179.65916325672572"/>
    <n v="75.945276263494506"/>
    <n v="4.3893556814982819"/>
    <n v="1.4631185604994275"/>
    <n v="58.128529011405185"/>
    <n v="500.36744061613177"/>
    <n v="84.058058562577912"/>
    <n v="3.9702713289991642"/>
    <n v="107.10739457425521"/>
    <n v="45.895443178543367"/>
    <n v="2.5217417568773373"/>
    <n v="0.84058058562577909"/>
    <n v="36.232167922963178"/>
    <n v="309.08635107545939"/>
    <n v="82.078723352357486"/>
    <n v="3.9702713289991642"/>
    <n v="100.95342216113239"/>
    <n v="42.203932840495057"/>
    <n v="2.462361700570725"/>
    <n v="0.82078723352357497"/>
    <n v="31.463298567229938"/>
    <n v="272.96303680165994"/>
    <n v="81.340110295354648"/>
    <n v="3.9702713289991642"/>
    <n v="98.073977836957468"/>
    <n v="40.476674774167087"/>
    <n v="2.4402033088606396"/>
    <n v="0.81340110295354651"/>
    <n v="29.231944105871595"/>
    <n v="256.06093434272213"/>
  </r>
  <r>
    <x v="14"/>
    <s v="Long_x000a_Yan"/>
    <s v="Long Yan"/>
    <s v="Zhangping"/>
    <x v="335"/>
    <s v="t/a"/>
    <s v="grinding"/>
    <n v="600000"/>
    <n v="1"/>
    <m/>
    <n v="1"/>
    <m/>
    <n v="600000"/>
    <n v="63017.95082637381"/>
    <n v="63017.95082637381"/>
    <n v="1.1173049224477069E-3"/>
    <n v="67.039495203210919"/>
    <n v="2.1951343446804144"/>
    <n v="69.038945363694978"/>
    <n v="31.265890093471459"/>
    <n v="2.0111848560963277"/>
    <n v="0.67039495203210919"/>
    <n v="29.126346730138021"/>
    <n v="247.56834018593145"/>
    <n v="74.280701209720689"/>
    <n v="3.4421438352164708"/>
    <n v="93.53040373394191"/>
    <n v="40.192606331944354"/>
    <n v="2.2284210362916204"/>
    <n v="0.74280701209720679"/>
    <n v="31.932125449096127"/>
    <n v="271.90724310225056"/>
    <n v="73.505553774435597"/>
    <n v="3.4421438352164708"/>
    <n v="91.192579303986562"/>
    <n v="38.790243358506387"/>
    <n v="2.2051666132330676"/>
    <n v="0.73505553774435606"/>
    <n v="30.120485985239444"/>
    <n v="258.18440508299631"/>
    <n v="73.155928024971374"/>
    <n v="3.4421438352164708"/>
    <n v="89.82958162836286"/>
    <n v="37.972638131747253"/>
    <n v="2.194677840749141"/>
    <n v="0.73155928024971373"/>
    <n v="29.064264505702592"/>
    <n v="250.18372030806589"/>
    <n v="42.029029281288956"/>
    <n v="1.9851356644995821"/>
    <n v="53.553697287127605"/>
    <n v="22.947721589271683"/>
    <n v="1.2608708784386686"/>
    <n v="0.42029029281288954"/>
    <n v="18.116083961481589"/>
    <n v="154.5431755377297"/>
    <n v="41.039361676178743"/>
    <n v="1.9851356644995821"/>
    <n v="50.476711080566197"/>
    <n v="21.101966420247528"/>
    <n v="1.2311808502853625"/>
    <n v="0.41039361676178748"/>
    <n v="15.731649283614969"/>
    <n v="136.48151840082997"/>
    <n v="40.670055147677324"/>
    <n v="1.9851356644995821"/>
    <n v="49.036988918478734"/>
    <n v="20.238337387083543"/>
    <n v="1.2201016544303198"/>
    <n v="0.40670055147677325"/>
    <n v="14.615972052935797"/>
    <n v="128.03046717136107"/>
  </r>
  <r>
    <x v="14"/>
    <s v="Quan_x000a_Zhou"/>
    <s v="Quan Zhou"/>
    <s v="Jinjiang"/>
    <x v="336"/>
    <s v="t/a"/>
    <s v="grinding"/>
    <n v="700000"/>
    <n v="1"/>
    <m/>
    <n v="1"/>
    <m/>
    <n v="700000"/>
    <n v="73520.942630769452"/>
    <n v="73520.942630769452"/>
    <n v="1.303522409522325E-3"/>
    <n v="78.212744403746086"/>
    <n v="2.5609900687938172"/>
    <n v="80.545436257644155"/>
    <n v="36.47687177571671"/>
    <n v="2.3463823321123827"/>
    <n v="0.78212744403746082"/>
    <n v="33.980737851827698"/>
    <n v="288.8297302169201"/>
    <n v="86.660818078007495"/>
    <n v="4.0158344744192167"/>
    <n v="109.11880435626558"/>
    <n v="46.891374053935088"/>
    <n v="2.5998245423402242"/>
    <n v="0.86660818078007473"/>
    <n v="37.25414635727882"/>
    <n v="317.22511695262574"/>
    <n v="85.756479403508209"/>
    <n v="4.0158344744192167"/>
    <n v="106.39134252131767"/>
    <n v="45.255283918257462"/>
    <n v="2.5726943821052464"/>
    <n v="0.85756479403508235"/>
    <n v="35.140566982779355"/>
    <n v="301.21513926349576"/>
    <n v="85.348582695799948"/>
    <n v="4.0158344744192167"/>
    <n v="104.80117856642335"/>
    <n v="44.301411153705139"/>
    <n v="2.5604574808739984"/>
    <n v="0.85348582695799957"/>
    <n v="33.908308589986362"/>
    <n v="291.88100702607693"/>
    <n v="49.033867494837125"/>
    <n v="2.3159916085828463"/>
    <n v="62.479313501648882"/>
    <n v="26.772341854150302"/>
    <n v="1.4710160248451136"/>
    <n v="0.49033867494837124"/>
    <n v="21.135431288395189"/>
    <n v="180.30037146068466"/>
    <n v="47.879255288875207"/>
    <n v="2.3159916085828463"/>
    <n v="58.889496260660579"/>
    <n v="24.618960823622121"/>
    <n v="1.4363776586662564"/>
    <n v="0.47879255288875217"/>
    <n v="18.353590830884134"/>
    <n v="159.22843813430165"/>
    <n v="47.44839767229022"/>
    <n v="2.3159916085828463"/>
    <n v="57.209820404891872"/>
    <n v="23.611393618264138"/>
    <n v="1.4234519301687065"/>
    <n v="0.47448397672290221"/>
    <n v="17.051967395091769"/>
    <n v="149.36887836658795"/>
  </r>
  <r>
    <x v="14"/>
    <s v="Nan_x000a_Ping"/>
    <s v="Nan Ping"/>
    <s v="Nanping"/>
    <x v="337"/>
    <s v="t/a"/>
    <s v="grinding"/>
    <n v="1500000"/>
    <n v="1"/>
    <m/>
    <n v="1"/>
    <m/>
    <n v="1500000"/>
    <n v="157544.87706593453"/>
    <n v="157544.87706593453"/>
    <n v="2.7932623061192674E-3"/>
    <n v="167.59873800802731"/>
    <n v="5.4878358617010363"/>
    <n v="172.59736340923743"/>
    <n v="78.164725233678652"/>
    <n v="5.0279621402408194"/>
    <n v="1.6759873800802729"/>
    <n v="72.815866825345054"/>
    <n v="618.92085046482862"/>
    <n v="185.70175302430172"/>
    <n v="8.6053595880411784"/>
    <n v="233.8260093348548"/>
    <n v="100.48151582986088"/>
    <n v="5.5710525907290513"/>
    <n v="1.857017530243017"/>
    <n v="79.83031362274032"/>
    <n v="679.76810775562649"/>
    <n v="183.763884436089"/>
    <n v="8.6053595880411784"/>
    <n v="227.98144825996641"/>
    <n v="96.975608396265983"/>
    <n v="5.5129165330826702"/>
    <n v="1.8376388443608904"/>
    <n v="75.301214963098616"/>
    <n v="645.4610127074908"/>
    <n v="182.88982006242844"/>
    <n v="8.6053595880411784"/>
    <n v="224.57395407090715"/>
    <n v="94.93159532936815"/>
    <n v="5.4866946018728529"/>
    <n v="1.8288982006242844"/>
    <n v="72.660661264256476"/>
    <n v="625.45930077016476"/>
    <n v="105.07257320322239"/>
    <n v="4.9628391612489562"/>
    <n v="133.88424321781901"/>
    <n v="57.369303973179207"/>
    <n v="3.1521771960966714"/>
    <n v="1.0507257320322239"/>
    <n v="45.290209903703968"/>
    <n v="386.35793884432422"/>
    <n v="102.59840419044686"/>
    <n v="4.9628391612489562"/>
    <n v="126.1917777014155"/>
    <n v="52.754916050618824"/>
    <n v="3.0779521257134062"/>
    <n v="1.0259840419044688"/>
    <n v="39.329123209037427"/>
    <n v="341.20379600207491"/>
    <n v="101.67513786919331"/>
    <n v="4.9628391612489562"/>
    <n v="122.59247229619685"/>
    <n v="50.59584346770886"/>
    <n v="3.0502541360757993"/>
    <n v="1.0167513786919331"/>
    <n v="36.539930132339499"/>
    <n v="320.0761679284027"/>
  </r>
  <r>
    <x v="14"/>
    <s v="Fu_x000a_Zhou"/>
    <s v="Fu Zhou"/>
    <s v="Fuzhou"/>
    <x v="326"/>
    <s v="t/a"/>
    <s v="grinding"/>
    <n v="1500000"/>
    <n v="1"/>
    <m/>
    <n v="1"/>
    <m/>
    <n v="1500000"/>
    <n v="157544.87706593453"/>
    <n v="157544.87706593453"/>
    <n v="2.7932623061192674E-3"/>
    <n v="167.59873800802731"/>
    <n v="5.4878358617010363"/>
    <n v="172.59736340923743"/>
    <n v="78.164725233678652"/>
    <n v="5.0279621402408194"/>
    <n v="1.6759873800802729"/>
    <n v="72.815866825345054"/>
    <n v="618.92085046482862"/>
    <n v="185.70175302430172"/>
    <n v="8.6053595880411784"/>
    <n v="233.8260093348548"/>
    <n v="100.48151582986088"/>
    <n v="5.5710525907290513"/>
    <n v="1.857017530243017"/>
    <n v="79.83031362274032"/>
    <n v="679.76810775562649"/>
    <n v="183.763884436089"/>
    <n v="8.6053595880411784"/>
    <n v="227.98144825996641"/>
    <n v="96.975608396265983"/>
    <n v="5.5129165330826702"/>
    <n v="1.8376388443608904"/>
    <n v="75.301214963098616"/>
    <n v="645.4610127074908"/>
    <n v="182.88982006242844"/>
    <n v="8.6053595880411784"/>
    <n v="224.57395407090715"/>
    <n v="94.93159532936815"/>
    <n v="5.4866946018728529"/>
    <n v="1.8288982006242844"/>
    <n v="72.660661264256476"/>
    <n v="625.45930077016476"/>
    <n v="105.07257320322239"/>
    <n v="4.9628391612489562"/>
    <n v="133.88424321781901"/>
    <n v="57.369303973179207"/>
    <n v="3.1521771960966714"/>
    <n v="1.0507257320322239"/>
    <n v="45.290209903703968"/>
    <n v="386.35793884432422"/>
    <n v="102.59840419044686"/>
    <n v="4.9628391612489562"/>
    <n v="126.1917777014155"/>
    <n v="52.754916050618824"/>
    <n v="3.0779521257134062"/>
    <n v="1.0259840419044688"/>
    <n v="39.329123209037427"/>
    <n v="341.20379600207491"/>
    <n v="101.67513786919331"/>
    <n v="4.9628391612489562"/>
    <n v="122.59247229619685"/>
    <n v="50.59584346770886"/>
    <n v="3.0502541360757993"/>
    <n v="1.0167513786919331"/>
    <n v="36.539930132339499"/>
    <n v="320.0761679284027"/>
  </r>
  <r>
    <x v="14"/>
    <s v="Quan_x000a_Zhou"/>
    <s v="Quan Zhou"/>
    <s v="Yongchun"/>
    <x v="338"/>
    <s v="t/d"/>
    <s v="cement"/>
    <n v="3800"/>
    <n v="310"/>
    <n v="1"/>
    <m/>
    <n v="1178000"/>
    <m/>
    <n v="0"/>
    <n v="1178000"/>
    <n v="2.0885877458467893E-2"/>
    <n v="1253.1750765264724"/>
    <n v="41.033835980450661"/>
    <n v="1290.5509711432244"/>
    <n v="584.45598511424544"/>
    <n v="37.595252295794168"/>
    <n v="12.531750765264723"/>
    <n v="544.46131615157299"/>
    <n v="4627.8163747745048"/>
    <n v="1388.5355660982555"/>
    <n v="64.344292137598345"/>
    <n v="1748.3719186957815"/>
    <n v="751.32386309227911"/>
    <n v="41.656066982947657"/>
    <n v="13.885355660982553"/>
    <n v="596.90998018444691"/>
    <n v="5082.7855900449049"/>
    <n v="1374.0456681121773"/>
    <n v="64.344292137598345"/>
    <n v="1704.6707646218404"/>
    <n v="725.10937085559169"/>
    <n v="41.221370043365319"/>
    <n v="13.740456681121776"/>
    <n v="563.04484714794046"/>
    <n v="4826.2633931994296"/>
    <n v="1367.5100837672721"/>
    <n v="64.344292137598345"/>
    <n v="1679.1921312986387"/>
    <n v="709.82580570483196"/>
    <n v="41.025302513018161"/>
    <n v="13.675100837672723"/>
    <n v="543.30080776585237"/>
    <n v="4676.7059013851504"/>
    <n v="785.65227596448199"/>
    <n v="37.108312506439361"/>
    <n v="1001.0838908115356"/>
    <n v="428.96374251586479"/>
    <n v="23.569568278934458"/>
    <n v="7.8565227596448199"/>
    <n v="338.64552285146567"/>
    <n v="2888.8889339647421"/>
    <n v="767.15233390778292"/>
    <n v="37.108312506439361"/>
    <n v="943.56552177862261"/>
    <n v="394.46088165482138"/>
    <n v="23.014570017233488"/>
    <n v="7.6715233390778295"/>
    <n v="294.07307938585978"/>
    <n v="2551.260816448053"/>
    <n v="760.248855059775"/>
    <n v="37.108312506439361"/>
    <n v="916.65267100040853"/>
    <n v="378.31698951414899"/>
    <n v="22.807465651793251"/>
    <n v="7.6024885505977498"/>
    <n v="273.2176285102654"/>
    <n v="2393.2845855841974"/>
  </r>
  <r>
    <x v="14"/>
    <s v="Quan_x000a_Zhou"/>
    <s v="Quan Zhou"/>
    <s v="Yongchun"/>
    <x v="338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San_x000a_Ming"/>
    <s v="San Ming"/>
    <s v="Datian"/>
    <x v="339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s v="Zhangping"/>
    <x v="335"/>
    <s v="t/d"/>
    <s v="cement"/>
    <n v="1000"/>
    <n v="310"/>
    <n v="1"/>
    <m/>
    <n v="310000"/>
    <m/>
    <n v="0"/>
    <n v="310000"/>
    <n v="5.4962835417020767E-3"/>
    <n v="329.78291487538741"/>
    <n v="10.798377889592279"/>
    <n v="339.61867661663803"/>
    <n v="153.80420660901194"/>
    <n v="9.8934874462616236"/>
    <n v="3.2978291487538742"/>
    <n v="143.27929372409815"/>
    <n v="1217.8464144143434"/>
    <n v="365.40409634164615"/>
    <n v="16.93270845726272"/>
    <n v="460.09787334099508"/>
    <n v="197.71680607691553"/>
    <n v="10.962122890249383"/>
    <n v="3.654040963416461"/>
    <n v="157.08157373274918"/>
    <n v="1337.5751552749748"/>
    <n v="361.59096529267822"/>
    <n v="16.93270845726272"/>
    <n v="448.59756963732639"/>
    <n v="190.81825548831361"/>
    <n v="10.847728958780346"/>
    <n v="3.6159096529267831"/>
    <n v="148.16969661787905"/>
    <n v="1270.0693139998498"/>
    <n v="359.87107467559792"/>
    <n v="16.93270845726272"/>
    <n v="441.89266613122066"/>
    <n v="186.7962646591663"/>
    <n v="10.796132240267935"/>
    <n v="3.5987107467559794"/>
    <n v="142.97389678048745"/>
    <n v="1230.7120793118816"/>
    <n v="206.75059893802157"/>
    <n v="9.7653453964314103"/>
    <n v="263.44312916093043"/>
    <n v="112.88519539891178"/>
    <n v="6.2025179681406462"/>
    <n v="2.0675059893802157"/>
    <n v="89.117242855648854"/>
    <n v="760.23392999072155"/>
    <n v="201.88219313362706"/>
    <n v="9.7653453964314103"/>
    <n v="248.30671625753226"/>
    <n v="103.8054951723214"/>
    <n v="6.0564657940088127"/>
    <n v="2.0188219313362707"/>
    <n v="77.387652469963101"/>
    <n v="671.38442538106654"/>
    <n v="200.06548817362497"/>
    <n v="9.7653453964314103"/>
    <n v="241.22438710537065"/>
    <n v="99.557102503723414"/>
    <n v="6.0019646452087496"/>
    <n v="2.0006548817362497"/>
    <n v="71.89937592375405"/>
    <n v="629.81173304847289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s v="Yongding"/>
    <x v="340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s v="Yongding"/>
    <x v="340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s v="Yongding"/>
    <x v="340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s v="Yongding"/>
    <x v="340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s v="Wuping"/>
    <x v="341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s v="Wuping"/>
    <x v="341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s v="Zhangping"/>
    <x v="335"/>
    <s v="t/a"/>
    <s v="grinding"/>
    <n v="500000"/>
    <n v="1"/>
    <m/>
    <n v="1"/>
    <m/>
    <n v="500000"/>
    <n v="52514.959021978175"/>
    <n v="52514.959021978175"/>
    <n v="9.3108743537308918E-4"/>
    <n v="55.866246002675773"/>
    <n v="1.829278620567012"/>
    <n v="57.532454469745815"/>
    <n v="26.054908411226215"/>
    <n v="1.6759873800802731"/>
    <n v="0.55866246002675768"/>
    <n v="24.271955608448355"/>
    <n v="206.30695015494288"/>
    <n v="61.900584341433913"/>
    <n v="2.8684531960137258"/>
    <n v="77.942003111618263"/>
    <n v="33.493838609953627"/>
    <n v="1.8570175302430172"/>
    <n v="0.61900584341433906"/>
    <n v="26.610104540913444"/>
    <n v="226.5893692518755"/>
    <n v="61.254628145363"/>
    <n v="2.8684531960137258"/>
    <n v="75.993816086655471"/>
    <n v="32.325202798755328"/>
    <n v="1.83763884436089"/>
    <n v="0.6125462814536301"/>
    <n v="25.100404987699537"/>
    <n v="215.15367090249691"/>
    <n v="60.963273354142814"/>
    <n v="2.8684531960137258"/>
    <n v="74.857984690302388"/>
    <n v="31.643865109789385"/>
    <n v="1.8288982006242842"/>
    <n v="0.60963273354142822"/>
    <n v="24.220220421418826"/>
    <n v="208.4864335900549"/>
    <n v="35.024191067740801"/>
    <n v="1.6542797204163187"/>
    <n v="44.628081072606342"/>
    <n v="19.123101324393069"/>
    <n v="1.0507257320322239"/>
    <n v="0.35024191067740801"/>
    <n v="15.096736634567991"/>
    <n v="128.78597961477476"/>
    <n v="34.199468063482293"/>
    <n v="1.6542797204163187"/>
    <n v="42.063925900471837"/>
    <n v="17.584972016872943"/>
    <n v="1.0259840419044688"/>
    <n v="0.34199468063482291"/>
    <n v="13.109707736345809"/>
    <n v="113.73459866735831"/>
    <n v="33.891712623064436"/>
    <n v="1.6542797204163187"/>
    <n v="40.864157432065618"/>
    <n v="16.865281155902956"/>
    <n v="1.0167513786919331"/>
    <n v="0.33891712623064441"/>
    <n v="12.179976710779833"/>
    <n v="106.69205597613424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s v="Yongding"/>
    <x v="340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s v="Yongding"/>
    <x v="340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Long_x000a_Yan"/>
    <s v="Long Yan"/>
    <s v="Zhangping"/>
    <x v="335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San_x000a_Ming"/>
    <s v="San Ming"/>
    <s v="Yong'an"/>
    <x v="342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San_x000a_Ming"/>
    <s v="San Ming"/>
    <s v="Yong'an"/>
    <x v="342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  <n v="1627.1593438170521"/>
    <n v="76.19718805768224"/>
    <n v="2018.6890633679686"/>
    <n v="858.68214969741121"/>
    <n v="48.814780314511559"/>
    <n v="16.271593438170523"/>
    <n v="666.76363478045573"/>
    <n v="5715.3119129993238"/>
    <n v="1619.4198360401906"/>
    <n v="76.19718805768224"/>
    <n v="1988.516997590493"/>
    <n v="840.58319096624837"/>
    <n v="48.58259508120571"/>
    <n v="16.194198360401906"/>
    <n v="643.38253551219361"/>
    <n v="5538.2043569034677"/>
    <n v="930.37769522109704"/>
    <n v="43.944054283941348"/>
    <n v="1185.4940812241869"/>
    <n v="507.98337929510302"/>
    <n v="27.911330856632908"/>
    <n v="9.3037769522109706"/>
    <n v="401.02759285041986"/>
    <n v="3421.052684958247"/>
    <n v="908.46986910132182"/>
    <n v="43.944054283941348"/>
    <n v="1117.3802231588952"/>
    <n v="467.12472827544633"/>
    <n v="27.254096073039655"/>
    <n v="9.0846986910132195"/>
    <n v="348.24443611483395"/>
    <n v="3021.2299142147995"/>
    <n v="900.29469678131238"/>
    <n v="43.944054283941348"/>
    <n v="1085.5097419741678"/>
    <n v="448.00696126675535"/>
    <n v="27.008840903439374"/>
    <n v="9.0029469678131253"/>
    <n v="323.54719165689318"/>
    <n v="2834.152798718128"/>
  </r>
  <r>
    <x v="14"/>
    <s v="San_x000a_Ming"/>
    <s v="San Ming"/>
    <s v="Mingxi"/>
    <x v="343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San_x000a_Ming"/>
    <s v="San Ming"/>
    <s v="Yong'an"/>
    <x v="342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  <n v="1627.1593438170521"/>
    <n v="76.19718805768224"/>
    <n v="2018.6890633679686"/>
    <n v="858.68214969741121"/>
    <n v="48.814780314511559"/>
    <n v="16.271593438170523"/>
    <n v="666.76363478045573"/>
    <n v="5715.3119129993238"/>
    <n v="1619.4198360401906"/>
    <n v="76.19718805768224"/>
    <n v="1988.516997590493"/>
    <n v="840.58319096624837"/>
    <n v="48.58259508120571"/>
    <n v="16.194198360401906"/>
    <n v="643.38253551219361"/>
    <n v="5538.2043569034677"/>
    <n v="930.37769522109704"/>
    <n v="43.944054283941348"/>
    <n v="1185.4940812241869"/>
    <n v="507.98337929510302"/>
    <n v="27.911330856632908"/>
    <n v="9.3037769522109706"/>
    <n v="401.02759285041986"/>
    <n v="3421.052684958247"/>
    <n v="908.46986910132182"/>
    <n v="43.944054283941348"/>
    <n v="1117.3802231588952"/>
    <n v="467.12472827544633"/>
    <n v="27.254096073039655"/>
    <n v="9.0846986910132195"/>
    <n v="348.24443611483395"/>
    <n v="3021.2299142147995"/>
    <n v="900.29469678131238"/>
    <n v="43.944054283941348"/>
    <n v="1085.5097419741678"/>
    <n v="448.00696126675535"/>
    <n v="27.008840903439374"/>
    <n v="9.0029469678131253"/>
    <n v="323.54719165689318"/>
    <n v="2834.152798718128"/>
  </r>
  <r>
    <x v="14"/>
    <s v="San_x000a_Ming"/>
    <s v="San Ming"/>
    <s v="Yong'an"/>
    <x v="342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  <n v="1627.1593438170521"/>
    <n v="76.19718805768224"/>
    <n v="2018.6890633679686"/>
    <n v="858.68214969741121"/>
    <n v="48.814780314511559"/>
    <n v="16.271593438170523"/>
    <n v="666.76363478045573"/>
    <n v="5715.3119129993238"/>
    <n v="1619.4198360401906"/>
    <n v="76.19718805768224"/>
    <n v="1988.516997590493"/>
    <n v="840.58319096624837"/>
    <n v="48.58259508120571"/>
    <n v="16.194198360401906"/>
    <n v="643.38253551219361"/>
    <n v="5538.2043569034677"/>
    <n v="930.37769522109704"/>
    <n v="43.944054283941348"/>
    <n v="1185.4940812241869"/>
    <n v="507.98337929510302"/>
    <n v="27.911330856632908"/>
    <n v="9.3037769522109706"/>
    <n v="401.02759285041986"/>
    <n v="3421.052684958247"/>
    <n v="908.46986910132182"/>
    <n v="43.944054283941348"/>
    <n v="1117.3802231588952"/>
    <n v="467.12472827544633"/>
    <n v="27.254096073039655"/>
    <n v="9.0846986910132195"/>
    <n v="348.24443611483395"/>
    <n v="3021.2299142147995"/>
    <n v="900.29469678131238"/>
    <n v="43.944054283941348"/>
    <n v="1085.5097419741678"/>
    <n v="448.00696126675535"/>
    <n v="27.008840903439374"/>
    <n v="9.0029469678131253"/>
    <n v="323.54719165689318"/>
    <n v="2834.152798718128"/>
  </r>
  <r>
    <x v="14"/>
    <s v="San_x000a_Ming"/>
    <s v="San Ming"/>
    <s v="Mingxi"/>
    <x v="343"/>
    <s v="t/d"/>
    <s v="cement"/>
    <n v="4500"/>
    <n v="310"/>
    <n v="1"/>
    <m/>
    <n v="1395000"/>
    <m/>
    <n v="0"/>
    <n v="1395000"/>
    <n v="2.4733275937659345E-2"/>
    <n v="1484.0231169392434"/>
    <n v="48.592700503165254"/>
    <n v="1528.2840447748711"/>
    <n v="692.11892974055377"/>
    <n v="44.520693508177303"/>
    <n v="14.840231169392434"/>
    <n v="644.75682175844167"/>
    <n v="5480.3088648645453"/>
    <n v="1644.3184335374076"/>
    <n v="76.19718805768224"/>
    <n v="2070.4404300344777"/>
    <n v="889.72562734611995"/>
    <n v="49.329553006122218"/>
    <n v="16.443184335374074"/>
    <n v="706.86708179737127"/>
    <n v="6019.0881987373868"/>
    <n v="1627.1593438170521"/>
    <n v="76.19718805768224"/>
    <n v="2018.6890633679686"/>
    <n v="858.68214969741121"/>
    <n v="48.814780314511559"/>
    <n v="16.271593438170523"/>
    <n v="666.76363478045573"/>
    <n v="5715.3119129993238"/>
    <n v="1619.4198360401906"/>
    <n v="76.19718805768224"/>
    <n v="1988.516997590493"/>
    <n v="840.58319096624837"/>
    <n v="48.58259508120571"/>
    <n v="16.194198360401906"/>
    <n v="643.38253551219361"/>
    <n v="5538.2043569034677"/>
    <n v="930.37769522109704"/>
    <n v="43.944054283941348"/>
    <n v="1185.4940812241869"/>
    <n v="507.98337929510302"/>
    <n v="27.911330856632908"/>
    <n v="9.3037769522109706"/>
    <n v="401.02759285041986"/>
    <n v="3421.052684958247"/>
    <n v="908.46986910132182"/>
    <n v="43.944054283941348"/>
    <n v="1117.3802231588952"/>
    <n v="467.12472827544633"/>
    <n v="27.254096073039655"/>
    <n v="9.0846986910132195"/>
    <n v="348.24443611483395"/>
    <n v="3021.2299142147995"/>
    <n v="900.29469678131238"/>
    <n v="43.944054283941348"/>
    <n v="1085.5097419741678"/>
    <n v="448.00696126675535"/>
    <n v="27.008840903439374"/>
    <n v="9.0029469678131253"/>
    <n v="323.54719165689318"/>
    <n v="2834.152798718128"/>
  </r>
  <r>
    <x v="14"/>
    <s v="San_x000a_Ming"/>
    <s v="San Ming"/>
    <s v="Datian"/>
    <x v="339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San_x000a_Ming"/>
    <s v="San Ming"/>
    <s v="Datian"/>
    <x v="339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Quan_x000a_Zhou"/>
    <s v="Quan Zhou"/>
    <s v="Anxi"/>
    <x v="344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San_x000a_Ming"/>
    <s v="San Ming"/>
    <s v="Jiangle"/>
    <x v="324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San_x000a_Ming"/>
    <s v="San Ming"/>
    <s v="Jiangle"/>
    <x v="324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San_x000a_Ming"/>
    <s v="San Ming"/>
    <s v="Datian"/>
    <x v="339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San_x000a_Ming"/>
    <s v="San Ming"/>
    <s v="Yong'an"/>
    <x v="342"/>
    <s v="t/d"/>
    <s v="cement"/>
    <n v="2500"/>
    <n v="310"/>
    <n v="1"/>
    <m/>
    <n v="775000"/>
    <m/>
    <n v="0"/>
    <n v="775000"/>
    <n v="1.3740708854255192E-2"/>
    <n v="824.45728718846863"/>
    <n v="26.995944723980699"/>
    <n v="849.04669154159501"/>
    <n v="384.51051652252983"/>
    <n v="24.733718615654055"/>
    <n v="8.2445728718846851"/>
    <n v="358.19823431024537"/>
    <n v="3044.6160360358585"/>
    <n v="913.5102408541153"/>
    <n v="42.3317711431568"/>
    <n v="1150.2446833524878"/>
    <n v="494.29201519228883"/>
    <n v="27.405307225623456"/>
    <n v="9.1351024085411527"/>
    <n v="392.70393433187297"/>
    <n v="3343.9378881874372"/>
    <n v="903.97741323169555"/>
    <n v="42.3317711431568"/>
    <n v="1121.4939240933159"/>
    <n v="477.04563872078398"/>
    <n v="27.119322396950867"/>
    <n v="9.0397741323169569"/>
    <n v="370.42424154469762"/>
    <n v="3175.1732849996242"/>
    <n v="899.67768668899475"/>
    <n v="42.3317711431568"/>
    <n v="1104.7316653280518"/>
    <n v="466.99066164791572"/>
    <n v="26.990330600669839"/>
    <n v="8.9967768668899488"/>
    <n v="357.43474195121865"/>
    <n v="3076.7801982797041"/>
    <n v="516.87649734505396"/>
    <n v="24.413363491078528"/>
    <n v="658.60782290232601"/>
    <n v="282.21298849727947"/>
    <n v="15.506294920351616"/>
    <n v="5.1687649734505392"/>
    <n v="222.79310713912213"/>
    <n v="1900.5848249768039"/>
    <n v="504.70548283406765"/>
    <n v="24.413363491078528"/>
    <n v="620.76679064383063"/>
    <n v="259.51373793080353"/>
    <n v="15.141164485022031"/>
    <n v="5.0470548283406771"/>
    <n v="193.46913117490774"/>
    <n v="1678.4610634526664"/>
    <n v="500.16372043406244"/>
    <n v="24.413363491078528"/>
    <n v="603.06096776342656"/>
    <n v="248.89275625930853"/>
    <n v="15.004911613021875"/>
    <n v="5.001637204340625"/>
    <n v="179.7484398093851"/>
    <n v="1574.5293326211822"/>
  </r>
  <r>
    <x v="14"/>
    <s v="San_x000a_Ming"/>
    <s v="San Ming"/>
    <s v="Qingliu"/>
    <x v="34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San_x000a_Ming"/>
    <s v="San Ming"/>
    <s v="Yong'an"/>
    <x v="342"/>
    <s v="t/d"/>
    <s v="cement"/>
    <n v="2000"/>
    <n v="310"/>
    <n v="1"/>
    <m/>
    <n v="620000"/>
    <m/>
    <n v="0"/>
    <n v="620000"/>
    <n v="1.0992567083404153E-2"/>
    <n v="659.56582975077481"/>
    <n v="21.596755779184559"/>
    <n v="679.23735323327605"/>
    <n v="307.60841321802388"/>
    <n v="19.786974892523247"/>
    <n v="6.5956582975077485"/>
    <n v="286.55858744819631"/>
    <n v="2435.6928288286867"/>
    <n v="730.8081926832923"/>
    <n v="33.86541691452544"/>
    <n v="920.19574668199016"/>
    <n v="395.43361215383106"/>
    <n v="21.924245780498765"/>
    <n v="7.308081926832922"/>
    <n v="314.16314746549835"/>
    <n v="2675.1503105499496"/>
    <n v="723.18193058535644"/>
    <n v="33.86541691452544"/>
    <n v="897.19513927465277"/>
    <n v="381.63651097662722"/>
    <n v="21.695457917560692"/>
    <n v="7.2318193058535662"/>
    <n v="296.33939323575811"/>
    <n v="2540.1386279996996"/>
    <n v="719.74214935119585"/>
    <n v="33.86541691452544"/>
    <n v="883.78533226244133"/>
    <n v="373.59252931833259"/>
    <n v="21.592264480535871"/>
    <n v="7.1974214935119587"/>
    <n v="285.9477935609749"/>
    <n v="2461.4241586237631"/>
    <n v="413.50119787604314"/>
    <n v="19.530690792862821"/>
    <n v="526.88625832186085"/>
    <n v="225.77039079782355"/>
    <n v="12.405035936281292"/>
    <n v="4.1350119787604314"/>
    <n v="178.23448571129771"/>
    <n v="1520.4678599814431"/>
    <n v="403.76438626725411"/>
    <n v="19.530690792862821"/>
    <n v="496.61343251506452"/>
    <n v="207.6109903446428"/>
    <n v="12.112931588017625"/>
    <n v="4.0376438626725415"/>
    <n v="154.7753049399262"/>
    <n v="1342.7688507621331"/>
    <n v="400.13097634724994"/>
    <n v="19.530690792862821"/>
    <n v="482.44877421074131"/>
    <n v="199.11420500744683"/>
    <n v="12.003929290417499"/>
    <n v="4.0013097634724994"/>
    <n v="143.7987518475081"/>
    <n v="1259.6234660969458"/>
  </r>
  <r>
    <x v="14"/>
    <s v="San_x000a_Ming"/>
    <s v="San Ming"/>
    <s v="Yong'an"/>
    <x v="342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San_x000a_Ming"/>
    <s v="San Ming"/>
    <s v="Yong'an"/>
    <x v="342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4"/>
    <s v="Long_x000a_Yan"/>
    <s v="Long Yan"/>
    <s v="Zhangping"/>
    <x v="335"/>
    <s v="t/d"/>
    <s v="cement"/>
    <n v="5000"/>
    <n v="310"/>
    <n v="1"/>
    <m/>
    <n v="1550000"/>
    <m/>
    <n v="0"/>
    <n v="1550000"/>
    <n v="2.7481417708510383E-2"/>
    <n v="1648.9145743769373"/>
    <n v="53.991889447961398"/>
    <n v="1698.09338308319"/>
    <n v="769.02103304505965"/>
    <n v="49.467437231308111"/>
    <n v="16.48914574376937"/>
    <n v="716.39646862049074"/>
    <n v="6089.2320720717171"/>
    <n v="1827.0204817082306"/>
    <n v="84.6635422863136"/>
    <n v="2300.4893667049755"/>
    <n v="988.58403038457766"/>
    <n v="54.810614451246913"/>
    <n v="18.270204817082305"/>
    <n v="785.40786866374594"/>
    <n v="6687.8757763748745"/>
    <n v="1807.9548264633911"/>
    <n v="84.6635422863136"/>
    <n v="2242.9878481866317"/>
    <n v="954.09127744156797"/>
    <n v="54.238644793901734"/>
    <n v="18.079548264633914"/>
    <n v="740.84848308939524"/>
    <n v="6350.3465699992485"/>
    <n v="1799.3553733779895"/>
    <n v="84.6635422863136"/>
    <n v="2209.4633306561036"/>
    <n v="933.98132329583143"/>
    <n v="53.980661201339679"/>
    <n v="17.993553733779898"/>
    <n v="714.86948390243731"/>
    <n v="6153.5603965594082"/>
    <n v="1033.7529946901079"/>
    <n v="48.826726982157055"/>
    <n v="1317.215645804652"/>
    <n v="564.42597699455894"/>
    <n v="31.012589840703232"/>
    <n v="10.337529946901078"/>
    <n v="445.58621427824426"/>
    <n v="3801.1696499536079"/>
    <n v="1009.4109656681353"/>
    <n v="48.826726982157055"/>
    <n v="1241.5335812876613"/>
    <n v="519.02747586160706"/>
    <n v="30.282328970044063"/>
    <n v="10.094109656681354"/>
    <n v="386.93826234981549"/>
    <n v="3356.9221269053328"/>
    <n v="1000.3274408681249"/>
    <n v="48.826726982157055"/>
    <n v="1206.1219355268531"/>
    <n v="497.78551251861705"/>
    <n v="30.00982322604375"/>
    <n v="10.00327440868125"/>
    <n v="359.49687961877021"/>
    <n v="3149.0586652423644"/>
  </r>
  <r>
    <x v="1"/>
    <s v=""/>
    <m/>
    <s v=""/>
    <x v="4"/>
    <m/>
    <m/>
    <m/>
    <m/>
    <n v="49"/>
    <m/>
    <n v="54653000"/>
    <m/>
    <n v="0"/>
    <m/>
    <n v="1"/>
    <n v="60001.073884419908"/>
    <n v="1964.6690000000003"/>
    <n v="61790.603421355816"/>
    <n v="27983.310075262638"/>
    <n v="1800.0322165325972"/>
    <n v="600.01073884419907"/>
    <n v="26068.395605319834"/>
    <n v="221576.34430140833"/>
    <n v="66482.031643601964"/>
    <n v="3080.7559924426746"/>
    <n v="83710.723773634323"/>
    <n v="35972.817737071666"/>
    <n v="1994.4609493080586"/>
    <n v="664.82031643601954"/>
    <n v="28579.597930296099"/>
    <n v="243359.92587106553"/>
    <n v="65788.26629833976"/>
    <n v="3080.7559924426746"/>
    <n v="81618.345602746267"/>
    <n v="34717.687695788241"/>
    <n v="1973.6479889501927"/>
    <n v="657.88266298339772"/>
    <n v="26958.16099982247"/>
    <n v="231077.83729922667"/>
    <n v="65475.347468000866"/>
    <n v="3080.7559924426746"/>
    <n v="80398.447929121277"/>
    <n v="33985.922167567005"/>
    <n v="1964.2604240400258"/>
    <n v="654.75347468000871"/>
    <n v="26012.831342433186"/>
    <n v="223917.13782123357"/>
    <n v="37616.436155328971"/>
    <n v="1776.7179080807211"/>
    <n v="47931.138770789825"/>
    <n v="20538.459222930436"/>
    <n v="1128.4930846598691"/>
    <n v="376.16436155328972"/>
    <n v="16214.091245382007"/>
    <n v="138317.81497853622"/>
    <n v="36730.672935972412"/>
    <n v="1776.7179080807211"/>
    <n v="45177.202808688649"/>
    <n v="18886.488367042133"/>
    <n v="1101.9201880791725"/>
    <n v="367.30672935972416"/>
    <n v="14079.996398074811"/>
    <n v="122152.43633030506"/>
    <n v="36400.13959535813"/>
    <n v="1776.7179080807211"/>
    <n v="43888.63588916463"/>
    <n v="18113.531033898005"/>
    <n v="1092.004187860744"/>
    <n v="364.00139595358132"/>
    <n v="13081.453199826807"/>
    <n v="114588.65400045105"/>
  </r>
  <r>
    <x v="2"/>
    <s v=""/>
    <m/>
    <s v=""/>
    <x v="4"/>
    <m/>
    <m/>
    <m/>
    <m/>
    <m/>
    <n v="14"/>
    <m/>
    <n v="16650000"/>
    <n v="1748748.1354318734"/>
    <n v="56401748.1354318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5"/>
    <s v="Shang_x000a_Rao"/>
    <s v="Shang Rao"/>
    <s v="Yushan"/>
    <x v="346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  <n v="61.442691996299345"/>
    <n v="1.8722349567311456"/>
    <n v="58.377589581845044"/>
    <n v="22.910935285126662"/>
    <n v="1.8432807598889804"/>
    <n v="0.61442691996299348"/>
    <n v="14.971651306278799"/>
    <n v="129.70493096380693"/>
    <n v="61.094389054201095"/>
    <n v="1.8722349567311456"/>
    <n v="56.080891402999988"/>
    <n v="21.839333064600829"/>
    <n v="1.8328316716260324"/>
    <n v="0.61094389054201093"/>
    <n v="13.919426035703614"/>
    <n v="121.7345167418017"/>
  </r>
  <r>
    <x v="15"/>
    <s v="Ping_x000a_Xiang"/>
    <s v="Ping Xiang"/>
    <s v="Lianhua"/>
    <x v="347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Gan_x000a_Zhou"/>
    <s v="Gan Zhou"/>
    <s v="Shicheng"/>
    <x v="348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  <n v="61.442691996299345"/>
    <n v="1.8722349567311456"/>
    <n v="58.377589581845044"/>
    <n v="22.910935285126662"/>
    <n v="1.8432807598889804"/>
    <n v="0.61442691996299348"/>
    <n v="14.971651306278799"/>
    <n v="129.70493096380693"/>
    <n v="61.094389054201095"/>
    <n v="1.8722349567311456"/>
    <n v="56.080891402999988"/>
    <n v="21.839333064600829"/>
    <n v="1.8328316716260324"/>
    <n v="0.61094389054201093"/>
    <n v="13.919426035703614"/>
    <n v="121.7345167418017"/>
  </r>
  <r>
    <x v="15"/>
    <s v="Gan_x000a_Zhou"/>
    <s v="Gan Zhou"/>
    <s v="Shicheng"/>
    <x v="348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  <n v="61.442691996299345"/>
    <n v="1.8722349567311456"/>
    <n v="58.377589581845044"/>
    <n v="22.910935285126662"/>
    <n v="1.8432807598889804"/>
    <n v="0.61442691996299348"/>
    <n v="14.971651306278799"/>
    <n v="129.70493096380693"/>
    <n v="61.094389054201095"/>
    <n v="1.8722349567311456"/>
    <n v="56.080891402999988"/>
    <n v="21.839333064600829"/>
    <n v="1.8328316716260324"/>
    <n v="0.61094389054201093"/>
    <n v="13.919426035703614"/>
    <n v="121.7345167418017"/>
  </r>
  <r>
    <x v="15"/>
    <s v="Gan_x000a_Zhou"/>
    <s v="Gan Zhou"/>
    <s v="Xinfeng"/>
    <x v="349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Gan_x000a_Zhou"/>
    <s v="Gan Zhou"/>
    <s v="Nankang"/>
    <x v="350"/>
    <s v="t/a"/>
    <s v="grinding"/>
    <n v="2000000"/>
    <n v="1"/>
    <m/>
    <n v="1"/>
    <m/>
    <n v="2000000"/>
    <n v="210059.8360879127"/>
    <n v="210059.8360879127"/>
    <n v="3.3196060203921668E-3"/>
    <n v="333.47225988629589"/>
    <n v="6.8862372031857975"/>
    <n v="285.69447498475654"/>
    <n v="117.384970352146"/>
    <n v="10.004167796588876"/>
    <n v="3.334722598862959"/>
    <n v="92.264730996449373"/>
    <n v="783.40546969587206"/>
    <n v="367.5968151463149"/>
    <n v="10.821262126037846"/>
    <n v="369.31502720487998"/>
    <n v="147.30634979381725"/>
    <n v="11.027904454389445"/>
    <n v="3.6759681514631493"/>
    <n v="101.14923286482568"/>
    <n v="860.38374792032755"/>
    <n v="365.15994034238378"/>
    <n v="10.821262126037846"/>
    <n v="356.9190914480846"/>
    <n v="141.52260667735891"/>
    <n v="10.954798210271512"/>
    <n v="3.6515994034238375"/>
    <n v="95.4700726791866"/>
    <n v="817.36514688642546"/>
    <n v="364.06080211281386"/>
    <n v="10.821262126037846"/>
    <n v="349.67141000461248"/>
    <n v="138.14095574907094"/>
    <n v="10.921824063384415"/>
    <n v="3.6406080211281382"/>
    <n v="92.149569515930168"/>
    <n v="792.21294195775545"/>
    <n v="207.9202473075691"/>
    <n v="6.2407831891038192"/>
    <n v="210.91334300238893"/>
    <n v="83.985075129610479"/>
    <n v="6.2376074192270723"/>
    <n v="2.0792024730756911"/>
    <n v="57.383093815449534"/>
    <n v="488.99114416908537"/>
    <n v="204.80897332099784"/>
    <n v="6.2407831891038192"/>
    <n v="194.59196527281682"/>
    <n v="76.36978428375555"/>
    <n v="6.1442691996299352"/>
    <n v="2.0480897332099786"/>
    <n v="49.905504354262668"/>
    <n v="432.34976987935647"/>
    <n v="203.64796351400366"/>
    <n v="6.2407831891038192"/>
    <n v="186.93630467666665"/>
    <n v="72.797776882002765"/>
    <n v="6.1094389054201086"/>
    <n v="2.0364796351400365"/>
    <n v="46.398086785678721"/>
    <n v="405.78172247267241"/>
  </r>
  <r>
    <x v="15"/>
    <s v="Gan_x000a_Zhou"/>
    <s v="Gan Zhou"/>
    <s v="Xinfeng"/>
    <x v="34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Gan_x000a_Zhou"/>
    <s v="Gan Zhou"/>
    <s v="Xinfeng"/>
    <x v="349"/>
    <s v="t/d"/>
    <s v="cement"/>
    <n v="1500"/>
    <n v="310"/>
    <n v="1"/>
    <m/>
    <n v="465000"/>
    <m/>
    <n v="0"/>
    <n v="465000"/>
    <n v="7.3484623630589449E-3"/>
    <n v="738.19252521091698"/>
    <n v="15.243753204402561"/>
    <n v="632.4289942429225"/>
    <n v="259.84982293761186"/>
    <n v="22.145775756327509"/>
    <n v="7.3819252521091698"/>
    <n v="204.24228025862817"/>
    <n v="1734.1894109453806"/>
    <n v="813.73251653637874"/>
    <n v="23.954540679074366"/>
    <n v="817.53604519808061"/>
    <n v="326.08543322607363"/>
    <n v="24.411975496091358"/>
    <n v="8.137325165363789"/>
    <n v="223.90950196904586"/>
    <n v="1904.5927590627768"/>
    <n v="808.33811651716837"/>
    <n v="23.954540679074366"/>
    <n v="790.09572041130173"/>
    <n v="313.2822215353458"/>
    <n v="24.250143495515047"/>
    <n v="8.0833811651716836"/>
    <n v="211.33780080282691"/>
    <n v="1809.3644191130461"/>
    <n v="805.90500371336645"/>
    <n v="23.954540679074366"/>
    <n v="774.05185436827549"/>
    <n v="305.79641315360544"/>
    <n v="24.177150111400991"/>
    <n v="8.0590500371336642"/>
    <n v="203.98735247500838"/>
    <n v="1753.6861156846044"/>
    <n v="460.26368866419858"/>
    <n v="13.814940718694874"/>
    <n v="466.88936982253642"/>
    <n v="185.91397890515668"/>
    <n v="13.807910659925955"/>
    <n v="4.602636886641986"/>
    <n v="127.02637077664292"/>
    <n v="1082.4576762188033"/>
    <n v="453.37640154306536"/>
    <n v="13.814940718694874"/>
    <n v="430.75947090614028"/>
    <n v="169.05635248179536"/>
    <n v="13.60129204629196"/>
    <n v="4.5337640154306538"/>
    <n v="110.47356770772738"/>
    <n v="957.07321655607632"/>
    <n v="450.80632641444174"/>
    <n v="13.814940718694874"/>
    <n v="413.81247978442974"/>
    <n v="161.14916054663695"/>
    <n v="13.524189792433251"/>
    <n v="4.5080632641444174"/>
    <n v="102.70935537772746"/>
    <n v="898.26072639047538"/>
  </r>
  <r>
    <x v="15"/>
    <s v="Ji'an"/>
    <s v="Ji'an"/>
    <s v="Anfu"/>
    <x v="351"/>
    <s v="t/d"/>
    <s v="cement"/>
    <n v="1200"/>
    <n v="310"/>
    <n v="1"/>
    <m/>
    <n v="372000"/>
    <m/>
    <n v="0"/>
    <n v="372000"/>
    <n v="5.8787698904471559E-3"/>
    <n v="590.55402016873359"/>
    <n v="12.195002563522047"/>
    <n v="505.94319539433803"/>
    <n v="207.87985835008951"/>
    <n v="17.716620605062008"/>
    <n v="5.9055402016873364"/>
    <n v="163.39382420690254"/>
    <n v="1387.3515287563043"/>
    <n v="650.98601322910304"/>
    <n v="19.163632543259496"/>
    <n v="654.0288361584644"/>
    <n v="260.86834658085888"/>
    <n v="19.529580396873087"/>
    <n v="6.5098601322910312"/>
    <n v="179.1276015752367"/>
    <n v="1523.6742072502213"/>
    <n v="646.67049321373463"/>
    <n v="19.163632543259496"/>
    <n v="632.07657632904136"/>
    <n v="250.62577722827663"/>
    <n v="19.400114796412037"/>
    <n v="6.4667049321373469"/>
    <n v="169.07024064226152"/>
    <n v="1447.491535290437"/>
    <n v="644.72400297069316"/>
    <n v="19.163632543259496"/>
    <n v="619.2414834946203"/>
    <n v="244.63713052288438"/>
    <n v="19.341720089120795"/>
    <n v="6.4472400297069319"/>
    <n v="163.1898819800067"/>
    <n v="1402.9488925476835"/>
    <n v="368.21095093135887"/>
    <n v="11.0519525749559"/>
    <n v="373.51149585802915"/>
    <n v="148.73118312412535"/>
    <n v="11.046328527940764"/>
    <n v="3.6821095093135887"/>
    <n v="101.62109662131434"/>
    <n v="865.96614097504266"/>
    <n v="362.70112123445227"/>
    <n v="11.0519525749559"/>
    <n v="344.60757672491224"/>
    <n v="135.24508198543629"/>
    <n v="10.881033637033568"/>
    <n v="3.6270112123445228"/>
    <n v="88.37885416618191"/>
    <n v="765.65857324486103"/>
    <n v="360.6450611315534"/>
    <n v="11.0519525749559"/>
    <n v="331.04998382754377"/>
    <n v="128.91932843730956"/>
    <n v="10.8193518339466"/>
    <n v="3.6064506113155343"/>
    <n v="82.167484302181961"/>
    <n v="718.60858111238031"/>
  </r>
  <r>
    <x v="15"/>
    <s v="Gan_x000a_Zhou"/>
    <s v="Gan Zhou"/>
    <s v="Xunwu"/>
    <x v="352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  <n v="61.442691996299345"/>
    <n v="1.8722349567311456"/>
    <n v="58.377589581845044"/>
    <n v="22.910935285126662"/>
    <n v="1.8432807598889804"/>
    <n v="0.61442691996299348"/>
    <n v="14.971651306278799"/>
    <n v="129.70493096380693"/>
    <n v="61.094389054201095"/>
    <n v="1.8722349567311456"/>
    <n v="56.080891402999988"/>
    <n v="21.839333064600829"/>
    <n v="1.8328316716260324"/>
    <n v="0.61094389054201093"/>
    <n v="13.919426035703614"/>
    <n v="121.7345167418017"/>
  </r>
  <r>
    <x v="15"/>
    <s v="Gan_x000a_Zhou"/>
    <s v="Gan Zhou"/>
    <s v="Xunwu"/>
    <x v="352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  <n v="61.442691996299345"/>
    <n v="1.8722349567311456"/>
    <n v="58.377589581845044"/>
    <n v="22.910935285126662"/>
    <n v="1.8432807598889804"/>
    <n v="0.61442691996299348"/>
    <n v="14.971651306278799"/>
    <n v="129.70493096380693"/>
    <n v="61.094389054201095"/>
    <n v="1.8722349567311456"/>
    <n v="56.080891402999988"/>
    <n v="21.839333064600829"/>
    <n v="1.8328316716260324"/>
    <n v="0.61094389054201093"/>
    <n v="13.919426035703614"/>
    <n v="121.7345167418017"/>
  </r>
  <r>
    <x v="15"/>
    <s v="Shang_x000a_Rao"/>
    <s v="Shang Rao"/>
    <s v="Yugan"/>
    <x v="353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  <n v="61.442691996299345"/>
    <n v="1.8722349567311456"/>
    <n v="58.377589581845044"/>
    <n v="22.910935285126662"/>
    <n v="1.8432807598889804"/>
    <n v="0.61442691996299348"/>
    <n v="14.971651306278799"/>
    <n v="129.70493096380693"/>
    <n v="61.094389054201095"/>
    <n v="1.8722349567311456"/>
    <n v="56.080891402999988"/>
    <n v="21.839333064600829"/>
    <n v="1.8328316716260324"/>
    <n v="0.61094389054201093"/>
    <n v="13.919426035703614"/>
    <n v="121.7345167418017"/>
  </r>
  <r>
    <x v="15"/>
    <s v="Shang_x000a_Rao"/>
    <s v="Shang Rao"/>
    <s v="Yugan"/>
    <x v="353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  <n v="61.442691996299345"/>
    <n v="1.8722349567311456"/>
    <n v="58.377589581845044"/>
    <n v="22.910935285126662"/>
    <n v="1.8432807598889804"/>
    <n v="0.61442691996299348"/>
    <n v="14.971651306278799"/>
    <n v="129.70493096380693"/>
    <n v="61.094389054201095"/>
    <n v="1.8722349567311456"/>
    <n v="56.080891402999988"/>
    <n v="21.839333064600829"/>
    <n v="1.8328316716260324"/>
    <n v="0.61094389054201093"/>
    <n v="13.919426035703614"/>
    <n v="121.7345167418017"/>
  </r>
  <r>
    <x v="15"/>
    <s v="Shang_x000a_Rao"/>
    <s v="Shang Rao"/>
    <s v="Yugan"/>
    <x v="353"/>
    <s v="t/a"/>
    <s v="grinding"/>
    <n v="1500000"/>
    <n v="1"/>
    <m/>
    <n v="1"/>
    <m/>
    <n v="1500000"/>
    <n v="157544.87706593453"/>
    <n v="157544.87706593453"/>
    <n v="2.4897045152941252E-3"/>
    <n v="250.10419491472192"/>
    <n v="5.1646779023893483"/>
    <n v="214.2708562385674"/>
    <n v="88.038727764109495"/>
    <n v="7.503125847441658"/>
    <n v="2.5010419491472193"/>
    <n v="69.19854824733703"/>
    <n v="587.55410227190407"/>
    <n v="275.69761135973619"/>
    <n v="8.1159465945283848"/>
    <n v="276.98627040366"/>
    <n v="110.47976234536294"/>
    <n v="8.2709283407920839"/>
    <n v="2.7569761135973621"/>
    <n v="75.861924648619251"/>
    <n v="645.28781094024566"/>
    <n v="273.86995525678782"/>
    <n v="8.1159465945283848"/>
    <n v="267.68931858606345"/>
    <n v="106.14195500801918"/>
    <n v="8.2160986577036343"/>
    <n v="2.7386995525678781"/>
    <n v="71.602554509389947"/>
    <n v="613.0238601648191"/>
    <n v="273.04560158461038"/>
    <n v="8.1159465945283848"/>
    <n v="262.25355750345938"/>
    <n v="103.60571681180322"/>
    <n v="8.1913680475383117"/>
    <n v="2.7304560158461038"/>
    <n v="69.112177136947636"/>
    <n v="594.15970646831659"/>
    <n v="155.94018548067683"/>
    <n v="4.6805873918278644"/>
    <n v="158.18500725179169"/>
    <n v="62.988806347207856"/>
    <n v="4.6782055644203044"/>
    <n v="1.5594018548067685"/>
    <n v="43.037320361587156"/>
    <n v="366.74335812681403"/>
    <n v="153.60672999074839"/>
    <n v="4.6805873918278644"/>
    <n v="145.94397395461263"/>
    <n v="57.277338212816659"/>
    <n v="4.6082018997224514"/>
    <n v="1.5360672999074838"/>
    <n v="37.429128265697003"/>
    <n v="324.26232740951741"/>
    <n v="152.73597263550275"/>
    <n v="4.6805873918278644"/>
    <n v="140.2022285075"/>
    <n v="54.598332661502077"/>
    <n v="4.5820791790650821"/>
    <n v="1.5273597263550276"/>
    <n v="34.798565089259043"/>
    <n v="304.33629185450428"/>
  </r>
  <r>
    <x v="15"/>
    <s v="Nan_x000a_Chang"/>
    <s v="Nan Chang"/>
    <s v="Nanchang Qu"/>
    <x v="354"/>
    <s v="t/a"/>
    <s v="grinding"/>
    <n v="1200000"/>
    <n v="1"/>
    <m/>
    <n v="1"/>
    <m/>
    <n v="1200000"/>
    <n v="126035.90165274762"/>
    <n v="126035.90165274762"/>
    <n v="1.9917636122352999E-3"/>
    <n v="200.0833559317775"/>
    <n v="4.1317423219114779"/>
    <n v="171.41668499085389"/>
    <n v="70.430982211287585"/>
    <n v="6.002500677953325"/>
    <n v="2.0008335593177753"/>
    <n v="55.358838597869621"/>
    <n v="470.04328181752317"/>
    <n v="220.55808908778891"/>
    <n v="6.492757275622707"/>
    <n v="221.58901632292796"/>
    <n v="88.383809876290343"/>
    <n v="6.6167426726336664"/>
    <n v="2.2055808908778896"/>
    <n v="60.689539718895396"/>
    <n v="516.23024875219642"/>
    <n v="219.09596420543025"/>
    <n v="6.492757275622707"/>
    <n v="214.15145486885075"/>
    <n v="84.913564006415328"/>
    <n v="6.5728789261629066"/>
    <n v="2.1909596420543025"/>
    <n v="57.282043607511952"/>
    <n v="490.41908813185523"/>
    <n v="218.43648126768829"/>
    <n v="6.492757275622707"/>
    <n v="209.80284600276747"/>
    <n v="82.88457344944257"/>
    <n v="6.553094438030648"/>
    <n v="2.1843648126768827"/>
    <n v="55.289741709558101"/>
    <n v="475.32776517465322"/>
    <n v="124.75214838454146"/>
    <n v="3.7444699134622912"/>
    <n v="126.54800580143335"/>
    <n v="50.391045077766279"/>
    <n v="3.7425644515362433"/>
    <n v="1.2475214838454147"/>
    <n v="34.429856289269722"/>
    <n v="293.39468650145119"/>
    <n v="122.88538399259869"/>
    <n v="3.7444699134622912"/>
    <n v="116.75517916369009"/>
    <n v="45.821870570253324"/>
    <n v="3.6865615197779609"/>
    <n v="1.228853839925987"/>
    <n v="29.943302612557599"/>
    <n v="259.40986192761386"/>
    <n v="122.18877810840219"/>
    <n v="3.7444699134622912"/>
    <n v="112.16178280599998"/>
    <n v="43.678666129201659"/>
    <n v="3.6656633432520649"/>
    <n v="1.2218877810840219"/>
    <n v="27.838852071407228"/>
    <n v="243.4690334836034"/>
  </r>
  <r>
    <x v="15"/>
    <s v="Fu_x000a_Zhou"/>
    <s v="Fu Zhou"/>
    <s v="Linchuan"/>
    <x v="355"/>
    <s v="t/a"/>
    <s v="grinding"/>
    <n v="2000000"/>
    <n v="1"/>
    <m/>
    <n v="1"/>
    <m/>
    <n v="2000000"/>
    <n v="210059.8360879127"/>
    <n v="210059.8360879127"/>
    <n v="3.3196060203921668E-3"/>
    <n v="333.47225988629589"/>
    <n v="6.8862372031857975"/>
    <n v="285.69447498475654"/>
    <n v="117.384970352146"/>
    <n v="10.004167796588876"/>
    <n v="3.334722598862959"/>
    <n v="92.264730996449373"/>
    <n v="783.40546969587206"/>
    <n v="367.5968151463149"/>
    <n v="10.821262126037846"/>
    <n v="369.31502720487998"/>
    <n v="147.30634979381725"/>
    <n v="11.027904454389445"/>
    <n v="3.6759681514631493"/>
    <n v="101.14923286482568"/>
    <n v="860.38374792032755"/>
    <n v="365.15994034238378"/>
    <n v="10.821262126037846"/>
    <n v="356.9190914480846"/>
    <n v="141.52260667735891"/>
    <n v="10.954798210271512"/>
    <n v="3.6515994034238375"/>
    <n v="95.4700726791866"/>
    <n v="817.36514688642546"/>
    <n v="364.06080211281386"/>
    <n v="10.821262126037846"/>
    <n v="349.67141000461248"/>
    <n v="138.14095574907094"/>
    <n v="10.921824063384415"/>
    <n v="3.6406080211281382"/>
    <n v="92.149569515930168"/>
    <n v="792.21294195775545"/>
    <n v="207.9202473075691"/>
    <n v="6.2407831891038192"/>
    <n v="210.91334300238893"/>
    <n v="83.985075129610479"/>
    <n v="6.2376074192270723"/>
    <n v="2.0792024730756911"/>
    <n v="57.383093815449534"/>
    <n v="488.99114416908537"/>
    <n v="204.80897332099784"/>
    <n v="6.2407831891038192"/>
    <n v="194.59196527281682"/>
    <n v="76.36978428375555"/>
    <n v="6.1442691996299352"/>
    <n v="2.0480897332099786"/>
    <n v="49.905504354262668"/>
    <n v="432.34976987935647"/>
    <n v="203.64796351400366"/>
    <n v="6.2407831891038192"/>
    <n v="186.93630467666665"/>
    <n v="72.797776882002765"/>
    <n v="6.1094389054201086"/>
    <n v="2.0364796351400365"/>
    <n v="46.398086785678721"/>
    <n v="405.78172247267241"/>
  </r>
  <r>
    <x v="15"/>
    <s v="Ying_x000a_Tan"/>
    <s v="Ying Tan"/>
    <s v="Guixi"/>
    <x v="356"/>
    <s v="t/a"/>
    <s v="grinding"/>
    <n v="800000"/>
    <n v="1"/>
    <m/>
    <n v="1"/>
    <m/>
    <n v="800000"/>
    <n v="84023.93443516508"/>
    <n v="84023.93443516508"/>
    <n v="1.3278424081568667E-3"/>
    <n v="133.38890395451836"/>
    <n v="2.7544948812743186"/>
    <n v="114.2777899939026"/>
    <n v="46.953988140858392"/>
    <n v="4.0016671186355506"/>
    <n v="1.3338890395451835"/>
    <n v="36.905892398579752"/>
    <n v="313.36218787834878"/>
    <n v="147.03872605852595"/>
    <n v="4.328504850415138"/>
    <n v="147.72601088195199"/>
    <n v="58.922539917526905"/>
    <n v="4.4111617817557773"/>
    <n v="1.4703872605852597"/>
    <n v="40.459693145930267"/>
    <n v="344.15349916813096"/>
    <n v="146.0639761369535"/>
    <n v="4.328504850415138"/>
    <n v="142.76763657923382"/>
    <n v="56.609042670943559"/>
    <n v="4.381919284108605"/>
    <n v="1.460639761369535"/>
    <n v="38.188029071674634"/>
    <n v="326.94605875457017"/>
    <n v="145.62432084512554"/>
    <n v="4.328504850415138"/>
    <n v="139.86856400184499"/>
    <n v="55.256382299628378"/>
    <n v="4.3687296253537653"/>
    <n v="1.4562432084512553"/>
    <n v="36.859827806372067"/>
    <n v="316.88517678310217"/>
    <n v="83.168098923027642"/>
    <n v="2.4963132756415276"/>
    <n v="84.365337200955565"/>
    <n v="33.594030051844186"/>
    <n v="2.495042967690829"/>
    <n v="0.83168098923027645"/>
    <n v="22.953237526179812"/>
    <n v="195.59645766763413"/>
    <n v="81.923589328399132"/>
    <n v="2.4963132756415276"/>
    <n v="77.83678610912672"/>
    <n v="30.547913713502219"/>
    <n v="2.4577076798519739"/>
    <n v="0.81923589328399138"/>
    <n v="19.962201741705066"/>
    <n v="172.93990795174258"/>
    <n v="81.45918540560146"/>
    <n v="2.4963132756415276"/>
    <n v="74.774521870666661"/>
    <n v="29.119110752801106"/>
    <n v="2.4437755621680437"/>
    <n v="0.81459185405601464"/>
    <n v="18.559234714271486"/>
    <n v="162.31268898906896"/>
  </r>
  <r>
    <x v="15"/>
    <s v="Nan_x000a_Chang"/>
    <s v="Nan Chang"/>
    <s v="Xinjian"/>
    <x v="357"/>
    <s v="t/a"/>
    <s v="grinding"/>
    <n v="4400000"/>
    <n v="1"/>
    <m/>
    <n v="1"/>
    <m/>
    <n v="4400000"/>
    <n v="462131.63939340797"/>
    <n v="462131.63939340797"/>
    <n v="7.3031332448627671E-3"/>
    <n v="733.63897174985095"/>
    <n v="15.149721847008754"/>
    <n v="628.52784496646439"/>
    <n v="258.24693477472118"/>
    <n v="22.009169152495527"/>
    <n v="7.3363897174985091"/>
    <n v="202.98240819218861"/>
    <n v="1723.4920333309185"/>
    <n v="808.71299332189278"/>
    <n v="23.806776677283263"/>
    <n v="812.4930598507359"/>
    <n v="324.07396954639796"/>
    <n v="24.261389799656779"/>
    <n v="8.0871299332189288"/>
    <n v="222.52831230261648"/>
    <n v="1892.8442454247206"/>
    <n v="803.35186875324428"/>
    <n v="23.806776677283263"/>
    <n v="785.2220011857861"/>
    <n v="311.34973469018956"/>
    <n v="24.100556062597327"/>
    <n v="8.0335186875324425"/>
    <n v="210.03415989421052"/>
    <n v="1798.2033231501359"/>
    <n v="800.9337646481905"/>
    <n v="23.806776677283263"/>
    <n v="769.27710201014747"/>
    <n v="303.91010264795608"/>
    <n v="24.028012939445713"/>
    <n v="8.0093376464819048"/>
    <n v="202.72905293504638"/>
    <n v="1742.8684723070621"/>
    <n v="457.42454407665201"/>
    <n v="13.729723016028403"/>
    <n v="464.00935460525562"/>
    <n v="184.76716528514305"/>
    <n v="13.722736322299559"/>
    <n v="4.5742454407665205"/>
    <n v="126.24280639398899"/>
    <n v="1075.7805171719879"/>
    <n v="450.57974130619522"/>
    <n v="13.729723016028403"/>
    <n v="428.102323600197"/>
    <n v="168.01352542426221"/>
    <n v="13.517392239185858"/>
    <n v="4.5057974130619529"/>
    <n v="109.79210957937786"/>
    <n v="951.16949373458431"/>
    <n v="448.02551973080807"/>
    <n v="13.729723016028403"/>
    <n v="411.2598702886666"/>
    <n v="160.1551091404061"/>
    <n v="13.44076559192424"/>
    <n v="4.4802551973080806"/>
    <n v="102.07579092849318"/>
    <n v="892.71978943987926"/>
  </r>
  <r>
    <x v="15"/>
    <s v="Nan_x000a_Chang"/>
    <s v="Nan Chang"/>
    <s v="Xinjian"/>
    <x v="357"/>
    <s v="t/a"/>
    <s v="grinding"/>
    <n v="1200000"/>
    <n v="1"/>
    <m/>
    <n v="1"/>
    <m/>
    <n v="1200000"/>
    <n v="126035.90165274762"/>
    <n v="126035.90165274762"/>
    <n v="1.9917636122352999E-3"/>
    <n v="200.0833559317775"/>
    <n v="4.1317423219114779"/>
    <n v="171.41668499085389"/>
    <n v="70.430982211287585"/>
    <n v="6.002500677953325"/>
    <n v="2.0008335593177753"/>
    <n v="55.358838597869621"/>
    <n v="470.04328181752317"/>
    <n v="220.55808908778891"/>
    <n v="6.492757275622707"/>
    <n v="221.58901632292796"/>
    <n v="88.383809876290343"/>
    <n v="6.6167426726336664"/>
    <n v="2.2055808908778896"/>
    <n v="60.689539718895396"/>
    <n v="516.23024875219642"/>
    <n v="219.09596420543025"/>
    <n v="6.492757275622707"/>
    <n v="214.15145486885075"/>
    <n v="84.913564006415328"/>
    <n v="6.5728789261629066"/>
    <n v="2.1909596420543025"/>
    <n v="57.282043607511952"/>
    <n v="490.41908813185523"/>
    <n v="218.43648126768829"/>
    <n v="6.492757275622707"/>
    <n v="209.80284600276747"/>
    <n v="82.88457344944257"/>
    <n v="6.553094438030648"/>
    <n v="2.1843648126768827"/>
    <n v="55.289741709558101"/>
    <n v="475.32776517465322"/>
    <n v="124.75214838454146"/>
    <n v="3.7444699134622912"/>
    <n v="126.54800580143335"/>
    <n v="50.391045077766279"/>
    <n v="3.7425644515362433"/>
    <n v="1.2475214838454147"/>
    <n v="34.429856289269722"/>
    <n v="293.39468650145119"/>
    <n v="122.88538399259869"/>
    <n v="3.7444699134622912"/>
    <n v="116.75517916369009"/>
    <n v="45.821870570253324"/>
    <n v="3.6865615197779609"/>
    <n v="1.228853839925987"/>
    <n v="29.943302612557599"/>
    <n v="259.40986192761386"/>
    <n v="122.18877810840219"/>
    <n v="3.7444699134622912"/>
    <n v="112.16178280599998"/>
    <n v="43.678666129201659"/>
    <n v="3.6656633432520649"/>
    <n v="1.2218877810840219"/>
    <n v="27.838852071407228"/>
    <n v="243.4690334836034"/>
  </r>
  <r>
    <x v="15"/>
    <s v="Yi_x000a_Chun"/>
    <s v="Yi Chun"/>
    <s v="Shanggao"/>
    <x v="358"/>
    <s v="t/d"/>
    <s v="cement"/>
    <n v="1200"/>
    <n v="310"/>
    <n v="1"/>
    <m/>
    <n v="372000"/>
    <m/>
    <n v="0"/>
    <n v="372000"/>
    <n v="5.8787698904471559E-3"/>
    <n v="590.55402016873359"/>
    <n v="12.195002563522047"/>
    <n v="505.94319539433803"/>
    <n v="207.87985835008951"/>
    <n v="17.716620605062008"/>
    <n v="5.9055402016873364"/>
    <n v="163.39382420690254"/>
    <n v="1387.3515287563043"/>
    <n v="650.98601322910304"/>
    <n v="19.163632543259496"/>
    <n v="654.0288361584644"/>
    <n v="260.86834658085888"/>
    <n v="19.529580396873087"/>
    <n v="6.5098601322910312"/>
    <n v="179.1276015752367"/>
    <n v="1523.6742072502213"/>
    <n v="646.67049321373463"/>
    <n v="19.163632543259496"/>
    <n v="632.07657632904136"/>
    <n v="250.62577722827663"/>
    <n v="19.400114796412037"/>
    <n v="6.4667049321373469"/>
    <n v="169.07024064226152"/>
    <n v="1447.491535290437"/>
    <n v="644.72400297069316"/>
    <n v="19.163632543259496"/>
    <n v="619.2414834946203"/>
    <n v="244.63713052288438"/>
    <n v="19.341720089120795"/>
    <n v="6.4472400297069319"/>
    <n v="163.1898819800067"/>
    <n v="1402.9488925476835"/>
    <n v="368.21095093135887"/>
    <n v="11.0519525749559"/>
    <n v="373.51149585802915"/>
    <n v="148.73118312412535"/>
    <n v="11.046328527940764"/>
    <n v="3.6821095093135887"/>
    <n v="101.62109662131434"/>
    <n v="865.96614097504266"/>
    <n v="362.70112123445227"/>
    <n v="11.0519525749559"/>
    <n v="344.60757672491224"/>
    <n v="135.24508198543629"/>
    <n v="10.881033637033568"/>
    <n v="3.6270112123445228"/>
    <n v="88.37885416618191"/>
    <n v="765.65857324486103"/>
    <n v="360.6450611315534"/>
    <n v="11.0519525749559"/>
    <n v="331.04998382754377"/>
    <n v="128.91932843730956"/>
    <n v="10.8193518339466"/>
    <n v="3.6064506113155343"/>
    <n v="82.167484302181961"/>
    <n v="718.60858111238031"/>
  </r>
  <r>
    <x v="15"/>
    <s v="Fu_x000a_Zhou"/>
    <s v="Fu Zhou"/>
    <s v="Linchuan"/>
    <x v="355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  <n v="61.442691996299345"/>
    <n v="1.8722349567311456"/>
    <n v="58.377589581845044"/>
    <n v="22.910935285126662"/>
    <n v="1.8432807598889804"/>
    <n v="0.61442691996299348"/>
    <n v="14.971651306278799"/>
    <n v="129.70493096380693"/>
    <n v="61.094389054201095"/>
    <n v="1.8722349567311456"/>
    <n v="56.080891402999988"/>
    <n v="21.839333064600829"/>
    <n v="1.8328316716260324"/>
    <n v="0.61094389054201093"/>
    <n v="13.919426035703614"/>
    <n v="121.7345167418017"/>
  </r>
  <r>
    <x v="15"/>
    <s v="Ji'an"/>
    <s v="Ji'an"/>
    <s v="Taihe"/>
    <x v="359"/>
    <s v="t/d"/>
    <s v="cement"/>
    <n v="2000"/>
    <n v="310"/>
    <n v="1"/>
    <m/>
    <n v="620000"/>
    <m/>
    <n v="0"/>
    <n v="620000"/>
    <n v="9.7979498174119266E-3"/>
    <n v="984.25670028122261"/>
    <n v="20.325004272536745"/>
    <n v="843.23865899056341"/>
    <n v="346.46643058348252"/>
    <n v="29.527701008436679"/>
    <n v="9.8425670028122259"/>
    <n v="272.32304034483758"/>
    <n v="2312.252547927174"/>
    <n v="1084.9766887151716"/>
    <n v="31.939387572099157"/>
    <n v="1090.0480602641073"/>
    <n v="434.78057763476482"/>
    <n v="32.549300661455142"/>
    <n v="10.849766887151718"/>
    <n v="298.54600262539446"/>
    <n v="2539.4570120837025"/>
    <n v="1077.7841553562243"/>
    <n v="31.939387572099157"/>
    <n v="1053.4609605484022"/>
    <n v="417.70962871379436"/>
    <n v="32.333524660686727"/>
    <n v="10.777841553562244"/>
    <n v="281.78373440376924"/>
    <n v="2412.485892150728"/>
    <n v="1074.5400049511554"/>
    <n v="31.939387572099157"/>
    <n v="1032.0691391577006"/>
    <n v="407.72855087147394"/>
    <n v="32.236200148534657"/>
    <n v="10.745400049511552"/>
    <n v="271.98313663334449"/>
    <n v="2338.2481542461392"/>
    <n v="613.68491821893144"/>
    <n v="18.41992095825983"/>
    <n v="622.51915976338194"/>
    <n v="247.88530520687556"/>
    <n v="18.41054754656794"/>
    <n v="6.136849182189315"/>
    <n v="169.36849436885723"/>
    <n v="1443.2769016250711"/>
    <n v="604.5018687240871"/>
    <n v="18.41992095825983"/>
    <n v="574.34596120818708"/>
    <n v="225.40846997572717"/>
    <n v="18.135056061722615"/>
    <n v="6.0450186872408711"/>
    <n v="147.29809027696984"/>
    <n v="1276.0976220747684"/>
    <n v="601.07510188592232"/>
    <n v="18.41992095825983"/>
    <n v="551.74997304590624"/>
    <n v="214.86554739551596"/>
    <n v="18.032253056577666"/>
    <n v="6.0107510188592235"/>
    <n v="136.94580717030328"/>
    <n v="1197.680968520634"/>
  </r>
  <r>
    <x v="15"/>
    <s v="Ji'an"/>
    <s v="Ji'an"/>
    <s v="Taihe"/>
    <x v="359"/>
    <s v="t/d"/>
    <s v="cement"/>
    <n v="1200"/>
    <n v="310"/>
    <n v="1"/>
    <m/>
    <n v="372000"/>
    <m/>
    <n v="0"/>
    <n v="372000"/>
    <n v="5.8787698904471559E-3"/>
    <n v="590.55402016873359"/>
    <n v="12.195002563522047"/>
    <n v="505.94319539433803"/>
    <n v="207.87985835008951"/>
    <n v="17.716620605062008"/>
    <n v="5.9055402016873364"/>
    <n v="163.39382420690254"/>
    <n v="1387.3515287563043"/>
    <n v="650.98601322910304"/>
    <n v="19.163632543259496"/>
    <n v="654.0288361584644"/>
    <n v="260.86834658085888"/>
    <n v="19.529580396873087"/>
    <n v="6.5098601322910312"/>
    <n v="179.1276015752367"/>
    <n v="1523.6742072502213"/>
    <n v="646.67049321373463"/>
    <n v="19.163632543259496"/>
    <n v="632.07657632904136"/>
    <n v="250.62577722827663"/>
    <n v="19.400114796412037"/>
    <n v="6.4667049321373469"/>
    <n v="169.07024064226152"/>
    <n v="1447.491535290437"/>
    <n v="644.72400297069316"/>
    <n v="19.163632543259496"/>
    <n v="619.2414834946203"/>
    <n v="244.63713052288438"/>
    <n v="19.341720089120795"/>
    <n v="6.4472400297069319"/>
    <n v="163.1898819800067"/>
    <n v="1402.9488925476835"/>
    <n v="368.21095093135887"/>
    <n v="11.0519525749559"/>
    <n v="373.51149585802915"/>
    <n v="148.73118312412535"/>
    <n v="11.046328527940764"/>
    <n v="3.6821095093135887"/>
    <n v="101.62109662131434"/>
    <n v="865.96614097504266"/>
    <n v="362.70112123445227"/>
    <n v="11.0519525749559"/>
    <n v="344.60757672491224"/>
    <n v="135.24508198543629"/>
    <n v="10.881033637033568"/>
    <n v="3.6270112123445228"/>
    <n v="88.37885416618191"/>
    <n v="765.65857324486103"/>
    <n v="360.6450611315534"/>
    <n v="11.0519525749559"/>
    <n v="331.04998382754377"/>
    <n v="128.91932843730956"/>
    <n v="10.8193518339466"/>
    <n v="3.6064506113155343"/>
    <n v="82.167484302181961"/>
    <n v="718.60858111238031"/>
  </r>
  <r>
    <x v="15"/>
    <s v="Ji'an"/>
    <s v="Ji'an"/>
    <s v="Xingan"/>
    <x v="360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  <n v="102.40448666049892"/>
    <n v="3.1203915945519096"/>
    <n v="97.295982636408411"/>
    <n v="38.184892141877775"/>
    <n v="3.0721345998149676"/>
    <n v="1.0240448666049893"/>
    <n v="24.952752177131334"/>
    <n v="216.17488493967824"/>
    <n v="101.82398175700183"/>
    <n v="3.1203915945519096"/>
    <n v="93.468152338333326"/>
    <n v="36.398888441001382"/>
    <n v="3.0547194527100543"/>
    <n v="1.0182398175700182"/>
    <n v="23.199043392839361"/>
    <n v="202.89086123633621"/>
  </r>
  <r>
    <x v="15"/>
    <s v="Ji'an"/>
    <s v="Ji'an"/>
    <s v="Jishui"/>
    <x v="361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  <n v="102.40448666049892"/>
    <n v="3.1203915945519096"/>
    <n v="97.295982636408411"/>
    <n v="38.184892141877775"/>
    <n v="3.0721345998149676"/>
    <n v="1.0240448666049893"/>
    <n v="24.952752177131334"/>
    <n v="216.17488493967824"/>
    <n v="101.82398175700183"/>
    <n v="3.1203915945519096"/>
    <n v="93.468152338333326"/>
    <n v="36.398888441001382"/>
    <n v="3.0547194527100543"/>
    <n v="1.0182398175700182"/>
    <n v="23.199043392839361"/>
    <n v="202.89086123633621"/>
  </r>
  <r>
    <x v="15"/>
    <s v="Gan_x000a_Zhou"/>
    <s v="Gan Zhou"/>
    <s v="Ganzhou"/>
    <x v="362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  <n v="102.40448666049892"/>
    <n v="3.1203915945519096"/>
    <n v="97.295982636408411"/>
    <n v="38.184892141877775"/>
    <n v="3.0721345998149676"/>
    <n v="1.0240448666049893"/>
    <n v="24.952752177131334"/>
    <n v="216.17488493967824"/>
    <n v="101.82398175700183"/>
    <n v="3.1203915945519096"/>
    <n v="93.468152338333326"/>
    <n v="36.398888441001382"/>
    <n v="3.0547194527100543"/>
    <n v="1.0182398175700182"/>
    <n v="23.199043392839361"/>
    <n v="202.89086123633621"/>
  </r>
  <r>
    <x v="15"/>
    <s v="Fu_x000a_Zhou"/>
    <s v="Fu Zhou"/>
    <s v="Linchuan"/>
    <x v="355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  <n v="102.40448666049892"/>
    <n v="3.1203915945519096"/>
    <n v="97.295982636408411"/>
    <n v="38.184892141877775"/>
    <n v="3.0721345998149676"/>
    <n v="1.0240448666049893"/>
    <n v="24.952752177131334"/>
    <n v="216.17488493967824"/>
    <n v="101.82398175700183"/>
    <n v="3.1203915945519096"/>
    <n v="93.468152338333326"/>
    <n v="36.398888441001382"/>
    <n v="3.0547194527100543"/>
    <n v="1.0182398175700182"/>
    <n v="23.199043392839361"/>
    <n v="202.89086123633621"/>
  </r>
  <r>
    <x v="15"/>
    <s v="Nan_x000a_Chang"/>
    <s v="Nan Chang"/>
    <s v="Nanchang Qu"/>
    <x v="354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  <n v="102.40448666049892"/>
    <n v="3.1203915945519096"/>
    <n v="97.295982636408411"/>
    <n v="38.184892141877775"/>
    <n v="3.0721345998149676"/>
    <n v="1.0240448666049893"/>
    <n v="24.952752177131334"/>
    <n v="216.17488493967824"/>
    <n v="101.82398175700183"/>
    <n v="3.1203915945519096"/>
    <n v="93.468152338333326"/>
    <n v="36.398888441001382"/>
    <n v="3.0547194527100543"/>
    <n v="1.0182398175700182"/>
    <n v="23.199043392839361"/>
    <n v="202.89086123633621"/>
  </r>
  <r>
    <x v="15"/>
    <s v="Jiu_x000a_Jiang"/>
    <s v="Jiu Jiang"/>
    <s v="Xiushui"/>
    <x v="363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  <n v="102.40448666049892"/>
    <n v="3.1203915945519096"/>
    <n v="97.295982636408411"/>
    <n v="38.184892141877775"/>
    <n v="3.0721345998149676"/>
    <n v="1.0240448666049893"/>
    <n v="24.952752177131334"/>
    <n v="216.17488493967824"/>
    <n v="101.82398175700183"/>
    <n v="3.1203915945519096"/>
    <n v="93.468152338333326"/>
    <n v="36.398888441001382"/>
    <n v="3.0547194527100543"/>
    <n v="1.0182398175700182"/>
    <n v="23.199043392839361"/>
    <n v="202.89086123633621"/>
  </r>
  <r>
    <x v="15"/>
    <s v="Yi_x000a_Chun"/>
    <s v="Yi Chun"/>
    <s v="Fengcheng"/>
    <x v="364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Yi_x000a_Chun"/>
    <s v="Yi Chun"/>
    <s v="Fengcheng"/>
    <x v="364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Nan_x000a_Chang"/>
    <s v="Nan Chang"/>
    <s v="Nanchang Qu"/>
    <x v="354"/>
    <s v="t/a"/>
    <s v="grinding"/>
    <n v="1500000"/>
    <n v="1"/>
    <m/>
    <n v="1"/>
    <m/>
    <n v="1500000"/>
    <n v="157544.87706593453"/>
    <n v="157544.87706593453"/>
    <n v="2.4897045152941252E-3"/>
    <n v="250.10419491472192"/>
    <n v="5.1646779023893483"/>
    <n v="214.2708562385674"/>
    <n v="88.038727764109495"/>
    <n v="7.503125847441658"/>
    <n v="2.5010419491472193"/>
    <n v="69.19854824733703"/>
    <n v="587.55410227190407"/>
    <n v="275.69761135973619"/>
    <n v="8.1159465945283848"/>
    <n v="276.98627040366"/>
    <n v="110.47976234536294"/>
    <n v="8.2709283407920839"/>
    <n v="2.7569761135973621"/>
    <n v="75.861924648619251"/>
    <n v="645.28781094024566"/>
    <n v="273.86995525678782"/>
    <n v="8.1159465945283848"/>
    <n v="267.68931858606345"/>
    <n v="106.14195500801918"/>
    <n v="8.2160986577036343"/>
    <n v="2.7386995525678781"/>
    <n v="71.602554509389947"/>
    <n v="613.0238601648191"/>
    <n v="273.04560158461038"/>
    <n v="8.1159465945283848"/>
    <n v="262.25355750345938"/>
    <n v="103.60571681180322"/>
    <n v="8.1913680475383117"/>
    <n v="2.7304560158461038"/>
    <n v="69.112177136947636"/>
    <n v="594.15970646831659"/>
    <n v="155.94018548067683"/>
    <n v="4.6805873918278644"/>
    <n v="158.18500725179169"/>
    <n v="62.988806347207856"/>
    <n v="4.6782055644203044"/>
    <n v="1.5594018548067685"/>
    <n v="43.037320361587156"/>
    <n v="366.74335812681403"/>
    <n v="153.60672999074839"/>
    <n v="4.6805873918278644"/>
    <n v="145.94397395461263"/>
    <n v="57.277338212816659"/>
    <n v="4.6082018997224514"/>
    <n v="1.5360672999074838"/>
    <n v="37.429128265697003"/>
    <n v="324.26232740951741"/>
    <n v="152.73597263550275"/>
    <n v="4.6805873918278644"/>
    <n v="140.2022285075"/>
    <n v="54.598332661502077"/>
    <n v="4.5820791790650821"/>
    <n v="1.5273597263550276"/>
    <n v="34.798565089259043"/>
    <n v="304.33629185450428"/>
  </r>
  <r>
    <x v="15"/>
    <s v="Jiu_x000a_Jiang"/>
    <s v="Jiu Jiang"/>
    <s v="Jiujiang Qu"/>
    <x v="365"/>
    <s v="t/a"/>
    <s v="grinding"/>
    <n v="1800000"/>
    <n v="1"/>
    <m/>
    <n v="1"/>
    <m/>
    <n v="1800000"/>
    <n v="189053.85247912144"/>
    <n v="189053.85247912144"/>
    <n v="2.9876454183529505E-3"/>
    <n v="300.12503389766636"/>
    <n v="6.1976134828672178"/>
    <n v="257.12502748628089"/>
    <n v="105.64647331693141"/>
    <n v="9.0037510169299892"/>
    <n v="3.0012503389766634"/>
    <n v="83.038257896804453"/>
    <n v="705.06492272628498"/>
    <n v="330.83713363168346"/>
    <n v="9.7391359134340636"/>
    <n v="332.38352448439201"/>
    <n v="132.57571481443554"/>
    <n v="9.9251140089505014"/>
    <n v="3.308371336316835"/>
    <n v="91.034309578343112"/>
    <n v="774.3453731282948"/>
    <n v="328.64394630814542"/>
    <n v="9.7391359134340636"/>
    <n v="321.22718230327621"/>
    <n v="127.37034600962303"/>
    <n v="9.859318389244363"/>
    <n v="3.2864394630814542"/>
    <n v="85.923065411267942"/>
    <n v="735.62863219778296"/>
    <n v="327.65472190153253"/>
    <n v="9.7391359134340636"/>
    <n v="314.70426900415129"/>
    <n v="124.32686017416387"/>
    <n v="9.8296416570459737"/>
    <n v="3.2765472190153249"/>
    <n v="82.934612564337172"/>
    <n v="712.99164776197995"/>
    <n v="187.12822257681222"/>
    <n v="5.6167048701934377"/>
    <n v="189.82200870215007"/>
    <n v="75.586567616649432"/>
    <n v="5.613846677304366"/>
    <n v="1.8712822257681223"/>
    <n v="51.64478443390459"/>
    <n v="440.09202975217687"/>
    <n v="184.32807598889806"/>
    <n v="5.6167048701934377"/>
    <n v="175.13276874553517"/>
    <n v="68.732805855379993"/>
    <n v="5.5298422796669424"/>
    <n v="1.8432807598889809"/>
    <n v="44.914953918836403"/>
    <n v="389.1147928914209"/>
    <n v="183.28316716260332"/>
    <n v="5.6167048701934377"/>
    <n v="168.242674209"/>
    <n v="65.517999193802495"/>
    <n v="5.4984950148780989"/>
    <n v="1.8328316716260333"/>
    <n v="41.758278107110854"/>
    <n v="365.20355022540519"/>
  </r>
  <r>
    <x v="15"/>
    <s v="Shang_x000a_Rao"/>
    <s v="Shang Rao"/>
    <s v="Guangfeng"/>
    <x v="366"/>
    <s v="t/a"/>
    <s v="grinding"/>
    <n v="600000"/>
    <n v="1"/>
    <m/>
    <n v="1"/>
    <m/>
    <n v="600000"/>
    <n v="63017.95082637381"/>
    <n v="63017.95082637381"/>
    <n v="9.9588180611764996E-4"/>
    <n v="100.04167796588875"/>
    <n v="2.065871160955739"/>
    <n v="85.708342495426947"/>
    <n v="35.215491105643792"/>
    <n v="3.0012503389766625"/>
    <n v="1.0004167796588876"/>
    <n v="27.67941929893481"/>
    <n v="235.02164090876158"/>
    <n v="110.27904454389446"/>
    <n v="3.2463786378113535"/>
    <n v="110.79450816146398"/>
    <n v="44.191904938145171"/>
    <n v="3.3083713363168332"/>
    <n v="1.1027904454389448"/>
    <n v="30.344769859447698"/>
    <n v="258.11512437609821"/>
    <n v="109.54798210271512"/>
    <n v="3.2463786378113535"/>
    <n v="107.07572743442537"/>
    <n v="42.456782003207664"/>
    <n v="3.2864394630814533"/>
    <n v="1.0954798210271512"/>
    <n v="28.641021803755976"/>
    <n v="245.20954406592762"/>
    <n v="109.21824063384415"/>
    <n v="3.2463786378113535"/>
    <n v="104.90142300138373"/>
    <n v="41.442286724721285"/>
    <n v="3.276547219015324"/>
    <n v="1.0921824063384413"/>
    <n v="27.64487085477905"/>
    <n v="237.66388258732661"/>
    <n v="62.376074192270728"/>
    <n v="1.8722349567311456"/>
    <n v="63.274002900716674"/>
    <n v="25.195522538883139"/>
    <n v="1.8712822257681216"/>
    <n v="0.62376074192270736"/>
    <n v="17.214928144634861"/>
    <n v="146.69734325072559"/>
    <n v="61.442691996299345"/>
    <n v="1.8722349567311456"/>
    <n v="58.377589581845044"/>
    <n v="22.910935285126662"/>
    <n v="1.8432807598889804"/>
    <n v="0.61442691996299348"/>
    <n v="14.971651306278799"/>
    <n v="129.70493096380693"/>
    <n v="61.094389054201095"/>
    <n v="1.8722349567311456"/>
    <n v="56.080891402999988"/>
    <n v="21.839333064600829"/>
    <n v="1.8328316716260324"/>
    <n v="0.61094389054201093"/>
    <n v="13.919426035703614"/>
    <n v="121.7345167418017"/>
  </r>
  <r>
    <x v="15"/>
    <s v="Yi_x000a_Chun"/>
    <s v="Yi Chun"/>
    <s v="Yifeng"/>
    <x v="367"/>
    <s v="t/a"/>
    <s v="grinding"/>
    <n v="1200000"/>
    <n v="1"/>
    <m/>
    <n v="1"/>
    <m/>
    <n v="1200000"/>
    <n v="126035.90165274762"/>
    <n v="126035.90165274762"/>
    <n v="1.9917636122352999E-3"/>
    <n v="200.0833559317775"/>
    <n v="4.1317423219114779"/>
    <n v="171.41668499085389"/>
    <n v="70.430982211287585"/>
    <n v="6.002500677953325"/>
    <n v="2.0008335593177753"/>
    <n v="55.358838597869621"/>
    <n v="470.04328181752317"/>
    <n v="220.55808908778891"/>
    <n v="6.492757275622707"/>
    <n v="221.58901632292796"/>
    <n v="88.383809876290343"/>
    <n v="6.6167426726336664"/>
    <n v="2.2055808908778896"/>
    <n v="60.689539718895396"/>
    <n v="516.23024875219642"/>
    <n v="219.09596420543025"/>
    <n v="6.492757275622707"/>
    <n v="214.15145486885075"/>
    <n v="84.913564006415328"/>
    <n v="6.5728789261629066"/>
    <n v="2.1909596420543025"/>
    <n v="57.282043607511952"/>
    <n v="490.41908813185523"/>
    <n v="218.43648126768829"/>
    <n v="6.492757275622707"/>
    <n v="209.80284600276747"/>
    <n v="82.88457344944257"/>
    <n v="6.553094438030648"/>
    <n v="2.1843648126768827"/>
    <n v="55.289741709558101"/>
    <n v="475.32776517465322"/>
    <n v="124.75214838454146"/>
    <n v="3.7444699134622912"/>
    <n v="126.54800580143335"/>
    <n v="50.391045077766279"/>
    <n v="3.7425644515362433"/>
    <n v="1.2475214838454147"/>
    <n v="34.429856289269722"/>
    <n v="293.39468650145119"/>
    <n v="122.88538399259869"/>
    <n v="3.7444699134622912"/>
    <n v="116.75517916369009"/>
    <n v="45.821870570253324"/>
    <n v="3.6865615197779609"/>
    <n v="1.228853839925987"/>
    <n v="29.943302612557599"/>
    <n v="259.40986192761386"/>
    <n v="122.18877810840219"/>
    <n v="3.7444699134622912"/>
    <n v="112.16178280599998"/>
    <n v="43.678666129201659"/>
    <n v="3.6656633432520649"/>
    <n v="1.2218877810840219"/>
    <n v="27.838852071407228"/>
    <n v="243.4690334836034"/>
  </r>
  <r>
    <x v="15"/>
    <s v="Ji'an"/>
    <s v="Ji'an"/>
    <s v="Xingan"/>
    <x v="360"/>
    <s v="t/a"/>
    <s v="grinding"/>
    <n v="1200000"/>
    <n v="1"/>
    <m/>
    <n v="1"/>
    <m/>
    <n v="1200000"/>
    <n v="126035.90165274762"/>
    <n v="126035.90165274762"/>
    <n v="1.9917636122352999E-3"/>
    <n v="200.0833559317775"/>
    <n v="4.1317423219114779"/>
    <n v="171.41668499085389"/>
    <n v="70.430982211287585"/>
    <n v="6.002500677953325"/>
    <n v="2.0008335593177753"/>
    <n v="55.358838597869621"/>
    <n v="470.04328181752317"/>
    <n v="220.55808908778891"/>
    <n v="6.492757275622707"/>
    <n v="221.58901632292796"/>
    <n v="88.383809876290343"/>
    <n v="6.6167426726336664"/>
    <n v="2.2055808908778896"/>
    <n v="60.689539718895396"/>
    <n v="516.23024875219642"/>
    <n v="219.09596420543025"/>
    <n v="6.492757275622707"/>
    <n v="214.15145486885075"/>
    <n v="84.913564006415328"/>
    <n v="6.5728789261629066"/>
    <n v="2.1909596420543025"/>
    <n v="57.282043607511952"/>
    <n v="490.41908813185523"/>
    <n v="218.43648126768829"/>
    <n v="6.492757275622707"/>
    <n v="209.80284600276747"/>
    <n v="82.88457344944257"/>
    <n v="6.553094438030648"/>
    <n v="2.1843648126768827"/>
    <n v="55.289741709558101"/>
    <n v="475.32776517465322"/>
    <n v="124.75214838454146"/>
    <n v="3.7444699134622912"/>
    <n v="126.54800580143335"/>
    <n v="50.391045077766279"/>
    <n v="3.7425644515362433"/>
    <n v="1.2475214838454147"/>
    <n v="34.429856289269722"/>
    <n v="293.39468650145119"/>
    <n v="122.88538399259869"/>
    <n v="3.7444699134622912"/>
    <n v="116.75517916369009"/>
    <n v="45.821870570253324"/>
    <n v="3.6865615197779609"/>
    <n v="1.228853839925987"/>
    <n v="29.943302612557599"/>
    <n v="259.40986192761386"/>
    <n v="122.18877810840219"/>
    <n v="3.7444699134622912"/>
    <n v="112.16178280599998"/>
    <n v="43.678666129201659"/>
    <n v="3.6656633432520649"/>
    <n v="1.2218877810840219"/>
    <n v="27.838852071407228"/>
    <n v="243.4690334836034"/>
  </r>
  <r>
    <x v="15"/>
    <s v="Ji'an"/>
    <s v="Ji'an"/>
    <s v="Anfu"/>
    <x v="351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  <n v="2263.3467262480713"/>
    <n v="67.072713901408221"/>
    <n v="2212.2680171516445"/>
    <n v="877.19022029896814"/>
    <n v="67.900401787442121"/>
    <n v="22.633467262480711"/>
    <n v="591.74584224791533"/>
    <n v="5066.2203735165285"/>
    <n v="2256.5340103974258"/>
    <n v="67.072713901408221"/>
    <n v="2167.345192231171"/>
    <n v="856.22995683009526"/>
    <n v="67.69602031192278"/>
    <n v="22.565340103974258"/>
    <n v="571.16458693002335"/>
    <n v="4910.3211239168913"/>
    <n v="1288.7383282597559"/>
    <n v="38.681834012345647"/>
    <n v="1307.2902355031019"/>
    <n v="520.55914093443869"/>
    <n v="38.662149847792676"/>
    <n v="12.887383282597559"/>
    <n v="355.67383817460012"/>
    <n v="3030.881493412649"/>
    <n v="1269.4539243205829"/>
    <n v="38.681834012345647"/>
    <n v="1206.1265185371926"/>
    <n v="473.357786949027"/>
    <n v="38.083617729617487"/>
    <n v="12.694539243205829"/>
    <n v="309.32598958163663"/>
    <n v="2679.8050063570136"/>
    <n v="1262.2577139604368"/>
    <n v="38.681834012345647"/>
    <n v="1158.674943396403"/>
    <n v="451.21764953058346"/>
    <n v="37.867731418813101"/>
    <n v="12.622577139604369"/>
    <n v="287.58619505763687"/>
    <n v="2515.1300338933311"/>
  </r>
  <r>
    <x v="15"/>
    <s v="Fu_x000a_Zhou"/>
    <s v="Fu Zhou"/>
    <s v="Nancheng"/>
    <x v="368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Ping_x000a_Xiang"/>
    <s v="Ping Xiang"/>
    <s v="Pingxiang"/>
    <x v="36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Jiu_x000a_Jiang"/>
    <s v="Jiu Jiang"/>
    <s v="De'an"/>
    <x v="370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Ji'an"/>
    <s v="Ji'an"/>
    <s v="Yongfeng"/>
    <x v="371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Shang_x000a_Rao"/>
    <s v="Shang Rao"/>
    <s v="Shangrao Shì"/>
    <x v="372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Jiu_x000a_Jiang"/>
    <s v="Jiu Jiang"/>
    <s v="Jiujiang Qu"/>
    <x v="365"/>
    <s v="t/a"/>
    <s v="grinding"/>
    <n v="2000000"/>
    <n v="1"/>
    <m/>
    <n v="1"/>
    <m/>
    <n v="2000000"/>
    <n v="210059.8360879127"/>
    <n v="210059.8360879127"/>
    <n v="3.3196060203921668E-3"/>
    <n v="333.47225988629589"/>
    <n v="6.8862372031857975"/>
    <n v="285.69447498475654"/>
    <n v="117.384970352146"/>
    <n v="10.004167796588876"/>
    <n v="3.334722598862959"/>
    <n v="92.264730996449373"/>
    <n v="783.40546969587206"/>
    <n v="367.5968151463149"/>
    <n v="10.821262126037846"/>
    <n v="369.31502720487998"/>
    <n v="147.30634979381725"/>
    <n v="11.027904454389445"/>
    <n v="3.6759681514631493"/>
    <n v="101.14923286482568"/>
    <n v="860.38374792032755"/>
    <n v="365.15994034238378"/>
    <n v="10.821262126037846"/>
    <n v="356.9190914480846"/>
    <n v="141.52260667735891"/>
    <n v="10.954798210271512"/>
    <n v="3.6515994034238375"/>
    <n v="95.4700726791866"/>
    <n v="817.36514688642546"/>
    <n v="364.06080211281386"/>
    <n v="10.821262126037846"/>
    <n v="349.67141000461248"/>
    <n v="138.14095574907094"/>
    <n v="10.921824063384415"/>
    <n v="3.6406080211281382"/>
    <n v="92.149569515930168"/>
    <n v="792.21294195775545"/>
    <n v="207.9202473075691"/>
    <n v="6.2407831891038192"/>
    <n v="210.91334300238893"/>
    <n v="83.985075129610479"/>
    <n v="6.2376074192270723"/>
    <n v="2.0792024730756911"/>
    <n v="57.383093815449534"/>
    <n v="488.99114416908537"/>
    <n v="204.80897332099784"/>
    <n v="6.2407831891038192"/>
    <n v="194.59196527281682"/>
    <n v="76.36978428375555"/>
    <n v="6.1442691996299352"/>
    <n v="2.0480897332099786"/>
    <n v="49.905504354262668"/>
    <n v="432.34976987935647"/>
    <n v="203.64796351400366"/>
    <n v="6.2407831891038192"/>
    <n v="186.93630467666665"/>
    <n v="72.797776882002765"/>
    <n v="6.1094389054201086"/>
    <n v="2.0364796351400365"/>
    <n v="46.398086785678721"/>
    <n v="405.78172247267241"/>
  </r>
  <r>
    <x v="15"/>
    <s v="Gan_x000a_Zhou"/>
    <s v="Gan Zhou"/>
    <s v="Yudu"/>
    <x v="373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Ping_x000a_Xiang"/>
    <s v="Ping Xiang"/>
    <s v="Pingxiang"/>
    <x v="36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Ping_x000a_Xiang"/>
    <s v="Ping Xiang"/>
    <s v="Pingxiang"/>
    <x v="369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Jing_x000a_Dezhen"/>
    <s v="Jing Dezhen"/>
    <s v="Leping"/>
    <x v="374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Jing_x000a_Dezhen"/>
    <s v="Jing Dezhen"/>
    <s v="Leping"/>
    <x v="374"/>
    <s v="t/d"/>
    <s v="cement"/>
    <n v="3200"/>
    <n v="310"/>
    <n v="1"/>
    <m/>
    <n v="992000"/>
    <m/>
    <n v="0"/>
    <n v="992000"/>
    <n v="1.5676719707859083E-2"/>
    <n v="1574.8107204499563"/>
    <n v="32.520006836058798"/>
    <n v="1349.1818543849013"/>
    <n v="554.34628893357194"/>
    <n v="47.244321613498691"/>
    <n v="15.748107204499563"/>
    <n v="435.71686455174006"/>
    <n v="3699.6040766834785"/>
    <n v="1735.9627019442746"/>
    <n v="51.103020115358653"/>
    <n v="1744.076896422572"/>
    <n v="695.64892421562377"/>
    <n v="52.078881058328228"/>
    <n v="17.359627019442748"/>
    <n v="477.67360420063119"/>
    <n v="4063.1312193339236"/>
    <n v="1724.4546485699591"/>
    <n v="51.103020115358653"/>
    <n v="1685.5375368774437"/>
    <n v="668.33540594207102"/>
    <n v="51.733639457098768"/>
    <n v="17.24454648569959"/>
    <n v="450.85397504603077"/>
    <n v="3859.9774274411652"/>
    <n v="1719.2640079218486"/>
    <n v="51.103020115358653"/>
    <n v="1651.3106226523209"/>
    <n v="652.36568139435838"/>
    <n v="51.577920237655448"/>
    <n v="17.192640079218485"/>
    <n v="435.17301861335119"/>
    <n v="3741.1970467938227"/>
    <n v="981.89586915029031"/>
    <n v="29.471873533215732"/>
    <n v="996.03065562141103"/>
    <n v="396.61648833100094"/>
    <n v="29.456876074508706"/>
    <n v="9.8189586915029032"/>
    <n v="270.98959099017156"/>
    <n v="2309.2430426001138"/>
    <n v="967.20298995853943"/>
    <n v="29.471873533215732"/>
    <n v="918.95353793309926"/>
    <n v="360.65355196116349"/>
    <n v="29.016089698756183"/>
    <n v="9.6720298995853948"/>
    <n v="235.67694444315177"/>
    <n v="2041.7561953196296"/>
    <n v="961.72016301747567"/>
    <n v="29.471873533215732"/>
    <n v="882.79995687345001"/>
    <n v="343.78487583282549"/>
    <n v="28.851604890524268"/>
    <n v="9.6172016301747583"/>
    <n v="219.11329147248526"/>
    <n v="1916.2895496330143"/>
  </r>
  <r>
    <x v="15"/>
    <s v="Gan_x000a_Zhou"/>
    <s v="Gan Zhou"/>
    <s v="Yudu"/>
    <x v="373"/>
    <s v="t/d"/>
    <s v="cement"/>
    <n v="1500"/>
    <n v="310"/>
    <n v="1"/>
    <m/>
    <n v="465000"/>
    <m/>
    <n v="0"/>
    <n v="465000"/>
    <n v="7.3484623630589449E-3"/>
    <n v="738.19252521091698"/>
    <n v="15.243753204402561"/>
    <n v="632.4289942429225"/>
    <n v="259.84982293761186"/>
    <n v="22.145775756327509"/>
    <n v="7.3819252521091698"/>
    <n v="204.24228025862817"/>
    <n v="1734.1894109453806"/>
    <n v="813.73251653637874"/>
    <n v="23.954540679074366"/>
    <n v="817.53604519808061"/>
    <n v="326.08543322607363"/>
    <n v="24.411975496091358"/>
    <n v="8.137325165363789"/>
    <n v="223.90950196904586"/>
    <n v="1904.5927590627768"/>
    <n v="808.33811651716837"/>
    <n v="23.954540679074366"/>
    <n v="790.09572041130173"/>
    <n v="313.2822215353458"/>
    <n v="24.250143495515047"/>
    <n v="8.0833811651716836"/>
    <n v="211.33780080282691"/>
    <n v="1809.3644191130461"/>
    <n v="805.90500371336645"/>
    <n v="23.954540679074366"/>
    <n v="774.05185436827549"/>
    <n v="305.79641315360544"/>
    <n v="24.177150111400991"/>
    <n v="8.0590500371336642"/>
    <n v="203.98735247500838"/>
    <n v="1753.6861156846044"/>
    <n v="460.26368866419858"/>
    <n v="13.814940718694874"/>
    <n v="466.88936982253642"/>
    <n v="185.91397890515668"/>
    <n v="13.807910659925955"/>
    <n v="4.602636886641986"/>
    <n v="127.02637077664292"/>
    <n v="1082.4576762188033"/>
    <n v="453.37640154306536"/>
    <n v="13.814940718694874"/>
    <n v="430.75947090614028"/>
    <n v="169.05635248179536"/>
    <n v="13.60129204629196"/>
    <n v="4.5337640154306538"/>
    <n v="110.47356770772738"/>
    <n v="957.07321655607632"/>
    <n v="450.80632641444174"/>
    <n v="13.814940718694874"/>
    <n v="413.81247978442974"/>
    <n v="161.14916054663695"/>
    <n v="13.524189792433251"/>
    <n v="4.5080632641444174"/>
    <n v="102.70935537772746"/>
    <n v="898.26072639047538"/>
  </r>
  <r>
    <x v="15"/>
    <s v="Gan_x000a_Zhou"/>
    <s v="Gan Zhou"/>
    <s v="Yudu"/>
    <x v="373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Yi_x000a_Chun"/>
    <s v="Yi Chun"/>
    <s v="Shanggao"/>
    <x v="358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Xin_x000a_Yu"/>
    <s v="Xin Yu"/>
    <s v="Fenyi"/>
    <x v="375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Xin_x000a_Yu"/>
    <s v="Xin Yu"/>
    <s v="Fenyi"/>
    <x v="375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Ping_x000a_Xiang"/>
    <s v="Ping Xiang"/>
    <s v="Pingxiang"/>
    <x v="369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  <n v="102.40448666049892"/>
    <n v="3.1203915945519096"/>
    <n v="97.295982636408411"/>
    <n v="38.184892141877775"/>
    <n v="3.0721345998149676"/>
    <n v="1.0240448666049893"/>
    <n v="24.952752177131334"/>
    <n v="216.17488493967824"/>
    <n v="101.82398175700183"/>
    <n v="3.1203915945519096"/>
    <n v="93.468152338333326"/>
    <n v="36.398888441001382"/>
    <n v="3.0547194527100543"/>
    <n v="1.0182398175700182"/>
    <n v="23.199043392839361"/>
    <n v="202.89086123633621"/>
  </r>
  <r>
    <x v="15"/>
    <s v="Ping_x000a_Xiang"/>
    <s v="Ping Xiang"/>
    <s v="Pingxiang"/>
    <x v="36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Gan_x000a_Zhou"/>
    <s v="Gan Zhou"/>
    <s v="Huichang"/>
    <x v="376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Shang_x000a_Rao"/>
    <s v="Shang Rao"/>
    <s v="Yiyang"/>
    <x v="377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Shang_x000a_Rao"/>
    <s v="Shang Rao"/>
    <s v="Yiyang"/>
    <x v="377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Gan_x000a_Zhou"/>
    <s v="Gan Zhou"/>
    <s v="Xingguo"/>
    <x v="378"/>
    <s v="t/a"/>
    <s v="grinding"/>
    <n v="700000"/>
    <n v="1"/>
    <m/>
    <n v="1"/>
    <m/>
    <n v="700000"/>
    <n v="73520.942630769452"/>
    <n v="73520.942630769452"/>
    <n v="1.1618621071372585E-3"/>
    <n v="116.71529096020357"/>
    <n v="2.4101830211150292"/>
    <n v="99.993066244664803"/>
    <n v="41.084739623251103"/>
    <n v="3.5014587288061074"/>
    <n v="1.1671529096020357"/>
    <n v="32.292655848757285"/>
    <n v="274.19191439355524"/>
    <n v="128.65888530121023"/>
    <n v="3.7874417441132469"/>
    <n v="129.26025952170801"/>
    <n v="51.557222427836045"/>
    <n v="3.8597665590363062"/>
    <n v="1.2865888530121026"/>
    <n v="35.402231502688991"/>
    <n v="301.13431177211464"/>
    <n v="127.80597911983433"/>
    <n v="3.7874417441132469"/>
    <n v="124.92168200682963"/>
    <n v="49.532912337075622"/>
    <n v="3.8341793735950298"/>
    <n v="1.2780597911983433"/>
    <n v="33.414525437715312"/>
    <n v="286.07780141024892"/>
    <n v="127.42128073948486"/>
    <n v="3.7874417441132469"/>
    <n v="122.38499350161439"/>
    <n v="48.349334512174842"/>
    <n v="3.8226384221845455"/>
    <n v="1.2742128073948487"/>
    <n v="32.252349330575562"/>
    <n v="277.27452968521442"/>
    <n v="72.772086557649203"/>
    <n v="2.1842741161863368"/>
    <n v="73.819670050836137"/>
    <n v="29.39477629536367"/>
    <n v="2.1831625967294759"/>
    <n v="0.72772086557649207"/>
    <n v="20.08408283540734"/>
    <n v="171.1469004591799"/>
    <n v="71.683140662349246"/>
    <n v="2.1842741161863368"/>
    <n v="68.107187845485896"/>
    <n v="26.729424499314444"/>
    <n v="2.1504942198704775"/>
    <n v="0.71683140662349254"/>
    <n v="17.466926523991937"/>
    <n v="151.3224194577748"/>
    <n v="71.276787229901288"/>
    <n v="2.1842741161863368"/>
    <n v="65.427706636833335"/>
    <n v="25.479221908700971"/>
    <n v="2.1383036168970384"/>
    <n v="0.71276787229901295"/>
    <n v="16.239330374987553"/>
    <n v="142.02360286543535"/>
  </r>
  <r>
    <x v="15"/>
    <s v="Jiu_x000a_Jiang"/>
    <s v="Jiu Jiang"/>
    <s v="Pengze"/>
    <x v="37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Jiu_x000a_Jiang"/>
    <s v="Jiu Jiang"/>
    <s v="Pengze"/>
    <x v="37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Ping_x000a_Xiang"/>
    <s v="Ping Xiang"/>
    <s v="Pingxiang"/>
    <x v="369"/>
    <s v="t/d"/>
    <s v="cement"/>
    <n v="1000"/>
    <n v="310"/>
    <n v="1"/>
    <m/>
    <n v="310000"/>
    <m/>
    <n v="0"/>
    <n v="310000"/>
    <n v="4.8989749087059633E-3"/>
    <n v="492.1283501406113"/>
    <n v="10.162502136268373"/>
    <n v="421.6193294952817"/>
    <n v="173.23321529174126"/>
    <n v="14.76385050421834"/>
    <n v="4.9212835014061129"/>
    <n v="136.16152017241879"/>
    <n v="1156.126273963587"/>
    <n v="542.48834435758579"/>
    <n v="15.969693786049579"/>
    <n v="545.02403013205367"/>
    <n v="217.39028881738241"/>
    <n v="16.274650330727571"/>
    <n v="5.4248834435758591"/>
    <n v="149.27300131269723"/>
    <n v="1269.7285060418512"/>
    <n v="538.89207767811217"/>
    <n v="15.969693786049579"/>
    <n v="526.73048027420111"/>
    <n v="208.85481435689718"/>
    <n v="16.166762330343364"/>
    <n v="5.3889207767811218"/>
    <n v="140.89186720188462"/>
    <n v="1206.242946075364"/>
    <n v="537.27000247557771"/>
    <n v="15.969693786049579"/>
    <n v="516.03456957885032"/>
    <n v="203.86427543573697"/>
    <n v="16.118100074267328"/>
    <n v="5.3727000247557761"/>
    <n v="135.99156831667224"/>
    <n v="1169.1240771230696"/>
    <n v="306.84245910946572"/>
    <n v="9.209960479129915"/>
    <n v="311.25957988169097"/>
    <n v="123.94265260343778"/>
    <n v="9.2052737732839702"/>
    <n v="3.0684245910946575"/>
    <n v="84.684247184428614"/>
    <n v="721.63845081253555"/>
    <n v="302.25093436204355"/>
    <n v="9.209960479129915"/>
    <n v="287.17298060409354"/>
    <n v="112.70423498786359"/>
    <n v="9.0675280308613075"/>
    <n v="3.0225093436204356"/>
    <n v="73.649045138484922"/>
    <n v="638.04881103738421"/>
    <n v="300.53755094296116"/>
    <n v="9.209960479129915"/>
    <n v="275.87498652295312"/>
    <n v="107.43277369775798"/>
    <n v="9.016126528288833"/>
    <n v="3.0053755094296117"/>
    <n v="68.472903585151641"/>
    <n v="598.840484260317"/>
  </r>
  <r>
    <x v="15"/>
    <s v="Jiu_x000a_Jiang"/>
    <s v="Jiu Jiang"/>
    <s v="Ruichang"/>
    <x v="380"/>
    <s v="t/d"/>
    <s v="cement"/>
    <n v="6000"/>
    <n v="310"/>
    <n v="1"/>
    <m/>
    <n v="1860000"/>
    <m/>
    <n v="0"/>
    <n v="1860000"/>
    <n v="2.939384945223578E-2"/>
    <n v="2952.7701008436679"/>
    <n v="60.975012817610242"/>
    <n v="2529.71597697169"/>
    <n v="1039.3992917504474"/>
    <n v="88.583103025310038"/>
    <n v="29.527701008436679"/>
    <n v="816.96912103451268"/>
    <n v="6936.7576437815223"/>
    <n v="3254.930066145515"/>
    <n v="95.818162716297465"/>
    <n v="3270.1441807923225"/>
    <n v="1304.3417329042945"/>
    <n v="97.647901984365433"/>
    <n v="32.549300661455156"/>
    <n v="895.63800787618345"/>
    <n v="7618.3710362511074"/>
    <n v="3233.3524660686735"/>
    <n v="95.818162716297465"/>
    <n v="3160.3828816452069"/>
    <n v="1253.1288861413832"/>
    <n v="97.000573982060189"/>
    <n v="32.333524660686734"/>
    <n v="845.35120321130762"/>
    <n v="7237.4576764521844"/>
    <n v="3223.6200148534658"/>
    <n v="95.818162716297465"/>
    <n v="3096.2074174731019"/>
    <n v="1223.1856526144218"/>
    <n v="96.708600445603963"/>
    <n v="32.236200148534657"/>
    <n v="815.94940990003352"/>
    <n v="7014.7444627384175"/>
    <n v="1841.0547546567943"/>
    <n v="55.259762874779497"/>
    <n v="1867.5574792901457"/>
    <n v="743.65591562062673"/>
    <n v="55.231642639703821"/>
    <n v="18.410547546567944"/>
    <n v="508.10548310657168"/>
    <n v="4329.8307048752131"/>
    <n v="1813.5056061722614"/>
    <n v="55.259762874779497"/>
    <n v="1723.0378836245611"/>
    <n v="676.22540992718143"/>
    <n v="54.405168185167838"/>
    <n v="18.135056061722615"/>
    <n v="441.89427083090953"/>
    <n v="3828.2928662243053"/>
    <n v="1803.225305657767"/>
    <n v="55.259762874779497"/>
    <n v="1655.249919137719"/>
    <n v="644.5966421865478"/>
    <n v="54.096759169733005"/>
    <n v="18.03225305657767"/>
    <n v="410.83742151090985"/>
    <n v="3593.0429055619015"/>
  </r>
  <r>
    <x v="15"/>
    <s v="Jiu_x000a_Jiang"/>
    <s v="Jiu Jiang"/>
    <s v="Ruichang"/>
    <x v="380"/>
    <s v="t/d"/>
    <s v="cement"/>
    <n v="6000"/>
    <n v="310"/>
    <n v="1"/>
    <m/>
    <n v="1860000"/>
    <m/>
    <n v="0"/>
    <n v="1860000"/>
    <n v="2.939384945223578E-2"/>
    <n v="2952.7701008436679"/>
    <n v="60.975012817610242"/>
    <n v="2529.71597697169"/>
    <n v="1039.3992917504474"/>
    <n v="88.583103025310038"/>
    <n v="29.527701008436679"/>
    <n v="816.96912103451268"/>
    <n v="6936.7576437815223"/>
    <n v="3254.930066145515"/>
    <n v="95.818162716297465"/>
    <n v="3270.1441807923225"/>
    <n v="1304.3417329042945"/>
    <n v="97.647901984365433"/>
    <n v="32.549300661455156"/>
    <n v="895.63800787618345"/>
    <n v="7618.3710362511074"/>
    <n v="3233.3524660686735"/>
    <n v="95.818162716297465"/>
    <n v="3160.3828816452069"/>
    <n v="1253.1288861413832"/>
    <n v="97.000573982060189"/>
    <n v="32.333524660686734"/>
    <n v="845.35120321130762"/>
    <n v="7237.4576764521844"/>
    <n v="3223.6200148534658"/>
    <n v="95.818162716297465"/>
    <n v="3096.2074174731019"/>
    <n v="1223.1856526144218"/>
    <n v="96.708600445603963"/>
    <n v="32.236200148534657"/>
    <n v="815.94940990003352"/>
    <n v="7014.7444627384175"/>
    <n v="1841.0547546567943"/>
    <n v="55.259762874779497"/>
    <n v="1867.5574792901457"/>
    <n v="743.65591562062673"/>
    <n v="55.231642639703821"/>
    <n v="18.410547546567944"/>
    <n v="508.10548310657168"/>
    <n v="4329.8307048752131"/>
    <n v="1813.5056061722614"/>
    <n v="55.259762874779497"/>
    <n v="1723.0378836245611"/>
    <n v="676.22540992718143"/>
    <n v="54.405168185167838"/>
    <n v="18.135056061722615"/>
    <n v="441.89427083090953"/>
    <n v="3828.2928662243053"/>
    <n v="1803.225305657767"/>
    <n v="55.259762874779497"/>
    <n v="1655.249919137719"/>
    <n v="644.5966421865478"/>
    <n v="54.096759169733005"/>
    <n v="18.03225305657767"/>
    <n v="410.83742151090985"/>
    <n v="3593.0429055619015"/>
  </r>
  <r>
    <x v="15"/>
    <s v="Jiu_x000a_Jiang"/>
    <s v="Jiu Jiang"/>
    <s v="Ruichang"/>
    <x v="380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  <n v="2263.3467262480713"/>
    <n v="67.072713901408221"/>
    <n v="2212.2680171516445"/>
    <n v="877.19022029896814"/>
    <n v="67.900401787442121"/>
    <n v="22.633467262480711"/>
    <n v="591.74584224791533"/>
    <n v="5066.2203735165285"/>
    <n v="2256.5340103974258"/>
    <n v="67.072713901408221"/>
    <n v="2167.345192231171"/>
    <n v="856.22995683009526"/>
    <n v="67.69602031192278"/>
    <n v="22.565340103974258"/>
    <n v="571.16458693002335"/>
    <n v="4910.3211239168913"/>
    <n v="1288.7383282597559"/>
    <n v="38.681834012345647"/>
    <n v="1307.2902355031019"/>
    <n v="520.55914093443869"/>
    <n v="38.662149847792676"/>
    <n v="12.887383282597559"/>
    <n v="355.67383817460012"/>
    <n v="3030.881493412649"/>
    <n v="1269.4539243205829"/>
    <n v="38.681834012345647"/>
    <n v="1206.1265185371926"/>
    <n v="473.357786949027"/>
    <n v="38.083617729617487"/>
    <n v="12.694539243205829"/>
    <n v="309.32598958163663"/>
    <n v="2679.8050063570136"/>
    <n v="1262.2577139604368"/>
    <n v="38.681834012345647"/>
    <n v="1158.674943396403"/>
    <n v="451.21764953058346"/>
    <n v="37.867731418813101"/>
    <n v="12.622577139604369"/>
    <n v="287.58619505763687"/>
    <n v="2515.1300338933311"/>
  </r>
  <r>
    <x v="15"/>
    <s v="Jiu_x000a_Jiang"/>
    <s v="Jiu Jiang"/>
    <s v="Ruichang"/>
    <x v="380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  <n v="2263.3467262480713"/>
    <n v="67.072713901408221"/>
    <n v="2212.2680171516445"/>
    <n v="877.19022029896814"/>
    <n v="67.900401787442121"/>
    <n v="22.633467262480711"/>
    <n v="591.74584224791533"/>
    <n v="5066.2203735165285"/>
    <n v="2256.5340103974258"/>
    <n v="67.072713901408221"/>
    <n v="2167.345192231171"/>
    <n v="856.22995683009526"/>
    <n v="67.69602031192278"/>
    <n v="22.565340103974258"/>
    <n v="571.16458693002335"/>
    <n v="4910.3211239168913"/>
    <n v="1288.7383282597559"/>
    <n v="38.681834012345647"/>
    <n v="1307.2902355031019"/>
    <n v="520.55914093443869"/>
    <n v="38.662149847792676"/>
    <n v="12.887383282597559"/>
    <n v="355.67383817460012"/>
    <n v="3030.881493412649"/>
    <n v="1269.4539243205829"/>
    <n v="38.681834012345647"/>
    <n v="1206.1265185371926"/>
    <n v="473.357786949027"/>
    <n v="38.083617729617487"/>
    <n v="12.694539243205829"/>
    <n v="309.32598958163663"/>
    <n v="2679.8050063570136"/>
    <n v="1262.2577139604368"/>
    <n v="38.681834012345647"/>
    <n v="1158.674943396403"/>
    <n v="451.21764953058346"/>
    <n v="37.867731418813101"/>
    <n v="12.622577139604369"/>
    <n v="287.58619505763687"/>
    <n v="2515.1300338933311"/>
  </r>
  <r>
    <x v="15"/>
    <s v="Jiu_x000a_Jiang"/>
    <s v="Jiu Jiang"/>
    <s v="Ruichang"/>
    <x v="380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  <n v="2263.3467262480713"/>
    <n v="67.072713901408221"/>
    <n v="2212.2680171516445"/>
    <n v="877.19022029896814"/>
    <n v="67.900401787442121"/>
    <n v="22.633467262480711"/>
    <n v="591.74584224791533"/>
    <n v="5066.2203735165285"/>
    <n v="2256.5340103974258"/>
    <n v="67.072713901408221"/>
    <n v="2167.345192231171"/>
    <n v="856.22995683009526"/>
    <n v="67.69602031192278"/>
    <n v="22.565340103974258"/>
    <n v="571.16458693002335"/>
    <n v="4910.3211239168913"/>
    <n v="1288.7383282597559"/>
    <n v="38.681834012345647"/>
    <n v="1307.2902355031019"/>
    <n v="520.55914093443869"/>
    <n v="38.662149847792676"/>
    <n v="12.887383282597559"/>
    <n v="355.67383817460012"/>
    <n v="3030.881493412649"/>
    <n v="1269.4539243205829"/>
    <n v="38.681834012345647"/>
    <n v="1206.1265185371926"/>
    <n v="473.357786949027"/>
    <n v="38.083617729617487"/>
    <n v="12.694539243205829"/>
    <n v="309.32598958163663"/>
    <n v="2679.8050063570136"/>
    <n v="1262.2577139604368"/>
    <n v="38.681834012345647"/>
    <n v="1158.674943396403"/>
    <n v="451.21764953058346"/>
    <n v="37.867731418813101"/>
    <n v="12.622577139604369"/>
    <n v="287.58619505763687"/>
    <n v="2515.1300338933311"/>
  </r>
  <r>
    <x v="15"/>
    <s v="Jiu_x000a_Jiang"/>
    <s v="Jiu Jiang"/>
    <s v="Ruichang"/>
    <x v="380"/>
    <s v="t/d"/>
    <s v="cement"/>
    <n v="4200"/>
    <n v="310"/>
    <n v="1"/>
    <m/>
    <n v="1302000"/>
    <m/>
    <n v="0"/>
    <n v="1302000"/>
    <n v="2.0575694616565044E-2"/>
    <n v="2066.9390705905676"/>
    <n v="42.682508972327163"/>
    <n v="1770.8011838801829"/>
    <n v="727.57950422531314"/>
    <n v="62.008172117717024"/>
    <n v="20.669390705905673"/>
    <n v="571.87838472415876"/>
    <n v="4855.7303506470653"/>
    <n v="2278.4510463018605"/>
    <n v="67.072713901408221"/>
    <n v="2289.1009265546254"/>
    <n v="913.03921303300604"/>
    <n v="68.353531389055789"/>
    <n v="22.784510463018606"/>
    <n v="626.94660551332834"/>
    <n v="5332.8597253757744"/>
    <n v="2263.3467262480713"/>
    <n v="67.072713901408221"/>
    <n v="2212.2680171516445"/>
    <n v="877.19022029896814"/>
    <n v="67.900401787442121"/>
    <n v="22.633467262480711"/>
    <n v="591.74584224791533"/>
    <n v="5066.2203735165285"/>
    <n v="2256.5340103974258"/>
    <n v="67.072713901408221"/>
    <n v="2167.345192231171"/>
    <n v="856.22995683009526"/>
    <n v="67.69602031192278"/>
    <n v="22.565340103974258"/>
    <n v="571.16458693002335"/>
    <n v="4910.3211239168913"/>
    <n v="1288.7383282597559"/>
    <n v="38.681834012345647"/>
    <n v="1307.2902355031019"/>
    <n v="520.55914093443869"/>
    <n v="38.662149847792676"/>
    <n v="12.887383282597559"/>
    <n v="355.67383817460012"/>
    <n v="3030.881493412649"/>
    <n v="1269.4539243205829"/>
    <n v="38.681834012345647"/>
    <n v="1206.1265185371926"/>
    <n v="473.357786949027"/>
    <n v="38.083617729617487"/>
    <n v="12.694539243205829"/>
    <n v="309.32598958163663"/>
    <n v="2679.8050063570136"/>
    <n v="1262.2577139604368"/>
    <n v="38.681834012345647"/>
    <n v="1158.674943396403"/>
    <n v="451.21764953058346"/>
    <n v="37.867731418813101"/>
    <n v="12.622577139604369"/>
    <n v="287.58619505763687"/>
    <n v="2515.1300338933311"/>
  </r>
  <r>
    <x v="15"/>
    <s v="Shang_x000a_Rao"/>
    <s v="Shang Rao"/>
    <s v="Wannian"/>
    <x v="381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Shang_x000a_Rao"/>
    <s v="Shang Rao"/>
    <s v="Wannian"/>
    <x v="381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Shang_x000a_Rao"/>
    <s v="Shang Rao"/>
    <s v="Wannian"/>
    <x v="381"/>
    <s v="t/d"/>
    <s v="cement"/>
    <n v="3000"/>
    <n v="310"/>
    <n v="1"/>
    <m/>
    <n v="930000"/>
    <m/>
    <n v="0"/>
    <n v="930000"/>
    <n v="1.469692472611789E-2"/>
    <n v="1476.385050421834"/>
    <n v="30.487506408805121"/>
    <n v="1264.857988485845"/>
    <n v="519.69964587522372"/>
    <n v="44.291551512655019"/>
    <n v="14.76385050421834"/>
    <n v="408.48456051725634"/>
    <n v="3468.3788218907612"/>
    <n v="1627.4650330727575"/>
    <n v="47.909081358148732"/>
    <n v="1635.0720903961612"/>
    <n v="652.17086645214727"/>
    <n v="48.823950992182716"/>
    <n v="16.274650330727578"/>
    <n v="447.81900393809173"/>
    <n v="3809.1855181255537"/>
    <n v="1616.6762330343367"/>
    <n v="47.909081358148732"/>
    <n v="1580.1914408226035"/>
    <n v="626.5644430706916"/>
    <n v="48.500286991030094"/>
    <n v="16.166762330343367"/>
    <n v="422.67560160565381"/>
    <n v="3618.7288382260922"/>
    <n v="1611.8100074267329"/>
    <n v="47.909081358148732"/>
    <n v="1548.103708736551"/>
    <n v="611.59282630721088"/>
    <n v="48.354300222801982"/>
    <n v="16.118100074267328"/>
    <n v="407.97470495001676"/>
    <n v="3507.3722313692087"/>
    <n v="920.52737732839717"/>
    <n v="27.629881437389749"/>
    <n v="933.77873964507285"/>
    <n v="371.82795781031336"/>
    <n v="27.615821319851911"/>
    <n v="9.205273773283972"/>
    <n v="254.05274155328584"/>
    <n v="2164.9153524376065"/>
    <n v="906.75280308613071"/>
    <n v="27.629881437389749"/>
    <n v="861.51894181228056"/>
    <n v="338.11270496359072"/>
    <n v="27.202584092583919"/>
    <n v="9.0675280308613075"/>
    <n v="220.94713541545477"/>
    <n v="1914.1464331121526"/>
    <n v="901.61265282888348"/>
    <n v="27.629881437389749"/>
    <n v="827.62495956885948"/>
    <n v="322.2983210932739"/>
    <n v="27.048379584866503"/>
    <n v="9.0161265282888348"/>
    <n v="205.41871075545492"/>
    <n v="1796.5214527809508"/>
  </r>
  <r>
    <x v="15"/>
    <s v="Shang_x000a_Rao"/>
    <s v="Shang Rao"/>
    <s v="Wannian"/>
    <x v="381"/>
    <s v="t/d"/>
    <s v="cement"/>
    <n v="2000"/>
    <n v="310"/>
    <n v="1"/>
    <m/>
    <n v="620000"/>
    <m/>
    <n v="0"/>
    <n v="620000"/>
    <n v="9.7979498174119266E-3"/>
    <n v="984.25670028122261"/>
    <n v="20.325004272536745"/>
    <n v="843.23865899056341"/>
    <n v="346.46643058348252"/>
    <n v="29.527701008436679"/>
    <n v="9.8425670028122259"/>
    <n v="272.32304034483758"/>
    <n v="2312.252547927174"/>
    <n v="1084.9766887151716"/>
    <n v="31.939387572099157"/>
    <n v="1090.0480602641073"/>
    <n v="434.78057763476482"/>
    <n v="32.549300661455142"/>
    <n v="10.849766887151718"/>
    <n v="298.54600262539446"/>
    <n v="2539.4570120837025"/>
    <n v="1077.7841553562243"/>
    <n v="31.939387572099157"/>
    <n v="1053.4609605484022"/>
    <n v="417.70962871379436"/>
    <n v="32.333524660686727"/>
    <n v="10.777841553562244"/>
    <n v="281.78373440376924"/>
    <n v="2412.485892150728"/>
    <n v="1074.5400049511554"/>
    <n v="31.939387572099157"/>
    <n v="1032.0691391577006"/>
    <n v="407.72855087147394"/>
    <n v="32.236200148534657"/>
    <n v="10.745400049511552"/>
    <n v="271.98313663334449"/>
    <n v="2338.2481542461392"/>
    <n v="613.68491821893144"/>
    <n v="18.41992095825983"/>
    <n v="622.51915976338194"/>
    <n v="247.88530520687556"/>
    <n v="18.41054754656794"/>
    <n v="6.136849182189315"/>
    <n v="169.36849436885723"/>
    <n v="1443.2769016250711"/>
    <n v="604.5018687240871"/>
    <n v="18.41992095825983"/>
    <n v="574.34596120818708"/>
    <n v="225.40846997572717"/>
    <n v="18.135056061722615"/>
    <n v="6.0450186872408711"/>
    <n v="147.29809027696984"/>
    <n v="1276.0976220747684"/>
    <n v="601.07510188592232"/>
    <n v="18.41992095825983"/>
    <n v="551.74997304590624"/>
    <n v="214.86554739551596"/>
    <n v="18.032253056577666"/>
    <n v="6.0107510188592235"/>
    <n v="136.94580717030328"/>
    <n v="1197.680968520634"/>
  </r>
  <r>
    <x v="15"/>
    <s v="Ying_x000a_Tan"/>
    <s v="Ying Tan"/>
    <s v="Guixi"/>
    <x v="356"/>
    <s v="t/a"/>
    <s v="grinding"/>
    <n v="1000000"/>
    <n v="1"/>
    <m/>
    <n v="1"/>
    <m/>
    <n v="1000000"/>
    <n v="105029.91804395635"/>
    <n v="105029.91804395635"/>
    <n v="1.6598030101960834E-3"/>
    <n v="166.73612994314794"/>
    <n v="3.4431186015928987"/>
    <n v="142.84723749237827"/>
    <n v="58.692485176072999"/>
    <n v="5.0020838982944378"/>
    <n v="1.6673612994314795"/>
    <n v="46.132365498224686"/>
    <n v="391.70273484793603"/>
    <n v="183.79840757315745"/>
    <n v="5.4106310630189229"/>
    <n v="184.65751360243999"/>
    <n v="73.653174896908624"/>
    <n v="5.5139522271947223"/>
    <n v="1.8379840757315746"/>
    <n v="50.574616432412839"/>
    <n v="430.19187396016378"/>
    <n v="182.57997017119189"/>
    <n v="5.4106310630189229"/>
    <n v="178.4595457240423"/>
    <n v="70.761303338679454"/>
    <n v="5.4773991051357562"/>
    <n v="1.8257997017119187"/>
    <n v="47.7350363395933"/>
    <n v="408.68257344321273"/>
    <n v="182.03040105640693"/>
    <n v="5.4106310630189229"/>
    <n v="174.83570500230624"/>
    <n v="69.07047787453547"/>
    <n v="5.4609120316922075"/>
    <n v="1.8203040105640691"/>
    <n v="46.074784757965084"/>
    <n v="396.10647097887772"/>
    <n v="103.96012365378455"/>
    <n v="3.1203915945519096"/>
    <n v="105.45667150119446"/>
    <n v="41.992537564805239"/>
    <n v="3.1188037096135361"/>
    <n v="1.0396012365378455"/>
    <n v="28.691546907724767"/>
    <n v="244.49557208454269"/>
    <n v="102.40448666049892"/>
    <n v="3.1203915945519096"/>
    <n v="97.295982636408411"/>
    <n v="38.184892141877775"/>
    <n v="3.0721345998149676"/>
    <n v="1.0240448666049893"/>
    <n v="24.952752177131334"/>
    <n v="216.17488493967824"/>
    <n v="101.82398175700183"/>
    <n v="3.1203915945519096"/>
    <n v="93.468152338333326"/>
    <n v="36.398888441001382"/>
    <n v="3.0547194527100543"/>
    <n v="1.0182398175700182"/>
    <n v="23.199043392839361"/>
    <n v="202.89086123633621"/>
  </r>
  <r>
    <x v="15"/>
    <s v="Jiu_x000a_Jiang"/>
    <s v="Jiu Jiang"/>
    <s v="Jiujiang Qu"/>
    <x v="365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Jiu_x000a_Jiang"/>
    <s v="Jiu Jiang"/>
    <s v="Jiujiang Qu"/>
    <x v="365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Shang_x000a_Rao"/>
    <s v="Shang Rao"/>
    <s v="Yushan"/>
    <x v="346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Shang_x000a_Rao"/>
    <s v="Shang Rao"/>
    <s v="Yushan"/>
    <x v="346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Gan_x000a_Zhou"/>
    <s v="Gan Zhou"/>
    <s v="Ruijin"/>
    <x v="382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Gan_x000a_Zhou"/>
    <s v="Gan Zhou"/>
    <s v="Ruijin"/>
    <x v="382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Ping_x000a_Xiang"/>
    <s v="Ping Xiang"/>
    <s v="Pingxiang"/>
    <x v="369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Ping_x000a_Xiang"/>
    <s v="Ping Xiang"/>
    <s v="Pingxiang"/>
    <x v="369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Gan_x000a_Zhou"/>
    <s v="Gan Zhou"/>
    <s v="Xinfeng"/>
    <x v="349"/>
    <s v="t/d"/>
    <s v="cement"/>
    <n v="1500"/>
    <n v="310"/>
    <n v="1"/>
    <m/>
    <n v="465000"/>
    <m/>
    <n v="0"/>
    <n v="465000"/>
    <n v="7.3484623630589449E-3"/>
    <n v="738.19252521091698"/>
    <n v="15.243753204402561"/>
    <n v="632.4289942429225"/>
    <n v="259.84982293761186"/>
    <n v="22.145775756327509"/>
    <n v="7.3819252521091698"/>
    <n v="204.24228025862817"/>
    <n v="1734.1894109453806"/>
    <n v="813.73251653637874"/>
    <n v="23.954540679074366"/>
    <n v="817.53604519808061"/>
    <n v="326.08543322607363"/>
    <n v="24.411975496091358"/>
    <n v="8.137325165363789"/>
    <n v="223.90950196904586"/>
    <n v="1904.5927590627768"/>
    <n v="808.33811651716837"/>
    <n v="23.954540679074366"/>
    <n v="790.09572041130173"/>
    <n v="313.2822215353458"/>
    <n v="24.250143495515047"/>
    <n v="8.0833811651716836"/>
    <n v="211.33780080282691"/>
    <n v="1809.3644191130461"/>
    <n v="805.90500371336645"/>
    <n v="23.954540679074366"/>
    <n v="774.05185436827549"/>
    <n v="305.79641315360544"/>
    <n v="24.177150111400991"/>
    <n v="8.0590500371336642"/>
    <n v="203.98735247500838"/>
    <n v="1753.6861156846044"/>
    <n v="460.26368866419858"/>
    <n v="13.814940718694874"/>
    <n v="466.88936982253642"/>
    <n v="185.91397890515668"/>
    <n v="13.807910659925955"/>
    <n v="4.602636886641986"/>
    <n v="127.02637077664292"/>
    <n v="1082.4576762188033"/>
    <n v="453.37640154306536"/>
    <n v="13.814940718694874"/>
    <n v="430.75947090614028"/>
    <n v="169.05635248179536"/>
    <n v="13.60129204629196"/>
    <n v="4.5337640154306538"/>
    <n v="110.47356770772738"/>
    <n v="957.07321655607632"/>
    <n v="450.80632641444174"/>
    <n v="13.814940718694874"/>
    <n v="413.81247978442974"/>
    <n v="161.14916054663695"/>
    <n v="13.524189792433251"/>
    <n v="4.5080632641444174"/>
    <n v="102.70935537772746"/>
    <n v="898.26072639047538"/>
  </r>
  <r>
    <x v="15"/>
    <s v="Gan_x000a_Zhou"/>
    <s v="Gan Zhou"/>
    <s v="Xinfeng"/>
    <x v="349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Yi_x000a_Chun"/>
    <s v="Yi Chun"/>
    <s v="Gao'an"/>
    <x v="383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Yi_x000a_Chun"/>
    <s v="Yi Chun"/>
    <s v="Gao'an"/>
    <x v="383"/>
    <s v="t/d"/>
    <s v="cement"/>
    <n v="5000"/>
    <n v="310"/>
    <n v="1"/>
    <m/>
    <n v="1550000"/>
    <m/>
    <n v="0"/>
    <n v="1550000"/>
    <n v="2.4494874543529815E-2"/>
    <n v="2460.6417507030565"/>
    <n v="50.812510681341863"/>
    <n v="2108.0966474764082"/>
    <n v="866.16607645870613"/>
    <n v="73.819252521091698"/>
    <n v="24.606417507030564"/>
    <n v="680.80760086209386"/>
    <n v="5780.6313698179347"/>
    <n v="2712.4417217879291"/>
    <n v="79.84846893024789"/>
    <n v="2725.1201506602683"/>
    <n v="1086.951444086912"/>
    <n v="81.373251653637851"/>
    <n v="27.124417217879294"/>
    <n v="746.36500656348619"/>
    <n v="6348.6425302092557"/>
    <n v="2694.4603883905611"/>
    <n v="79.84846893024789"/>
    <n v="2633.6524013710055"/>
    <n v="1044.2740717844858"/>
    <n v="80.833811651716815"/>
    <n v="26.944603883905607"/>
    <n v="704.45933600942305"/>
    <n v="6031.2147303768197"/>
    <n v="2686.3500123778881"/>
    <n v="79.84846893024789"/>
    <n v="2580.1728478942514"/>
    <n v="1019.3213771786848"/>
    <n v="80.590500371336631"/>
    <n v="26.863500123778881"/>
    <n v="679.95784158336119"/>
    <n v="5845.620385615347"/>
    <n v="1534.2122955473285"/>
    <n v="46.049802395649579"/>
    <n v="1556.2978994084547"/>
    <n v="619.71326301718886"/>
    <n v="46.026368866419851"/>
    <n v="15.342122955473286"/>
    <n v="423.42123592214301"/>
    <n v="3608.1922540626774"/>
    <n v="1511.2546718102176"/>
    <n v="46.049802395649579"/>
    <n v="1435.8649030204674"/>
    <n v="563.52117493931792"/>
    <n v="45.337640154306534"/>
    <n v="15.112546718102177"/>
    <n v="368.24522569242458"/>
    <n v="3190.2440551869208"/>
    <n v="1502.6877547148058"/>
    <n v="46.049802395649579"/>
    <n v="1379.3749326147656"/>
    <n v="537.16386848878983"/>
    <n v="45.080632641444168"/>
    <n v="15.026877547148057"/>
    <n v="342.36451792575815"/>
    <n v="2994.2024213015843"/>
  </r>
  <r>
    <x v="15"/>
    <s v="Shang_x000a_Rao"/>
    <s v="Shang Rao"/>
    <s v="Yushan"/>
    <x v="346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5"/>
    <s v="Shang_x000a_Rao"/>
    <s v="Shang Rao"/>
    <s v="Yushan"/>
    <x v="346"/>
    <s v="t/d"/>
    <s v="cement"/>
    <n v="2500"/>
    <n v="310"/>
    <n v="1"/>
    <m/>
    <n v="775000"/>
    <m/>
    <n v="0"/>
    <n v="775000"/>
    <n v="1.2247437271764907E-2"/>
    <n v="1230.3208753515282"/>
    <n v="25.406255340670931"/>
    <n v="1054.0483237382041"/>
    <n v="433.08303822935306"/>
    <n v="36.909626260545849"/>
    <n v="12.303208753515282"/>
    <n v="340.40380043104693"/>
    <n v="2890.3156849089673"/>
    <n v="1356.2208608939645"/>
    <n v="39.924234465123945"/>
    <n v="1362.5600753301342"/>
    <n v="543.47572204345602"/>
    <n v="40.686625826818926"/>
    <n v="13.562208608939647"/>
    <n v="373.1825032817431"/>
    <n v="3174.3212651046279"/>
    <n v="1347.2301941952805"/>
    <n v="39.924234465123945"/>
    <n v="1316.8262006855027"/>
    <n v="522.13703589224292"/>
    <n v="40.416905825858407"/>
    <n v="13.472301941952804"/>
    <n v="352.22966800471153"/>
    <n v="3015.6073651884099"/>
    <n v="1343.1750061889441"/>
    <n v="39.924234465123945"/>
    <n v="1290.0864239471257"/>
    <n v="509.66068858934239"/>
    <n v="40.295250185668316"/>
    <n v="13.43175006188944"/>
    <n v="339.97892079168059"/>
    <n v="2922.8101928076735"/>
    <n v="767.10614777366425"/>
    <n v="23.024901197824789"/>
    <n v="778.14894970422733"/>
    <n v="309.85663150859443"/>
    <n v="23.013184433209926"/>
    <n v="7.671061477736643"/>
    <n v="211.71061796107151"/>
    <n v="1804.0961270313387"/>
    <n v="755.62733590510879"/>
    <n v="23.024901197824789"/>
    <n v="717.9324515102337"/>
    <n v="281.76058746965896"/>
    <n v="22.668820077153267"/>
    <n v="7.5562733590510884"/>
    <n v="184.12261284621229"/>
    <n v="1595.1220275934604"/>
    <n v="751.3438773574029"/>
    <n v="23.024901197824789"/>
    <n v="689.68746630738281"/>
    <n v="268.58193424439492"/>
    <n v="22.540316320722084"/>
    <n v="7.5134387735740287"/>
    <n v="171.18225896287908"/>
    <n v="1497.1012106507922"/>
  </r>
  <r>
    <x v="1"/>
    <s v=""/>
    <m/>
    <s v=""/>
    <x v="4"/>
    <m/>
    <m/>
    <m/>
    <m/>
    <n v="57"/>
    <m/>
    <n v="59613000"/>
    <m/>
    <n v="0"/>
    <m/>
    <n v="1.0000000000000004"/>
    <n v="100455.37266705542"/>
    <n v="2074.4140000000002"/>
    <n v="86062.765650426663"/>
    <n v="35361.115033246788"/>
    <n v="3013.6611800116625"/>
    <n v="1004.5537266705542"/>
    <n v="27793.879885044171"/>
    <n v="235993.50792939073"/>
    <n v="110735.07304426694"/>
    <n v="3259.8031391566942"/>
    <n v="111252.66821911908"/>
    <n v="44374.648343484747"/>
    <n v="3322.0521913280077"/>
    <n v="1107.3507304426696"/>
    <n v="30470.252265922885"/>
    <n v="259182.48811305768"/>
    <n v="110000.98749647557"/>
    <n v="3259.8031391566942"/>
    <n v="107518.50950249795"/>
    <n v="42632.350287351241"/>
    <n v="3300.0296248942668"/>
    <n v="1100.0098749647557"/>
    <n v="28759.458831174215"/>
    <n v="246223.54034346063"/>
    <n v="109669.88247292218"/>
    <n v="3259.8031391566942"/>
    <n v="105335.21383459339"/>
    <n v="41613.659844113507"/>
    <n v="3290.0964741876651"/>
    <n v="1096.6988247292218"/>
    <n v="27759.188575349053"/>
    <n v="238646.67586792909"/>
    <n v="62634.013202267335"/>
    <n v="1879.9770667865444"/>
    <n v="63535.655046640852"/>
    <n v="25299.711656652787"/>
    <n v="1879.0203960680199"/>
    <n v="626.3401320226734"/>
    <n v="17286.115720645215"/>
    <n v="147303.96955700111"/>
    <n v="61696.771262272385"/>
    <n v="1879.9770667865444"/>
    <n v="58618.993964177833"/>
    <n v="23005.6771239177"/>
    <n v="1850.9031378681716"/>
    <n v="616.96771262272387"/>
    <n v="15033.562431112534"/>
    <n v="130241.28984688375"/>
    <n v="61347.028009650792"/>
    <n v="1879.9770667865444"/>
    <n v="56312.798424971719"/>
    <n v="21929.643588669805"/>
    <n v="1840.4108402895235"/>
    <n v="613.47028009650796"/>
    <n v="13976.985973834753"/>
    <n v="122237.91618040708"/>
  </r>
  <r>
    <x v="2"/>
    <s v=""/>
    <m/>
    <s v=""/>
    <x v="4"/>
    <m/>
    <m/>
    <m/>
    <m/>
    <m/>
    <n v="30"/>
    <m/>
    <n v="34900000"/>
    <n v="3665544.1397340768"/>
    <n v="63278544.1397340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6"/>
    <s v="Yan_x000a_Tai"/>
    <s v="Yan Tai"/>
    <s v="Penglai"/>
    <x v="384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ibo"/>
    <s v="Zibo"/>
    <s v="Zichuan"/>
    <x v="385"/>
    <s v="t/d"/>
    <s v="cement"/>
    <n v="400"/>
    <n v="310"/>
    <n v="1"/>
    <m/>
    <n v="124000"/>
    <m/>
    <n v="0"/>
    <n v="124000"/>
    <n v="1.062036361852648E-3"/>
    <n v="66.16965752897454"/>
    <n v="4.5173036948130809"/>
    <n v="148.82654179355623"/>
    <n v="57.653186284220183"/>
    <n v="1.9850897258692364"/>
    <n v="0.66169657528974557"/>
    <n v="60.617514432150649"/>
    <n v="514.60890841177468"/>
    <n v="75.587275889956572"/>
    <n v="8.2357938716101575"/>
    <n v="219.83753161047608"/>
    <n v="82.067132912243792"/>
    <n v="2.2676182766986965"/>
    <n v="0.75587275889956573"/>
    <n v="66.454234825331014"/>
    <n v="565.17085221079105"/>
    <n v="73.732630993424038"/>
    <n v="8.2357938716101575"/>
    <n v="213.50640121546354"/>
    <n v="79.234092138565344"/>
    <n v="2.2119789298027208"/>
    <n v="0.73732630993424031"/>
    <n v="61.95719457254809"/>
    <n v="531.1065937387267"/>
    <n v="72.896104182622238"/>
    <n v="8.2357938716101575"/>
    <n v="209.94856515278957"/>
    <n v="77.642039218669794"/>
    <n v="2.1868831254786674"/>
    <n v="0.72896104182622246"/>
    <n v="59.430042075538729"/>
    <n v="511.96387519108265"/>
    <n v="42.822411279524552"/>
    <n v="4.7497051031780142"/>
    <n v="125.90350916683201"/>
    <n v="46.935525971467435"/>
    <n v="1.2846723383857366"/>
    <n v="0.42822411279524558"/>
    <n v="37.70002701055602"/>
    <n v="321.20727929445161"/>
    <n v="40.454497912945222"/>
    <n v="4.7497051031780142"/>
    <n v="117.6104676671565"/>
    <n v="43.224573386302445"/>
    <n v="1.2136349373883566"/>
    <n v="0.40454497912945225"/>
    <n v="31.809429421313574"/>
    <n v="276.58707855003991"/>
    <n v="39.57088218106913"/>
    <n v="4.7497051031780142"/>
    <n v="113.8523574956467"/>
    <n v="41.54290223382543"/>
    <n v="1.1871264654320737"/>
    <n v="0.39570882181069128"/>
    <n v="29.140021012195003"/>
    <n v="256.36679745305719"/>
  </r>
  <r>
    <x v="16"/>
    <s v="Wei_x000a_Fang"/>
    <s v="Wei Fang"/>
    <s v="Shouguang"/>
    <x v="386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  <n v="68.531170972678069"/>
    <n v="8.0461473825765815"/>
    <n v="199.23577064827137"/>
    <n v="73.223764520134239"/>
    <n v="2.0559351291803418"/>
    <n v="0.68531170972678068"/>
    <n v="53.886157502348041"/>
    <n v="468.54706761496783"/>
    <n v="67.034298587173282"/>
    <n v="8.0461473825765815"/>
    <n v="192.86941575611277"/>
    <n v="70.374961563335091"/>
    <n v="2.0110289576151978"/>
    <n v="0.6703429858717328"/>
    <n v="49.364097075967862"/>
    <n v="434.29328589816373"/>
  </r>
  <r>
    <x v="16"/>
    <s v="Zibo"/>
    <s v="Zibo"/>
    <s v="Zichuan"/>
    <x v="385"/>
    <s v="t/a"/>
    <s v="grinding"/>
    <n v="800000"/>
    <n v="1"/>
    <m/>
    <n v="1"/>
    <m/>
    <n v="800000"/>
    <n v="84023.93443516508"/>
    <n v="84023.93443516508"/>
    <n v="7.196489809360335E-4"/>
    <n v="44.837378756547459"/>
    <n v="3.0609808828766392"/>
    <n v="100.84670636995263"/>
    <n v="39.066512454223187"/>
    <n v="1.3451213626964236"/>
    <n v="0.44837378756547458"/>
    <n v="41.075177889271764"/>
    <n v="348.70536435599053"/>
    <n v="51.218873496051977"/>
    <n v="5.5806758410460171"/>
    <n v="148.96463179376752"/>
    <n v="55.609704799196372"/>
    <n v="1.5365662048815589"/>
    <n v="0.51218873496051975"/>
    <n v="45.030211854053846"/>
    <n v="382.96676315182162"/>
    <n v="49.962143163900663"/>
    <n v="5.5806758410460171"/>
    <n v="144.67457949367869"/>
    <n v="53.690001313553573"/>
    <n v="1.4988642949170197"/>
    <n v="0.49962143163900657"/>
    <n v="41.982961730246338"/>
    <n v="359.88440008376318"/>
    <n v="49.395302245319471"/>
    <n v="5.5806758410460171"/>
    <n v="142.26374575124979"/>
    <n v="52.611206554209893"/>
    <n v="1.4818590673595842"/>
    <n v="0.49395302245319472"/>
    <n v="40.270531926082"/>
    <n v="346.91305711474649"/>
    <n v="29.016995787955199"/>
    <n v="3.2184589530306327"/>
    <n v="85.313775801541112"/>
    <n v="31.804093200859416"/>
    <n v="0.87050987363865595"/>
    <n v="0.29016995787955202"/>
    <n v="25.546004820475094"/>
    <n v="217.65402722205451"/>
    <n v="27.412468389071226"/>
    <n v="3.2184589530306327"/>
    <n v="79.694308259308556"/>
    <n v="29.289505808053697"/>
    <n v="0.82237405167213673"/>
    <n v="0.27412468389071226"/>
    <n v="21.554463000939215"/>
    <n v="187.41882704598714"/>
    <n v="26.813719434869313"/>
    <n v="3.2184589530306327"/>
    <n v="77.147766302445106"/>
    <n v="28.149984625334039"/>
    <n v="0.80441158304607918"/>
    <n v="0.2681371943486931"/>
    <n v="19.745638830387144"/>
    <n v="173.71731435926549"/>
  </r>
  <r>
    <x v="16"/>
    <s v="Zibo"/>
    <s v="Zibo"/>
    <s v="Zichuan"/>
    <x v="385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Lai_x000a_Wu"/>
    <s v="Lai Wu"/>
    <s v="Laiwu"/>
    <x v="387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Ji_x000a_Nan"/>
    <s v="Ji Nan"/>
    <s v="Zhangqiu"/>
    <x v="388"/>
    <s v="t/d"/>
    <s v="cement"/>
    <n v="1200"/>
    <n v="310"/>
    <n v="1"/>
    <m/>
    <n v="372000"/>
    <m/>
    <n v="0"/>
    <n v="372000"/>
    <n v="3.1861090855579443E-3"/>
    <n v="198.50897258692365"/>
    <n v="13.551911084439242"/>
    <n v="446.47962538066878"/>
    <n v="172.95955885266056"/>
    <n v="5.9552691776077094"/>
    <n v="1.9850897258692366"/>
    <n v="181.85254329645196"/>
    <n v="1543.8267252353241"/>
    <n v="226.76182766986972"/>
    <n v="24.707381614830471"/>
    <n v="659.51259483142826"/>
    <n v="246.20139873673136"/>
    <n v="6.8028548300960905"/>
    <n v="2.2676182766986974"/>
    <n v="199.36270447599304"/>
    <n v="1695.5125566323734"/>
    <n v="221.19789298027212"/>
    <n v="24.707381614830471"/>
    <n v="640.51920364639068"/>
    <n v="237.70227641569602"/>
    <n v="6.6359367894081629"/>
    <n v="2.2119789298027213"/>
    <n v="185.87158371764428"/>
    <n v="1593.3197812161802"/>
    <n v="218.68831254786676"/>
    <n v="24.707381614830471"/>
    <n v="629.84569545836871"/>
    <n v="232.92611765600941"/>
    <n v="6.5606493764360021"/>
    <n v="2.1868831254786674"/>
    <n v="178.2901262266162"/>
    <n v="1535.8916255732479"/>
    <n v="128.46723383857366"/>
    <n v="14.249115309534043"/>
    <n v="377.71052750049608"/>
    <n v="140.80657791440231"/>
    <n v="3.85401701515721"/>
    <n v="1.2846723383857368"/>
    <n v="113.10008103166807"/>
    <n v="963.62183788335483"/>
    <n v="121.36349373883567"/>
    <n v="14.249115309534043"/>
    <n v="352.83140300146954"/>
    <n v="129.67372015890734"/>
    <n v="3.6409048121650702"/>
    <n v="1.2136349373883568"/>
    <n v="95.428288263940729"/>
    <n v="829.76123565011972"/>
    <n v="118.7126465432074"/>
    <n v="14.249115309534043"/>
    <n v="341.55707248694011"/>
    <n v="124.62870670147629"/>
    <n v="3.5613793962962212"/>
    <n v="1.1871264654320739"/>
    <n v="87.42006303658502"/>
    <n v="769.10039235917156"/>
  </r>
  <r>
    <x v="16"/>
    <s v="Tai_x000a_An"/>
    <s v="Tai An"/>
    <s v="Tai An"/>
    <x v="389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  <n v="18.735803686462745"/>
    <n v="2.0927534403922565"/>
    <n v="54.252967310129506"/>
    <n v="20.133750492582589"/>
    <n v="0.56207411059388235"/>
    <n v="0.18735803686462746"/>
    <n v="15.743610648842377"/>
    <n v="134.95665003141119"/>
    <n v="18.523238341994801"/>
    <n v="2.0927534403922565"/>
    <n v="53.348904656718666"/>
    <n v="19.729202457828709"/>
    <n v="0.55569715025984401"/>
    <n v="0.18523238341994799"/>
    <n v="15.10144947228075"/>
    <n v="130.09239641802992"/>
    <n v="10.881373420483198"/>
    <n v="1.2069221073864871"/>
    <n v="31.992665925577917"/>
    <n v="11.92653495032228"/>
    <n v="0.32644120261449594"/>
    <n v="0.10881373420483201"/>
    <n v="9.5797518076781607"/>
    <n v="81.620260208270437"/>
    <n v="10.27967564590171"/>
    <n v="1.2069221073864871"/>
    <n v="29.885365597240703"/>
    <n v="10.983564678020135"/>
    <n v="0.30839026937705127"/>
    <n v="0.10279675645901709"/>
    <n v="8.0829236253522065"/>
    <n v="70.282060142245172"/>
    <n v="10.055144788075991"/>
    <n v="1.2069221073864871"/>
    <n v="28.930412363416917"/>
    <n v="10.556244234500264"/>
    <n v="0.30165434364227967"/>
    <n v="0.10055144788075991"/>
    <n v="7.4046145613951788"/>
    <n v="65.143992884724554"/>
  </r>
  <r>
    <x v="16"/>
    <s v="He_x000a_Ze"/>
    <s v="He Ze"/>
    <s v="Juye"/>
    <x v="390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  <n v="18.735803686462745"/>
    <n v="2.0927534403922565"/>
    <n v="54.252967310129506"/>
    <n v="20.133750492582589"/>
    <n v="0.56207411059388235"/>
    <n v="0.18735803686462746"/>
    <n v="15.743610648842377"/>
    <n v="134.95665003141119"/>
    <n v="18.523238341994801"/>
    <n v="2.0927534403922565"/>
    <n v="53.348904656718666"/>
    <n v="19.729202457828709"/>
    <n v="0.55569715025984401"/>
    <n v="0.18523238341994799"/>
    <n v="15.10144947228075"/>
    <n v="130.09239641802992"/>
    <n v="10.881373420483198"/>
    <n v="1.2069221073864871"/>
    <n v="31.992665925577917"/>
    <n v="11.92653495032228"/>
    <n v="0.32644120261449594"/>
    <n v="0.10881373420483201"/>
    <n v="9.5797518076781607"/>
    <n v="81.620260208270437"/>
    <n v="10.27967564590171"/>
    <n v="1.2069221073864871"/>
    <n v="29.885365597240703"/>
    <n v="10.983564678020135"/>
    <n v="0.30839026937705127"/>
    <n v="0.10279675645901709"/>
    <n v="8.0829236253522065"/>
    <n v="70.282060142245172"/>
    <n v="10.055144788075991"/>
    <n v="1.2069221073864871"/>
    <n v="28.930412363416917"/>
    <n v="10.556244234500264"/>
    <n v="0.30165434364227967"/>
    <n v="0.10055144788075991"/>
    <n v="7.4046145613951788"/>
    <n v="65.143992884724554"/>
  </r>
  <r>
    <x v="16"/>
    <s v="Tai'an"/>
    <s v="Tai'an"/>
    <s v="Tai An"/>
    <x v="389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  <n v="18.735803686462745"/>
    <n v="2.0927534403922565"/>
    <n v="54.252967310129506"/>
    <n v="20.133750492582589"/>
    <n v="0.56207411059388235"/>
    <n v="0.18735803686462746"/>
    <n v="15.743610648842377"/>
    <n v="134.95665003141119"/>
    <n v="18.523238341994801"/>
    <n v="2.0927534403922565"/>
    <n v="53.348904656718666"/>
    <n v="19.729202457828709"/>
    <n v="0.55569715025984401"/>
    <n v="0.18523238341994799"/>
    <n v="15.10144947228075"/>
    <n v="130.09239641802992"/>
    <n v="10.881373420483198"/>
    <n v="1.2069221073864871"/>
    <n v="31.992665925577917"/>
    <n v="11.92653495032228"/>
    <n v="0.32644120261449594"/>
    <n v="0.10881373420483201"/>
    <n v="9.5797518076781607"/>
    <n v="81.620260208270437"/>
    <n v="10.27967564590171"/>
    <n v="1.2069221073864871"/>
    <n v="29.885365597240703"/>
    <n v="10.983564678020135"/>
    <n v="0.30839026937705127"/>
    <n v="0.10279675645901709"/>
    <n v="8.0829236253522065"/>
    <n v="70.282060142245172"/>
    <n v="10.055144788075991"/>
    <n v="1.2069221073864871"/>
    <n v="28.930412363416917"/>
    <n v="10.556244234500264"/>
    <n v="0.30165434364227967"/>
    <n v="0.10055144788075991"/>
    <n v="7.4046145613951788"/>
    <n v="65.143992884724554"/>
  </r>
  <r>
    <x v="16"/>
    <s v="Wei_x000a_Fang"/>
    <s v="Wei Fang"/>
    <s v="Qingzhou"/>
    <x v="391"/>
    <s v="t/d"/>
    <s v="cement"/>
    <n v="6000"/>
    <n v="310"/>
    <n v="1"/>
    <m/>
    <n v="1860000"/>
    <m/>
    <n v="0"/>
    <n v="1860000"/>
    <n v="1.5930545427789721E-2"/>
    <n v="992.54486293461821"/>
    <n v="67.759555422196215"/>
    <n v="2232.3981269033438"/>
    <n v="864.79779426330276"/>
    <n v="29.776345888038545"/>
    <n v="9.9254486293461834"/>
    <n v="909.26271648225975"/>
    <n v="7719.133626176621"/>
    <n v="1133.8091383493486"/>
    <n v="123.53690807415235"/>
    <n v="3297.5629741571411"/>
    <n v="1231.0069936836569"/>
    <n v="34.014274150480453"/>
    <n v="11.338091383493486"/>
    <n v="996.81352237996521"/>
    <n v="8477.5627831618658"/>
    <n v="1105.9894649013606"/>
    <n v="123.53690807415235"/>
    <n v="3202.5960182319532"/>
    <n v="1188.5113820784802"/>
    <n v="33.179683947040814"/>
    <n v="11.059894649013605"/>
    <n v="929.35791858822131"/>
    <n v="7966.5989060809015"/>
    <n v="1093.4415627393337"/>
    <n v="123.53690807415235"/>
    <n v="3149.2284772918438"/>
    <n v="1164.630588280047"/>
    <n v="32.803246882180012"/>
    <n v="10.934415627393337"/>
    <n v="891.45063113308095"/>
    <n v="7679.4581278662399"/>
    <n v="642.33616919286828"/>
    <n v="71.245576547670211"/>
    <n v="1888.5526375024804"/>
    <n v="704.03288957201153"/>
    <n v="19.270085075786049"/>
    <n v="6.423361691928684"/>
    <n v="565.5004051583403"/>
    <n v="4818.1091894167739"/>
    <n v="606.81746869417839"/>
    <n v="71.245576547670211"/>
    <n v="1764.1570150073476"/>
    <n v="648.36860079453675"/>
    <n v="18.204524060825349"/>
    <n v="6.0681746869417843"/>
    <n v="477.14144131970363"/>
    <n v="4148.8061782505984"/>
    <n v="593.56323271603696"/>
    <n v="71.245576547670211"/>
    <n v="1707.7853624347006"/>
    <n v="623.14353350738145"/>
    <n v="17.806896981481106"/>
    <n v="5.935632327160369"/>
    <n v="437.1003151829251"/>
    <n v="3845.5019617958578"/>
  </r>
  <r>
    <x v="16"/>
    <s v="Wei_x000a_Fang"/>
    <s v="Wei Fang"/>
    <s v="Weifang Shì"/>
    <x v="392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  <n v="202.27248956472613"/>
    <n v="23.748525515890073"/>
    <n v="588.05233833578257"/>
    <n v="216.12286693151225"/>
    <n v="6.0681746869417834"/>
    <n v="2.0227248956472614"/>
    <n v="159.04714710656788"/>
    <n v="1382.9353927501995"/>
    <n v="197.85441090534565"/>
    <n v="23.748525515890073"/>
    <n v="569.26178747823349"/>
    <n v="207.71451116912715"/>
    <n v="5.9356323271603681"/>
    <n v="1.9785441090534563"/>
    <n v="145.70010506097503"/>
    <n v="1281.8339872652859"/>
  </r>
  <r>
    <x v="16"/>
    <s v="Wei_x000a_Fang"/>
    <s v="Wei Fang"/>
    <s v="Weifang Shì"/>
    <x v="392"/>
    <s v="t/d"/>
    <s v="cement"/>
    <n v="3500"/>
    <n v="310"/>
    <n v="1"/>
    <m/>
    <n v="1085000"/>
    <m/>
    <n v="0"/>
    <n v="1085000"/>
    <n v="9.2928181662106698E-3"/>
    <n v="578.98450337852728"/>
    <n v="39.52640732961445"/>
    <n v="1302.2322406936171"/>
    <n v="504.46537998692656"/>
    <n v="17.369535101355815"/>
    <n v="5.7898450337852729"/>
    <n v="530.40325128131815"/>
    <n v="4502.8279486030287"/>
    <n v="661.38866403711995"/>
    <n v="72.063196376588863"/>
    <n v="1923.5784015916656"/>
    <n v="718.08741298213306"/>
    <n v="19.841659921113596"/>
    <n v="6.6138866403711996"/>
    <n v="581.47455472164631"/>
    <n v="4945.2449568444217"/>
    <n v="645.16052119246024"/>
    <n v="72.063196376588863"/>
    <n v="1868.1810106353057"/>
    <n v="693.29830621244673"/>
    <n v="19.354815635773807"/>
    <n v="6.451605211924603"/>
    <n v="542.12545250979576"/>
    <n v="4647.182695213859"/>
    <n v="637.84091159794457"/>
    <n v="72.063196376588863"/>
    <n v="1837.0499450869086"/>
    <n v="679.3678431633607"/>
    <n v="19.135227347938336"/>
    <n v="6.378409115979446"/>
    <n v="520.01286816096388"/>
    <n v="4479.6839079219726"/>
    <n v="374.69609869583985"/>
    <n v="41.559919652807622"/>
    <n v="1101.6557052097801"/>
    <n v="410.68585225034002"/>
    <n v="11.240882960875194"/>
    <n v="3.7469609869583991"/>
    <n v="329.87523634236516"/>
    <n v="2810.5636938264511"/>
    <n v="353.97685673827067"/>
    <n v="41.559919652807622"/>
    <n v="1029.0915920876193"/>
    <n v="378.21501713014641"/>
    <n v="10.61930570214812"/>
    <n v="3.5397685673827071"/>
    <n v="278.33250743649376"/>
    <n v="2420.1369373128487"/>
    <n v="346.24521908435486"/>
    <n v="41.559919652807622"/>
    <n v="996.20812808690857"/>
    <n v="363.50039454597248"/>
    <n v="10.387356572530644"/>
    <n v="3.4624521908435484"/>
    <n v="254.97518385670628"/>
    <n v="2243.2094777142502"/>
  </r>
  <r>
    <x v="16"/>
    <s v="Ri_x000a_Zhao"/>
    <s v="Ri Zhao"/>
    <s v="Juxian"/>
    <x v="393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Dong_x000a_Ying"/>
    <s v="Dong Ying"/>
    <s v="Dongying"/>
    <x v="394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Qing_x000a_Dao"/>
    <s v="Qing Dao"/>
    <s v="Pingdu"/>
    <x v="395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Wei_x000a_Fang"/>
    <s v="Wei Fang"/>
    <s v="Changle"/>
    <x v="330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  <n v="21.762746840966397"/>
    <n v="2.4138442147729742"/>
    <n v="63.985331851155834"/>
    <n v="23.853069900644559"/>
    <n v="0.65288240522899188"/>
    <n v="0.21762746840966402"/>
    <n v="19.159503615356321"/>
    <n v="163.24052041654087"/>
    <n v="20.55935129180342"/>
    <n v="2.4138442147729742"/>
    <n v="59.770731194481407"/>
    <n v="21.967129356040271"/>
    <n v="0.61678053875410255"/>
    <n v="0.20559351291803418"/>
    <n v="16.165847250704413"/>
    <n v="140.56412028449034"/>
    <n v="20.110289576151981"/>
    <n v="2.4138442147729742"/>
    <n v="57.860824726833833"/>
    <n v="21.112488469000528"/>
    <n v="0.60330868728455933"/>
    <n v="0.20110289576151982"/>
    <n v="14.809229122790358"/>
    <n v="130.28798576944911"/>
  </r>
  <r>
    <x v="16"/>
    <s v="Liao_x000a_Cheng"/>
    <s v="Liao Cheng"/>
    <s v="Dong'e"/>
    <x v="39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ibo"/>
    <s v="Zibo"/>
    <s v="Zichuan"/>
    <x v="385"/>
    <s v="t/d"/>
    <s v="cement"/>
    <n v="3000"/>
    <n v="310"/>
    <n v="1"/>
    <m/>
    <n v="930000"/>
    <m/>
    <n v="0"/>
    <n v="930000"/>
    <n v="7.9652727138948606E-3"/>
    <n v="496.2724314673091"/>
    <n v="33.879777711098107"/>
    <n v="1116.1990634516719"/>
    <n v="432.39889713165138"/>
    <n v="14.888172944019272"/>
    <n v="4.9627243146730917"/>
    <n v="454.63135824112987"/>
    <n v="3859.5668130883105"/>
    <n v="566.90456917467429"/>
    <n v="61.768454037076175"/>
    <n v="1648.7814870785705"/>
    <n v="615.50349684182845"/>
    <n v="17.007137075240227"/>
    <n v="5.6690456917467431"/>
    <n v="498.4067611899826"/>
    <n v="4238.7813915809329"/>
    <n v="552.99473245068032"/>
    <n v="61.768454037076175"/>
    <n v="1601.2980091159766"/>
    <n v="594.25569103924011"/>
    <n v="16.589841973520407"/>
    <n v="5.5299473245068027"/>
    <n v="464.67895929411065"/>
    <n v="3983.2994530404508"/>
    <n v="546.72078136966684"/>
    <n v="61.768454037076175"/>
    <n v="1574.6142386459219"/>
    <n v="582.31529414002352"/>
    <n v="16.401623441090006"/>
    <n v="5.4672078136966684"/>
    <n v="445.72531556654047"/>
    <n v="3839.72906393312"/>
    <n v="321.16808459643414"/>
    <n v="35.622788273835106"/>
    <n v="944.27631875124018"/>
    <n v="352.01644478600576"/>
    <n v="9.6350425378930247"/>
    <n v="3.211680845964342"/>
    <n v="282.75020257917015"/>
    <n v="2409.054594708387"/>
    <n v="303.40873434708919"/>
    <n v="35.622788273835106"/>
    <n v="882.07850750367379"/>
    <n v="324.18430039726837"/>
    <n v="9.1022620304126747"/>
    <n v="3.0340873434708922"/>
    <n v="238.57072065985182"/>
    <n v="2074.4030891252992"/>
    <n v="296.78161635801848"/>
    <n v="35.622788273835106"/>
    <n v="853.89268121735029"/>
    <n v="311.57176675369072"/>
    <n v="8.9034484907405531"/>
    <n v="2.9678161635801845"/>
    <n v="218.55015759146255"/>
    <n v="1922.7509808979289"/>
  </r>
  <r>
    <x v="16"/>
    <s v="Qing_x000a_Dao"/>
    <s v="Qing Dao"/>
    <s v="Jiaoxian"/>
    <x v="397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Qing_x000a_Dao"/>
    <s v="Qing Dao"/>
    <s v="Jiaoxian"/>
    <x v="397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Ji_x000a_Ning"/>
    <s v="Ji Ning"/>
    <s v="Weishan"/>
    <x v="398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ao_x000a_Zhuang"/>
    <s v="Zao Zhuang"/>
    <s v="Zhaozhuang"/>
    <x v="399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Wei_x000a_Hai"/>
    <s v="Wei Hai"/>
    <s v="Weihai"/>
    <x v="400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  <n v="68.531170972678069"/>
    <n v="8.0461473825765815"/>
    <n v="199.23577064827137"/>
    <n v="73.223764520134239"/>
    <n v="2.0559351291803418"/>
    <n v="0.68531170972678068"/>
    <n v="53.886157502348041"/>
    <n v="468.54706761496783"/>
    <n v="67.034298587173282"/>
    <n v="8.0461473825765815"/>
    <n v="192.86941575611277"/>
    <n v="70.374961563335091"/>
    <n v="2.0110289576151978"/>
    <n v="0.6703429858717328"/>
    <n v="49.364097075967862"/>
    <n v="434.29328589816373"/>
  </r>
  <r>
    <x v="16"/>
    <s v="Liao_x000a_Cheng"/>
    <s v="Liao Cheng"/>
    <s v="Weihai"/>
    <x v="400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De_x000a_Zhou"/>
    <s v="De Zhou"/>
    <s v="Leling"/>
    <x v="401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Zibo"/>
    <s v="Zibo"/>
    <s v="Zichuan"/>
    <x v="385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  <n v="202.27248956472613"/>
    <n v="23.748525515890073"/>
    <n v="588.05233833578257"/>
    <n v="216.12286693151225"/>
    <n v="6.0681746869417834"/>
    <n v="2.0227248956472614"/>
    <n v="159.04714710656788"/>
    <n v="1382.9353927501995"/>
    <n v="197.85441090534565"/>
    <n v="23.748525515890073"/>
    <n v="569.26178747823349"/>
    <n v="207.71451116912715"/>
    <n v="5.9356323271603681"/>
    <n v="1.9785441090534563"/>
    <n v="145.70010506097503"/>
    <n v="1281.8339872652859"/>
  </r>
  <r>
    <x v="16"/>
    <s v="Ji_x000a_Ning"/>
    <s v="Ji Ning"/>
    <s v="Sishui"/>
    <x v="402"/>
    <s v="t/d"/>
    <s v="cement"/>
    <n v="7200"/>
    <n v="310"/>
    <n v="1"/>
    <m/>
    <n v="2232000"/>
    <m/>
    <n v="0"/>
    <n v="2232000"/>
    <n v="1.9116654513347667E-2"/>
    <n v="1191.0538355215419"/>
    <n v="81.311466506635455"/>
    <n v="2678.8777522840128"/>
    <n v="1037.7573531159635"/>
    <n v="35.73161506564626"/>
    <n v="11.91053835521542"/>
    <n v="1091.1152597787118"/>
    <n v="9262.9603514119462"/>
    <n v="1360.5709660192183"/>
    <n v="148.24428968898283"/>
    <n v="3957.0755689885696"/>
    <n v="1477.2083924203882"/>
    <n v="40.817128980576548"/>
    <n v="13.605709660192185"/>
    <n v="1196.1762268559582"/>
    <n v="10173.075339794241"/>
    <n v="1327.1873578816328"/>
    <n v="148.24428968898283"/>
    <n v="3843.1152218783441"/>
    <n v="1426.2136584941763"/>
    <n v="39.815620736448977"/>
    <n v="13.271873578816328"/>
    <n v="1115.2295023058657"/>
    <n v="9559.9186872970822"/>
    <n v="1312.1298752872005"/>
    <n v="148.24428968898283"/>
    <n v="3779.0741727502127"/>
    <n v="1397.5567059360565"/>
    <n v="39.363896258616016"/>
    <n v="13.121298752872006"/>
    <n v="1069.7407573596972"/>
    <n v="9215.3497534394883"/>
    <n v="770.80340303144203"/>
    <n v="85.494691857204259"/>
    <n v="2266.2631650029766"/>
    <n v="844.83946748641392"/>
    <n v="23.124102090943261"/>
    <n v="7.7080340303144217"/>
    <n v="678.6004861900085"/>
    <n v="5781.7310273001294"/>
    <n v="728.18096243301409"/>
    <n v="85.494691857204259"/>
    <n v="2116.988418008817"/>
    <n v="778.04232095344412"/>
    <n v="21.845428872990421"/>
    <n v="7.2818096243301413"/>
    <n v="572.5697295836444"/>
    <n v="4978.5674139007187"/>
    <n v="712.27587925924445"/>
    <n v="85.494691857204259"/>
    <n v="2049.3424349216407"/>
    <n v="747.77224020885774"/>
    <n v="21.368276377777327"/>
    <n v="7.1227587925924434"/>
    <n v="524.52037821951012"/>
    <n v="4614.6023541550294"/>
  </r>
  <r>
    <x v="16"/>
    <s v="Lin_x000a_Yi"/>
    <s v="Lin Yi"/>
    <s v="Linyi"/>
    <x v="83"/>
    <s v="t/a"/>
    <s v="grinding"/>
    <n v="100000"/>
    <n v="1"/>
    <m/>
    <n v="1"/>
    <m/>
    <n v="100000"/>
    <n v="10502.991804395635"/>
    <n v="10502.991804395635"/>
    <n v="8.9956122617004187E-5"/>
    <n v="5.6046723445684323"/>
    <n v="0.3826226103595799"/>
    <n v="12.605838296244078"/>
    <n v="4.8833140567778983"/>
    <n v="0.16814017033705295"/>
    <n v="5.6046723445684322E-2"/>
    <n v="5.1343972361589705"/>
    <n v="43.588170544498816"/>
    <n v="6.4023591870064971"/>
    <n v="0.69758448013075214"/>
    <n v="18.62057897422094"/>
    <n v="6.9512130998995465"/>
    <n v="0.19207077561019487"/>
    <n v="6.4023591870064969E-2"/>
    <n v="5.6287764817567307"/>
    <n v="47.870845393977703"/>
    <n v="6.2452678954875829"/>
    <n v="0.69758448013075214"/>
    <n v="18.084322436709837"/>
    <n v="6.7112501641941966"/>
    <n v="0.18735803686462746"/>
    <n v="6.2452678954875822E-2"/>
    <n v="5.2478702162807922"/>
    <n v="44.985550010470398"/>
    <n v="6.1744127806649338"/>
    <n v="0.69758448013075214"/>
    <n v="17.782968218906223"/>
    <n v="6.5764008192762367"/>
    <n v="0.18523238341994802"/>
    <n v="6.174412780664934E-2"/>
    <n v="5.0338164907602501"/>
    <n v="43.364132139343312"/>
    <n v="3.6271244734943999"/>
    <n v="0.40230736912882908"/>
    <n v="10.664221975192639"/>
    <n v="3.975511650107427"/>
    <n v="0.10881373420483199"/>
    <n v="3.6271244734944003E-2"/>
    <n v="3.1932506025593868"/>
    <n v="27.206753402756814"/>
    <n v="3.4265585486339032"/>
    <n v="0.40230736912882908"/>
    <n v="9.9617885324135695"/>
    <n v="3.6611882260067121"/>
    <n v="0.10279675645901709"/>
    <n v="3.4265585486339033E-2"/>
    <n v="2.6943078751174019"/>
    <n v="23.427353380748393"/>
    <n v="3.3517149293586641"/>
    <n v="0.40230736912882908"/>
    <n v="9.6434707878056383"/>
    <n v="3.5187480781667548"/>
    <n v="0.1005514478807599"/>
    <n v="3.3517149293586637E-2"/>
    <n v="2.4682048537983929"/>
    <n v="21.714664294908186"/>
  </r>
  <r>
    <x v="16"/>
    <s v="He_x000a_Ze"/>
    <s v="He Ze"/>
    <s v="Cao"/>
    <x v="403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  <n v="68.531170972678069"/>
    <n v="8.0461473825765815"/>
    <n v="199.23577064827137"/>
    <n v="73.223764520134239"/>
    <n v="2.0559351291803418"/>
    <n v="0.68531170972678068"/>
    <n v="53.886157502348041"/>
    <n v="468.54706761496783"/>
    <n v="67.034298587173282"/>
    <n v="8.0461473825765815"/>
    <n v="192.86941575611277"/>
    <n v="70.374961563335091"/>
    <n v="2.0110289576151978"/>
    <n v="0.6703429858717328"/>
    <n v="49.364097075967862"/>
    <n v="434.29328589816373"/>
  </r>
  <r>
    <x v="16"/>
    <s v="He_x000a_Ze"/>
    <s v="He Ze"/>
    <s v="Shan"/>
    <x v="404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Ji_x000a_Nan"/>
    <s v="Ji Nan"/>
    <s v="Shanghe"/>
    <x v="405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  <n v="18.735803686462745"/>
    <n v="2.0927534403922565"/>
    <n v="54.252967310129506"/>
    <n v="20.133750492582589"/>
    <n v="0.56207411059388235"/>
    <n v="0.18735803686462746"/>
    <n v="15.743610648842377"/>
    <n v="134.95665003141119"/>
    <n v="18.523238341994801"/>
    <n v="2.0927534403922565"/>
    <n v="53.348904656718666"/>
    <n v="19.729202457828709"/>
    <n v="0.55569715025984401"/>
    <n v="0.18523238341994799"/>
    <n v="15.10144947228075"/>
    <n v="130.09239641802992"/>
    <n v="10.881373420483198"/>
    <n v="1.2069221073864871"/>
    <n v="31.992665925577917"/>
    <n v="11.92653495032228"/>
    <n v="0.32644120261449594"/>
    <n v="0.10881373420483201"/>
    <n v="9.5797518076781607"/>
    <n v="81.620260208270437"/>
    <n v="10.27967564590171"/>
    <n v="1.2069221073864871"/>
    <n v="29.885365597240703"/>
    <n v="10.983564678020135"/>
    <n v="0.30839026937705127"/>
    <n v="0.10279675645901709"/>
    <n v="8.0829236253522065"/>
    <n v="70.282060142245172"/>
    <n v="10.055144788075991"/>
    <n v="1.2069221073864871"/>
    <n v="28.930412363416917"/>
    <n v="10.556244234500264"/>
    <n v="0.30165434364227967"/>
    <n v="0.10055144788075991"/>
    <n v="7.4046145613951788"/>
    <n v="65.143992884724554"/>
  </r>
  <r>
    <x v="16"/>
    <s v="Ji_x000a_Nan"/>
    <s v="Ji Nan"/>
    <s v="Jinan"/>
    <x v="406"/>
    <s v="t/a"/>
    <s v="grinding"/>
    <n v="500000"/>
    <n v="1"/>
    <m/>
    <n v="1"/>
    <m/>
    <n v="500000"/>
    <n v="52514.959021978175"/>
    <n v="52514.959021978175"/>
    <n v="4.4978061308502095E-4"/>
    <n v="28.023361722842161"/>
    <n v="1.9131130517978994"/>
    <n v="63.029191481220394"/>
    <n v="24.416570283889492"/>
    <n v="0.84070085168526476"/>
    <n v="0.28023361722842166"/>
    <n v="25.671986180794853"/>
    <n v="217.9408527224941"/>
    <n v="32.011795935032481"/>
    <n v="3.487922400653761"/>
    <n v="93.102894871104695"/>
    <n v="34.756065499497737"/>
    <n v="0.96035387805097439"/>
    <n v="0.32011795935032483"/>
    <n v="28.143882408783654"/>
    <n v="239.35422696988851"/>
    <n v="31.226339477437914"/>
    <n v="3.487922400653761"/>
    <n v="90.421612183549186"/>
    <n v="33.55625082097098"/>
    <n v="0.93679018432313732"/>
    <n v="0.31226339477437914"/>
    <n v="26.239351081403964"/>
    <n v="224.92775005235197"/>
    <n v="30.872063903324669"/>
    <n v="3.487922400653761"/>
    <n v="88.914841094531127"/>
    <n v="32.882004096381188"/>
    <n v="0.92616191709974005"/>
    <n v="0.3087206390332467"/>
    <n v="25.169082453801252"/>
    <n v="216.82066069671657"/>
    <n v="18.135622367471999"/>
    <n v="2.0115368456441454"/>
    <n v="53.321109875963202"/>
    <n v="19.877558250537135"/>
    <n v="0.54406867102416001"/>
    <n v="0.18135622367472004"/>
    <n v="15.966253012796935"/>
    <n v="136.03376701378406"/>
    <n v="17.132792743169517"/>
    <n v="2.0115368456441454"/>
    <n v="49.808942662067842"/>
    <n v="18.30594113003356"/>
    <n v="0.51398378229508546"/>
    <n v="0.17132792743169517"/>
    <n v="13.47153937558701"/>
    <n v="117.13676690374196"/>
    <n v="16.758574646793321"/>
    <n v="2.0115368456441454"/>
    <n v="48.217353939028193"/>
    <n v="17.593740390833773"/>
    <n v="0.50275723940379946"/>
    <n v="0.1675857464679332"/>
    <n v="12.341024268991966"/>
    <n v="108.57332147454093"/>
  </r>
  <r>
    <x v="16"/>
    <s v="Yan_x000a_Tai"/>
    <s v="Yan Tai"/>
    <s v="Yantai"/>
    <x v="407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  <n v="21.762746840966397"/>
    <n v="2.4138442147729742"/>
    <n v="63.985331851155834"/>
    <n v="23.853069900644559"/>
    <n v="0.65288240522899188"/>
    <n v="0.21762746840966402"/>
    <n v="19.159503615356321"/>
    <n v="163.24052041654087"/>
    <n v="20.55935129180342"/>
    <n v="2.4138442147729742"/>
    <n v="59.770731194481407"/>
    <n v="21.967129356040271"/>
    <n v="0.61678053875410255"/>
    <n v="0.20559351291803418"/>
    <n v="16.165847250704413"/>
    <n v="140.56412028449034"/>
    <n v="20.110289576151981"/>
    <n v="2.4138442147729742"/>
    <n v="57.860824726833833"/>
    <n v="21.112488469000528"/>
    <n v="0.60330868728455933"/>
    <n v="0.20110289576151982"/>
    <n v="14.809229122790358"/>
    <n v="130.28798576944911"/>
  </r>
  <r>
    <x v="16"/>
    <s v="He_x000a_Ze"/>
    <s v="He Ze"/>
    <s v="Juye"/>
    <x v="390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Dong_x000a_Ying"/>
    <s v="Dong Ying"/>
    <s v="Dongying"/>
    <x v="394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Bin_x000a_Zhou"/>
    <s v="Bin Zhou"/>
    <s v="Binxian"/>
    <x v="408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  <n v="68.531170972678069"/>
    <n v="8.0461473825765815"/>
    <n v="199.23577064827137"/>
    <n v="73.223764520134239"/>
    <n v="2.0559351291803418"/>
    <n v="0.68531170972678068"/>
    <n v="53.886157502348041"/>
    <n v="468.54706761496783"/>
    <n v="67.034298587173282"/>
    <n v="8.0461473825765815"/>
    <n v="192.86941575611277"/>
    <n v="70.374961563335091"/>
    <n v="2.0110289576151978"/>
    <n v="0.6703429858717328"/>
    <n v="49.364097075967862"/>
    <n v="434.29328589816373"/>
  </r>
  <r>
    <x v="16"/>
    <s v="Zibo"/>
    <s v="Zibo"/>
    <s v="Zibo"/>
    <x v="409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  <n v="68.531170972678069"/>
    <n v="8.0461473825765815"/>
    <n v="199.23577064827137"/>
    <n v="73.223764520134239"/>
    <n v="2.0559351291803418"/>
    <n v="0.68531170972678068"/>
    <n v="53.886157502348041"/>
    <n v="468.54706761496783"/>
    <n v="67.034298587173282"/>
    <n v="8.0461473825765815"/>
    <n v="192.86941575611277"/>
    <n v="70.374961563335091"/>
    <n v="2.0110289576151978"/>
    <n v="0.6703429858717328"/>
    <n v="49.364097075967862"/>
    <n v="434.29328589816373"/>
  </r>
  <r>
    <x v="16"/>
    <s v="Liao_x000a_Cheng"/>
    <s v="Liao Cheng"/>
    <s v="Liaocheng"/>
    <x v="410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  <n v="68.531170972678069"/>
    <n v="8.0461473825765815"/>
    <n v="199.23577064827137"/>
    <n v="73.223764520134239"/>
    <n v="2.0559351291803418"/>
    <n v="0.68531170972678068"/>
    <n v="53.886157502348041"/>
    <n v="468.54706761496783"/>
    <n v="67.034298587173282"/>
    <n v="8.0461473825765815"/>
    <n v="192.86941575611277"/>
    <n v="70.374961563335091"/>
    <n v="2.0110289576151978"/>
    <n v="0.6703429858717328"/>
    <n v="49.364097075967862"/>
    <n v="434.29328589816373"/>
  </r>
  <r>
    <x v="16"/>
    <s v="Ri_x000a_Zhao"/>
    <s v="Ri Zhao"/>
    <s v="Rizhao"/>
    <x v="411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  <n v="68.531170972678069"/>
    <n v="8.0461473825765815"/>
    <n v="199.23577064827137"/>
    <n v="73.223764520134239"/>
    <n v="2.0559351291803418"/>
    <n v="0.68531170972678068"/>
    <n v="53.886157502348041"/>
    <n v="468.54706761496783"/>
    <n v="67.034298587173282"/>
    <n v="8.0461473825765815"/>
    <n v="192.86941575611277"/>
    <n v="70.374961563335091"/>
    <n v="2.0110289576151978"/>
    <n v="0.6703429858717328"/>
    <n v="49.364097075967862"/>
    <n v="434.29328589816373"/>
  </r>
  <r>
    <x v="16"/>
    <s v="Qing_x000a_Dao"/>
    <s v="Qing Dao"/>
    <s v="Huangdao"/>
    <x v="412"/>
    <s v="t/a"/>
    <s v="grinding"/>
    <n v="3000000"/>
    <n v="1"/>
    <m/>
    <n v="1"/>
    <m/>
    <n v="3000000"/>
    <n v="315089.75413186906"/>
    <n v="315089.75413186906"/>
    <n v="2.698683678510126E-3"/>
    <n v="168.14017033705298"/>
    <n v="11.478678310787398"/>
    <n v="378.17514888732239"/>
    <n v="146.49942170333696"/>
    <n v="5.0442051101115899"/>
    <n v="1.68140170337053"/>
    <n v="154.03191708476913"/>
    <n v="1307.6451163349648"/>
    <n v="192.07077561019491"/>
    <n v="20.927534403922568"/>
    <n v="558.61736922662828"/>
    <n v="208.53639299698642"/>
    <n v="5.7621232683058468"/>
    <n v="1.9207077561019494"/>
    <n v="168.86329445270195"/>
    <n v="1436.1253618193314"/>
    <n v="187.35803686462751"/>
    <n v="20.927534403922568"/>
    <n v="542.5296731012952"/>
    <n v="201.33750492582593"/>
    <n v="5.6207411059388246"/>
    <n v="1.8735803686462751"/>
    <n v="157.4361064884238"/>
    <n v="1349.5665003141121"/>
    <n v="185.23238341994804"/>
    <n v="20.927534403922568"/>
    <n v="533.48904656718685"/>
    <n v="197.29202457828714"/>
    <n v="5.556971502598441"/>
    <n v="1.8523238341994803"/>
    <n v="151.01449472280754"/>
    <n v="1300.9239641802994"/>
    <n v="108.81373420483202"/>
    <n v="12.069221073864874"/>
    <n v="319.92665925577927"/>
    <n v="119.26534950322282"/>
    <n v="3.2644120261449601"/>
    <n v="1.0881373420483202"/>
    <n v="95.797518076781614"/>
    <n v="816.20260208270452"/>
    <n v="102.79675645901712"/>
    <n v="12.069221073864874"/>
    <n v="298.85365597240713"/>
    <n v="109.83564678020137"/>
    <n v="3.0839026937705132"/>
    <n v="1.0279675645901711"/>
    <n v="80.829236253522069"/>
    <n v="702.82060142245189"/>
    <n v="100.55144788075994"/>
    <n v="12.069221073864874"/>
    <n v="289.30412363416923"/>
    <n v="105.56244234500265"/>
    <n v="3.0165434364227974"/>
    <n v="1.0055144788075994"/>
    <n v="74.046145613951794"/>
    <n v="651.43992884724571"/>
  </r>
  <r>
    <x v="16"/>
    <s v="He_x000a_Ze"/>
    <s v="He Ze"/>
    <s v="Cao"/>
    <x v="403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Zibo"/>
    <s v="Zibo"/>
    <s v="Zibo"/>
    <x v="409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Zibo"/>
    <s v="Zibo"/>
    <s v="Huantai"/>
    <x v="413"/>
    <s v="t/a"/>
    <s v="grinding"/>
    <n v="1500000"/>
    <n v="1"/>
    <m/>
    <n v="1"/>
    <m/>
    <n v="1500000"/>
    <n v="157544.87706593453"/>
    <n v="157544.87706593453"/>
    <n v="1.349341839255063E-3"/>
    <n v="84.070085168526489"/>
    <n v="5.739339155393699"/>
    <n v="189.0875744436612"/>
    <n v="73.249710851668482"/>
    <n v="2.5221025550557949"/>
    <n v="0.84070085168526498"/>
    <n v="77.015958542384567"/>
    <n v="653.82255816748238"/>
    <n v="96.035387805097457"/>
    <n v="10.463767201961284"/>
    <n v="279.30868461331414"/>
    <n v="104.26819649849321"/>
    <n v="2.8810616341529234"/>
    <n v="0.96035387805097472"/>
    <n v="84.431647226350975"/>
    <n v="718.06268090966569"/>
    <n v="93.679018432313754"/>
    <n v="10.463767201961284"/>
    <n v="271.2648365506476"/>
    <n v="100.66875246291296"/>
    <n v="2.8103705529694123"/>
    <n v="0.93679018432313754"/>
    <n v="78.718053244211902"/>
    <n v="674.78325015705605"/>
    <n v="92.616191709974018"/>
    <n v="10.463767201961284"/>
    <n v="266.74452328359342"/>
    <n v="98.64601228914357"/>
    <n v="2.7784857512992205"/>
    <n v="0.92616191709974016"/>
    <n v="75.50724736140377"/>
    <n v="650.46198209014972"/>
    <n v="54.406867102416008"/>
    <n v="6.034610536932437"/>
    <n v="159.96332962788964"/>
    <n v="59.632674751611411"/>
    <n v="1.63220601307248"/>
    <n v="0.54406867102416012"/>
    <n v="47.898759038390807"/>
    <n v="408.10130104135226"/>
    <n v="51.398378229508559"/>
    <n v="6.034610536932437"/>
    <n v="149.42682798620356"/>
    <n v="54.917823390100686"/>
    <n v="1.5419513468852566"/>
    <n v="0.51398378229508557"/>
    <n v="40.414618126761034"/>
    <n v="351.41030071122594"/>
    <n v="50.275723940379969"/>
    <n v="6.034610536932437"/>
    <n v="144.65206181708461"/>
    <n v="52.781221172501326"/>
    <n v="1.5082717182113987"/>
    <n v="0.50275723940379968"/>
    <n v="37.023072806975897"/>
    <n v="325.71996442362286"/>
  </r>
  <r>
    <x v="16"/>
    <s v="Wei_x000a_Fang"/>
    <s v="Wei Fang"/>
    <s v="Zhucheng"/>
    <x v="414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  <n v="68.531170972678069"/>
    <n v="8.0461473825765815"/>
    <n v="199.23577064827137"/>
    <n v="73.223764520134239"/>
    <n v="2.0559351291803418"/>
    <n v="0.68531170972678068"/>
    <n v="53.886157502348041"/>
    <n v="468.54706761496783"/>
    <n v="67.034298587173282"/>
    <n v="8.0461473825765815"/>
    <n v="192.86941575611277"/>
    <n v="70.374961563335091"/>
    <n v="2.0110289576151978"/>
    <n v="0.6703429858717328"/>
    <n v="49.364097075967862"/>
    <n v="434.29328589816373"/>
  </r>
  <r>
    <x v="16"/>
    <s v="Zibo"/>
    <s v="Zibo"/>
    <s v="Yiyuan"/>
    <x v="415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Yan_x000a_Tai"/>
    <s v="Yan Tai"/>
    <s v="Penglai"/>
    <x v="384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  <n v="21.762746840966397"/>
    <n v="2.4138442147729742"/>
    <n v="63.985331851155834"/>
    <n v="23.853069900644559"/>
    <n v="0.65288240522899188"/>
    <n v="0.21762746840966402"/>
    <n v="19.159503615356321"/>
    <n v="163.24052041654087"/>
    <n v="20.55935129180342"/>
    <n v="2.4138442147729742"/>
    <n v="59.770731194481407"/>
    <n v="21.967129356040271"/>
    <n v="0.61678053875410255"/>
    <n v="0.20559351291803418"/>
    <n v="16.165847250704413"/>
    <n v="140.56412028449034"/>
    <n v="20.110289576151981"/>
    <n v="2.4138442147729742"/>
    <n v="57.860824726833833"/>
    <n v="21.112488469000528"/>
    <n v="0.60330868728455933"/>
    <n v="0.20110289576151982"/>
    <n v="14.809229122790358"/>
    <n v="130.28798576944911"/>
  </r>
  <r>
    <x v="16"/>
    <s v="Zibo"/>
    <s v="Zibo"/>
    <s v="Zichuan"/>
    <x v="385"/>
    <s v="t/a"/>
    <s v="grinding"/>
    <n v="1200000"/>
    <n v="1"/>
    <m/>
    <n v="1"/>
    <m/>
    <n v="1200000"/>
    <n v="126035.90165274762"/>
    <n v="126035.90165274762"/>
    <n v="1.0794734714040502E-3"/>
    <n v="67.256068134821177"/>
    <n v="4.5914713243149583"/>
    <n v="151.27005955492893"/>
    <n v="58.59976868133478"/>
    <n v="2.0176820440446352"/>
    <n v="0.6725606813482119"/>
    <n v="61.612766833907642"/>
    <n v="523.05804653398582"/>
    <n v="76.828310244077954"/>
    <n v="8.3710137615690261"/>
    <n v="223.44694769065126"/>
    <n v="83.414557198794554"/>
    <n v="2.3048493073223382"/>
    <n v="0.76828310244077958"/>
    <n v="67.545317781080755"/>
    <n v="574.45014472773244"/>
    <n v="74.94321474585098"/>
    <n v="8.3710137615690261"/>
    <n v="217.01186924051802"/>
    <n v="80.535001970330356"/>
    <n v="2.2482964423755294"/>
    <n v="0.74943214745850983"/>
    <n v="62.97444259536951"/>
    <n v="539.82660012564475"/>
    <n v="74.092953367979206"/>
    <n v="8.3710137615690261"/>
    <n v="213.39561862687466"/>
    <n v="78.916809831314836"/>
    <n v="2.222788601039376"/>
    <n v="0.74092953367979197"/>
    <n v="60.405797889123001"/>
    <n v="520.36958567211968"/>
    <n v="43.525493681932794"/>
    <n v="4.8276884295459483"/>
    <n v="127.97066370231167"/>
    <n v="47.706139801289119"/>
    <n v="1.3057648104579838"/>
    <n v="0.43525493681932803"/>
    <n v="38.319007230712643"/>
    <n v="326.48104083308175"/>
    <n v="41.11870258360684"/>
    <n v="4.8276884295459483"/>
    <n v="119.54146238896281"/>
    <n v="43.934258712080542"/>
    <n v="1.2335610775082051"/>
    <n v="0.41118702583606836"/>
    <n v="32.331694501408826"/>
    <n v="281.12824056898069"/>
    <n v="40.220579152303962"/>
    <n v="4.8276884295459483"/>
    <n v="115.72164945366767"/>
    <n v="42.224976938001056"/>
    <n v="1.2066173745691187"/>
    <n v="0.40220579152303965"/>
    <n v="29.618458245580715"/>
    <n v="260.57597153889822"/>
  </r>
  <r>
    <x v="16"/>
    <s v="Zao_x000a_Zhuang"/>
    <s v="Zao Zhuang"/>
    <s v="Teng"/>
    <x v="416"/>
    <s v="t/a"/>
    <s v="grinding"/>
    <n v="1200000"/>
    <n v="1"/>
    <m/>
    <n v="1"/>
    <m/>
    <n v="1200000"/>
    <n v="126035.90165274762"/>
    <n v="126035.90165274762"/>
    <n v="1.0794734714040502E-3"/>
    <n v="67.256068134821177"/>
    <n v="4.5914713243149583"/>
    <n v="151.27005955492893"/>
    <n v="58.59976868133478"/>
    <n v="2.0176820440446352"/>
    <n v="0.6725606813482119"/>
    <n v="61.612766833907642"/>
    <n v="523.05804653398582"/>
    <n v="76.828310244077954"/>
    <n v="8.3710137615690261"/>
    <n v="223.44694769065126"/>
    <n v="83.414557198794554"/>
    <n v="2.3048493073223382"/>
    <n v="0.76828310244077958"/>
    <n v="67.545317781080755"/>
    <n v="574.45014472773244"/>
    <n v="74.94321474585098"/>
    <n v="8.3710137615690261"/>
    <n v="217.01186924051802"/>
    <n v="80.535001970330356"/>
    <n v="2.2482964423755294"/>
    <n v="0.74943214745850983"/>
    <n v="62.97444259536951"/>
    <n v="539.82660012564475"/>
    <n v="74.092953367979206"/>
    <n v="8.3710137615690261"/>
    <n v="213.39561862687466"/>
    <n v="78.916809831314836"/>
    <n v="2.222788601039376"/>
    <n v="0.74092953367979197"/>
    <n v="60.405797889123001"/>
    <n v="520.36958567211968"/>
    <n v="43.525493681932794"/>
    <n v="4.8276884295459483"/>
    <n v="127.97066370231167"/>
    <n v="47.706139801289119"/>
    <n v="1.3057648104579838"/>
    <n v="0.43525493681932803"/>
    <n v="38.319007230712643"/>
    <n v="326.48104083308175"/>
    <n v="41.11870258360684"/>
    <n v="4.8276884295459483"/>
    <n v="119.54146238896281"/>
    <n v="43.934258712080542"/>
    <n v="1.2335610775082051"/>
    <n v="0.41118702583606836"/>
    <n v="32.331694501408826"/>
    <n v="281.12824056898069"/>
    <n v="40.220579152303962"/>
    <n v="4.8276884295459483"/>
    <n v="115.72164945366767"/>
    <n v="42.224976938001056"/>
    <n v="1.2066173745691187"/>
    <n v="0.40220579152303965"/>
    <n v="29.618458245580715"/>
    <n v="260.57597153889822"/>
  </r>
  <r>
    <x v="16"/>
    <s v="Lin_x000a_Yi"/>
    <s v="Lin Yi"/>
    <s v="Feixian"/>
    <x v="417"/>
    <s v="t/a"/>
    <s v="grinding"/>
    <n v="700000"/>
    <n v="1"/>
    <m/>
    <n v="1"/>
    <m/>
    <n v="700000"/>
    <n v="73520.942630769452"/>
    <n v="73520.942630769452"/>
    <n v="6.296928583190294E-4"/>
    <n v="39.232706411979031"/>
    <n v="2.6783582725170594"/>
    <n v="88.240868073708555"/>
    <n v="34.183198397445295"/>
    <n v="1.1769811923593709"/>
    <n v="0.39232706411979035"/>
    <n v="35.940780653112803"/>
    <n v="305.1171938114918"/>
    <n v="44.816514309045481"/>
    <n v="4.883091360915266"/>
    <n v="130.34405281954659"/>
    <n v="48.658491699296832"/>
    <n v="1.3444954292713642"/>
    <n v="0.44816514309045485"/>
    <n v="39.401435372297122"/>
    <n v="335.09591775784401"/>
    <n v="43.716875268413084"/>
    <n v="4.883091360915266"/>
    <n v="126.59025705696887"/>
    <n v="46.978751149359383"/>
    <n v="1.3115062580523924"/>
    <n v="0.43716875268413086"/>
    <n v="36.73509151396555"/>
    <n v="314.89885007329281"/>
    <n v="43.22088946465454"/>
    <n v="4.883091360915266"/>
    <n v="124.48077753234358"/>
    <n v="46.034805734933663"/>
    <n v="1.2966266839396363"/>
    <n v="0.43220889464654544"/>
    <n v="35.236715435321756"/>
    <n v="303.54892497540322"/>
    <n v="25.389871314460802"/>
    <n v="2.8161515839018039"/>
    <n v="74.649553826348495"/>
    <n v="27.828581550751991"/>
    <n v="0.76169613943382408"/>
    <n v="0.25389871314460805"/>
    <n v="22.352754217915709"/>
    <n v="190.44727381929772"/>
    <n v="23.985909840437326"/>
    <n v="2.8161515839018039"/>
    <n v="69.732519726894992"/>
    <n v="25.628317582046989"/>
    <n v="0.71957729521311975"/>
    <n v="0.23985909840437328"/>
    <n v="18.860155125821816"/>
    <n v="163.99147366523877"/>
    <n v="23.462004505510652"/>
    <n v="2.8161515839018039"/>
    <n v="67.50429551463948"/>
    <n v="24.631236547167287"/>
    <n v="0.70386013516531942"/>
    <n v="0.2346200450551065"/>
    <n v="17.277433976588753"/>
    <n v="152.00265006435734"/>
  </r>
  <r>
    <x v="16"/>
    <s v="Qing_x000a_Dao"/>
    <s v="Qing Dao"/>
    <s v="Pingdu"/>
    <x v="395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Ji_x000a_Nan"/>
    <s v="Ji Nan"/>
    <s v="Zhangqiu"/>
    <x v="388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Qing_x000a_Dao"/>
    <s v="Qing Dao"/>
    <s v="Huangdao"/>
    <x v="412"/>
    <s v="t/a"/>
    <s v="grinding"/>
    <n v="800000"/>
    <n v="1"/>
    <m/>
    <n v="1"/>
    <m/>
    <n v="800000"/>
    <n v="84023.93443516508"/>
    <n v="84023.93443516508"/>
    <n v="7.196489809360335E-4"/>
    <n v="44.837378756547459"/>
    <n v="3.0609808828766392"/>
    <n v="100.84670636995263"/>
    <n v="39.066512454223187"/>
    <n v="1.3451213626964236"/>
    <n v="0.44837378756547458"/>
    <n v="41.075177889271764"/>
    <n v="348.70536435599053"/>
    <n v="51.218873496051977"/>
    <n v="5.5806758410460171"/>
    <n v="148.96463179376752"/>
    <n v="55.609704799196372"/>
    <n v="1.5365662048815589"/>
    <n v="0.51218873496051975"/>
    <n v="45.030211854053846"/>
    <n v="382.96676315182162"/>
    <n v="49.962143163900663"/>
    <n v="5.5806758410460171"/>
    <n v="144.67457949367869"/>
    <n v="53.690001313553573"/>
    <n v="1.4988642949170197"/>
    <n v="0.49962143163900657"/>
    <n v="41.982961730246338"/>
    <n v="359.88440008376318"/>
    <n v="49.395302245319471"/>
    <n v="5.5806758410460171"/>
    <n v="142.26374575124979"/>
    <n v="52.611206554209893"/>
    <n v="1.4818590673595842"/>
    <n v="0.49395302245319472"/>
    <n v="40.270531926082"/>
    <n v="346.91305711474649"/>
    <n v="29.016995787955199"/>
    <n v="3.2184589530306327"/>
    <n v="85.313775801541112"/>
    <n v="31.804093200859416"/>
    <n v="0.87050987363865595"/>
    <n v="0.29016995787955202"/>
    <n v="25.546004820475094"/>
    <n v="217.65402722205451"/>
    <n v="27.412468389071226"/>
    <n v="3.2184589530306327"/>
    <n v="79.694308259308556"/>
    <n v="29.289505808053697"/>
    <n v="0.82237405167213673"/>
    <n v="0.27412468389071226"/>
    <n v="21.554463000939215"/>
    <n v="187.41882704598714"/>
    <n v="26.813719434869313"/>
    <n v="3.2184589530306327"/>
    <n v="77.147766302445106"/>
    <n v="28.149984625334039"/>
    <n v="0.80441158304607918"/>
    <n v="0.2681371943486931"/>
    <n v="19.745638830387144"/>
    <n v="173.71731435926549"/>
  </r>
  <r>
    <x v="16"/>
    <s v="Lin_x000a_Yi"/>
    <s v="Lin Yi"/>
    <s v="Linyi"/>
    <x v="83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Lin_x000a_Yi"/>
    <s v="Lin Yi"/>
    <s v="Linyi"/>
    <x v="83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  <n v="21.762746840966397"/>
    <n v="2.4138442147729742"/>
    <n v="63.985331851155834"/>
    <n v="23.853069900644559"/>
    <n v="0.65288240522899188"/>
    <n v="0.21762746840966402"/>
    <n v="19.159503615356321"/>
    <n v="163.24052041654087"/>
    <n v="20.55935129180342"/>
    <n v="2.4138442147729742"/>
    <n v="59.770731194481407"/>
    <n v="21.967129356040271"/>
    <n v="0.61678053875410255"/>
    <n v="0.20559351291803418"/>
    <n v="16.165847250704413"/>
    <n v="140.56412028449034"/>
    <n v="20.110289576151981"/>
    <n v="2.4138442147729742"/>
    <n v="57.860824726833833"/>
    <n v="21.112488469000528"/>
    <n v="0.60330868728455933"/>
    <n v="0.20110289576151982"/>
    <n v="14.809229122790358"/>
    <n v="130.28798576944911"/>
  </r>
  <r>
    <x v="16"/>
    <s v="Ri_x000a_Zhao"/>
    <s v="Ri Zhao"/>
    <s v="Rizhao"/>
    <x v="411"/>
    <s v="t/a"/>
    <s v="grinding"/>
    <n v="4800000"/>
    <n v="1"/>
    <m/>
    <n v="1"/>
    <m/>
    <n v="4800000"/>
    <n v="504143.60661099048"/>
    <n v="504143.60661099048"/>
    <n v="4.3178938856162008E-3"/>
    <n v="269.02427253928471"/>
    <n v="18.365885297259833"/>
    <n v="605.08023821971574"/>
    <n v="234.39907472533912"/>
    <n v="8.070728176178541"/>
    <n v="2.6902427253928476"/>
    <n v="246.45106733563057"/>
    <n v="2092.2321861359433"/>
    <n v="307.31324097631182"/>
    <n v="33.484055046276104"/>
    <n v="893.78779076260503"/>
    <n v="333.65822879517822"/>
    <n v="9.2193972292893527"/>
    <n v="3.0731324097631183"/>
    <n v="270.18127112432302"/>
    <n v="2297.8005789109297"/>
    <n v="299.77285898340392"/>
    <n v="33.484055046276104"/>
    <n v="868.0474769620721"/>
    <n v="322.14000788132142"/>
    <n v="8.9931857695021176"/>
    <n v="2.9977285898340393"/>
    <n v="251.89777038147804"/>
    <n v="2159.306400502579"/>
    <n v="296.37181347191682"/>
    <n v="33.484055046276104"/>
    <n v="853.58247450749866"/>
    <n v="315.66723932525935"/>
    <n v="8.8911544041575041"/>
    <n v="2.9637181347191679"/>
    <n v="241.623191556492"/>
    <n v="2081.4783426884787"/>
    <n v="174.10197472773118"/>
    <n v="19.310753718183793"/>
    <n v="511.88265480924667"/>
    <n v="190.82455920515648"/>
    <n v="5.223059241831935"/>
    <n v="1.7410197472773121"/>
    <n v="153.27602892285057"/>
    <n v="1305.924163332327"/>
    <n v="164.47481033442736"/>
    <n v="19.310753718183793"/>
    <n v="478.16584955585125"/>
    <n v="175.73703484832217"/>
    <n v="4.9342443100328204"/>
    <n v="1.6447481033442735"/>
    <n v="129.3267780056353"/>
    <n v="1124.5129622759227"/>
    <n v="160.88231660921585"/>
    <n v="19.310753718183793"/>
    <n v="462.88659781467067"/>
    <n v="168.89990775200422"/>
    <n v="4.8264694982764746"/>
    <n v="1.6088231660921586"/>
    <n v="118.47383298232286"/>
    <n v="1042.3038861555929"/>
  </r>
  <r>
    <x v="16"/>
    <s v="Qing_x000a_Dao"/>
    <s v="Qing Dao"/>
    <s v="Huangdao"/>
    <x v="412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  <n v="21.762746840966397"/>
    <n v="2.4138442147729742"/>
    <n v="63.985331851155834"/>
    <n v="23.853069900644559"/>
    <n v="0.65288240522899188"/>
    <n v="0.21762746840966402"/>
    <n v="19.159503615356321"/>
    <n v="163.24052041654087"/>
    <n v="20.55935129180342"/>
    <n v="2.4138442147729742"/>
    <n v="59.770731194481407"/>
    <n v="21.967129356040271"/>
    <n v="0.61678053875410255"/>
    <n v="0.20559351291803418"/>
    <n v="16.165847250704413"/>
    <n v="140.56412028449034"/>
    <n v="20.110289576151981"/>
    <n v="2.4138442147729742"/>
    <n v="57.860824726833833"/>
    <n v="21.112488469000528"/>
    <n v="0.60330868728455933"/>
    <n v="0.20110289576151982"/>
    <n v="14.809229122790358"/>
    <n v="130.28798576944911"/>
  </r>
  <r>
    <x v="16"/>
    <s v="He_x000a_Ze"/>
    <s v="He Ze"/>
    <s v="Chengwu"/>
    <x v="418"/>
    <s v="t/a"/>
    <s v="grinding"/>
    <n v="600000"/>
    <n v="1"/>
    <m/>
    <n v="1"/>
    <m/>
    <n v="600000"/>
    <n v="63017.95082637381"/>
    <n v="63017.95082637381"/>
    <n v="5.397367357020251E-4"/>
    <n v="33.628034067410589"/>
    <n v="2.2957356621574792"/>
    <n v="75.635029777464467"/>
    <n v="29.29988434066739"/>
    <n v="1.0088410220223176"/>
    <n v="0.33628034067410595"/>
    <n v="30.806383416953821"/>
    <n v="261.52902326699291"/>
    <n v="38.414155122038977"/>
    <n v="4.1855068807845131"/>
    <n v="111.72347384532563"/>
    <n v="41.707278599397277"/>
    <n v="1.1524246536611691"/>
    <n v="0.38414155122038979"/>
    <n v="33.772658890540377"/>
    <n v="287.22507236386622"/>
    <n v="37.47160737292549"/>
    <n v="4.1855068807845131"/>
    <n v="108.50593462025901"/>
    <n v="40.267500985165178"/>
    <n v="1.1241482211877647"/>
    <n v="0.37471607372925492"/>
    <n v="31.487221297684755"/>
    <n v="269.91330006282237"/>
    <n v="37.046476683989603"/>
    <n v="4.1855068807845131"/>
    <n v="106.69780931343733"/>
    <n v="39.458404915657418"/>
    <n v="1.111394300519688"/>
    <n v="0.37046476683989599"/>
    <n v="30.2028989445615"/>
    <n v="260.18479283605984"/>
    <n v="21.762746840966397"/>
    <n v="2.4138442147729742"/>
    <n v="63.985331851155834"/>
    <n v="23.853069900644559"/>
    <n v="0.65288240522899188"/>
    <n v="0.21762746840966402"/>
    <n v="19.159503615356321"/>
    <n v="163.24052041654087"/>
    <n v="20.55935129180342"/>
    <n v="2.4138442147729742"/>
    <n v="59.770731194481407"/>
    <n v="21.967129356040271"/>
    <n v="0.61678053875410255"/>
    <n v="0.20559351291803418"/>
    <n v="16.165847250704413"/>
    <n v="140.56412028449034"/>
    <n v="20.110289576151981"/>
    <n v="2.4138442147729742"/>
    <n v="57.860824726833833"/>
    <n v="21.112488469000528"/>
    <n v="0.60330868728455933"/>
    <n v="0.20110289576151982"/>
    <n v="14.809229122790358"/>
    <n v="130.28798576944911"/>
  </r>
  <r>
    <x v="16"/>
    <s v="Qing_x000a_Dao"/>
    <s v="Qing Dao"/>
    <s v="Jiaonan"/>
    <x v="419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He_x000a_Ze"/>
    <s v="He Ze"/>
    <s v="Heze"/>
    <x v="420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He_x000a_Ze"/>
    <s v="He Ze"/>
    <s v="Heze"/>
    <x v="420"/>
    <s v="t/a"/>
    <s v="grinding"/>
    <n v="500000"/>
    <n v="1"/>
    <m/>
    <n v="1"/>
    <m/>
    <n v="500000"/>
    <n v="52514.959021978175"/>
    <n v="52514.959021978175"/>
    <n v="4.4978061308502095E-4"/>
    <n v="28.023361722842161"/>
    <n v="1.9131130517978994"/>
    <n v="63.029191481220394"/>
    <n v="24.416570283889492"/>
    <n v="0.84070085168526476"/>
    <n v="0.28023361722842166"/>
    <n v="25.671986180794853"/>
    <n v="217.9408527224941"/>
    <n v="32.011795935032481"/>
    <n v="3.487922400653761"/>
    <n v="93.102894871104695"/>
    <n v="34.756065499497737"/>
    <n v="0.96035387805097439"/>
    <n v="0.32011795935032483"/>
    <n v="28.143882408783654"/>
    <n v="239.35422696988851"/>
    <n v="31.226339477437914"/>
    <n v="3.487922400653761"/>
    <n v="90.421612183549186"/>
    <n v="33.55625082097098"/>
    <n v="0.93679018432313732"/>
    <n v="0.31226339477437914"/>
    <n v="26.239351081403964"/>
    <n v="224.92775005235197"/>
    <n v="30.872063903324669"/>
    <n v="3.487922400653761"/>
    <n v="88.914841094531127"/>
    <n v="32.882004096381188"/>
    <n v="0.92616191709974005"/>
    <n v="0.3087206390332467"/>
    <n v="25.169082453801252"/>
    <n v="216.82066069671657"/>
    <n v="18.135622367471999"/>
    <n v="2.0115368456441454"/>
    <n v="53.321109875963202"/>
    <n v="19.877558250537135"/>
    <n v="0.54406867102416001"/>
    <n v="0.18135622367472004"/>
    <n v="15.966253012796935"/>
    <n v="136.03376701378406"/>
    <n v="17.132792743169517"/>
    <n v="2.0115368456441454"/>
    <n v="49.808942662067842"/>
    <n v="18.30594113003356"/>
    <n v="0.51398378229508546"/>
    <n v="0.17132792743169517"/>
    <n v="13.47153937558701"/>
    <n v="117.13676690374196"/>
    <n v="16.758574646793321"/>
    <n v="2.0115368456441454"/>
    <n v="48.217353939028193"/>
    <n v="17.593740390833773"/>
    <n v="0.50275723940379946"/>
    <n v="0.1675857464679332"/>
    <n v="12.341024268991966"/>
    <n v="108.57332147454093"/>
  </r>
  <r>
    <x v="16"/>
    <s v="Qing_x000a_Dao"/>
    <s v="Qing Dao"/>
    <s v="Jimo"/>
    <x v="421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Ji_x000a_Nan"/>
    <s v="Ji Nan"/>
    <s v="Zhangqiu"/>
    <x v="388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6"/>
    <s v="Ri_x000a_Zhao"/>
    <s v="Ri Zhao"/>
    <s v="Rizhao"/>
    <x v="411"/>
    <s v="t/a"/>
    <s v="grinding"/>
    <n v="2000000"/>
    <n v="1"/>
    <m/>
    <n v="1"/>
    <m/>
    <n v="2000000"/>
    <n v="210059.8360879127"/>
    <n v="210059.8360879127"/>
    <n v="1.7991224523400838E-3"/>
    <n v="112.09344689136864"/>
    <n v="7.6524522071915975"/>
    <n v="252.11676592488158"/>
    <n v="97.666281135557966"/>
    <n v="3.362803406741059"/>
    <n v="1.1209344689136866"/>
    <n v="102.68794472317941"/>
    <n v="871.7634108899764"/>
    <n v="128.04718374012992"/>
    <n v="13.951689602615044"/>
    <n v="372.41157948441878"/>
    <n v="139.02426199799095"/>
    <n v="3.8414155122038975"/>
    <n v="1.2804718374012993"/>
    <n v="112.57552963513461"/>
    <n v="957.41690787955406"/>
    <n v="124.90535790975166"/>
    <n v="13.951689602615044"/>
    <n v="361.68644873419674"/>
    <n v="134.22500328388392"/>
    <n v="3.7471607372925493"/>
    <n v="1.2490535790975166"/>
    <n v="104.95740432561585"/>
    <n v="899.71100020940787"/>
    <n v="123.48825561329868"/>
    <n v="13.951689602615044"/>
    <n v="355.65936437812451"/>
    <n v="131.52801638552475"/>
    <n v="3.7046476683989602"/>
    <n v="1.2348825561329868"/>
    <n v="100.67632981520501"/>
    <n v="867.28264278686629"/>
    <n v="72.542489469887997"/>
    <n v="8.0461473825765815"/>
    <n v="213.28443950385281"/>
    <n v="79.510233002148539"/>
    <n v="2.17627468409664"/>
    <n v="0.72542489469888016"/>
    <n v="63.86501205118774"/>
    <n v="544.13506805513623"/>
    <n v="68.531170972678069"/>
    <n v="8.0461473825765815"/>
    <n v="199.23577064827137"/>
    <n v="73.223764520134239"/>
    <n v="2.0559351291803418"/>
    <n v="0.68531170972678068"/>
    <n v="53.886157502348041"/>
    <n v="468.54706761496783"/>
    <n v="67.034298587173282"/>
    <n v="8.0461473825765815"/>
    <n v="192.86941575611277"/>
    <n v="70.374961563335091"/>
    <n v="2.0110289576151978"/>
    <n v="0.6703429858717328"/>
    <n v="49.364097075967862"/>
    <n v="434.29328589816373"/>
  </r>
  <r>
    <x v="16"/>
    <s v="Zao_x000a_Zhuang"/>
    <s v="Zao Zhuang"/>
    <s v="Teng"/>
    <x v="41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Tai_x000a_An"/>
    <s v="Tai An"/>
    <s v="Tai An"/>
    <x v="389"/>
    <s v="t/a"/>
    <s v="grinding"/>
    <n v="300000"/>
    <n v="1"/>
    <m/>
    <n v="1"/>
    <m/>
    <n v="300000"/>
    <n v="31508.975413186905"/>
    <n v="31508.975413186905"/>
    <n v="2.6986836785101255E-4"/>
    <n v="16.814017033705294"/>
    <n v="1.1478678310787396"/>
    <n v="37.817514888732234"/>
    <n v="14.649942170333695"/>
    <n v="0.50442051101115881"/>
    <n v="0.16814017033705297"/>
    <n v="15.403191708476911"/>
    <n v="130.76451163349645"/>
    <n v="19.207077561019489"/>
    <n v="2.0927534403922565"/>
    <n v="55.861736922662814"/>
    <n v="20.853639299698639"/>
    <n v="0.57621232683058454"/>
    <n v="0.19207077561019489"/>
    <n v="16.886329445270189"/>
    <n v="143.61253618193311"/>
    <n v="18.735803686462745"/>
    <n v="2.0927534403922565"/>
    <n v="54.252967310129506"/>
    <n v="20.133750492582589"/>
    <n v="0.56207411059388235"/>
    <n v="0.18735803686462746"/>
    <n v="15.743610648842377"/>
    <n v="134.95665003141119"/>
    <n v="18.523238341994801"/>
    <n v="2.0927534403922565"/>
    <n v="53.348904656718666"/>
    <n v="19.729202457828709"/>
    <n v="0.55569715025984401"/>
    <n v="0.18523238341994799"/>
    <n v="15.10144947228075"/>
    <n v="130.09239641802992"/>
    <n v="10.881373420483198"/>
    <n v="1.2069221073864871"/>
    <n v="31.992665925577917"/>
    <n v="11.92653495032228"/>
    <n v="0.32644120261449594"/>
    <n v="0.10881373420483201"/>
    <n v="9.5797518076781607"/>
    <n v="81.620260208270437"/>
    <n v="10.27967564590171"/>
    <n v="1.2069221073864871"/>
    <n v="29.885365597240703"/>
    <n v="10.983564678020135"/>
    <n v="0.30839026937705127"/>
    <n v="0.10279675645901709"/>
    <n v="8.0829236253522065"/>
    <n v="70.282060142245172"/>
    <n v="10.055144788075991"/>
    <n v="1.2069221073864871"/>
    <n v="28.930412363416917"/>
    <n v="10.556244234500264"/>
    <n v="0.30165434364227967"/>
    <n v="0.10055144788075991"/>
    <n v="7.4046145613951788"/>
    <n v="65.143992884724554"/>
  </r>
  <r>
    <x v="16"/>
    <s v="Yan_x000a_Tai"/>
    <s v="Yan Tai"/>
    <s v="Qixia"/>
    <x v="422"/>
    <s v="t/d"/>
    <s v="cement"/>
    <n v="3200"/>
    <n v="310"/>
    <n v="1"/>
    <m/>
    <n v="992000"/>
    <m/>
    <n v="0"/>
    <n v="992000"/>
    <n v="8.4962908948211843E-3"/>
    <n v="529.35726023179632"/>
    <n v="36.138429558504647"/>
    <n v="1190.6123343484498"/>
    <n v="461.22549027376147"/>
    <n v="15.880717806953891"/>
    <n v="5.2935726023179646"/>
    <n v="484.9401154572052"/>
    <n v="4116.8712672941974"/>
    <n v="604.69820711965258"/>
    <n v="65.88635097288126"/>
    <n v="1758.7002528838086"/>
    <n v="656.53706329795034"/>
    <n v="18.140946213589572"/>
    <n v="6.0469820711965259"/>
    <n v="531.63387860264811"/>
    <n v="4521.3668176863284"/>
    <n v="589.86104794739231"/>
    <n v="65.88635097288126"/>
    <n v="1708.0512097237083"/>
    <n v="633.87273710852276"/>
    <n v="17.695831438421767"/>
    <n v="5.8986104794739225"/>
    <n v="495.65755658038472"/>
    <n v="4248.8527499098136"/>
    <n v="583.16883346097791"/>
    <n v="65.88635097288126"/>
    <n v="1679.5885212223166"/>
    <n v="621.13631374935835"/>
    <n v="17.495065003829339"/>
    <n v="5.8316883346097796"/>
    <n v="475.44033660430983"/>
    <n v="4095.7110015286612"/>
    <n v="342.57929023619641"/>
    <n v="37.997640825424114"/>
    <n v="1007.2280733346561"/>
    <n v="375.48420777173948"/>
    <n v="10.277378707085893"/>
    <n v="3.4257929023619647"/>
    <n v="301.60021608444816"/>
    <n v="2569.6582343556129"/>
    <n v="323.63598330356177"/>
    <n v="37.997640825424114"/>
    <n v="940.88374133725199"/>
    <n v="345.79658709041956"/>
    <n v="9.7090794991068528"/>
    <n v="3.236359833035618"/>
    <n v="254.47543537050859"/>
    <n v="2212.6966284003192"/>
    <n v="316.56705744855304"/>
    <n v="37.997640825424114"/>
    <n v="910.8188599651736"/>
    <n v="332.34321787060344"/>
    <n v="9.4970117234565894"/>
    <n v="3.1656705744855302"/>
    <n v="233.12016809756003"/>
    <n v="2050.9343796244575"/>
  </r>
  <r>
    <x v="16"/>
    <s v="Zao_x000a_Zhuang"/>
    <s v="Zao Zhuang"/>
    <s v="Teng"/>
    <x v="416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  <n v="202.27248956472613"/>
    <n v="23.748525515890073"/>
    <n v="588.05233833578257"/>
    <n v="216.12286693151225"/>
    <n v="6.0681746869417834"/>
    <n v="2.0227248956472614"/>
    <n v="159.04714710656788"/>
    <n v="1382.9353927501995"/>
    <n v="197.85441090534565"/>
    <n v="23.748525515890073"/>
    <n v="569.26178747823349"/>
    <n v="207.71451116912715"/>
    <n v="5.9356323271603681"/>
    <n v="1.9785441090534563"/>
    <n v="145.70010506097503"/>
    <n v="1281.8339872652859"/>
  </r>
  <r>
    <x v="16"/>
    <s v="Wei_x000a_Fang"/>
    <s v="Wei Fang"/>
    <s v="Weifang Shì"/>
    <x v="392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Ji_x000a_Nan"/>
    <s v="Ji Nan"/>
    <s v="Changqing"/>
    <x v="423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Ri_x000a_Zhao"/>
    <s v="Ri Zhao"/>
    <s v="Juxian"/>
    <x v="393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Yan_x000a_Tai"/>
    <s v="Yan Tai"/>
    <s v="Qixia"/>
    <x v="422"/>
    <s v="t/d"/>
    <s v="cement"/>
    <n v="3000"/>
    <n v="310"/>
    <n v="1"/>
    <m/>
    <n v="930000"/>
    <m/>
    <n v="0"/>
    <n v="930000"/>
    <n v="7.9652727138948606E-3"/>
    <n v="496.2724314673091"/>
    <n v="33.879777711098107"/>
    <n v="1116.1990634516719"/>
    <n v="432.39889713165138"/>
    <n v="14.888172944019272"/>
    <n v="4.9627243146730917"/>
    <n v="454.63135824112987"/>
    <n v="3859.5668130883105"/>
    <n v="566.90456917467429"/>
    <n v="61.768454037076175"/>
    <n v="1648.7814870785705"/>
    <n v="615.50349684182845"/>
    <n v="17.007137075240227"/>
    <n v="5.6690456917467431"/>
    <n v="498.4067611899826"/>
    <n v="4238.7813915809329"/>
    <n v="552.99473245068032"/>
    <n v="61.768454037076175"/>
    <n v="1601.2980091159766"/>
    <n v="594.25569103924011"/>
    <n v="16.589841973520407"/>
    <n v="5.5299473245068027"/>
    <n v="464.67895929411065"/>
    <n v="3983.2994530404508"/>
    <n v="546.72078136966684"/>
    <n v="61.768454037076175"/>
    <n v="1574.6142386459219"/>
    <n v="582.31529414002352"/>
    <n v="16.401623441090006"/>
    <n v="5.4672078136966684"/>
    <n v="445.72531556654047"/>
    <n v="3839.72906393312"/>
    <n v="321.16808459643414"/>
    <n v="35.622788273835106"/>
    <n v="944.27631875124018"/>
    <n v="352.01644478600576"/>
    <n v="9.6350425378930247"/>
    <n v="3.211680845964342"/>
    <n v="282.75020257917015"/>
    <n v="2409.054594708387"/>
    <n v="303.40873434708919"/>
    <n v="35.622788273835106"/>
    <n v="882.07850750367379"/>
    <n v="324.18430039726837"/>
    <n v="9.1022620304126747"/>
    <n v="3.0340873434708922"/>
    <n v="238.57072065985182"/>
    <n v="2074.4030891252992"/>
    <n v="296.78161635801848"/>
    <n v="35.622788273835106"/>
    <n v="853.89268121735029"/>
    <n v="311.57176675369072"/>
    <n v="8.9034484907405531"/>
    <n v="2.9678161635801845"/>
    <n v="218.55015759146255"/>
    <n v="1922.7509808979289"/>
  </r>
  <r>
    <x v="16"/>
    <s v="Wei_x000a_Fang"/>
    <s v="Wei Fang"/>
    <s v="Changle"/>
    <x v="330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ibo"/>
    <s v="Zibo"/>
    <s v="Zibo"/>
    <x v="40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ibo"/>
    <s v="Zibo"/>
    <s v="Zibo"/>
    <x v="409"/>
    <s v="t/d"/>
    <s v="cement"/>
    <n v="3500"/>
    <n v="310"/>
    <n v="1"/>
    <m/>
    <n v="1085000"/>
    <m/>
    <n v="0"/>
    <n v="1085000"/>
    <n v="9.2928181662106698E-3"/>
    <n v="578.98450337852728"/>
    <n v="39.52640732961445"/>
    <n v="1302.2322406936171"/>
    <n v="504.46537998692656"/>
    <n v="17.369535101355815"/>
    <n v="5.7898450337852729"/>
    <n v="530.40325128131815"/>
    <n v="4502.8279486030287"/>
    <n v="661.38866403711995"/>
    <n v="72.063196376588863"/>
    <n v="1923.5784015916656"/>
    <n v="718.08741298213306"/>
    <n v="19.841659921113596"/>
    <n v="6.6138866403711996"/>
    <n v="581.47455472164631"/>
    <n v="4945.2449568444217"/>
    <n v="645.16052119246024"/>
    <n v="72.063196376588863"/>
    <n v="1868.1810106353057"/>
    <n v="693.29830621244673"/>
    <n v="19.354815635773807"/>
    <n v="6.451605211924603"/>
    <n v="542.12545250979576"/>
    <n v="4647.182695213859"/>
    <n v="637.84091159794457"/>
    <n v="72.063196376588863"/>
    <n v="1837.0499450869086"/>
    <n v="679.3678431633607"/>
    <n v="19.135227347938336"/>
    <n v="6.378409115979446"/>
    <n v="520.01286816096388"/>
    <n v="4479.6839079219726"/>
    <n v="374.69609869583985"/>
    <n v="41.559919652807622"/>
    <n v="1101.6557052097801"/>
    <n v="410.68585225034002"/>
    <n v="11.240882960875194"/>
    <n v="3.7469609869583991"/>
    <n v="329.87523634236516"/>
    <n v="2810.5636938264511"/>
    <n v="353.97685673827067"/>
    <n v="41.559919652807622"/>
    <n v="1029.0915920876193"/>
    <n v="378.21501713014641"/>
    <n v="10.61930570214812"/>
    <n v="3.5397685673827071"/>
    <n v="278.33250743649376"/>
    <n v="2420.1369373128487"/>
    <n v="346.24521908435486"/>
    <n v="41.559919652807622"/>
    <n v="996.20812808690857"/>
    <n v="363.50039454597248"/>
    <n v="10.387356572530644"/>
    <n v="3.4624521908435484"/>
    <n v="254.97518385670628"/>
    <n v="2243.2094777142502"/>
  </r>
  <r>
    <x v="16"/>
    <s v="Zibo"/>
    <s v="Zibo"/>
    <s v="Zibo"/>
    <x v="409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Zibo"/>
    <s v="Zibo"/>
    <s v="Zichuan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Lin_x000a_Yi"/>
    <s v="Lin Yi"/>
    <s v="Mengyin"/>
    <x v="424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  <n v="829.49209867602042"/>
    <n v="92.652681055614266"/>
    <n v="2401.9470136739646"/>
    <n v="891.38353655885999"/>
    <n v="24.884762960280607"/>
    <n v="8.2949209867602036"/>
    <n v="697.01843894116598"/>
    <n v="5974.9491795606755"/>
    <n v="820.08117205450026"/>
    <n v="92.652681055614266"/>
    <n v="2361.9213579688826"/>
    <n v="873.47294121003517"/>
    <n v="24.602435161635007"/>
    <n v="8.2008117205450031"/>
    <n v="668.58797334981068"/>
    <n v="5759.5935958996797"/>
    <n v="481.75212689465121"/>
    <n v="53.434182410752655"/>
    <n v="1416.4144781268601"/>
    <n v="528.02466717900859"/>
    <n v="14.452563806839535"/>
    <n v="4.8175212689465132"/>
    <n v="424.12530386875522"/>
    <n v="3613.5818920625802"/>
    <n v="455.11310152063373"/>
    <n v="53.434182410752655"/>
    <n v="1323.1177612555107"/>
    <n v="486.27645059590253"/>
    <n v="13.653393045619012"/>
    <n v="4.5511310152063373"/>
    <n v="357.85608098977769"/>
    <n v="3111.6046336879485"/>
    <n v="445.17242453702767"/>
    <n v="53.434182410752655"/>
    <n v="1280.8390218260254"/>
    <n v="467.35765013053606"/>
    <n v="13.355172736110829"/>
    <n v="4.4517242453702766"/>
    <n v="327.8252363871938"/>
    <n v="2884.1264713468931"/>
  </r>
  <r>
    <x v="16"/>
    <s v="Ji_x000a_Nan"/>
    <s v="Ji Nan"/>
    <s v="Pingyin"/>
    <x v="42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Ji_x000a_Nan"/>
    <s v="Ji Nan"/>
    <s v="Pingyin"/>
    <x v="42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Lin_x000a_Yi"/>
    <s v="Lin Yi"/>
    <s v="Yishui"/>
    <x v="42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Yan_x000a_Tai"/>
    <s v="Yan Tai"/>
    <s v="Qixia"/>
    <x v="422"/>
    <s v="t/d"/>
    <s v="cement"/>
    <n v="3000"/>
    <n v="310"/>
    <n v="1"/>
    <m/>
    <n v="930000"/>
    <m/>
    <n v="0"/>
    <n v="930000"/>
    <n v="7.9652727138948606E-3"/>
    <n v="496.2724314673091"/>
    <n v="33.879777711098107"/>
    <n v="1116.1990634516719"/>
    <n v="432.39889713165138"/>
    <n v="14.888172944019272"/>
    <n v="4.9627243146730917"/>
    <n v="454.63135824112987"/>
    <n v="3859.5668130883105"/>
    <n v="566.90456917467429"/>
    <n v="61.768454037076175"/>
    <n v="1648.7814870785705"/>
    <n v="615.50349684182845"/>
    <n v="17.007137075240227"/>
    <n v="5.6690456917467431"/>
    <n v="498.4067611899826"/>
    <n v="4238.7813915809329"/>
    <n v="552.99473245068032"/>
    <n v="61.768454037076175"/>
    <n v="1601.2980091159766"/>
    <n v="594.25569103924011"/>
    <n v="16.589841973520407"/>
    <n v="5.5299473245068027"/>
    <n v="464.67895929411065"/>
    <n v="3983.2994530404508"/>
    <n v="546.72078136966684"/>
    <n v="61.768454037076175"/>
    <n v="1574.6142386459219"/>
    <n v="582.31529414002352"/>
    <n v="16.401623441090006"/>
    <n v="5.4672078136966684"/>
    <n v="445.72531556654047"/>
    <n v="3839.72906393312"/>
    <n v="321.16808459643414"/>
    <n v="35.622788273835106"/>
    <n v="944.27631875124018"/>
    <n v="352.01644478600576"/>
    <n v="9.6350425378930247"/>
    <n v="3.211680845964342"/>
    <n v="282.75020257917015"/>
    <n v="2409.054594708387"/>
    <n v="303.40873434708919"/>
    <n v="35.622788273835106"/>
    <n v="882.07850750367379"/>
    <n v="324.18430039726837"/>
    <n v="9.1022620304126747"/>
    <n v="3.0340873434708922"/>
    <n v="238.57072065985182"/>
    <n v="2074.4030891252992"/>
    <n v="296.78161635801848"/>
    <n v="35.622788273835106"/>
    <n v="853.89268121735029"/>
    <n v="311.57176675369072"/>
    <n v="8.9034484907405531"/>
    <n v="2.9678161635801845"/>
    <n v="218.55015759146255"/>
    <n v="1922.7509808979289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ao_x000a_Zhuang"/>
    <s v="Zao Zhuang"/>
    <s v="Zhaozhuang"/>
    <x v="399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Lin_x000a_Fen"/>
    <s v="Lin Fen"/>
    <s v="Linyi"/>
    <x v="83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  <n v="829.49209867602042"/>
    <n v="92.652681055614266"/>
    <n v="2401.9470136739646"/>
    <n v="891.38353655885999"/>
    <n v="24.884762960280607"/>
    <n v="8.2949209867602036"/>
    <n v="697.01843894116598"/>
    <n v="5974.9491795606755"/>
    <n v="820.08117205450026"/>
    <n v="92.652681055614266"/>
    <n v="2361.9213579688826"/>
    <n v="873.47294121003517"/>
    <n v="24.602435161635007"/>
    <n v="8.2008117205450031"/>
    <n v="668.58797334981068"/>
    <n v="5759.5935958996797"/>
    <n v="481.75212689465121"/>
    <n v="53.434182410752655"/>
    <n v="1416.4144781268601"/>
    <n v="528.02466717900859"/>
    <n v="14.452563806839535"/>
    <n v="4.8175212689465132"/>
    <n v="424.12530386875522"/>
    <n v="3613.5818920625802"/>
    <n v="455.11310152063373"/>
    <n v="53.434182410752655"/>
    <n v="1323.1177612555107"/>
    <n v="486.27645059590253"/>
    <n v="13.653393045619012"/>
    <n v="4.5511310152063373"/>
    <n v="357.85608098977769"/>
    <n v="3111.6046336879485"/>
    <n v="445.17242453702767"/>
    <n v="53.434182410752655"/>
    <n v="1280.8390218260254"/>
    <n v="467.35765013053606"/>
    <n v="13.355172736110829"/>
    <n v="4.4517242453702766"/>
    <n v="327.8252363871938"/>
    <n v="2884.1264713468931"/>
  </r>
  <r>
    <x v="16"/>
    <s v="Lin_x000a_Yi"/>
    <s v="Lin Yi"/>
    <s v="Feixian"/>
    <x v="417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Lin_x000a_Yi"/>
    <s v="Lin Yi"/>
    <s v="Feixian"/>
    <x v="417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Lin_x000a_Yi"/>
    <s v="Lin Yi"/>
    <s v="Linyi"/>
    <x v="83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ao_x000a_Zhuang"/>
    <s v="Zao Zhuang"/>
    <s v="Teng"/>
    <x v="41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Lin_x000a_Yi"/>
    <s v="Lin Yi"/>
    <s v="Feixian"/>
    <x v="417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Lin_x000a_Yi"/>
    <s v="Lin Yi"/>
    <s v="Feixian"/>
    <x v="417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  <n v="202.27248956472613"/>
    <n v="23.748525515890073"/>
    <n v="588.05233833578257"/>
    <n v="216.12286693151225"/>
    <n v="6.0681746869417834"/>
    <n v="2.0227248956472614"/>
    <n v="159.04714710656788"/>
    <n v="1382.9353927501995"/>
    <n v="197.85441090534565"/>
    <n v="23.748525515890073"/>
    <n v="569.26178747823349"/>
    <n v="207.71451116912715"/>
    <n v="5.9356323271603681"/>
    <n v="1.9785441090534563"/>
    <n v="145.70010506097503"/>
    <n v="1281.8339872652859"/>
  </r>
  <r>
    <x v="16"/>
    <s v="Jining"/>
    <s v="Jining"/>
    <s v="Qufu"/>
    <x v="427"/>
    <s v="t/d"/>
    <s v="cement"/>
    <n v="1000"/>
    <n v="310"/>
    <n v="1"/>
    <m/>
    <n v="310000"/>
    <m/>
    <n v="0"/>
    <n v="310000"/>
    <n v="2.6550909046316202E-3"/>
    <n v="165.42414382243638"/>
    <n v="11.293259237032702"/>
    <n v="372.06635448389062"/>
    <n v="144.13296571055045"/>
    <n v="4.9627243146730908"/>
    <n v="1.6542414382243638"/>
    <n v="151.54378608037663"/>
    <n v="1286.5222710294368"/>
    <n v="188.96818972489143"/>
    <n v="20.589484679025393"/>
    <n v="549.59382902619018"/>
    <n v="205.16783228060947"/>
    <n v="5.6690456917467422"/>
    <n v="1.8896818972489142"/>
    <n v="166.13558706332753"/>
    <n v="1412.9271305269779"/>
    <n v="184.3315774835601"/>
    <n v="20.589484679025393"/>
    <n v="533.76600303865882"/>
    <n v="198.08523034641337"/>
    <n v="5.5299473245068018"/>
    <n v="1.8433157748356008"/>
    <n v="154.89298643137022"/>
    <n v="1327.7664843468169"/>
    <n v="182.2402604565556"/>
    <n v="20.589484679025393"/>
    <n v="524.87141288197392"/>
    <n v="194.1050980466745"/>
    <n v="5.4672078136966684"/>
    <n v="1.8224026045655561"/>
    <n v="148.57510518884683"/>
    <n v="1279.9096879777067"/>
    <n v="107.05602819881139"/>
    <n v="11.874262757945036"/>
    <n v="314.75877291708002"/>
    <n v="117.3388149286686"/>
    <n v="3.2116808459643416"/>
    <n v="1.0705602819881141"/>
    <n v="94.250067526390055"/>
    <n v="803.01819823612902"/>
    <n v="101.13624478236306"/>
    <n v="11.874262757945036"/>
    <n v="294.02616916789128"/>
    <n v="108.06143346575612"/>
    <n v="3.0340873434708917"/>
    <n v="1.0113624478236307"/>
    <n v="79.523573553283939"/>
    <n v="691.46769637509976"/>
    <n v="98.927205452672823"/>
    <n v="11.874262757945036"/>
    <n v="284.63089373911674"/>
    <n v="103.85725558456357"/>
    <n v="2.9678161635801841"/>
    <n v="0.98927205452672817"/>
    <n v="72.850052530487517"/>
    <n v="640.91699363264297"/>
  </r>
  <r>
    <x v="16"/>
    <s v="Jining"/>
    <s v="Jining"/>
    <s v="Qufu"/>
    <x v="427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Jining"/>
    <s v="Jining"/>
    <s v="Qufu"/>
    <x v="427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ao_x000a_Zhuang"/>
    <s v="Zao Zhuang"/>
    <s v="Zhaozhuang"/>
    <x v="399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Ji_x000a_Ning"/>
    <s v="Ji Ning"/>
    <s v="Jiaxiang"/>
    <x v="428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Ri_x000a_Zhao"/>
    <s v="Ri Zhao"/>
    <s v="Juxian"/>
    <x v="393"/>
    <s v="t/d"/>
    <s v="cement"/>
    <n v="1200"/>
    <n v="310"/>
    <n v="1"/>
    <m/>
    <n v="372000"/>
    <m/>
    <n v="0"/>
    <n v="372000"/>
    <n v="3.1861090855579443E-3"/>
    <n v="198.50897258692365"/>
    <n v="13.551911084439242"/>
    <n v="446.47962538066878"/>
    <n v="172.95955885266056"/>
    <n v="5.9552691776077094"/>
    <n v="1.9850897258692366"/>
    <n v="181.85254329645196"/>
    <n v="1543.8267252353241"/>
    <n v="226.76182766986972"/>
    <n v="24.707381614830471"/>
    <n v="659.51259483142826"/>
    <n v="246.20139873673136"/>
    <n v="6.8028548300960905"/>
    <n v="2.2676182766986974"/>
    <n v="199.36270447599304"/>
    <n v="1695.5125566323734"/>
    <n v="221.19789298027212"/>
    <n v="24.707381614830471"/>
    <n v="640.51920364639068"/>
    <n v="237.70227641569602"/>
    <n v="6.6359367894081629"/>
    <n v="2.2119789298027213"/>
    <n v="185.87158371764428"/>
    <n v="1593.3197812161802"/>
    <n v="218.68831254786676"/>
    <n v="24.707381614830471"/>
    <n v="629.84569545836871"/>
    <n v="232.92611765600941"/>
    <n v="6.5606493764360021"/>
    <n v="2.1868831254786674"/>
    <n v="178.2901262266162"/>
    <n v="1535.8916255732479"/>
    <n v="128.46723383857366"/>
    <n v="14.249115309534043"/>
    <n v="377.71052750049608"/>
    <n v="140.80657791440231"/>
    <n v="3.85401701515721"/>
    <n v="1.2846723383857368"/>
    <n v="113.10008103166807"/>
    <n v="963.62183788335483"/>
    <n v="121.36349373883567"/>
    <n v="14.249115309534043"/>
    <n v="352.83140300146954"/>
    <n v="129.67372015890734"/>
    <n v="3.6409048121650702"/>
    <n v="1.2136349373883568"/>
    <n v="95.428288263940729"/>
    <n v="829.76123565011972"/>
    <n v="118.7126465432074"/>
    <n v="14.249115309534043"/>
    <n v="341.55707248694011"/>
    <n v="124.62870670147629"/>
    <n v="3.5613793962962212"/>
    <n v="1.1871264654320739"/>
    <n v="87.42006303658502"/>
    <n v="769.10039235917156"/>
  </r>
  <r>
    <x v="16"/>
    <s v="Ri_x000a_Zhao"/>
    <s v="Ri Zhao"/>
    <s v="Juxian"/>
    <x v="393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Ri_x000a_Zhao"/>
    <s v="Ri Zhao"/>
    <s v="Rizhao"/>
    <x v="411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  <n v="202.27248956472613"/>
    <n v="23.748525515890073"/>
    <n v="588.05233833578257"/>
    <n v="216.12286693151225"/>
    <n v="6.0681746869417834"/>
    <n v="2.0227248956472614"/>
    <n v="159.04714710656788"/>
    <n v="1382.9353927501995"/>
    <n v="197.85441090534565"/>
    <n v="23.748525515890073"/>
    <n v="569.26178747823349"/>
    <n v="207.71451116912715"/>
    <n v="5.9356323271603681"/>
    <n v="1.9785441090534563"/>
    <n v="145.70010506097503"/>
    <n v="1281.8339872652859"/>
  </r>
  <r>
    <x v="16"/>
    <s v="Zibo"/>
    <s v="Zibo"/>
    <s v="Zichuan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ibo"/>
    <s v="Zibo"/>
    <s v="Zichuan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ibo"/>
    <s v="Zibo"/>
    <s v="Zichuan"/>
    <x v="385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  <n v="829.49209867602042"/>
    <n v="92.652681055614266"/>
    <n v="2401.9470136739646"/>
    <n v="891.38353655885999"/>
    <n v="24.884762960280607"/>
    <n v="8.2949209867602036"/>
    <n v="697.01843894116598"/>
    <n v="5974.9491795606755"/>
    <n v="820.08117205450026"/>
    <n v="92.652681055614266"/>
    <n v="2361.9213579688826"/>
    <n v="873.47294121003517"/>
    <n v="24.602435161635007"/>
    <n v="8.2008117205450031"/>
    <n v="668.58797334981068"/>
    <n v="5759.5935958996797"/>
    <n v="481.75212689465121"/>
    <n v="53.434182410752655"/>
    <n v="1416.4144781268601"/>
    <n v="528.02466717900859"/>
    <n v="14.452563806839535"/>
    <n v="4.8175212689465132"/>
    <n v="424.12530386875522"/>
    <n v="3613.5818920625802"/>
    <n v="455.11310152063373"/>
    <n v="53.434182410752655"/>
    <n v="1323.1177612555107"/>
    <n v="486.27645059590253"/>
    <n v="13.653393045619012"/>
    <n v="4.5511310152063373"/>
    <n v="357.85608098977769"/>
    <n v="3111.6046336879485"/>
    <n v="445.17242453702767"/>
    <n v="53.434182410752655"/>
    <n v="1280.8390218260254"/>
    <n v="467.35765013053606"/>
    <n v="13.355172736110829"/>
    <n v="4.4517242453702766"/>
    <n v="327.8252363871938"/>
    <n v="2884.1264713468931"/>
  </r>
  <r>
    <x v="16"/>
    <s v="Zibo"/>
    <s v="Zibo"/>
    <s v="Zichuan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ibo"/>
    <s v="Zibo"/>
    <s v="Zichuan"/>
    <x v="385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ao_x000a_Zhuang"/>
    <s v="Zao Zhuang"/>
    <s v="Zhaozhuang"/>
    <x v="399"/>
    <s v="t/d"/>
    <s v="cement"/>
    <n v="1000"/>
    <n v="310"/>
    <n v="1"/>
    <m/>
    <n v="310000"/>
    <m/>
    <n v="0"/>
    <n v="310000"/>
    <n v="2.6550909046316202E-3"/>
    <n v="165.42414382243638"/>
    <n v="11.293259237032702"/>
    <n v="372.06635448389062"/>
    <n v="144.13296571055045"/>
    <n v="4.9627243146730908"/>
    <n v="1.6542414382243638"/>
    <n v="151.54378608037663"/>
    <n v="1286.5222710294368"/>
    <n v="188.96818972489143"/>
    <n v="20.589484679025393"/>
    <n v="549.59382902619018"/>
    <n v="205.16783228060947"/>
    <n v="5.6690456917467422"/>
    <n v="1.8896818972489142"/>
    <n v="166.13558706332753"/>
    <n v="1412.9271305269779"/>
    <n v="184.3315774835601"/>
    <n v="20.589484679025393"/>
    <n v="533.76600303865882"/>
    <n v="198.08523034641337"/>
    <n v="5.5299473245068018"/>
    <n v="1.8433157748356008"/>
    <n v="154.89298643137022"/>
    <n v="1327.7664843468169"/>
    <n v="182.2402604565556"/>
    <n v="20.589484679025393"/>
    <n v="524.87141288197392"/>
    <n v="194.1050980466745"/>
    <n v="5.4672078136966684"/>
    <n v="1.8224026045655561"/>
    <n v="148.57510518884683"/>
    <n v="1279.9096879777067"/>
    <n v="107.05602819881139"/>
    <n v="11.874262757945036"/>
    <n v="314.75877291708002"/>
    <n v="117.3388149286686"/>
    <n v="3.2116808459643416"/>
    <n v="1.0705602819881141"/>
    <n v="94.250067526390055"/>
    <n v="803.01819823612902"/>
    <n v="101.13624478236306"/>
    <n v="11.874262757945036"/>
    <n v="294.02616916789128"/>
    <n v="108.06143346575612"/>
    <n v="3.0340873434708917"/>
    <n v="1.0113624478236307"/>
    <n v="79.523573553283939"/>
    <n v="691.46769637509976"/>
    <n v="98.927205452672823"/>
    <n v="11.874262757945036"/>
    <n v="284.63089373911674"/>
    <n v="103.85725558456357"/>
    <n v="2.9678161635801841"/>
    <n v="0.98927205452672817"/>
    <n v="72.850052530487517"/>
    <n v="640.91699363264297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ao_x000a_Zhuang"/>
    <s v="Zao Zhuang"/>
    <s v="Zhaozhuang"/>
    <x v="399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Tai_x000a_An"/>
    <s v="Tai An"/>
    <s v="Tai An"/>
    <x v="38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Dong_x000a_Ying"/>
    <s v="Dong Ying"/>
    <s v="Guangrao"/>
    <x v="429"/>
    <s v="t/a"/>
    <s v="grinding"/>
    <n v="800000"/>
    <n v="1"/>
    <m/>
    <n v="1"/>
    <m/>
    <n v="800000"/>
    <n v="84023.93443516508"/>
    <n v="84023.93443516508"/>
    <n v="7.196489809360335E-4"/>
    <n v="44.837378756547459"/>
    <n v="3.0609808828766392"/>
    <n v="100.84670636995263"/>
    <n v="39.066512454223187"/>
    <n v="1.3451213626964236"/>
    <n v="0.44837378756547458"/>
    <n v="41.075177889271764"/>
    <n v="348.70536435599053"/>
    <n v="51.218873496051977"/>
    <n v="5.5806758410460171"/>
    <n v="148.96463179376752"/>
    <n v="55.609704799196372"/>
    <n v="1.5365662048815589"/>
    <n v="0.51218873496051975"/>
    <n v="45.030211854053846"/>
    <n v="382.96676315182162"/>
    <n v="49.962143163900663"/>
    <n v="5.5806758410460171"/>
    <n v="144.67457949367869"/>
    <n v="53.690001313553573"/>
    <n v="1.4988642949170197"/>
    <n v="0.49962143163900657"/>
    <n v="41.982961730246338"/>
    <n v="359.88440008376318"/>
    <n v="49.395302245319471"/>
    <n v="5.5806758410460171"/>
    <n v="142.26374575124979"/>
    <n v="52.611206554209893"/>
    <n v="1.4818590673595842"/>
    <n v="0.49395302245319472"/>
    <n v="40.270531926082"/>
    <n v="346.91305711474649"/>
    <n v="29.016995787955199"/>
    <n v="3.2184589530306327"/>
    <n v="85.313775801541112"/>
    <n v="31.804093200859416"/>
    <n v="0.87050987363865595"/>
    <n v="0.29016995787955202"/>
    <n v="25.546004820475094"/>
    <n v="217.65402722205451"/>
    <n v="27.412468389071226"/>
    <n v="3.2184589530306327"/>
    <n v="79.694308259308556"/>
    <n v="29.289505808053697"/>
    <n v="0.82237405167213673"/>
    <n v="0.27412468389071226"/>
    <n v="21.554463000939215"/>
    <n v="187.41882704598714"/>
    <n v="26.813719434869313"/>
    <n v="3.2184589530306327"/>
    <n v="77.147766302445106"/>
    <n v="28.149984625334039"/>
    <n v="0.80441158304607918"/>
    <n v="0.2681371943486931"/>
    <n v="19.745638830387144"/>
    <n v="173.71731435926549"/>
  </r>
  <r>
    <x v="16"/>
    <s v="Zibo"/>
    <s v="Zibo"/>
    <s v="Zibo"/>
    <x v="409"/>
    <s v="t/d"/>
    <s v="cement"/>
    <n v="1500"/>
    <n v="310"/>
    <n v="1"/>
    <m/>
    <n v="465000"/>
    <m/>
    <n v="0"/>
    <n v="465000"/>
    <n v="3.9826363569474303E-3"/>
    <n v="248.13621573365455"/>
    <n v="16.939888855549054"/>
    <n v="558.09953172583596"/>
    <n v="216.19944856582569"/>
    <n v="7.4440864720096362"/>
    <n v="2.4813621573365459"/>
    <n v="227.31567912056494"/>
    <n v="1929.7834065441552"/>
    <n v="283.45228458733715"/>
    <n v="30.884227018538088"/>
    <n v="824.39074353928527"/>
    <n v="307.75174842091423"/>
    <n v="8.5035685376201133"/>
    <n v="2.8345228458733716"/>
    <n v="249.2033805949913"/>
    <n v="2119.3906957904665"/>
    <n v="276.49736622534016"/>
    <n v="30.884227018538088"/>
    <n v="800.64900455798829"/>
    <n v="297.12784551962005"/>
    <n v="8.2949209867602036"/>
    <n v="2.7649736622534014"/>
    <n v="232.33947964705533"/>
    <n v="1991.6497265202254"/>
    <n v="273.36039068483342"/>
    <n v="30.884227018538088"/>
    <n v="787.30711932296094"/>
    <n v="291.15764707001176"/>
    <n v="8.2008117205450031"/>
    <n v="2.7336039068483342"/>
    <n v="222.86265778327024"/>
    <n v="1919.86453196656"/>
    <n v="160.58404229821707"/>
    <n v="17.811394136917553"/>
    <n v="472.13815937562009"/>
    <n v="176.00822239300288"/>
    <n v="4.8175212689465123"/>
    <n v="1.605840422982171"/>
    <n v="141.37510128958507"/>
    <n v="1204.5272973541935"/>
    <n v="151.7043671735446"/>
    <n v="17.811394136917553"/>
    <n v="441.0392537518369"/>
    <n v="162.09215019863419"/>
    <n v="4.5511310152063373"/>
    <n v="1.5170436717354461"/>
    <n v="119.28536032992591"/>
    <n v="1037.2015445626496"/>
    <n v="148.39080817900924"/>
    <n v="17.811394136917553"/>
    <n v="426.94634060867514"/>
    <n v="155.78588337684536"/>
    <n v="4.4517242453702766"/>
    <n v="1.4839080817900923"/>
    <n v="109.27507879573128"/>
    <n v="961.37549044896446"/>
  </r>
  <r>
    <x v="16"/>
    <s v="Wei_x000a_Fang"/>
    <s v="Wei Fang"/>
    <s v="Anqiu"/>
    <x v="430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Wei_x000a_Fang"/>
    <s v="Wei Fang"/>
    <s v="Anqiu"/>
    <x v="430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Tai_x000a_An"/>
    <s v="Tai An"/>
    <s v="Ningyang"/>
    <x v="431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  <n v="829.49209867602042"/>
    <n v="92.652681055614266"/>
    <n v="2401.9470136739646"/>
    <n v="891.38353655885999"/>
    <n v="24.884762960280607"/>
    <n v="8.2949209867602036"/>
    <n v="697.01843894116598"/>
    <n v="5974.9491795606755"/>
    <n v="820.08117205450026"/>
    <n v="92.652681055614266"/>
    <n v="2361.9213579688826"/>
    <n v="873.47294121003517"/>
    <n v="24.602435161635007"/>
    <n v="8.2008117205450031"/>
    <n v="668.58797334981068"/>
    <n v="5759.5935958996797"/>
    <n v="481.75212689465121"/>
    <n v="53.434182410752655"/>
    <n v="1416.4144781268601"/>
    <n v="528.02466717900859"/>
    <n v="14.452563806839535"/>
    <n v="4.8175212689465132"/>
    <n v="424.12530386875522"/>
    <n v="3613.5818920625802"/>
    <n v="455.11310152063373"/>
    <n v="53.434182410752655"/>
    <n v="1323.1177612555107"/>
    <n v="486.27645059590253"/>
    <n v="13.653393045619012"/>
    <n v="4.5511310152063373"/>
    <n v="357.85608098977769"/>
    <n v="3111.6046336879485"/>
    <n v="445.17242453702767"/>
    <n v="53.434182410752655"/>
    <n v="1280.8390218260254"/>
    <n v="467.35765013053606"/>
    <n v="13.355172736110829"/>
    <n v="4.4517242453702766"/>
    <n v="327.8252363871938"/>
    <n v="2884.1264713468931"/>
  </r>
  <r>
    <x v="16"/>
    <s v="Jining"/>
    <s v="Jining"/>
    <s v="Qufu"/>
    <x v="427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Yan_x000a_Tai"/>
    <s v="Yan Tai"/>
    <s v="Longkou"/>
    <x v="432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Yan_x000a_Tai"/>
    <s v="Yan Tai"/>
    <s v="Longkou"/>
    <x v="432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Tai_x000a_An"/>
    <s v="Tai An"/>
    <s v="Ningyang"/>
    <x v="431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Tai_x000a_An"/>
    <s v="Tai An"/>
    <s v="Ningyang"/>
    <x v="431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Yan_x000a_Tai"/>
    <s v="Yan Tai"/>
    <s v="Qixia"/>
    <x v="422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Yan_x000a_Tai"/>
    <s v="Yan Tai"/>
    <s v="Qixia"/>
    <x v="422"/>
    <s v="t/d"/>
    <s v="cement"/>
    <n v="3000"/>
    <n v="310"/>
    <n v="1"/>
    <m/>
    <n v="930000"/>
    <m/>
    <n v="0"/>
    <n v="930000"/>
    <n v="7.9652727138948606E-3"/>
    <n v="496.2724314673091"/>
    <n v="33.879777711098107"/>
    <n v="1116.1990634516719"/>
    <n v="432.39889713165138"/>
    <n v="14.888172944019272"/>
    <n v="4.9627243146730917"/>
    <n v="454.63135824112987"/>
    <n v="3859.5668130883105"/>
    <n v="566.90456917467429"/>
    <n v="61.768454037076175"/>
    <n v="1648.7814870785705"/>
    <n v="615.50349684182845"/>
    <n v="17.007137075240227"/>
    <n v="5.6690456917467431"/>
    <n v="498.4067611899826"/>
    <n v="4238.7813915809329"/>
    <n v="552.99473245068032"/>
    <n v="61.768454037076175"/>
    <n v="1601.2980091159766"/>
    <n v="594.25569103924011"/>
    <n v="16.589841973520407"/>
    <n v="5.5299473245068027"/>
    <n v="464.67895929411065"/>
    <n v="3983.2994530404508"/>
    <n v="546.72078136966684"/>
    <n v="61.768454037076175"/>
    <n v="1574.6142386459219"/>
    <n v="582.31529414002352"/>
    <n v="16.401623441090006"/>
    <n v="5.4672078136966684"/>
    <n v="445.72531556654047"/>
    <n v="3839.72906393312"/>
    <n v="321.16808459643414"/>
    <n v="35.622788273835106"/>
    <n v="944.27631875124018"/>
    <n v="352.01644478600576"/>
    <n v="9.6350425378930247"/>
    <n v="3.211680845964342"/>
    <n v="282.75020257917015"/>
    <n v="2409.054594708387"/>
    <n v="303.40873434708919"/>
    <n v="35.622788273835106"/>
    <n v="882.07850750367379"/>
    <n v="324.18430039726837"/>
    <n v="9.1022620304126747"/>
    <n v="3.0340873434708922"/>
    <n v="238.57072065985182"/>
    <n v="2074.4030891252992"/>
    <n v="296.78161635801848"/>
    <n v="35.622788273835106"/>
    <n v="853.89268121735029"/>
    <n v="311.57176675369072"/>
    <n v="8.9034484907405531"/>
    <n v="2.9678161635801845"/>
    <n v="218.55015759146255"/>
    <n v="1922.7509808979289"/>
  </r>
  <r>
    <x v="16"/>
    <s v="Lin_x000a_Yi"/>
    <s v="Lin Yi"/>
    <s v="Cangshan"/>
    <x v="433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Lai_x000a_Wu"/>
    <s v="Lai Wu"/>
    <s v="Laiwu"/>
    <x v="387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Lai_x000a_Wu"/>
    <s v="Lai Wu"/>
    <s v="Laiwu"/>
    <x v="387"/>
    <s v="t/d"/>
    <s v="cement"/>
    <n v="1000"/>
    <n v="310"/>
    <n v="1"/>
    <m/>
    <n v="310000"/>
    <m/>
    <n v="0"/>
    <n v="310000"/>
    <n v="2.6550909046316202E-3"/>
    <n v="165.42414382243638"/>
    <n v="11.293259237032702"/>
    <n v="372.06635448389062"/>
    <n v="144.13296571055045"/>
    <n v="4.9627243146730908"/>
    <n v="1.6542414382243638"/>
    <n v="151.54378608037663"/>
    <n v="1286.5222710294368"/>
    <n v="188.96818972489143"/>
    <n v="20.589484679025393"/>
    <n v="549.59382902619018"/>
    <n v="205.16783228060947"/>
    <n v="5.6690456917467422"/>
    <n v="1.8896818972489142"/>
    <n v="166.13558706332753"/>
    <n v="1412.9271305269779"/>
    <n v="184.3315774835601"/>
    <n v="20.589484679025393"/>
    <n v="533.76600303865882"/>
    <n v="198.08523034641337"/>
    <n v="5.5299473245068018"/>
    <n v="1.8433157748356008"/>
    <n v="154.89298643137022"/>
    <n v="1327.7664843468169"/>
    <n v="182.2402604565556"/>
    <n v="20.589484679025393"/>
    <n v="524.87141288197392"/>
    <n v="194.1050980466745"/>
    <n v="5.4672078136966684"/>
    <n v="1.8224026045655561"/>
    <n v="148.57510518884683"/>
    <n v="1279.9096879777067"/>
    <n v="107.05602819881139"/>
    <n v="11.874262757945036"/>
    <n v="314.75877291708002"/>
    <n v="117.3388149286686"/>
    <n v="3.2116808459643416"/>
    <n v="1.0705602819881141"/>
    <n v="94.250067526390055"/>
    <n v="803.01819823612902"/>
    <n v="101.13624478236306"/>
    <n v="11.874262757945036"/>
    <n v="294.02616916789128"/>
    <n v="108.06143346575612"/>
    <n v="3.0340873434708917"/>
    <n v="1.0113624478236307"/>
    <n v="79.523573553283939"/>
    <n v="691.46769637509976"/>
    <n v="98.927205452672823"/>
    <n v="11.874262757945036"/>
    <n v="284.63089373911674"/>
    <n v="103.85725558456357"/>
    <n v="2.9678161635801841"/>
    <n v="0.98927205452672817"/>
    <n v="72.850052530487517"/>
    <n v="640.91699363264297"/>
  </r>
  <r>
    <x v="16"/>
    <s v="Ri_x000a_Zhao"/>
    <s v="Ri Zhao"/>
    <s v="Juxian"/>
    <x v="393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Ri_x000a_Zhao"/>
    <s v="Ri Zhao"/>
    <s v="Juxian"/>
    <x v="393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Lin_x000a_Yi"/>
    <s v="Lin Yi"/>
    <s v="Yinan"/>
    <x v="434"/>
    <s v="t/d"/>
    <s v="cement"/>
    <n v="4500"/>
    <n v="310"/>
    <n v="1"/>
    <m/>
    <n v="1395000"/>
    <m/>
    <n v="0"/>
    <n v="1395000"/>
    <n v="1.194790907084229E-2"/>
    <n v="744.40864720096363"/>
    <n v="50.81966656664715"/>
    <n v="1674.2985951775077"/>
    <n v="648.59834569747704"/>
    <n v="22.332259416028908"/>
    <n v="7.4440864720096371"/>
    <n v="681.94703736169481"/>
    <n v="5789.3502196324653"/>
    <n v="850.35685376201138"/>
    <n v="92.652681055614266"/>
    <n v="2473.1722306178558"/>
    <n v="923.25524526274262"/>
    <n v="25.510705612860338"/>
    <n v="8.5035685376201133"/>
    <n v="747.61014178497385"/>
    <n v="6358.1720873713994"/>
    <n v="829.49209867602042"/>
    <n v="92.652681055614266"/>
    <n v="2401.9470136739646"/>
    <n v="891.38353655885999"/>
    <n v="24.884762960280607"/>
    <n v="8.2949209867602036"/>
    <n v="697.01843894116598"/>
    <n v="5974.9491795606755"/>
    <n v="820.08117205450026"/>
    <n v="92.652681055614266"/>
    <n v="2361.9213579688826"/>
    <n v="873.47294121003517"/>
    <n v="24.602435161635007"/>
    <n v="8.2008117205450031"/>
    <n v="668.58797334981068"/>
    <n v="5759.5935958996797"/>
    <n v="481.75212689465121"/>
    <n v="53.434182410752655"/>
    <n v="1416.4144781268601"/>
    <n v="528.02466717900859"/>
    <n v="14.452563806839535"/>
    <n v="4.8175212689465132"/>
    <n v="424.12530386875522"/>
    <n v="3613.5818920625802"/>
    <n v="455.11310152063373"/>
    <n v="53.434182410752655"/>
    <n v="1323.1177612555107"/>
    <n v="486.27645059590253"/>
    <n v="13.653393045619012"/>
    <n v="4.5511310152063373"/>
    <n v="357.85608098977769"/>
    <n v="3111.6046336879485"/>
    <n v="445.17242453702767"/>
    <n v="53.434182410752655"/>
    <n v="1280.8390218260254"/>
    <n v="467.35765013053606"/>
    <n v="13.355172736110829"/>
    <n v="4.4517242453702766"/>
    <n v="327.8252363871938"/>
    <n v="2884.1264713468931"/>
  </r>
  <r>
    <x v="16"/>
    <s v="Yan_x000a_Tai"/>
    <s v="Yan Tai"/>
    <s v="Penglai"/>
    <x v="384"/>
    <s v="t/d"/>
    <s v="cement"/>
    <n v="3500"/>
    <n v="310"/>
    <n v="1"/>
    <m/>
    <n v="1085000"/>
    <m/>
    <n v="0"/>
    <n v="1085000"/>
    <n v="9.2928181662106698E-3"/>
    <n v="578.98450337852728"/>
    <n v="39.52640732961445"/>
    <n v="1302.2322406936171"/>
    <n v="504.46537998692656"/>
    <n v="17.369535101355815"/>
    <n v="5.7898450337852729"/>
    <n v="530.40325128131815"/>
    <n v="4502.8279486030287"/>
    <n v="661.38866403711995"/>
    <n v="72.063196376588863"/>
    <n v="1923.5784015916656"/>
    <n v="718.08741298213306"/>
    <n v="19.841659921113596"/>
    <n v="6.6138866403711996"/>
    <n v="581.47455472164631"/>
    <n v="4945.2449568444217"/>
    <n v="645.16052119246024"/>
    <n v="72.063196376588863"/>
    <n v="1868.1810106353057"/>
    <n v="693.29830621244673"/>
    <n v="19.354815635773807"/>
    <n v="6.451605211924603"/>
    <n v="542.12545250979576"/>
    <n v="4647.182695213859"/>
    <n v="637.84091159794457"/>
    <n v="72.063196376588863"/>
    <n v="1837.0499450869086"/>
    <n v="679.3678431633607"/>
    <n v="19.135227347938336"/>
    <n v="6.378409115979446"/>
    <n v="520.01286816096388"/>
    <n v="4479.6839079219726"/>
    <n v="374.69609869583985"/>
    <n v="41.559919652807622"/>
    <n v="1101.6557052097801"/>
    <n v="410.68585225034002"/>
    <n v="11.240882960875194"/>
    <n v="3.7469609869583991"/>
    <n v="329.87523634236516"/>
    <n v="2810.5636938264511"/>
    <n v="353.97685673827067"/>
    <n v="41.559919652807622"/>
    <n v="1029.0915920876193"/>
    <n v="378.21501713014641"/>
    <n v="10.61930570214812"/>
    <n v="3.5397685673827071"/>
    <n v="278.33250743649376"/>
    <n v="2420.1369373128487"/>
    <n v="346.24521908435486"/>
    <n v="41.559919652807622"/>
    <n v="996.20812808690857"/>
    <n v="363.50039454597248"/>
    <n v="10.387356572530644"/>
    <n v="3.4624521908435484"/>
    <n v="254.97518385670628"/>
    <n v="2243.2094777142502"/>
  </r>
  <r>
    <x v="16"/>
    <s v="Zao_x000a_Zhuang"/>
    <s v="Zao Zhuang"/>
    <s v="Teng"/>
    <x v="41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Zao_x000a_Zhuang"/>
    <s v="Zao Zhuang"/>
    <s v="Teng"/>
    <x v="41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ao_x000a_Zhuang"/>
    <s v="Zao Zhuang"/>
    <s v="Teng"/>
    <x v="41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Yan_x000a_Tai"/>
    <s v="Yan Tai"/>
    <s v="Fushan"/>
    <x v="61"/>
    <s v="t/d"/>
    <s v="cement"/>
    <n v="7200"/>
    <n v="310"/>
    <n v="1"/>
    <m/>
    <n v="2232000"/>
    <m/>
    <n v="0"/>
    <n v="2232000"/>
    <n v="1.9116654513347667E-2"/>
    <n v="1191.0538355215419"/>
    <n v="81.311466506635455"/>
    <n v="2678.8777522840128"/>
    <n v="1037.7573531159635"/>
    <n v="35.73161506564626"/>
    <n v="11.91053835521542"/>
    <n v="1091.1152597787118"/>
    <n v="9262.9603514119462"/>
    <n v="1360.5709660192183"/>
    <n v="148.24428968898283"/>
    <n v="3957.0755689885696"/>
    <n v="1477.2083924203882"/>
    <n v="40.817128980576548"/>
    <n v="13.605709660192185"/>
    <n v="1196.1762268559582"/>
    <n v="10173.075339794241"/>
    <n v="1327.1873578816328"/>
    <n v="148.24428968898283"/>
    <n v="3843.1152218783441"/>
    <n v="1426.2136584941763"/>
    <n v="39.815620736448977"/>
    <n v="13.271873578816328"/>
    <n v="1115.2295023058657"/>
    <n v="9559.9186872970822"/>
    <n v="1312.1298752872005"/>
    <n v="148.24428968898283"/>
    <n v="3779.0741727502127"/>
    <n v="1397.5567059360565"/>
    <n v="39.363896258616016"/>
    <n v="13.121298752872006"/>
    <n v="1069.7407573596972"/>
    <n v="9215.3497534394883"/>
    <n v="770.80340303144203"/>
    <n v="85.494691857204259"/>
    <n v="2266.2631650029766"/>
    <n v="844.83946748641392"/>
    <n v="23.124102090943261"/>
    <n v="7.7080340303144217"/>
    <n v="678.6004861900085"/>
    <n v="5781.7310273001294"/>
    <n v="728.18096243301409"/>
    <n v="85.494691857204259"/>
    <n v="2116.988418008817"/>
    <n v="778.04232095344412"/>
    <n v="21.845428872990421"/>
    <n v="7.2818096243301413"/>
    <n v="572.5697295836444"/>
    <n v="4978.5674139007187"/>
    <n v="712.27587925924445"/>
    <n v="85.494691857204259"/>
    <n v="2049.3424349216407"/>
    <n v="747.77224020885774"/>
    <n v="21.368276377777327"/>
    <n v="7.1227587925924434"/>
    <n v="524.52037821951012"/>
    <n v="4614.6023541550294"/>
  </r>
  <r>
    <x v="16"/>
    <s v="Zao_x000a_Zhuang"/>
    <s v="Zao Zhuang"/>
    <s v="Zhaozhuang"/>
    <x v="399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Wei_x000a_Fang"/>
    <s v="Wei Fang"/>
    <s v="Linqu"/>
    <x v="435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Wei_x000a_Fang"/>
    <s v="Wei Fang"/>
    <s v="Linqu"/>
    <x v="435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Zao_x000a_Zhuang"/>
    <s v="Zao Zhuang"/>
    <s v="Teng"/>
    <x v="41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ao_x000a_Zhuang"/>
    <s v="Zao Zhuang"/>
    <s v="Teng"/>
    <x v="41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Zao_x000a_Zhuang"/>
    <s v="Zao Zhuang"/>
    <s v="Teng"/>
    <x v="416"/>
    <s v="t/d"/>
    <s v="cement"/>
    <n v="5000"/>
    <n v="310"/>
    <n v="1"/>
    <m/>
    <n v="1550000"/>
    <m/>
    <n v="0"/>
    <n v="1550000"/>
    <n v="1.3275454523158101E-2"/>
    <n v="827.12071911218186"/>
    <n v="56.466296185163507"/>
    <n v="1860.331772419453"/>
    <n v="720.66482855275228"/>
    <n v="24.813621573365456"/>
    <n v="8.2712071911218192"/>
    <n v="757.71893040188309"/>
    <n v="6432.6113551471835"/>
    <n v="944.84094862445716"/>
    <n v="102.94742339512696"/>
    <n v="2747.9691451309509"/>
    <n v="1025.8391614030475"/>
    <n v="28.345228458733711"/>
    <n v="9.4484094862445716"/>
    <n v="830.67793531663767"/>
    <n v="7064.6356526348891"/>
    <n v="921.65788741780045"/>
    <n v="102.94742339512696"/>
    <n v="2668.830015193294"/>
    <n v="990.42615173206673"/>
    <n v="27.649736622534011"/>
    <n v="9.2165788741780048"/>
    <n v="774.46493215685109"/>
    <n v="6638.8324217340842"/>
    <n v="911.2013022827781"/>
    <n v="102.94742339512696"/>
    <n v="2624.3570644098695"/>
    <n v="970.52549023337258"/>
    <n v="27.336039068483341"/>
    <n v="9.1120130228277816"/>
    <n v="742.87552594423414"/>
    <n v="6399.5484398885328"/>
    <n v="535.28014099405698"/>
    <n v="59.371313789725178"/>
    <n v="1573.7938645854003"/>
    <n v="586.69407464334301"/>
    <n v="16.058404229821708"/>
    <n v="5.3528014099405699"/>
    <n v="471.25033763195029"/>
    <n v="4015.0909911806448"/>
    <n v="505.68122391181532"/>
    <n v="59.371313789725178"/>
    <n v="1470.1308458394562"/>
    <n v="540.30716732878057"/>
    <n v="15.170436717354459"/>
    <n v="5.0568122391181536"/>
    <n v="397.61786776641969"/>
    <n v="3457.3384818754985"/>
    <n v="494.63602726336416"/>
    <n v="59.371313789725178"/>
    <n v="1423.1544686955838"/>
    <n v="519.28627792281782"/>
    <n v="14.839080817900921"/>
    <n v="4.9463602726336413"/>
    <n v="364.25026265243758"/>
    <n v="3204.5849681632149"/>
  </r>
  <r>
    <x v="16"/>
    <s v="Tai_x000a_An"/>
    <s v="Tai An"/>
    <s v="Teng"/>
    <x v="416"/>
    <s v="t/d"/>
    <s v="cement"/>
    <n v="4000"/>
    <n v="310"/>
    <n v="1"/>
    <m/>
    <n v="1240000"/>
    <m/>
    <n v="0"/>
    <n v="1240000"/>
    <n v="1.0620363618526481E-2"/>
    <n v="661.69657528974551"/>
    <n v="45.173036948130807"/>
    <n v="1488.2654179355625"/>
    <n v="576.5318628422018"/>
    <n v="19.850897258692363"/>
    <n v="6.616965752897455"/>
    <n v="606.17514432150654"/>
    <n v="5146.089084117747"/>
    <n v="755.87275889956572"/>
    <n v="82.357938716101572"/>
    <n v="2198.3753161047607"/>
    <n v="820.6713291224379"/>
    <n v="22.676182766986969"/>
    <n v="7.5587275889956569"/>
    <n v="664.54234825331014"/>
    <n v="5651.7085221079114"/>
    <n v="737.32630993424038"/>
    <n v="82.357938716101572"/>
    <n v="2135.0640121546353"/>
    <n v="792.34092138565347"/>
    <n v="22.119789298027207"/>
    <n v="7.3732630993424033"/>
    <n v="619.57194572548087"/>
    <n v="5311.0659373872677"/>
    <n v="728.96104182622241"/>
    <n v="82.357938716101572"/>
    <n v="2099.4856515278957"/>
    <n v="776.420392186698"/>
    <n v="21.868831254786674"/>
    <n v="7.2896104182622246"/>
    <n v="594.30042075538734"/>
    <n v="5119.6387519108266"/>
    <n v="428.22411279524556"/>
    <n v="47.497051031780146"/>
    <n v="1259.0350916683201"/>
    <n v="469.35525971467439"/>
    <n v="12.846723383857366"/>
    <n v="4.2822411279524566"/>
    <n v="377.00027010556022"/>
    <n v="3212.0727929445161"/>
    <n v="404.54497912945226"/>
    <n v="47.497051031780146"/>
    <n v="1176.1046766715651"/>
    <n v="432.2457338630245"/>
    <n v="12.136349373883567"/>
    <n v="4.0454497912945229"/>
    <n v="318.09429421313575"/>
    <n v="2765.8707855003991"/>
    <n v="395.70882181069129"/>
    <n v="47.497051031780146"/>
    <n v="1138.523574956467"/>
    <n v="415.4290223382543"/>
    <n v="11.871264654320736"/>
    <n v="3.9570882181069127"/>
    <n v="291.40021012195007"/>
    <n v="2563.6679745305719"/>
  </r>
  <r>
    <x v="16"/>
    <s v="Ji_x000a_Nan"/>
    <s v="Ji Nan"/>
    <s v="Teng"/>
    <x v="416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  <n v="202.27248956472613"/>
    <n v="23.748525515890073"/>
    <n v="588.05233833578257"/>
    <n v="216.12286693151225"/>
    <n v="6.0681746869417834"/>
    <n v="2.0227248956472614"/>
    <n v="159.04714710656788"/>
    <n v="1382.9353927501995"/>
    <n v="197.85441090534565"/>
    <n v="23.748525515890073"/>
    <n v="569.26178747823349"/>
    <n v="207.71451116912715"/>
    <n v="5.9356323271603681"/>
    <n v="1.9785441090534563"/>
    <n v="145.70010506097503"/>
    <n v="1281.8339872652859"/>
  </r>
  <r>
    <x v="16"/>
    <s v="Ji_x000a_Nan"/>
    <s v="Ji Nan"/>
    <s v="Teng"/>
    <x v="416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  <n v="202.27248956472613"/>
    <n v="23.748525515890073"/>
    <n v="588.05233833578257"/>
    <n v="216.12286693151225"/>
    <n v="6.0681746869417834"/>
    <n v="2.0227248956472614"/>
    <n v="159.04714710656788"/>
    <n v="1382.9353927501995"/>
    <n v="197.85441090534565"/>
    <n v="23.748525515890073"/>
    <n v="569.26178747823349"/>
    <n v="207.71451116912715"/>
    <n v="5.9356323271603681"/>
    <n v="1.9785441090534563"/>
    <n v="145.70010506097503"/>
    <n v="1281.8339872652859"/>
  </r>
  <r>
    <x v="16"/>
    <s v="Ji_x000a_Nan"/>
    <s v="Ji Nan"/>
    <s v="Teng"/>
    <x v="416"/>
    <s v="t/d"/>
    <s v="cement"/>
    <n v="1000"/>
    <n v="310"/>
    <n v="1"/>
    <m/>
    <n v="310000"/>
    <m/>
    <n v="0"/>
    <n v="310000"/>
    <n v="2.6550909046316202E-3"/>
    <n v="165.42414382243638"/>
    <n v="11.293259237032702"/>
    <n v="372.06635448389062"/>
    <n v="144.13296571055045"/>
    <n v="4.9627243146730908"/>
    <n v="1.6542414382243638"/>
    <n v="151.54378608037663"/>
    <n v="1286.5222710294368"/>
    <n v="188.96818972489143"/>
    <n v="20.589484679025393"/>
    <n v="549.59382902619018"/>
    <n v="205.16783228060947"/>
    <n v="5.6690456917467422"/>
    <n v="1.8896818972489142"/>
    <n v="166.13558706332753"/>
    <n v="1412.9271305269779"/>
    <n v="184.3315774835601"/>
    <n v="20.589484679025393"/>
    <n v="533.76600303865882"/>
    <n v="198.08523034641337"/>
    <n v="5.5299473245068018"/>
    <n v="1.8433157748356008"/>
    <n v="154.89298643137022"/>
    <n v="1327.7664843468169"/>
    <n v="182.2402604565556"/>
    <n v="20.589484679025393"/>
    <n v="524.87141288197392"/>
    <n v="194.1050980466745"/>
    <n v="5.4672078136966684"/>
    <n v="1.8224026045655561"/>
    <n v="148.57510518884683"/>
    <n v="1279.9096879777067"/>
    <n v="107.05602819881139"/>
    <n v="11.874262757945036"/>
    <n v="314.75877291708002"/>
    <n v="117.3388149286686"/>
    <n v="3.2116808459643416"/>
    <n v="1.0705602819881141"/>
    <n v="94.250067526390055"/>
    <n v="803.01819823612902"/>
    <n v="101.13624478236306"/>
    <n v="11.874262757945036"/>
    <n v="294.02616916789128"/>
    <n v="108.06143346575612"/>
    <n v="3.0340873434708917"/>
    <n v="1.0113624478236307"/>
    <n v="79.523573553283939"/>
    <n v="691.46769637509976"/>
    <n v="98.927205452672823"/>
    <n v="11.874262757945036"/>
    <n v="284.63089373911674"/>
    <n v="103.85725558456357"/>
    <n v="2.9678161635801841"/>
    <n v="0.98927205452672817"/>
    <n v="72.850052530487517"/>
    <n v="640.91699363264297"/>
  </r>
  <r>
    <x v="16"/>
    <s v="De_x000a_Zhou"/>
    <s v="De Zhou"/>
    <s v="Dezhou"/>
    <x v="436"/>
    <s v="t/d"/>
    <s v="cement"/>
    <n v="2500"/>
    <n v="310"/>
    <n v="1"/>
    <m/>
    <n v="775000"/>
    <m/>
    <n v="0"/>
    <n v="775000"/>
    <n v="6.6377272615790505E-3"/>
    <n v="413.56035955609093"/>
    <n v="28.233148092581754"/>
    <n v="930.16588620972652"/>
    <n v="360.33241427637614"/>
    <n v="12.406810786682728"/>
    <n v="4.1356035955609096"/>
    <n v="378.85946520094154"/>
    <n v="3216.3056775735918"/>
    <n v="472.42047431222858"/>
    <n v="51.473711697563481"/>
    <n v="1373.9845725654754"/>
    <n v="512.91958070152373"/>
    <n v="14.172614229366856"/>
    <n v="4.7242047431222858"/>
    <n v="415.33896765831884"/>
    <n v="3532.3178263174445"/>
    <n v="460.82894370890023"/>
    <n v="51.473711697563481"/>
    <n v="1334.415007596647"/>
    <n v="495.21307586603336"/>
    <n v="13.824868311267005"/>
    <n v="4.6082894370890024"/>
    <n v="387.23246607842555"/>
    <n v="3319.4162108670421"/>
    <n v="455.60065114138905"/>
    <n v="51.473711697563481"/>
    <n v="1312.1785322049348"/>
    <n v="485.26274511668629"/>
    <n v="13.668019534241671"/>
    <n v="4.5560065114138908"/>
    <n v="371.43776297211707"/>
    <n v="3199.7742199442664"/>
    <n v="267.64007049702849"/>
    <n v="29.685656894862589"/>
    <n v="786.89693229270017"/>
    <n v="293.34703732167151"/>
    <n v="8.0292021149108539"/>
    <n v="2.6764007049702849"/>
    <n v="235.62516881597514"/>
    <n v="2007.5454955903224"/>
    <n v="252.84061195590766"/>
    <n v="29.685656894862589"/>
    <n v="735.06542291972812"/>
    <n v="270.15358366439028"/>
    <n v="7.5852183586772295"/>
    <n v="2.5284061195590768"/>
    <n v="198.80893388320985"/>
    <n v="1728.6692409377492"/>
    <n v="247.31801363168208"/>
    <n v="29.685656894862589"/>
    <n v="711.57723434779189"/>
    <n v="259.64313896140891"/>
    <n v="7.4195404089504606"/>
    <n v="2.4731801363168207"/>
    <n v="182.12513132621879"/>
    <n v="1602.2924840816074"/>
  </r>
  <r>
    <x v="16"/>
    <s v="De_x000a_Zhou"/>
    <s v="De Zhou"/>
    <s v="Dezhou"/>
    <x v="436"/>
    <s v="t/d"/>
    <s v="cement"/>
    <n v="2000"/>
    <n v="310"/>
    <n v="1"/>
    <m/>
    <n v="620000"/>
    <m/>
    <n v="0"/>
    <n v="620000"/>
    <n v="5.3101818092632404E-3"/>
    <n v="330.84828764487276"/>
    <n v="22.586518474065404"/>
    <n v="744.13270896778124"/>
    <n v="288.2659314211009"/>
    <n v="9.9254486293461817"/>
    <n v="3.3084828764487275"/>
    <n v="303.08757216075327"/>
    <n v="2573.0445420588735"/>
    <n v="377.93637944978286"/>
    <n v="41.178969358050786"/>
    <n v="1099.1876580523804"/>
    <n v="410.33566456121895"/>
    <n v="11.338091383493484"/>
    <n v="3.7793637944978284"/>
    <n v="332.27117412665507"/>
    <n v="2825.8542610539557"/>
    <n v="368.66315496712019"/>
    <n v="41.178969358050786"/>
    <n v="1067.5320060773176"/>
    <n v="396.17046069282674"/>
    <n v="11.059894649013604"/>
    <n v="3.6866315496712017"/>
    <n v="309.78597286274044"/>
    <n v="2655.5329686936338"/>
    <n v="364.48052091311121"/>
    <n v="41.178969358050786"/>
    <n v="1049.7428257639478"/>
    <n v="388.210196093349"/>
    <n v="10.934415627393337"/>
    <n v="3.6448052091311123"/>
    <n v="297.15021037769367"/>
    <n v="2559.8193759554133"/>
    <n v="214.11205639762278"/>
    <n v="23.748525515890073"/>
    <n v="629.51754583416005"/>
    <n v="234.67762985733719"/>
    <n v="6.4233616919286831"/>
    <n v="2.1411205639762283"/>
    <n v="188.50013505278011"/>
    <n v="1606.036396472258"/>
    <n v="202.27248956472613"/>
    <n v="23.748525515890073"/>
    <n v="588.05233833578257"/>
    <n v="216.12286693151225"/>
    <n v="6.0681746869417834"/>
    <n v="2.0227248956472614"/>
    <n v="159.04714710656788"/>
    <n v="1382.9353927501995"/>
    <n v="197.85441090534565"/>
    <n v="23.748525515890073"/>
    <n v="569.26178747823349"/>
    <n v="207.71451116912715"/>
    <n v="5.9356323271603681"/>
    <n v="1.9785441090534563"/>
    <n v="145.70010506097503"/>
    <n v="1281.8339872652859"/>
  </r>
  <r>
    <x v="16"/>
    <s v="Lai_x000a_Wu"/>
    <s v="Lai Wu"/>
    <s v="Laiwu"/>
    <x v="387"/>
    <s v="t/a"/>
    <s v="grinding"/>
    <n v="1200000"/>
    <n v="1"/>
    <m/>
    <n v="1"/>
    <m/>
    <n v="1200000"/>
    <n v="126035.90165274762"/>
    <n v="126035.90165274762"/>
    <n v="1.0794734714040502E-3"/>
    <n v="67.256068134821177"/>
    <n v="4.5914713243149583"/>
    <n v="151.27005955492893"/>
    <n v="58.59976868133478"/>
    <n v="2.0176820440446352"/>
    <n v="0.6725606813482119"/>
    <n v="61.612766833907642"/>
    <n v="523.05804653398582"/>
    <n v="76.828310244077954"/>
    <n v="8.3710137615690261"/>
    <n v="223.44694769065126"/>
    <n v="83.414557198794554"/>
    <n v="2.3048493073223382"/>
    <n v="0.76828310244077958"/>
    <n v="67.545317781080755"/>
    <n v="574.45014472773244"/>
    <n v="74.94321474585098"/>
    <n v="8.3710137615690261"/>
    <n v="217.01186924051802"/>
    <n v="80.535001970330356"/>
    <n v="2.2482964423755294"/>
    <n v="0.74943214745850983"/>
    <n v="62.97444259536951"/>
    <n v="539.82660012564475"/>
    <n v="74.092953367979206"/>
    <n v="8.3710137615690261"/>
    <n v="213.39561862687466"/>
    <n v="78.916809831314836"/>
    <n v="2.222788601039376"/>
    <n v="0.74092953367979197"/>
    <n v="60.405797889123001"/>
    <n v="520.36958567211968"/>
    <n v="43.525493681932794"/>
    <n v="4.8276884295459483"/>
    <n v="127.97066370231167"/>
    <n v="47.706139801289119"/>
    <n v="1.3057648104579838"/>
    <n v="0.43525493681932803"/>
    <n v="38.319007230712643"/>
    <n v="326.48104083308175"/>
    <n v="41.11870258360684"/>
    <n v="4.8276884295459483"/>
    <n v="119.54146238896281"/>
    <n v="43.934258712080542"/>
    <n v="1.2335610775082051"/>
    <n v="0.41118702583606836"/>
    <n v="32.331694501408826"/>
    <n v="281.12824056898069"/>
    <n v="40.220579152303962"/>
    <n v="4.8276884295459483"/>
    <n v="115.72164945366767"/>
    <n v="42.224976938001056"/>
    <n v="1.2066173745691187"/>
    <n v="0.40220579152303965"/>
    <n v="29.618458245580715"/>
    <n v="260.57597153889822"/>
  </r>
  <r>
    <x v="16"/>
    <s v="Lin_x000a_Yi"/>
    <s v="Lin Yi"/>
    <s v="Linyi"/>
    <x v="83"/>
    <s v="t/a"/>
    <s v="grinding"/>
    <n v="1000000"/>
    <n v="1"/>
    <m/>
    <n v="1"/>
    <m/>
    <n v="1000000"/>
    <n v="105029.91804395635"/>
    <n v="105029.91804395635"/>
    <n v="8.995612261700419E-4"/>
    <n v="56.046723445684322"/>
    <n v="3.8262261035957987"/>
    <n v="126.05838296244079"/>
    <n v="48.833140567778983"/>
    <n v="1.6814017033705295"/>
    <n v="0.56046723445684332"/>
    <n v="51.343972361589707"/>
    <n v="435.8817054449882"/>
    <n v="64.023591870064962"/>
    <n v="6.975844801307522"/>
    <n v="186.20578974220939"/>
    <n v="69.512130998995474"/>
    <n v="1.9207077561019488"/>
    <n v="0.64023591870064966"/>
    <n v="56.287764817567307"/>
    <n v="478.70845393977703"/>
    <n v="62.452678954875829"/>
    <n v="6.975844801307522"/>
    <n v="180.84322436709837"/>
    <n v="67.112501641941961"/>
    <n v="1.8735803686462746"/>
    <n v="0.62452678954875829"/>
    <n v="52.478702162807927"/>
    <n v="449.85550010470394"/>
    <n v="61.744127806649338"/>
    <n v="6.975844801307522"/>
    <n v="177.82968218906225"/>
    <n v="65.764008192762375"/>
    <n v="1.8523238341994801"/>
    <n v="0.6174412780664934"/>
    <n v="50.338164907602504"/>
    <n v="433.64132139343315"/>
    <n v="36.271244734943998"/>
    <n v="4.0230736912882907"/>
    <n v="106.6422197519264"/>
    <n v="39.755116501074269"/>
    <n v="1.08813734204832"/>
    <n v="0.36271244734944008"/>
    <n v="31.93250602559387"/>
    <n v="272.06753402756812"/>
    <n v="34.265585486339035"/>
    <n v="4.0230736912882907"/>
    <n v="99.617885324135685"/>
    <n v="36.611882260067119"/>
    <n v="1.0279675645901709"/>
    <n v="0.34265585486339034"/>
    <n v="26.943078751174021"/>
    <n v="234.27353380748391"/>
    <n v="33.517149293586641"/>
    <n v="4.0230736912882907"/>
    <n v="96.434707878056386"/>
    <n v="35.187480781667546"/>
    <n v="1.0055144788075989"/>
    <n v="0.3351714929358664"/>
    <n v="24.682048537983931"/>
    <n v="217.14664294908187"/>
  </r>
  <r>
    <x v="1"/>
    <s v=""/>
    <m/>
    <s v=""/>
    <x v="4"/>
    <m/>
    <m/>
    <m/>
    <m/>
    <n v="99"/>
    <m/>
    <n v="110329000"/>
    <n v="61200000"/>
    <n v="6427830.9842901286"/>
    <m/>
    <n v="1.0000000000000016"/>
    <n v="62304.512261280972"/>
    <n v="4253.4360000000006"/>
    <n v="140133.18859811802"/>
    <n v="54285.510699132974"/>
    <n v="1869.1353678384291"/>
    <n v="623.04512261280979"/>
    <n v="57076.68457453532"/>
    <n v="484549.23663260974"/>
    <n v="71172.02254553682"/>
    <n v="7754.7192991051561"/>
    <n v="206996.23808264427"/>
    <n v="77273.37392580742"/>
    <n v="2135.1606763661043"/>
    <n v="711.72022545536822"/>
    <n v="62572.466642673375"/>
    <n v="532157.72313566564"/>
    <n v="69425.712378437427"/>
    <n v="7754.7192991051561"/>
    <n v="201034.92581272507"/>
    <n v="74605.818580775347"/>
    <n v="2082.7713713531225"/>
    <n v="694.25712378437424"/>
    <n v="58338.110443288497"/>
    <n v="500083.24838543992"/>
    <n v="68638.049318255071"/>
    <n v="7754.7192991051561"/>
    <n v="197684.91239466509"/>
    <n v="73106.761696208501"/>
    <n v="2059.1414795476521"/>
    <n v="686.38049318255071"/>
    <n v="55958.575629055849"/>
    <n v="482058.7068205438"/>
    <n v="40321.040613735538"/>
    <n v="4472.2622254594808"/>
    <n v="118549.15113000666"/>
    <n v="44193.897362978889"/>
    <n v="1209.6312184120661"/>
    <n v="403.21040613735545"/>
    <n v="35497.868401408559"/>
    <n v="302444.70983472542"/>
    <n v="38091.443349806956"/>
    <n v="4472.2622254594808"/>
    <n v="110740.52818868958"/>
    <n v="40699.711364778705"/>
    <n v="1142.7433004942086"/>
    <n v="380.91443349806957"/>
    <n v="29951.356247185598"/>
    <n v="260430.89340891596"/>
    <n v="37259.441957373754"/>
    <n v="4472.2622254594808"/>
    <n v="107201.93920388869"/>
    <n v="39116.271086384222"/>
    <n v="1117.7832587212124"/>
    <n v="372.59441957373753"/>
    <n v="27437.875066125118"/>
    <n v="241391.73258234138"/>
  </r>
  <r>
    <x v="2"/>
    <s v=""/>
    <m/>
    <s v=""/>
    <x v="4"/>
    <m/>
    <m/>
    <m/>
    <m/>
    <m/>
    <n v="54"/>
    <m/>
    <m/>
    <n v="0"/>
    <n v="116756830.984290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7"/>
    <s v="An_x000a_Yang"/>
    <s v="An Yang"/>
    <s v="Anyang Shì"/>
    <x v="437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  <n v="83.257005701777359"/>
    <n v="7.5528534061409527"/>
    <n v="216.45369212939539"/>
    <n v="56.410398055764574"/>
    <n v="2.4977101710533205"/>
    <n v="0.83257005701777353"/>
    <n v="49.563486876021791"/>
    <n v="424.1255666270589"/>
    <n v="82.489846582597352"/>
    <n v="7.5528534061409527"/>
    <n v="211.53835940736377"/>
    <n v="55.677398448747752"/>
    <n v="2.4746953974779204"/>
    <n v="0.82489846582597348"/>
    <n v="47.245894590149895"/>
    <n v="406.57022839988883"/>
    <n v="48.111642903423515"/>
    <n v="4.3558431556142807"/>
    <n v="128.93601412039695"/>
    <n v="33.144718529619219"/>
    <n v="1.4433492871027054"/>
    <n v="0.48111642903423513"/>
    <n v="30.519021676066142"/>
    <n v="259.25695942984407"/>
    <n v="45.940085089444509"/>
    <n v="4.3558431556142807"/>
    <n v="117.20334311616747"/>
    <n v="31.39508249850978"/>
    <n v="1.3782025526833352"/>
    <n v="0.45940085089444516"/>
    <n v="24.987036488126297"/>
    <n v="217.35318212009034"/>
    <n v="45.129741825120519"/>
    <n v="4.3558431556142807"/>
    <n v="112.01132145647959"/>
    <n v="30.620821619054809"/>
    <n v="1.3538922547536156"/>
    <n v="0.45129741825120523"/>
    <n v="22.538984641577269"/>
    <n v="198.80963655092285"/>
  </r>
  <r>
    <x v="17"/>
    <s v="Jiao_x000a_Zuo"/>
    <s v="Jiao Zuo"/>
    <s v="Jiaozuo"/>
    <x v="438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  <n v="118.33619710321759"/>
    <n v="10.713704274205824"/>
    <n v="317.1331648616146"/>
    <n v="81.523300975710228"/>
    <n v="3.5500859130965274"/>
    <n v="1.1833619710321759"/>
    <n v="75.065093322750499"/>
    <n v="637.67272951071539"/>
    <n v="112.99499738547179"/>
    <n v="10.713704274205824"/>
    <n v="288.27529211570368"/>
    <n v="77.219867092733736"/>
    <n v="3.3898499215641538"/>
    <n v="1.1299499738547181"/>
    <n v="61.458530543628541"/>
    <n v="534.6055018741489"/>
    <n v="111.00186361448837"/>
    <n v="10.713704274205824"/>
    <n v="275.50490928512107"/>
    <n v="75.315482155715216"/>
    <n v="3.3300559084346513"/>
    <n v="1.1100186361448838"/>
    <n v="55.437261504580455"/>
    <n v="488.99548876629558"/>
  </r>
  <r>
    <x v="17"/>
    <s v="Jiao_x000a_Zuo"/>
    <s v="Jiao Zuo"/>
    <s v="Jiaozuo"/>
    <x v="438"/>
    <s v="t/d"/>
    <s v="cement"/>
    <n v="3500"/>
    <n v="310"/>
    <n v="1"/>
    <m/>
    <n v="1085000"/>
    <m/>
    <n v="0"/>
    <n v="1085000"/>
    <n v="1.0716445574505766E-2"/>
    <n v="640.61098050953888"/>
    <n v="30.643043850010343"/>
    <n v="1275.6975199315862"/>
    <n v="288.14448722836869"/>
    <n v="19.21832941528616"/>
    <n v="6.4061098050953884"/>
    <n v="422.51755197832273"/>
    <n v="3576.5851295291554"/>
    <n v="731.37315383245129"/>
    <n v="65.01993351260549"/>
    <n v="1940.750003697706"/>
    <n v="497.15626622131452"/>
    <n v="21.94119461497354"/>
    <n v="7.3137315383245136"/>
    <n v="463.15723285198851"/>
    <n v="3927.4973958713103"/>
    <n v="716.73110599323536"/>
    <n v="65.01993351260549"/>
    <n v="1863.3758546628701"/>
    <n v="485.61783656800043"/>
    <n v="21.501933179797057"/>
    <n v="7.1673110599323531"/>
    <n v="426.67511840116475"/>
    <n v="3651.1520428380018"/>
    <n v="710.12689534059416"/>
    <n v="65.01993351260549"/>
    <n v="1821.0614352516607"/>
    <n v="479.30769348032322"/>
    <n v="21.303806860217826"/>
    <n v="7.1012689534059419"/>
    <n v="406.72375853309188"/>
    <n v="3500.0241362121656"/>
    <n v="414.17668986126159"/>
    <n v="37.497964959720385"/>
    <n v="1109.9660770156513"/>
    <n v="285.33155341498582"/>
    <n v="12.425300695837846"/>
    <n v="4.1417668986126159"/>
    <n v="262.72782662962675"/>
    <n v="2231.8545532875041"/>
    <n v="395.4824908491513"/>
    <n v="37.497964959720385"/>
    <n v="1008.9635224049629"/>
    <n v="270.2695348245681"/>
    <n v="11.86447472547454"/>
    <n v="3.9548249084915139"/>
    <n v="215.10485690269991"/>
    <n v="1871.1192565595211"/>
    <n v="388.50652265070937"/>
    <n v="37.497964959720385"/>
    <n v="964.26718249792384"/>
    <n v="263.60418754500324"/>
    <n v="11.655195679521281"/>
    <n v="3.8850652265070935"/>
    <n v="194.03041526603161"/>
    <n v="1711.4842106820347"/>
  </r>
  <r>
    <x v="17"/>
    <s v="Jiao_x000a_Zuo"/>
    <s v="Jiao Zuo"/>
    <s v="Jiaozuo"/>
    <x v="43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Luo_x000a_Yang"/>
    <s v="Luo Yang"/>
    <s v="Luoyang"/>
    <x v="439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Xinxiang"/>
    <s v="Xinxiang"/>
    <s v="Huixian"/>
    <x v="440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  <n v="118.33619710321759"/>
    <n v="10.713704274205824"/>
    <n v="317.1331648616146"/>
    <n v="81.523300975710228"/>
    <n v="3.5500859130965274"/>
    <n v="1.1833619710321759"/>
    <n v="75.065093322750499"/>
    <n v="637.67272951071539"/>
    <n v="112.99499738547179"/>
    <n v="10.713704274205824"/>
    <n v="288.27529211570368"/>
    <n v="77.219867092733736"/>
    <n v="3.3898499215641538"/>
    <n v="1.1299499738547181"/>
    <n v="61.458530543628541"/>
    <n v="534.6055018741489"/>
    <n v="111.00186361448837"/>
    <n v="10.713704274205824"/>
    <n v="275.50490928512107"/>
    <n v="75.315482155715216"/>
    <n v="3.3300559084346513"/>
    <n v="1.1100186361448838"/>
    <n v="55.437261504580455"/>
    <n v="488.99548876629558"/>
  </r>
  <r>
    <x v="17"/>
    <s v="Jiao_x000a_Zuo"/>
    <s v="Jiao Zuo"/>
    <s v="Jiaozuo"/>
    <x v="43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Nan_x000a_Yang"/>
    <s v="Nan Yang"/>
    <s v="Deng"/>
    <x v="441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Nan_x000a_Yang"/>
    <s v="Nan Yang"/>
    <s v="Deng"/>
    <x v="441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Shang_x000a_Qiu"/>
    <s v="Shang Qiu"/>
    <s v="Ningling"/>
    <x v="442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Zheng_x000a_Zhou"/>
    <s v="Zheng Zhou"/>
    <s v="Zhongmou"/>
    <x v="443"/>
    <s v="t/a"/>
    <s v="grinding"/>
    <n v="2400000"/>
    <n v="1"/>
    <m/>
    <n v="1"/>
    <m/>
    <n v="2400000"/>
    <n v="252071.80330549524"/>
    <n v="252071.80330549524"/>
    <n v="2.4896901022957254E-3"/>
    <n v="148.82946089801004"/>
    <n v="7.1191219557985921"/>
    <n v="296.3754602041501"/>
    <n v="66.942949777135595"/>
    <n v="4.4648838269403006"/>
    <n v="1.4882946089801004"/>
    <n v="98.16107028147384"/>
    <n v="830.92743159081328"/>
    <n v="169.9157140790538"/>
    <n v="15.105706812281905"/>
    <n v="450.88327483615416"/>
    <n v="115.50145304242729"/>
    <n v="5.0974714223716138"/>
    <n v="1.6991571407905381"/>
    <n v="107.60265336311879"/>
    <n v="912.45285811513145"/>
    <n v="166.51401140355472"/>
    <n v="15.105706812281905"/>
    <n v="432.90738425879078"/>
    <n v="112.82079611152915"/>
    <n v="4.995420342106641"/>
    <n v="1.6651401140355471"/>
    <n v="99.126973752043583"/>
    <n v="848.2511332541178"/>
    <n v="164.9796931651947"/>
    <n v="15.105706812281905"/>
    <n v="423.07671881472754"/>
    <n v="111.3547968974955"/>
    <n v="4.9493907949558409"/>
    <n v="1.649796931651947"/>
    <n v="94.49178918029979"/>
    <n v="813.14045679977767"/>
    <n v="96.223285806847031"/>
    <n v="8.7116863112285614"/>
    <n v="257.8720282407939"/>
    <n v="66.289437059238438"/>
    <n v="2.8866985742054108"/>
    <n v="0.96223285806847025"/>
    <n v="61.038043352132284"/>
    <n v="518.51391885968815"/>
    <n v="91.880170178889017"/>
    <n v="8.7116863112285614"/>
    <n v="234.40668623233495"/>
    <n v="62.790164997019559"/>
    <n v="2.7564051053666705"/>
    <n v="0.91880170178889031"/>
    <n v="49.974072976252593"/>
    <n v="434.70636424018068"/>
    <n v="90.259483650241037"/>
    <n v="8.7116863112285614"/>
    <n v="224.02264291295918"/>
    <n v="61.241643238109617"/>
    <n v="2.7077845095072313"/>
    <n v="0.90259483650241046"/>
    <n v="45.077969283154538"/>
    <n v="397.61927310184569"/>
  </r>
  <r>
    <x v="17"/>
    <s v="Xu_x000a_Chang"/>
    <s v="Xu Chang"/>
    <s v="Xuchang Shì"/>
    <x v="444"/>
    <s v="t/a"/>
    <s v="grinding"/>
    <n v="2600000"/>
    <n v="1"/>
    <m/>
    <n v="1"/>
    <m/>
    <n v="2600000"/>
    <n v="273077.78691428649"/>
    <n v="273077.78691428649"/>
    <n v="2.6971642774870357E-3"/>
    <n v="161.23191597284421"/>
    <n v="7.7123821187818073"/>
    <n v="321.07341522116258"/>
    <n v="72.521528925230228"/>
    <n v="4.8369574791853251"/>
    <n v="1.6123191597284421"/>
    <n v="106.34115947159665"/>
    <n v="900.17138422338098"/>
    <n v="184.07535691897493"/>
    <n v="16.364515713305398"/>
    <n v="488.45688107250032"/>
    <n v="125.12657412929622"/>
    <n v="5.5222607075692487"/>
    <n v="1.8407535691897494"/>
    <n v="116.56954114337869"/>
    <n v="988.49059629139231"/>
    <n v="180.39017902051759"/>
    <n v="16.364515713305398"/>
    <n v="468.98299961369003"/>
    <n v="122.22252912082324"/>
    <n v="5.4117053706155271"/>
    <n v="1.8039017902051759"/>
    <n v="107.38755489804721"/>
    <n v="918.93872769196082"/>
    <n v="178.72800092896091"/>
    <n v="16.364515713305398"/>
    <n v="458.33311204928816"/>
    <n v="120.63436330562013"/>
    <n v="5.3618400278688272"/>
    <n v="1.7872800092896091"/>
    <n v="102.36610494532476"/>
    <n v="880.90216153309245"/>
    <n v="104.2418929574176"/>
    <n v="9.4376601704976082"/>
    <n v="279.36136392752672"/>
    <n v="71.813556814174973"/>
    <n v="3.1272567887225282"/>
    <n v="1.0424189295741759"/>
    <n v="66.124546964809966"/>
    <n v="561.72341209799549"/>
    <n v="99.536851027129757"/>
    <n v="9.4376601704976082"/>
    <n v="253.94057675169617"/>
    <n v="68.022678746771177"/>
    <n v="2.9861055308138931"/>
    <n v="0.9953685102712978"/>
    <n v="54.138579057606975"/>
    <n v="470.93189459352908"/>
    <n v="97.781107287761117"/>
    <n v="9.4376601704976082"/>
    <n v="242.6911964890391"/>
    <n v="66.345113507952078"/>
    <n v="2.9334332186328336"/>
    <n v="0.97781107287761126"/>
    <n v="48.834466723417414"/>
    <n v="430.75421252699948"/>
  </r>
  <r>
    <x v="17"/>
    <s v="Shang_x000a_Qiu"/>
    <s v="Shang Qiu"/>
    <s v="Shangqiu Shì"/>
    <x v="445"/>
    <s v="t/a"/>
    <s v="grinding"/>
    <n v="2000000"/>
    <n v="1"/>
    <m/>
    <n v="1"/>
    <m/>
    <n v="2000000"/>
    <n v="210059.8360879127"/>
    <n v="210059.8360879127"/>
    <n v="2.0747417519131044E-3"/>
    <n v="124.02455074834171"/>
    <n v="5.9326016298321598"/>
    <n v="246.97955017012507"/>
    <n v="55.78579148094633"/>
    <n v="3.7207365224502502"/>
    <n v="1.2402455074834169"/>
    <n v="81.800891901228198"/>
    <n v="692.43952632567778"/>
    <n v="141.59642839921148"/>
    <n v="12.588089010234921"/>
    <n v="375.73606236346183"/>
    <n v="96.251210868689398"/>
    <n v="4.2478928519763448"/>
    <n v="1.4159642839921149"/>
    <n v="89.668877802598999"/>
    <n v="760.3773817626095"/>
    <n v="138.76167616962894"/>
    <n v="12.588089010234921"/>
    <n v="360.75615354899236"/>
    <n v="94.017330092940952"/>
    <n v="4.1628502850888669"/>
    <n v="1.3876167616962893"/>
    <n v="82.605811460036321"/>
    <n v="706.87594437843143"/>
    <n v="137.48307763766223"/>
    <n v="12.588089010234921"/>
    <n v="352.5639323456063"/>
    <n v="92.795664081246258"/>
    <n v="4.1244923291298674"/>
    <n v="1.3748307763766223"/>
    <n v="78.743157650249827"/>
    <n v="677.61704733314809"/>
    <n v="80.186071505705854"/>
    <n v="7.2597385926904678"/>
    <n v="214.89335686732827"/>
    <n v="55.241197549365367"/>
    <n v="2.4055821451711754"/>
    <n v="0.80186071505705847"/>
    <n v="50.8650361267769"/>
    <n v="432.09493238307346"/>
    <n v="76.566808482407509"/>
    <n v="7.2597385926904678"/>
    <n v="195.33890519361245"/>
    <n v="52.325137497516295"/>
    <n v="2.2970042544722253"/>
    <n v="0.76566808482407522"/>
    <n v="41.645060813543829"/>
    <n v="362.25530353348393"/>
    <n v="75.216236375200864"/>
    <n v="7.2597385926904678"/>
    <n v="186.68553576079933"/>
    <n v="51.034702698424681"/>
    <n v="2.2564870912560258"/>
    <n v="0.75216236375200873"/>
    <n v="37.564974402628778"/>
    <n v="331.34939425153806"/>
  </r>
  <r>
    <x v="17"/>
    <s v="Zhou_x000a_Kou"/>
    <s v="Zhou Kou"/>
    <s v="Zhoukou"/>
    <x v="446"/>
    <s v="t/a"/>
    <s v="grinding"/>
    <n v="3000000"/>
    <n v="1"/>
    <m/>
    <n v="1"/>
    <m/>
    <n v="3000000"/>
    <n v="315089.75413186906"/>
    <n v="315089.75413186906"/>
    <n v="3.1121126278696571E-3"/>
    <n v="186.03682612251259"/>
    <n v="8.8989024447482414"/>
    <n v="370.46932525518764"/>
    <n v="83.678687221419509"/>
    <n v="5.581104783675376"/>
    <n v="1.8603682612251258"/>
    <n v="122.70133785184231"/>
    <n v="1038.6592894885168"/>
    <n v="212.39464259881726"/>
    <n v="18.882133515352383"/>
    <n v="563.60409354519277"/>
    <n v="144.37681630303413"/>
    <n v="6.3718392779645185"/>
    <n v="2.1239464259881728"/>
    <n v="134.50331670389852"/>
    <n v="1140.5660726439144"/>
    <n v="208.14251425444343"/>
    <n v="18.882133515352383"/>
    <n v="541.13423032348862"/>
    <n v="141.02599513941144"/>
    <n v="6.2442754276333021"/>
    <n v="2.0814251425444343"/>
    <n v="123.90871719005449"/>
    <n v="1060.3139165676473"/>
    <n v="206.22461645649341"/>
    <n v="18.882133515352383"/>
    <n v="528.84589851840951"/>
    <n v="139.1934961218694"/>
    <n v="6.1867384936948016"/>
    <n v="2.0622461645649337"/>
    <n v="118.11473647537476"/>
    <n v="1016.4255709997223"/>
    <n v="120.2791072585588"/>
    <n v="10.889607889035704"/>
    <n v="322.34003530099244"/>
    <n v="82.861796324048058"/>
    <n v="3.6083732177567636"/>
    <n v="1.2027910725855879"/>
    <n v="76.297554190165357"/>
    <n v="648.1423985746103"/>
    <n v="114.85021272361128"/>
    <n v="10.889607889035704"/>
    <n v="293.0083577904187"/>
    <n v="78.487706246274456"/>
    <n v="3.4455063817083387"/>
    <n v="1.1485021272361131"/>
    <n v="62.467591220315754"/>
    <n v="543.38295530022594"/>
    <n v="112.82435456280132"/>
    <n v="10.889607889035704"/>
    <n v="280.02830364119899"/>
    <n v="76.552054047637029"/>
    <n v="3.3847306368840395"/>
    <n v="1.1282435456280131"/>
    <n v="56.347461603943181"/>
    <n v="497.02409137730717"/>
  </r>
  <r>
    <x v="17"/>
    <s v="Nan_x000a_Yang"/>
    <s v="Nan Yang"/>
    <s v="Xinye"/>
    <x v="447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Luo_x000a_Yang"/>
    <s v="Luo Yang"/>
    <s v="Mengjin"/>
    <x v="448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Nan_x000a_Yang"/>
    <s v="Nan Yang"/>
    <s v="Xixia"/>
    <x v="449"/>
    <s v="t/a"/>
    <s v="grinding"/>
    <n v="750000"/>
    <n v="1"/>
    <m/>
    <n v="1"/>
    <m/>
    <n v="750000"/>
    <n v="78772.438532967266"/>
    <n v="78772.438532967266"/>
    <n v="7.7802815696741427E-4"/>
    <n v="46.509206530628148"/>
    <n v="2.2247256111870604"/>
    <n v="92.61733131379691"/>
    <n v="20.919671805354877"/>
    <n v="1.395276195918844"/>
    <n v="0.46509206530628144"/>
    <n v="30.675334462960578"/>
    <n v="259.66482237212921"/>
    <n v="53.098660649704314"/>
    <n v="4.7205333788380957"/>
    <n v="140.90102338629819"/>
    <n v="36.094204075758533"/>
    <n v="1.5929598194911296"/>
    <n v="0.53098660649704321"/>
    <n v="33.62582917597463"/>
    <n v="285.14151816097859"/>
    <n v="52.035628563610857"/>
    <n v="4.7205333788380957"/>
    <n v="135.28355758087216"/>
    <n v="35.256498784852859"/>
    <n v="1.5610688569083255"/>
    <n v="0.52035628563610858"/>
    <n v="30.977179297513622"/>
    <n v="265.07847914191183"/>
    <n v="51.556154114123352"/>
    <n v="4.7205333788380957"/>
    <n v="132.21147462960238"/>
    <n v="34.79837403046735"/>
    <n v="1.5466846234237004"/>
    <n v="0.51556154114123343"/>
    <n v="29.528684118843689"/>
    <n v="254.10639274993056"/>
    <n v="30.069776814639699"/>
    <n v="2.7224019722589259"/>
    <n v="80.58500882524811"/>
    <n v="20.715449081012014"/>
    <n v="0.90209330443919089"/>
    <n v="0.30069776814639698"/>
    <n v="19.074388547541339"/>
    <n v="162.03559964365257"/>
    <n v="28.71255318090282"/>
    <n v="2.7224019722589259"/>
    <n v="73.252089447604675"/>
    <n v="19.621926561568614"/>
    <n v="0.86137659542708467"/>
    <n v="0.28712553180902828"/>
    <n v="15.616897805078938"/>
    <n v="135.84573882505649"/>
    <n v="28.20608864070033"/>
    <n v="2.7224019722589259"/>
    <n v="70.007075910299747"/>
    <n v="19.138013511909257"/>
    <n v="0.84618265922100988"/>
    <n v="0.28206088640700328"/>
    <n v="14.086865400985795"/>
    <n v="124.25602284432679"/>
  </r>
  <r>
    <x v="17"/>
    <s v="San_x000a_Menxia"/>
    <s v="San Menxia"/>
    <s v="Lingbao"/>
    <x v="450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  <n v="83.257005701777359"/>
    <n v="7.5528534061409527"/>
    <n v="216.45369212939539"/>
    <n v="56.410398055764574"/>
    <n v="2.4977101710533205"/>
    <n v="0.83257005701777353"/>
    <n v="49.563486876021791"/>
    <n v="424.1255666270589"/>
    <n v="82.489846582597352"/>
    <n v="7.5528534061409527"/>
    <n v="211.53835940736377"/>
    <n v="55.677398448747752"/>
    <n v="2.4746953974779204"/>
    <n v="0.82489846582597348"/>
    <n v="47.245894590149895"/>
    <n v="406.57022839988883"/>
    <n v="48.111642903423515"/>
    <n v="4.3558431556142807"/>
    <n v="128.93601412039695"/>
    <n v="33.144718529619219"/>
    <n v="1.4433492871027054"/>
    <n v="0.48111642903423513"/>
    <n v="30.519021676066142"/>
    <n v="259.25695942984407"/>
    <n v="45.940085089444509"/>
    <n v="4.3558431556142807"/>
    <n v="117.20334311616747"/>
    <n v="31.39508249850978"/>
    <n v="1.3782025526833352"/>
    <n v="0.45940085089444516"/>
    <n v="24.987036488126297"/>
    <n v="217.35318212009034"/>
    <n v="45.129741825120519"/>
    <n v="4.3558431556142807"/>
    <n v="112.01132145647959"/>
    <n v="30.620821619054809"/>
    <n v="1.3538922547536156"/>
    <n v="0.45129741825120523"/>
    <n v="22.538984641577269"/>
    <n v="198.80963655092285"/>
  </r>
  <r>
    <x v="17"/>
    <s v="Xin_x000a_Xiang"/>
    <s v="Xin Xiang"/>
    <s v="Fengqiu"/>
    <x v="451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San_x000a_Menxia"/>
    <s v="San Menxia"/>
    <s v="Sanmenxia"/>
    <x v="452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Luo_x000a_Yang"/>
    <s v="Luo Yang"/>
    <s v="Xin'an"/>
    <x v="453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Ji_x000a_Yuan"/>
    <s v="Ji Yuan"/>
    <s v="Jiyuan"/>
    <x v="454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San_x000a_Menxia"/>
    <s v="San Menxia"/>
    <s v="Lingbao"/>
    <x v="450"/>
    <s v="t/a"/>
    <s v="grinding"/>
    <n v="600000"/>
    <n v="1"/>
    <m/>
    <n v="1"/>
    <m/>
    <n v="600000"/>
    <n v="63017.95082637381"/>
    <n v="63017.95082637381"/>
    <n v="6.2242252557393135E-4"/>
    <n v="37.20736522450251"/>
    <n v="1.779780488949648"/>
    <n v="74.093865051037525"/>
    <n v="16.735737444283899"/>
    <n v="1.1162209567350752"/>
    <n v="0.37207365224502509"/>
    <n v="24.54026757036846"/>
    <n v="207.73185789770332"/>
    <n v="42.47892851976345"/>
    <n v="3.7764267030704763"/>
    <n v="112.72081870903854"/>
    <n v="28.875363260606822"/>
    <n v="1.2743678555929034"/>
    <n v="0.42478928519763454"/>
    <n v="26.900663340779698"/>
    <n v="228.11321452878286"/>
    <n v="41.62850285088868"/>
    <n v="3.7764267030704763"/>
    <n v="108.2268460646977"/>
    <n v="28.205199027882287"/>
    <n v="1.2488550855266602"/>
    <n v="0.41628502850888677"/>
    <n v="24.781743438010896"/>
    <n v="212.06278331352945"/>
    <n v="41.244923291298676"/>
    <n v="3.7764267030704763"/>
    <n v="105.76917970368189"/>
    <n v="27.838699224373876"/>
    <n v="1.2373476987389602"/>
    <n v="0.41244923291298674"/>
    <n v="23.622947295074948"/>
    <n v="203.28511419994442"/>
    <n v="24.055821451711758"/>
    <n v="2.1779215778071404"/>
    <n v="64.468007060198474"/>
    <n v="16.572359264809609"/>
    <n v="0.72167464355135269"/>
    <n v="0.24055821451711756"/>
    <n v="15.259510838033071"/>
    <n v="129.62847971492204"/>
    <n v="22.970042544722254"/>
    <n v="2.1779215778071404"/>
    <n v="58.601671558083737"/>
    <n v="15.69754124925489"/>
    <n v="0.68910127634166762"/>
    <n v="0.22970042544722258"/>
    <n v="12.493518244063148"/>
    <n v="108.67659106004517"/>
    <n v="22.564870912560259"/>
    <n v="2.1779215778071404"/>
    <n v="56.005660728239796"/>
    <n v="15.310410809527404"/>
    <n v="0.67694612737680782"/>
    <n v="0.22564870912560261"/>
    <n v="11.269492320788634"/>
    <n v="99.404818275461423"/>
  </r>
  <r>
    <x v="17"/>
    <s v="An_x000a_Yang"/>
    <s v="An Yang"/>
    <s v="Anyang Shì"/>
    <x v="437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  <n v="83.257005701777359"/>
    <n v="7.5528534061409527"/>
    <n v="216.45369212939539"/>
    <n v="56.410398055764574"/>
    <n v="2.4977101710533205"/>
    <n v="0.83257005701777353"/>
    <n v="49.563486876021791"/>
    <n v="424.1255666270589"/>
    <n v="82.489846582597352"/>
    <n v="7.5528534061409527"/>
    <n v="211.53835940736377"/>
    <n v="55.677398448747752"/>
    <n v="2.4746953974779204"/>
    <n v="0.82489846582597348"/>
    <n v="47.245894590149895"/>
    <n v="406.57022839988883"/>
    <n v="48.111642903423515"/>
    <n v="4.3558431556142807"/>
    <n v="128.93601412039695"/>
    <n v="33.144718529619219"/>
    <n v="1.4433492871027054"/>
    <n v="0.48111642903423513"/>
    <n v="30.519021676066142"/>
    <n v="259.25695942984407"/>
    <n v="45.940085089444509"/>
    <n v="4.3558431556142807"/>
    <n v="117.20334311616747"/>
    <n v="31.39508249850978"/>
    <n v="1.3782025526833352"/>
    <n v="0.45940085089444516"/>
    <n v="24.987036488126297"/>
    <n v="217.35318212009034"/>
    <n v="45.129741825120519"/>
    <n v="4.3558431556142807"/>
    <n v="112.01132145647959"/>
    <n v="30.620821619054809"/>
    <n v="1.3538922547536156"/>
    <n v="0.45129741825120523"/>
    <n v="22.538984641577269"/>
    <n v="198.80963655092285"/>
  </r>
  <r>
    <x v="17"/>
    <s v="An_x000a_Yang"/>
    <s v="An Yang"/>
    <s v="Anyang Shì"/>
    <x v="437"/>
    <s v="t/a"/>
    <s v="grinding"/>
    <n v="700000"/>
    <n v="1"/>
    <m/>
    <n v="1"/>
    <m/>
    <n v="700000"/>
    <n v="73520.942630769452"/>
    <n v="73520.942630769452"/>
    <n v="7.261596131695867E-4"/>
    <n v="43.408592761919607"/>
    <n v="2.0764105704412565"/>
    <n v="86.442842559543791"/>
    <n v="19.525027018331219"/>
    <n v="1.3022577828575879"/>
    <n v="0.43408592761919601"/>
    <n v="28.630312165429874"/>
    <n v="242.35383421398726"/>
    <n v="49.558749939724031"/>
    <n v="4.4058311535822234"/>
    <n v="131.50762182721166"/>
    <n v="33.687923804041297"/>
    <n v="1.4867624981917211"/>
    <n v="0.49558749939724034"/>
    <n v="31.384107230909652"/>
    <n v="266.13208361691341"/>
    <n v="48.566586659370138"/>
    <n v="4.4058311535822234"/>
    <n v="126.26465374214735"/>
    <n v="32.90606553252934"/>
    <n v="1.4569975997811038"/>
    <n v="0.48566586659370131"/>
    <n v="28.912034011012718"/>
    <n v="247.40658053245107"/>
    <n v="48.1190771731818"/>
    <n v="4.4058311535822234"/>
    <n v="123.39737632096222"/>
    <n v="32.478482428436195"/>
    <n v="1.4435723151954538"/>
    <n v="0.48119077173181796"/>
    <n v="27.560105177587445"/>
    <n v="237.16596656660187"/>
    <n v="28.065125026997055"/>
    <n v="2.5409085074416642"/>
    <n v="75.212674903564903"/>
    <n v="19.334419142277884"/>
    <n v="0.84195375080991164"/>
    <n v="0.28065125026997051"/>
    <n v="17.802762644371921"/>
    <n v="151.23322633407574"/>
    <n v="26.798382968842635"/>
    <n v="2.5409085074416642"/>
    <n v="68.368616817764376"/>
    <n v="18.313798124130706"/>
    <n v="0.80395148906527902"/>
    <n v="0.26798382968842638"/>
    <n v="14.575771284740343"/>
    <n v="126.78935623671939"/>
    <n v="26.32568273132031"/>
    <n v="2.5409085074416642"/>
    <n v="65.339937516279775"/>
    <n v="17.862145944448642"/>
    <n v="0.7897704819396093"/>
    <n v="0.2632568273132031"/>
    <n v="13.147741040920076"/>
    <n v="115.97228798803836"/>
  </r>
  <r>
    <x v="17"/>
    <s v="An_x000a_Yang"/>
    <s v="An Yang"/>
    <s v="Anyang Shì"/>
    <x v="437"/>
    <s v="t/a"/>
    <s v="grinding"/>
    <n v="1500000"/>
    <n v="1"/>
    <m/>
    <n v="1"/>
    <m/>
    <n v="1500000"/>
    <n v="157544.87706593453"/>
    <n v="157544.87706593453"/>
    <n v="1.5560563139348285E-3"/>
    <n v="93.018413061256297"/>
    <n v="4.4494512223741207"/>
    <n v="185.23466262759382"/>
    <n v="41.839343610709754"/>
    <n v="2.790552391837688"/>
    <n v="0.93018413061256289"/>
    <n v="61.350668925921156"/>
    <n v="519.32964474425842"/>
    <n v="106.19732129940863"/>
    <n v="9.4410667576761913"/>
    <n v="281.80204677259638"/>
    <n v="72.188408151517066"/>
    <n v="3.1859196389822593"/>
    <n v="1.0619732129940864"/>
    <n v="67.25165835194926"/>
    <n v="570.28303632195718"/>
    <n v="104.07125712722171"/>
    <n v="9.4410667576761913"/>
    <n v="270.56711516174431"/>
    <n v="70.512997569705718"/>
    <n v="3.1221377138166511"/>
    <n v="1.0407125712722172"/>
    <n v="61.954358595027244"/>
    <n v="530.15695828382366"/>
    <n v="103.1123082282467"/>
    <n v="9.4410667576761913"/>
    <n v="264.42294925920476"/>
    <n v="69.596748060934701"/>
    <n v="3.0933692468474008"/>
    <n v="1.0311230822824669"/>
    <n v="59.057368237687378"/>
    <n v="508.21278549986113"/>
    <n v="60.139553629279398"/>
    <n v="5.4448039445178518"/>
    <n v="161.17001765049622"/>
    <n v="41.430898162024029"/>
    <n v="1.8041866088783818"/>
    <n v="0.60139553629279396"/>
    <n v="38.148777095082679"/>
    <n v="324.07119928730515"/>
    <n v="57.425106361805639"/>
    <n v="5.4448039445178518"/>
    <n v="146.50417889520935"/>
    <n v="39.243853123137228"/>
    <n v="1.7227531908541693"/>
    <n v="0.57425106361805656"/>
    <n v="31.233795610157877"/>
    <n v="271.69147765011297"/>
    <n v="56.412177281400659"/>
    <n v="5.4448039445178518"/>
    <n v="140.01415182059949"/>
    <n v="38.276027023818514"/>
    <n v="1.6923653184420198"/>
    <n v="0.56412177281400655"/>
    <n v="28.17373080197159"/>
    <n v="248.51204568865359"/>
  </r>
  <r>
    <x v="17"/>
    <s v="An_x000a_Yang"/>
    <s v="An Yang"/>
    <s v="Anyang Shì"/>
    <x v="437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  <n v="83.257005701777359"/>
    <n v="7.5528534061409527"/>
    <n v="216.45369212939539"/>
    <n v="56.410398055764574"/>
    <n v="2.4977101710533205"/>
    <n v="0.83257005701777353"/>
    <n v="49.563486876021791"/>
    <n v="424.1255666270589"/>
    <n v="82.489846582597352"/>
    <n v="7.5528534061409527"/>
    <n v="211.53835940736377"/>
    <n v="55.677398448747752"/>
    <n v="2.4746953974779204"/>
    <n v="0.82489846582597348"/>
    <n v="47.245894590149895"/>
    <n v="406.57022839988883"/>
    <n v="48.111642903423515"/>
    <n v="4.3558431556142807"/>
    <n v="128.93601412039695"/>
    <n v="33.144718529619219"/>
    <n v="1.4433492871027054"/>
    <n v="0.48111642903423513"/>
    <n v="30.519021676066142"/>
    <n v="259.25695942984407"/>
    <n v="45.940085089444509"/>
    <n v="4.3558431556142807"/>
    <n v="117.20334311616747"/>
    <n v="31.39508249850978"/>
    <n v="1.3782025526833352"/>
    <n v="0.45940085089444516"/>
    <n v="24.987036488126297"/>
    <n v="217.35318212009034"/>
    <n v="45.129741825120519"/>
    <n v="4.3558431556142807"/>
    <n v="112.01132145647959"/>
    <n v="30.620821619054809"/>
    <n v="1.3538922547536156"/>
    <n v="0.45129741825120523"/>
    <n v="22.538984641577269"/>
    <n v="198.80963655092285"/>
  </r>
  <r>
    <x v="17"/>
    <s v="Ping_x000a_Dingshan"/>
    <s v="Ping Dingshan"/>
    <s v="Pingdingshan"/>
    <x v="455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Xin_x000a_Yang"/>
    <s v="Xin Yang"/>
    <s v="Xinyang Shì"/>
    <x v="456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Ping_x000a_Dingshan"/>
    <s v="Ping Dingshan"/>
    <s v="Ye"/>
    <x v="457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Xin_x000a_Xiang"/>
    <s v="Xin Xiang"/>
    <s v="Xinxiang Shì"/>
    <x v="458"/>
    <s v="t/a"/>
    <s v="grinding"/>
    <n v="1000000"/>
    <n v="1"/>
    <m/>
    <n v="1"/>
    <m/>
    <n v="1000000"/>
    <n v="105029.91804395635"/>
    <n v="105029.91804395635"/>
    <n v="1.0373708759565522E-3"/>
    <n v="62.012275374170855"/>
    <n v="2.9663008149160799"/>
    <n v="123.48977508506253"/>
    <n v="27.892895740473165"/>
    <n v="1.8603682612251251"/>
    <n v="0.62012275374170844"/>
    <n v="40.900445950614099"/>
    <n v="346.21976316283889"/>
    <n v="70.798214199605738"/>
    <n v="6.2940445051174603"/>
    <n v="187.86803118173091"/>
    <n v="48.125605434344699"/>
    <n v="2.1239464259881724"/>
    <n v="0.70798214199605747"/>
    <n v="44.834438901299499"/>
    <n v="380.18869088130475"/>
    <n v="69.380838084814471"/>
    <n v="6.2940445051174603"/>
    <n v="180.37807677449618"/>
    <n v="47.008665046470476"/>
    <n v="2.0814251425444334"/>
    <n v="0.69380838084814467"/>
    <n v="41.302905730018161"/>
    <n v="353.43797218921571"/>
    <n v="68.741538818831117"/>
    <n v="6.2940445051174603"/>
    <n v="176.28196617280315"/>
    <n v="46.397832040623129"/>
    <n v="2.0622461645649337"/>
    <n v="0.68741538818831116"/>
    <n v="39.371578825124914"/>
    <n v="338.80852366657405"/>
    <n v="40.093035752852927"/>
    <n v="3.6298692963452339"/>
    <n v="107.44667843366413"/>
    <n v="27.620598774682684"/>
    <n v="1.2027910725855877"/>
    <n v="0.40093035752852924"/>
    <n v="25.43251806338845"/>
    <n v="216.04746619153673"/>
    <n v="38.283404241203755"/>
    <n v="3.6298692963452339"/>
    <n v="97.669452596806224"/>
    <n v="26.162568748758147"/>
    <n v="1.1485021272361127"/>
    <n v="0.38283404241203761"/>
    <n v="20.822530406771914"/>
    <n v="181.12765176674196"/>
    <n v="37.608118187600432"/>
    <n v="3.6298692963452339"/>
    <n v="93.342767880399663"/>
    <n v="25.51735134921234"/>
    <n v="1.1282435456280129"/>
    <n v="0.37608118187600437"/>
    <n v="18.782487201314389"/>
    <n v="165.67469712576903"/>
  </r>
  <r>
    <x v="17"/>
    <s v="Zhou_x000a_Kou"/>
    <s v="Zhou Kou"/>
    <s v="Luyi"/>
    <x v="459"/>
    <s v="t/a"/>
    <s v="grinding"/>
    <n v="1500000"/>
    <n v="1"/>
    <m/>
    <n v="1"/>
    <m/>
    <n v="1500000"/>
    <n v="157544.87706593453"/>
    <n v="157544.87706593453"/>
    <n v="1.5560563139348285E-3"/>
    <n v="93.018413061256297"/>
    <n v="4.4494512223741207"/>
    <n v="185.23466262759382"/>
    <n v="41.839343610709754"/>
    <n v="2.790552391837688"/>
    <n v="0.93018413061256289"/>
    <n v="61.350668925921156"/>
    <n v="519.32964474425842"/>
    <n v="106.19732129940863"/>
    <n v="9.4410667576761913"/>
    <n v="281.80204677259638"/>
    <n v="72.188408151517066"/>
    <n v="3.1859196389822593"/>
    <n v="1.0619732129940864"/>
    <n v="67.25165835194926"/>
    <n v="570.28303632195718"/>
    <n v="104.07125712722171"/>
    <n v="9.4410667576761913"/>
    <n v="270.56711516174431"/>
    <n v="70.512997569705718"/>
    <n v="3.1221377138166511"/>
    <n v="1.0407125712722172"/>
    <n v="61.954358595027244"/>
    <n v="530.15695828382366"/>
    <n v="103.1123082282467"/>
    <n v="9.4410667576761913"/>
    <n v="264.42294925920476"/>
    <n v="69.596748060934701"/>
    <n v="3.0933692468474008"/>
    <n v="1.0311230822824669"/>
    <n v="59.057368237687378"/>
    <n v="508.21278549986113"/>
    <n v="60.139553629279398"/>
    <n v="5.4448039445178518"/>
    <n v="161.17001765049622"/>
    <n v="41.430898162024029"/>
    <n v="1.8041866088783818"/>
    <n v="0.60139553629279396"/>
    <n v="38.148777095082679"/>
    <n v="324.07119928730515"/>
    <n v="57.425106361805639"/>
    <n v="5.4448039445178518"/>
    <n v="146.50417889520935"/>
    <n v="39.243853123137228"/>
    <n v="1.7227531908541693"/>
    <n v="0.57425106361805656"/>
    <n v="31.233795610157877"/>
    <n v="271.69147765011297"/>
    <n v="56.412177281400659"/>
    <n v="5.4448039445178518"/>
    <n v="140.01415182059949"/>
    <n v="38.276027023818514"/>
    <n v="1.6923653184420198"/>
    <n v="0.56412177281400655"/>
    <n v="28.17373080197159"/>
    <n v="248.51204568865359"/>
  </r>
  <r>
    <x v="17"/>
    <s v="Ping_x000a_Dingshan"/>
    <s v="Ping Dingshan"/>
    <s v="Pingdingshan"/>
    <x v="455"/>
    <s v="t/a"/>
    <s v="grinding"/>
    <n v="1200000"/>
    <n v="1"/>
    <m/>
    <n v="1"/>
    <m/>
    <n v="1200000"/>
    <n v="126035.90165274762"/>
    <n v="126035.90165274762"/>
    <n v="1.2448450511478627E-3"/>
    <n v="74.41473044900502"/>
    <n v="3.559560977899296"/>
    <n v="148.18773010207505"/>
    <n v="33.471474888567798"/>
    <n v="2.2324419134701503"/>
    <n v="0.74414730449005018"/>
    <n v="49.08053514073692"/>
    <n v="415.46371579540664"/>
    <n v="84.9578570395269"/>
    <n v="7.5528534061409527"/>
    <n v="225.44163741807708"/>
    <n v="57.750726521213643"/>
    <n v="2.5487357111858069"/>
    <n v="0.84957857039526907"/>
    <n v="53.801326681559395"/>
    <n v="456.22642905756572"/>
    <n v="83.257005701777359"/>
    <n v="7.5528534061409527"/>
    <n v="216.45369212939539"/>
    <n v="56.410398055764574"/>
    <n v="2.4977101710533205"/>
    <n v="0.83257005701777353"/>
    <n v="49.563486876021791"/>
    <n v="424.1255666270589"/>
    <n v="82.489846582597352"/>
    <n v="7.5528534061409527"/>
    <n v="211.53835940736377"/>
    <n v="55.677398448747752"/>
    <n v="2.4746953974779204"/>
    <n v="0.82489846582597348"/>
    <n v="47.245894590149895"/>
    <n v="406.57022839988883"/>
    <n v="48.111642903423515"/>
    <n v="4.3558431556142807"/>
    <n v="128.93601412039695"/>
    <n v="33.144718529619219"/>
    <n v="1.4433492871027054"/>
    <n v="0.48111642903423513"/>
    <n v="30.519021676066142"/>
    <n v="259.25695942984407"/>
    <n v="45.940085089444509"/>
    <n v="4.3558431556142807"/>
    <n v="117.20334311616747"/>
    <n v="31.39508249850978"/>
    <n v="1.3782025526833352"/>
    <n v="0.45940085089444516"/>
    <n v="24.987036488126297"/>
    <n v="217.35318212009034"/>
    <n v="45.129741825120519"/>
    <n v="4.3558431556142807"/>
    <n v="112.01132145647959"/>
    <n v="30.620821619054809"/>
    <n v="1.3538922547536156"/>
    <n v="0.45129741825120523"/>
    <n v="22.538984641577269"/>
    <n v="198.80963655092285"/>
  </r>
  <r>
    <x v="17"/>
    <s v="Xu_x000a_Chang"/>
    <s v="Xu Chang"/>
    <s v="Yu"/>
    <x v="460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  <n v="508.47748823462314"/>
    <n v="48.211669233926209"/>
    <n v="1297.2388145206664"/>
    <n v="347.48940191730185"/>
    <n v="15.254324647038693"/>
    <n v="5.084774882346232"/>
    <n v="276.56338744632842"/>
    <n v="2405.7247584336701"/>
    <n v="499.50838626519771"/>
    <n v="48.211669233926209"/>
    <n v="1239.772091783045"/>
    <n v="338.91966970071849"/>
    <n v="14.985251587955931"/>
    <n v="4.9950838626519776"/>
    <n v="249.46767677061206"/>
    <n v="2200.4796994483304"/>
  </r>
  <r>
    <x v="17"/>
    <s v="Xu_x000a_Chang"/>
    <s v="Xu Chang"/>
    <s v="Yu"/>
    <x v="46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Xu_x000a_Chang"/>
    <s v="Xu Chang"/>
    <s v="Yu"/>
    <x v="46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Xu_x000a_Chang"/>
    <s v="Xu Chang"/>
    <s v="Yu"/>
    <x v="460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  <n v="508.47748823462314"/>
    <n v="48.211669233926209"/>
    <n v="1297.2388145206664"/>
    <n v="347.48940191730185"/>
    <n v="15.254324647038693"/>
    <n v="5.084774882346232"/>
    <n v="276.56338744632842"/>
    <n v="2405.7247584336701"/>
    <n v="499.50838626519771"/>
    <n v="48.211669233926209"/>
    <n v="1239.772091783045"/>
    <n v="338.91966970071849"/>
    <n v="14.985251587955931"/>
    <n v="4.9950838626519776"/>
    <n v="249.46767677061206"/>
    <n v="2200.4796994483304"/>
  </r>
  <r>
    <x v="17"/>
    <s v="Nan_x000a_Yang"/>
    <s v="Nan Yang"/>
    <s v="Nanyang Shì"/>
    <x v="461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  <n v="508.47748823462314"/>
    <n v="48.211669233926209"/>
    <n v="1297.2388145206664"/>
    <n v="347.48940191730185"/>
    <n v="15.254324647038693"/>
    <n v="5.084774882346232"/>
    <n v="276.56338744632842"/>
    <n v="2405.7247584336701"/>
    <n v="499.50838626519771"/>
    <n v="48.211669233926209"/>
    <n v="1239.772091783045"/>
    <n v="338.91966970071849"/>
    <n v="14.985251587955931"/>
    <n v="4.9950838626519776"/>
    <n v="249.46767677061206"/>
    <n v="2200.4796994483304"/>
  </r>
  <r>
    <x v="17"/>
    <s v="Nan_x000a_Yang"/>
    <s v="Nan Yang"/>
    <s v="Xichuan"/>
    <x v="462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  <n v="508.47748823462314"/>
    <n v="48.211669233926209"/>
    <n v="1297.2388145206664"/>
    <n v="347.48940191730185"/>
    <n v="15.254324647038693"/>
    <n v="5.084774882346232"/>
    <n v="276.56338744632842"/>
    <n v="2405.7247584336701"/>
    <n v="499.50838626519771"/>
    <n v="48.211669233926209"/>
    <n v="1239.772091783045"/>
    <n v="338.91966970071849"/>
    <n v="14.985251587955931"/>
    <n v="4.9950838626519776"/>
    <n v="249.46767677061206"/>
    <n v="2200.4796994483304"/>
  </r>
  <r>
    <x v="17"/>
    <s v="Xin_x000a_Xiang"/>
    <s v="Xin Xiang"/>
    <s v="Xinxiang Shì"/>
    <x v="458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Ji_x000a_Yuan"/>
    <s v="Ji Yuan"/>
    <s v="Jiyuan"/>
    <x v="454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An_x000a_Yang"/>
    <s v="An Yang"/>
    <s v="Anyang Shì"/>
    <x v="437"/>
    <s v="t/d"/>
    <s v="cement"/>
    <n v="7000"/>
    <n v="310"/>
    <n v="1"/>
    <m/>
    <n v="2170000"/>
    <m/>
    <n v="0"/>
    <n v="2170000"/>
    <n v="2.1432891149011531E-2"/>
    <n v="1281.2219610190778"/>
    <n v="61.286087700020687"/>
    <n v="2551.3950398631723"/>
    <n v="576.28897445673738"/>
    <n v="38.43665883057232"/>
    <n v="12.812219610190777"/>
    <n v="845.03510395664546"/>
    <n v="7153.1702590583109"/>
    <n v="1462.7463076649026"/>
    <n v="130.03986702521098"/>
    <n v="3881.500007395412"/>
    <n v="994.31253244262905"/>
    <n v="43.88238922994708"/>
    <n v="14.627463076649027"/>
    <n v="926.31446570397702"/>
    <n v="7854.9947917426207"/>
    <n v="1433.4622119864707"/>
    <n v="130.03986702521098"/>
    <n v="3726.7517093257402"/>
    <n v="971.23567313600086"/>
    <n v="43.003866359594113"/>
    <n v="14.334622119864706"/>
    <n v="853.3502368023295"/>
    <n v="7302.3040856760035"/>
    <n v="1420.2537906811883"/>
    <n v="130.03986702521098"/>
    <n v="3642.1228705033213"/>
    <n v="958.61538696064645"/>
    <n v="42.607613720435651"/>
    <n v="14.202537906811884"/>
    <n v="813.44751706618376"/>
    <n v="7000.0482724243311"/>
    <n v="828.35337972252319"/>
    <n v="74.995929919440769"/>
    <n v="2219.9321540313026"/>
    <n v="570.66310682997164"/>
    <n v="24.850601391675692"/>
    <n v="8.2835337972252319"/>
    <n v="525.45565325925349"/>
    <n v="4463.7091065750083"/>
    <n v="790.96498169830261"/>
    <n v="74.995929919440769"/>
    <n v="2017.9270448099257"/>
    <n v="540.5390696491362"/>
    <n v="23.728949450949081"/>
    <n v="7.9096498169830278"/>
    <n v="430.20971380539982"/>
    <n v="3742.2385131190422"/>
    <n v="777.01304530141874"/>
    <n v="74.995929919440769"/>
    <n v="1928.5343649958477"/>
    <n v="527.20837509000648"/>
    <n v="23.310391359042562"/>
    <n v="7.770130453014187"/>
    <n v="388.06083053206322"/>
    <n v="3422.9684213640694"/>
  </r>
  <r>
    <x v="17"/>
    <s v="Zheng_x000a_Zhou"/>
    <s v="Zheng Zhou"/>
    <s v="Xinyang Shì"/>
    <x v="456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  <n v="355.00859130965279"/>
    <n v="32.141112822617472"/>
    <n v="951.39949458484386"/>
    <n v="244.5699029271307"/>
    <n v="10.650257739289582"/>
    <n v="3.5500859130965274"/>
    <n v="225.1952799682515"/>
    <n v="1913.0181885321463"/>
    <n v="338.98499215641539"/>
    <n v="32.141112822617472"/>
    <n v="864.82587634711092"/>
    <n v="231.65960127820119"/>
    <n v="10.169549764692462"/>
    <n v="3.3898499215641542"/>
    <n v="184.37559163088562"/>
    <n v="1603.8165056224466"/>
    <n v="333.00559084346514"/>
    <n v="32.141112822617472"/>
    <n v="826.51472785536316"/>
    <n v="225.94644646714562"/>
    <n v="9.9901677253039534"/>
    <n v="3.3300559084346513"/>
    <n v="166.31178451374134"/>
    <n v="1466.9864662988869"/>
  </r>
  <r>
    <x v="17"/>
    <s v="Jiao_x000a_Zuo"/>
    <s v="Jiao Zuo"/>
    <s v="Bo'ai"/>
    <x v="463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Ping_x000a_Dingshan"/>
    <s v="Ping Dingshan"/>
    <s v="Baofeng"/>
    <x v="464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Ping_x000a_Dingshan"/>
    <s v="Ping Dingshan"/>
    <s v="Baofeng"/>
    <x v="464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Nan_x000a_Yang"/>
    <s v="Nan Yang"/>
    <s v="Fangcheng"/>
    <x v="465"/>
    <s v="t/d"/>
    <s v="cement"/>
    <n v="2000"/>
    <n v="310"/>
    <n v="1"/>
    <m/>
    <n v="620000"/>
    <m/>
    <n v="0"/>
    <n v="620000"/>
    <n v="6.1236831854318656E-3"/>
    <n v="366.06341743402214"/>
    <n v="17.510310771434479"/>
    <n v="728.97001138947769"/>
    <n v="164.65399270192495"/>
    <n v="10.981902523020663"/>
    <n v="3.6606341743402213"/>
    <n v="241.43860113047012"/>
    <n v="2043.7629311595174"/>
    <n v="417.92751647568645"/>
    <n v="37.154247721488844"/>
    <n v="1109.0000021129749"/>
    <n v="284.08929498360828"/>
    <n v="12.537825494270594"/>
    <n v="4.1792751647568647"/>
    <n v="264.66127591542198"/>
    <n v="2244.2842262121771"/>
    <n v="409.56063199613448"/>
    <n v="37.154247721488844"/>
    <n v="1064.7862026644971"/>
    <n v="277.49590661028594"/>
    <n v="12.286818959884032"/>
    <n v="4.0956063199613446"/>
    <n v="243.81435337209413"/>
    <n v="2086.3725959074295"/>
    <n v="405.78679733748237"/>
    <n v="37.154247721488844"/>
    <n v="1040.6065344295203"/>
    <n v="273.89011056018467"/>
    <n v="12.173603920124471"/>
    <n v="4.0578679733748233"/>
    <n v="232.41357630462392"/>
    <n v="2000.0137921212374"/>
    <n v="236.67239420643517"/>
    <n v="21.427408548411648"/>
    <n v="634.26632972322921"/>
    <n v="163.04660195142046"/>
    <n v="7.1001718261930549"/>
    <n v="2.3667239420643518"/>
    <n v="150.130186645501"/>
    <n v="1275.3454590214308"/>
    <n v="225.98999477094358"/>
    <n v="21.427408548411648"/>
    <n v="576.55058423140736"/>
    <n v="154.43973418546747"/>
    <n v="6.7796998431283075"/>
    <n v="2.2598999477094361"/>
    <n v="122.91706108725708"/>
    <n v="1069.2110037482978"/>
    <n v="222.00372722897674"/>
    <n v="21.427408548411648"/>
    <n v="551.00981857024215"/>
    <n v="150.63096431143043"/>
    <n v="6.6601118168693025"/>
    <n v="2.2200372722897677"/>
    <n v="110.87452300916091"/>
    <n v="977.99097753259116"/>
  </r>
  <r>
    <x v="17"/>
    <s v="Nan_x000a_Yang"/>
    <s v="Nan Yang"/>
    <s v="Nanyang Shì"/>
    <x v="461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  <n v="355.00859130965279"/>
    <n v="32.141112822617472"/>
    <n v="951.39949458484386"/>
    <n v="244.5699029271307"/>
    <n v="10.650257739289582"/>
    <n v="3.5500859130965274"/>
    <n v="225.1952799682515"/>
    <n v="1913.0181885321463"/>
    <n v="338.98499215641539"/>
    <n v="32.141112822617472"/>
    <n v="864.82587634711092"/>
    <n v="231.65960127820119"/>
    <n v="10.169549764692462"/>
    <n v="3.3898499215641542"/>
    <n v="184.37559163088562"/>
    <n v="1603.8165056224466"/>
    <n v="333.00559084346514"/>
    <n v="32.141112822617472"/>
    <n v="826.51472785536316"/>
    <n v="225.94644646714562"/>
    <n v="9.9901677253039534"/>
    <n v="3.3300559084346513"/>
    <n v="166.31178451374134"/>
    <n v="1466.9864662988869"/>
  </r>
  <r>
    <x v="17"/>
    <s v="Zheng_x000a_Zhou"/>
    <s v="Zheng Zhou"/>
    <s v="Dengfeng"/>
    <x v="46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Ping_x000a_Dingshan"/>
    <s v="Ping Dingshan"/>
    <s v="Jia"/>
    <x v="467"/>
    <s v="t/d"/>
    <s v="cement"/>
    <n v="2000"/>
    <n v="310"/>
    <n v="1"/>
    <m/>
    <n v="620000"/>
    <m/>
    <n v="0"/>
    <n v="620000"/>
    <n v="6.1236831854318656E-3"/>
    <n v="366.06341743402214"/>
    <n v="17.510310771434479"/>
    <n v="728.97001138947769"/>
    <n v="164.65399270192495"/>
    <n v="10.981902523020663"/>
    <n v="3.6606341743402213"/>
    <n v="241.43860113047012"/>
    <n v="2043.7629311595174"/>
    <n v="417.92751647568645"/>
    <n v="37.154247721488844"/>
    <n v="1109.0000021129749"/>
    <n v="284.08929498360828"/>
    <n v="12.537825494270594"/>
    <n v="4.1792751647568647"/>
    <n v="264.66127591542198"/>
    <n v="2244.2842262121771"/>
    <n v="409.56063199613448"/>
    <n v="37.154247721488844"/>
    <n v="1064.7862026644971"/>
    <n v="277.49590661028594"/>
    <n v="12.286818959884032"/>
    <n v="4.0956063199613446"/>
    <n v="243.81435337209413"/>
    <n v="2086.3725959074295"/>
    <n v="405.78679733748237"/>
    <n v="37.154247721488844"/>
    <n v="1040.6065344295203"/>
    <n v="273.89011056018467"/>
    <n v="12.173603920124471"/>
    <n v="4.0578679733748233"/>
    <n v="232.41357630462392"/>
    <n v="2000.0137921212374"/>
    <n v="236.67239420643517"/>
    <n v="21.427408548411648"/>
    <n v="634.26632972322921"/>
    <n v="163.04660195142046"/>
    <n v="7.1001718261930549"/>
    <n v="2.3667239420643518"/>
    <n v="150.130186645501"/>
    <n v="1275.3454590214308"/>
    <n v="225.98999477094358"/>
    <n v="21.427408548411648"/>
    <n v="576.55058423140736"/>
    <n v="154.43973418546747"/>
    <n v="6.7796998431283075"/>
    <n v="2.2598999477094361"/>
    <n v="122.91706108725708"/>
    <n v="1069.2110037482978"/>
    <n v="222.00372722897674"/>
    <n v="21.427408548411648"/>
    <n v="551.00981857024215"/>
    <n v="150.63096431143043"/>
    <n v="6.6601118168693025"/>
    <n v="2.2200372722897677"/>
    <n v="110.87452300916091"/>
    <n v="977.99097753259116"/>
  </r>
  <r>
    <x v="17"/>
    <s v="Ping_x000a_Dingshan"/>
    <s v="Ping Dingshan"/>
    <s v="Jia"/>
    <x v="467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Jiao_x000a_Zuo"/>
    <s v="Jiao Zuo"/>
    <s v="Qinyang"/>
    <x v="46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Xin_x000a_Xiang"/>
    <s v="Xin Xiang"/>
    <s v="Xinxiang Shì"/>
    <x v="458"/>
    <s v="t/d"/>
    <s v="cement"/>
    <n v="1500"/>
    <n v="310"/>
    <n v="1"/>
    <m/>
    <n v="465000"/>
    <m/>
    <n v="0"/>
    <n v="465000"/>
    <n v="4.5927623890738992E-3"/>
    <n v="274.54756307551662"/>
    <n v="13.13273307857586"/>
    <n v="546.72750854210824"/>
    <n v="123.4904945264437"/>
    <n v="8.2364268922654968"/>
    <n v="2.7454756307551662"/>
    <n v="181.07895084785258"/>
    <n v="1532.822198369638"/>
    <n v="313.44563735676479"/>
    <n v="27.865685791116636"/>
    <n v="831.75000158473108"/>
    <n v="213.06697123770621"/>
    <n v="9.4033691207029459"/>
    <n v="3.1344563735676485"/>
    <n v="198.49595693656647"/>
    <n v="1683.2131696591327"/>
    <n v="307.17047399710088"/>
    <n v="27.865685791116636"/>
    <n v="798.5896519983728"/>
    <n v="208.12192995771446"/>
    <n v="9.2151142199130245"/>
    <n v="3.0717047399710085"/>
    <n v="182.86076502907059"/>
    <n v="1564.779446930572"/>
    <n v="304.34009800311179"/>
    <n v="27.865685791116636"/>
    <n v="780.45490082214019"/>
    <n v="205.4175829201385"/>
    <n v="9.1302029400933531"/>
    <n v="3.0434009800311177"/>
    <n v="174.31018222846794"/>
    <n v="1500.0103440909279"/>
    <n v="177.50429565482639"/>
    <n v="16.070556411308736"/>
    <n v="475.69974729242193"/>
    <n v="122.28495146356535"/>
    <n v="5.3251288696447912"/>
    <n v="1.7750429565482637"/>
    <n v="112.59763998412575"/>
    <n v="956.50909426607313"/>
    <n v="169.49249607820769"/>
    <n v="16.070556411308736"/>
    <n v="432.41293817355546"/>
    <n v="115.8298006391006"/>
    <n v="5.0847748823462311"/>
    <n v="1.6949249607820771"/>
    <n v="92.187795815442811"/>
    <n v="801.90825281122329"/>
    <n v="166.50279542173257"/>
    <n v="16.070556411308736"/>
    <n v="413.25736392768158"/>
    <n v="112.97322323357281"/>
    <n v="4.9950838626519767"/>
    <n v="1.6650279542173256"/>
    <n v="83.155892256870672"/>
    <n v="733.49323314944343"/>
  </r>
  <r>
    <x v="17"/>
    <s v="An_x000a_Yang"/>
    <s v="An Yang"/>
    <s v="Anyang Shì"/>
    <x v="437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  <n v="508.47748823462314"/>
    <n v="48.211669233926209"/>
    <n v="1297.2388145206664"/>
    <n v="347.48940191730185"/>
    <n v="15.254324647038693"/>
    <n v="5.084774882346232"/>
    <n v="276.56338744632842"/>
    <n v="2405.7247584336701"/>
    <n v="499.50838626519771"/>
    <n v="48.211669233926209"/>
    <n v="1239.772091783045"/>
    <n v="338.91966970071849"/>
    <n v="14.985251587955931"/>
    <n v="4.9950838626519776"/>
    <n v="249.46767677061206"/>
    <n v="2200.4796994483304"/>
  </r>
  <r>
    <x v="17"/>
    <s v="Zheng_x000a_Zhou"/>
    <s v="Zheng Zhou"/>
    <s v="Gong"/>
    <x v="469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Xin_x000a_Xiang"/>
    <s v="Xin Xiang"/>
    <s v="Xinyang Shì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Xin_x000a_Xiang"/>
    <s v="Xin Xiang"/>
    <s v="Xinyang Shì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Jiao_x000a_Zuo"/>
    <s v="Jiao Zuo"/>
    <s v="Jiaozuo"/>
    <x v="43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Jiao_x000a_Zuo"/>
    <s v="Jiao Zuo"/>
    <s v="Jiaozuo"/>
    <x v="438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Xin_x000a_Yang"/>
    <s v="Xin Yang"/>
    <s v="Xinyang Shì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San_x000a_Menxia"/>
    <s v="San Menxia"/>
    <s v="Sanmenxia"/>
    <x v="452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Nan_x000a_Yang"/>
    <s v="Nan Yang"/>
    <s v="Nanzhao"/>
    <x v="47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Nan_x000a_Yang"/>
    <s v="Nan Yang"/>
    <s v="Zhenping"/>
    <x v="471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  <n v="355.00859130965279"/>
    <n v="32.141112822617472"/>
    <n v="951.39949458484386"/>
    <n v="244.5699029271307"/>
    <n v="10.650257739289582"/>
    <n v="3.5500859130965274"/>
    <n v="225.1952799682515"/>
    <n v="1913.0181885321463"/>
    <n v="338.98499215641539"/>
    <n v="32.141112822617472"/>
    <n v="864.82587634711092"/>
    <n v="231.65960127820119"/>
    <n v="10.169549764692462"/>
    <n v="3.3898499215641542"/>
    <n v="184.37559163088562"/>
    <n v="1603.8165056224466"/>
    <n v="333.00559084346514"/>
    <n v="32.141112822617472"/>
    <n v="826.51472785536316"/>
    <n v="225.94644646714562"/>
    <n v="9.9901677253039534"/>
    <n v="3.3300559084346513"/>
    <n v="166.31178451374134"/>
    <n v="1466.9864662988869"/>
  </r>
  <r>
    <x v="17"/>
    <s v="Nan_x000a_Yang"/>
    <s v="Nan Yang"/>
    <s v="Zhenping"/>
    <x v="471"/>
    <s v="t/d"/>
    <s v="cement"/>
    <n v="6000"/>
    <n v="310"/>
    <n v="1"/>
    <m/>
    <n v="1860000"/>
    <m/>
    <n v="0"/>
    <n v="1860000"/>
    <n v="1.8371049556295597E-2"/>
    <n v="1098.1902523020665"/>
    <n v="52.530932314303442"/>
    <n v="2186.910034168433"/>
    <n v="493.96197810577479"/>
    <n v="32.945707569061987"/>
    <n v="10.981902523020665"/>
    <n v="724.31580339141033"/>
    <n v="6131.2887934785522"/>
    <n v="1253.7825494270592"/>
    <n v="111.46274316446654"/>
    <n v="3327.0000063389243"/>
    <n v="852.26788495082485"/>
    <n v="37.613476482811784"/>
    <n v="12.537825494270594"/>
    <n v="793.98382774626589"/>
    <n v="6732.852678636531"/>
    <n v="1228.6818959884035"/>
    <n v="111.46274316446654"/>
    <n v="3194.3586079934912"/>
    <n v="832.48771983085783"/>
    <n v="36.860456879652098"/>
    <n v="12.286818959884034"/>
    <n v="731.44306011628237"/>
    <n v="6259.1177877222881"/>
    <n v="1217.3603920124472"/>
    <n v="111.46274316446654"/>
    <n v="3121.8196032885608"/>
    <n v="821.670331680554"/>
    <n v="36.520811760373412"/>
    <n v="12.173603920124471"/>
    <n v="697.24072891387175"/>
    <n v="6000.0413763637116"/>
    <n v="710.01718261930557"/>
    <n v="64.282225645234945"/>
    <n v="1902.7989891696877"/>
    <n v="489.1398058542614"/>
    <n v="21.300515478579165"/>
    <n v="7.1001718261930549"/>
    <n v="450.390559936503"/>
    <n v="3826.0363770642925"/>
    <n v="677.96998431283077"/>
    <n v="64.282225645234945"/>
    <n v="1729.6517526942218"/>
    <n v="463.31920255640239"/>
    <n v="20.339099529384924"/>
    <n v="6.7796998431283084"/>
    <n v="368.75118326177125"/>
    <n v="3207.6330112448932"/>
    <n v="666.01118168693029"/>
    <n v="64.282225645234945"/>
    <n v="1653.0294557107263"/>
    <n v="451.89289293429124"/>
    <n v="19.980335450607907"/>
    <n v="6.6601118168693025"/>
    <n v="332.62356902748269"/>
    <n v="2933.9729325977737"/>
  </r>
  <r>
    <x v="17"/>
    <s v="Zheng_x000a_Zhou"/>
    <s v="Zheng Zhou"/>
    <s v="Mi"/>
    <x v="472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  <n v="118.33619710321759"/>
    <n v="10.713704274205824"/>
    <n v="317.1331648616146"/>
    <n v="81.523300975710228"/>
    <n v="3.5500859130965274"/>
    <n v="1.1833619710321759"/>
    <n v="75.065093322750499"/>
    <n v="637.67272951071539"/>
    <n v="112.99499738547179"/>
    <n v="10.713704274205824"/>
    <n v="288.27529211570368"/>
    <n v="77.219867092733736"/>
    <n v="3.3898499215641538"/>
    <n v="1.1299499738547181"/>
    <n v="61.458530543628541"/>
    <n v="534.6055018741489"/>
    <n v="111.00186361448837"/>
    <n v="10.713704274205824"/>
    <n v="275.50490928512107"/>
    <n v="75.315482155715216"/>
    <n v="3.3300559084346513"/>
    <n v="1.1100186361448838"/>
    <n v="55.437261504580455"/>
    <n v="488.99548876629558"/>
  </r>
  <r>
    <x v="17"/>
    <s v="Zheng_x000a_Zhou"/>
    <s v="Zheng Zhou"/>
    <s v="Zhengzhou"/>
    <x v="473"/>
    <s v="t/d"/>
    <s v="cement"/>
    <n v="2000"/>
    <n v="310"/>
    <n v="1"/>
    <m/>
    <n v="620000"/>
    <m/>
    <n v="0"/>
    <n v="620000"/>
    <n v="6.1236831854318656E-3"/>
    <n v="366.06341743402214"/>
    <n v="17.510310771434479"/>
    <n v="728.97001138947769"/>
    <n v="164.65399270192495"/>
    <n v="10.981902523020663"/>
    <n v="3.6606341743402213"/>
    <n v="241.43860113047012"/>
    <n v="2043.7629311595174"/>
    <n v="417.92751647568645"/>
    <n v="37.154247721488844"/>
    <n v="1109.0000021129749"/>
    <n v="284.08929498360828"/>
    <n v="12.537825494270594"/>
    <n v="4.1792751647568647"/>
    <n v="264.66127591542198"/>
    <n v="2244.2842262121771"/>
    <n v="409.56063199613448"/>
    <n v="37.154247721488844"/>
    <n v="1064.7862026644971"/>
    <n v="277.49590661028594"/>
    <n v="12.286818959884032"/>
    <n v="4.0956063199613446"/>
    <n v="243.81435337209413"/>
    <n v="2086.3725959074295"/>
    <n v="405.78679733748237"/>
    <n v="37.154247721488844"/>
    <n v="1040.6065344295203"/>
    <n v="273.89011056018467"/>
    <n v="12.173603920124471"/>
    <n v="4.0578679733748233"/>
    <n v="232.41357630462392"/>
    <n v="2000.0137921212374"/>
    <n v="236.67239420643517"/>
    <n v="21.427408548411648"/>
    <n v="634.26632972322921"/>
    <n v="163.04660195142046"/>
    <n v="7.1001718261930549"/>
    <n v="2.3667239420643518"/>
    <n v="150.130186645501"/>
    <n v="1275.3454590214308"/>
    <n v="225.98999477094358"/>
    <n v="21.427408548411648"/>
    <n v="576.55058423140736"/>
    <n v="154.43973418546747"/>
    <n v="6.7796998431283075"/>
    <n v="2.2598999477094361"/>
    <n v="122.91706108725708"/>
    <n v="1069.2110037482978"/>
    <n v="222.00372722897674"/>
    <n v="21.427408548411648"/>
    <n v="551.00981857024215"/>
    <n v="150.63096431143043"/>
    <n v="6.6601118168693025"/>
    <n v="2.2200372722897677"/>
    <n v="110.87452300916091"/>
    <n v="977.99097753259116"/>
  </r>
  <r>
    <x v="17"/>
    <s v="An_x000a_Yang"/>
    <s v="An Yang"/>
    <s v="Anyang Shì"/>
    <x v="437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Zheng_x000a_Zhou"/>
    <s v="Zheng Zhou"/>
    <s v="Dengfeng"/>
    <x v="46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Zheng_x000a_Zhou"/>
    <s v="Zheng Zhou"/>
    <s v="Mi"/>
    <x v="472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Jiao_x000a_Zuo"/>
    <s v="Jiao Zuo"/>
    <s v="Jiaozuo"/>
    <x v="438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Jiao_x000a_Zuo"/>
    <s v="Jiao Zuo"/>
    <s v="Jiaozuo"/>
    <x v="438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He_x000a_Bi"/>
    <s v="He Bi"/>
    <s v="Hebi"/>
    <x v="474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He_x000a_Bi"/>
    <s v="He Bi"/>
    <s v="Hebi"/>
    <x v="474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He_x000a_Bi"/>
    <s v="He Bi"/>
    <s v="Hebi"/>
    <x v="474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Luo_x000a_Yang"/>
    <s v="Luo Yang"/>
    <s v="Luoyang"/>
    <x v="439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Luo_x000a_Yang"/>
    <s v="Luo Yang"/>
    <s v="Luoyang"/>
    <x v="439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Zhu_x000a_Madian"/>
    <s v="Zhu Madian"/>
    <s v="Queshan"/>
    <x v="475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  <n v="118.33619710321759"/>
    <n v="10.713704274205824"/>
    <n v="317.1331648616146"/>
    <n v="81.523300975710228"/>
    <n v="3.5500859130965274"/>
    <n v="1.1833619710321759"/>
    <n v="75.065093322750499"/>
    <n v="637.67272951071539"/>
    <n v="112.99499738547179"/>
    <n v="10.713704274205824"/>
    <n v="288.27529211570368"/>
    <n v="77.219867092733736"/>
    <n v="3.3898499215641538"/>
    <n v="1.1299499738547181"/>
    <n v="61.458530543628541"/>
    <n v="534.6055018741489"/>
    <n v="111.00186361448837"/>
    <n v="10.713704274205824"/>
    <n v="275.50490928512107"/>
    <n v="75.315482155715216"/>
    <n v="3.3300559084346513"/>
    <n v="1.1100186361448838"/>
    <n v="55.437261504580455"/>
    <n v="488.99548876629558"/>
  </r>
  <r>
    <x v="17"/>
    <s v="Xin_x000a_Xiang"/>
    <s v="Xin Xiang"/>
    <s v="Xinyang Shì"/>
    <x v="456"/>
    <s v="t/d"/>
    <s v="cement"/>
    <n v="3200"/>
    <n v="310"/>
    <n v="1"/>
    <m/>
    <n v="992000"/>
    <m/>
    <n v="0"/>
    <n v="992000"/>
    <n v="9.7978930966909853E-3"/>
    <n v="585.7014678944355"/>
    <n v="28.016497234295169"/>
    <n v="1166.3520182231644"/>
    <n v="263.44638832307993"/>
    <n v="17.571044036833062"/>
    <n v="5.8570146789443545"/>
    <n v="386.30176180875219"/>
    <n v="3270.0206898552278"/>
    <n v="668.68402636109829"/>
    <n v="59.446796354382158"/>
    <n v="1774.4000033807597"/>
    <n v="454.54287197377323"/>
    <n v="20.06052079083295"/>
    <n v="6.6868402636109838"/>
    <n v="423.4580414646752"/>
    <n v="3590.8547619394835"/>
    <n v="655.29701119381514"/>
    <n v="59.446796354382158"/>
    <n v="1703.6579242631954"/>
    <n v="443.99345057645752"/>
    <n v="19.658910335814451"/>
    <n v="6.5529701119381514"/>
    <n v="390.10296539535062"/>
    <n v="3338.1961534518869"/>
    <n v="649.25887573997181"/>
    <n v="59.446796354382158"/>
    <n v="1664.9704550872325"/>
    <n v="438.22417689629549"/>
    <n v="19.477766272199155"/>
    <n v="6.4925887573997176"/>
    <n v="371.86172208739828"/>
    <n v="3200.0220673939798"/>
    <n v="378.6758307302963"/>
    <n v="34.283853677458637"/>
    <n v="1014.8261275571668"/>
    <n v="260.87456312227278"/>
    <n v="11.360274921908887"/>
    <n v="3.7867583073029625"/>
    <n v="240.20829863280161"/>
    <n v="2040.5527344342893"/>
    <n v="361.58399163350975"/>
    <n v="34.283853677458637"/>
    <n v="922.48093477025168"/>
    <n v="247.10357469674796"/>
    <n v="10.847519749005293"/>
    <n v="3.6158399163350983"/>
    <n v="196.66729773961134"/>
    <n v="1710.7376059972764"/>
    <n v="355.20596356636281"/>
    <n v="34.283853677458637"/>
    <n v="881.61570971238746"/>
    <n v="241.00954289828869"/>
    <n v="10.656178906990885"/>
    <n v="3.5520596356636283"/>
    <n v="177.39923681465746"/>
    <n v="1564.7855640521459"/>
  </r>
  <r>
    <x v="17"/>
    <s v="Zhu_x000a_Madian"/>
    <s v="Zhu Madian"/>
    <s v="Zhumadian"/>
    <x v="47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Zhu_x000a_Madian"/>
    <s v="Zhu Madian"/>
    <s v="Zhumadian"/>
    <x v="47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Xin_x000a_Xiang"/>
    <s v="Xin Xiang"/>
    <s v="Huixian"/>
    <x v="440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Ping_x000a_Dingshan"/>
    <s v="Ping Dingshan"/>
    <s v="Pingdingshan"/>
    <x v="455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Ping_x000a_Dingshan"/>
    <s v="Ping Dingshan"/>
    <s v="Pingdingshan"/>
    <x v="455"/>
    <s v="t/d"/>
    <s v="cement"/>
    <n v="2500"/>
    <n v="310"/>
    <n v="1"/>
    <m/>
    <n v="775000"/>
    <m/>
    <n v="0"/>
    <n v="775000"/>
    <n v="7.654603981789832E-3"/>
    <n v="457.57927179252772"/>
    <n v="21.887888464293102"/>
    <n v="911.21251423684714"/>
    <n v="205.81749087740616"/>
    <n v="13.727378153775829"/>
    <n v="4.5757927179252764"/>
    <n v="301.79825141308766"/>
    <n v="2554.7036639493967"/>
    <n v="522.40939559460799"/>
    <n v="46.442809651861062"/>
    <n v="1386.2500026412185"/>
    <n v="355.11161872951033"/>
    <n v="15.672281867838242"/>
    <n v="5.2240939559460804"/>
    <n v="330.82659489427749"/>
    <n v="2805.3552827652215"/>
    <n v="511.95078999516812"/>
    <n v="46.442809651861062"/>
    <n v="1330.9827533306213"/>
    <n v="346.8698832628574"/>
    <n v="15.35852369985504"/>
    <n v="5.1195078999516808"/>
    <n v="304.76794171511767"/>
    <n v="2607.9657448842868"/>
    <n v="507.23349667185295"/>
    <n v="46.442809651861062"/>
    <n v="1300.7581680369003"/>
    <n v="342.36263820023083"/>
    <n v="15.217004900155588"/>
    <n v="5.0723349667185298"/>
    <n v="290.51697038077992"/>
    <n v="2500.0172401515465"/>
    <n v="295.84049275804398"/>
    <n v="26.78426068551456"/>
    <n v="792.83291215403653"/>
    <n v="203.80825243927558"/>
    <n v="8.8752147827413186"/>
    <n v="2.9584049275804394"/>
    <n v="187.66273330687625"/>
    <n v="1594.1818237767886"/>
    <n v="282.48749346367947"/>
    <n v="26.78426068551456"/>
    <n v="720.68823028925908"/>
    <n v="193.04966773183435"/>
    <n v="8.474624803910384"/>
    <n v="2.8248749346367954"/>
    <n v="153.64632635907134"/>
    <n v="1336.5137546853721"/>
    <n v="277.50465903622097"/>
    <n v="26.78426068551456"/>
    <n v="688.76227321280271"/>
    <n v="188.28870538928803"/>
    <n v="8.3251397710866275"/>
    <n v="2.7750465903622095"/>
    <n v="138.59315376145113"/>
    <n v="1222.488721915739"/>
  </r>
  <r>
    <x v="17"/>
    <s v="Zheng_x000a_Zhou"/>
    <s v="Zheng Zhou"/>
    <s v="Xinyang Shì"/>
    <x v="456"/>
    <s v="t/d"/>
    <s v="cement"/>
    <n v="12000"/>
    <n v="310"/>
    <n v="1"/>
    <m/>
    <n v="3720000"/>
    <m/>
    <n v="0"/>
    <n v="3720000"/>
    <n v="3.6742099112591194E-2"/>
    <n v="2196.380504604133"/>
    <n v="105.06186462860688"/>
    <n v="4373.8200683368659"/>
    <n v="987.92395621154958"/>
    <n v="65.891415138123975"/>
    <n v="21.96380504604133"/>
    <n v="1448.6316067828207"/>
    <n v="12262.577586957104"/>
    <n v="2507.5650988541183"/>
    <n v="222.92548632893309"/>
    <n v="6654.0000126778486"/>
    <n v="1704.5357699016497"/>
    <n v="75.226952965623568"/>
    <n v="25.075650988541188"/>
    <n v="1587.9676554925318"/>
    <n v="13465.705357273062"/>
    <n v="2457.3637919768071"/>
    <n v="222.92548632893309"/>
    <n v="6388.7172159869824"/>
    <n v="1664.9754396617157"/>
    <n v="73.720913759304196"/>
    <n v="24.573637919768068"/>
    <n v="1462.8861202325647"/>
    <n v="12518.235575444576"/>
    <n v="2434.7207840248943"/>
    <n v="222.92548632893309"/>
    <n v="6243.6392065771215"/>
    <n v="1643.340663361108"/>
    <n v="73.041623520746825"/>
    <n v="24.347207840248942"/>
    <n v="1394.4814578277435"/>
    <n v="12000.082752727423"/>
    <n v="1420.0343652386111"/>
    <n v="128.56445129046989"/>
    <n v="3805.5979783393755"/>
    <n v="978.27961170852279"/>
    <n v="42.601030957158329"/>
    <n v="14.20034365238611"/>
    <n v="900.78111987300599"/>
    <n v="7652.0727541285851"/>
    <n v="1355.9399686256615"/>
    <n v="128.56445129046989"/>
    <n v="3459.3035053884437"/>
    <n v="926.63840511280478"/>
    <n v="40.678199058769849"/>
    <n v="13.559399686256617"/>
    <n v="737.50236652354249"/>
    <n v="6415.2660224897863"/>
    <n v="1332.0223633738606"/>
    <n v="128.56445129046989"/>
    <n v="3306.0589114214526"/>
    <n v="903.78578586858248"/>
    <n v="39.960670901215813"/>
    <n v="13.320223633738605"/>
    <n v="665.24713805496538"/>
    <n v="5867.9458651955474"/>
  </r>
  <r>
    <x v="17"/>
    <s v="Zheng_x000a_Zhou"/>
    <s v="Zheng Zhou"/>
    <s v="Dengfeng"/>
    <x v="46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Ping_x000a_Dingshan"/>
    <s v="Ping Dingshan"/>
    <s v="Pingdingshan"/>
    <x v="455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Ping_x000a_Dingshan"/>
    <s v="Ping Dingshan"/>
    <s v="Pingdingshan"/>
    <x v="455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Xin_x000a_Xiang"/>
    <s v="Xin Xiang"/>
    <s v="Huixian"/>
    <x v="440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  <n v="355.00859130965279"/>
    <n v="32.141112822617472"/>
    <n v="951.39949458484386"/>
    <n v="244.5699029271307"/>
    <n v="10.650257739289582"/>
    <n v="3.5500859130965274"/>
    <n v="225.1952799682515"/>
    <n v="1913.0181885321463"/>
    <n v="338.98499215641539"/>
    <n v="32.141112822617472"/>
    <n v="864.82587634711092"/>
    <n v="231.65960127820119"/>
    <n v="10.169549764692462"/>
    <n v="3.3898499215641542"/>
    <n v="184.37559163088562"/>
    <n v="1603.8165056224466"/>
    <n v="333.00559084346514"/>
    <n v="32.141112822617472"/>
    <n v="826.51472785536316"/>
    <n v="225.94644646714562"/>
    <n v="9.9901677253039534"/>
    <n v="3.3300559084346513"/>
    <n v="166.31178451374134"/>
    <n v="1466.9864662988869"/>
  </r>
  <r>
    <x v="17"/>
    <s v="San_x000a_Menxia"/>
    <s v="San Menxia"/>
    <s v="Shan"/>
    <x v="404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  <n v="508.47748823462314"/>
    <n v="48.211669233926209"/>
    <n v="1297.2388145206664"/>
    <n v="347.48940191730185"/>
    <n v="15.254324647038693"/>
    <n v="5.084774882346232"/>
    <n v="276.56338744632842"/>
    <n v="2405.7247584336701"/>
    <n v="499.50838626519771"/>
    <n v="48.211669233926209"/>
    <n v="1239.772091783045"/>
    <n v="338.91966970071849"/>
    <n v="14.985251587955931"/>
    <n v="4.9950838626519776"/>
    <n v="249.46767677061206"/>
    <n v="2200.4796994483304"/>
  </r>
  <r>
    <x v="17"/>
    <s v="San_x000a_Menxia"/>
    <s v="San Menxia"/>
    <s v="Shan"/>
    <x v="404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  <n v="508.47748823462314"/>
    <n v="48.211669233926209"/>
    <n v="1297.2388145206664"/>
    <n v="347.48940191730185"/>
    <n v="15.254324647038693"/>
    <n v="5.084774882346232"/>
    <n v="276.56338744632842"/>
    <n v="2405.7247584336701"/>
    <n v="499.50838626519771"/>
    <n v="48.211669233926209"/>
    <n v="1239.772091783045"/>
    <n v="338.91966970071849"/>
    <n v="14.985251587955931"/>
    <n v="4.9950838626519776"/>
    <n v="249.46767677061206"/>
    <n v="2200.4796994483304"/>
  </r>
  <r>
    <x v="17"/>
    <s v="Xin_x000a_Xiang"/>
    <s v="Xin Xiang"/>
    <s v="Xinyang Shì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Xin_x000a_Xiang"/>
    <s v="Xin Xiang"/>
    <s v="Xinyang Shì"/>
    <x v="456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Ping_x000a_Dingshan"/>
    <s v="Ping Dingshan"/>
    <s v="Pingdingshan"/>
    <x v="455"/>
    <s v="t/d"/>
    <s v="cement"/>
    <n v="4000"/>
    <n v="310"/>
    <n v="1"/>
    <m/>
    <n v="1240000"/>
    <m/>
    <n v="0"/>
    <n v="1240000"/>
    <n v="1.2247366370863731E-2"/>
    <n v="732.12683486804428"/>
    <n v="35.020621542868959"/>
    <n v="1457.9400227789554"/>
    <n v="329.3079854038499"/>
    <n v="21.963805046041326"/>
    <n v="7.3212683486804426"/>
    <n v="482.87720226094024"/>
    <n v="4087.5258623190348"/>
    <n v="835.85503295137289"/>
    <n v="74.308495442977687"/>
    <n v="2218.0000042259499"/>
    <n v="568.17858996721657"/>
    <n v="25.075650988541188"/>
    <n v="8.3585503295137293"/>
    <n v="529.32255183084396"/>
    <n v="4488.5684524243543"/>
    <n v="819.12126399226895"/>
    <n v="74.308495442977687"/>
    <n v="2129.5724053289941"/>
    <n v="554.99181322057188"/>
    <n v="24.573637919768064"/>
    <n v="8.1912126399226892"/>
    <n v="487.62870674418826"/>
    <n v="4172.745191814859"/>
    <n v="811.57359467496474"/>
    <n v="74.308495442977687"/>
    <n v="2081.2130688590405"/>
    <n v="547.78022112036933"/>
    <n v="24.347207840248942"/>
    <n v="8.1157359467496466"/>
    <n v="464.82715260924783"/>
    <n v="4000.0275842424749"/>
    <n v="473.34478841287034"/>
    <n v="42.854817096823297"/>
    <n v="1268.5326594464584"/>
    <n v="326.09320390284091"/>
    <n v="14.20034365238611"/>
    <n v="4.7334478841287035"/>
    <n v="300.260373291002"/>
    <n v="2550.6909180428615"/>
    <n v="451.97998954188716"/>
    <n v="42.854817096823297"/>
    <n v="1153.1011684628147"/>
    <n v="308.87946837093494"/>
    <n v="13.559399686256615"/>
    <n v="4.5197998954188723"/>
    <n v="245.83412217451416"/>
    <n v="2138.4220074965956"/>
    <n v="444.00745445795349"/>
    <n v="42.854817096823297"/>
    <n v="1102.0196371404843"/>
    <n v="301.26192862286086"/>
    <n v="13.320223633738605"/>
    <n v="4.4400745445795353"/>
    <n v="221.74904601832182"/>
    <n v="1955.9819550651823"/>
  </r>
  <r>
    <x v="17"/>
    <s v="Xin_x000a_Yang"/>
    <s v="Xin Yang"/>
    <s v="Guangshan"/>
    <x v="477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  <n v="508.47748823462314"/>
    <n v="48.211669233926209"/>
    <n v="1297.2388145206664"/>
    <n v="347.48940191730185"/>
    <n v="15.254324647038693"/>
    <n v="5.084774882346232"/>
    <n v="276.56338744632842"/>
    <n v="2405.7247584336701"/>
    <n v="499.50838626519771"/>
    <n v="48.211669233926209"/>
    <n v="1239.772091783045"/>
    <n v="338.91966970071849"/>
    <n v="14.985251587955931"/>
    <n v="4.9950838626519776"/>
    <n v="249.46767677061206"/>
    <n v="2200.4796994483304"/>
  </r>
  <r>
    <x v="17"/>
    <s v="Nan_x000a_Yang"/>
    <s v="Nan Yang"/>
    <s v="Tanghe"/>
    <x v="478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An_x000a_Yang"/>
    <s v="An Yang"/>
    <s v="Anyang Shì"/>
    <x v="437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Luo_x000a_Yang"/>
    <s v="Luo Yang"/>
    <s v="Yiyang"/>
    <x v="377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Luo_x000a_Yang"/>
    <s v="Luo Yang"/>
    <s v="Yiyang"/>
    <x v="377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Xin_x000a_Xiang"/>
    <s v="Xin Xiang"/>
    <s v="Huixian"/>
    <x v="440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  <n v="355.00859130965279"/>
    <n v="32.141112822617472"/>
    <n v="951.39949458484386"/>
    <n v="244.5699029271307"/>
    <n v="10.650257739289582"/>
    <n v="3.5500859130965274"/>
    <n v="225.1952799682515"/>
    <n v="1913.0181885321463"/>
    <n v="338.98499215641539"/>
    <n v="32.141112822617472"/>
    <n v="864.82587634711092"/>
    <n v="231.65960127820119"/>
    <n v="10.169549764692462"/>
    <n v="3.3898499215641542"/>
    <n v="184.37559163088562"/>
    <n v="1603.8165056224466"/>
    <n v="333.00559084346514"/>
    <n v="32.141112822617472"/>
    <n v="826.51472785536316"/>
    <n v="225.94644646714562"/>
    <n v="9.9901677253039534"/>
    <n v="3.3300559084346513"/>
    <n v="166.31178451374134"/>
    <n v="1466.9864662988869"/>
  </r>
  <r>
    <x v="17"/>
    <s v="Xin_x000a_Xiang"/>
    <s v="Xin Xiang"/>
    <s v="Huixian"/>
    <x v="440"/>
    <s v="t/d"/>
    <s v="cement"/>
    <n v="3000"/>
    <n v="310"/>
    <n v="1"/>
    <m/>
    <n v="930000"/>
    <m/>
    <n v="0"/>
    <n v="930000"/>
    <n v="9.1855247781477984E-3"/>
    <n v="549.09512615103324"/>
    <n v="26.265466157151721"/>
    <n v="1093.4550170842165"/>
    <n v="246.9809890528874"/>
    <n v="16.472853784530994"/>
    <n v="5.4909512615103324"/>
    <n v="362.15790169570516"/>
    <n v="3065.6443967392761"/>
    <n v="626.89127471352958"/>
    <n v="55.731371582233272"/>
    <n v="1663.5000031694622"/>
    <n v="426.13394247541243"/>
    <n v="18.806738241405892"/>
    <n v="6.268912747135297"/>
    <n v="396.99191387313294"/>
    <n v="3366.4263393182655"/>
    <n v="614.34094799420177"/>
    <n v="55.731371582233272"/>
    <n v="1597.1793039967456"/>
    <n v="416.24385991542891"/>
    <n v="18.430228439826049"/>
    <n v="6.1434094799420169"/>
    <n v="365.72153005814118"/>
    <n v="3129.558893861144"/>
    <n v="608.68019600622358"/>
    <n v="55.731371582233272"/>
    <n v="1560.9098016442804"/>
    <n v="410.835165840277"/>
    <n v="18.260405880186706"/>
    <n v="6.0868019600622354"/>
    <n v="348.62036445693587"/>
    <n v="3000.0206881818558"/>
    <n v="355.00859130965279"/>
    <n v="32.141112822617472"/>
    <n v="951.39949458484386"/>
    <n v="244.5699029271307"/>
    <n v="10.650257739289582"/>
    <n v="3.5500859130965274"/>
    <n v="225.1952799682515"/>
    <n v="1913.0181885321463"/>
    <n v="338.98499215641539"/>
    <n v="32.141112822617472"/>
    <n v="864.82587634711092"/>
    <n v="231.65960127820119"/>
    <n v="10.169549764692462"/>
    <n v="3.3898499215641542"/>
    <n v="184.37559163088562"/>
    <n v="1603.8165056224466"/>
    <n v="333.00559084346514"/>
    <n v="32.141112822617472"/>
    <n v="826.51472785536316"/>
    <n v="225.94644646714562"/>
    <n v="9.9901677253039534"/>
    <n v="3.3300559084346513"/>
    <n v="166.31178451374134"/>
    <n v="1466.9864662988869"/>
  </r>
  <r>
    <x v="17"/>
    <s v="Xin_x000a_Xiang"/>
    <s v="Xin Xiang"/>
    <s v="Huixian"/>
    <x v="44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Xin_x000a_Xiang"/>
    <s v="Xin Xiang"/>
    <s v="Huixian"/>
    <x v="440"/>
    <s v="t/d"/>
    <s v="cement"/>
    <n v="5000"/>
    <n v="310"/>
    <n v="1"/>
    <m/>
    <n v="1550000"/>
    <m/>
    <n v="0"/>
    <n v="1550000"/>
    <n v="1.5309207963579664E-2"/>
    <n v="915.15854358505544"/>
    <n v="43.775776928586204"/>
    <n v="1822.4250284736943"/>
    <n v="411.63498175481232"/>
    <n v="27.454756307551659"/>
    <n v="9.1515854358505528"/>
    <n v="603.59650282617531"/>
    <n v="5109.4073278987935"/>
    <n v="1044.818791189216"/>
    <n v="92.885619303722123"/>
    <n v="2772.5000052824371"/>
    <n v="710.22323745902065"/>
    <n v="31.344563735676484"/>
    <n v="10.448187911892161"/>
    <n v="661.65318978855498"/>
    <n v="5610.7105655304431"/>
    <n v="1023.9015799903362"/>
    <n v="92.885619303722123"/>
    <n v="2661.9655066612427"/>
    <n v="693.7397665257148"/>
    <n v="30.717047399710079"/>
    <n v="10.239015799903362"/>
    <n v="609.53588343023534"/>
    <n v="5215.9314897685736"/>
    <n v="1014.4669933437059"/>
    <n v="92.885619303722123"/>
    <n v="2601.5163360738006"/>
    <n v="684.72527640046167"/>
    <n v="30.434009800311177"/>
    <n v="10.14466993343706"/>
    <n v="581.03394076155985"/>
    <n v="5000.034480303093"/>
    <n v="591.68098551608796"/>
    <n v="53.568521371029121"/>
    <n v="1585.6658243080731"/>
    <n v="407.61650487855115"/>
    <n v="17.750429565482637"/>
    <n v="5.9168098551608788"/>
    <n v="375.3254666137525"/>
    <n v="3188.3636475535773"/>
    <n v="564.97498692735894"/>
    <n v="53.568521371029121"/>
    <n v="1441.3764605785182"/>
    <n v="386.09933546366869"/>
    <n v="16.949249607820768"/>
    <n v="5.6497498692735908"/>
    <n v="307.29265271814268"/>
    <n v="2673.0275093707442"/>
    <n v="555.00931807244194"/>
    <n v="53.568521371029121"/>
    <n v="1377.5245464256054"/>
    <n v="376.57741077857605"/>
    <n v="16.650279542173255"/>
    <n v="5.5500931807244189"/>
    <n v="277.18630752290227"/>
    <n v="2444.977443831478"/>
  </r>
  <r>
    <x v="17"/>
    <s v="Xin_x000a_Xiang"/>
    <s v="Xin Xiang"/>
    <s v="Huixian"/>
    <x v="440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  <n v="118.33619710321759"/>
    <n v="10.713704274205824"/>
    <n v="317.1331648616146"/>
    <n v="81.523300975710228"/>
    <n v="3.5500859130965274"/>
    <n v="1.1833619710321759"/>
    <n v="75.065093322750499"/>
    <n v="637.67272951071539"/>
    <n v="112.99499738547179"/>
    <n v="10.713704274205824"/>
    <n v="288.27529211570368"/>
    <n v="77.219867092733736"/>
    <n v="3.3898499215641538"/>
    <n v="1.1299499738547181"/>
    <n v="61.458530543628541"/>
    <n v="534.6055018741489"/>
    <n v="111.00186361448837"/>
    <n v="10.713704274205824"/>
    <n v="275.50490928512107"/>
    <n v="75.315482155715216"/>
    <n v="3.3300559084346513"/>
    <n v="1.1100186361448838"/>
    <n v="55.437261504580455"/>
    <n v="488.99548876629558"/>
  </r>
  <r>
    <x v="17"/>
    <s v="Xin_x000a_Xiang"/>
    <s v="Xin Xiang"/>
    <s v="Huixian"/>
    <x v="440"/>
    <s v="t/d"/>
    <s v="cement"/>
    <n v="1000"/>
    <n v="310"/>
    <n v="1"/>
    <m/>
    <n v="310000"/>
    <m/>
    <n v="0"/>
    <n v="310000"/>
    <n v="3.0618415927159328E-3"/>
    <n v="183.03170871701107"/>
    <n v="8.7551553857172397"/>
    <n v="364.48500569473885"/>
    <n v="82.326996350962474"/>
    <n v="5.4909512615103315"/>
    <n v="1.8303170871701107"/>
    <n v="120.71930056523506"/>
    <n v="1021.8814655797587"/>
    <n v="208.96375823784322"/>
    <n v="18.577123860744422"/>
    <n v="554.50000105648746"/>
    <n v="142.04464749180414"/>
    <n v="6.268912747135297"/>
    <n v="2.0896375823784323"/>
    <n v="132.33063795771099"/>
    <n v="1122.1421131060886"/>
    <n v="204.78031599806724"/>
    <n v="18.577123860744422"/>
    <n v="532.39310133224853"/>
    <n v="138.74795330514297"/>
    <n v="6.143409479942016"/>
    <n v="2.0478031599806723"/>
    <n v="121.90717668604707"/>
    <n v="1043.1862979537148"/>
    <n v="202.89339866874118"/>
    <n v="18.577123860744422"/>
    <n v="520.30326721476013"/>
    <n v="136.94505528009233"/>
    <n v="6.0868019600622354"/>
    <n v="2.0289339866874117"/>
    <n v="116.20678815231196"/>
    <n v="1000.0068960606187"/>
    <n v="118.33619710321759"/>
    <n v="10.713704274205824"/>
    <n v="317.1331648616146"/>
    <n v="81.523300975710228"/>
    <n v="3.5500859130965274"/>
    <n v="1.1833619710321759"/>
    <n v="75.065093322750499"/>
    <n v="637.67272951071539"/>
    <n v="112.99499738547179"/>
    <n v="10.713704274205824"/>
    <n v="288.27529211570368"/>
    <n v="77.219867092733736"/>
    <n v="3.3898499215641538"/>
    <n v="1.1299499738547181"/>
    <n v="61.458530543628541"/>
    <n v="534.6055018741489"/>
    <n v="111.00186361448837"/>
    <n v="10.713704274205824"/>
    <n v="275.50490928512107"/>
    <n v="75.315482155715216"/>
    <n v="3.3300559084346513"/>
    <n v="1.1100186361448838"/>
    <n v="55.437261504580455"/>
    <n v="488.99548876629558"/>
  </r>
  <r>
    <x v="17"/>
    <s v="Luo_x000a_Yang"/>
    <s v="Luo Yang"/>
    <s v="Ruyang"/>
    <x v="479"/>
    <s v="t/d"/>
    <s v="cement"/>
    <n v="4500"/>
    <n v="310"/>
    <n v="1"/>
    <m/>
    <n v="1395000"/>
    <m/>
    <n v="0"/>
    <n v="1395000"/>
    <n v="1.3778287167221698E-2"/>
    <n v="823.64268922654992"/>
    <n v="39.398199235727581"/>
    <n v="1640.1825256263251"/>
    <n v="370.47148357933111"/>
    <n v="24.709280676796492"/>
    <n v="8.2364268922654986"/>
    <n v="543.2368525435578"/>
    <n v="4598.4665951089146"/>
    <n v="940.33691207029449"/>
    <n v="83.597057373349912"/>
    <n v="2495.2500047541935"/>
    <n v="639.20091371311867"/>
    <n v="28.21010736210884"/>
    <n v="9.4033691207029459"/>
    <n v="595.48787080969953"/>
    <n v="5049.6395089773987"/>
    <n v="921.51142199130265"/>
    <n v="83.597057373349912"/>
    <n v="2395.7689559951186"/>
    <n v="624.3657898731434"/>
    <n v="27.645342659739075"/>
    <n v="9.2151142199130263"/>
    <n v="548.58229508721183"/>
    <n v="4694.3383407917163"/>
    <n v="913.02029400933543"/>
    <n v="83.597057373349912"/>
    <n v="2341.3647024664206"/>
    <n v="616.25274876041556"/>
    <n v="27.390608820280061"/>
    <n v="9.1302029400933531"/>
    <n v="522.9305466854039"/>
    <n v="4500.0310322727846"/>
    <n v="532.51288696447921"/>
    <n v="48.211669233926209"/>
    <n v="1427.099241877266"/>
    <n v="366.85485439069606"/>
    <n v="15.975386608934373"/>
    <n v="5.3251288696447912"/>
    <n v="337.7929199523773"/>
    <n v="2869.5272827982194"/>
    <n v="508.47748823462314"/>
    <n v="48.211669233926209"/>
    <n v="1297.2388145206664"/>
    <n v="347.48940191730185"/>
    <n v="15.254324647038693"/>
    <n v="5.084774882346232"/>
    <n v="276.56338744632842"/>
    <n v="2405.7247584336701"/>
    <n v="499.50838626519771"/>
    <n v="48.211669233926209"/>
    <n v="1239.772091783045"/>
    <n v="338.91966970071849"/>
    <n v="14.985251587955931"/>
    <n v="4.9950838626519776"/>
    <n v="249.46767677061206"/>
    <n v="2200.4796994483304"/>
  </r>
  <r>
    <x v="17"/>
    <s v="Ping_x000a_Dingshan"/>
    <s v="Ping Dingshan"/>
    <s v="Lushan"/>
    <x v="480"/>
    <s v="t/a"/>
    <s v="grinding"/>
    <n v="600000"/>
    <n v="1"/>
    <m/>
    <n v="1"/>
    <m/>
    <n v="600000"/>
    <n v="63017.95082637381"/>
    <n v="63017.95082637381"/>
    <n v="6.2242252557393135E-4"/>
    <n v="37.20736522450251"/>
    <n v="1.779780488949648"/>
    <n v="74.093865051037525"/>
    <n v="16.735737444283899"/>
    <n v="1.1162209567350752"/>
    <n v="0.37207365224502509"/>
    <n v="24.54026757036846"/>
    <n v="207.73185789770332"/>
    <n v="42.47892851976345"/>
    <n v="3.7764267030704763"/>
    <n v="112.72081870903854"/>
    <n v="28.875363260606822"/>
    <n v="1.2743678555929034"/>
    <n v="0.42478928519763454"/>
    <n v="26.900663340779698"/>
    <n v="228.11321452878286"/>
    <n v="41.62850285088868"/>
    <n v="3.7764267030704763"/>
    <n v="108.2268460646977"/>
    <n v="28.205199027882287"/>
    <n v="1.2488550855266602"/>
    <n v="0.41628502850888677"/>
    <n v="24.781743438010896"/>
    <n v="212.06278331352945"/>
    <n v="41.244923291298676"/>
    <n v="3.7764267030704763"/>
    <n v="105.76917970368189"/>
    <n v="27.838699224373876"/>
    <n v="1.2373476987389602"/>
    <n v="0.41244923291298674"/>
    <n v="23.622947295074948"/>
    <n v="203.28511419994442"/>
    <n v="24.055821451711758"/>
    <n v="2.1779215778071404"/>
    <n v="64.468007060198474"/>
    <n v="16.572359264809609"/>
    <n v="0.72167464355135269"/>
    <n v="0.24055821451711756"/>
    <n v="15.259510838033071"/>
    <n v="129.62847971492204"/>
    <n v="22.970042544722254"/>
    <n v="2.1779215778071404"/>
    <n v="58.601671558083737"/>
    <n v="15.69754124925489"/>
    <n v="0.68910127634166762"/>
    <n v="0.22970042544722258"/>
    <n v="12.493518244063148"/>
    <n v="108.67659106004517"/>
    <n v="22.564870912560259"/>
    <n v="2.1779215778071404"/>
    <n v="56.005660728239796"/>
    <n v="15.310410809527404"/>
    <n v="0.67694612737680782"/>
    <n v="0.22564870912560261"/>
    <n v="11.269492320788634"/>
    <n v="99.404818275461423"/>
  </r>
  <r>
    <x v="1"/>
    <s v=""/>
    <m/>
    <s v=""/>
    <x v="4"/>
    <m/>
    <m/>
    <m/>
    <m/>
    <n v="79"/>
    <m/>
    <n v="97712000"/>
    <m/>
    <n v="0"/>
    <m/>
    <n v="1.0000000000000013"/>
    <n v="59778.307653942742"/>
    <n v="2859.4410000000003"/>
    <n v="119041.10472659404"/>
    <n v="26888.065191490292"/>
    <n v="1793.3492296182819"/>
    <n v="597.78307653942738"/>
    <n v="39427.023544400254"/>
    <n v="333747.33298116946"/>
    <n v="68247.736504384913"/>
    <n v="6067.3040385038448"/>
    <n v="181100.15958227008"/>
    <n v="46391.899512282362"/>
    <n v="2047.4320951315476"/>
    <n v="682.4773650438492"/>
    <n v="43219.295953299232"/>
    <n v="366492.54349919502"/>
    <n v="66881.4208041448"/>
    <n v="6067.3040385038448"/>
    <n v="173880.02782338654"/>
    <n v="45315.196460594794"/>
    <n v="2006.4426241243436"/>
    <n v="668.81420804144796"/>
    <n v="39814.984869257147"/>
    <n v="340705.50887917797"/>
    <n v="66265.152041640889"/>
    <n v="6067.3040385038448"/>
    <n v="169931.47798780721"/>
    <n v="44726.368472452072"/>
    <n v="1987.9545612492266"/>
    <n v="662.65152041640886"/>
    <n v="37953.233253074184"/>
    <n v="326603.08045968722"/>
    <n v="38648.699980017685"/>
    <n v="3499.1046890516927"/>
    <n v="103575.95429367373"/>
    <n v="26625.577616311937"/>
    <n v="1159.4609994005305"/>
    <n v="386.48699980017682"/>
    <n v="24516.321648163979"/>
    <n v="208264.44157912271"/>
    <n v="36904.259728617217"/>
    <n v="3499.1046890516927"/>
    <n v="94150.949154752321"/>
    <n v="25220.072546025385"/>
    <n v="1107.1277918585165"/>
    <n v="369.04259728617222"/>
    <n v="20072.40697553959"/>
    <n v="174602.59967268258"/>
    <n v="36253.300588299491"/>
    <n v="3499.1046890516927"/>
    <n v="89980.131545845608"/>
    <n v="24598.098848382429"/>
    <n v="1087.5990176489847"/>
    <n v="362.53300588299493"/>
    <n v="18105.855520567988"/>
    <n v="159706.3316174185"/>
  </r>
  <r>
    <x v="2"/>
    <s v=""/>
    <m/>
    <s v=""/>
    <x v="4"/>
    <m/>
    <m/>
    <m/>
    <m/>
    <m/>
    <n v="27"/>
    <m/>
    <n v="33650000"/>
    <n v="3534256.7421791311"/>
    <n v="101246256.742179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8"/>
    <s v="Jing_x000a_Zhou"/>
    <s v="Jing Zhou"/>
    <s v="Songzi"/>
    <x v="481"/>
    <s v="t/d"/>
    <s v="cement"/>
    <n v="4500"/>
    <n v="310"/>
    <n v="1"/>
    <m/>
    <n v="1395000"/>
    <m/>
    <n v="0"/>
    <n v="1395000"/>
    <n v="1.9676932391071985E-2"/>
    <n v="1285.8143796660204"/>
    <n v="50.751550777280897"/>
    <n v="1546.4092783150509"/>
    <n v="1426.5927300393921"/>
    <n v="38.574431389980617"/>
    <n v="12.858143796660205"/>
    <n v="723.90444573211687"/>
    <n v="6106.3339171629523"/>
    <n v="1441.4467857630086"/>
    <n v="92.215057560342331"/>
    <n v="2327.1610501819955"/>
    <n v="1771.0673004140172"/>
    <n v="43.243403572890259"/>
    <n v="14.414467857630088"/>
    <n v="793.44256531999247"/>
    <n v="6704.4125684087649"/>
    <n v="1420.6805805186921"/>
    <n v="92.215057560342331"/>
    <n v="2272.8342157061111"/>
    <n v="1678.6515814232664"/>
    <n v="42.620417415560759"/>
    <n v="14.206805805186921"/>
    <n v="744.07898323880647"/>
    <n v="6330.4924510427054"/>
    <n v="1411.3141042309878"/>
    <n v="92.215057560342331"/>
    <n v="2241.6930004729857"/>
    <n v="1625.6770648003164"/>
    <n v="42.339423126929624"/>
    <n v="14.113141042309877"/>
    <n v="715.78280237167655"/>
    <n v="6116.1540496388689"/>
    <n v="815.88072667033634"/>
    <n v="53.181798417033633"/>
    <n v="1333.7899464884347"/>
    <n v="1007.2502215304187"/>
    <n v="24.476421800110085"/>
    <n v="8.1588072667033629"/>
    <n v="450.03160504893094"/>
    <n v="3809.2800341775605"/>
    <n v="789.36752456729164"/>
    <n v="53.181798417033633"/>
    <n v="1262.4453753513308"/>
    <n v="885.88552393058058"/>
    <n v="23.68102573701875"/>
    <n v="7.8936752456729158"/>
    <n v="385.2050119416748"/>
    <n v="3318.230432808668"/>
    <n v="779.47380007073048"/>
    <n v="53.181798417033633"/>
    <n v="1229.551190330106"/>
    <n v="829.92901940240563"/>
    <n v="23.384214002121912"/>
    <n v="7.7947380007073042"/>
    <n v="355.31601108318154"/>
    <n v="3091.8267109194985"/>
  </r>
  <r>
    <x v="18"/>
    <s v="Jing_x000a_Zhou"/>
    <s v="Jing Zhou"/>
    <s v="Songzi"/>
    <x v="481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E_x000a_Zhou"/>
    <s v="E Zhou"/>
    <s v="Echeng Shì"/>
    <x v="482"/>
    <s v="t/d"/>
    <s v="cement"/>
    <n v="1000"/>
    <n v="310"/>
    <n v="1"/>
    <m/>
    <n v="310000"/>
    <m/>
    <n v="0"/>
    <n v="310000"/>
    <n v="4.3726516424604416E-3"/>
    <n v="285.73652881467126"/>
    <n v="11.278122394951312"/>
    <n v="343.6465062922336"/>
    <n v="317.02060667542048"/>
    <n v="8.5720958644401382"/>
    <n v="2.8573652881467124"/>
    <n v="160.8676546071371"/>
    <n v="1356.9630927028784"/>
    <n v="320.32150794733531"/>
    <n v="20.49223501340941"/>
    <n v="517.1469000404436"/>
    <n v="393.57051120311496"/>
    <n v="9.6096452384200575"/>
    <n v="3.2032150794733534"/>
    <n v="176.32057007110944"/>
    <n v="1489.8694596463924"/>
    <n v="315.7067956708205"/>
    <n v="20.49223501340941"/>
    <n v="505.0742701569136"/>
    <n v="373.03368476072592"/>
    <n v="9.4712038701246133"/>
    <n v="3.1570679567082052"/>
    <n v="165.35088516417923"/>
    <n v="1406.7761002317125"/>
    <n v="313.62535649577507"/>
    <n v="20.49223501340941"/>
    <n v="498.15400010510797"/>
    <n v="361.26156995562593"/>
    <n v="9.4087606948732514"/>
    <n v="3.1362535649577508"/>
    <n v="159.06284497148368"/>
    <n v="1359.1453443641931"/>
    <n v="181.30682814896366"/>
    <n v="11.818177426007475"/>
    <n v="296.39776588631889"/>
    <n v="223.83338256231528"/>
    <n v="5.4392048444689083"/>
    <n v="1.8130682814896364"/>
    <n v="100.00702334420689"/>
    <n v="846.50667426168025"/>
    <n v="175.41500545939815"/>
    <n v="11.818177426007475"/>
    <n v="280.54341674474017"/>
    <n v="196.86344976235125"/>
    <n v="5.2624501637819447"/>
    <n v="1.7541500545939817"/>
    <n v="85.601113764816631"/>
    <n v="737.3845406241486"/>
    <n v="173.21640001571788"/>
    <n v="11.818177426007475"/>
    <n v="273.23359785113473"/>
    <n v="184.42867097831237"/>
    <n v="5.1964920004715358"/>
    <n v="1.7321640001571788"/>
    <n v="78.959113574040359"/>
    <n v="687.07260242655525"/>
  </r>
  <r>
    <x v="18"/>
    <s v="E_x000a_Zhou"/>
    <s v="E Zhou"/>
    <s v="Echeng Shì"/>
    <x v="482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  <n v="631.41359134164099"/>
    <n v="40.984470026818819"/>
    <n v="1010.1485403138272"/>
    <n v="746.06736952145184"/>
    <n v="18.942407740249227"/>
    <n v="6.3141359134164103"/>
    <n v="330.70177032835846"/>
    <n v="2813.5522004634249"/>
    <n v="627.25071299155013"/>
    <n v="40.984470026818819"/>
    <n v="996.30800021021594"/>
    <n v="722.52313991125186"/>
    <n v="18.817521389746503"/>
    <n v="6.2725071299155015"/>
    <n v="318.12568994296737"/>
    <n v="2718.2906887283862"/>
    <n v="362.61365629792732"/>
    <n v="23.63635485201495"/>
    <n v="592.79553177263779"/>
    <n v="447.66676512463056"/>
    <n v="10.878409688937817"/>
    <n v="3.6261365629792728"/>
    <n v="200.01404668841377"/>
    <n v="1693.0133485233605"/>
    <n v="350.83001091879629"/>
    <n v="23.63635485201495"/>
    <n v="561.08683348948034"/>
    <n v="393.7268995247025"/>
    <n v="10.524900327563889"/>
    <n v="3.5083001091879633"/>
    <n v="171.20222752963326"/>
    <n v="1474.7690812482972"/>
    <n v="346.43280003143576"/>
    <n v="23.63635485201495"/>
    <n v="546.46719570226946"/>
    <n v="368.85734195662474"/>
    <n v="10.392984000943072"/>
    <n v="3.4643280003143575"/>
    <n v="157.91822714808072"/>
    <n v="1374.1452048531105"/>
  </r>
  <r>
    <x v="18"/>
    <s v="E_x000a_Zhou"/>
    <s v="E Zhou"/>
    <s v="Echeng Shì"/>
    <x v="482"/>
    <s v="t/d"/>
    <s v="cement"/>
    <n v="6500"/>
    <n v="310"/>
    <n v="1"/>
    <m/>
    <n v="2015000"/>
    <m/>
    <n v="0"/>
    <n v="2015000"/>
    <n v="2.842223567599287E-2"/>
    <n v="1857.2874372953631"/>
    <n v="73.307795567183518"/>
    <n v="2233.7022908995182"/>
    <n v="2060.6339433902331"/>
    <n v="55.718623118860897"/>
    <n v="18.572874372953631"/>
    <n v="1045.6397549463911"/>
    <n v="8820.260102568709"/>
    <n v="2082.0898016576793"/>
    <n v="133.19952758716116"/>
    <n v="3361.4548502628832"/>
    <n v="2558.2083228202473"/>
    <n v="62.462694049730374"/>
    <n v="20.820898016576795"/>
    <n v="1146.0837054622114"/>
    <n v="9684.1514877015506"/>
    <n v="2052.0941718603331"/>
    <n v="133.19952758716116"/>
    <n v="3282.9827560199383"/>
    <n v="2424.7189509447185"/>
    <n v="61.562825155809989"/>
    <n v="20.520941718603332"/>
    <n v="1074.780753567165"/>
    <n v="9144.0446515061303"/>
    <n v="2038.5648172225381"/>
    <n v="133.19952758716116"/>
    <n v="3238.0010006832017"/>
    <n v="2348.2002047115684"/>
    <n v="61.156944516676134"/>
    <n v="20.38564817222538"/>
    <n v="1033.908492314644"/>
    <n v="8834.4447383672559"/>
    <n v="1178.4943829682636"/>
    <n v="76.818153269048594"/>
    <n v="1926.5854782610727"/>
    <n v="1454.9169866550494"/>
    <n v="35.354831489047903"/>
    <n v="11.784943829682636"/>
    <n v="650.04565173734477"/>
    <n v="5502.293382700921"/>
    <n v="1140.1975354860879"/>
    <n v="76.818153269048594"/>
    <n v="1823.5322088408111"/>
    <n v="1279.6124234552831"/>
    <n v="34.205926064582641"/>
    <n v="11.40197535486088"/>
    <n v="556.40723947130812"/>
    <n v="4792.9995140569654"/>
    <n v="1125.9066001021663"/>
    <n v="76.818153269048594"/>
    <n v="1776.0183860323757"/>
    <n v="1198.7863613590305"/>
    <n v="33.777198003064981"/>
    <n v="11.259066001021662"/>
    <n v="513.23423823126234"/>
    <n v="4465.9719157726095"/>
  </r>
  <r>
    <x v="18"/>
    <s v="E_x000a_Zhou"/>
    <s v="E Zhou"/>
    <s v="Echeng Shì"/>
    <x v="482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Jing_x000a_Men"/>
    <s v="Jing Men"/>
    <s v="Jingmen"/>
    <x v="483"/>
    <s v="t/d"/>
    <s v="cement"/>
    <n v="1000"/>
    <n v="310"/>
    <n v="1"/>
    <m/>
    <n v="310000"/>
    <m/>
    <n v="0"/>
    <n v="310000"/>
    <n v="4.3726516424604416E-3"/>
    <n v="285.73652881467126"/>
    <n v="11.278122394951312"/>
    <n v="343.6465062922336"/>
    <n v="317.02060667542048"/>
    <n v="8.5720958644401382"/>
    <n v="2.8573652881467124"/>
    <n v="160.8676546071371"/>
    <n v="1356.9630927028784"/>
    <n v="320.32150794733531"/>
    <n v="20.49223501340941"/>
    <n v="517.1469000404436"/>
    <n v="393.57051120311496"/>
    <n v="9.6096452384200575"/>
    <n v="3.2032150794733534"/>
    <n v="176.32057007110944"/>
    <n v="1489.8694596463924"/>
    <n v="315.7067956708205"/>
    <n v="20.49223501340941"/>
    <n v="505.0742701569136"/>
    <n v="373.03368476072592"/>
    <n v="9.4712038701246133"/>
    <n v="3.1570679567082052"/>
    <n v="165.35088516417923"/>
    <n v="1406.7761002317125"/>
    <n v="313.62535649577507"/>
    <n v="20.49223501340941"/>
    <n v="498.15400010510797"/>
    <n v="361.26156995562593"/>
    <n v="9.4087606948732514"/>
    <n v="3.1362535649577508"/>
    <n v="159.06284497148368"/>
    <n v="1359.1453443641931"/>
    <n v="181.30682814896366"/>
    <n v="11.818177426007475"/>
    <n v="296.39776588631889"/>
    <n v="223.83338256231528"/>
    <n v="5.4392048444689083"/>
    <n v="1.8130682814896364"/>
    <n v="100.00702334420689"/>
    <n v="846.50667426168025"/>
    <n v="175.41500545939815"/>
    <n v="11.818177426007475"/>
    <n v="280.54341674474017"/>
    <n v="196.86344976235125"/>
    <n v="5.2624501637819447"/>
    <n v="1.7541500545939817"/>
    <n v="85.601113764816631"/>
    <n v="737.3845406241486"/>
    <n v="173.21640001571788"/>
    <n v="11.818177426007475"/>
    <n v="273.23359785113473"/>
    <n v="184.42867097831237"/>
    <n v="5.1964920004715358"/>
    <n v="1.7321640001571788"/>
    <n v="78.959113574040359"/>
    <n v="687.07260242655525"/>
  </r>
  <r>
    <x v="18"/>
    <s v="Jing_x000a_Men"/>
    <s v="Jing Men"/>
    <s v="Jingmen"/>
    <x v="483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Jing_x000a_Men"/>
    <s v="Jing Men"/>
    <s v="Jingmen"/>
    <x v="483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  <n v="631.41359134164099"/>
    <n v="40.984470026818819"/>
    <n v="1010.1485403138272"/>
    <n v="746.06736952145184"/>
    <n v="18.942407740249227"/>
    <n v="6.3141359134164103"/>
    <n v="330.70177032835846"/>
    <n v="2813.5522004634249"/>
    <n v="627.25071299155013"/>
    <n v="40.984470026818819"/>
    <n v="996.30800021021594"/>
    <n v="722.52313991125186"/>
    <n v="18.817521389746503"/>
    <n v="6.2725071299155015"/>
    <n v="318.12568994296737"/>
    <n v="2718.2906887283862"/>
    <n v="362.61365629792732"/>
    <n v="23.63635485201495"/>
    <n v="592.79553177263779"/>
    <n v="447.66676512463056"/>
    <n v="10.878409688937817"/>
    <n v="3.6261365629792728"/>
    <n v="200.01404668841377"/>
    <n v="1693.0133485233605"/>
    <n v="350.83001091879629"/>
    <n v="23.63635485201495"/>
    <n v="561.08683348948034"/>
    <n v="393.7268995247025"/>
    <n v="10.524900327563889"/>
    <n v="3.5083001091879633"/>
    <n v="171.20222752963326"/>
    <n v="1474.7690812482972"/>
    <n v="346.43280003143576"/>
    <n v="23.63635485201495"/>
    <n v="546.46719570226946"/>
    <n v="368.85734195662474"/>
    <n v="10.392984000943072"/>
    <n v="3.4643280003143575"/>
    <n v="157.91822714808072"/>
    <n v="1374.1452048531105"/>
  </r>
  <r>
    <x v="18"/>
    <s v="Yi_x000a_Chang"/>
    <s v="Yi Chang"/>
    <s v="Dangyang"/>
    <x v="484"/>
    <s v="t/d"/>
    <s v="cement"/>
    <n v="1200"/>
    <n v="310"/>
    <n v="1"/>
    <m/>
    <n v="372000"/>
    <m/>
    <n v="0"/>
    <n v="372000"/>
    <n v="5.2471819709525294E-3"/>
    <n v="342.88383457760546"/>
    <n v="13.533746873941572"/>
    <n v="412.37580755068024"/>
    <n v="380.42472801050457"/>
    <n v="10.286515037328165"/>
    <n v="3.4288383457760547"/>
    <n v="193.04118552856451"/>
    <n v="1628.3557112434539"/>
    <n v="384.38580953680236"/>
    <n v="24.590682016091286"/>
    <n v="620.57628004853223"/>
    <n v="472.2846134437379"/>
    <n v="11.531574286104069"/>
    <n v="3.8438580953680237"/>
    <n v="211.58468408533133"/>
    <n v="1787.8433515756708"/>
    <n v="378.84815480498457"/>
    <n v="24.590682016091286"/>
    <n v="606.0891241882963"/>
    <n v="447.64042171287105"/>
    <n v="11.365444644149536"/>
    <n v="3.7884815480498455"/>
    <n v="198.42106219701506"/>
    <n v="1688.1313202780548"/>
    <n v="376.35042779493006"/>
    <n v="24.590682016091286"/>
    <n v="597.78480012612954"/>
    <n v="433.51388394675104"/>
    <n v="11.290512833847901"/>
    <n v="3.7635042779493006"/>
    <n v="190.87541396578041"/>
    <n v="1630.9744132370317"/>
    <n v="217.56819377875635"/>
    <n v="14.181812911208969"/>
    <n v="355.67731906358262"/>
    <n v="268.6000590747783"/>
    <n v="6.5270458133626894"/>
    <n v="2.1756819377875636"/>
    <n v="120.00842801304826"/>
    <n v="1015.8080091140162"/>
    <n v="210.49800655127777"/>
    <n v="14.181812911208969"/>
    <n v="336.6521000936882"/>
    <n v="236.23613971482149"/>
    <n v="6.3149401965383332"/>
    <n v="2.1049800655127777"/>
    <n v="102.72133651777996"/>
    <n v="884.86144874897821"/>
    <n v="207.85968001886144"/>
    <n v="14.181812911208969"/>
    <n v="327.88031742136161"/>
    <n v="221.31440517397482"/>
    <n v="6.2357904005658424"/>
    <n v="2.0785968001886146"/>
    <n v="94.750936288848422"/>
    <n v="824.48712291186621"/>
  </r>
  <r>
    <x v="18"/>
    <s v="Yi_x000a_Chang"/>
    <s v="Yi Chang"/>
    <s v="Dangyang"/>
    <x v="484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  <n v="877.0750272969907"/>
    <n v="59.090887130037373"/>
    <n v="1402.7170837237009"/>
    <n v="984.31724881175626"/>
    <n v="26.312250818909721"/>
    <n v="8.7707502729699076"/>
    <n v="428.00556882408318"/>
    <n v="3686.9227031207424"/>
    <n v="866.08200007858943"/>
    <n v="59.090887130037373"/>
    <n v="1366.1679892556735"/>
    <n v="922.14335489156178"/>
    <n v="25.98246000235768"/>
    <n v="8.6608200007858933"/>
    <n v="394.79556787020175"/>
    <n v="3435.363012132776"/>
  </r>
  <r>
    <x v="18"/>
    <s v="Xiao_x000a_Gan"/>
    <s v="Xiao Gan"/>
    <s v="Yingcheng"/>
    <x v="485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  <n v="59.431689184131429"/>
    <n v="4.0040716338145161"/>
    <n v="95.049845382166296"/>
    <n v="66.698554820613779"/>
    <n v="1.782950675523943"/>
    <n v="0.59431689184131431"/>
    <n v="29.002186978032501"/>
    <n v="249.83044473753137"/>
    <n v="58.686788056516157"/>
    <n v="4.0040716338145161"/>
    <n v="92.573233513419382"/>
    <n v="62.485574831638509"/>
    <n v="1.7606036416954847"/>
    <n v="0.58686788056516159"/>
    <n v="26.751836217757742"/>
    <n v="232.78444878422226"/>
  </r>
  <r>
    <x v="18"/>
    <s v="Shi_x000a_Yan"/>
    <s v="Shi Yan"/>
    <s v="Shiyan"/>
    <x v="486"/>
    <s v="t/a"/>
    <s v="grinding"/>
    <n v="200000"/>
    <n v="1"/>
    <m/>
    <n v="1"/>
    <m/>
    <n v="200000"/>
    <n v="21005.98360879127"/>
    <n v="21005.98360879127"/>
    <n v="2.9629628622089761E-4"/>
    <n v="19.361860776496446"/>
    <n v="0.76421952956867412"/>
    <n v="23.285912510945305"/>
    <n v="21.481708604751443"/>
    <n v="0.58085582329489349"/>
    <n v="0.19361860776496448"/>
    <n v="10.900591341491024"/>
    <n v="91.949498332423772"/>
    <n v="21.705381759629123"/>
    <n v="1.3885792025779888"/>
    <n v="35.042513888989596"/>
    <n v="26.668824862052368"/>
    <n v="0.65116145278887361"/>
    <n v="0.21705381759629125"/>
    <n v="11.947700015504703"/>
    <n v="100.95539822119621"/>
    <n v="21.392683145307323"/>
    <n v="1.3885792025779888"/>
    <n v="34.224457548833357"/>
    <n v="25.277224089067154"/>
    <n v="0.64178049435921958"/>
    <n v="0.21392683145307323"/>
    <n v="11.204380591799602"/>
    <n v="95.324889363569852"/>
    <n v="21.251642251134097"/>
    <n v="1.3885792025779888"/>
    <n v="33.755531486650654"/>
    <n v="24.479531022497028"/>
    <n v="0.63754926753402275"/>
    <n v="0.21251642251134098"/>
    <n v="10.778295207221591"/>
    <n v="92.097370405416797"/>
    <n v="12.28557503309376"/>
    <n v="0.80081432676290332"/>
    <n v="20.084279393194731"/>
    <n v="15.167226984530002"/>
    <n v="0.36856725099281279"/>
    <n v="0.1228557503309376"/>
    <n v="6.7765996552658576"/>
    <n v="57.360339755720211"/>
    <n v="11.886337836826286"/>
    <n v="0.80081432676290332"/>
    <n v="19.009969076433261"/>
    <n v="13.339710964122755"/>
    <n v="0.3565901351047886"/>
    <n v="0.11886337836826286"/>
    <n v="5.8004373956065001"/>
    <n v="49.966088947506272"/>
    <n v="11.737357611303231"/>
    <n v="0.80081432676290332"/>
    <n v="18.514646702683876"/>
    <n v="12.497114966327702"/>
    <n v="0.35212072833909691"/>
    <n v="0.11737357611303231"/>
    <n v="5.3503672435515481"/>
    <n v="46.556889756844456"/>
  </r>
  <r>
    <x v="18"/>
    <s v="Jing_x000a_Zhou"/>
    <s v="Jing Zhou"/>
    <s v="Shashi"/>
    <x v="487"/>
    <s v="t/a"/>
    <s v="grinding"/>
    <n v="900000"/>
    <n v="1"/>
    <m/>
    <n v="1"/>
    <m/>
    <n v="900000"/>
    <n v="94526.926239560722"/>
    <n v="94526.926239560722"/>
    <n v="1.3333332879940393E-3"/>
    <n v="87.128373494234012"/>
    <n v="3.4389878830590339"/>
    <n v="104.78660629925388"/>
    <n v="96.667688721381495"/>
    <n v="2.6138512048270206"/>
    <n v="0.87128373494234024"/>
    <n v="49.052661036709615"/>
    <n v="413.77274249590704"/>
    <n v="97.674217918331053"/>
    <n v="6.2486064116009503"/>
    <n v="157.69131250045319"/>
    <n v="120.00971187923565"/>
    <n v="2.9302265375499315"/>
    <n v="0.97674217918331063"/>
    <n v="53.764650069771164"/>
    <n v="454.29929199538299"/>
    <n v="96.267074153882959"/>
    <n v="6.2486064116009503"/>
    <n v="154.01005896975013"/>
    <n v="113.7475084008022"/>
    <n v="2.8880122246164883"/>
    <n v="0.96267074153882959"/>
    <n v="50.41971266309821"/>
    <n v="428.96200213606437"/>
    <n v="95.632390130103445"/>
    <n v="6.2486064116009503"/>
    <n v="151.89989168992795"/>
    <n v="110.15788960123663"/>
    <n v="2.8689717039031026"/>
    <n v="0.9563239013010344"/>
    <n v="48.502328432497166"/>
    <n v="414.43816682437563"/>
    <n v="55.28508764892193"/>
    <n v="3.6036644704330651"/>
    <n v="90.379257269376296"/>
    <n v="68.252521430385016"/>
    <n v="1.6585526294676576"/>
    <n v="0.55285087648921927"/>
    <n v="30.494698448696361"/>
    <n v="258.12152890074094"/>
    <n v="53.488520265718293"/>
    <n v="3.6036644704330651"/>
    <n v="85.544860843949678"/>
    <n v="60.0286993385524"/>
    <n v="1.6046556079715488"/>
    <n v="0.53488520265718298"/>
    <n v="26.101968280229251"/>
    <n v="224.84740026377824"/>
    <n v="52.818109250864545"/>
    <n v="3.6036644704330651"/>
    <n v="83.315910162077444"/>
    <n v="56.237017348474666"/>
    <n v="1.5845432775259363"/>
    <n v="0.52818109250864542"/>
    <n v="24.076652595981969"/>
    <n v="209.50600390580007"/>
  </r>
  <r>
    <x v="18"/>
    <s v="Jing_x000a_Men"/>
    <s v="Jing Men"/>
    <s v="Jingshan"/>
    <x v="488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Jing_x000a_Zhou"/>
    <s v="Jing Zhou"/>
    <s v="Jingzhou"/>
    <x v="489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  <n v="35.659013510478857"/>
    <n v="2.40244298028871"/>
    <n v="57.029907229299781"/>
    <n v="40.019132892368262"/>
    <n v="1.0697704053143657"/>
    <n v="0.3565901351047886"/>
    <n v="17.401312186819499"/>
    <n v="149.89826684251881"/>
    <n v="35.212072833909694"/>
    <n v="2.40244298028871"/>
    <n v="55.543940108051629"/>
    <n v="37.491344898983108"/>
    <n v="1.0563621850172908"/>
    <n v="0.35212072833909691"/>
    <n v="16.051101730654644"/>
    <n v="139.67066927053335"/>
  </r>
  <r>
    <x v="18"/>
    <s v="Xiangfan"/>
    <s v="Xiangfan"/>
    <s v="Xiangyang"/>
    <x v="490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  <n v="59.431689184131429"/>
    <n v="4.0040716338145161"/>
    <n v="95.049845382166296"/>
    <n v="66.698554820613779"/>
    <n v="1.782950675523943"/>
    <n v="0.59431689184131431"/>
    <n v="29.002186978032501"/>
    <n v="249.83044473753137"/>
    <n v="58.686788056516157"/>
    <n v="4.0040716338145161"/>
    <n v="92.573233513419382"/>
    <n v="62.485574831638509"/>
    <n v="1.7606036416954847"/>
    <n v="0.58686788056516159"/>
    <n v="26.751836217757742"/>
    <n v="232.78444878422226"/>
  </r>
  <r>
    <x v="18"/>
    <s v="Sui_x000a_Zhou"/>
    <s v="Sui Zhou"/>
    <s v="Suizhou"/>
    <x v="491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  <n v="35.659013510478857"/>
    <n v="2.40244298028871"/>
    <n v="57.029907229299781"/>
    <n v="40.019132892368262"/>
    <n v="1.0697704053143657"/>
    <n v="0.3565901351047886"/>
    <n v="17.401312186819499"/>
    <n v="149.89826684251881"/>
    <n v="35.212072833909694"/>
    <n v="2.40244298028871"/>
    <n v="55.543940108051629"/>
    <n v="37.491344898983108"/>
    <n v="1.0563621850172908"/>
    <n v="0.35212072833909691"/>
    <n v="16.051101730654644"/>
    <n v="139.67066927053335"/>
  </r>
  <r>
    <x v="18"/>
    <s v="Huang_x000a_Gang"/>
    <s v="Huang Gang"/>
    <s v="Macheng"/>
    <x v="492"/>
    <s v="t/a"/>
    <s v="grinding"/>
    <n v="1100000"/>
    <n v="1"/>
    <m/>
    <n v="1"/>
    <m/>
    <n v="1100000"/>
    <n v="115532.90984835199"/>
    <n v="115532.90984835199"/>
    <n v="1.6296295742149369E-3"/>
    <n v="106.49023427073047"/>
    <n v="4.2032074126277079"/>
    <n v="128.07251881019917"/>
    <n v="118.14939732613294"/>
    <n v="3.1947070281219143"/>
    <n v="1.0649023427073048"/>
    <n v="59.953252378200638"/>
    <n v="505.72224082833083"/>
    <n v="119.37959967796017"/>
    <n v="7.6371856141789394"/>
    <n v="192.73382638944278"/>
    <n v="146.67853674128801"/>
    <n v="3.5813879903388051"/>
    <n v="1.1937959967796019"/>
    <n v="65.712350085275872"/>
    <n v="555.25469021657921"/>
    <n v="117.65975729919028"/>
    <n v="7.6371856141789394"/>
    <n v="188.23451651858349"/>
    <n v="139.02473248986936"/>
    <n v="3.5297927189757079"/>
    <n v="1.1765975729919027"/>
    <n v="61.624093254897808"/>
    <n v="524.28689149963429"/>
    <n v="116.88403238123755"/>
    <n v="7.6371856141789394"/>
    <n v="185.65542317657861"/>
    <n v="134.63742062373365"/>
    <n v="3.5065209714371255"/>
    <n v="1.1688403238123755"/>
    <n v="59.280623639718755"/>
    <n v="506.5355372297924"/>
    <n v="67.570662682015694"/>
    <n v="4.4044787971959689"/>
    <n v="110.46353666257102"/>
    <n v="83.41974841491502"/>
    <n v="2.0271198804604702"/>
    <n v="0.67570662682015681"/>
    <n v="37.271298103962216"/>
    <n v="315.48186865646119"/>
    <n v="65.374858102544579"/>
    <n v="4.4044787971959689"/>
    <n v="104.55482992038293"/>
    <n v="73.368410302675159"/>
    <n v="1.9612457430763373"/>
    <n v="0.65374858102544575"/>
    <n v="31.902405675835752"/>
    <n v="274.81348921128449"/>
    <n v="64.555466862167776"/>
    <n v="4.4044787971959689"/>
    <n v="101.83055686476132"/>
    <n v="68.734132314802366"/>
    <n v="1.9366640058650331"/>
    <n v="0.64555466862167776"/>
    <n v="29.427019839533518"/>
    <n v="256.06289366264451"/>
  </r>
  <r>
    <x v="18"/>
    <s v="Xian_x000a_Tao"/>
    <s v="Xian Tao"/>
    <s v="Mianyang"/>
    <x v="493"/>
    <s v="t/a"/>
    <s v="grinding"/>
    <n v="500000"/>
    <n v="1"/>
    <m/>
    <n v="1"/>
    <m/>
    <n v="500000"/>
    <n v="52514.959021978175"/>
    <n v="52514.959021978175"/>
    <n v="7.4074071555224402E-4"/>
    <n v="48.40465194124112"/>
    <n v="1.9105488239216855"/>
    <n v="58.214781277363258"/>
    <n v="53.704271511878609"/>
    <n v="1.4521395582372336"/>
    <n v="0.48404651941241117"/>
    <n v="27.25147835372756"/>
    <n v="229.87374583105944"/>
    <n v="54.263454399072806"/>
    <n v="3.4714480064449722"/>
    <n v="87.606284722473987"/>
    <n v="66.672062155130916"/>
    <n v="1.627903631972184"/>
    <n v="0.54263454399072808"/>
    <n v="29.869250038761756"/>
    <n v="252.38849555299052"/>
    <n v="53.481707863268305"/>
    <n v="3.4714480064449722"/>
    <n v="85.561143872083392"/>
    <n v="63.193060222667889"/>
    <n v="1.6044512358980489"/>
    <n v="0.53481707863268302"/>
    <n v="28.010951479499003"/>
    <n v="238.31222340892464"/>
    <n v="53.129105627835244"/>
    <n v="3.4714480064449722"/>
    <n v="84.388828716626634"/>
    <n v="61.19882755624257"/>
    <n v="1.5938731688350569"/>
    <n v="0.53129105627835238"/>
    <n v="26.94573801805398"/>
    <n v="230.24342601354198"/>
    <n v="30.713937582734403"/>
    <n v="2.0020358169072581"/>
    <n v="50.210698482986828"/>
    <n v="37.918067461325002"/>
    <n v="0.92141812748203189"/>
    <n v="0.30713937582734402"/>
    <n v="16.941499138164644"/>
    <n v="143.40084938930053"/>
    <n v="29.715844592065714"/>
    <n v="2.0020358169072581"/>
    <n v="47.524922691083148"/>
    <n v="33.34927741030689"/>
    <n v="0.89147533776197152"/>
    <n v="0.29715844592065715"/>
    <n v="14.501093489016251"/>
    <n v="124.91522236876568"/>
    <n v="29.343394028258079"/>
    <n v="2.0020358169072581"/>
    <n v="46.286616756709691"/>
    <n v="31.242787415819254"/>
    <n v="0.88030182084774233"/>
    <n v="0.2934339402825808"/>
    <n v="13.375918108878871"/>
    <n v="116.39222439211113"/>
  </r>
  <r>
    <x v="18"/>
    <s v="Wu_x000a_Han"/>
    <s v="Wu Han"/>
    <s v="Wuhan"/>
    <x v="494"/>
    <s v="t/a"/>
    <s v="grinding"/>
    <n v="1200000"/>
    <n v="1"/>
    <m/>
    <n v="1"/>
    <m/>
    <n v="1200000"/>
    <n v="126035.90165274762"/>
    <n v="126035.90165274762"/>
    <n v="1.7777777173253856E-3"/>
    <n v="116.17116465897868"/>
    <n v="4.5853171774120449"/>
    <n v="139.71547506567182"/>
    <n v="128.89025162850865"/>
    <n v="3.4851349397693605"/>
    <n v="1.1617116465897868"/>
    <n v="65.403548048946149"/>
    <n v="551.69698999454261"/>
    <n v="130.23229055777475"/>
    <n v="8.3314752154679326"/>
    <n v="210.25508333393756"/>
    <n v="160.01294917231419"/>
    <n v="3.9069687167332416"/>
    <n v="1.3023229055777474"/>
    <n v="71.686200093028219"/>
    <n v="605.7323893271772"/>
    <n v="128.35609887184393"/>
    <n v="8.3314752154679326"/>
    <n v="205.34674529300014"/>
    <n v="151.66334453440294"/>
    <n v="3.8506829661553175"/>
    <n v="1.2835609887184394"/>
    <n v="67.226283550797604"/>
    <n v="571.94933618141908"/>
    <n v="127.50985350680459"/>
    <n v="8.3314752154679326"/>
    <n v="202.53318891990392"/>
    <n v="146.87718613498217"/>
    <n v="3.8252956052041367"/>
    <n v="1.2750985350680457"/>
    <n v="64.669771243329549"/>
    <n v="552.58422243250072"/>
    <n v="73.713450198562569"/>
    <n v="4.8048859605774199"/>
    <n v="120.50567635916838"/>
    <n v="91.003361907180008"/>
    <n v="2.2114035059568766"/>
    <n v="0.73713450198562558"/>
    <n v="40.659597931595144"/>
    <n v="344.16203853432125"/>
    <n v="71.318027020957715"/>
    <n v="4.8048859605774199"/>
    <n v="114.05981445859956"/>
    <n v="80.038265784736524"/>
    <n v="2.1395408106287315"/>
    <n v="0.71318027020957719"/>
    <n v="34.802624373638999"/>
    <n v="299.79653368503762"/>
    <n v="70.424145667819388"/>
    <n v="4.8048859605774199"/>
    <n v="111.08788021610326"/>
    <n v="74.982689797966216"/>
    <n v="2.1127243700345817"/>
    <n v="0.70424145667819382"/>
    <n v="32.102203461309287"/>
    <n v="279.3413385410667"/>
  </r>
  <r>
    <x v="18"/>
    <s v="Wu_x000a_Han"/>
    <s v="Wu Han"/>
    <s v="Wuhan"/>
    <x v="494"/>
    <s v="t/a"/>
    <s v="grinding"/>
    <n v="2500000"/>
    <n v="1"/>
    <m/>
    <n v="1"/>
    <m/>
    <n v="2500000"/>
    <n v="262574.79510989087"/>
    <n v="262574.79510989087"/>
    <n v="3.70370357776122E-3"/>
    <n v="242.02325970620558"/>
    <n v="9.5527441196084268"/>
    <n v="291.0739063868163"/>
    <n v="268.52135755939304"/>
    <n v="7.2606977911861676"/>
    <n v="2.4202325970620557"/>
    <n v="136.2573917686378"/>
    <n v="1149.3687291552972"/>
    <n v="271.31727199536402"/>
    <n v="17.357240032224862"/>
    <n v="438.03142361236991"/>
    <n v="333.36031077565457"/>
    <n v="8.1395181598609199"/>
    <n v="2.7131727199536404"/>
    <n v="149.34625019380877"/>
    <n v="1261.9424777649526"/>
    <n v="267.40853931634149"/>
    <n v="17.357240032224862"/>
    <n v="427.80571936041696"/>
    <n v="315.96530111333942"/>
    <n v="8.0222561794902436"/>
    <n v="2.674085393163415"/>
    <n v="140.054757397495"/>
    <n v="1191.5611170446232"/>
    <n v="265.64552813917618"/>
    <n v="17.357240032224862"/>
    <n v="421.94414358313315"/>
    <n v="305.99413778121283"/>
    <n v="7.969365844175285"/>
    <n v="2.6564552813917621"/>
    <n v="134.72869009026988"/>
    <n v="1151.2171300677098"/>
    <n v="153.569687913672"/>
    <n v="10.010179084536292"/>
    <n v="251.05349241493411"/>
    <n v="189.590337306625"/>
    <n v="4.6070906374101597"/>
    <n v="1.53569687913672"/>
    <n v="84.707495690823208"/>
    <n v="717.00424694650258"/>
    <n v="148.57922296032856"/>
    <n v="10.010179084536292"/>
    <n v="237.62461345541573"/>
    <n v="166.74638705153444"/>
    <n v="4.4573766888098572"/>
    <n v="1.4857922296032857"/>
    <n v="72.505467445081251"/>
    <n v="624.57611184382836"/>
    <n v="146.7169701412904"/>
    <n v="10.010179084536292"/>
    <n v="231.43308378354843"/>
    <n v="156.21393707909627"/>
    <n v="4.4015091042387109"/>
    <n v="1.4671697014129039"/>
    <n v="66.879590544394347"/>
    <n v="581.9611219605556"/>
  </r>
  <r>
    <x v="18"/>
    <s v="Wu_x000a_Han"/>
    <s v="Wu Han"/>
    <s v="Wuhan"/>
    <x v="494"/>
    <s v="t/a"/>
    <s v="grinding"/>
    <n v="1200000"/>
    <n v="1"/>
    <m/>
    <n v="1"/>
    <m/>
    <n v="1200000"/>
    <n v="126035.90165274762"/>
    <n v="126035.90165274762"/>
    <n v="1.7777777173253856E-3"/>
    <n v="116.17116465897868"/>
    <n v="4.5853171774120449"/>
    <n v="139.71547506567182"/>
    <n v="128.89025162850865"/>
    <n v="3.4851349397693605"/>
    <n v="1.1617116465897868"/>
    <n v="65.403548048946149"/>
    <n v="551.69698999454261"/>
    <n v="130.23229055777475"/>
    <n v="8.3314752154679326"/>
    <n v="210.25508333393756"/>
    <n v="160.01294917231419"/>
    <n v="3.9069687167332416"/>
    <n v="1.3023229055777474"/>
    <n v="71.686200093028219"/>
    <n v="605.7323893271772"/>
    <n v="128.35609887184393"/>
    <n v="8.3314752154679326"/>
    <n v="205.34674529300014"/>
    <n v="151.66334453440294"/>
    <n v="3.8506829661553175"/>
    <n v="1.2835609887184394"/>
    <n v="67.226283550797604"/>
    <n v="571.94933618141908"/>
    <n v="127.50985350680459"/>
    <n v="8.3314752154679326"/>
    <n v="202.53318891990392"/>
    <n v="146.87718613498217"/>
    <n v="3.8252956052041367"/>
    <n v="1.2750985350680457"/>
    <n v="64.669771243329549"/>
    <n v="552.58422243250072"/>
    <n v="73.713450198562569"/>
    <n v="4.8048859605774199"/>
    <n v="120.50567635916838"/>
    <n v="91.003361907180008"/>
    <n v="2.2114035059568766"/>
    <n v="0.73713450198562558"/>
    <n v="40.659597931595144"/>
    <n v="344.16203853432125"/>
    <n v="71.318027020957715"/>
    <n v="4.8048859605774199"/>
    <n v="114.05981445859956"/>
    <n v="80.038265784736524"/>
    <n v="2.1395408106287315"/>
    <n v="0.71318027020957719"/>
    <n v="34.802624373638999"/>
    <n v="299.79653368503762"/>
    <n v="70.424145667819388"/>
    <n v="4.8048859605774199"/>
    <n v="111.08788021610326"/>
    <n v="74.982689797966216"/>
    <n v="2.1127243700345817"/>
    <n v="0.70424145667819382"/>
    <n v="32.102203461309287"/>
    <n v="279.3413385410667"/>
  </r>
  <r>
    <x v="18"/>
    <s v="Xian_x000a_Ning"/>
    <s v="Xian Ning"/>
    <s v="Xianning"/>
    <x v="495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  <n v="59.431689184131429"/>
    <n v="4.0040716338145161"/>
    <n v="95.049845382166296"/>
    <n v="66.698554820613779"/>
    <n v="1.782950675523943"/>
    <n v="0.59431689184131431"/>
    <n v="29.002186978032501"/>
    <n v="249.83044473753137"/>
    <n v="58.686788056516157"/>
    <n v="4.0040716338145161"/>
    <n v="92.573233513419382"/>
    <n v="62.485574831638509"/>
    <n v="1.7606036416954847"/>
    <n v="0.58686788056516159"/>
    <n v="26.751836217757742"/>
    <n v="232.78444878422226"/>
  </r>
  <r>
    <x v="18"/>
    <s v="Huang_x000a_Gang"/>
    <s v="Huang Gang"/>
    <s v="Xishui"/>
    <x v="496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  <n v="59.431689184131429"/>
    <n v="4.0040716338145161"/>
    <n v="95.049845382166296"/>
    <n v="66.698554820613779"/>
    <n v="1.782950675523943"/>
    <n v="0.59431689184131431"/>
    <n v="29.002186978032501"/>
    <n v="249.83044473753137"/>
    <n v="58.686788056516157"/>
    <n v="4.0040716338145161"/>
    <n v="92.573233513419382"/>
    <n v="62.485574831638509"/>
    <n v="1.7606036416954847"/>
    <n v="0.58686788056516159"/>
    <n v="26.751836217757742"/>
    <n v="232.78444878422226"/>
  </r>
  <r>
    <x v="18"/>
    <s v="Yi_x000a_Chang"/>
    <s v="Yi Chang"/>
    <s v="Yidu"/>
    <x v="497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  <n v="35.659013510478857"/>
    <n v="2.40244298028871"/>
    <n v="57.029907229299781"/>
    <n v="40.019132892368262"/>
    <n v="1.0697704053143657"/>
    <n v="0.3565901351047886"/>
    <n v="17.401312186819499"/>
    <n v="149.89826684251881"/>
    <n v="35.212072833909694"/>
    <n v="2.40244298028871"/>
    <n v="55.543940108051629"/>
    <n v="37.491344898983108"/>
    <n v="1.0563621850172908"/>
    <n v="0.35212072833909691"/>
    <n v="16.051101730654644"/>
    <n v="139.67066927053335"/>
  </r>
  <r>
    <x v="18"/>
    <s v="Xiao_x000a_Gan"/>
    <s v="Xiao Gan"/>
    <s v="Xiaochang"/>
    <x v="498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  <n v="35.659013510478857"/>
    <n v="2.40244298028871"/>
    <n v="57.029907229299781"/>
    <n v="40.019132892368262"/>
    <n v="1.0697704053143657"/>
    <n v="0.3565901351047886"/>
    <n v="17.401312186819499"/>
    <n v="149.89826684251881"/>
    <n v="35.212072833909694"/>
    <n v="2.40244298028871"/>
    <n v="55.543940108051629"/>
    <n v="37.491344898983108"/>
    <n v="1.0563621850172908"/>
    <n v="0.35212072833909691"/>
    <n v="16.051101730654644"/>
    <n v="139.67066927053335"/>
  </r>
  <r>
    <x v="18"/>
    <s v="Huang_x000a_Gang"/>
    <s v="Huang Gang"/>
    <s v="Hong'an"/>
    <x v="499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  <n v="59.431689184131429"/>
    <n v="4.0040716338145161"/>
    <n v="95.049845382166296"/>
    <n v="66.698554820613779"/>
    <n v="1.782950675523943"/>
    <n v="0.59431689184131431"/>
    <n v="29.002186978032501"/>
    <n v="249.83044473753137"/>
    <n v="58.686788056516157"/>
    <n v="4.0040716338145161"/>
    <n v="92.573233513419382"/>
    <n v="62.485574831638509"/>
    <n v="1.7606036416954847"/>
    <n v="0.58686788056516159"/>
    <n v="26.751836217757742"/>
    <n v="232.78444878422226"/>
  </r>
  <r>
    <x v="18"/>
    <s v="E_x000a_Zhou"/>
    <s v="E Zhou"/>
    <s v="Echeng Shì"/>
    <x v="482"/>
    <s v="t/a"/>
    <s v="grinding"/>
    <n v="1200000"/>
    <n v="1"/>
    <m/>
    <n v="1"/>
    <m/>
    <n v="1200000"/>
    <n v="126035.90165274762"/>
    <n v="126035.90165274762"/>
    <n v="1.7777777173253856E-3"/>
    <n v="116.17116465897868"/>
    <n v="4.5853171774120449"/>
    <n v="139.71547506567182"/>
    <n v="128.89025162850865"/>
    <n v="3.4851349397693605"/>
    <n v="1.1617116465897868"/>
    <n v="65.403548048946149"/>
    <n v="551.69698999454261"/>
    <n v="130.23229055777475"/>
    <n v="8.3314752154679326"/>
    <n v="210.25508333393756"/>
    <n v="160.01294917231419"/>
    <n v="3.9069687167332416"/>
    <n v="1.3023229055777474"/>
    <n v="71.686200093028219"/>
    <n v="605.7323893271772"/>
    <n v="128.35609887184393"/>
    <n v="8.3314752154679326"/>
    <n v="205.34674529300014"/>
    <n v="151.66334453440294"/>
    <n v="3.8506829661553175"/>
    <n v="1.2835609887184394"/>
    <n v="67.226283550797604"/>
    <n v="571.94933618141908"/>
    <n v="127.50985350680459"/>
    <n v="8.3314752154679326"/>
    <n v="202.53318891990392"/>
    <n v="146.87718613498217"/>
    <n v="3.8252956052041367"/>
    <n v="1.2750985350680457"/>
    <n v="64.669771243329549"/>
    <n v="552.58422243250072"/>
    <n v="73.713450198562569"/>
    <n v="4.8048859605774199"/>
    <n v="120.50567635916838"/>
    <n v="91.003361907180008"/>
    <n v="2.2114035059568766"/>
    <n v="0.73713450198562558"/>
    <n v="40.659597931595144"/>
    <n v="344.16203853432125"/>
    <n v="71.318027020957715"/>
    <n v="4.8048859605774199"/>
    <n v="114.05981445859956"/>
    <n v="80.038265784736524"/>
    <n v="2.1395408106287315"/>
    <n v="0.71318027020957719"/>
    <n v="34.802624373638999"/>
    <n v="299.79653368503762"/>
    <n v="70.424145667819388"/>
    <n v="4.8048859605774199"/>
    <n v="111.08788021610326"/>
    <n v="74.982689797966216"/>
    <n v="2.1127243700345817"/>
    <n v="0.70424145667819382"/>
    <n v="32.102203461309287"/>
    <n v="279.3413385410667"/>
  </r>
  <r>
    <x v="18"/>
    <s v="Wu_x000a_Han"/>
    <s v="Wu Han"/>
    <s v="Xinzhou"/>
    <x v="500"/>
    <s v="t/a"/>
    <s v="grinding"/>
    <n v="1500000"/>
    <n v="1"/>
    <m/>
    <n v="1"/>
    <m/>
    <n v="1500000"/>
    <n v="157544.87706593453"/>
    <n v="157544.87706593453"/>
    <n v="2.2222221466567322E-3"/>
    <n v="145.21395582372335"/>
    <n v="5.7316464717650568"/>
    <n v="174.64434383208979"/>
    <n v="161.11281453563583"/>
    <n v="4.3564186747117013"/>
    <n v="1.4521395582372336"/>
    <n v="81.75443506118269"/>
    <n v="689.62123749317834"/>
    <n v="162.79036319721843"/>
    <n v="10.414344019334917"/>
    <n v="262.81885416742199"/>
    <n v="200.01618646539276"/>
    <n v="4.8837108959165523"/>
    <n v="1.6279036319721845"/>
    <n v="89.607750116285274"/>
    <n v="757.16548665897164"/>
    <n v="160.44512358980492"/>
    <n v="10.414344019334917"/>
    <n v="256.68343161625018"/>
    <n v="189.57918066800366"/>
    <n v="4.8133537076941471"/>
    <n v="1.6044512358980492"/>
    <n v="84.032854438497012"/>
    <n v="714.93667022677391"/>
    <n v="159.38731688350575"/>
    <n v="10.414344019334917"/>
    <n v="253.16648614987992"/>
    <n v="183.5964826687277"/>
    <n v="4.7816195065051712"/>
    <n v="1.5938731688350574"/>
    <n v="80.837214054161933"/>
    <n v="690.73027804062599"/>
    <n v="92.141812748203208"/>
    <n v="6.0061074507217747"/>
    <n v="150.63209544896048"/>
    <n v="113.75420238397501"/>
    <n v="2.7642543824460959"/>
    <n v="0.921418127482032"/>
    <n v="50.824497414493933"/>
    <n v="430.20254816790157"/>
    <n v="89.14753377619715"/>
    <n v="6.0061074507217747"/>
    <n v="142.57476807324946"/>
    <n v="100.04783223092066"/>
    <n v="2.6744260132859146"/>
    <n v="0.89147533776197152"/>
    <n v="43.503280467048754"/>
    <n v="374.74566710629705"/>
    <n v="88.030182084774239"/>
    <n v="6.0061074507217747"/>
    <n v="138.85985027012907"/>
    <n v="93.728362247457767"/>
    <n v="2.6409054625432269"/>
    <n v="0.88030182084774233"/>
    <n v="40.127754326636612"/>
    <n v="349.1766731763334"/>
  </r>
  <r>
    <x v="18"/>
    <s v="Shen_x000a_Nongjia"/>
    <s v="Shen Nongjia"/>
    <s v="Shennongjia"/>
    <x v="501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  <n v="35.659013510478857"/>
    <n v="2.40244298028871"/>
    <n v="57.029907229299781"/>
    <n v="40.019132892368262"/>
    <n v="1.0697704053143657"/>
    <n v="0.3565901351047886"/>
    <n v="17.401312186819499"/>
    <n v="149.89826684251881"/>
    <n v="35.212072833909694"/>
    <n v="2.40244298028871"/>
    <n v="55.543940108051629"/>
    <n v="37.491344898983108"/>
    <n v="1.0563621850172908"/>
    <n v="0.35212072833909691"/>
    <n v="16.051101730654644"/>
    <n v="139.67066927053335"/>
  </r>
  <r>
    <x v="18"/>
    <s v="Huangshi"/>
    <s v="Huangshi"/>
    <s v="Daye"/>
    <x v="502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  <n v="59.431689184131429"/>
    <n v="4.0040716338145161"/>
    <n v="95.049845382166296"/>
    <n v="66.698554820613779"/>
    <n v="1.782950675523943"/>
    <n v="0.59431689184131431"/>
    <n v="29.002186978032501"/>
    <n v="249.83044473753137"/>
    <n v="58.686788056516157"/>
    <n v="4.0040716338145161"/>
    <n v="92.573233513419382"/>
    <n v="62.485574831638509"/>
    <n v="1.7606036416954847"/>
    <n v="0.58686788056516159"/>
    <n v="26.751836217757742"/>
    <n v="232.78444878422226"/>
  </r>
  <r>
    <x v="18"/>
    <s v="Xiang_x000a_fan"/>
    <s v="Xiang fan"/>
    <s v="Xiangyang"/>
    <x v="490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  <n v="35.659013510478857"/>
    <n v="2.40244298028871"/>
    <n v="57.029907229299781"/>
    <n v="40.019132892368262"/>
    <n v="1.0697704053143657"/>
    <n v="0.3565901351047886"/>
    <n v="17.401312186819499"/>
    <n v="149.89826684251881"/>
    <n v="35.212072833909694"/>
    <n v="2.40244298028871"/>
    <n v="55.543940108051629"/>
    <n v="37.491344898983108"/>
    <n v="1.0563621850172908"/>
    <n v="0.35212072833909691"/>
    <n v="16.051101730654644"/>
    <n v="139.67066927053335"/>
  </r>
  <r>
    <x v="18"/>
    <s v="Xiao_x000a_Gan"/>
    <s v="Xiao Gan"/>
    <s v="Yingcheng"/>
    <x v="485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  <n v="35.659013510478857"/>
    <n v="2.40244298028871"/>
    <n v="57.029907229299781"/>
    <n v="40.019132892368262"/>
    <n v="1.0697704053143657"/>
    <n v="0.3565901351047886"/>
    <n v="17.401312186819499"/>
    <n v="149.89826684251881"/>
    <n v="35.212072833909694"/>
    <n v="2.40244298028871"/>
    <n v="55.543940108051629"/>
    <n v="37.491344898983108"/>
    <n v="1.0563621850172908"/>
    <n v="0.35212072833909691"/>
    <n v="16.051101730654644"/>
    <n v="139.67066927053335"/>
  </r>
  <r>
    <x v="18"/>
    <s v="Wu_x000a_Han"/>
    <s v="Wu Han"/>
    <s v="Wuhan"/>
    <x v="494"/>
    <s v="t/a"/>
    <s v="grinding"/>
    <n v="600000"/>
    <n v="1"/>
    <m/>
    <n v="1"/>
    <m/>
    <n v="600000"/>
    <n v="63017.95082637381"/>
    <n v="63017.95082637381"/>
    <n v="8.8888885866269282E-4"/>
    <n v="58.085582329489341"/>
    <n v="2.2926585887060225"/>
    <n v="69.857737532835912"/>
    <n v="64.445125814254325"/>
    <n v="1.7425674698846803"/>
    <n v="0.58085582329489338"/>
    <n v="32.701774024473075"/>
    <n v="275.8484949972713"/>
    <n v="65.116145278887373"/>
    <n v="4.1657376077339663"/>
    <n v="105.12754166696878"/>
    <n v="80.006474586157097"/>
    <n v="1.9534843583666208"/>
    <n v="0.65116145278887372"/>
    <n v="35.84310004651411"/>
    <n v="302.8661946635886"/>
    <n v="64.178049435921963"/>
    <n v="4.1657376077339663"/>
    <n v="102.67337264650007"/>
    <n v="75.831672267201469"/>
    <n v="1.9253414830776587"/>
    <n v="0.64178049435921969"/>
    <n v="33.613141775398802"/>
    <n v="285.97466809070954"/>
    <n v="63.754926753402295"/>
    <n v="4.1657376077339663"/>
    <n v="101.26659445995196"/>
    <n v="73.438593067491084"/>
    <n v="1.9126478026020683"/>
    <n v="0.63754926753402286"/>
    <n v="32.334885621664775"/>
    <n v="276.29211121625036"/>
    <n v="36.856725099281284"/>
    <n v="2.40244298028871"/>
    <n v="60.252838179584188"/>
    <n v="45.501680953590004"/>
    <n v="1.1057017529784383"/>
    <n v="0.36856725099281279"/>
    <n v="20.329798965797572"/>
    <n v="172.08101926716063"/>
    <n v="35.659013510478857"/>
    <n v="2.40244298028871"/>
    <n v="57.029907229299781"/>
    <n v="40.019132892368262"/>
    <n v="1.0697704053143657"/>
    <n v="0.3565901351047886"/>
    <n v="17.401312186819499"/>
    <n v="149.89826684251881"/>
    <n v="35.212072833909694"/>
    <n v="2.40244298028871"/>
    <n v="55.543940108051629"/>
    <n v="37.491344898983108"/>
    <n v="1.0563621850172908"/>
    <n v="0.35212072833909691"/>
    <n v="16.051101730654644"/>
    <n v="139.67066927053335"/>
  </r>
  <r>
    <x v="18"/>
    <s v="Qian_x000a_Jiang"/>
    <s v="Qian Jiang"/>
    <s v="Qianjiang"/>
    <x v="503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  <n v="59.431689184131429"/>
    <n v="4.0040716338145161"/>
    <n v="95.049845382166296"/>
    <n v="66.698554820613779"/>
    <n v="1.782950675523943"/>
    <n v="0.59431689184131431"/>
    <n v="29.002186978032501"/>
    <n v="249.83044473753137"/>
    <n v="58.686788056516157"/>
    <n v="4.0040716338145161"/>
    <n v="92.573233513419382"/>
    <n v="62.485574831638509"/>
    <n v="1.7606036416954847"/>
    <n v="0.58686788056516159"/>
    <n v="26.751836217757742"/>
    <n v="232.78444878422226"/>
  </r>
  <r>
    <x v="18"/>
    <s v="Xiao_x000a_Gan"/>
    <s v="Xiao Gan"/>
    <s v="Hanchuan"/>
    <x v="504"/>
    <s v="t/a"/>
    <s v="grinding"/>
    <n v="1000000"/>
    <n v="1"/>
    <m/>
    <n v="1"/>
    <m/>
    <n v="1000000"/>
    <n v="105029.91804395635"/>
    <n v="105029.91804395635"/>
    <n v="1.481481431104488E-3"/>
    <n v="96.80930388248224"/>
    <n v="3.8210976478433709"/>
    <n v="116.42956255472652"/>
    <n v="107.40854302375722"/>
    <n v="2.9042791164744672"/>
    <n v="0.96809303882482234"/>
    <n v="54.50295670745512"/>
    <n v="459.74749166211888"/>
    <n v="108.52690879814561"/>
    <n v="6.9428960128899444"/>
    <n v="175.21256944494797"/>
    <n v="133.34412431026183"/>
    <n v="3.255807263944368"/>
    <n v="1.0852690879814562"/>
    <n v="59.738500077523511"/>
    <n v="504.77699110598104"/>
    <n v="106.96341572653661"/>
    <n v="6.9428960128899444"/>
    <n v="171.12228774416678"/>
    <n v="126.38612044533578"/>
    <n v="3.2089024717960979"/>
    <n v="1.069634157265366"/>
    <n v="56.021902958998005"/>
    <n v="476.62444681784928"/>
    <n v="106.25821125567049"/>
    <n v="6.9428960128899444"/>
    <n v="168.77765743325327"/>
    <n v="122.39765511248514"/>
    <n v="3.1877463376701138"/>
    <n v="1.0625821125567048"/>
    <n v="53.89147603610796"/>
    <n v="460.48685202708396"/>
    <n v="61.427875165468805"/>
    <n v="4.0040716338145161"/>
    <n v="100.42139696597366"/>
    <n v="75.836134922650004"/>
    <n v="1.8428362549640638"/>
    <n v="0.61427875165468804"/>
    <n v="33.882998276329289"/>
    <n v="286.80169877860106"/>
    <n v="59.431689184131429"/>
    <n v="4.0040716338145161"/>
    <n v="95.049845382166296"/>
    <n v="66.698554820613779"/>
    <n v="1.782950675523943"/>
    <n v="0.59431689184131431"/>
    <n v="29.002186978032501"/>
    <n v="249.83044473753137"/>
    <n v="58.686788056516157"/>
    <n v="4.0040716338145161"/>
    <n v="92.573233513419382"/>
    <n v="62.485574831638509"/>
    <n v="1.7606036416954847"/>
    <n v="0.58686788056516159"/>
    <n v="26.751836217757742"/>
    <n v="232.78444878422226"/>
  </r>
  <r>
    <x v="18"/>
    <s v="Huang_x000a_Shi"/>
    <s v="Huang Shi"/>
    <s v="Yangxin"/>
    <x v="505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  <n v="877.0750272969907"/>
    <n v="59.090887130037373"/>
    <n v="1402.7170837237009"/>
    <n v="984.31724881175626"/>
    <n v="26.312250818909721"/>
    <n v="8.7707502729699076"/>
    <n v="428.00556882408318"/>
    <n v="3686.9227031207424"/>
    <n v="866.08200007858943"/>
    <n v="59.090887130037373"/>
    <n v="1366.1679892556735"/>
    <n v="922.14335489156178"/>
    <n v="25.98246000235768"/>
    <n v="8.6608200007858933"/>
    <n v="394.79556787020175"/>
    <n v="3435.363012132776"/>
  </r>
  <r>
    <x v="18"/>
    <s v="Xiang_x000a_fan"/>
    <s v="Xiang fan"/>
    <s v="Xiangyang"/>
    <x v="490"/>
    <s v="t/d"/>
    <s v="cement"/>
    <n v="1000"/>
    <n v="310"/>
    <n v="1"/>
    <m/>
    <n v="310000"/>
    <m/>
    <n v="0"/>
    <n v="310000"/>
    <n v="4.3726516424604416E-3"/>
    <n v="285.73652881467126"/>
    <n v="11.278122394951312"/>
    <n v="343.6465062922336"/>
    <n v="317.02060667542048"/>
    <n v="8.5720958644401382"/>
    <n v="2.8573652881467124"/>
    <n v="160.8676546071371"/>
    <n v="1356.9630927028784"/>
    <n v="320.32150794733531"/>
    <n v="20.49223501340941"/>
    <n v="517.1469000404436"/>
    <n v="393.57051120311496"/>
    <n v="9.6096452384200575"/>
    <n v="3.2032150794733534"/>
    <n v="176.32057007110944"/>
    <n v="1489.8694596463924"/>
    <n v="315.7067956708205"/>
    <n v="20.49223501340941"/>
    <n v="505.0742701569136"/>
    <n v="373.03368476072592"/>
    <n v="9.4712038701246133"/>
    <n v="3.1570679567082052"/>
    <n v="165.35088516417923"/>
    <n v="1406.7761002317125"/>
    <n v="313.62535649577507"/>
    <n v="20.49223501340941"/>
    <n v="498.15400010510797"/>
    <n v="361.26156995562593"/>
    <n v="9.4087606948732514"/>
    <n v="3.1362535649577508"/>
    <n v="159.06284497148368"/>
    <n v="1359.1453443641931"/>
    <n v="181.30682814896366"/>
    <n v="11.818177426007475"/>
    <n v="296.39776588631889"/>
    <n v="223.83338256231528"/>
    <n v="5.4392048444689083"/>
    <n v="1.8130682814896364"/>
    <n v="100.00702334420689"/>
    <n v="846.50667426168025"/>
    <n v="175.41500545939815"/>
    <n v="11.818177426007475"/>
    <n v="280.54341674474017"/>
    <n v="196.86344976235125"/>
    <n v="5.2624501637819447"/>
    <n v="1.7541500545939817"/>
    <n v="85.601113764816631"/>
    <n v="737.3845406241486"/>
    <n v="173.21640001571788"/>
    <n v="11.818177426007475"/>
    <n v="273.23359785113473"/>
    <n v="184.42867097831237"/>
    <n v="5.1964920004715358"/>
    <n v="1.7321640001571788"/>
    <n v="78.959113574040359"/>
    <n v="687.07260242655525"/>
  </r>
  <r>
    <x v="18"/>
    <s v="Xiang_x000a_fan"/>
    <s v="Xiang fan"/>
    <s v="Xiangyang"/>
    <x v="490"/>
    <s v="t/d"/>
    <s v="cement"/>
    <n v="1700"/>
    <n v="310"/>
    <n v="1"/>
    <m/>
    <n v="527000"/>
    <m/>
    <n v="0"/>
    <n v="527000"/>
    <n v="7.4335077921827506E-3"/>
    <n v="485.75209898494114"/>
    <n v="19.172808071417229"/>
    <n v="584.19906069679712"/>
    <n v="538.93503134821481"/>
    <n v="14.572562969548235"/>
    <n v="4.8575209898494114"/>
    <n v="273.47501283213307"/>
    <n v="2306.8372575948933"/>
    <n v="544.54656351047004"/>
    <n v="34.836799522795992"/>
    <n v="879.14973006875402"/>
    <n v="669.06986904529549"/>
    <n v="16.3363969053141"/>
    <n v="5.4454656351047008"/>
    <n v="299.74496912088608"/>
    <n v="2532.778081398867"/>
    <n v="536.70155264039488"/>
    <n v="34.836799522795992"/>
    <n v="858.6262592667531"/>
    <n v="634.15726409323406"/>
    <n v="16.101046579211843"/>
    <n v="5.3670155264039483"/>
    <n v="281.09650477910469"/>
    <n v="2391.5193703939112"/>
    <n v="533.16310604281762"/>
    <n v="34.836799522795992"/>
    <n v="846.86180017868355"/>
    <n v="614.14466892456403"/>
    <n v="15.994893181284526"/>
    <n v="5.331631060428176"/>
    <n v="270.40683645152228"/>
    <n v="2310.5470854191285"/>
    <n v="308.2216078532382"/>
    <n v="20.090901624212709"/>
    <n v="503.87620200674206"/>
    <n v="380.51675035593598"/>
    <n v="9.246648235597144"/>
    <n v="3.0822160785323818"/>
    <n v="170.0119396851517"/>
    <n v="1439.0613462448564"/>
    <n v="298.20550928097686"/>
    <n v="20.090901624212709"/>
    <n v="476.92380846605829"/>
    <n v="334.66786459599712"/>
    <n v="8.9461652784293051"/>
    <n v="2.9820550928097687"/>
    <n v="145.52189340018828"/>
    <n v="1253.5537190610526"/>
    <n v="294.46788002672042"/>
    <n v="20.090901624212709"/>
    <n v="464.49711634692903"/>
    <n v="313.52874066313103"/>
    <n v="8.8340364008016117"/>
    <n v="2.9446788002672037"/>
    <n v="134.23049307586859"/>
    <n v="1168.0234241251439"/>
  </r>
  <r>
    <x v="18"/>
    <s v="Xiang_x000a_fan"/>
    <s v="Xiang fan"/>
    <s v="Xiangyang"/>
    <x v="490"/>
    <s v="t/d"/>
    <s v="cement"/>
    <n v="4800"/>
    <n v="310"/>
    <n v="1"/>
    <m/>
    <n v="1488000"/>
    <m/>
    <n v="0"/>
    <n v="1488000"/>
    <n v="2.0988727883810118E-2"/>
    <n v="1371.5353383104218"/>
    <n v="54.134987495766289"/>
    <n v="1649.5032302027209"/>
    <n v="1521.6989120420183"/>
    <n v="41.14606014931266"/>
    <n v="13.715353383104219"/>
    <n v="772.16474211425805"/>
    <n v="6513.4228449738157"/>
    <n v="1537.5432381472094"/>
    <n v="98.362728064365143"/>
    <n v="2482.3051201941289"/>
    <n v="1889.1384537749516"/>
    <n v="46.126297144416277"/>
    <n v="15.375432381472095"/>
    <n v="846.33873634132533"/>
    <n v="7151.3734063026832"/>
    <n v="1515.3926192199383"/>
    <n v="98.362728064365143"/>
    <n v="2424.3564967531852"/>
    <n v="1790.5616868514842"/>
    <n v="45.461778576598142"/>
    <n v="15.153926192199382"/>
    <n v="793.68424878806024"/>
    <n v="6752.5252811122191"/>
    <n v="1505.4017111797202"/>
    <n v="98.362728064365143"/>
    <n v="2391.1392005045182"/>
    <n v="1734.0555357870041"/>
    <n v="45.162051335391602"/>
    <n v="15.054017111797203"/>
    <n v="763.50165586312164"/>
    <n v="6523.897652948127"/>
    <n v="870.27277511502541"/>
    <n v="56.727251644835874"/>
    <n v="1422.7092762543305"/>
    <n v="1074.4002362991132"/>
    <n v="26.108183253450758"/>
    <n v="8.7027277511502543"/>
    <n v="480.03371205219304"/>
    <n v="4063.2320364560646"/>
    <n v="841.99202620511107"/>
    <n v="56.727251644835874"/>
    <n v="1346.6084003747528"/>
    <n v="944.94455885928596"/>
    <n v="25.259760786153333"/>
    <n v="8.4199202620511109"/>
    <n v="410.88534607111984"/>
    <n v="3539.4457949959128"/>
    <n v="831.43872007544576"/>
    <n v="56.727251644835874"/>
    <n v="1311.5212696854464"/>
    <n v="885.25762069589928"/>
    <n v="24.94316160226337"/>
    <n v="8.3143872007544584"/>
    <n v="379.00374515539369"/>
    <n v="3297.9484916474648"/>
  </r>
  <r>
    <x v="18"/>
    <s v="Jing_x000a_Men"/>
    <s v="Jing Men"/>
    <s v="Jingmen"/>
    <x v="483"/>
    <s v="t/d"/>
    <s v="cement"/>
    <n v="4800"/>
    <n v="310"/>
    <n v="1"/>
    <m/>
    <n v="1488000"/>
    <m/>
    <n v="0"/>
    <n v="1488000"/>
    <n v="2.0988727883810118E-2"/>
    <n v="1371.5353383104218"/>
    <n v="54.134987495766289"/>
    <n v="1649.5032302027209"/>
    <n v="1521.6989120420183"/>
    <n v="41.14606014931266"/>
    <n v="13.715353383104219"/>
    <n v="772.16474211425805"/>
    <n v="6513.4228449738157"/>
    <n v="1537.5432381472094"/>
    <n v="98.362728064365143"/>
    <n v="2482.3051201941289"/>
    <n v="1889.1384537749516"/>
    <n v="46.126297144416277"/>
    <n v="15.375432381472095"/>
    <n v="846.33873634132533"/>
    <n v="7151.3734063026832"/>
    <n v="1515.3926192199383"/>
    <n v="98.362728064365143"/>
    <n v="2424.3564967531852"/>
    <n v="1790.5616868514842"/>
    <n v="45.461778576598142"/>
    <n v="15.153926192199382"/>
    <n v="793.68424878806024"/>
    <n v="6752.5252811122191"/>
    <n v="1505.4017111797202"/>
    <n v="98.362728064365143"/>
    <n v="2391.1392005045182"/>
    <n v="1734.0555357870041"/>
    <n v="45.162051335391602"/>
    <n v="15.054017111797203"/>
    <n v="763.50165586312164"/>
    <n v="6523.897652948127"/>
    <n v="870.27277511502541"/>
    <n v="56.727251644835874"/>
    <n v="1422.7092762543305"/>
    <n v="1074.4002362991132"/>
    <n v="26.108183253450758"/>
    <n v="8.7027277511502543"/>
    <n v="480.03371205219304"/>
    <n v="4063.2320364560646"/>
    <n v="841.99202620511107"/>
    <n v="56.727251644835874"/>
    <n v="1346.6084003747528"/>
    <n v="944.94455885928596"/>
    <n v="25.259760786153333"/>
    <n v="8.4199202620511109"/>
    <n v="410.88534607111984"/>
    <n v="3539.4457949959128"/>
    <n v="831.43872007544576"/>
    <n v="56.727251644835874"/>
    <n v="1311.5212696854464"/>
    <n v="885.25762069589928"/>
    <n v="24.94316160226337"/>
    <n v="8.3143872007544584"/>
    <n v="379.00374515539369"/>
    <n v="3297.9484916474648"/>
  </r>
  <r>
    <x v="18"/>
    <s v="Shi_x000a_Yan"/>
    <s v="Shi Yan"/>
    <s v="Zhuxi"/>
    <x v="506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Wu_x000a_Han"/>
    <s v="Wu Han"/>
    <s v="Wuhan"/>
    <x v="494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Shi_x000a_Yan"/>
    <s v="Shi Yan"/>
    <s v="Yunxi"/>
    <x v="507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Jing_x000a_Men"/>
    <s v="Jing Men"/>
    <s v="Jingshan"/>
    <x v="488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  <n v="877.0750272969907"/>
    <n v="59.090887130037373"/>
    <n v="1402.7170837237009"/>
    <n v="984.31724881175626"/>
    <n v="26.312250818909721"/>
    <n v="8.7707502729699076"/>
    <n v="428.00556882408318"/>
    <n v="3686.9227031207424"/>
    <n v="866.08200007858943"/>
    <n v="59.090887130037373"/>
    <n v="1366.1679892556735"/>
    <n v="922.14335489156178"/>
    <n v="25.98246000235768"/>
    <n v="8.6608200007858933"/>
    <n v="394.79556787020175"/>
    <n v="3435.363012132776"/>
  </r>
  <r>
    <x v="18"/>
    <s v="Jing_x000a_Men"/>
    <s v="Jing Men"/>
    <s v="Jingshan"/>
    <x v="488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Jing_x000a_Men"/>
    <s v="Jing Men"/>
    <s v="Jingshan"/>
    <x v="488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Huang_x000a_Shi"/>
    <s v="Huang Shi"/>
    <s v="Yangxin"/>
    <x v="505"/>
    <s v="t/d"/>
    <s v="cement"/>
    <n v="6000"/>
    <n v="310"/>
    <n v="1"/>
    <m/>
    <n v="1860000"/>
    <m/>
    <n v="0"/>
    <n v="1860000"/>
    <n v="2.6235909854762648E-2"/>
    <n v="1714.4191728880273"/>
    <n v="67.668734369707863"/>
    <n v="2061.8790377534015"/>
    <n v="1902.1236400525229"/>
    <n v="51.432575186640825"/>
    <n v="17.144191728880273"/>
    <n v="965.20592764282264"/>
    <n v="8141.7785562172694"/>
    <n v="1921.9290476840117"/>
    <n v="122.95341008045644"/>
    <n v="3102.8814002426611"/>
    <n v="2361.4230672186895"/>
    <n v="57.657871430520345"/>
    <n v="19.219290476840118"/>
    <n v="1057.9234204266565"/>
    <n v="8939.2167578783537"/>
    <n v="1894.2407740249228"/>
    <n v="122.95341008045644"/>
    <n v="3030.4456209414816"/>
    <n v="2238.2021085643555"/>
    <n v="56.827223220747676"/>
    <n v="18.94240774024923"/>
    <n v="992.10531098507533"/>
    <n v="8440.6566013902739"/>
    <n v="1881.7521389746505"/>
    <n v="122.95341008045644"/>
    <n v="2988.9240006306477"/>
    <n v="2167.5694197337552"/>
    <n v="56.452564169239501"/>
    <n v="18.817521389746503"/>
    <n v="954.37706982890211"/>
    <n v="8154.8720661851585"/>
    <n v="1087.8409688937818"/>
    <n v="70.909064556044854"/>
    <n v="1778.3865953179131"/>
    <n v="1343.0002953738917"/>
    <n v="32.635229066813451"/>
    <n v="10.878409688937817"/>
    <n v="600.04214006524126"/>
    <n v="5079.040045570081"/>
    <n v="1052.4900327563889"/>
    <n v="70.909064556044854"/>
    <n v="1683.260500468441"/>
    <n v="1181.1806985741075"/>
    <n v="31.574700982691667"/>
    <n v="10.524900327563889"/>
    <n v="513.60668258889984"/>
    <n v="4424.3072437448909"/>
    <n v="1039.2984000943072"/>
    <n v="70.909064556044854"/>
    <n v="1639.4015871068082"/>
    <n v="1106.5720258698741"/>
    <n v="31.178952002829217"/>
    <n v="10.392984000943072"/>
    <n v="473.75468144424212"/>
    <n v="4122.435614559331"/>
  </r>
  <r>
    <x v="18"/>
    <s v="Huang_x000a_Shi"/>
    <s v="Huang Shi"/>
    <s v="Yangxin"/>
    <x v="505"/>
    <s v="t/d"/>
    <s v="cement"/>
    <n v="6000"/>
    <n v="310"/>
    <n v="1"/>
    <m/>
    <n v="1860000"/>
    <m/>
    <n v="0"/>
    <n v="1860000"/>
    <n v="2.6235909854762648E-2"/>
    <n v="1714.4191728880273"/>
    <n v="67.668734369707863"/>
    <n v="2061.8790377534015"/>
    <n v="1902.1236400525229"/>
    <n v="51.432575186640825"/>
    <n v="17.144191728880273"/>
    <n v="965.20592764282264"/>
    <n v="8141.7785562172694"/>
    <n v="1921.9290476840117"/>
    <n v="122.95341008045644"/>
    <n v="3102.8814002426611"/>
    <n v="2361.4230672186895"/>
    <n v="57.657871430520345"/>
    <n v="19.219290476840118"/>
    <n v="1057.9234204266565"/>
    <n v="8939.2167578783537"/>
    <n v="1894.2407740249228"/>
    <n v="122.95341008045644"/>
    <n v="3030.4456209414816"/>
    <n v="2238.2021085643555"/>
    <n v="56.827223220747676"/>
    <n v="18.94240774024923"/>
    <n v="992.10531098507533"/>
    <n v="8440.6566013902739"/>
    <n v="1881.7521389746505"/>
    <n v="122.95341008045644"/>
    <n v="2988.9240006306477"/>
    <n v="2167.5694197337552"/>
    <n v="56.452564169239501"/>
    <n v="18.817521389746503"/>
    <n v="954.37706982890211"/>
    <n v="8154.8720661851585"/>
    <n v="1087.8409688937818"/>
    <n v="70.909064556044854"/>
    <n v="1778.3865953179131"/>
    <n v="1343.0002953738917"/>
    <n v="32.635229066813451"/>
    <n v="10.878409688937817"/>
    <n v="600.04214006524126"/>
    <n v="5079.040045570081"/>
    <n v="1052.4900327563889"/>
    <n v="70.909064556044854"/>
    <n v="1683.260500468441"/>
    <n v="1181.1806985741075"/>
    <n v="31.574700982691667"/>
    <n v="10.524900327563889"/>
    <n v="513.60668258889984"/>
    <n v="4424.3072437448909"/>
    <n v="1039.2984000943072"/>
    <n v="70.909064556044854"/>
    <n v="1639.4015871068082"/>
    <n v="1106.5720258698741"/>
    <n v="31.178952002829217"/>
    <n v="10.392984000943072"/>
    <n v="473.75468144424212"/>
    <n v="4122.435614559331"/>
  </r>
  <r>
    <x v="18"/>
    <s v="Huang_x000a_Shi"/>
    <s v="Huang Shi"/>
    <s v="Daye"/>
    <x v="502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Huang_x000a_Gang"/>
    <s v="Huang Gang"/>
    <s v="Huanggang"/>
    <x v="508"/>
    <s v="t/d"/>
    <s v="cement"/>
    <n v="6000"/>
    <n v="310"/>
    <n v="1"/>
    <m/>
    <n v="1860000"/>
    <m/>
    <n v="0"/>
    <n v="1860000"/>
    <n v="2.6235909854762648E-2"/>
    <n v="1714.4191728880273"/>
    <n v="67.668734369707863"/>
    <n v="2061.8790377534015"/>
    <n v="1902.1236400525229"/>
    <n v="51.432575186640825"/>
    <n v="17.144191728880273"/>
    <n v="965.20592764282264"/>
    <n v="8141.7785562172694"/>
    <n v="1921.9290476840117"/>
    <n v="122.95341008045644"/>
    <n v="3102.8814002426611"/>
    <n v="2361.4230672186895"/>
    <n v="57.657871430520345"/>
    <n v="19.219290476840118"/>
    <n v="1057.9234204266565"/>
    <n v="8939.2167578783537"/>
    <n v="1894.2407740249228"/>
    <n v="122.95341008045644"/>
    <n v="3030.4456209414816"/>
    <n v="2238.2021085643555"/>
    <n v="56.827223220747676"/>
    <n v="18.94240774024923"/>
    <n v="992.10531098507533"/>
    <n v="8440.6566013902739"/>
    <n v="1881.7521389746505"/>
    <n v="122.95341008045644"/>
    <n v="2988.9240006306477"/>
    <n v="2167.5694197337552"/>
    <n v="56.452564169239501"/>
    <n v="18.817521389746503"/>
    <n v="954.37706982890211"/>
    <n v="8154.8720661851585"/>
    <n v="1087.8409688937818"/>
    <n v="70.909064556044854"/>
    <n v="1778.3865953179131"/>
    <n v="1343.0002953738917"/>
    <n v="32.635229066813451"/>
    <n v="10.878409688937817"/>
    <n v="600.04214006524126"/>
    <n v="5079.040045570081"/>
    <n v="1052.4900327563889"/>
    <n v="70.909064556044854"/>
    <n v="1683.260500468441"/>
    <n v="1181.1806985741075"/>
    <n v="31.574700982691667"/>
    <n v="10.524900327563889"/>
    <n v="513.60668258889984"/>
    <n v="4424.3072437448909"/>
    <n v="1039.2984000943072"/>
    <n v="70.909064556044854"/>
    <n v="1639.4015871068082"/>
    <n v="1106.5720258698741"/>
    <n v="31.178952002829217"/>
    <n v="10.392984000943072"/>
    <n v="473.75468144424212"/>
    <n v="4122.435614559331"/>
  </r>
  <r>
    <x v="18"/>
    <s v="Huang_x000a_Gang"/>
    <s v="Huang Gang"/>
    <s v="Huanggang"/>
    <x v="508"/>
    <s v="t/d"/>
    <s v="cement"/>
    <n v="6000"/>
    <n v="310"/>
    <n v="1"/>
    <m/>
    <n v="1860000"/>
    <m/>
    <n v="0"/>
    <n v="1860000"/>
    <n v="2.6235909854762648E-2"/>
    <n v="1714.4191728880273"/>
    <n v="67.668734369707863"/>
    <n v="2061.8790377534015"/>
    <n v="1902.1236400525229"/>
    <n v="51.432575186640825"/>
    <n v="17.144191728880273"/>
    <n v="965.20592764282264"/>
    <n v="8141.7785562172694"/>
    <n v="1921.9290476840117"/>
    <n v="122.95341008045644"/>
    <n v="3102.8814002426611"/>
    <n v="2361.4230672186895"/>
    <n v="57.657871430520345"/>
    <n v="19.219290476840118"/>
    <n v="1057.9234204266565"/>
    <n v="8939.2167578783537"/>
    <n v="1894.2407740249228"/>
    <n v="122.95341008045644"/>
    <n v="3030.4456209414816"/>
    <n v="2238.2021085643555"/>
    <n v="56.827223220747676"/>
    <n v="18.94240774024923"/>
    <n v="992.10531098507533"/>
    <n v="8440.6566013902739"/>
    <n v="1881.7521389746505"/>
    <n v="122.95341008045644"/>
    <n v="2988.9240006306477"/>
    <n v="2167.5694197337552"/>
    <n v="56.452564169239501"/>
    <n v="18.817521389746503"/>
    <n v="954.37706982890211"/>
    <n v="8154.8720661851585"/>
    <n v="1087.8409688937818"/>
    <n v="70.909064556044854"/>
    <n v="1778.3865953179131"/>
    <n v="1343.0002953738917"/>
    <n v="32.635229066813451"/>
    <n v="10.878409688937817"/>
    <n v="600.04214006524126"/>
    <n v="5079.040045570081"/>
    <n v="1052.4900327563889"/>
    <n v="70.909064556044854"/>
    <n v="1683.260500468441"/>
    <n v="1181.1806985741075"/>
    <n v="31.574700982691667"/>
    <n v="10.524900327563889"/>
    <n v="513.60668258889984"/>
    <n v="4424.3072437448909"/>
    <n v="1039.2984000943072"/>
    <n v="70.909064556044854"/>
    <n v="1639.4015871068082"/>
    <n v="1106.5720258698741"/>
    <n v="31.178952002829217"/>
    <n v="10.392984000943072"/>
    <n v="473.75468144424212"/>
    <n v="4122.435614559331"/>
  </r>
  <r>
    <x v="18"/>
    <s v="Yi_x000a_Chang"/>
    <s v="Yi Chang"/>
    <s v="Changyang Tujia"/>
    <x v="509"/>
    <s v="t/d"/>
    <s v="cement"/>
    <n v="1500"/>
    <n v="310"/>
    <n v="1"/>
    <m/>
    <n v="465000"/>
    <m/>
    <n v="0"/>
    <n v="465000"/>
    <n v="6.5589774636906619E-3"/>
    <n v="428.60479322200683"/>
    <n v="16.917183592426966"/>
    <n v="515.46975943835037"/>
    <n v="475.53091001313072"/>
    <n v="12.858143796660206"/>
    <n v="4.2860479322200682"/>
    <n v="241.30148191070566"/>
    <n v="2035.4446390543173"/>
    <n v="480.48226192100293"/>
    <n v="30.738352520114109"/>
    <n v="775.72035006066528"/>
    <n v="590.35576680467238"/>
    <n v="14.414467857630086"/>
    <n v="4.8048226192100296"/>
    <n v="264.48085510666414"/>
    <n v="2234.8041894695884"/>
    <n v="473.56019350623069"/>
    <n v="30.738352520114109"/>
    <n v="757.6114052353704"/>
    <n v="559.55052714108888"/>
    <n v="14.206805805186919"/>
    <n v="4.7356019350623075"/>
    <n v="248.02632774626883"/>
    <n v="2110.1641503475685"/>
    <n v="470.43803474366263"/>
    <n v="30.738352520114109"/>
    <n v="747.23100015766192"/>
    <n v="541.89235493343881"/>
    <n v="14.113141042309875"/>
    <n v="4.7043803474366257"/>
    <n v="238.59426745722553"/>
    <n v="2038.7180165462896"/>
    <n v="271.96024222344545"/>
    <n v="17.727266139011213"/>
    <n v="444.59664882947828"/>
    <n v="335.75007384347293"/>
    <n v="8.1588072667033629"/>
    <n v="2.7196024222344541"/>
    <n v="150.01053501631031"/>
    <n v="1269.7600113925203"/>
    <n v="263.12250818909723"/>
    <n v="17.727266139011213"/>
    <n v="420.81512511711026"/>
    <n v="295.29517464352688"/>
    <n v="7.8936752456729167"/>
    <n v="2.6312250818909724"/>
    <n v="128.40167064722496"/>
    <n v="1106.0768109362227"/>
    <n v="259.82460002357681"/>
    <n v="17.727266139011213"/>
    <n v="409.85039677670204"/>
    <n v="276.64300646746852"/>
    <n v="7.7947380007073042"/>
    <n v="2.5982460002357679"/>
    <n v="118.43867036106053"/>
    <n v="1030.6089036398328"/>
  </r>
  <r>
    <x v="18"/>
    <s v="Yi_x000a_Chang"/>
    <s v="Yi Chang"/>
    <s v="Changyang Tujia"/>
    <x v="509"/>
    <s v="t/d"/>
    <s v="cement"/>
    <n v="3500"/>
    <n v="310"/>
    <n v="1"/>
    <m/>
    <n v="1085000"/>
    <m/>
    <n v="0"/>
    <n v="1085000"/>
    <n v="1.5304280748611544E-2"/>
    <n v="1000.0778508513494"/>
    <n v="39.473428382329587"/>
    <n v="1202.7627720228174"/>
    <n v="1109.5721233639717"/>
    <n v="30.002335525540481"/>
    <n v="10.000778508513493"/>
    <n v="563.0367911249798"/>
    <n v="4749.3708244600739"/>
    <n v="1121.1252778156736"/>
    <n v="71.722822546932917"/>
    <n v="1810.0141501415524"/>
    <n v="1377.4967892109023"/>
    <n v="33.633758334470201"/>
    <n v="11.211252778156735"/>
    <n v="617.12199524888308"/>
    <n v="5214.5431087623729"/>
    <n v="1104.9737848478717"/>
    <n v="71.722822546932917"/>
    <n v="1767.7599455491975"/>
    <n v="1305.6178966625405"/>
    <n v="33.149213545436147"/>
    <n v="11.049737848478717"/>
    <n v="578.72809807462727"/>
    <n v="4923.7163508109934"/>
    <n v="1097.6887477352127"/>
    <n v="71.722822546932917"/>
    <n v="1743.5390003678779"/>
    <n v="1264.4154948446906"/>
    <n v="32.930662432056373"/>
    <n v="10.976887477352127"/>
    <n v="556.71995740019292"/>
    <n v="4757.0087052746758"/>
    <n v="634.57389852137271"/>
    <n v="41.36362099102616"/>
    <n v="1037.392180602116"/>
    <n v="783.41683896810343"/>
    <n v="19.037216955641178"/>
    <n v="6.3457389852137265"/>
    <n v="350.02458170472408"/>
    <n v="2962.7733599158805"/>
    <n v="613.95251910789352"/>
    <n v="41.36362099102616"/>
    <n v="981.9019586065906"/>
    <n v="689.02207416822932"/>
    <n v="18.418575573236804"/>
    <n v="6.1395251910789348"/>
    <n v="299.60389817685819"/>
    <n v="2580.8458921845199"/>
    <n v="606.25740005501257"/>
    <n v="41.36362099102616"/>
    <n v="956.31759247897139"/>
    <n v="645.5003484240932"/>
    <n v="18.187722001650375"/>
    <n v="6.062574000550125"/>
    <n v="276.35689750914122"/>
    <n v="2404.7541084929435"/>
  </r>
  <r>
    <x v="18"/>
    <s v="Huang_x000a_Shi"/>
    <s v="Huang Shi"/>
    <s v="Daye"/>
    <x v="502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Yi_x000a_Chang"/>
    <s v="Yi Chang"/>
    <s v="Xingshan"/>
    <x v="510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Yi_x000a_Chang"/>
    <s v="Yi Chang"/>
    <s v="Yiling"/>
    <x v="511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  <n v="631.41359134164099"/>
    <n v="40.984470026818819"/>
    <n v="1010.1485403138272"/>
    <n v="746.06736952145184"/>
    <n v="18.942407740249227"/>
    <n v="6.3141359134164103"/>
    <n v="330.70177032835846"/>
    <n v="2813.5522004634249"/>
    <n v="627.25071299155013"/>
    <n v="40.984470026818819"/>
    <n v="996.30800021021594"/>
    <n v="722.52313991125186"/>
    <n v="18.817521389746503"/>
    <n v="6.2725071299155015"/>
    <n v="318.12568994296737"/>
    <n v="2718.2906887283862"/>
    <n v="362.61365629792732"/>
    <n v="23.63635485201495"/>
    <n v="592.79553177263779"/>
    <n v="447.66676512463056"/>
    <n v="10.878409688937817"/>
    <n v="3.6261365629792728"/>
    <n v="200.01404668841377"/>
    <n v="1693.0133485233605"/>
    <n v="350.83001091879629"/>
    <n v="23.63635485201495"/>
    <n v="561.08683348948034"/>
    <n v="393.7268995247025"/>
    <n v="10.524900327563889"/>
    <n v="3.5083001091879633"/>
    <n v="171.20222752963326"/>
    <n v="1474.7690812482972"/>
    <n v="346.43280003143576"/>
    <n v="23.63635485201495"/>
    <n v="546.46719570226946"/>
    <n v="368.85734195662474"/>
    <n v="10.392984000943072"/>
    <n v="3.4643280003143575"/>
    <n v="157.91822714808072"/>
    <n v="1374.1452048531105"/>
  </r>
  <r>
    <x v="18"/>
    <s v="Shi_x000a_Yan"/>
    <s v="Shi Yan"/>
    <s v="Fang"/>
    <x v="512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Shi_x000a_Yan"/>
    <s v="Shi Yan"/>
    <s v="Shiyan"/>
    <x v="486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Shi_x000a_Yan"/>
    <s v="Shi Yan"/>
    <s v="Shiyan"/>
    <x v="486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Yi_x000a_Chang"/>
    <s v="Yi Chang"/>
    <s v="Yidu"/>
    <x v="497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Xian_x000a_Ning"/>
    <s v="Xian Ning"/>
    <s v="Jiayu"/>
    <x v="513"/>
    <s v="t/d"/>
    <s v="cement"/>
    <n v="4800"/>
    <n v="310"/>
    <n v="1"/>
    <m/>
    <n v="1488000"/>
    <m/>
    <n v="0"/>
    <n v="1488000"/>
    <n v="2.0988727883810118E-2"/>
    <n v="1371.5353383104218"/>
    <n v="54.134987495766289"/>
    <n v="1649.5032302027209"/>
    <n v="1521.6989120420183"/>
    <n v="41.14606014931266"/>
    <n v="13.715353383104219"/>
    <n v="772.16474211425805"/>
    <n v="6513.4228449738157"/>
    <n v="1537.5432381472094"/>
    <n v="98.362728064365143"/>
    <n v="2482.3051201941289"/>
    <n v="1889.1384537749516"/>
    <n v="46.126297144416277"/>
    <n v="15.375432381472095"/>
    <n v="846.33873634132533"/>
    <n v="7151.3734063026832"/>
    <n v="1515.3926192199383"/>
    <n v="98.362728064365143"/>
    <n v="2424.3564967531852"/>
    <n v="1790.5616868514842"/>
    <n v="45.461778576598142"/>
    <n v="15.153926192199382"/>
    <n v="793.68424878806024"/>
    <n v="6752.5252811122191"/>
    <n v="1505.4017111797202"/>
    <n v="98.362728064365143"/>
    <n v="2391.1392005045182"/>
    <n v="1734.0555357870041"/>
    <n v="45.162051335391602"/>
    <n v="15.054017111797203"/>
    <n v="763.50165586312164"/>
    <n v="6523.897652948127"/>
    <n v="870.27277511502541"/>
    <n v="56.727251644835874"/>
    <n v="1422.7092762543305"/>
    <n v="1074.4002362991132"/>
    <n v="26.108183253450758"/>
    <n v="8.7027277511502543"/>
    <n v="480.03371205219304"/>
    <n v="4063.2320364560646"/>
    <n v="841.99202620511107"/>
    <n v="56.727251644835874"/>
    <n v="1346.6084003747528"/>
    <n v="944.94455885928596"/>
    <n v="25.259760786153333"/>
    <n v="8.4199202620511109"/>
    <n v="410.88534607111984"/>
    <n v="3539.4457949959128"/>
    <n v="831.43872007544576"/>
    <n v="56.727251644835874"/>
    <n v="1311.5212696854464"/>
    <n v="885.25762069589928"/>
    <n v="24.94316160226337"/>
    <n v="8.3143872007544584"/>
    <n v="379.00374515539369"/>
    <n v="3297.9484916474648"/>
  </r>
  <r>
    <x v="18"/>
    <s v="Huang_x000a_Shi"/>
    <s v="Huang Shi"/>
    <s v="Huangshi"/>
    <x v="514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  <n v="877.0750272969907"/>
    <n v="59.090887130037373"/>
    <n v="1402.7170837237009"/>
    <n v="984.31724881175626"/>
    <n v="26.312250818909721"/>
    <n v="8.7707502729699076"/>
    <n v="428.00556882408318"/>
    <n v="3686.9227031207424"/>
    <n v="866.08200007858943"/>
    <n v="59.090887130037373"/>
    <n v="1366.1679892556735"/>
    <n v="922.14335489156178"/>
    <n v="25.98246000235768"/>
    <n v="8.6608200007858933"/>
    <n v="394.79556787020175"/>
    <n v="3435.363012132776"/>
  </r>
  <r>
    <x v="18"/>
    <s v="Huang_x000a_Shi"/>
    <s v="Huang Shi"/>
    <s v="Huangshi"/>
    <x v="514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Huang_x000a_Shi"/>
    <s v="Huang Shi"/>
    <s v="Daye"/>
    <x v="502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Xian_x000a_Ning"/>
    <s v="Xian Ning"/>
    <s v="Xianning"/>
    <x v="495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Xian_x000a_Ning"/>
    <s v="Xian Ning"/>
    <s v="Xianning"/>
    <x v="495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Yi_x000a_Chang"/>
    <s v="Yi Chang"/>
    <s v="Yidu"/>
    <x v="497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Yi_x000a_Chang"/>
    <s v="Yi Chang"/>
    <s v="Yidu"/>
    <x v="497"/>
    <s v="t/d"/>
    <s v="cement"/>
    <n v="3500"/>
    <n v="310"/>
    <n v="1"/>
    <m/>
    <n v="1085000"/>
    <m/>
    <n v="0"/>
    <n v="1085000"/>
    <n v="1.5304280748611544E-2"/>
    <n v="1000.0778508513494"/>
    <n v="39.473428382329587"/>
    <n v="1202.7627720228174"/>
    <n v="1109.5721233639717"/>
    <n v="30.002335525540481"/>
    <n v="10.000778508513493"/>
    <n v="563.0367911249798"/>
    <n v="4749.3708244600739"/>
    <n v="1121.1252778156736"/>
    <n v="71.722822546932917"/>
    <n v="1810.0141501415524"/>
    <n v="1377.4967892109023"/>
    <n v="33.633758334470201"/>
    <n v="11.211252778156735"/>
    <n v="617.12199524888308"/>
    <n v="5214.5431087623729"/>
    <n v="1104.9737848478717"/>
    <n v="71.722822546932917"/>
    <n v="1767.7599455491975"/>
    <n v="1305.6178966625405"/>
    <n v="33.149213545436147"/>
    <n v="11.049737848478717"/>
    <n v="578.72809807462727"/>
    <n v="4923.7163508109934"/>
    <n v="1097.6887477352127"/>
    <n v="71.722822546932917"/>
    <n v="1743.5390003678779"/>
    <n v="1264.4154948446906"/>
    <n v="32.930662432056373"/>
    <n v="10.976887477352127"/>
    <n v="556.71995740019292"/>
    <n v="4757.0087052746758"/>
    <n v="634.57389852137271"/>
    <n v="41.36362099102616"/>
    <n v="1037.392180602116"/>
    <n v="783.41683896810343"/>
    <n v="19.037216955641178"/>
    <n v="6.3457389852137265"/>
    <n v="350.02458170472408"/>
    <n v="2962.7733599158805"/>
    <n v="613.95251910789352"/>
    <n v="41.36362099102616"/>
    <n v="981.9019586065906"/>
    <n v="689.02207416822932"/>
    <n v="18.418575573236804"/>
    <n v="6.1395251910789348"/>
    <n v="299.60389817685819"/>
    <n v="2580.8458921845199"/>
    <n v="606.25740005501257"/>
    <n v="41.36362099102616"/>
    <n v="956.31759247897139"/>
    <n v="645.5003484240932"/>
    <n v="18.187722001650375"/>
    <n v="6.062574000550125"/>
    <n v="276.35689750914122"/>
    <n v="2404.7541084929435"/>
  </r>
  <r>
    <x v="18"/>
    <s v="Yi_x000a_Chang"/>
    <s v="Yi Chang"/>
    <s v="Yuan'an"/>
    <x v="515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Xiang_x000a_fan"/>
    <s v="Xiang fan"/>
    <s v="Xiangyang"/>
    <x v="490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Xiang_x000a_fan"/>
    <s v="Xiang fan"/>
    <s v="Xiangyang"/>
    <x v="490"/>
    <s v="t/d"/>
    <s v="cement"/>
    <n v="4000"/>
    <n v="310"/>
    <n v="1"/>
    <m/>
    <n v="1240000"/>
    <m/>
    <n v="0"/>
    <n v="1240000"/>
    <n v="1.7490606569841766E-2"/>
    <n v="1142.946115258685"/>
    <n v="45.112489579805249"/>
    <n v="1374.5860251689344"/>
    <n v="1268.0824267016819"/>
    <n v="34.288383457760553"/>
    <n v="11.42946115258685"/>
    <n v="643.47061842854839"/>
    <n v="5427.8523708115135"/>
    <n v="1281.2860317893412"/>
    <n v="81.968940053637638"/>
    <n v="2068.5876001617744"/>
    <n v="1574.2820448124598"/>
    <n v="38.43858095368023"/>
    <n v="12.812860317893414"/>
    <n v="705.28228028443777"/>
    <n v="5959.4778385855698"/>
    <n v="1262.827182683282"/>
    <n v="81.968940053637638"/>
    <n v="2020.2970806276544"/>
    <n v="1492.1347390429037"/>
    <n v="37.884815480498453"/>
    <n v="12.628271826832821"/>
    <n v="661.40354065671693"/>
    <n v="5627.1044009268498"/>
    <n v="1254.5014259831003"/>
    <n v="81.968940053637638"/>
    <n v="1992.6160004204319"/>
    <n v="1445.0462798225037"/>
    <n v="37.635042779493006"/>
    <n v="12.545014259831003"/>
    <n v="636.25137988593474"/>
    <n v="5436.5813774567723"/>
    <n v="725.22731259585464"/>
    <n v="47.2727097040299"/>
    <n v="1185.5910635452756"/>
    <n v="895.33353024926112"/>
    <n v="21.756819377875633"/>
    <n v="7.2522731259585456"/>
    <n v="400.02809337682754"/>
    <n v="3386.026697046721"/>
    <n v="701.66002183759258"/>
    <n v="47.2727097040299"/>
    <n v="1122.1736669789607"/>
    <n v="787.45379904940501"/>
    <n v="21.049800655127779"/>
    <n v="7.0166002183759266"/>
    <n v="342.40445505926652"/>
    <n v="2949.5381624965944"/>
    <n v="692.86560006287152"/>
    <n v="47.2727097040299"/>
    <n v="1092.9343914045389"/>
    <n v="737.71468391324947"/>
    <n v="20.785968001886143"/>
    <n v="6.928656000628715"/>
    <n v="315.83645429616143"/>
    <n v="2748.290409706221"/>
  </r>
  <r>
    <x v="18"/>
    <s v="Xiang_x000a_fan"/>
    <s v="Xiang fan"/>
    <s v="Xiangyang"/>
    <x v="490"/>
    <s v="t/d"/>
    <s v="cement"/>
    <n v="4800"/>
    <n v="310"/>
    <n v="1"/>
    <m/>
    <n v="1488000"/>
    <m/>
    <n v="0"/>
    <n v="1488000"/>
    <n v="2.0988727883810118E-2"/>
    <n v="1371.5353383104218"/>
    <n v="54.134987495766289"/>
    <n v="1649.5032302027209"/>
    <n v="1521.6989120420183"/>
    <n v="41.14606014931266"/>
    <n v="13.715353383104219"/>
    <n v="772.16474211425805"/>
    <n v="6513.4228449738157"/>
    <n v="1537.5432381472094"/>
    <n v="98.362728064365143"/>
    <n v="2482.3051201941289"/>
    <n v="1889.1384537749516"/>
    <n v="46.126297144416277"/>
    <n v="15.375432381472095"/>
    <n v="846.33873634132533"/>
    <n v="7151.3734063026832"/>
    <n v="1515.3926192199383"/>
    <n v="98.362728064365143"/>
    <n v="2424.3564967531852"/>
    <n v="1790.5616868514842"/>
    <n v="45.461778576598142"/>
    <n v="15.153926192199382"/>
    <n v="793.68424878806024"/>
    <n v="6752.5252811122191"/>
    <n v="1505.4017111797202"/>
    <n v="98.362728064365143"/>
    <n v="2391.1392005045182"/>
    <n v="1734.0555357870041"/>
    <n v="45.162051335391602"/>
    <n v="15.054017111797203"/>
    <n v="763.50165586312164"/>
    <n v="6523.897652948127"/>
    <n v="870.27277511502541"/>
    <n v="56.727251644835874"/>
    <n v="1422.7092762543305"/>
    <n v="1074.4002362991132"/>
    <n v="26.108183253450758"/>
    <n v="8.7027277511502543"/>
    <n v="480.03371205219304"/>
    <n v="4063.2320364560646"/>
    <n v="841.99202620511107"/>
    <n v="56.727251644835874"/>
    <n v="1346.6084003747528"/>
    <n v="944.94455885928596"/>
    <n v="25.259760786153333"/>
    <n v="8.4199202620511109"/>
    <n v="410.88534607111984"/>
    <n v="3539.4457949959128"/>
    <n v="831.43872007544576"/>
    <n v="56.727251644835874"/>
    <n v="1311.5212696854464"/>
    <n v="885.25762069589928"/>
    <n v="24.94316160226337"/>
    <n v="8.3143872007544584"/>
    <n v="379.00374515539369"/>
    <n v="3297.9484916474648"/>
  </r>
  <r>
    <x v="18"/>
    <s v="Yi_x000a_Chang"/>
    <s v="Yi Chang"/>
    <s v="Xingshan"/>
    <x v="510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Yi_x000a_Chang"/>
    <s v="Yi Chang"/>
    <s v="Zigui"/>
    <x v="516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  <n v="877.0750272969907"/>
    <n v="59.090887130037373"/>
    <n v="1402.7170837237009"/>
    <n v="984.31724881175626"/>
    <n v="26.312250818909721"/>
    <n v="8.7707502729699076"/>
    <n v="428.00556882408318"/>
    <n v="3686.9227031207424"/>
    <n v="866.08200007858943"/>
    <n v="59.090887130037373"/>
    <n v="1366.1679892556735"/>
    <n v="922.14335489156178"/>
    <n v="25.98246000235768"/>
    <n v="8.6608200007858933"/>
    <n v="394.79556787020175"/>
    <n v="3435.363012132776"/>
  </r>
  <r>
    <x v="18"/>
    <s v="Enshi_x000a_Tujia_x000a_and_x000a_Miao "/>
    <s v="Enshi Tujia and Miao "/>
    <s v="Enshi Tujia and Miao"/>
    <x v="517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  <n v="631.41359134164099"/>
    <n v="40.984470026818819"/>
    <n v="1010.1485403138272"/>
    <n v="746.06736952145184"/>
    <n v="18.942407740249227"/>
    <n v="6.3141359134164103"/>
    <n v="330.70177032835846"/>
    <n v="2813.5522004634249"/>
    <n v="627.25071299155013"/>
    <n v="40.984470026818819"/>
    <n v="996.30800021021594"/>
    <n v="722.52313991125186"/>
    <n v="18.817521389746503"/>
    <n v="6.2725071299155015"/>
    <n v="318.12568994296737"/>
    <n v="2718.2906887283862"/>
    <n v="362.61365629792732"/>
    <n v="23.63635485201495"/>
    <n v="592.79553177263779"/>
    <n v="447.66676512463056"/>
    <n v="10.878409688937817"/>
    <n v="3.6261365629792728"/>
    <n v="200.01404668841377"/>
    <n v="1693.0133485233605"/>
    <n v="350.83001091879629"/>
    <n v="23.63635485201495"/>
    <n v="561.08683348948034"/>
    <n v="393.7268995247025"/>
    <n v="10.524900327563889"/>
    <n v="3.5083001091879633"/>
    <n v="171.20222752963326"/>
    <n v="1474.7690812482972"/>
    <n v="346.43280003143576"/>
    <n v="23.63635485201495"/>
    <n v="546.46719570226946"/>
    <n v="368.85734195662474"/>
    <n v="10.392984000943072"/>
    <n v="3.4643280003143575"/>
    <n v="157.91822714808072"/>
    <n v="1374.1452048531105"/>
  </r>
  <r>
    <x v="18"/>
    <s v="Wu_x000a_Han"/>
    <s v="Wu Han"/>
    <s v="Wuhan"/>
    <x v="494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  <n v="877.0750272969907"/>
    <n v="59.090887130037373"/>
    <n v="1402.7170837237009"/>
    <n v="984.31724881175626"/>
    <n v="26.312250818909721"/>
    <n v="8.7707502729699076"/>
    <n v="428.00556882408318"/>
    <n v="3686.9227031207424"/>
    <n v="866.08200007858943"/>
    <n v="59.090887130037373"/>
    <n v="1366.1679892556735"/>
    <n v="922.14335489156178"/>
    <n v="25.98246000235768"/>
    <n v="8.6608200007858933"/>
    <n v="394.79556787020175"/>
    <n v="3435.363012132776"/>
  </r>
  <r>
    <x v="18"/>
    <s v="Wu_x000a_Han"/>
    <s v="Wu Han"/>
    <s v="Wuhan"/>
    <x v="494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  <n v="877.0750272969907"/>
    <n v="59.090887130037373"/>
    <n v="1402.7170837237009"/>
    <n v="984.31724881175626"/>
    <n v="26.312250818909721"/>
    <n v="8.7707502729699076"/>
    <n v="428.00556882408318"/>
    <n v="3686.9227031207424"/>
    <n v="866.08200007858943"/>
    <n v="59.090887130037373"/>
    <n v="1366.1679892556735"/>
    <n v="922.14335489156178"/>
    <n v="25.98246000235768"/>
    <n v="8.6608200007858933"/>
    <n v="394.79556787020175"/>
    <n v="3435.363012132776"/>
  </r>
  <r>
    <x v="18"/>
    <s v="Huang_x000a_Gang"/>
    <s v="Huang Gang"/>
    <s v="Huanggang"/>
    <x v="508"/>
    <s v="t/d"/>
    <s v="cement"/>
    <n v="4200"/>
    <n v="310"/>
    <n v="1"/>
    <m/>
    <n v="1302000"/>
    <m/>
    <n v="0"/>
    <n v="1302000"/>
    <n v="1.8365136898333852E-2"/>
    <n v="1200.0934210216192"/>
    <n v="47.368114058795506"/>
    <n v="1443.3153264273808"/>
    <n v="1331.486548036766"/>
    <n v="36.002802630648574"/>
    <n v="12.000934210216192"/>
    <n v="675.64414934997581"/>
    <n v="5699.2449893520879"/>
    <n v="1345.350333378808"/>
    <n v="86.067387056319504"/>
    <n v="2172.0169801698626"/>
    <n v="1652.9961470530827"/>
    <n v="40.36051000136424"/>
    <n v="13.453503333788083"/>
    <n v="740.54639429865961"/>
    <n v="6257.4517305148474"/>
    <n v="1325.9685418174458"/>
    <n v="86.067387056319504"/>
    <n v="2121.311934659037"/>
    <n v="1566.7414759950486"/>
    <n v="39.779056254523368"/>
    <n v="13.25968541817446"/>
    <n v="694.4737176895527"/>
    <n v="5908.4596209731917"/>
    <n v="1317.2264972822552"/>
    <n v="86.067387056319504"/>
    <n v="2092.2468004414532"/>
    <n v="1517.2985938136287"/>
    <n v="39.516794918467653"/>
    <n v="13.172264972822552"/>
    <n v="668.06394888023146"/>
    <n v="5708.4104463296107"/>
    <n v="761.48867822564728"/>
    <n v="49.636345189231392"/>
    <n v="1244.8706167225391"/>
    <n v="940.10020676172405"/>
    <n v="22.844660346769412"/>
    <n v="7.6148867822564714"/>
    <n v="420.0294980456689"/>
    <n v="3555.3280318990564"/>
    <n v="736.7430229294722"/>
    <n v="49.636345189231392"/>
    <n v="1178.2823503279087"/>
    <n v="826.82648900187519"/>
    <n v="22.102290687884164"/>
    <n v="7.3674302292947216"/>
    <n v="359.52467781222981"/>
    <n v="3097.0150706214235"/>
    <n v="727.50888006601508"/>
    <n v="49.636345189231392"/>
    <n v="1147.5811109747656"/>
    <n v="774.60041810891187"/>
    <n v="21.82526640198045"/>
    <n v="7.27508880066015"/>
    <n v="331.62827701096944"/>
    <n v="2885.7049301915317"/>
  </r>
  <r>
    <x v="18"/>
    <s v="Xiao_x000a_Gan"/>
    <s v="Xiao Gan"/>
    <s v="Anlu"/>
    <x v="518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Xian_x000a_Ning"/>
    <s v="Xian Ning"/>
    <s v="Chongyang"/>
    <x v="519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Enshi_x000a_Tujia_x000a_and_x000a_Miao "/>
    <s v="Enshi Tujia and Miao "/>
    <s v="Enshi Tujia and Miao"/>
    <x v="517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Jing_x000a_Men"/>
    <s v="Jing Men"/>
    <s v="Zhongxiang"/>
    <x v="520"/>
    <s v="t/d"/>
    <s v="cement"/>
    <n v="5000"/>
    <n v="310"/>
    <n v="1"/>
    <m/>
    <n v="1550000"/>
    <m/>
    <n v="0"/>
    <n v="1550000"/>
    <n v="2.1863258212302207E-2"/>
    <n v="1428.6826440733562"/>
    <n v="56.39061197475656"/>
    <n v="1718.2325314611678"/>
    <n v="1585.1030333771025"/>
    <n v="42.860479322200689"/>
    <n v="14.286826440733563"/>
    <n v="804.33827303568557"/>
    <n v="6784.8154635143919"/>
    <n v="1601.6075397366765"/>
    <n v="102.46117506704704"/>
    <n v="2585.7345002022175"/>
    <n v="1967.8525560155747"/>
    <n v="48.048226192100287"/>
    <n v="16.016075397366766"/>
    <n v="881.60285035554728"/>
    <n v="7449.3472982319618"/>
    <n v="1578.5339783541024"/>
    <n v="102.46117506704704"/>
    <n v="2525.3713507845682"/>
    <n v="1865.1684238036296"/>
    <n v="47.356019350623065"/>
    <n v="15.785339783541025"/>
    <n v="826.75442582089613"/>
    <n v="7033.8805011585619"/>
    <n v="1568.1267824788754"/>
    <n v="102.46117506704704"/>
    <n v="2490.7700005255397"/>
    <n v="1806.3078497781294"/>
    <n v="47.043803474366257"/>
    <n v="15.681267824788753"/>
    <n v="795.31422485741848"/>
    <n v="6795.7267218209654"/>
    <n v="906.53414074481816"/>
    <n v="59.090887130037373"/>
    <n v="1481.9888294315942"/>
    <n v="1119.1669128115764"/>
    <n v="27.196024222344541"/>
    <n v="9.065341407448182"/>
    <n v="500.0351167210344"/>
    <n v="4232.533371308401"/>
    <n v="877.0750272969907"/>
    <n v="59.090887130037373"/>
    <n v="1402.7170837237009"/>
    <n v="984.31724881175626"/>
    <n v="26.312250818909721"/>
    <n v="8.7707502729699076"/>
    <n v="428.00556882408318"/>
    <n v="3686.9227031207424"/>
    <n v="866.08200007858943"/>
    <n v="59.090887130037373"/>
    <n v="1366.1679892556735"/>
    <n v="922.14335489156178"/>
    <n v="25.98246000235768"/>
    <n v="8.6608200007858933"/>
    <n v="394.79556787020175"/>
    <n v="3435.363012132776"/>
  </r>
  <r>
    <x v="18"/>
    <s v="Jing_x000a_Men"/>
    <s v="Jing Men"/>
    <s v="Zhongxiang"/>
    <x v="520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Enshi_x000a_Tujia_x000a_and_x000a_Miao "/>
    <s v="Enshi Tujia and Miao "/>
    <s v="Jianshi"/>
    <x v="521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Enshi_x000a_Tujia_x000a_and_x000a_Miao "/>
    <s v="Enshi Tujia and Miao "/>
    <s v="Laifeng"/>
    <x v="522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Enshi_x000a_Tujia_x000a_and_x000a_Miao "/>
    <s v="Enshi Tujia and Miao "/>
    <s v="Hefeng"/>
    <x v="523"/>
    <s v="t/d"/>
    <s v="cement"/>
    <n v="1500"/>
    <n v="310"/>
    <n v="1"/>
    <m/>
    <n v="465000"/>
    <m/>
    <n v="0"/>
    <n v="465000"/>
    <n v="6.5589774636906619E-3"/>
    <n v="428.60479322200683"/>
    <n v="16.917183592426966"/>
    <n v="515.46975943835037"/>
    <n v="475.53091001313072"/>
    <n v="12.858143796660206"/>
    <n v="4.2860479322200682"/>
    <n v="241.30148191070566"/>
    <n v="2035.4446390543173"/>
    <n v="480.48226192100293"/>
    <n v="30.738352520114109"/>
    <n v="775.72035006066528"/>
    <n v="590.35576680467238"/>
    <n v="14.414467857630086"/>
    <n v="4.8048226192100296"/>
    <n v="264.48085510666414"/>
    <n v="2234.8041894695884"/>
    <n v="473.56019350623069"/>
    <n v="30.738352520114109"/>
    <n v="757.6114052353704"/>
    <n v="559.55052714108888"/>
    <n v="14.206805805186919"/>
    <n v="4.7356019350623075"/>
    <n v="248.02632774626883"/>
    <n v="2110.1641503475685"/>
    <n v="470.43803474366263"/>
    <n v="30.738352520114109"/>
    <n v="747.23100015766192"/>
    <n v="541.89235493343881"/>
    <n v="14.113141042309875"/>
    <n v="4.7043803474366257"/>
    <n v="238.59426745722553"/>
    <n v="2038.7180165462896"/>
    <n v="271.96024222344545"/>
    <n v="17.727266139011213"/>
    <n v="444.59664882947828"/>
    <n v="335.75007384347293"/>
    <n v="8.1588072667033629"/>
    <n v="2.7196024222344541"/>
    <n v="150.01053501631031"/>
    <n v="1269.7600113925203"/>
    <n v="263.12250818909723"/>
    <n v="17.727266139011213"/>
    <n v="420.81512511711026"/>
    <n v="295.29517464352688"/>
    <n v="7.8936752456729167"/>
    <n v="2.6312250818909724"/>
    <n v="128.40167064722496"/>
    <n v="1106.0768109362227"/>
    <n v="259.82460002357681"/>
    <n v="17.727266139011213"/>
    <n v="409.85039677670204"/>
    <n v="276.64300646746852"/>
    <n v="7.7947380007073042"/>
    <n v="2.5982460002357679"/>
    <n v="118.43867036106053"/>
    <n v="1030.6089036398328"/>
  </r>
  <r>
    <x v="18"/>
    <s v="Jing_x000a_Men"/>
    <s v="Jing Men"/>
    <s v="Jingshan"/>
    <x v="488"/>
    <s v="t/d"/>
    <s v="cement"/>
    <n v="2000"/>
    <n v="310"/>
    <n v="1"/>
    <m/>
    <n v="620000"/>
    <m/>
    <n v="0"/>
    <n v="620000"/>
    <n v="8.7453032849208832E-3"/>
    <n v="571.47305762934252"/>
    <n v="22.556244789902625"/>
    <n v="687.29301258446719"/>
    <n v="634.04121335084096"/>
    <n v="17.144191728880276"/>
    <n v="5.7147305762934248"/>
    <n v="321.7353092142742"/>
    <n v="2713.9261854057568"/>
    <n v="640.64301589467061"/>
    <n v="40.984470026818819"/>
    <n v="1034.2938000808872"/>
    <n v="787.14102240622992"/>
    <n v="19.219290476840115"/>
    <n v="6.4064301589467068"/>
    <n v="352.64114014221889"/>
    <n v="2979.7389192927849"/>
    <n v="631.41359134164099"/>
    <n v="40.984470026818819"/>
    <n v="1010.1485403138272"/>
    <n v="746.06736952145184"/>
    <n v="18.942407740249227"/>
    <n v="6.3141359134164103"/>
    <n v="330.70177032835846"/>
    <n v="2813.5522004634249"/>
    <n v="627.25071299155013"/>
    <n v="40.984470026818819"/>
    <n v="996.30800021021594"/>
    <n v="722.52313991125186"/>
    <n v="18.817521389746503"/>
    <n v="6.2725071299155015"/>
    <n v="318.12568994296737"/>
    <n v="2718.2906887283862"/>
    <n v="362.61365629792732"/>
    <n v="23.63635485201495"/>
    <n v="592.79553177263779"/>
    <n v="447.66676512463056"/>
    <n v="10.878409688937817"/>
    <n v="3.6261365629792728"/>
    <n v="200.01404668841377"/>
    <n v="1693.0133485233605"/>
    <n v="350.83001091879629"/>
    <n v="23.63635485201495"/>
    <n v="561.08683348948034"/>
    <n v="393.7268995247025"/>
    <n v="10.524900327563889"/>
    <n v="3.5083001091879633"/>
    <n v="171.20222752963326"/>
    <n v="1474.7690812482972"/>
    <n v="346.43280003143576"/>
    <n v="23.63635485201495"/>
    <n v="546.46719570226946"/>
    <n v="368.85734195662474"/>
    <n v="10.392984000943072"/>
    <n v="3.4643280003143575"/>
    <n v="157.91822714808072"/>
    <n v="1374.1452048531105"/>
  </r>
  <r>
    <x v="18"/>
    <s v="Huang_x000a_Shi"/>
    <s v="Huang Shi"/>
    <s v="Huangshi"/>
    <x v="514"/>
    <s v="t/d"/>
    <s v="cement"/>
    <n v="2500"/>
    <n v="310"/>
    <n v="1"/>
    <m/>
    <n v="775000"/>
    <m/>
    <n v="0"/>
    <n v="775000"/>
    <n v="1.0931629106151104E-2"/>
    <n v="714.34132203667809"/>
    <n v="28.19530598737828"/>
    <n v="859.1162657305839"/>
    <n v="792.55151668855126"/>
    <n v="21.430239661100345"/>
    <n v="7.1434132203667815"/>
    <n v="402.16913651784279"/>
    <n v="3392.407731757196"/>
    <n v="800.80376986833824"/>
    <n v="51.230587533523519"/>
    <n v="1292.8672501011088"/>
    <n v="983.92627800778735"/>
    <n v="24.024113096050144"/>
    <n v="8.008037698683383"/>
    <n v="440.80142517777364"/>
    <n v="3724.6736491159809"/>
    <n v="789.26698917705119"/>
    <n v="51.230587533523519"/>
    <n v="1262.6856753922841"/>
    <n v="932.5842119018148"/>
    <n v="23.678009675311532"/>
    <n v="7.8926698917705123"/>
    <n v="413.37721291044807"/>
    <n v="3516.9402505792809"/>
    <n v="784.06339123943769"/>
    <n v="51.230587533523519"/>
    <n v="1245.3850002627698"/>
    <n v="903.15392488906468"/>
    <n v="23.521901737183128"/>
    <n v="7.8406339123943765"/>
    <n v="397.65711242870924"/>
    <n v="3397.8633609104827"/>
    <n v="453.26707037240908"/>
    <n v="29.545443565018687"/>
    <n v="740.99441471579712"/>
    <n v="559.58345640578818"/>
    <n v="13.59801211117227"/>
    <n v="4.532670703724091"/>
    <n v="250.0175583605172"/>
    <n v="2116.2666856542005"/>
    <n v="438.53751364849535"/>
    <n v="29.545443565018687"/>
    <n v="701.35854186185043"/>
    <n v="492.15862440587813"/>
    <n v="13.156125409454861"/>
    <n v="4.3853751364849538"/>
    <n v="214.00278441204159"/>
    <n v="1843.4613515603712"/>
    <n v="433.04100003929472"/>
    <n v="29.545443565018687"/>
    <n v="683.08399462783677"/>
    <n v="461.07167744578089"/>
    <n v="12.99123000117884"/>
    <n v="4.3304100003929467"/>
    <n v="197.39778393510088"/>
    <n v="1717.681506066388"/>
  </r>
  <r>
    <x v="18"/>
    <s v="Shi_x000a_Yan"/>
    <s v="Shi Yan"/>
    <s v="Fang"/>
    <x v="512"/>
    <s v="t/a"/>
    <s v="grinding"/>
    <n v="200000"/>
    <n v="1"/>
    <m/>
    <n v="1"/>
    <m/>
    <n v="200000"/>
    <n v="21005.98360879127"/>
    <n v="21005.98360879127"/>
    <n v="2.9629628622089761E-4"/>
    <n v="19.361860776496446"/>
    <n v="0.76421952956867412"/>
    <n v="23.285912510945305"/>
    <n v="21.481708604751443"/>
    <n v="0.58085582329489349"/>
    <n v="0.19361860776496448"/>
    <n v="10.900591341491024"/>
    <n v="91.949498332423772"/>
    <n v="21.705381759629123"/>
    <n v="1.3885792025779888"/>
    <n v="35.042513888989596"/>
    <n v="26.668824862052368"/>
    <n v="0.65116145278887361"/>
    <n v="0.21705381759629125"/>
    <n v="11.947700015504703"/>
    <n v="100.95539822119621"/>
    <n v="21.392683145307323"/>
    <n v="1.3885792025779888"/>
    <n v="34.224457548833357"/>
    <n v="25.277224089067154"/>
    <n v="0.64178049435921958"/>
    <n v="0.21392683145307323"/>
    <n v="11.204380591799602"/>
    <n v="95.324889363569852"/>
    <n v="21.251642251134097"/>
    <n v="1.3885792025779888"/>
    <n v="33.755531486650654"/>
    <n v="24.479531022497028"/>
    <n v="0.63754926753402275"/>
    <n v="0.21251642251134098"/>
    <n v="10.778295207221591"/>
    <n v="92.097370405416797"/>
    <n v="12.28557503309376"/>
    <n v="0.80081432676290332"/>
    <n v="20.084279393194731"/>
    <n v="15.167226984530002"/>
    <n v="0.36856725099281279"/>
    <n v="0.1228557503309376"/>
    <n v="6.7765996552658576"/>
    <n v="57.360339755720211"/>
    <n v="11.886337836826286"/>
    <n v="0.80081432676290332"/>
    <n v="19.009969076433261"/>
    <n v="13.339710964122755"/>
    <n v="0.3565901351047886"/>
    <n v="0.11886337836826286"/>
    <n v="5.8004373956065001"/>
    <n v="49.966088947506272"/>
    <n v="11.737357611303231"/>
    <n v="0.80081432676290332"/>
    <n v="18.514646702683876"/>
    <n v="12.497114966327702"/>
    <n v="0.35212072833909691"/>
    <n v="0.11737357611303231"/>
    <n v="5.3503672435515481"/>
    <n v="46.556889756844456"/>
  </r>
  <r>
    <x v="1"/>
    <s v=""/>
    <m/>
    <s v=""/>
    <x v="4"/>
    <m/>
    <m/>
    <m/>
    <m/>
    <n v="65"/>
    <m/>
    <n v="68448000"/>
    <m/>
    <n v="0"/>
    <m/>
    <n v="0.99999999999999967"/>
    <n v="65346.282342741244"/>
    <n v="2579.241"/>
    <n v="78589.957396850295"/>
    <n v="72500.769006386385"/>
    <n v="1960.3884702822374"/>
    <n v="653.46282342741245"/>
    <n v="36789.497028539576"/>
    <n v="310329.56742452289"/>
    <n v="73255.665929768424"/>
    <n v="4686.4549680611326"/>
    <n v="118268.48839699721"/>
    <n v="90007.286970076879"/>
    <n v="2197.6699778930524"/>
    <n v="732.55665929768429"/>
    <n v="40323.488923507262"/>
    <n v="340724.48058269278"/>
    <n v="72200.308070545463"/>
    <n v="4686.4549680611326"/>
    <n v="115507.54815508561"/>
    <n v="85310.634201544599"/>
    <n v="2166.0092421163636"/>
    <n v="722.00308070545464"/>
    <n v="37814.785783195424"/>
    <n v="321721.51254201797"/>
    <n v="71724.295036524258"/>
    <n v="4686.4549680611326"/>
    <n v="113924.92264140263"/>
    <n v="82618.420010323098"/>
    <n v="2151.7288510957274"/>
    <n v="717.24295036524256"/>
    <n v="36376.747561344913"/>
    <n v="310828.63568784489"/>
    <n v="41463.817146646594"/>
    <n v="2702.7484447303286"/>
    <n v="67784.445257006388"/>
    <n v="51189.392813456958"/>
    <n v="1243.9145143993976"/>
    <n v="414.63817146646591"/>
    <n v="22871.024614239352"/>
    <n v="193591.15325852038"/>
    <n v="40116.391563425372"/>
    <n v="2702.7484447303286"/>
    <n v="64158.647814643104"/>
    <n v="45021.526034847455"/>
    <n v="1203.4917469027612"/>
    <n v="401.16391563425373"/>
    <n v="19576.476875859669"/>
    <n v="168635.55593219647"/>
    <n v="39613.583285187335"/>
    <n v="2702.7484447303286"/>
    <n v="62486.934746393214"/>
    <n v="42177.764445588546"/>
    <n v="1188.4074985556199"/>
    <n v="396.13583285187332"/>
    <n v="18057.490061021865"/>
    <n v="157129.50827245577"/>
  </r>
  <r>
    <x v="2"/>
    <s v=""/>
    <m/>
    <s v=""/>
    <x v="4"/>
    <m/>
    <m/>
    <m/>
    <m/>
    <m/>
    <n v="26"/>
    <m/>
    <n v="23300000"/>
    <n v="2447197.0904241828"/>
    <n v="70895197.090424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9"/>
    <s v="Lou_x000a_Di"/>
    <s v="Lou Di"/>
    <s v="Xinhua"/>
    <x v="524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Lou_x000a_Di"/>
    <s v="Lou Di"/>
    <s v="Xinhua"/>
    <x v="524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Chang_x000a_De"/>
    <s v="Chang De"/>
    <s v="Li"/>
    <x v="525"/>
    <s v="t/a"/>
    <s v="grinding"/>
    <n v="1000000"/>
    <n v="1"/>
    <m/>
    <n v="1"/>
    <m/>
    <n v="1000000"/>
    <n v="105029.91804395635"/>
    <n v="105029.91804395635"/>
    <n v="1.2977050158551186E-3"/>
    <n v="290.66239620251139"/>
    <n v="3.5367808226717306"/>
    <n v="78.224492248055043"/>
    <n v="130.30173886513501"/>
    <n v="8.7198718860753424"/>
    <n v="2.9066239620251144"/>
    <n v="52.370450706271697"/>
    <n v="440.10463714709567"/>
    <n v="319.62614208226108"/>
    <n v="5.958706556927158"/>
    <n v="121.79257142487943"/>
    <n v="154.4591412685229"/>
    <n v="9.5887842624678328"/>
    <n v="3.1962614208226108"/>
    <n v="57.394184958942176"/>
    <n v="483.13006466021329"/>
    <n v="318.28428179799209"/>
    <n v="5.958706556927158"/>
    <n v="120.61395704264221"/>
    <n v="146.78877798452794"/>
    <n v="9.5485284539397615"/>
    <n v="3.1828428179799202"/>
    <n v="54.314713278607165"/>
    <n v="459.8036291871444"/>
    <n v="317.67904350885124"/>
    <n v="5.958706556927158"/>
    <n v="119.91415774615702"/>
    <n v="142.23451926274245"/>
    <n v="9.5303713052655361"/>
    <n v="3.1767904350885128"/>
    <n v="52.486284788404987"/>
    <n v="445.95361736005668"/>
    <n v="180.74761568169941"/>
    <n v="3.4364749024788255"/>
    <n v="70.028800071509835"/>
    <n v="87.707068732038834"/>
    <n v="5.4224284704509822"/>
    <n v="1.8074761568169939"/>
    <n v="32.549328127971457"/>
    <n v="274.45645005889151"/>
    <n v="179.03439882323605"/>
    <n v="3.4364749024788255"/>
    <n v="68.473759869702931"/>
    <n v="77.586945094624213"/>
    <n v="5.3710319646970817"/>
    <n v="1.7903439882323606"/>
    <n v="28.486334891662082"/>
    <n v="243.68001845229355"/>
    <n v="178.39509107253045"/>
    <n v="3.4364749024788255"/>
    <n v="67.734568179077414"/>
    <n v="72.77632264757257"/>
    <n v="5.3518527321759128"/>
    <n v="1.7839509107253042"/>
    <n v="26.554982354372129"/>
    <n v="229.0503757689288"/>
  </r>
  <r>
    <x v="19"/>
    <s v="Heng_x000a_Yang"/>
    <s v="Heng Yang"/>
    <s v="Hengyang Shì"/>
    <x v="526"/>
    <s v="t/d"/>
    <s v="cement"/>
    <n v="2000"/>
    <n v="310"/>
    <n v="1"/>
    <m/>
    <n v="620000"/>
    <m/>
    <n v="0"/>
    <n v="620000"/>
    <n v="7.6604564186506154E-3"/>
    <n v="1715.8033539561236"/>
    <n v="20.877899848867415"/>
    <n v="461.76542928936311"/>
    <n v="769.18157798212587"/>
    <n v="51.474100618683707"/>
    <n v="17.158033539561238"/>
    <n v="309.14695586356146"/>
    <n v="2597.9728453848925"/>
    <n v="1886.7786606104555"/>
    <n v="35.174721013765677"/>
    <n v="718.95128254620522"/>
    <n v="911.78465498188314"/>
    <n v="56.60335981831367"/>
    <n v="18.867786606104556"/>
    <n v="338.8024606441341"/>
    <n v="2851.955382503209"/>
    <n v="1878.8575521135547"/>
    <n v="35.174721013765677"/>
    <n v="711.99382765529265"/>
    <n v="866.50588751596365"/>
    <n v="56.365726563406639"/>
    <n v="18.788575521135545"/>
    <n v="320.62409320973649"/>
    <n v="2714.257569702384"/>
    <n v="1875.2847821232906"/>
    <n v="35.174721013765677"/>
    <n v="707.86285648154353"/>
    <n v="839.62173431377539"/>
    <n v="56.258543463698722"/>
    <n v="18.752847821232908"/>
    <n v="309.83073370762855"/>
    <n v="2632.4998430211099"/>
    <n v="1066.9676203665476"/>
    <n v="20.285785985714877"/>
    <n v="413.38560338745737"/>
    <n v="517.74183610336661"/>
    <n v="32.009028610996431"/>
    <n v="10.669676203665476"/>
    <n v="192.14128521833629"/>
    <n v="1620.1383587226771"/>
    <n v="1056.8543643340834"/>
    <n v="20.285785985714877"/>
    <n v="404.20607680040649"/>
    <n v="458.00193749113384"/>
    <n v="31.705630930022497"/>
    <n v="10.568543643340833"/>
    <n v="168.15711143789449"/>
    <n v="1438.4626233564463"/>
    <n v="1053.0804795894376"/>
    <n v="20.285785985714877"/>
    <n v="399.84256917588351"/>
    <n v="429.60444873060976"/>
    <n v="31.592414387683124"/>
    <n v="10.530804795894374"/>
    <n v="156.75618306033803"/>
    <n v="1352.1026734239892"/>
  </r>
  <r>
    <x v="19"/>
    <s v="Heng_x000a_Yang"/>
    <s v="Heng Yang"/>
    <s v="Hengyang Shì"/>
    <x v="526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Yong_x000a_Zhou"/>
    <s v="Yong Zhou"/>
    <s v="Lengshuitan"/>
    <x v="527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Yong_x000a_Zhou"/>
    <s v="Yong Zhou"/>
    <s v="Ningyuan"/>
    <x v="528"/>
    <s v="t/d"/>
    <s v="cement"/>
    <n v="4000"/>
    <n v="310"/>
    <n v="1"/>
    <m/>
    <n v="1240000"/>
    <m/>
    <n v="0"/>
    <n v="1240000"/>
    <n v="1.5320912837301231E-2"/>
    <n v="3431.6067079122472"/>
    <n v="41.75579969773483"/>
    <n v="923.53085857872622"/>
    <n v="1538.3631559642517"/>
    <n v="102.94820123736741"/>
    <n v="34.316067079122476"/>
    <n v="618.29391172712292"/>
    <n v="5195.945690769785"/>
    <n v="3773.557321220911"/>
    <n v="70.349442027531353"/>
    <n v="1437.9025650924104"/>
    <n v="1823.5693099637663"/>
    <n v="113.20671963662734"/>
    <n v="37.735573212209111"/>
    <n v="677.6049212882682"/>
    <n v="5703.9107650064179"/>
    <n v="3757.7151042271094"/>
    <n v="70.349442027531353"/>
    <n v="1423.9876553105853"/>
    <n v="1733.0117750319273"/>
    <n v="112.73145312681328"/>
    <n v="37.57715104227109"/>
    <n v="641.24818641947297"/>
    <n v="5428.515139404768"/>
    <n v="3750.5695642465812"/>
    <n v="70.349442027531353"/>
    <n v="1415.7257129630871"/>
    <n v="1679.2434686275508"/>
    <n v="112.51708692739744"/>
    <n v="37.505695642465817"/>
    <n v="619.66146741525711"/>
    <n v="5264.9996860422198"/>
    <n v="2133.9352407330953"/>
    <n v="40.571571971429755"/>
    <n v="826.77120677491473"/>
    <n v="1035.4836722067332"/>
    <n v="64.018057221992862"/>
    <n v="21.339352407330953"/>
    <n v="384.28257043667259"/>
    <n v="3240.2767174453543"/>
    <n v="2113.7087286681667"/>
    <n v="40.571571971429755"/>
    <n v="808.41215360081299"/>
    <n v="916.00387498226769"/>
    <n v="63.411261860044995"/>
    <n v="21.137087286681666"/>
    <n v="336.31422287578897"/>
    <n v="2876.9252467128927"/>
    <n v="2106.1609591788751"/>
    <n v="40.571571971429755"/>
    <n v="799.68513835176702"/>
    <n v="859.20889746121952"/>
    <n v="63.184828775366249"/>
    <n v="21.061609591788748"/>
    <n v="313.51236612067606"/>
    <n v="2704.2053468479785"/>
  </r>
  <r>
    <x v="19"/>
    <s v="Yong_x000a_Zhou"/>
    <s v="Yong Zhou"/>
    <s v="Ningyuan"/>
    <x v="528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Shao_x000a_yang"/>
    <s v="Shao yang"/>
    <s v="Wugang"/>
    <x v="529"/>
    <s v="t/d"/>
    <s v="cement"/>
    <n v="4500"/>
    <n v="310"/>
    <n v="1"/>
    <m/>
    <n v="1395000"/>
    <m/>
    <n v="0"/>
    <n v="1395000"/>
    <n v="1.7236026941963887E-2"/>
    <n v="3860.5575464012782"/>
    <n v="46.975274659951687"/>
    <n v="1038.9722159010671"/>
    <n v="1730.6585504597833"/>
    <n v="115.81672639203835"/>
    <n v="38.605575464012787"/>
    <n v="695.58065069301335"/>
    <n v="5845.4389021160086"/>
    <n v="4245.2519863735261"/>
    <n v="79.143122280972776"/>
    <n v="1617.640385728962"/>
    <n v="2051.5154737092375"/>
    <n v="127.35755959120577"/>
    <n v="42.452519863735255"/>
    <n v="762.30553644930183"/>
    <n v="6416.8996106322211"/>
    <n v="4227.4294922554982"/>
    <n v="79.143122280972776"/>
    <n v="1601.9861122244088"/>
    <n v="1949.6382469109185"/>
    <n v="126.82288476766496"/>
    <n v="42.274294922554979"/>
    <n v="721.40420972190714"/>
    <n v="6107.0795318303644"/>
    <n v="4219.390759777405"/>
    <n v="79.143122280972776"/>
    <n v="1592.6914270834732"/>
    <n v="1889.1489022059948"/>
    <n v="126.58172279332213"/>
    <n v="42.19390759777405"/>
    <n v="697.11915084216434"/>
    <n v="5923.1246467974979"/>
    <n v="2400.6771458247326"/>
    <n v="45.643018467858475"/>
    <n v="930.11760762177926"/>
    <n v="1164.9191312325752"/>
    <n v="72.020314374741986"/>
    <n v="24.006771458247325"/>
    <n v="432.31789174125669"/>
    <n v="3645.3113071260236"/>
    <n v="2377.9223197516876"/>
    <n v="45.643018467858475"/>
    <n v="909.46367280091476"/>
    <n v="1030.5043593550513"/>
    <n v="71.337669592550625"/>
    <n v="23.779223197516878"/>
    <n v="378.35350073526263"/>
    <n v="3236.5409025520044"/>
    <n v="2369.4310790762352"/>
    <n v="45.643018467858475"/>
    <n v="899.645780645738"/>
    <n v="966.6100096438721"/>
    <n v="71.082932372287047"/>
    <n v="23.694310790762344"/>
    <n v="352.70141188576059"/>
    <n v="3042.2310152039759"/>
  </r>
  <r>
    <x v="19"/>
    <s v="Shao_x000a_yang"/>
    <s v="Shao yang"/>
    <s v="Wugang"/>
    <x v="529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Yi_x000a_Yang"/>
    <s v="Yi Yang"/>
    <s v="Taojiang"/>
    <x v="53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Shao_x000a_Yang"/>
    <s v="Shao Yang"/>
    <s v="Dongkou"/>
    <x v="53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Huai_x000a_Hua"/>
    <s v="Huai Hua"/>
    <s v="Xupu"/>
    <x v="532"/>
    <s v="t/d"/>
    <s v="cement"/>
    <n v="1200"/>
    <n v="310"/>
    <n v="1"/>
    <m/>
    <n v="372000"/>
    <m/>
    <n v="0"/>
    <n v="372000"/>
    <n v="4.5962738511903696E-3"/>
    <n v="1029.4820123736743"/>
    <n v="12.526739909320449"/>
    <n v="277.05925757361786"/>
    <n v="461.50894678927557"/>
    <n v="30.884460371210224"/>
    <n v="10.294820123736743"/>
    <n v="185.4881735181369"/>
    <n v="1558.7837072309355"/>
    <n v="1132.0671963662735"/>
    <n v="21.104832608259407"/>
    <n v="431.37076952772316"/>
    <n v="547.07079298912993"/>
    <n v="33.962015890988205"/>
    <n v="11.320671963662734"/>
    <n v="203.28147638648048"/>
    <n v="1711.1732295019256"/>
    <n v="1127.3145312681329"/>
    <n v="21.104832608259407"/>
    <n v="427.19629659317565"/>
    <n v="519.90353250957821"/>
    <n v="33.819435938043988"/>
    <n v="11.273145312681327"/>
    <n v="192.37445592584189"/>
    <n v="1628.5545418214303"/>
    <n v="1125.1708692739744"/>
    <n v="21.104832608259407"/>
    <n v="424.71771388892614"/>
    <n v="503.7730405882653"/>
    <n v="33.755126078219234"/>
    <n v="11.251708692739747"/>
    <n v="185.89844022457714"/>
    <n v="1579.4999058126662"/>
    <n v="640.18057221992865"/>
    <n v="12.171471591428926"/>
    <n v="248.03136203247445"/>
    <n v="310.64510166202001"/>
    <n v="19.205417166597861"/>
    <n v="6.4018057221992866"/>
    <n v="115.28477113100179"/>
    <n v="972.08301523360626"/>
    <n v="634.11261860044999"/>
    <n v="12.171471591428926"/>
    <n v="242.52364608024391"/>
    <n v="274.80116249468034"/>
    <n v="19.023378558013501"/>
    <n v="6.3411261860045007"/>
    <n v="100.8942668627367"/>
    <n v="863.07757401386777"/>
    <n v="631.84828775366259"/>
    <n v="12.171471591428926"/>
    <n v="239.90554150553012"/>
    <n v="257.7626692383659"/>
    <n v="18.955448632609876"/>
    <n v="6.3184828775366251"/>
    <n v="94.053709836202813"/>
    <n v="811.2616040543935"/>
  </r>
  <r>
    <x v="19"/>
    <s v="Shao_x000a_Yang"/>
    <s v="Shao Yang"/>
    <s v="Daxiang"/>
    <x v="533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Chen_x000a_Zhou"/>
    <s v="Chen Zhou"/>
    <s v="Jiahe"/>
    <x v="534"/>
    <s v="t/d"/>
    <s v="cement"/>
    <n v="4000"/>
    <n v="310"/>
    <n v="1"/>
    <m/>
    <n v="1240000"/>
    <m/>
    <n v="0"/>
    <n v="1240000"/>
    <n v="1.5320912837301231E-2"/>
    <n v="3431.6067079122472"/>
    <n v="41.75579969773483"/>
    <n v="923.53085857872622"/>
    <n v="1538.3631559642517"/>
    <n v="102.94820123736741"/>
    <n v="34.316067079122476"/>
    <n v="618.29391172712292"/>
    <n v="5195.945690769785"/>
    <n v="3773.557321220911"/>
    <n v="70.349442027531353"/>
    <n v="1437.9025650924104"/>
    <n v="1823.5693099637663"/>
    <n v="113.20671963662734"/>
    <n v="37.735573212209111"/>
    <n v="677.6049212882682"/>
    <n v="5703.9107650064179"/>
    <n v="3757.7151042271094"/>
    <n v="70.349442027531353"/>
    <n v="1423.9876553105853"/>
    <n v="1733.0117750319273"/>
    <n v="112.73145312681328"/>
    <n v="37.57715104227109"/>
    <n v="641.24818641947297"/>
    <n v="5428.515139404768"/>
    <n v="3750.5695642465812"/>
    <n v="70.349442027531353"/>
    <n v="1415.7257129630871"/>
    <n v="1679.2434686275508"/>
    <n v="112.51708692739744"/>
    <n v="37.505695642465817"/>
    <n v="619.66146741525711"/>
    <n v="5264.9996860422198"/>
    <n v="2133.9352407330953"/>
    <n v="40.571571971429755"/>
    <n v="826.77120677491473"/>
    <n v="1035.4836722067332"/>
    <n v="64.018057221992862"/>
    <n v="21.339352407330953"/>
    <n v="384.28257043667259"/>
    <n v="3240.2767174453543"/>
    <n v="2113.7087286681667"/>
    <n v="40.571571971429755"/>
    <n v="808.41215360081299"/>
    <n v="916.00387498226769"/>
    <n v="63.411261860044995"/>
    <n v="21.137087286681666"/>
    <n v="336.31422287578897"/>
    <n v="2876.9252467128927"/>
    <n v="2106.1609591788751"/>
    <n v="40.571571971429755"/>
    <n v="799.68513835176702"/>
    <n v="859.20889746121952"/>
    <n v="63.184828775366249"/>
    <n v="21.061609591788748"/>
    <n v="313.51236612067606"/>
    <n v="2704.2053468479785"/>
  </r>
  <r>
    <x v="19"/>
    <s v="Chang_x000a_Sha"/>
    <s v="Chang Sha"/>
    <s v="Changsha Shì"/>
    <x v="535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  <n v="107.42063929394165"/>
    <n v="2.0618849414872953"/>
    <n v="41.084255921821764"/>
    <n v="46.552167056774529"/>
    <n v="3.222619178818249"/>
    <n v="1.0742063929394163"/>
    <n v="17.091800934997252"/>
    <n v="146.20801107137615"/>
    <n v="107.03705464351827"/>
    <n v="2.0618849414872953"/>
    <n v="40.64074090744645"/>
    <n v="43.665793588543544"/>
    <n v="3.2111116393055479"/>
    <n v="1.0703705464351827"/>
    <n v="15.932989412623279"/>
    <n v="137.43022546135728"/>
  </r>
  <r>
    <x v="19"/>
    <s v="Yue_x000a_Yang"/>
    <s v="Yue Yang"/>
    <s v="Yueyang Qu"/>
    <x v="536"/>
    <s v="t/a"/>
    <s v="grinding"/>
    <n v="1500000"/>
    <n v="1"/>
    <m/>
    <n v="1"/>
    <m/>
    <n v="1500000"/>
    <n v="157544.87706593453"/>
    <n v="157544.87706593453"/>
    <n v="1.9465575237826781E-3"/>
    <n v="435.99359430376717"/>
    <n v="5.3051712340075969"/>
    <n v="117.33673837208258"/>
    <n v="195.45260829770251"/>
    <n v="13.079807829113015"/>
    <n v="4.3599359430376721"/>
    <n v="78.555676059407546"/>
    <n v="660.15695572064362"/>
    <n v="479.43921312339171"/>
    <n v="8.9380598353907388"/>
    <n v="182.68885713731916"/>
    <n v="231.68871190278438"/>
    <n v="14.383176393701751"/>
    <n v="4.7943921312339173"/>
    <n v="86.091277438413272"/>
    <n v="724.69509699031994"/>
    <n v="477.42642269698814"/>
    <n v="8.9380598353907388"/>
    <n v="180.92093556396335"/>
    <n v="220.18316697679194"/>
    <n v="14.322792680909645"/>
    <n v="4.7742642269698807"/>
    <n v="81.472069917910758"/>
    <n v="689.70544378071668"/>
    <n v="476.51856526327691"/>
    <n v="8.9380598353907388"/>
    <n v="179.87123661923553"/>
    <n v="213.35177889411372"/>
    <n v="14.295556957898306"/>
    <n v="4.7651856526327698"/>
    <n v="78.729427182607481"/>
    <n v="668.93042604008508"/>
    <n v="271.12142352254915"/>
    <n v="5.1547123537182387"/>
    <n v="105.04320010726475"/>
    <n v="131.56060309805827"/>
    <n v="8.1336427056764755"/>
    <n v="2.7112142352254911"/>
    <n v="48.823992191957188"/>
    <n v="411.68467508833726"/>
    <n v="268.55159823485411"/>
    <n v="5.1547123537182387"/>
    <n v="102.71063980455442"/>
    <n v="116.38041764193632"/>
    <n v="8.0565479470456225"/>
    <n v="2.6855159823485413"/>
    <n v="42.72950233749313"/>
    <n v="365.52002767844039"/>
    <n v="267.59263660879571"/>
    <n v="5.1547123537182387"/>
    <n v="101.60185226861613"/>
    <n v="109.16448397135886"/>
    <n v="8.0277790982638706"/>
    <n v="2.6759263660879569"/>
    <n v="39.8324735315582"/>
    <n v="343.57556365339326"/>
  </r>
  <r>
    <x v="19"/>
    <s v="Xiang_x000a_Tan"/>
    <s v="Xiang Tan"/>
    <s v="Xiangtan Shì"/>
    <x v="537"/>
    <s v="t/a"/>
    <s v="grinding"/>
    <n v="2000000"/>
    <n v="1"/>
    <m/>
    <n v="1"/>
    <m/>
    <n v="2000000"/>
    <n v="210059.8360879127"/>
    <n v="210059.8360879127"/>
    <n v="2.5954100317102371E-3"/>
    <n v="581.32479240502278"/>
    <n v="7.0735616453434611"/>
    <n v="156.44898449611009"/>
    <n v="260.60347773027001"/>
    <n v="17.439743772150685"/>
    <n v="5.8132479240502288"/>
    <n v="104.74090141254339"/>
    <n v="880.20927429419135"/>
    <n v="639.25228416452217"/>
    <n v="11.917413113854316"/>
    <n v="243.58514284975885"/>
    <n v="308.9182825370458"/>
    <n v="19.177568524935666"/>
    <n v="6.3925228416452216"/>
    <n v="114.78836991788435"/>
    <n v="966.26012932042659"/>
    <n v="636.56856359598419"/>
    <n v="11.917413113854316"/>
    <n v="241.22791408528443"/>
    <n v="293.57755596905588"/>
    <n v="19.097056907879523"/>
    <n v="6.3656856359598404"/>
    <n v="108.62942655721433"/>
    <n v="919.60725837428879"/>
    <n v="635.35808701770247"/>
    <n v="11.917413113854316"/>
    <n v="239.82831549231403"/>
    <n v="284.4690385254849"/>
    <n v="19.060742610531072"/>
    <n v="6.3535808701770256"/>
    <n v="104.97256957680997"/>
    <n v="891.90723472011337"/>
    <n v="361.49523136339883"/>
    <n v="6.872949804957651"/>
    <n v="140.05760014301967"/>
    <n v="175.41413746407767"/>
    <n v="10.844856940901964"/>
    <n v="3.6149523136339878"/>
    <n v="65.098656255942913"/>
    <n v="548.91290011778301"/>
    <n v="358.06879764647209"/>
    <n v="6.872949804957651"/>
    <n v="136.94751973940586"/>
    <n v="155.17389018924843"/>
    <n v="10.742063929394163"/>
    <n v="3.5806879764647213"/>
    <n v="56.972669783324164"/>
    <n v="487.3600369045871"/>
    <n v="356.7901821450609"/>
    <n v="6.872949804957651"/>
    <n v="135.46913635815483"/>
    <n v="145.55264529514514"/>
    <n v="10.703705464351826"/>
    <n v="3.5679018214506084"/>
    <n v="53.109964708744258"/>
    <n v="458.1007515378576"/>
  </r>
  <r>
    <x v="19"/>
    <s v="Chen_x000a_Zhou"/>
    <s v="Chen Zhou"/>
    <s v="Guiyang"/>
    <x v="538"/>
    <s v="t/a"/>
    <s v="grinding"/>
    <n v="1000000"/>
    <n v="1"/>
    <m/>
    <n v="1"/>
    <m/>
    <n v="1000000"/>
    <n v="105029.91804395635"/>
    <n v="105029.91804395635"/>
    <n v="1.2977050158551186E-3"/>
    <n v="290.66239620251139"/>
    <n v="3.5367808226717306"/>
    <n v="78.224492248055043"/>
    <n v="130.30173886513501"/>
    <n v="8.7198718860753424"/>
    <n v="2.9066239620251144"/>
    <n v="52.370450706271697"/>
    <n v="440.10463714709567"/>
    <n v="319.62614208226108"/>
    <n v="5.958706556927158"/>
    <n v="121.79257142487943"/>
    <n v="154.4591412685229"/>
    <n v="9.5887842624678328"/>
    <n v="3.1962614208226108"/>
    <n v="57.394184958942176"/>
    <n v="483.13006466021329"/>
    <n v="318.28428179799209"/>
    <n v="5.958706556927158"/>
    <n v="120.61395704264221"/>
    <n v="146.78877798452794"/>
    <n v="9.5485284539397615"/>
    <n v="3.1828428179799202"/>
    <n v="54.314713278607165"/>
    <n v="459.8036291871444"/>
    <n v="317.67904350885124"/>
    <n v="5.958706556927158"/>
    <n v="119.91415774615702"/>
    <n v="142.23451926274245"/>
    <n v="9.5303713052655361"/>
    <n v="3.1767904350885128"/>
    <n v="52.486284788404987"/>
    <n v="445.95361736005668"/>
    <n v="180.74761568169941"/>
    <n v="3.4364749024788255"/>
    <n v="70.028800071509835"/>
    <n v="87.707068732038834"/>
    <n v="5.4224284704509822"/>
    <n v="1.8074761568169939"/>
    <n v="32.549328127971457"/>
    <n v="274.45645005889151"/>
    <n v="179.03439882323605"/>
    <n v="3.4364749024788255"/>
    <n v="68.473759869702931"/>
    <n v="77.586945094624213"/>
    <n v="5.3710319646970817"/>
    <n v="1.7903439882323606"/>
    <n v="28.486334891662082"/>
    <n v="243.68001845229355"/>
    <n v="178.39509107253045"/>
    <n v="3.4364749024788255"/>
    <n v="67.734568179077414"/>
    <n v="72.77632264757257"/>
    <n v="5.3518527321759128"/>
    <n v="1.7839509107253042"/>
    <n v="26.554982354372129"/>
    <n v="229.0503757689288"/>
  </r>
  <r>
    <x v="19"/>
    <s v="Yue_x000a_Yang"/>
    <s v="Yue Yang"/>
    <s v="Linxiang"/>
    <x v="539"/>
    <s v="t/a"/>
    <s v="grinding"/>
    <n v="2200000"/>
    <n v="1"/>
    <m/>
    <n v="1"/>
    <m/>
    <n v="2200000"/>
    <n v="231065.81969670398"/>
    <n v="231065.81969670398"/>
    <n v="2.8549510348812612E-3"/>
    <n v="639.45727164552522"/>
    <n v="7.7809178098778089"/>
    <n v="172.09388294572111"/>
    <n v="286.66382550329701"/>
    <n v="19.183718149365756"/>
    <n v="6.3945727164552526"/>
    <n v="115.21499155379774"/>
    <n v="968.23020172361066"/>
    <n v="703.17751258097451"/>
    <n v="13.109154425239749"/>
    <n v="267.94365713473474"/>
    <n v="339.81011079075046"/>
    <n v="21.095325377429237"/>
    <n v="7.0317751258097445"/>
    <n v="126.26720690967281"/>
    <n v="1062.8861422524694"/>
    <n v="700.22541995558265"/>
    <n v="13.109154425239749"/>
    <n v="265.35070549381288"/>
    <n v="322.93531156596151"/>
    <n v="21.006762598667478"/>
    <n v="7.0022541995558258"/>
    <n v="119.49236921293577"/>
    <n v="1011.5679842117178"/>
    <n v="698.89389571947277"/>
    <n v="13.109154425239749"/>
    <n v="263.81114704154544"/>
    <n v="312.91594237803344"/>
    <n v="20.966816871584182"/>
    <n v="6.9889389571947289"/>
    <n v="115.46982653449098"/>
    <n v="981.09795819212479"/>
    <n v="397.64475449973872"/>
    <n v="7.5602447854534169"/>
    <n v="154.06336015732165"/>
    <n v="192.95555121048545"/>
    <n v="11.929342634992164"/>
    <n v="3.9764475449973871"/>
    <n v="71.608521881537214"/>
    <n v="603.80419012956133"/>
    <n v="393.8756774111194"/>
    <n v="7.5602447854534169"/>
    <n v="150.64227171334647"/>
    <n v="170.69127920817328"/>
    <n v="11.81627032233358"/>
    <n v="3.9387567741111935"/>
    <n v="62.669936761656594"/>
    <n v="536.09604059504591"/>
    <n v="392.46920035956703"/>
    <n v="7.5602447854534169"/>
    <n v="149.01604999397031"/>
    <n v="160.10790982465966"/>
    <n v="11.774076010787009"/>
    <n v="3.9246920035956698"/>
    <n v="58.420961179618693"/>
    <n v="503.91082669164342"/>
  </r>
  <r>
    <x v="19"/>
    <s v="Yue_x000a_Yang"/>
    <s v="Yue Yang"/>
    <s v="Linxiang"/>
    <x v="539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Chang_x000a_De"/>
    <s v="Chang De"/>
    <s v="Shimen"/>
    <x v="540"/>
    <s v="t/a"/>
    <s v="grinding"/>
    <n v="3200000"/>
    <n v="1"/>
    <m/>
    <n v="1"/>
    <m/>
    <n v="3200000"/>
    <n v="336095.73774066032"/>
    <n v="336095.73774066032"/>
    <n v="4.1526560507363797E-3"/>
    <n v="930.11966784803656"/>
    <n v="11.31769863254954"/>
    <n v="250.31837519377615"/>
    <n v="416.96556436843201"/>
    <n v="27.903590035441098"/>
    <n v="9.3011966784803661"/>
    <n v="167.58544226006944"/>
    <n v="1408.3348388707063"/>
    <n v="1022.8036546632356"/>
    <n v="19.067860982166909"/>
    <n v="389.73622855961418"/>
    <n v="494.26925205927336"/>
    <n v="30.68410963989707"/>
    <n v="10.228036546632355"/>
    <n v="183.661391868615"/>
    <n v="1546.0162069126827"/>
    <n v="1018.5097017535747"/>
    <n v="19.067860982166909"/>
    <n v="385.96466253645514"/>
    <n v="469.72408955048945"/>
    <n v="30.555291052607242"/>
    <n v="10.185097017535746"/>
    <n v="173.80708249154293"/>
    <n v="1471.3716133988621"/>
    <n v="1016.572939228324"/>
    <n v="19.067860982166909"/>
    <n v="383.7253047877025"/>
    <n v="455.15046164077592"/>
    <n v="30.497188176849718"/>
    <n v="10.165729392283241"/>
    <n v="167.95611132289596"/>
    <n v="1427.0515755521815"/>
    <n v="578.39237018143808"/>
    <n v="10.996719687932242"/>
    <n v="224.09216022883146"/>
    <n v="280.66261994252432"/>
    <n v="17.351771105443145"/>
    <n v="5.7839237018143814"/>
    <n v="104.15785000950866"/>
    <n v="878.26064018845284"/>
    <n v="572.91007623435542"/>
    <n v="10.996719687932242"/>
    <n v="219.11603158304942"/>
    <n v="248.27822430279747"/>
    <n v="17.187302287030661"/>
    <n v="5.7291007623435544"/>
    <n v="91.156271653318669"/>
    <n v="779.77605904733946"/>
    <n v="570.8642914320975"/>
    <n v="10.996719687932242"/>
    <n v="216.75061817304774"/>
    <n v="232.88423247223224"/>
    <n v="17.125928742962923"/>
    <n v="5.7086429143209738"/>
    <n v="84.975943533990829"/>
    <n v="732.96120246057228"/>
  </r>
  <r>
    <x v="19"/>
    <s v="Chang_x000a_De"/>
    <s v="Chang De"/>
    <s v="Shimen"/>
    <x v="54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Chang_x000a_De"/>
    <s v="Chang De"/>
    <s v="Shimen"/>
    <x v="54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Lou_x000a_Di"/>
    <s v="Lou Di"/>
    <s v="Shuangfeng"/>
    <x v="541"/>
    <s v="t/a"/>
    <s v="grinding"/>
    <n v="1100000"/>
    <n v="1"/>
    <m/>
    <n v="1"/>
    <m/>
    <n v="1100000"/>
    <n v="115532.90984835199"/>
    <n v="115532.90984835199"/>
    <n v="1.4274755174406306E-3"/>
    <n v="319.72863582276261"/>
    <n v="3.8904589049389044"/>
    <n v="86.046941472860553"/>
    <n v="143.3319127516485"/>
    <n v="9.591859074682878"/>
    <n v="3.1972863582276263"/>
    <n v="57.607495776898872"/>
    <n v="484.11510086180533"/>
    <n v="351.58875629048725"/>
    <n v="6.5545772126198747"/>
    <n v="133.97182856736737"/>
    <n v="169.90505539537523"/>
    <n v="10.547662688714619"/>
    <n v="3.5158875629048723"/>
    <n v="63.133603454836404"/>
    <n v="531.44307112623471"/>
    <n v="350.11270997779133"/>
    <n v="6.5545772126198747"/>
    <n v="132.67535274690644"/>
    <n v="161.46765578298076"/>
    <n v="10.503381299333739"/>
    <n v="3.5011270997779129"/>
    <n v="59.746184606467885"/>
    <n v="505.78399210585889"/>
    <n v="349.44694785973638"/>
    <n v="6.5545772126198747"/>
    <n v="131.90557352077272"/>
    <n v="156.45797118901672"/>
    <n v="10.483408435792091"/>
    <n v="3.4944694785973645"/>
    <n v="57.734913267245489"/>
    <n v="490.5489790960624"/>
    <n v="198.82237724986936"/>
    <n v="3.7801223927267085"/>
    <n v="77.031680078660827"/>
    <n v="96.477775605242726"/>
    <n v="5.9646713174960819"/>
    <n v="1.9882237724986935"/>
    <n v="35.804260940768607"/>
    <n v="301.90209506478067"/>
    <n v="196.9378387055597"/>
    <n v="3.7801223927267085"/>
    <n v="75.321135856673237"/>
    <n v="85.345639604086642"/>
    <n v="5.9081351611667898"/>
    <n v="1.9693783870555968"/>
    <n v="31.334968380828297"/>
    <n v="268.04802029752295"/>
    <n v="196.23460017978351"/>
    <n v="3.7801223927267085"/>
    <n v="74.508024996985156"/>
    <n v="80.053954912329829"/>
    <n v="5.8870380053935047"/>
    <n v="1.9623460017978349"/>
    <n v="29.210480589809347"/>
    <n v="251.95541334582171"/>
  </r>
  <r>
    <x v="19"/>
    <s v="Lou_x000a_Di"/>
    <s v="Lou Di"/>
    <s v="Shuangfeng"/>
    <x v="541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Lou_x000a_Di"/>
    <s v="Lou Di"/>
    <s v="Shuangfeng"/>
    <x v="541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Yong_x000a_Zhou"/>
    <s v="Yong Zhou"/>
    <s v="Xintian"/>
    <x v="542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  <n v="107.42063929394165"/>
    <n v="2.0618849414872953"/>
    <n v="41.084255921821764"/>
    <n v="46.552167056774529"/>
    <n v="3.222619178818249"/>
    <n v="1.0742063929394163"/>
    <n v="17.091800934997252"/>
    <n v="146.20801107137615"/>
    <n v="107.03705464351827"/>
    <n v="2.0618849414872953"/>
    <n v="40.64074090744645"/>
    <n v="43.665793588543544"/>
    <n v="3.2111116393055479"/>
    <n v="1.0703705464351827"/>
    <n v="15.932989412623279"/>
    <n v="137.43022546135728"/>
  </r>
  <r>
    <x v="19"/>
    <s v="Xiang_x000a_Tan"/>
    <s v="Xiang Tan"/>
    <s v="Xiangtan Shì"/>
    <x v="537"/>
    <s v="t/a"/>
    <s v="grinding"/>
    <n v="1000000"/>
    <n v="1"/>
    <m/>
    <n v="1"/>
    <m/>
    <n v="1000000"/>
    <n v="105029.91804395635"/>
    <n v="105029.91804395635"/>
    <n v="1.2977050158551186E-3"/>
    <n v="290.66239620251139"/>
    <n v="3.5367808226717306"/>
    <n v="78.224492248055043"/>
    <n v="130.30173886513501"/>
    <n v="8.7198718860753424"/>
    <n v="2.9066239620251144"/>
    <n v="52.370450706271697"/>
    <n v="440.10463714709567"/>
    <n v="319.62614208226108"/>
    <n v="5.958706556927158"/>
    <n v="121.79257142487943"/>
    <n v="154.4591412685229"/>
    <n v="9.5887842624678328"/>
    <n v="3.1962614208226108"/>
    <n v="57.394184958942176"/>
    <n v="483.13006466021329"/>
    <n v="318.28428179799209"/>
    <n v="5.958706556927158"/>
    <n v="120.61395704264221"/>
    <n v="146.78877798452794"/>
    <n v="9.5485284539397615"/>
    <n v="3.1828428179799202"/>
    <n v="54.314713278607165"/>
    <n v="459.8036291871444"/>
    <n v="317.67904350885124"/>
    <n v="5.958706556927158"/>
    <n v="119.91415774615702"/>
    <n v="142.23451926274245"/>
    <n v="9.5303713052655361"/>
    <n v="3.1767904350885128"/>
    <n v="52.486284788404987"/>
    <n v="445.95361736005668"/>
    <n v="180.74761568169941"/>
    <n v="3.4364749024788255"/>
    <n v="70.028800071509835"/>
    <n v="87.707068732038834"/>
    <n v="5.4224284704509822"/>
    <n v="1.8074761568169939"/>
    <n v="32.549328127971457"/>
    <n v="274.45645005889151"/>
    <n v="179.03439882323605"/>
    <n v="3.4364749024788255"/>
    <n v="68.473759869702931"/>
    <n v="77.586945094624213"/>
    <n v="5.3710319646970817"/>
    <n v="1.7903439882323606"/>
    <n v="28.486334891662082"/>
    <n v="243.68001845229355"/>
    <n v="178.39509107253045"/>
    <n v="3.4364749024788255"/>
    <n v="67.734568179077414"/>
    <n v="72.77632264757257"/>
    <n v="5.3518527321759128"/>
    <n v="1.7839509107253042"/>
    <n v="26.554982354372129"/>
    <n v="229.0503757689288"/>
  </r>
  <r>
    <x v="19"/>
    <s v="Heng_x000a_Yang"/>
    <s v="Heng Yang"/>
    <s v="Hengnan"/>
    <x v="543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  <n v="107.42063929394165"/>
    <n v="2.0618849414872953"/>
    <n v="41.084255921821764"/>
    <n v="46.552167056774529"/>
    <n v="3.222619178818249"/>
    <n v="1.0742063929394163"/>
    <n v="17.091800934997252"/>
    <n v="146.20801107137615"/>
    <n v="107.03705464351827"/>
    <n v="2.0618849414872953"/>
    <n v="40.64074090744645"/>
    <n v="43.665793588543544"/>
    <n v="3.2111116393055479"/>
    <n v="1.0703705464351827"/>
    <n v="15.932989412623279"/>
    <n v="137.43022546135728"/>
  </r>
  <r>
    <x v="19"/>
    <s v="Xiang_x000a_Tan"/>
    <s v="Xiang Tan"/>
    <s v="Xiangxiang"/>
    <x v="544"/>
    <s v="t/a"/>
    <s v="grinding"/>
    <n v="1500000"/>
    <n v="1"/>
    <m/>
    <n v="1"/>
    <m/>
    <n v="1500000"/>
    <n v="157544.87706593453"/>
    <n v="157544.87706593453"/>
    <n v="1.9465575237826781E-3"/>
    <n v="435.99359430376717"/>
    <n v="5.3051712340075969"/>
    <n v="117.33673837208258"/>
    <n v="195.45260829770251"/>
    <n v="13.079807829113015"/>
    <n v="4.3599359430376721"/>
    <n v="78.555676059407546"/>
    <n v="660.15695572064362"/>
    <n v="479.43921312339171"/>
    <n v="8.9380598353907388"/>
    <n v="182.68885713731916"/>
    <n v="231.68871190278438"/>
    <n v="14.383176393701751"/>
    <n v="4.7943921312339173"/>
    <n v="86.091277438413272"/>
    <n v="724.69509699031994"/>
    <n v="477.42642269698814"/>
    <n v="8.9380598353907388"/>
    <n v="180.92093556396335"/>
    <n v="220.18316697679194"/>
    <n v="14.322792680909645"/>
    <n v="4.7742642269698807"/>
    <n v="81.472069917910758"/>
    <n v="689.70544378071668"/>
    <n v="476.51856526327691"/>
    <n v="8.9380598353907388"/>
    <n v="179.87123661923553"/>
    <n v="213.35177889411372"/>
    <n v="14.295556957898306"/>
    <n v="4.7651856526327698"/>
    <n v="78.729427182607481"/>
    <n v="668.93042604008508"/>
    <n v="271.12142352254915"/>
    <n v="5.1547123537182387"/>
    <n v="105.04320010726475"/>
    <n v="131.56060309805827"/>
    <n v="8.1336427056764755"/>
    <n v="2.7112142352254911"/>
    <n v="48.823992191957188"/>
    <n v="411.68467508833726"/>
    <n v="268.55159823485411"/>
    <n v="5.1547123537182387"/>
    <n v="102.71063980455442"/>
    <n v="116.38041764193632"/>
    <n v="8.0565479470456225"/>
    <n v="2.6855159823485413"/>
    <n v="42.72950233749313"/>
    <n v="365.52002767844039"/>
    <n v="267.59263660879571"/>
    <n v="5.1547123537182387"/>
    <n v="101.60185226861613"/>
    <n v="109.16448397135886"/>
    <n v="8.0277790982638706"/>
    <n v="2.6759263660879569"/>
    <n v="39.8324735315582"/>
    <n v="343.57556365339326"/>
  </r>
  <r>
    <x v="19"/>
    <s v="Chang_x000a_De"/>
    <s v="Chang De"/>
    <s v="Dingcheng"/>
    <x v="545"/>
    <s v="t/a"/>
    <s v="grinding"/>
    <n v="1000000"/>
    <n v="1"/>
    <m/>
    <n v="1"/>
    <m/>
    <n v="1000000"/>
    <n v="105029.91804395635"/>
    <n v="105029.91804395635"/>
    <n v="1.2977050158551186E-3"/>
    <n v="290.66239620251139"/>
    <n v="3.5367808226717306"/>
    <n v="78.224492248055043"/>
    <n v="130.30173886513501"/>
    <n v="8.7198718860753424"/>
    <n v="2.9066239620251144"/>
    <n v="52.370450706271697"/>
    <n v="440.10463714709567"/>
    <n v="319.62614208226108"/>
    <n v="5.958706556927158"/>
    <n v="121.79257142487943"/>
    <n v="154.4591412685229"/>
    <n v="9.5887842624678328"/>
    <n v="3.1962614208226108"/>
    <n v="57.394184958942176"/>
    <n v="483.13006466021329"/>
    <n v="318.28428179799209"/>
    <n v="5.958706556927158"/>
    <n v="120.61395704264221"/>
    <n v="146.78877798452794"/>
    <n v="9.5485284539397615"/>
    <n v="3.1828428179799202"/>
    <n v="54.314713278607165"/>
    <n v="459.8036291871444"/>
    <n v="317.67904350885124"/>
    <n v="5.958706556927158"/>
    <n v="119.91415774615702"/>
    <n v="142.23451926274245"/>
    <n v="9.5303713052655361"/>
    <n v="3.1767904350885128"/>
    <n v="52.486284788404987"/>
    <n v="445.95361736005668"/>
    <n v="180.74761568169941"/>
    <n v="3.4364749024788255"/>
    <n v="70.028800071509835"/>
    <n v="87.707068732038834"/>
    <n v="5.4224284704509822"/>
    <n v="1.8074761568169939"/>
    <n v="32.549328127971457"/>
    <n v="274.45645005889151"/>
    <n v="179.03439882323605"/>
    <n v="3.4364749024788255"/>
    <n v="68.473759869702931"/>
    <n v="77.586945094624213"/>
    <n v="5.3710319646970817"/>
    <n v="1.7903439882323606"/>
    <n v="28.486334891662082"/>
    <n v="243.68001845229355"/>
    <n v="178.39509107253045"/>
    <n v="3.4364749024788255"/>
    <n v="67.734568179077414"/>
    <n v="72.77632264757257"/>
    <n v="5.3518527321759128"/>
    <n v="1.7839509107253042"/>
    <n v="26.554982354372129"/>
    <n v="229.0503757689288"/>
  </r>
  <r>
    <x v="19"/>
    <s v="Xiang_x000a_Tan"/>
    <s v="Xiang Tan"/>
    <s v="Xiangxiang"/>
    <x v="544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  <n v="107.42063929394165"/>
    <n v="2.0618849414872953"/>
    <n v="41.084255921821764"/>
    <n v="46.552167056774529"/>
    <n v="3.222619178818249"/>
    <n v="1.0742063929394163"/>
    <n v="17.091800934997252"/>
    <n v="146.20801107137615"/>
    <n v="107.03705464351827"/>
    <n v="2.0618849414872953"/>
    <n v="40.64074090744645"/>
    <n v="43.665793588543544"/>
    <n v="3.2111116393055479"/>
    <n v="1.0703705464351827"/>
    <n v="15.932989412623279"/>
    <n v="137.43022546135728"/>
  </r>
  <r>
    <x v="19"/>
    <s v="Xiang_x000a_Tan"/>
    <s v="Xiang Tan"/>
    <s v="Xiangtan Shì"/>
    <x v="537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Chang_x000a_De"/>
    <s v="Chang De"/>
    <s v="Jinshi"/>
    <x v="546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  <n v="107.42063929394165"/>
    <n v="2.0618849414872953"/>
    <n v="41.084255921821764"/>
    <n v="46.552167056774529"/>
    <n v="3.222619178818249"/>
    <n v="1.0742063929394163"/>
    <n v="17.091800934997252"/>
    <n v="146.20801107137615"/>
    <n v="107.03705464351827"/>
    <n v="2.0618849414872953"/>
    <n v="40.64074090744645"/>
    <n v="43.665793588543544"/>
    <n v="3.2111116393055479"/>
    <n v="1.0703705464351827"/>
    <n v="15.932989412623279"/>
    <n v="137.43022546135728"/>
  </r>
  <r>
    <x v="19"/>
    <s v="Xiang_x000a_Tan"/>
    <s v="Xiang Tan"/>
    <s v="Xiangtan Shì"/>
    <x v="537"/>
    <s v="t/a"/>
    <s v="grinding"/>
    <n v="1200000"/>
    <n v="1"/>
    <m/>
    <n v="1"/>
    <m/>
    <n v="1200000"/>
    <n v="126035.90165274762"/>
    <n v="126035.90165274762"/>
    <n v="1.5572460190261424E-3"/>
    <n v="348.79487544301372"/>
    <n v="4.244136987206077"/>
    <n v="93.869390697666063"/>
    <n v="156.362086638162"/>
    <n v="10.463846263290412"/>
    <n v="3.4879487544301377"/>
    <n v="62.844540847526041"/>
    <n v="528.12556457651488"/>
    <n v="383.55137049871337"/>
    <n v="7.1504478683125905"/>
    <n v="146.15108570985532"/>
    <n v="185.3509695222275"/>
    <n v="11.506541114961401"/>
    <n v="3.8355137049871333"/>
    <n v="68.873021950730617"/>
    <n v="579.75607759225602"/>
    <n v="381.9411381575905"/>
    <n v="7.1504478683125905"/>
    <n v="144.73674845117068"/>
    <n v="176.14653358143354"/>
    <n v="11.458234144727715"/>
    <n v="3.8194113815759048"/>
    <n v="65.177655934328598"/>
    <n v="551.76435502457332"/>
    <n v="381.21485221062153"/>
    <n v="7.1504478683125905"/>
    <n v="143.89698929538844"/>
    <n v="170.68142311529095"/>
    <n v="11.436445566318644"/>
    <n v="3.8121485221062157"/>
    <n v="62.983541746085983"/>
    <n v="535.144340832068"/>
    <n v="216.89713881803931"/>
    <n v="4.1237698829745906"/>
    <n v="84.034560085811805"/>
    <n v="105.24848247844662"/>
    <n v="6.5069141645411799"/>
    <n v="2.1689713881803931"/>
    <n v="39.059193753565751"/>
    <n v="329.34774007066983"/>
    <n v="214.84127858788329"/>
    <n v="4.1237698829745906"/>
    <n v="82.168511843643529"/>
    <n v="93.104334113549058"/>
    <n v="6.445238357636498"/>
    <n v="2.1484127858788327"/>
    <n v="34.183601869994504"/>
    <n v="292.4160221427523"/>
    <n v="214.07410928703655"/>
    <n v="4.1237698829745906"/>
    <n v="81.281481814892899"/>
    <n v="87.331587177087087"/>
    <n v="6.4222232786110958"/>
    <n v="2.1407410928703654"/>
    <n v="31.865978825246557"/>
    <n v="274.86045092271456"/>
  </r>
  <r>
    <x v="19"/>
    <s v="Chang_x000a_De"/>
    <s v="Chang De"/>
    <s v="Hanshou"/>
    <x v="547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  <n v="107.42063929394165"/>
    <n v="2.0618849414872953"/>
    <n v="41.084255921821764"/>
    <n v="46.552167056774529"/>
    <n v="3.222619178818249"/>
    <n v="1.0742063929394163"/>
    <n v="17.091800934997252"/>
    <n v="146.20801107137615"/>
    <n v="107.03705464351827"/>
    <n v="2.0618849414872953"/>
    <n v="40.64074090744645"/>
    <n v="43.665793588543544"/>
    <n v="3.2111116393055479"/>
    <n v="1.0703705464351827"/>
    <n v="15.932989412623279"/>
    <n v="137.43022546135728"/>
  </r>
  <r>
    <x v="19"/>
    <s v="Heng_x000a_Yang"/>
    <s v="Heng Yang"/>
    <s v="Changning"/>
    <x v="548"/>
    <s v="t/a"/>
    <s v="grinding"/>
    <n v="600000"/>
    <n v="1"/>
    <m/>
    <n v="1"/>
    <m/>
    <n v="600000"/>
    <n v="63017.95082637381"/>
    <n v="63017.95082637381"/>
    <n v="7.786230095130712E-4"/>
    <n v="174.39743772150686"/>
    <n v="2.1220684936030385"/>
    <n v="46.934695348833031"/>
    <n v="78.181043319080999"/>
    <n v="5.2319231316452059"/>
    <n v="1.7439743772150689"/>
    <n v="31.42227042376302"/>
    <n v="264.06278228825744"/>
    <n v="191.77568524935668"/>
    <n v="3.5752239341562952"/>
    <n v="73.075542854927662"/>
    <n v="92.675484761113751"/>
    <n v="5.7532705574807004"/>
    <n v="1.9177568524935666"/>
    <n v="34.436510975365309"/>
    <n v="289.87803879612801"/>
    <n v="190.97056907879525"/>
    <n v="3.5752239341562952"/>
    <n v="72.368374225585342"/>
    <n v="88.073266790716772"/>
    <n v="5.7291170723638576"/>
    <n v="1.9097056907879524"/>
    <n v="32.588827967164299"/>
    <n v="275.88217751228666"/>
    <n v="190.60742610531076"/>
    <n v="3.5752239341562952"/>
    <n v="71.948494647694218"/>
    <n v="85.340711557645477"/>
    <n v="5.7182227831593222"/>
    <n v="1.9060742610531078"/>
    <n v="31.491770873042991"/>
    <n v="267.572170416034"/>
    <n v="108.44856940901965"/>
    <n v="2.0618849414872953"/>
    <n v="42.017280042905902"/>
    <n v="52.624241239223309"/>
    <n v="3.2534570822705899"/>
    <n v="1.0844856940901966"/>
    <n v="19.529596876782875"/>
    <n v="164.67387003533491"/>
    <n v="107.42063929394165"/>
    <n v="2.0618849414872953"/>
    <n v="41.084255921821764"/>
    <n v="46.552167056774529"/>
    <n v="3.222619178818249"/>
    <n v="1.0742063929394163"/>
    <n v="17.091800934997252"/>
    <n v="146.20801107137615"/>
    <n v="107.03705464351827"/>
    <n v="2.0618849414872953"/>
    <n v="40.64074090744645"/>
    <n v="43.665793588543544"/>
    <n v="3.2111116393055479"/>
    <n v="1.0703705464351827"/>
    <n v="15.932989412623279"/>
    <n v="137.43022546135728"/>
  </r>
  <r>
    <x v="19"/>
    <s v="Heng_x000a_Yang"/>
    <s v="Heng Yang"/>
    <s v="Hengdong"/>
    <x v="549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Chen_x000a_Zhou"/>
    <s v="Chen Zhou"/>
    <s v="Yizhang"/>
    <x v="55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Chen_x000a_Zhou"/>
    <s v="Chen Zhou"/>
    <s v="Chenzhou"/>
    <x v="55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en_x000a_Zhou"/>
    <s v="Chen Zhou"/>
    <s v="Chenzhou"/>
    <x v="55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Heng_x000a_Yang"/>
    <s v="Heng Yang"/>
    <s v="Hengyang Shì"/>
    <x v="526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Zhu_x000a_Zhou"/>
    <s v="Zhu Zhou"/>
    <s v="Youxian"/>
    <x v="552"/>
    <s v="t/d"/>
    <s v="cement"/>
    <n v="4500"/>
    <n v="310"/>
    <n v="1"/>
    <m/>
    <n v="1395000"/>
    <m/>
    <n v="0"/>
    <n v="1395000"/>
    <n v="1.7236026941963887E-2"/>
    <n v="3860.5575464012782"/>
    <n v="46.975274659951687"/>
    <n v="1038.9722159010671"/>
    <n v="1730.6585504597833"/>
    <n v="115.81672639203835"/>
    <n v="38.605575464012787"/>
    <n v="695.58065069301335"/>
    <n v="5845.4389021160086"/>
    <n v="4245.2519863735261"/>
    <n v="79.143122280972776"/>
    <n v="1617.640385728962"/>
    <n v="2051.5154737092375"/>
    <n v="127.35755959120577"/>
    <n v="42.452519863735255"/>
    <n v="762.30553644930183"/>
    <n v="6416.8996106322211"/>
    <n v="4227.4294922554982"/>
    <n v="79.143122280972776"/>
    <n v="1601.9861122244088"/>
    <n v="1949.6382469109185"/>
    <n v="126.82288476766496"/>
    <n v="42.274294922554979"/>
    <n v="721.40420972190714"/>
    <n v="6107.0795318303644"/>
    <n v="4219.390759777405"/>
    <n v="79.143122280972776"/>
    <n v="1592.6914270834732"/>
    <n v="1889.1489022059948"/>
    <n v="126.58172279332213"/>
    <n v="42.19390759777405"/>
    <n v="697.11915084216434"/>
    <n v="5923.1246467974979"/>
    <n v="2400.6771458247326"/>
    <n v="45.643018467858475"/>
    <n v="930.11760762177926"/>
    <n v="1164.9191312325752"/>
    <n v="72.020314374741986"/>
    <n v="24.006771458247325"/>
    <n v="432.31789174125669"/>
    <n v="3645.3113071260236"/>
    <n v="2377.9223197516876"/>
    <n v="45.643018467858475"/>
    <n v="909.46367280091476"/>
    <n v="1030.5043593550513"/>
    <n v="71.337669592550625"/>
    <n v="23.779223197516878"/>
    <n v="378.35350073526263"/>
    <n v="3236.5409025520044"/>
    <n v="2369.4310790762352"/>
    <n v="45.643018467858475"/>
    <n v="899.645780645738"/>
    <n v="966.6100096438721"/>
    <n v="71.082932372287047"/>
    <n v="23.694310790762344"/>
    <n v="352.70141188576059"/>
    <n v="3042.2310152039759"/>
  </r>
  <r>
    <x v="19"/>
    <s v="Chang_x000a_De"/>
    <s v="Chang De"/>
    <s v="Linli"/>
    <x v="553"/>
    <s v="t/d"/>
    <s v="cement"/>
    <n v="4500"/>
    <n v="310"/>
    <n v="1"/>
    <m/>
    <n v="1395000"/>
    <m/>
    <n v="0"/>
    <n v="1395000"/>
    <n v="1.7236026941963887E-2"/>
    <n v="3860.5575464012782"/>
    <n v="46.975274659951687"/>
    <n v="1038.9722159010671"/>
    <n v="1730.6585504597833"/>
    <n v="115.81672639203835"/>
    <n v="38.605575464012787"/>
    <n v="695.58065069301335"/>
    <n v="5845.4389021160086"/>
    <n v="4245.2519863735261"/>
    <n v="79.143122280972776"/>
    <n v="1617.640385728962"/>
    <n v="2051.5154737092375"/>
    <n v="127.35755959120577"/>
    <n v="42.452519863735255"/>
    <n v="762.30553644930183"/>
    <n v="6416.8996106322211"/>
    <n v="4227.4294922554982"/>
    <n v="79.143122280972776"/>
    <n v="1601.9861122244088"/>
    <n v="1949.6382469109185"/>
    <n v="126.82288476766496"/>
    <n v="42.274294922554979"/>
    <n v="721.40420972190714"/>
    <n v="6107.0795318303644"/>
    <n v="4219.390759777405"/>
    <n v="79.143122280972776"/>
    <n v="1592.6914270834732"/>
    <n v="1889.1489022059948"/>
    <n v="126.58172279332213"/>
    <n v="42.19390759777405"/>
    <n v="697.11915084216434"/>
    <n v="5923.1246467974979"/>
    <n v="2400.6771458247326"/>
    <n v="45.643018467858475"/>
    <n v="930.11760762177926"/>
    <n v="1164.9191312325752"/>
    <n v="72.020314374741986"/>
    <n v="24.006771458247325"/>
    <n v="432.31789174125669"/>
    <n v="3645.3113071260236"/>
    <n v="2377.9223197516876"/>
    <n v="45.643018467858475"/>
    <n v="909.46367280091476"/>
    <n v="1030.5043593550513"/>
    <n v="71.337669592550625"/>
    <n v="23.779223197516878"/>
    <n v="378.35350073526263"/>
    <n v="3236.5409025520044"/>
    <n v="2369.4310790762352"/>
    <n v="45.643018467858475"/>
    <n v="899.645780645738"/>
    <n v="966.6100096438721"/>
    <n v="71.082932372287047"/>
    <n v="23.694310790762344"/>
    <n v="352.70141188576059"/>
    <n v="3042.2310152039759"/>
  </r>
  <r>
    <x v="19"/>
    <s v="Chen_x000a_Zhou"/>
    <s v="Chen Zhou"/>
    <s v="Zixing"/>
    <x v="554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en_x000a_Zhou"/>
    <s v="Chen Zhou"/>
    <s v="Zixing"/>
    <x v="554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en_x000a_Zhou"/>
    <s v="Chen Zhou"/>
    <s v="Chenzhou"/>
    <x v="55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Heng_x000a_Yang"/>
    <s v="Heng Yang"/>
    <s v="Laiyang"/>
    <x v="555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Heng_x000a_Yang"/>
    <s v="Heng Yang"/>
    <s v="Laiyang"/>
    <x v="55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Shao_x000a_Yang"/>
    <s v="Shao Yang"/>
    <s v="Shaoyang Shì"/>
    <x v="556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Xiang_x000a_Tan"/>
    <s v="Xiang Tan"/>
    <s v="Xiangxiang"/>
    <x v="544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Yong_x000a_Zhou"/>
    <s v="Yong Zhou"/>
    <s v="Jianghua Yao"/>
    <x v="557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Zhu_x000a_Zhou"/>
    <s v="Zhu Zhou"/>
    <s v="Zhuzhou Qu"/>
    <x v="558"/>
    <s v="t/d"/>
    <s v="cement"/>
    <n v="6000"/>
    <n v="310"/>
    <n v="1"/>
    <m/>
    <n v="1860000"/>
    <m/>
    <n v="0"/>
    <n v="1860000"/>
    <n v="2.2981369255951848E-2"/>
    <n v="5147.4100618683706"/>
    <n v="62.633699546602244"/>
    <n v="1385.2962878680894"/>
    <n v="2307.5447339463776"/>
    <n v="154.42230185605112"/>
    <n v="51.474100618683714"/>
    <n v="927.44086759068443"/>
    <n v="7793.9185361546779"/>
    <n v="5660.3359818313675"/>
    <n v="105.52416304129703"/>
    <n v="2156.8538476386157"/>
    <n v="2735.3539649456498"/>
    <n v="169.81007945494102"/>
    <n v="56.60335981831367"/>
    <n v="1016.4073819324024"/>
    <n v="8555.8661475096287"/>
    <n v="5636.5726563406643"/>
    <n v="105.52416304129703"/>
    <n v="2135.9814829658781"/>
    <n v="2599.5176625478912"/>
    <n v="169.09717969021992"/>
    <n v="56.365726563406639"/>
    <n v="961.87227962920952"/>
    <n v="8142.772709107152"/>
    <n v="5625.8543463698725"/>
    <n v="105.52416304129703"/>
    <n v="2123.5885694446306"/>
    <n v="2518.8652029413265"/>
    <n v="168.77563039109617"/>
    <n v="56.258543463698736"/>
    <n v="929.49220112288572"/>
    <n v="7897.4995290633306"/>
    <n v="3200.9028610996429"/>
    <n v="60.857357957144629"/>
    <n v="1240.1568101623723"/>
    <n v="1553.2255083100999"/>
    <n v="96.0270858329893"/>
    <n v="32.009028610996431"/>
    <n v="576.42385565500888"/>
    <n v="4860.4150761680312"/>
    <n v="3170.5630930022503"/>
    <n v="60.857357957144629"/>
    <n v="1212.6182304012195"/>
    <n v="1374.0058124734016"/>
    <n v="95.116892790067496"/>
    <n v="31.705630930022501"/>
    <n v="504.47133431368349"/>
    <n v="4315.3878700693394"/>
    <n v="3159.2414387683129"/>
    <n v="60.857357957144629"/>
    <n v="1199.5277075276506"/>
    <n v="1288.8133461918294"/>
    <n v="94.777243163049377"/>
    <n v="31.592414387683124"/>
    <n v="470.26854918101407"/>
    <n v="4056.308020271968"/>
  </r>
  <r>
    <x v="19"/>
    <s v="Lou_x000a_Di"/>
    <s v="Lou Di"/>
    <s v="Lengshuijang"/>
    <x v="559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Chang_x000a_De"/>
    <s v="Chang De"/>
    <s v="Taoyuan"/>
    <x v="560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u_x000a_Zhou"/>
    <s v="Chu Zhou"/>
    <s v="Anren"/>
    <x v="56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Xiang_x000a_Tan"/>
    <s v="Xiang Tan"/>
    <s v="Xiangxiang"/>
    <x v="544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Xiang_x000a_Tan"/>
    <s v="Xiang Tan"/>
    <s v="Xiangxiang"/>
    <x v="544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Xiang_x000a_Tan"/>
    <s v="Xiang Tan"/>
    <s v="Xiangxiang"/>
    <x v="544"/>
    <s v="t/d"/>
    <s v="cement"/>
    <n v="2000"/>
    <n v="310"/>
    <n v="1"/>
    <m/>
    <n v="620000"/>
    <m/>
    <n v="0"/>
    <n v="620000"/>
    <n v="7.6604564186506154E-3"/>
    <n v="1715.8033539561236"/>
    <n v="20.877899848867415"/>
    <n v="461.76542928936311"/>
    <n v="769.18157798212587"/>
    <n v="51.474100618683707"/>
    <n v="17.158033539561238"/>
    <n v="309.14695586356146"/>
    <n v="2597.9728453848925"/>
    <n v="1886.7786606104555"/>
    <n v="35.174721013765677"/>
    <n v="718.95128254620522"/>
    <n v="911.78465498188314"/>
    <n v="56.60335981831367"/>
    <n v="18.867786606104556"/>
    <n v="338.8024606441341"/>
    <n v="2851.955382503209"/>
    <n v="1878.8575521135547"/>
    <n v="35.174721013765677"/>
    <n v="711.99382765529265"/>
    <n v="866.50588751596365"/>
    <n v="56.365726563406639"/>
    <n v="18.788575521135545"/>
    <n v="320.62409320973649"/>
    <n v="2714.257569702384"/>
    <n v="1875.2847821232906"/>
    <n v="35.174721013765677"/>
    <n v="707.86285648154353"/>
    <n v="839.62173431377539"/>
    <n v="56.258543463698722"/>
    <n v="18.752847821232908"/>
    <n v="309.83073370762855"/>
    <n v="2632.4998430211099"/>
    <n v="1066.9676203665476"/>
    <n v="20.285785985714877"/>
    <n v="413.38560338745737"/>
    <n v="517.74183610336661"/>
    <n v="32.009028610996431"/>
    <n v="10.669676203665476"/>
    <n v="192.14128521833629"/>
    <n v="1620.1383587226771"/>
    <n v="1056.8543643340834"/>
    <n v="20.285785985714877"/>
    <n v="404.20607680040649"/>
    <n v="458.00193749113384"/>
    <n v="31.705630930022497"/>
    <n v="10.568543643340833"/>
    <n v="168.15711143789449"/>
    <n v="1438.4626233564463"/>
    <n v="1053.0804795894376"/>
    <n v="20.285785985714877"/>
    <n v="399.84256917588351"/>
    <n v="429.60444873060976"/>
    <n v="31.592414387683124"/>
    <n v="10.530804795894374"/>
    <n v="156.75618306033803"/>
    <n v="1352.1026734239892"/>
  </r>
  <r>
    <x v="19"/>
    <s v="Zhang_x000a_Jaijie"/>
    <s v="Zhang Jaijie"/>
    <s v="Dayong"/>
    <x v="562"/>
    <s v="t/d"/>
    <s v="cement"/>
    <n v="2000"/>
    <n v="310"/>
    <n v="1"/>
    <m/>
    <n v="620000"/>
    <m/>
    <n v="0"/>
    <n v="620000"/>
    <n v="7.6604564186506154E-3"/>
    <n v="1715.8033539561236"/>
    <n v="20.877899848867415"/>
    <n v="461.76542928936311"/>
    <n v="769.18157798212587"/>
    <n v="51.474100618683707"/>
    <n v="17.158033539561238"/>
    <n v="309.14695586356146"/>
    <n v="2597.9728453848925"/>
    <n v="1886.7786606104555"/>
    <n v="35.174721013765677"/>
    <n v="718.95128254620522"/>
    <n v="911.78465498188314"/>
    <n v="56.60335981831367"/>
    <n v="18.867786606104556"/>
    <n v="338.8024606441341"/>
    <n v="2851.955382503209"/>
    <n v="1878.8575521135547"/>
    <n v="35.174721013765677"/>
    <n v="711.99382765529265"/>
    <n v="866.50588751596365"/>
    <n v="56.365726563406639"/>
    <n v="18.788575521135545"/>
    <n v="320.62409320973649"/>
    <n v="2714.257569702384"/>
    <n v="1875.2847821232906"/>
    <n v="35.174721013765677"/>
    <n v="707.86285648154353"/>
    <n v="839.62173431377539"/>
    <n v="56.258543463698722"/>
    <n v="18.752847821232908"/>
    <n v="309.83073370762855"/>
    <n v="2632.4998430211099"/>
    <n v="1066.9676203665476"/>
    <n v="20.285785985714877"/>
    <n v="413.38560338745737"/>
    <n v="517.74183610336661"/>
    <n v="32.009028610996431"/>
    <n v="10.669676203665476"/>
    <n v="192.14128521833629"/>
    <n v="1620.1383587226771"/>
    <n v="1056.8543643340834"/>
    <n v="20.285785985714877"/>
    <n v="404.20607680040649"/>
    <n v="458.00193749113384"/>
    <n v="31.705630930022497"/>
    <n v="10.568543643340833"/>
    <n v="168.15711143789449"/>
    <n v="1438.4626233564463"/>
    <n v="1053.0804795894376"/>
    <n v="20.285785985714877"/>
    <n v="399.84256917588351"/>
    <n v="429.60444873060976"/>
    <n v="31.592414387683124"/>
    <n v="10.530804795894374"/>
    <n v="156.75618306033803"/>
    <n v="1352.1026734239892"/>
  </r>
  <r>
    <x v="19"/>
    <s v="Heng_x000a_Yang"/>
    <s v="Heng Yang"/>
    <s v="Qidong"/>
    <x v="238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Heng_x000a_Yang"/>
    <s v="Heng Yang"/>
    <s v="Qidong"/>
    <x v="238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ang_x000a_De"/>
    <s v="Chang De"/>
    <s v="Dingcheng"/>
    <x v="545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Huai_x000a_Hua"/>
    <s v="Huai Hua"/>
    <s v="Huaihua"/>
    <x v="563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Huai_x000a_Hua"/>
    <s v="Huai Hua"/>
    <s v="Huaihua"/>
    <x v="563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Huai_x000a_Hua"/>
    <s v="Huai Hua"/>
    <s v="Jing"/>
    <x v="564"/>
    <s v="t/d"/>
    <s v="cement"/>
    <n v="3000"/>
    <n v="310"/>
    <n v="1"/>
    <m/>
    <n v="930000"/>
    <m/>
    <n v="0"/>
    <n v="930000"/>
    <n v="1.1490684627975924E-2"/>
    <n v="2573.7050309341853"/>
    <n v="31.316849773301122"/>
    <n v="692.6481439340447"/>
    <n v="1153.7723669731888"/>
    <n v="77.21115092802556"/>
    <n v="25.737050309341857"/>
    <n v="463.72043379534222"/>
    <n v="3896.9592680773389"/>
    <n v="2830.1679909156837"/>
    <n v="52.762081520648515"/>
    <n v="1078.4269238193078"/>
    <n v="1367.6769824728249"/>
    <n v="84.905039727470509"/>
    <n v="28.301679909156835"/>
    <n v="508.20369096620118"/>
    <n v="4277.9330737548144"/>
    <n v="2818.2863281703321"/>
    <n v="52.762081520648515"/>
    <n v="1067.990741482939"/>
    <n v="1299.7588312739456"/>
    <n v="84.548589845109959"/>
    <n v="28.18286328170332"/>
    <n v="480.93613981460476"/>
    <n v="4071.386354553576"/>
    <n v="2812.9271731849362"/>
    <n v="52.762081520648515"/>
    <n v="1061.7942847223153"/>
    <n v="1259.4326014706633"/>
    <n v="84.387815195548086"/>
    <n v="28.129271731849368"/>
    <n v="464.74610056144286"/>
    <n v="3948.7497645316653"/>
    <n v="1600.4514305498215"/>
    <n v="30.428678978572314"/>
    <n v="620.07840508118613"/>
    <n v="776.61275415504997"/>
    <n v="48.01354291649465"/>
    <n v="16.004514305498216"/>
    <n v="288.21192782750444"/>
    <n v="2430.2075380840156"/>
    <n v="1585.2815465011251"/>
    <n v="30.428678978572314"/>
    <n v="606.30911520060977"/>
    <n v="687.00290623670082"/>
    <n v="47.558446395033748"/>
    <n v="15.85281546501125"/>
    <n v="252.23566715684174"/>
    <n v="2157.6939350346697"/>
    <n v="1579.6207193841565"/>
    <n v="30.428678978572314"/>
    <n v="599.7638537638253"/>
    <n v="644.4066730959147"/>
    <n v="47.388621581524689"/>
    <n v="15.796207193841562"/>
    <n v="235.13427459050703"/>
    <n v="2028.154010135984"/>
  </r>
  <r>
    <x v="19"/>
    <s v="Chang_x000a_De"/>
    <s v="Chang De"/>
    <s v="Shimen"/>
    <x v="540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ang_x000a_Sha"/>
    <s v="Chang Sha"/>
    <s v="Changsha Shì"/>
    <x v="535"/>
    <s v="t/d"/>
    <s v="cement"/>
    <n v="1000"/>
    <n v="310"/>
    <n v="1"/>
    <m/>
    <n v="310000"/>
    <m/>
    <n v="0"/>
    <n v="310000"/>
    <n v="3.8302282093253077E-3"/>
    <n v="857.9016769780618"/>
    <n v="10.438949924433707"/>
    <n v="230.88271464468156"/>
    <n v="384.59078899106294"/>
    <n v="25.737050309341853"/>
    <n v="8.579016769780619"/>
    <n v="154.57347793178073"/>
    <n v="1298.9864226924462"/>
    <n v="943.38933030522776"/>
    <n v="17.587360506882838"/>
    <n v="359.47564127310261"/>
    <n v="455.89232749094157"/>
    <n v="28.301679909156835"/>
    <n v="9.4338933030522778"/>
    <n v="169.40123032206705"/>
    <n v="1425.9776912516045"/>
    <n v="939.42877605677734"/>
    <n v="17.587360506882838"/>
    <n v="355.99691382764632"/>
    <n v="433.25294375798183"/>
    <n v="28.18286328170332"/>
    <n v="9.3942877605677726"/>
    <n v="160.31204660486824"/>
    <n v="1357.128784851192"/>
    <n v="937.6423910616453"/>
    <n v="17.587360506882838"/>
    <n v="353.93142824077177"/>
    <n v="419.8108671568877"/>
    <n v="28.129271731849361"/>
    <n v="9.3764239106164542"/>
    <n v="154.91536685381428"/>
    <n v="1316.2499215105549"/>
    <n v="533.48381018327382"/>
    <n v="10.142892992857439"/>
    <n v="206.69280169372868"/>
    <n v="258.8709180516833"/>
    <n v="16.004514305498216"/>
    <n v="5.3348381018327382"/>
    <n v="96.070642609168146"/>
    <n v="810.06917936133857"/>
    <n v="528.42718216704168"/>
    <n v="10.142892992857439"/>
    <n v="202.10303840020325"/>
    <n v="229.00096874556692"/>
    <n v="15.852815465011249"/>
    <n v="5.2842718216704165"/>
    <n v="84.078555718947243"/>
    <n v="719.23131167822316"/>
    <n v="526.54023979471879"/>
    <n v="10.142892992857439"/>
    <n v="199.92128458794176"/>
    <n v="214.80222436530488"/>
    <n v="15.796207193841562"/>
    <n v="5.2654023979471871"/>
    <n v="78.378091530169016"/>
    <n v="676.05133671199462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Xiangxi_x000a_Tujia_x000a_and_x000a_Miao"/>
    <s v="Xiangxi Tujia and Miao"/>
    <s v="Guzhang"/>
    <x v="56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Yi_x000a_Yang"/>
    <s v="Yi Yang"/>
    <s v="Anhua"/>
    <x v="566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Zhang_x000a_Jiajie"/>
    <s v="Zhang Jiajie"/>
    <s v="Sangzhi"/>
    <x v="567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Yong_x000a_Zhou"/>
    <s v="Yong Zhou"/>
    <s v="Dao"/>
    <x v="568"/>
    <s v="t/d"/>
    <s v="cement"/>
    <n v="4000"/>
    <n v="310"/>
    <n v="1"/>
    <m/>
    <n v="1240000"/>
    <m/>
    <n v="0"/>
    <n v="1240000"/>
    <n v="1.5320912837301231E-2"/>
    <n v="3431.6067079122472"/>
    <n v="41.75579969773483"/>
    <n v="923.53085857872622"/>
    <n v="1538.3631559642517"/>
    <n v="102.94820123736741"/>
    <n v="34.316067079122476"/>
    <n v="618.29391172712292"/>
    <n v="5195.945690769785"/>
    <n v="3773.557321220911"/>
    <n v="70.349442027531353"/>
    <n v="1437.9025650924104"/>
    <n v="1823.5693099637663"/>
    <n v="113.20671963662734"/>
    <n v="37.735573212209111"/>
    <n v="677.6049212882682"/>
    <n v="5703.9107650064179"/>
    <n v="3757.7151042271094"/>
    <n v="70.349442027531353"/>
    <n v="1423.9876553105853"/>
    <n v="1733.0117750319273"/>
    <n v="112.73145312681328"/>
    <n v="37.57715104227109"/>
    <n v="641.24818641947297"/>
    <n v="5428.515139404768"/>
    <n v="3750.5695642465812"/>
    <n v="70.349442027531353"/>
    <n v="1415.7257129630871"/>
    <n v="1679.2434686275508"/>
    <n v="112.51708692739744"/>
    <n v="37.505695642465817"/>
    <n v="619.66146741525711"/>
    <n v="5264.9996860422198"/>
    <n v="2133.9352407330953"/>
    <n v="40.571571971429755"/>
    <n v="826.77120677491473"/>
    <n v="1035.4836722067332"/>
    <n v="64.018057221992862"/>
    <n v="21.339352407330953"/>
    <n v="384.28257043667259"/>
    <n v="3240.2767174453543"/>
    <n v="2113.7087286681667"/>
    <n v="40.571571971429755"/>
    <n v="808.41215360081299"/>
    <n v="916.00387498226769"/>
    <n v="63.411261860044995"/>
    <n v="21.137087286681666"/>
    <n v="336.31422287578897"/>
    <n v="2876.9252467128927"/>
    <n v="2106.1609591788751"/>
    <n v="40.571571971429755"/>
    <n v="799.68513835176702"/>
    <n v="859.20889746121952"/>
    <n v="63.184828775366249"/>
    <n v="21.061609591788748"/>
    <n v="313.51236612067606"/>
    <n v="2704.2053468479785"/>
  </r>
  <r>
    <x v="19"/>
    <s v="Shao_x000a_Yang"/>
    <s v="Shao Yang"/>
    <s v="Longhui"/>
    <x v="569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en_x000a_Zhou"/>
    <s v="Chen Zhou"/>
    <s v="Chenzhou"/>
    <x v="551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Chang_x000a_Sha"/>
    <s v="Chang Sha"/>
    <s v="Changsha Shì"/>
    <x v="535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Chang_x000a_Sha"/>
    <s v="Chang Sha"/>
    <s v="Changsha Shì"/>
    <x v="535"/>
    <s v="t/d"/>
    <s v="cement"/>
    <n v="3200"/>
    <n v="310"/>
    <n v="1"/>
    <m/>
    <n v="992000"/>
    <m/>
    <n v="0"/>
    <n v="992000"/>
    <n v="1.2256730269840985E-2"/>
    <n v="2745.2853663297979"/>
    <n v="33.404639758187862"/>
    <n v="738.82468686298103"/>
    <n v="1230.6905247714014"/>
    <n v="82.358560989893931"/>
    <n v="27.452853663297979"/>
    <n v="494.63512938169833"/>
    <n v="4156.7565526158278"/>
    <n v="3018.845856976729"/>
    <n v="56.279553622025084"/>
    <n v="1150.3220520739285"/>
    <n v="1458.8554479710131"/>
    <n v="90.565375709301875"/>
    <n v="30.188458569767288"/>
    <n v="542.08393703061461"/>
    <n v="4563.1286120051345"/>
    <n v="3006.1720833816876"/>
    <n v="56.279553622025084"/>
    <n v="1139.1901242484682"/>
    <n v="1386.409420025542"/>
    <n v="90.18516250145062"/>
    <n v="30.061720833816871"/>
    <n v="512.9985491355784"/>
    <n v="4342.8121115238146"/>
    <n v="3000.4556513972652"/>
    <n v="56.279553622025084"/>
    <n v="1132.5805703704696"/>
    <n v="1343.3947749020406"/>
    <n v="90.013669541917949"/>
    <n v="30.004556513972656"/>
    <n v="495.7291739322057"/>
    <n v="4211.9997488337758"/>
    <n v="1707.1481925864762"/>
    <n v="32.4572575771438"/>
    <n v="661.41696541993178"/>
    <n v="828.38693776538662"/>
    <n v="51.214445777594293"/>
    <n v="17.071481925864763"/>
    <n v="307.42605634933807"/>
    <n v="2592.2213739562835"/>
    <n v="1690.9669829345335"/>
    <n v="32.4572575771438"/>
    <n v="646.72972288065046"/>
    <n v="732.80309998581424"/>
    <n v="50.729009488035999"/>
    <n v="16.909669829345333"/>
    <n v="269.05137830063114"/>
    <n v="2301.5401973703142"/>
    <n v="1684.9287673431002"/>
    <n v="32.4572575771438"/>
    <n v="639.74811068141366"/>
    <n v="687.36711796897566"/>
    <n v="50.547863020293001"/>
    <n v="16.849287673431"/>
    <n v="250.80989289654084"/>
    <n v="2163.3642774783825"/>
  </r>
  <r>
    <x v="19"/>
    <s v="Zhu_x000a_Zhou"/>
    <s v="Zhu Zhou"/>
    <s v="Zhuzhou Qu"/>
    <x v="558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Yong_x000a_Zhou"/>
    <s v="Yong Zhou"/>
    <s v="Qiyang"/>
    <x v="570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Xiangxi_x000a_Tujia_x000a_and_x000a_Miao"/>
    <s v="Xiangxi Tujia and Miao"/>
    <s v="Jishou"/>
    <x v="571"/>
    <s v="t/d"/>
    <s v="cement"/>
    <n v="2500"/>
    <n v="310"/>
    <n v="1"/>
    <m/>
    <n v="775000"/>
    <m/>
    <n v="0"/>
    <n v="775000"/>
    <n v="9.5755705233132697E-3"/>
    <n v="2144.7541924451543"/>
    <n v="26.097374811084268"/>
    <n v="577.20678661170393"/>
    <n v="961.47697247765734"/>
    <n v="64.342625773354641"/>
    <n v="21.447541924451546"/>
    <n v="386.43369482945184"/>
    <n v="3247.4660567311157"/>
    <n v="2358.4733257630696"/>
    <n v="43.968401267207099"/>
    <n v="898.68910318275664"/>
    <n v="1139.7308187273541"/>
    <n v="70.754199772892093"/>
    <n v="23.584733257630695"/>
    <n v="423.50307580516761"/>
    <n v="3564.9442281290117"/>
    <n v="2348.5719401419433"/>
    <n v="43.968401267207099"/>
    <n v="889.9922845691159"/>
    <n v="1083.1323593949546"/>
    <n v="70.457158204258306"/>
    <n v="23.485719401419431"/>
    <n v="400.78011651217059"/>
    <n v="3392.82196212798"/>
    <n v="2344.1059776541133"/>
    <n v="43.968401267207099"/>
    <n v="884.82857060192941"/>
    <n v="1049.5271678922193"/>
    <n v="70.3231793296234"/>
    <n v="23.441059776541138"/>
    <n v="387.28841713453568"/>
    <n v="3290.6248037763876"/>
    <n v="1333.7095254581845"/>
    <n v="25.357232482143598"/>
    <n v="516.73200423432172"/>
    <n v="647.17729512920835"/>
    <n v="40.011285763745541"/>
    <n v="13.337095254581845"/>
    <n v="240.17660652292037"/>
    <n v="2025.1729484033465"/>
    <n v="1321.0679554176043"/>
    <n v="25.357232482143598"/>
    <n v="505.25759600050816"/>
    <n v="572.50242186391733"/>
    <n v="39.632038662528124"/>
    <n v="13.210679554176043"/>
    <n v="210.19638929736811"/>
    <n v="1798.078279195558"/>
    <n v="1316.3505994867971"/>
    <n v="25.357232482143598"/>
    <n v="499.80321146985443"/>
    <n v="537.00556091326223"/>
    <n v="39.490517984603912"/>
    <n v="13.163505994867968"/>
    <n v="195.94522882542253"/>
    <n v="1690.1283417799866"/>
  </r>
  <r>
    <x v="19"/>
    <s v="Yi_x000a_Yang"/>
    <s v="Yi Yang"/>
    <s v="Taojiang"/>
    <x v="530"/>
    <s v="t/d"/>
    <s v="cement"/>
    <n v="1200"/>
    <n v="310"/>
    <n v="1"/>
    <m/>
    <n v="372000"/>
    <m/>
    <n v="0"/>
    <n v="372000"/>
    <n v="4.5962738511903696E-3"/>
    <n v="1029.4820123736743"/>
    <n v="12.526739909320449"/>
    <n v="277.05925757361786"/>
    <n v="461.50894678927557"/>
    <n v="30.884460371210224"/>
    <n v="10.294820123736743"/>
    <n v="185.4881735181369"/>
    <n v="1558.7837072309355"/>
    <n v="1132.0671963662735"/>
    <n v="21.104832608259407"/>
    <n v="431.37076952772316"/>
    <n v="547.07079298912993"/>
    <n v="33.962015890988205"/>
    <n v="11.320671963662734"/>
    <n v="203.28147638648048"/>
    <n v="1711.1732295019256"/>
    <n v="1127.3145312681329"/>
    <n v="21.104832608259407"/>
    <n v="427.19629659317565"/>
    <n v="519.90353250957821"/>
    <n v="33.819435938043988"/>
    <n v="11.273145312681327"/>
    <n v="192.37445592584189"/>
    <n v="1628.5545418214303"/>
    <n v="1125.1708692739744"/>
    <n v="21.104832608259407"/>
    <n v="424.71771388892614"/>
    <n v="503.7730405882653"/>
    <n v="33.755126078219234"/>
    <n v="11.251708692739747"/>
    <n v="185.89844022457714"/>
    <n v="1579.4999058126662"/>
    <n v="640.18057221992865"/>
    <n v="12.171471591428926"/>
    <n v="248.03136203247445"/>
    <n v="310.64510166202001"/>
    <n v="19.205417166597861"/>
    <n v="6.4018057221992866"/>
    <n v="115.28477113100179"/>
    <n v="972.08301523360626"/>
    <n v="634.11261860044999"/>
    <n v="12.171471591428926"/>
    <n v="242.52364608024391"/>
    <n v="274.80116249468034"/>
    <n v="19.023378558013501"/>
    <n v="6.3411261860045007"/>
    <n v="100.8942668627367"/>
    <n v="863.07757401386777"/>
    <n v="631.84828775366259"/>
    <n v="12.171471591428926"/>
    <n v="239.90554150553012"/>
    <n v="257.7626692383659"/>
    <n v="18.955448632609876"/>
    <n v="6.3184828775366251"/>
    <n v="94.053709836202813"/>
    <n v="811.2616040543935"/>
  </r>
  <r>
    <x v="19"/>
    <s v="Yi_x000a_Yang"/>
    <s v="Yi Yang"/>
    <s v="Taojiang"/>
    <x v="530"/>
    <s v="t/d"/>
    <s v="cement"/>
    <n v="2000"/>
    <n v="310"/>
    <n v="1"/>
    <m/>
    <n v="620000"/>
    <m/>
    <n v="0"/>
    <n v="620000"/>
    <n v="7.6604564186506154E-3"/>
    <n v="1715.8033539561236"/>
    <n v="20.877899848867415"/>
    <n v="461.76542928936311"/>
    <n v="769.18157798212587"/>
    <n v="51.474100618683707"/>
    <n v="17.158033539561238"/>
    <n v="309.14695586356146"/>
    <n v="2597.9728453848925"/>
    <n v="1886.7786606104555"/>
    <n v="35.174721013765677"/>
    <n v="718.95128254620522"/>
    <n v="911.78465498188314"/>
    <n v="56.60335981831367"/>
    <n v="18.867786606104556"/>
    <n v="338.8024606441341"/>
    <n v="2851.955382503209"/>
    <n v="1878.8575521135547"/>
    <n v="35.174721013765677"/>
    <n v="711.99382765529265"/>
    <n v="866.50588751596365"/>
    <n v="56.365726563406639"/>
    <n v="18.788575521135545"/>
    <n v="320.62409320973649"/>
    <n v="2714.257569702384"/>
    <n v="1875.2847821232906"/>
    <n v="35.174721013765677"/>
    <n v="707.86285648154353"/>
    <n v="839.62173431377539"/>
    <n v="56.258543463698722"/>
    <n v="18.752847821232908"/>
    <n v="309.83073370762855"/>
    <n v="2632.4998430211099"/>
    <n v="1066.9676203665476"/>
    <n v="20.285785985714877"/>
    <n v="413.38560338745737"/>
    <n v="517.74183610336661"/>
    <n v="32.009028610996431"/>
    <n v="10.669676203665476"/>
    <n v="192.14128521833629"/>
    <n v="1620.1383587226771"/>
    <n v="1056.8543643340834"/>
    <n v="20.285785985714877"/>
    <n v="404.20607680040649"/>
    <n v="458.00193749113384"/>
    <n v="31.705630930022497"/>
    <n v="10.568543643340833"/>
    <n v="168.15711143789449"/>
    <n v="1438.4626233564463"/>
    <n v="1053.0804795894376"/>
    <n v="20.285785985714877"/>
    <n v="399.84256917588351"/>
    <n v="429.60444873060976"/>
    <n v="31.592414387683124"/>
    <n v="10.530804795894374"/>
    <n v="156.75618306033803"/>
    <n v="1352.1026734239892"/>
  </r>
  <r>
    <x v="19"/>
    <s v="Lou_x000a_Di"/>
    <s v="Lou Di"/>
    <s v="Lianyuan"/>
    <x v="572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Chang_x000a_Sha"/>
    <s v="Chang Sha"/>
    <s v="Liuyang"/>
    <x v="573"/>
    <s v="t/d"/>
    <s v="cement"/>
    <n v="5000"/>
    <n v="310"/>
    <n v="1"/>
    <m/>
    <n v="1550000"/>
    <m/>
    <n v="0"/>
    <n v="1550000"/>
    <n v="1.9151141046626539E-2"/>
    <n v="4289.5083848903087"/>
    <n v="52.194749622168537"/>
    <n v="1154.4135732234079"/>
    <n v="1922.9539449553147"/>
    <n v="128.68525154670928"/>
    <n v="42.895083848903091"/>
    <n v="772.86738965890368"/>
    <n v="6494.9321134622314"/>
    <n v="4716.9466515261392"/>
    <n v="87.936802534414198"/>
    <n v="1797.3782063655133"/>
    <n v="2279.4616374547081"/>
    <n v="141.50839954578419"/>
    <n v="47.169466515261391"/>
    <n v="847.00615161033522"/>
    <n v="7129.8884562580233"/>
    <n v="4697.1438802838866"/>
    <n v="87.936802534414198"/>
    <n v="1779.9845691382318"/>
    <n v="2166.2647187899092"/>
    <n v="140.91431640851661"/>
    <n v="46.971438802838861"/>
    <n v="801.56023302434119"/>
    <n v="6785.64392425596"/>
    <n v="4688.2119553082266"/>
    <n v="87.936802534414198"/>
    <n v="1769.6571412038588"/>
    <n v="2099.0543357844385"/>
    <n v="140.6463586592468"/>
    <n v="46.882119553082276"/>
    <n v="774.57683426907136"/>
    <n v="6581.2496075527752"/>
    <n v="2667.4190509163691"/>
    <n v="50.714464964287195"/>
    <n v="1033.4640084686434"/>
    <n v="1294.3545902584167"/>
    <n v="80.022571527491081"/>
    <n v="26.67419050916369"/>
    <n v="480.35321304584073"/>
    <n v="4050.345896806693"/>
    <n v="2642.1359108352085"/>
    <n v="50.714464964287195"/>
    <n v="1010.5151920010163"/>
    <n v="1145.0048437278347"/>
    <n v="79.264077325056249"/>
    <n v="26.421359108352085"/>
    <n v="420.39277859473623"/>
    <n v="3596.1565583911161"/>
    <n v="2632.7011989735943"/>
    <n v="50.714464964287195"/>
    <n v="999.60642293970886"/>
    <n v="1074.0111218265245"/>
    <n v="78.981035969207824"/>
    <n v="26.327011989735936"/>
    <n v="391.89045765084506"/>
    <n v="3380.2566835599732"/>
  </r>
  <r>
    <x v="19"/>
    <s v="Huai_x000a_Hua"/>
    <s v="Huai Hua"/>
    <s v="Chenxi"/>
    <x v="574"/>
    <s v="t/d"/>
    <s v="cement"/>
    <n v="1200"/>
    <n v="310"/>
    <n v="1"/>
    <m/>
    <n v="372000"/>
    <m/>
    <n v="0"/>
    <n v="372000"/>
    <n v="4.5962738511903696E-3"/>
    <n v="1029.4820123736743"/>
    <n v="12.526739909320449"/>
    <n v="277.05925757361786"/>
    <n v="461.50894678927557"/>
    <n v="30.884460371210224"/>
    <n v="10.294820123736743"/>
    <n v="185.4881735181369"/>
    <n v="1558.7837072309355"/>
    <n v="1132.0671963662735"/>
    <n v="21.104832608259407"/>
    <n v="431.37076952772316"/>
    <n v="547.07079298912993"/>
    <n v="33.962015890988205"/>
    <n v="11.320671963662734"/>
    <n v="203.28147638648048"/>
    <n v="1711.1732295019256"/>
    <n v="1127.3145312681329"/>
    <n v="21.104832608259407"/>
    <n v="427.19629659317565"/>
    <n v="519.90353250957821"/>
    <n v="33.819435938043988"/>
    <n v="11.273145312681327"/>
    <n v="192.37445592584189"/>
    <n v="1628.5545418214303"/>
    <n v="1125.1708692739744"/>
    <n v="21.104832608259407"/>
    <n v="424.71771388892614"/>
    <n v="503.7730405882653"/>
    <n v="33.755126078219234"/>
    <n v="11.251708692739747"/>
    <n v="185.89844022457714"/>
    <n v="1579.4999058126662"/>
    <n v="640.18057221992865"/>
    <n v="12.171471591428926"/>
    <n v="248.03136203247445"/>
    <n v="310.64510166202001"/>
    <n v="19.205417166597861"/>
    <n v="6.4018057221992866"/>
    <n v="115.28477113100179"/>
    <n v="972.08301523360626"/>
    <n v="634.11261860044999"/>
    <n v="12.171471591428926"/>
    <n v="242.52364608024391"/>
    <n v="274.80116249468034"/>
    <n v="19.023378558013501"/>
    <n v="6.3411261860045007"/>
    <n v="100.8942668627367"/>
    <n v="863.07757401386777"/>
    <n v="631.84828775366259"/>
    <n v="12.171471591428926"/>
    <n v="239.90554150553012"/>
    <n v="257.7626692383659"/>
    <n v="18.955448632609876"/>
    <n v="6.3184828775366251"/>
    <n v="94.053709836202813"/>
    <n v="811.2616040543935"/>
  </r>
  <r>
    <x v="19"/>
    <s v="Huai_x000a_Hua"/>
    <s v="Huai Hua"/>
    <s v="Chenxi"/>
    <x v="574"/>
    <s v="t/d"/>
    <s v="cement"/>
    <n v="1200"/>
    <n v="310"/>
    <n v="1"/>
    <m/>
    <n v="372000"/>
    <m/>
    <n v="0"/>
    <n v="372000"/>
    <n v="4.5962738511903696E-3"/>
    <n v="1029.4820123736743"/>
    <n v="12.526739909320449"/>
    <n v="277.05925757361786"/>
    <n v="461.50894678927557"/>
    <n v="30.884460371210224"/>
    <n v="10.294820123736743"/>
    <n v="185.4881735181369"/>
    <n v="1558.7837072309355"/>
    <n v="1132.0671963662735"/>
    <n v="21.104832608259407"/>
    <n v="431.37076952772316"/>
    <n v="547.07079298912993"/>
    <n v="33.962015890988205"/>
    <n v="11.320671963662734"/>
    <n v="203.28147638648048"/>
    <n v="1711.1732295019256"/>
    <n v="1127.3145312681329"/>
    <n v="21.104832608259407"/>
    <n v="427.19629659317565"/>
    <n v="519.90353250957821"/>
    <n v="33.819435938043988"/>
    <n v="11.273145312681327"/>
    <n v="192.37445592584189"/>
    <n v="1628.5545418214303"/>
    <n v="1125.1708692739744"/>
    <n v="21.104832608259407"/>
    <n v="424.71771388892614"/>
    <n v="503.7730405882653"/>
    <n v="33.755126078219234"/>
    <n v="11.251708692739747"/>
    <n v="185.89844022457714"/>
    <n v="1579.4999058126662"/>
    <n v="640.18057221992865"/>
    <n v="12.171471591428926"/>
    <n v="248.03136203247445"/>
    <n v="310.64510166202001"/>
    <n v="19.205417166597861"/>
    <n v="6.4018057221992866"/>
    <n v="115.28477113100179"/>
    <n v="972.08301523360626"/>
    <n v="634.11261860044999"/>
    <n v="12.171471591428926"/>
    <n v="242.52364608024391"/>
    <n v="274.80116249468034"/>
    <n v="19.023378558013501"/>
    <n v="6.3411261860045007"/>
    <n v="100.8942668627367"/>
    <n v="863.07757401386777"/>
    <n v="631.84828775366259"/>
    <n v="12.171471591428926"/>
    <n v="239.90554150553012"/>
    <n v="257.7626692383659"/>
    <n v="18.955448632609876"/>
    <n v="6.3184828775366251"/>
    <n v="94.053709836202813"/>
    <n v="811.2616040543935"/>
  </r>
  <r>
    <x v="1"/>
    <s v=""/>
    <m/>
    <s v=""/>
    <x v="4"/>
    <m/>
    <m/>
    <m/>
    <m/>
    <n v="73"/>
    <m/>
    <n v="78740000"/>
    <m/>
    <n v="0"/>
    <m/>
    <n v="0.99999999999999978"/>
    <n v="223981.87003306014"/>
    <n v="2725.4120000000003"/>
    <n v="60279.101407733455"/>
    <n v="100409.36674601129"/>
    <n v="6719.4561009918043"/>
    <n v="2239.8187003306016"/>
    <n v="40356.205814433379"/>
    <n v="339140.73828025558"/>
    <n v="246301.07626704709"/>
    <n v="4591.7265357880178"/>
    <n v="93852.277626148032"/>
    <n v="119024.84723521127"/>
    <n v="7389.0322880114127"/>
    <n v="2463.0107626704707"/>
    <n v="44227.450967446915"/>
    <n v="372295.75192930596"/>
    <n v="245267.05060799944"/>
    <n v="4591.7265357880178"/>
    <n v="92944.047814413381"/>
    <n v="113114.13317440401"/>
    <n v="7358.0115182399832"/>
    <n v="2452.6705060799941"/>
    <n v="41854.437345159415"/>
    <n v="354320.60720221401"/>
    <n v="244800.65933899287"/>
    <n v="4591.7265357880178"/>
    <n v="92404.788670050693"/>
    <n v="109604.66171044078"/>
    <n v="7344.0197801697859"/>
    <n v="2448.0065933899291"/>
    <n v="40445.466532946484"/>
    <n v="343647.9106665061"/>
    <n v="139282.51295429905"/>
    <n v="2648.1171456475963"/>
    <n v="53963.573551701636"/>
    <n v="67586.290921627166"/>
    <n v="4178.4753886289718"/>
    <n v="1392.8251295429905"/>
    <n v="25082.224180603309"/>
    <n v="211493.71136401079"/>
    <n v="137962.3232058342"/>
    <n v="2648.1171456475963"/>
    <n v="52765.27333492841"/>
    <n v="59787.813213851638"/>
    <n v="4138.8696961750256"/>
    <n v="1379.623232058342"/>
    <n v="21951.317551848333"/>
    <n v="187777.66555192159"/>
    <n v="137469.67831127445"/>
    <n v="2648.1171456475963"/>
    <n v="52195.658760279919"/>
    <n v="56080.7901321217"/>
    <n v="4124.090349338233"/>
    <n v="1374.6967831127442"/>
    <n v="20463.034379869303"/>
    <n v="176504.19237841721"/>
  </r>
  <r>
    <x v="2"/>
    <s v=""/>
    <m/>
    <s v=""/>
    <x v="4"/>
    <m/>
    <m/>
    <m/>
    <m/>
    <m/>
    <n v="18"/>
    <m/>
    <n v="20900000"/>
    <n v="2195125.2871186878"/>
    <n v="80935125.2871186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0"/>
    <s v="Fo_x000a_Shan"/>
    <s v="Fo Shan"/>
    <s v="Gaoming"/>
    <x v="575"/>
    <s v="t/a"/>
    <s v="grinding"/>
    <n v="1000000"/>
    <n v="1"/>
    <m/>
    <n v="1"/>
    <m/>
    <n v="1000000"/>
    <n v="105029.91804395635"/>
    <n v="105029.91804395635"/>
    <n v="1.0683208094782915E-3"/>
    <n v="64.777717092980325"/>
    <n v="4.1818285666969679"/>
    <n v="184.76503092931168"/>
    <n v="79.726737447915667"/>
    <n v="1.94333151278941"/>
    <n v="0.64777717092980336"/>
    <n v="54.197607623922153"/>
    <n v="461.86189376240901"/>
    <n v="72.653606371321985"/>
    <n v="6.4562490499491547"/>
    <n v="234.58901474351799"/>
    <n v="98.011440643971241"/>
    <n v="2.1796081911396596"/>
    <n v="0.72653606371321988"/>
    <n v="59.423551064054095"/>
    <n v="507.32574529423209"/>
    <n v="71.199702893661225"/>
    <n v="6.4562490499491547"/>
    <n v="225.97158171327587"/>
    <n v="93.746258090238868"/>
    <n v="2.1359910868098364"/>
    <n v="0.71199702893661232"/>
    <n v="56.012652813962681"/>
    <n v="481.4888140946228"/>
    <n v="70.543928172767181"/>
    <n v="6.4562490499491547"/>
    <n v="220.96645117396392"/>
    <n v="91.268977979037729"/>
    <n v="2.1163178451830151"/>
    <n v="0.70543928172767179"/>
    <n v="54.031553461277767"/>
    <n v="466.4823483715428"/>
    <n v="41.143713180566294"/>
    <n v="3.7234150754596809"/>
    <n v="133.88945673978535"/>
    <n v="55.830976612756047"/>
    <n v="1.2343113954169889"/>
    <n v="0.41143713180566294"/>
    <n v="33.715704839135746"/>
    <n v="288.38024402746692"/>
    <n v="39.287445447101177"/>
    <n v="3.7234150754596809"/>
    <n v="122.55308331330259"/>
    <n v="50.220059534370442"/>
    <n v="1.1786233634130352"/>
    <n v="0.39287445447101177"/>
    <n v="29.228612668291628"/>
    <n v="254.39134045894269"/>
    <n v="38.594756518944472"/>
    <n v="3.7234150754596809"/>
    <n v="117.26620902843588"/>
    <n v="47.603330876955347"/>
    <n v="1.1578426955683339"/>
    <n v="0.38594756518944473"/>
    <n v="27.135995274756919"/>
    <n v="238.54014594664289"/>
  </r>
  <r>
    <x v="20"/>
    <s v="Yang_x000a_Jiang"/>
    <s v="Yang Jiang"/>
    <s v="Yangchun"/>
    <x v="576"/>
    <s v="t/d"/>
    <s v="cement"/>
    <n v="12000"/>
    <n v="310"/>
    <n v="1"/>
    <m/>
    <n v="3720000"/>
    <m/>
    <n v="0"/>
    <n v="3720000"/>
    <n v="3.7838298698814665E-2"/>
    <n v="2294.3282454532296"/>
    <n v="148.11400939684793"/>
    <n v="6544.0964618232392"/>
    <n v="2823.7998165639087"/>
    <n v="68.829847363596883"/>
    <n v="22.943282454532294"/>
    <n v="1919.5968550276498"/>
    <n v="16358.446019896008"/>
    <n v="2573.2802684679405"/>
    <n v="228.67052467621022"/>
    <n v="8308.7862115693842"/>
    <n v="3471.4162020290473"/>
    <n v="77.198408054038225"/>
    <n v="25.732802684679406"/>
    <n v="2104.6918256735826"/>
    <n v="17968.706513745015"/>
    <n v="2521.7852179373435"/>
    <n v="228.67052467621022"/>
    <n v="8003.5698363734664"/>
    <n v="3320.3499211504491"/>
    <n v="75.653556538120299"/>
    <n v="25.217852179373438"/>
    <n v="1983.8829958977681"/>
    <n v="17053.601695493879"/>
    <n v="2498.558674423286"/>
    <n v="228.67052467621022"/>
    <n v="7826.2957229303984"/>
    <n v="3232.6084262955123"/>
    <n v="74.956760232698571"/>
    <n v="24.985586744232858"/>
    <n v="1913.7154690707589"/>
    <n v="16522.095496788716"/>
    <n v="1457.2477621819273"/>
    <n v="131.87770055112441"/>
    <n v="4742.1609799176786"/>
    <n v="1977.4483010881822"/>
    <n v="43.717432865457823"/>
    <n v="14.572477621819273"/>
    <n v="1194.1590009533675"/>
    <n v="10213.989763690068"/>
    <n v="1391.5015815022446"/>
    <n v="131.87770055112441"/>
    <n v="4340.6438700131785"/>
    <n v="1778.7181495245202"/>
    <n v="41.745047445067328"/>
    <n v="13.915015815022446"/>
    <n v="1035.2330188483991"/>
    <n v="9010.1544791381584"/>
    <n v="1366.9675928946886"/>
    <n v="131.87770055112441"/>
    <n v="4153.3908214915828"/>
    <n v="1686.0375991930398"/>
    <n v="41.009027786840655"/>
    <n v="13.669675928946887"/>
    <n v="961.11569257674375"/>
    <n v="8448.7292711219325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Yun_x000a_Fu"/>
    <s v="Yun Fu"/>
    <s v="Yun'an"/>
    <x v="577"/>
    <s v="t/a"/>
    <s v="grinding"/>
    <n v="4000000"/>
    <n v="1"/>
    <m/>
    <n v="1"/>
    <m/>
    <n v="4000000"/>
    <n v="420119.6721758254"/>
    <n v="420119.6721758254"/>
    <n v="4.2732832379131658E-3"/>
    <n v="259.1108683719213"/>
    <n v="16.727314266787872"/>
    <n v="739.06012371724671"/>
    <n v="318.90694979166267"/>
    <n v="7.7733260511576399"/>
    <n v="2.5911086837192134"/>
    <n v="216.79043049568861"/>
    <n v="1847.447575049636"/>
    <n v="290.61442548528794"/>
    <n v="25.824996199796619"/>
    <n v="938.35605897407197"/>
    <n v="392.04576257588496"/>
    <n v="8.7184327645586386"/>
    <n v="2.9061442548528795"/>
    <n v="237.69420425621638"/>
    <n v="2029.3029811769284"/>
    <n v="284.7988115746449"/>
    <n v="25.824996199796619"/>
    <n v="903.88632685310347"/>
    <n v="374.98503236095547"/>
    <n v="8.5439643472393456"/>
    <n v="2.8479881157464493"/>
    <n v="224.05061125585073"/>
    <n v="1925.9552563784912"/>
    <n v="282.17571269106872"/>
    <n v="25.824996199796619"/>
    <n v="883.86580469585567"/>
    <n v="365.07591191615091"/>
    <n v="8.4652713807320605"/>
    <n v="2.8217571269106871"/>
    <n v="216.12621384511107"/>
    <n v="1865.9293934861712"/>
    <n v="164.57485272226518"/>
    <n v="14.893660301838723"/>
    <n v="535.55782695914138"/>
    <n v="223.32390645102419"/>
    <n v="4.9372455816679555"/>
    <n v="1.6457485272226517"/>
    <n v="134.86281935654299"/>
    <n v="1153.5209761098677"/>
    <n v="157.14978178840471"/>
    <n v="14.893660301838723"/>
    <n v="490.21233325321037"/>
    <n v="200.88023813748177"/>
    <n v="4.7144934536521408"/>
    <n v="1.5714978178840471"/>
    <n v="116.91445067316651"/>
    <n v="1017.5653618357708"/>
    <n v="154.37902607577789"/>
    <n v="14.893660301838723"/>
    <n v="469.06483611374352"/>
    <n v="190.41332350782139"/>
    <n v="4.6313707822733354"/>
    <n v="1.5437902607577789"/>
    <n v="108.54398109902768"/>
    <n v="954.16058378657158"/>
  </r>
  <r>
    <x v="20"/>
    <s v="Mei_x000a_Zhou"/>
    <s v="Mei Zhou"/>
    <s v="Jiaoling"/>
    <x v="578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  <n v="23.572467268260709"/>
    <n v="2.2340490452758086"/>
    <n v="73.531849987981559"/>
    <n v="30.13203572062227"/>
    <n v="0.70717401804782121"/>
    <n v="0.23572467268260711"/>
    <n v="17.537167600974982"/>
    <n v="152.63480427536564"/>
    <n v="23.156853911366685"/>
    <n v="2.2340490452758086"/>
    <n v="70.35972541706154"/>
    <n v="28.561998526173209"/>
    <n v="0.69470561734100045"/>
    <n v="0.23156853911366687"/>
    <n v="16.281597164854151"/>
    <n v="143.12408756798575"/>
  </r>
  <r>
    <x v="20"/>
    <s v="He_x000a_Yuan"/>
    <s v="He Yuan"/>
    <s v="Lungchuan"/>
    <x v="579"/>
    <s v="t/a"/>
    <s v="grinding"/>
    <n v="300000"/>
    <n v="1"/>
    <m/>
    <n v="1"/>
    <m/>
    <n v="300000"/>
    <n v="31508.975413186905"/>
    <n v="31508.975413186905"/>
    <n v="3.2049624284348748E-4"/>
    <n v="19.433315127894101"/>
    <n v="1.2545485700090904"/>
    <n v="55.42950927879351"/>
    <n v="23.918021234374702"/>
    <n v="0.58299945383682306"/>
    <n v="0.19433315127894102"/>
    <n v="16.259282287176646"/>
    <n v="138.55856812872273"/>
    <n v="21.796081911396598"/>
    <n v="1.9368747149847467"/>
    <n v="70.376704423055401"/>
    <n v="29.403432193191378"/>
    <n v="0.65388245734189798"/>
    <n v="0.217960819113966"/>
    <n v="17.827065319216231"/>
    <n v="152.19772358826967"/>
    <n v="21.359910868098371"/>
    <n v="1.9368747149847467"/>
    <n v="67.791474513982763"/>
    <n v="28.123877427071665"/>
    <n v="0.64079732604295103"/>
    <n v="0.21359910868098375"/>
    <n v="16.803795844188805"/>
    <n v="144.44664422838687"/>
    <n v="21.163178451830156"/>
    <n v="1.9368747149847467"/>
    <n v="66.28993535218919"/>
    <n v="27.380693393711322"/>
    <n v="0.63489535355490467"/>
    <n v="0.21163178451830159"/>
    <n v="16.209466038383333"/>
    <n v="139.94470451146285"/>
    <n v="12.343113954169889"/>
    <n v="1.1170245226379043"/>
    <n v="40.166837021935606"/>
    <n v="16.749292983826816"/>
    <n v="0.37029341862509674"/>
    <n v="0.1234311395416989"/>
    <n v="10.114711451740726"/>
    <n v="86.514073208240077"/>
    <n v="11.786233634130355"/>
    <n v="1.1170245226379043"/>
    <n v="36.76592499399078"/>
    <n v="15.066017860311135"/>
    <n v="0.3535870090239106"/>
    <n v="0.11786233634130355"/>
    <n v="8.768583800487491"/>
    <n v="76.317402137682819"/>
    <n v="11.578426955683343"/>
    <n v="1.1170245226379043"/>
    <n v="35.17986270853077"/>
    <n v="14.280999263086605"/>
    <n v="0.34735280867050022"/>
    <n v="0.11578426955683344"/>
    <n v="8.1407985824270757"/>
    <n v="71.562043783992877"/>
  </r>
  <r>
    <x v="20"/>
    <s v="Jiang_x000a_Men"/>
    <s v="Jiang Men"/>
    <s v="Enping"/>
    <x v="580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  <n v="23.572467268260709"/>
    <n v="2.2340490452758086"/>
    <n v="73.531849987981559"/>
    <n v="30.13203572062227"/>
    <n v="0.70717401804782121"/>
    <n v="0.23572467268260711"/>
    <n v="17.537167600974982"/>
    <n v="152.63480427536564"/>
    <n v="23.156853911366685"/>
    <n v="2.2340490452758086"/>
    <n v="70.35972541706154"/>
    <n v="28.561998526173209"/>
    <n v="0.69470561734100045"/>
    <n v="0.23156853911366687"/>
    <n v="16.281597164854151"/>
    <n v="143.12408756798575"/>
  </r>
  <r>
    <x v="20"/>
    <s v="He_x000a_Yuan"/>
    <s v="He Yuan"/>
    <s v="Dongyuan"/>
    <x v="581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  <n v="23.572467268260709"/>
    <n v="2.2340490452758086"/>
    <n v="73.531849987981559"/>
    <n v="30.13203572062227"/>
    <n v="0.70717401804782121"/>
    <n v="0.23572467268260711"/>
    <n v="17.537167600974982"/>
    <n v="152.63480427536564"/>
    <n v="23.156853911366685"/>
    <n v="2.2340490452758086"/>
    <n v="70.35972541706154"/>
    <n v="28.561998526173209"/>
    <n v="0.69470561734100045"/>
    <n v="0.23156853911366687"/>
    <n v="16.281597164854151"/>
    <n v="143.12408756798575"/>
  </r>
  <r>
    <x v="20"/>
    <s v="Mei_x000a_Zhou"/>
    <s v="Mei Zhou"/>
    <s v="Meizhou"/>
    <x v="582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  <n v="23.572467268260709"/>
    <n v="2.2340490452758086"/>
    <n v="73.531849987981559"/>
    <n v="30.13203572062227"/>
    <n v="0.70717401804782121"/>
    <n v="0.23572467268260711"/>
    <n v="17.537167600974982"/>
    <n v="152.63480427536564"/>
    <n v="23.156853911366685"/>
    <n v="2.2340490452758086"/>
    <n v="70.35972541706154"/>
    <n v="28.561998526173209"/>
    <n v="0.69470561734100045"/>
    <n v="0.23156853911366687"/>
    <n v="16.281597164854151"/>
    <n v="143.12408756798575"/>
  </r>
  <r>
    <x v="20"/>
    <s v="Mao_x000a_Ming"/>
    <s v="Mao Ming"/>
    <s v="Maoming"/>
    <x v="583"/>
    <s v="t/a"/>
    <s v="grinding"/>
    <n v="900000"/>
    <n v="1"/>
    <m/>
    <n v="1"/>
    <m/>
    <n v="900000"/>
    <n v="94526.926239560722"/>
    <n v="94526.926239560722"/>
    <n v="9.6148872853046245E-4"/>
    <n v="58.299945383682306"/>
    <n v="3.7636457100272711"/>
    <n v="166.28852783638052"/>
    <n v="71.754063703124103"/>
    <n v="1.7489983615104692"/>
    <n v="0.58299945383682306"/>
    <n v="48.777846861529945"/>
    <n v="415.67570438616815"/>
    <n v="65.388245734189795"/>
    <n v="5.8106241449542395"/>
    <n v="211.1301132691662"/>
    <n v="88.210296579574134"/>
    <n v="1.9616473720256939"/>
    <n v="0.65388245734189798"/>
    <n v="53.481195957648694"/>
    <n v="456.59317076480897"/>
    <n v="64.079732604295117"/>
    <n v="5.8106241449542395"/>
    <n v="203.37442354194832"/>
    <n v="84.371632281214985"/>
    <n v="1.9223919781288532"/>
    <n v="0.64079732604295125"/>
    <n v="50.411387532566415"/>
    <n v="433.33993268516059"/>
    <n v="63.489535355490467"/>
    <n v="5.8106241449542395"/>
    <n v="198.86980605656757"/>
    <n v="82.142080181133963"/>
    <n v="1.904686060664714"/>
    <n v="0.63489535355490467"/>
    <n v="48.628398115149992"/>
    <n v="419.83411353438856"/>
    <n v="37.029341862509668"/>
    <n v="3.3510735679137129"/>
    <n v="120.50051106580682"/>
    <n v="50.247878951480445"/>
    <n v="1.1108802558752902"/>
    <n v="0.37029341862509668"/>
    <n v="30.344134355222177"/>
    <n v="259.54221962472025"/>
    <n v="35.358700902391064"/>
    <n v="3.3510735679137129"/>
    <n v="110.29777498197235"/>
    <n v="45.198053580933404"/>
    <n v="1.0607610270717318"/>
    <n v="0.35358700902391066"/>
    <n v="26.305751401462469"/>
    <n v="228.95220641304846"/>
    <n v="34.735280867050029"/>
    <n v="3.3510735679137129"/>
    <n v="105.5395881255923"/>
    <n v="42.842997789259819"/>
    <n v="1.0420584260115007"/>
    <n v="0.34735280867050033"/>
    <n v="24.422395747281229"/>
    <n v="214.68613135197862"/>
  </r>
  <r>
    <x v="20"/>
    <s v="Mei_x000a_Zhou"/>
    <s v="Mei Zhou"/>
    <s v="Pingyuan"/>
    <x v="584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  <n v="23.572467268260709"/>
    <n v="2.2340490452758086"/>
    <n v="73.531849987981559"/>
    <n v="30.13203572062227"/>
    <n v="0.70717401804782121"/>
    <n v="0.23572467268260711"/>
    <n v="17.537167600974982"/>
    <n v="152.63480427536564"/>
    <n v="23.156853911366685"/>
    <n v="2.2340490452758086"/>
    <n v="70.35972541706154"/>
    <n v="28.561998526173209"/>
    <n v="0.69470561734100045"/>
    <n v="0.23156853911366687"/>
    <n v="16.281597164854151"/>
    <n v="143.12408756798575"/>
  </r>
  <r>
    <x v="20"/>
    <s v="Mei_x000a_Zhou"/>
    <s v="Mei Zhou"/>
    <s v="Jiaoling"/>
    <x v="578"/>
    <s v="t/a"/>
    <s v="grinding"/>
    <n v="1000000"/>
    <n v="1"/>
    <m/>
    <n v="1"/>
    <m/>
    <n v="1000000"/>
    <n v="105029.91804395635"/>
    <n v="105029.91804395635"/>
    <n v="1.0683208094782915E-3"/>
    <n v="64.777717092980325"/>
    <n v="4.1818285666969679"/>
    <n v="184.76503092931168"/>
    <n v="79.726737447915667"/>
    <n v="1.94333151278941"/>
    <n v="0.64777717092980336"/>
    <n v="54.197607623922153"/>
    <n v="461.86189376240901"/>
    <n v="72.653606371321985"/>
    <n v="6.4562490499491547"/>
    <n v="234.58901474351799"/>
    <n v="98.011440643971241"/>
    <n v="2.1796081911396596"/>
    <n v="0.72653606371321988"/>
    <n v="59.423551064054095"/>
    <n v="507.32574529423209"/>
    <n v="71.199702893661225"/>
    <n v="6.4562490499491547"/>
    <n v="225.97158171327587"/>
    <n v="93.746258090238868"/>
    <n v="2.1359910868098364"/>
    <n v="0.71199702893661232"/>
    <n v="56.012652813962681"/>
    <n v="481.4888140946228"/>
    <n v="70.543928172767181"/>
    <n v="6.4562490499491547"/>
    <n v="220.96645117396392"/>
    <n v="91.268977979037729"/>
    <n v="2.1163178451830151"/>
    <n v="0.70543928172767179"/>
    <n v="54.031553461277767"/>
    <n v="466.4823483715428"/>
    <n v="41.143713180566294"/>
    <n v="3.7234150754596809"/>
    <n v="133.88945673978535"/>
    <n v="55.830976612756047"/>
    <n v="1.2343113954169889"/>
    <n v="0.41143713180566294"/>
    <n v="33.715704839135746"/>
    <n v="288.38024402746692"/>
    <n v="39.287445447101177"/>
    <n v="3.7234150754596809"/>
    <n v="122.55308331330259"/>
    <n v="50.220059534370442"/>
    <n v="1.1786233634130352"/>
    <n v="0.39287445447101177"/>
    <n v="29.228612668291628"/>
    <n v="254.39134045894269"/>
    <n v="38.594756518944472"/>
    <n v="3.7234150754596809"/>
    <n v="117.26620902843588"/>
    <n v="47.603330876955347"/>
    <n v="1.1578426955683339"/>
    <n v="0.38594756518944473"/>
    <n v="27.135995274756919"/>
    <n v="238.54014594664289"/>
  </r>
  <r>
    <x v="20"/>
    <s v="Mei_x000a_Zhou"/>
    <s v="Mei Zhou"/>
    <s v="Jiaoling"/>
    <x v="578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Mei_x000a_Zhou"/>
    <s v="Mei Zhou"/>
    <s v="Meizhou"/>
    <x v="582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  <n v="23.572467268260709"/>
    <n v="2.2340490452758086"/>
    <n v="73.531849987981559"/>
    <n v="30.13203572062227"/>
    <n v="0.70717401804782121"/>
    <n v="0.23572467268260711"/>
    <n v="17.537167600974982"/>
    <n v="152.63480427536564"/>
    <n v="23.156853911366685"/>
    <n v="2.2340490452758086"/>
    <n v="70.35972541706154"/>
    <n v="28.561998526173209"/>
    <n v="0.69470561734100045"/>
    <n v="0.23156853911366687"/>
    <n v="16.281597164854151"/>
    <n v="143.12408756798575"/>
  </r>
  <r>
    <x v="20"/>
    <s v="Mei_x000a_Zhou"/>
    <s v="Mei Zhou"/>
    <s v="Meizhou"/>
    <x v="582"/>
    <s v="t/d"/>
    <s v="cement"/>
    <n v="2000"/>
    <n v="310"/>
    <n v="1"/>
    <m/>
    <n v="620000"/>
    <m/>
    <n v="0"/>
    <n v="620000"/>
    <n v="6.3063831164691109E-3"/>
    <n v="382.38804090887157"/>
    <n v="24.685668232807991"/>
    <n v="1090.6827436372064"/>
    <n v="470.63330276065142"/>
    <n v="11.471641227266147"/>
    <n v="3.8238804090887157"/>
    <n v="319.93280917127498"/>
    <n v="2726.4076699826678"/>
    <n v="428.88004474465674"/>
    <n v="38.111754112701703"/>
    <n v="1384.7977019282307"/>
    <n v="578.56936700484118"/>
    <n v="12.866401342339703"/>
    <n v="4.288800447446568"/>
    <n v="350.7819709455971"/>
    <n v="2994.7844189575026"/>
    <n v="420.29753632289061"/>
    <n v="38.111754112701703"/>
    <n v="1333.9283060622442"/>
    <n v="553.39165352507484"/>
    <n v="12.608926089686715"/>
    <n v="4.202975363228906"/>
    <n v="330.64716598296133"/>
    <n v="2842.2669492489795"/>
    <n v="416.42644573721429"/>
    <n v="38.111754112701703"/>
    <n v="1304.3826204883997"/>
    <n v="538.76807104925206"/>
    <n v="12.492793372116429"/>
    <n v="4.164264457372143"/>
    <n v="318.95257817845982"/>
    <n v="2753.6825827981197"/>
    <n v="242.87462703032122"/>
    <n v="21.979616758520734"/>
    <n v="790.36016331961298"/>
    <n v="329.57471684803039"/>
    <n v="7.2862388109096372"/>
    <n v="2.4287462703032121"/>
    <n v="199.02650015889461"/>
    <n v="1702.331627281678"/>
    <n v="231.91693025037409"/>
    <n v="21.979616758520734"/>
    <n v="723.44064500219645"/>
    <n v="296.45302492075336"/>
    <n v="6.9575079075112214"/>
    <n v="2.3191693025037408"/>
    <n v="172.53883647473316"/>
    <n v="1501.6924131896928"/>
    <n v="227.82793214911476"/>
    <n v="21.979616758520734"/>
    <n v="692.23180358193054"/>
    <n v="281.0062665321733"/>
    <n v="6.8348379644734427"/>
    <n v="2.2782793214911479"/>
    <n v="160.18594876279062"/>
    <n v="1408.1215451869887"/>
  </r>
  <r>
    <x v="20"/>
    <s v="Mei_x000a_Zhou"/>
    <s v="Mei Zhou"/>
    <s v="Jiaoling"/>
    <x v="578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Fo_x000a_Shan"/>
    <s v="Fo Shan"/>
    <s v="Gaoming"/>
    <x v="575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  <n v="78.319673183027362"/>
    <n v="7.1018739549440708"/>
    <n v="248.56873988460347"/>
    <n v="103.12088389926276"/>
    <n v="2.3495901954908205"/>
    <n v="0.78319673183027361"/>
    <n v="61.613918095358947"/>
    <n v="529.63769550408517"/>
    <n v="77.598320990043902"/>
    <n v="7.1018739549440708"/>
    <n v="243.06309629136032"/>
    <n v="100.39587577694151"/>
    <n v="2.3279496297013171"/>
    <n v="0.77598320990043901"/>
    <n v="59.434708807405542"/>
    <n v="513.13058320869709"/>
    <n v="45.258084498622928"/>
    <n v="4.0957565830056488"/>
    <n v="147.27840241376387"/>
    <n v="61.414074274031655"/>
    <n v="1.3577425349586878"/>
    <n v="0.45258084498622925"/>
    <n v="37.087275323049326"/>
    <n v="317.21826843021364"/>
    <n v="43.216189991811298"/>
    <n v="4.0957565830056488"/>
    <n v="134.80839164463285"/>
    <n v="55.242065487807487"/>
    <n v="1.2964856997543388"/>
    <n v="0.43216189991811299"/>
    <n v="32.151473935120798"/>
    <n v="279.83047450483701"/>
    <n v="42.454232170838921"/>
    <n v="4.0957565830056488"/>
    <n v="128.99282993127949"/>
    <n v="52.363663964650883"/>
    <n v="1.2736269651251675"/>
    <n v="0.42454232170838924"/>
    <n v="29.849594802232613"/>
    <n v="262.3941605413072"/>
  </r>
  <r>
    <x v="20"/>
    <s v="Fo_x000a_Shan"/>
    <s v="Fo Shan"/>
    <s v="Gaoming"/>
    <x v="575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  <n v="78.319673183027362"/>
    <n v="7.1018739549440708"/>
    <n v="248.56873988460347"/>
    <n v="103.12088389926276"/>
    <n v="2.3495901954908205"/>
    <n v="0.78319673183027361"/>
    <n v="61.613918095358947"/>
    <n v="529.63769550408517"/>
    <n v="77.598320990043902"/>
    <n v="7.1018739549440708"/>
    <n v="243.06309629136032"/>
    <n v="100.39587577694151"/>
    <n v="2.3279496297013171"/>
    <n v="0.77598320990043901"/>
    <n v="59.434708807405542"/>
    <n v="513.13058320869709"/>
    <n v="45.258084498622928"/>
    <n v="4.0957565830056488"/>
    <n v="147.27840241376387"/>
    <n v="61.414074274031655"/>
    <n v="1.3577425349586878"/>
    <n v="0.45258084498622925"/>
    <n v="37.087275323049326"/>
    <n v="317.21826843021364"/>
    <n v="43.216189991811298"/>
    <n v="4.0957565830056488"/>
    <n v="134.80839164463285"/>
    <n v="55.242065487807487"/>
    <n v="1.2964856997543388"/>
    <n v="0.43216189991811299"/>
    <n v="32.151473935120798"/>
    <n v="279.83047450483701"/>
    <n v="42.454232170838921"/>
    <n v="4.0957565830056488"/>
    <n v="128.99282993127949"/>
    <n v="52.363663964650883"/>
    <n v="1.2736269651251675"/>
    <n v="0.42454232170838924"/>
    <n v="29.849594802232613"/>
    <n v="262.3941605413072"/>
  </r>
  <r>
    <x v="20"/>
    <s v="Fo_x000a_Shan"/>
    <s v="Fo Shan"/>
    <s v="Gaoming"/>
    <x v="575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  <n v="78.319673183027362"/>
    <n v="7.1018739549440708"/>
    <n v="248.56873988460347"/>
    <n v="103.12088389926276"/>
    <n v="2.3495901954908205"/>
    <n v="0.78319673183027361"/>
    <n v="61.613918095358947"/>
    <n v="529.63769550408517"/>
    <n v="77.598320990043902"/>
    <n v="7.1018739549440708"/>
    <n v="243.06309629136032"/>
    <n v="100.39587577694151"/>
    <n v="2.3279496297013171"/>
    <n v="0.77598320990043901"/>
    <n v="59.434708807405542"/>
    <n v="513.13058320869709"/>
    <n v="45.258084498622928"/>
    <n v="4.0957565830056488"/>
    <n v="147.27840241376387"/>
    <n v="61.414074274031655"/>
    <n v="1.3577425349586878"/>
    <n v="0.45258084498622925"/>
    <n v="37.087275323049326"/>
    <n v="317.21826843021364"/>
    <n v="43.216189991811298"/>
    <n v="4.0957565830056488"/>
    <n v="134.80839164463285"/>
    <n v="55.242065487807487"/>
    <n v="1.2964856997543388"/>
    <n v="0.43216189991811299"/>
    <n v="32.151473935120798"/>
    <n v="279.83047450483701"/>
    <n v="42.454232170838921"/>
    <n v="4.0957565830056488"/>
    <n v="128.99282993127949"/>
    <n v="52.363663964650883"/>
    <n v="1.2736269651251675"/>
    <n v="0.42454232170838924"/>
    <n v="29.849594802232613"/>
    <n v="262.3941605413072"/>
  </r>
  <r>
    <x v="20"/>
    <s v="Fo_x000a_Shan"/>
    <s v="Fo Shan"/>
    <s v="Gaoming"/>
    <x v="575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  <n v="78.319673183027362"/>
    <n v="7.1018739549440708"/>
    <n v="248.56873988460347"/>
    <n v="103.12088389926276"/>
    <n v="2.3495901954908205"/>
    <n v="0.78319673183027361"/>
    <n v="61.613918095358947"/>
    <n v="529.63769550408517"/>
    <n v="77.598320990043902"/>
    <n v="7.1018739549440708"/>
    <n v="243.06309629136032"/>
    <n v="100.39587577694151"/>
    <n v="2.3279496297013171"/>
    <n v="0.77598320990043901"/>
    <n v="59.434708807405542"/>
    <n v="513.13058320869709"/>
    <n v="45.258084498622928"/>
    <n v="4.0957565830056488"/>
    <n v="147.27840241376387"/>
    <n v="61.414074274031655"/>
    <n v="1.3577425349586878"/>
    <n v="0.45258084498622925"/>
    <n v="37.087275323049326"/>
    <n v="317.21826843021364"/>
    <n v="43.216189991811298"/>
    <n v="4.0957565830056488"/>
    <n v="134.80839164463285"/>
    <n v="55.242065487807487"/>
    <n v="1.2964856997543388"/>
    <n v="0.43216189991811299"/>
    <n v="32.151473935120798"/>
    <n v="279.83047450483701"/>
    <n v="42.454232170838921"/>
    <n v="4.0957565830056488"/>
    <n v="128.99282993127949"/>
    <n v="52.363663964650883"/>
    <n v="1.2736269651251675"/>
    <n v="0.42454232170838924"/>
    <n v="29.849594802232613"/>
    <n v="262.3941605413072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Zhan_x000a_Jiang"/>
    <s v="Zhan Jiang"/>
    <s v="Suixi"/>
    <x v="291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  <n v="23.572467268260709"/>
    <n v="2.2340490452758086"/>
    <n v="73.531849987981559"/>
    <n v="30.13203572062227"/>
    <n v="0.70717401804782121"/>
    <n v="0.23572467268260711"/>
    <n v="17.537167600974982"/>
    <n v="152.63480427536564"/>
    <n v="23.156853911366685"/>
    <n v="2.2340490452758086"/>
    <n v="70.35972541706154"/>
    <n v="28.561998526173209"/>
    <n v="0.69470561734100045"/>
    <n v="0.23156853911366687"/>
    <n v="16.281597164854151"/>
    <n v="143.12408756798575"/>
  </r>
  <r>
    <x v="20"/>
    <s v="Zhan_x000a_Jiang"/>
    <s v="Zhan Jiang"/>
    <s v="Suixi"/>
    <x v="291"/>
    <s v="t/a"/>
    <s v="grinding"/>
    <n v="1100000"/>
    <n v="1"/>
    <m/>
    <n v="1"/>
    <m/>
    <n v="1100000"/>
    <n v="115532.90984835199"/>
    <n v="115532.90984835199"/>
    <n v="1.1751528904261207E-3"/>
    <n v="71.255488802278364"/>
    <n v="4.6000114233666647"/>
    <n v="203.24153402224286"/>
    <n v="87.699411192707231"/>
    <n v="2.137664664068351"/>
    <n v="0.71255488802278366"/>
    <n v="59.617368386314368"/>
    <n v="508.04808313864993"/>
    <n v="79.918967008454189"/>
    <n v="7.1018739549440708"/>
    <n v="258.04791621786978"/>
    <n v="107.81258470836838"/>
    <n v="2.3975690102536258"/>
    <n v="0.79918967008454189"/>
    <n v="65.36590617045951"/>
    <n v="558.05831982365532"/>
    <n v="78.319673183027362"/>
    <n v="7.1018739549440708"/>
    <n v="248.56873988460347"/>
    <n v="103.12088389926276"/>
    <n v="2.3495901954908205"/>
    <n v="0.78319673183027361"/>
    <n v="61.613918095358947"/>
    <n v="529.63769550408517"/>
    <n v="77.598320990043902"/>
    <n v="7.1018739549440708"/>
    <n v="243.06309629136032"/>
    <n v="100.39587577694151"/>
    <n v="2.3279496297013171"/>
    <n v="0.77598320990043901"/>
    <n v="59.434708807405542"/>
    <n v="513.13058320869709"/>
    <n v="45.258084498622928"/>
    <n v="4.0957565830056488"/>
    <n v="147.27840241376387"/>
    <n v="61.414074274031655"/>
    <n v="1.3577425349586878"/>
    <n v="0.45258084498622925"/>
    <n v="37.087275323049326"/>
    <n v="317.21826843021364"/>
    <n v="43.216189991811298"/>
    <n v="4.0957565830056488"/>
    <n v="134.80839164463285"/>
    <n v="55.242065487807487"/>
    <n v="1.2964856997543388"/>
    <n v="0.43216189991811299"/>
    <n v="32.151473935120798"/>
    <n v="279.83047450483701"/>
    <n v="42.454232170838921"/>
    <n v="4.0957565830056488"/>
    <n v="128.99282993127949"/>
    <n v="52.363663964650883"/>
    <n v="1.2736269651251675"/>
    <n v="0.42454232170838924"/>
    <n v="29.849594802232613"/>
    <n v="262.3941605413072"/>
  </r>
  <r>
    <x v="20"/>
    <s v="Fo_x000a_Shan"/>
    <s v="Fo Shan"/>
    <s v="Sanshui"/>
    <x v="586"/>
    <s v="t/a"/>
    <s v="grinding"/>
    <n v="500000"/>
    <n v="1"/>
    <m/>
    <n v="1"/>
    <m/>
    <n v="500000"/>
    <n v="52514.959021978175"/>
    <n v="52514.959021978175"/>
    <n v="5.3416040473914573E-4"/>
    <n v="32.388858546490162"/>
    <n v="2.0909142833484839"/>
    <n v="92.382515464655839"/>
    <n v="39.863368723957834"/>
    <n v="0.97166575639470498"/>
    <n v="0.32388858546490168"/>
    <n v="27.098803811961076"/>
    <n v="230.93094688120451"/>
    <n v="36.326803185660992"/>
    <n v="3.2281245249745774"/>
    <n v="117.294507371759"/>
    <n v="49.005720321985621"/>
    <n v="1.0898040955698298"/>
    <n v="0.36326803185660994"/>
    <n v="29.711775532027048"/>
    <n v="253.66287264711605"/>
    <n v="35.599851446830613"/>
    <n v="3.2281245249745774"/>
    <n v="112.98579085663793"/>
    <n v="46.873129045119434"/>
    <n v="1.0679955434049182"/>
    <n v="0.35599851446830616"/>
    <n v="28.006326406981341"/>
    <n v="240.7444070473114"/>
    <n v="35.271964086383591"/>
    <n v="3.2281245249745774"/>
    <n v="110.48322558698196"/>
    <n v="45.634488989518864"/>
    <n v="1.0581589225915076"/>
    <n v="0.35271964086383589"/>
    <n v="27.015776730638883"/>
    <n v="233.2411741857714"/>
    <n v="20.571856590283147"/>
    <n v="1.8617075377298404"/>
    <n v="66.944728369892673"/>
    <n v="27.915488306378023"/>
    <n v="0.61715569770849443"/>
    <n v="0.20571856590283147"/>
    <n v="16.857852419567873"/>
    <n v="144.19012201373346"/>
    <n v="19.643722723550589"/>
    <n v="1.8617075377298404"/>
    <n v="61.276541656651297"/>
    <n v="25.110029767185221"/>
    <n v="0.5893116817065176"/>
    <n v="0.19643722723550588"/>
    <n v="14.614306334145814"/>
    <n v="127.19567022947135"/>
    <n v="19.297378259472236"/>
    <n v="1.8617075377298404"/>
    <n v="58.633104514217941"/>
    <n v="23.801665438477674"/>
    <n v="0.57892134778416693"/>
    <n v="0.19297378259472237"/>
    <n v="13.567997637378459"/>
    <n v="119.27007297332145"/>
  </r>
  <r>
    <x v="20"/>
    <s v="Fo_x000a_Shan"/>
    <s v="Fo Shan"/>
    <s v="Sanshui"/>
    <x v="586"/>
    <s v="t/a"/>
    <s v="grinding"/>
    <n v="500000"/>
    <n v="1"/>
    <m/>
    <n v="1"/>
    <m/>
    <n v="500000"/>
    <n v="52514.959021978175"/>
    <n v="52514.959021978175"/>
    <n v="5.3416040473914573E-4"/>
    <n v="32.388858546490162"/>
    <n v="2.0909142833484839"/>
    <n v="92.382515464655839"/>
    <n v="39.863368723957834"/>
    <n v="0.97166575639470498"/>
    <n v="0.32388858546490168"/>
    <n v="27.098803811961076"/>
    <n v="230.93094688120451"/>
    <n v="36.326803185660992"/>
    <n v="3.2281245249745774"/>
    <n v="117.294507371759"/>
    <n v="49.005720321985621"/>
    <n v="1.0898040955698298"/>
    <n v="0.36326803185660994"/>
    <n v="29.711775532027048"/>
    <n v="253.66287264711605"/>
    <n v="35.599851446830613"/>
    <n v="3.2281245249745774"/>
    <n v="112.98579085663793"/>
    <n v="46.873129045119434"/>
    <n v="1.0679955434049182"/>
    <n v="0.35599851446830616"/>
    <n v="28.006326406981341"/>
    <n v="240.7444070473114"/>
    <n v="35.271964086383591"/>
    <n v="3.2281245249745774"/>
    <n v="110.48322558698196"/>
    <n v="45.634488989518864"/>
    <n v="1.0581589225915076"/>
    <n v="0.35271964086383589"/>
    <n v="27.015776730638883"/>
    <n v="233.2411741857714"/>
    <n v="20.571856590283147"/>
    <n v="1.8617075377298404"/>
    <n v="66.944728369892673"/>
    <n v="27.915488306378023"/>
    <n v="0.61715569770849443"/>
    <n v="0.20571856590283147"/>
    <n v="16.857852419567873"/>
    <n v="144.19012201373346"/>
    <n v="19.643722723550589"/>
    <n v="1.8617075377298404"/>
    <n v="61.276541656651297"/>
    <n v="25.110029767185221"/>
    <n v="0.5893116817065176"/>
    <n v="0.19643722723550588"/>
    <n v="14.614306334145814"/>
    <n v="127.19567022947135"/>
    <n v="19.297378259472236"/>
    <n v="1.8617075377298404"/>
    <n v="58.633104514217941"/>
    <n v="23.801665438477674"/>
    <n v="0.57892134778416693"/>
    <n v="0.19297378259472237"/>
    <n v="13.567997637378459"/>
    <n v="119.27007297332145"/>
  </r>
  <r>
    <x v="20"/>
    <s v="Zhan_x000a_Jiang"/>
    <s v="Zhan Jiang"/>
    <s v="Lianjiang"/>
    <x v="587"/>
    <s v="t/a"/>
    <s v="grinding"/>
    <n v="800000"/>
    <n v="1"/>
    <m/>
    <n v="1"/>
    <m/>
    <n v="800000"/>
    <n v="84023.93443516508"/>
    <n v="84023.93443516508"/>
    <n v="8.5465664758263321E-4"/>
    <n v="51.822173674384267"/>
    <n v="3.3454628533575743"/>
    <n v="147.81202474344934"/>
    <n v="63.781389958332532"/>
    <n v="1.5546652102315281"/>
    <n v="0.51822173674384264"/>
    <n v="43.358086099137722"/>
    <n v="369.48951500992723"/>
    <n v="58.122885097057591"/>
    <n v="5.1649992399593243"/>
    <n v="187.67121179481441"/>
    <n v="78.409152515176999"/>
    <n v="1.7436865529117278"/>
    <n v="0.58122885097057597"/>
    <n v="47.538840851243279"/>
    <n v="405.86059623538569"/>
    <n v="56.959762314928987"/>
    <n v="5.1649992399593243"/>
    <n v="180.77726537062071"/>
    <n v="74.997006472191103"/>
    <n v="1.7087928694478693"/>
    <n v="0.56959762314928997"/>
    <n v="44.810122251170142"/>
    <n v="385.19105127569827"/>
    <n v="56.435142538213746"/>
    <n v="5.1649992399593243"/>
    <n v="176.77316093917113"/>
    <n v="73.015182383230183"/>
    <n v="1.6930542761464122"/>
    <n v="0.56435142538213745"/>
    <n v="43.225242769022216"/>
    <n v="373.18587869723422"/>
    <n v="32.914970544453034"/>
    <n v="2.9787320603677445"/>
    <n v="107.11156539182828"/>
    <n v="44.664781290204836"/>
    <n v="0.98744911633359111"/>
    <n v="0.32914970544453037"/>
    <n v="26.972563871308598"/>
    <n v="230.70419522197355"/>
    <n v="31.429956357680943"/>
    <n v="2.9787320603677445"/>
    <n v="98.042466650642083"/>
    <n v="40.176047627496352"/>
    <n v="0.9428986907304282"/>
    <n v="0.31429956357680944"/>
    <n v="23.382890134633303"/>
    <n v="203.51307236715417"/>
    <n v="30.875805215155577"/>
    <n v="2.9787320603677445"/>
    <n v="93.812967222748711"/>
    <n v="38.082664701564276"/>
    <n v="0.92627415645466726"/>
    <n v="0.30875805215155583"/>
    <n v="21.708796219805535"/>
    <n v="190.83211675731431"/>
  </r>
  <r>
    <x v="20"/>
    <s v="Shao_x000a_Gauan"/>
    <s v="Shao Gauan"/>
    <s v="Qujiang"/>
    <x v="588"/>
    <s v="t/a"/>
    <s v="grinding"/>
    <n v="1200000"/>
    <n v="1"/>
    <m/>
    <n v="1"/>
    <m/>
    <n v="1200000"/>
    <n v="126035.90165274762"/>
    <n v="126035.90165274762"/>
    <n v="1.2819849713739499E-3"/>
    <n v="77.733260511576404"/>
    <n v="5.0181942800363615"/>
    <n v="221.71803711517404"/>
    <n v="95.672084937498809"/>
    <n v="2.3319978153472922"/>
    <n v="0.77733260511576407"/>
    <n v="65.037129148706583"/>
    <n v="554.2342725148909"/>
    <n v="87.184327645586393"/>
    <n v="7.7474988599389869"/>
    <n v="281.5068176922216"/>
    <n v="117.61372877276551"/>
    <n v="2.6155298293675919"/>
    <n v="0.87184327645586401"/>
    <n v="71.308261276864926"/>
    <n v="608.79089435307867"/>
    <n v="85.439643472393485"/>
    <n v="7.7474988599389869"/>
    <n v="271.16589805593105"/>
    <n v="112.49550970828666"/>
    <n v="2.5631893041718041"/>
    <n v="0.85439643472393501"/>
    <n v="67.21518337675522"/>
    <n v="577.78657691354749"/>
    <n v="84.652713807320623"/>
    <n v="7.7474988599389869"/>
    <n v="265.15974140875676"/>
    <n v="109.52277357484529"/>
    <n v="2.5395814142196187"/>
    <n v="0.84652713807320634"/>
    <n v="64.837864153533332"/>
    <n v="559.77881804585138"/>
    <n v="49.372455816679555"/>
    <n v="4.4680980905516172"/>
    <n v="160.66734808774243"/>
    <n v="66.997171935307264"/>
    <n v="1.4811736745003869"/>
    <n v="0.49372455816679561"/>
    <n v="40.458845806962906"/>
    <n v="346.05629283296031"/>
    <n v="47.144934536521419"/>
    <n v="4.4680980905516172"/>
    <n v="147.06369997596312"/>
    <n v="60.264071441244539"/>
    <n v="1.4143480360956424"/>
    <n v="0.47144934536521421"/>
    <n v="35.074335201949964"/>
    <n v="305.26960855073128"/>
    <n v="46.31370782273337"/>
    <n v="4.4680980905516172"/>
    <n v="140.71945083412308"/>
    <n v="57.123997052346418"/>
    <n v="1.3894112346820009"/>
    <n v="0.46313707822733374"/>
    <n v="32.563194329708303"/>
    <n v="286.24817513597151"/>
  </r>
  <r>
    <x v="20"/>
    <s v="He_x000a_Yuan"/>
    <s v="He Yuan"/>
    <s v="Dongyuan"/>
    <x v="581"/>
    <s v="t/d"/>
    <s v="cement"/>
    <n v="4000"/>
    <n v="310"/>
    <n v="1"/>
    <m/>
    <n v="1240000"/>
    <m/>
    <n v="0"/>
    <n v="1240000"/>
    <n v="1.2612766232938222E-2"/>
    <n v="764.77608181774315"/>
    <n v="49.371336465615983"/>
    <n v="2181.3654872744128"/>
    <n v="941.26660552130284"/>
    <n v="22.943282454532294"/>
    <n v="7.6477608181774315"/>
    <n v="639.86561834254996"/>
    <n v="5452.8153399653356"/>
    <n v="857.76008948931349"/>
    <n v="76.223508225403407"/>
    <n v="2769.5954038564614"/>
    <n v="1157.1387340096824"/>
    <n v="25.732802684679406"/>
    <n v="8.5776008948931359"/>
    <n v="701.56394189119419"/>
    <n v="5989.5688379150051"/>
    <n v="840.59507264578122"/>
    <n v="76.223508225403407"/>
    <n v="2667.8566121244885"/>
    <n v="1106.7833070501497"/>
    <n v="25.21785217937343"/>
    <n v="8.4059507264578119"/>
    <n v="661.29433196592265"/>
    <n v="5684.5338984979589"/>
    <n v="832.85289147442859"/>
    <n v="76.223508225403407"/>
    <n v="2608.7652409767993"/>
    <n v="1077.5361420985041"/>
    <n v="24.985586744232858"/>
    <n v="8.328528914744286"/>
    <n v="637.90515635691963"/>
    <n v="5507.3651655962394"/>
    <n v="485.74925406064244"/>
    <n v="43.959233517041469"/>
    <n v="1580.720326639226"/>
    <n v="659.14943369606078"/>
    <n v="14.572477621819274"/>
    <n v="4.8574925406064242"/>
    <n v="398.05300031778921"/>
    <n v="3404.6632545633561"/>
    <n v="463.83386050074819"/>
    <n v="43.959233517041469"/>
    <n v="1446.8812900043929"/>
    <n v="592.90604984150673"/>
    <n v="13.915015815022443"/>
    <n v="4.6383386050074815"/>
    <n v="345.07767294946632"/>
    <n v="3003.3848263793857"/>
    <n v="455.65586429822952"/>
    <n v="43.959233517041469"/>
    <n v="1384.4636071638611"/>
    <n v="562.0125330643466"/>
    <n v="13.669675928946885"/>
    <n v="4.5565586429822957"/>
    <n v="320.37189752558123"/>
    <n v="2816.2430903739773"/>
  </r>
  <r>
    <x v="20"/>
    <s v="Zhao_x000a_Qing"/>
    <s v="Zhao Qing"/>
    <s v="Deqing"/>
    <x v="263"/>
    <s v="t/d"/>
    <s v="cement"/>
    <n v="3000"/>
    <n v="310"/>
    <n v="1"/>
    <m/>
    <n v="930000"/>
    <m/>
    <n v="0"/>
    <n v="930000"/>
    <n v="9.4595746747036663E-3"/>
    <n v="573.58206136330739"/>
    <n v="37.028502349211983"/>
    <n v="1636.0241154558098"/>
    <n v="705.94995414097718"/>
    <n v="17.207461840899221"/>
    <n v="5.7358206136330736"/>
    <n v="479.89921375691245"/>
    <n v="4089.6115049740019"/>
    <n v="643.32006711698511"/>
    <n v="57.167631169052555"/>
    <n v="2077.1965528923461"/>
    <n v="867.85405050726183"/>
    <n v="19.299602013509556"/>
    <n v="6.4332006711698515"/>
    <n v="526.17295641839564"/>
    <n v="4492.1766284362538"/>
    <n v="630.44630448433588"/>
    <n v="57.167631169052555"/>
    <n v="2000.8924590933666"/>
    <n v="830.08748028761227"/>
    <n v="18.913389134530075"/>
    <n v="6.3044630448433594"/>
    <n v="495.97074897444202"/>
    <n v="4263.4004238734697"/>
    <n v="624.6396686058215"/>
    <n v="57.167631169052555"/>
    <n v="1956.5739307325996"/>
    <n v="808.15210657387809"/>
    <n v="18.739190058174643"/>
    <n v="6.2463966860582145"/>
    <n v="478.42886726768972"/>
    <n v="4130.5238741971789"/>
    <n v="364.31194054548183"/>
    <n v="32.969425137781101"/>
    <n v="1185.5402449794196"/>
    <n v="494.36207527204556"/>
    <n v="10.929358216364456"/>
    <n v="3.6431194054548182"/>
    <n v="298.53975023834187"/>
    <n v="2553.4974409225169"/>
    <n v="347.87539537556114"/>
    <n v="32.969425137781101"/>
    <n v="1085.1609675032946"/>
    <n v="444.67953738113005"/>
    <n v="10.436261861266832"/>
    <n v="3.4787539537556116"/>
    <n v="258.80825471209977"/>
    <n v="2252.5386197845396"/>
    <n v="341.74189822367214"/>
    <n v="32.969425137781101"/>
    <n v="1038.3477053728957"/>
    <n v="421.50939979825995"/>
    <n v="10.252256946710164"/>
    <n v="3.4174189822367218"/>
    <n v="240.27892314418594"/>
    <n v="2112.1823177804831"/>
  </r>
  <r>
    <x v="20"/>
    <s v="Zhao_x000a_Qing"/>
    <s v="Zhao Qing"/>
    <s v="Deqing"/>
    <x v="263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Mao_x000a_Ming"/>
    <s v="Mao Ming"/>
    <s v="Maoming"/>
    <x v="583"/>
    <s v="t/d"/>
    <s v="cement"/>
    <n v="4000"/>
    <n v="310"/>
    <n v="1"/>
    <m/>
    <n v="1240000"/>
    <m/>
    <n v="0"/>
    <n v="1240000"/>
    <n v="1.2612766232938222E-2"/>
    <n v="764.77608181774315"/>
    <n v="49.371336465615983"/>
    <n v="2181.3654872744128"/>
    <n v="941.26660552130284"/>
    <n v="22.943282454532294"/>
    <n v="7.6477608181774315"/>
    <n v="639.86561834254996"/>
    <n v="5452.8153399653356"/>
    <n v="857.76008948931349"/>
    <n v="76.223508225403407"/>
    <n v="2769.5954038564614"/>
    <n v="1157.1387340096824"/>
    <n v="25.732802684679406"/>
    <n v="8.5776008948931359"/>
    <n v="701.56394189119419"/>
    <n v="5989.5688379150051"/>
    <n v="840.59507264578122"/>
    <n v="76.223508225403407"/>
    <n v="2667.8566121244885"/>
    <n v="1106.7833070501497"/>
    <n v="25.21785217937343"/>
    <n v="8.4059507264578119"/>
    <n v="661.29433196592265"/>
    <n v="5684.5338984979589"/>
    <n v="832.85289147442859"/>
    <n v="76.223508225403407"/>
    <n v="2608.7652409767993"/>
    <n v="1077.5361420985041"/>
    <n v="24.985586744232858"/>
    <n v="8.328528914744286"/>
    <n v="637.90515635691963"/>
    <n v="5507.3651655962394"/>
    <n v="485.74925406064244"/>
    <n v="43.959233517041469"/>
    <n v="1580.720326639226"/>
    <n v="659.14943369606078"/>
    <n v="14.572477621819274"/>
    <n v="4.8574925406064242"/>
    <n v="398.05300031778921"/>
    <n v="3404.6632545633561"/>
    <n v="463.83386050074819"/>
    <n v="43.959233517041469"/>
    <n v="1446.8812900043929"/>
    <n v="592.90604984150673"/>
    <n v="13.915015815022443"/>
    <n v="4.6383386050074815"/>
    <n v="345.07767294946632"/>
    <n v="3003.3848263793857"/>
    <n v="455.65586429822952"/>
    <n v="43.959233517041469"/>
    <n v="1384.4636071638611"/>
    <n v="562.0125330643466"/>
    <n v="13.669675928946885"/>
    <n v="4.5565586429822957"/>
    <n v="320.37189752558123"/>
    <n v="2816.2430903739773"/>
  </r>
  <r>
    <x v="20"/>
    <s v="Qing_x000a_Yuan"/>
    <s v="Qing Yuan"/>
    <s v="Yingde"/>
    <x v="589"/>
    <s v="t/a"/>
    <s v="grinding"/>
    <n v="600000"/>
    <n v="1"/>
    <m/>
    <n v="1"/>
    <m/>
    <n v="600000"/>
    <n v="63017.95082637381"/>
    <n v="63017.95082637381"/>
    <n v="6.4099248568697496E-4"/>
    <n v="38.866630255788202"/>
    <n v="2.5090971400181807"/>
    <n v="110.85901855758702"/>
    <n v="47.836042468749405"/>
    <n v="1.1659989076736461"/>
    <n v="0.38866630255788204"/>
    <n v="32.518564574353292"/>
    <n v="277.11713625744545"/>
    <n v="43.592163822793196"/>
    <n v="3.8737494299694935"/>
    <n v="140.7534088461108"/>
    <n v="58.806864386382756"/>
    <n v="1.307764914683796"/>
    <n v="0.43592163822793201"/>
    <n v="35.654130638432463"/>
    <n v="304.39544717653934"/>
    <n v="42.719821736196742"/>
    <n v="3.8737494299694935"/>
    <n v="135.58294902796553"/>
    <n v="56.247754854143331"/>
    <n v="1.2815946520859021"/>
    <n v="0.4271982173619675"/>
    <n v="33.60759168837761"/>
    <n v="288.89328845677375"/>
    <n v="42.326356903660312"/>
    <n v="3.8737494299694935"/>
    <n v="132.57987070437838"/>
    <n v="54.761386787422644"/>
    <n v="1.2697907071098093"/>
    <n v="0.42326356903660317"/>
    <n v="32.418932076766666"/>
    <n v="279.88940902292569"/>
    <n v="24.686227908339777"/>
    <n v="2.2340490452758086"/>
    <n v="80.333674043871213"/>
    <n v="33.498585967653632"/>
    <n v="0.74058683725019347"/>
    <n v="0.24686227908339781"/>
    <n v="20.229422903481453"/>
    <n v="173.02814641648015"/>
    <n v="23.572467268260709"/>
    <n v="2.2340490452758086"/>
    <n v="73.531849987981559"/>
    <n v="30.13203572062227"/>
    <n v="0.70717401804782121"/>
    <n v="0.23572467268260711"/>
    <n v="17.537167600974982"/>
    <n v="152.63480427536564"/>
    <n v="23.156853911366685"/>
    <n v="2.2340490452758086"/>
    <n v="70.35972541706154"/>
    <n v="28.561998526173209"/>
    <n v="0.69470561734100045"/>
    <n v="0.23156853911366687"/>
    <n v="16.281597164854151"/>
    <n v="143.12408756798575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Shan_x000a_Tou"/>
    <s v="Shan Tou"/>
    <s v="Shantou"/>
    <x v="590"/>
    <s v="t/a"/>
    <s v="grinding"/>
    <n v="1800000"/>
    <n v="1"/>
    <m/>
    <n v="1"/>
    <m/>
    <n v="1800000"/>
    <n v="189053.85247912144"/>
    <n v="189053.85247912144"/>
    <n v="1.9229774570609249E-3"/>
    <n v="116.59989076736461"/>
    <n v="7.5272914200545422"/>
    <n v="332.57705567276105"/>
    <n v="143.50812740624821"/>
    <n v="3.4979967230209383"/>
    <n v="1.1659989076736461"/>
    <n v="97.555693723059889"/>
    <n v="831.3514087723363"/>
    <n v="130.77649146837959"/>
    <n v="11.621248289908479"/>
    <n v="422.2602265383324"/>
    <n v="176.42059315914827"/>
    <n v="3.9232947440513879"/>
    <n v="1.307764914683796"/>
    <n v="106.96239191529739"/>
    <n v="913.18634152961795"/>
    <n v="128.15946520859023"/>
    <n v="11.621248289908479"/>
    <n v="406.74884708389664"/>
    <n v="168.74326456242997"/>
    <n v="3.8447839562577064"/>
    <n v="1.2815946520859025"/>
    <n v="100.82277506513283"/>
    <n v="866.67986537032118"/>
    <n v="126.97907071098093"/>
    <n v="11.621248289908479"/>
    <n v="397.73961211313514"/>
    <n v="164.28416036226793"/>
    <n v="3.809372121329428"/>
    <n v="1.2697907071098093"/>
    <n v="97.256796230299983"/>
    <n v="839.66822706877713"/>
    <n v="74.058683725019335"/>
    <n v="6.7021471358274258"/>
    <n v="241.00102213161364"/>
    <n v="100.49575790296089"/>
    <n v="2.2217605117505803"/>
    <n v="0.74058683725019336"/>
    <n v="60.688268710444355"/>
    <n v="519.08443924944049"/>
    <n v="70.717401804782128"/>
    <n v="6.7021471358274258"/>
    <n v="220.59554996394471"/>
    <n v="90.396107161866809"/>
    <n v="2.1215220541434636"/>
    <n v="0.70717401804782132"/>
    <n v="52.611502802924939"/>
    <n v="457.90441282609692"/>
    <n v="69.470561734100059"/>
    <n v="6.7021471358274258"/>
    <n v="211.07917625118461"/>
    <n v="85.685995578519638"/>
    <n v="2.0841168520230013"/>
    <n v="0.69470561734100067"/>
    <n v="48.844791494562458"/>
    <n v="429.37226270395723"/>
  </r>
  <r>
    <x v="20"/>
    <s v="Dong_x000a_Guan"/>
    <s v="Dong Guan"/>
    <s v="Dongyuan"/>
    <x v="581"/>
    <s v="t/a"/>
    <s v="grinding"/>
    <n v="1860000"/>
    <n v="1"/>
    <m/>
    <n v="1"/>
    <m/>
    <n v="1860000"/>
    <n v="195355.64756175881"/>
    <n v="195355.64756175881"/>
    <n v="1.9870767056296224E-3"/>
    <n v="120.48655379294344"/>
    <n v="7.7782011340563608"/>
    <n v="343.66295752851977"/>
    <n v="148.29173165312315"/>
    <n v="3.614596613788303"/>
    <n v="1.2048655379294344"/>
    <n v="100.80755018049521"/>
    <n v="859.06312239808085"/>
    <n v="135.13570785065892"/>
    <n v="12.00862323290543"/>
    <n v="436.33556742294348"/>
    <n v="182.30127959778653"/>
    <n v="4.0540712355197677"/>
    <n v="1.3513570785065891"/>
    <n v="110.52780497914064"/>
    <n v="943.62588624727186"/>
    <n v="132.43144738220991"/>
    <n v="12.00862323290543"/>
    <n v="420.30714198669318"/>
    <n v="174.36804004784432"/>
    <n v="3.9729434214662964"/>
    <n v="1.3243144738220991"/>
    <n v="104.18353423397059"/>
    <n v="895.56919421599855"/>
    <n v="131.21170640134696"/>
    <n v="12.00862323290543"/>
    <n v="410.99759918357296"/>
    <n v="169.7602990410102"/>
    <n v="3.9363511920404091"/>
    <n v="1.3121170640134698"/>
    <n v="100.49868943797665"/>
    <n v="867.65716797106973"/>
    <n v="76.527306515853311"/>
    <n v="6.925552040355007"/>
    <n v="249.03438953600076"/>
    <n v="103.84561649972626"/>
    <n v="2.2958191954755995"/>
    <n v="0.76527306515853322"/>
    <n v="62.711211000792495"/>
    <n v="536.38725389108856"/>
    <n v="73.074648531608204"/>
    <n v="6.925552040355007"/>
    <n v="227.94873496274286"/>
    <n v="93.409310733929033"/>
    <n v="2.1922394559482457"/>
    <n v="0.730746485316082"/>
    <n v="54.365219563022436"/>
    <n v="473.16789325363351"/>
    <n v="71.786247125236727"/>
    <n v="6.925552040355007"/>
    <n v="218.11514879289075"/>
    <n v="88.542195431136946"/>
    <n v="2.1535874137571014"/>
    <n v="0.71786247125236735"/>
    <n v="50.472951211047878"/>
    <n v="443.68467146075585"/>
  </r>
  <r>
    <x v="20"/>
    <s v="Zhan_x000a_Jiang"/>
    <s v="Zhan Jiang"/>
    <s v="Suixi"/>
    <x v="291"/>
    <s v="t/a"/>
    <s v="grinding"/>
    <n v="3200000"/>
    <n v="1"/>
    <m/>
    <n v="1"/>
    <m/>
    <n v="3200000"/>
    <n v="336095.73774066032"/>
    <n v="336095.73774066032"/>
    <n v="3.4186265903305329E-3"/>
    <n v="207.28869469753707"/>
    <n v="13.381851413430297"/>
    <n v="591.24809897379737"/>
    <n v="255.12555983333013"/>
    <n v="6.2186608409261126"/>
    <n v="2.0728869469753706"/>
    <n v="173.43234439655089"/>
    <n v="1477.9580600397089"/>
    <n v="232.49154038823036"/>
    <n v="20.659996959837297"/>
    <n v="750.68484717925764"/>
    <n v="313.63661006070799"/>
    <n v="6.9747462116469112"/>
    <n v="2.3249154038823039"/>
    <n v="190.15536340497312"/>
    <n v="1623.4423849415427"/>
    <n v="227.83904925971595"/>
    <n v="20.659996959837297"/>
    <n v="723.10906148248284"/>
    <n v="299.98802588876441"/>
    <n v="6.8351714777914774"/>
    <n v="2.2783904925971599"/>
    <n v="179.24048900468057"/>
    <n v="1540.7642051027931"/>
    <n v="225.74057015285499"/>
    <n v="20.659996959837297"/>
    <n v="707.09264375668454"/>
    <n v="292.06072953292073"/>
    <n v="6.772217104585649"/>
    <n v="2.2574057015285498"/>
    <n v="172.90097107608887"/>
    <n v="1492.7435147889369"/>
    <n v="131.65988217781214"/>
    <n v="11.914928241470978"/>
    <n v="428.44626156731312"/>
    <n v="178.65912516081934"/>
    <n v="3.9497964653343645"/>
    <n v="1.3165988217781215"/>
    <n v="107.89025548523439"/>
    <n v="922.8167808878942"/>
    <n v="125.71982543072377"/>
    <n v="11.914928241470978"/>
    <n v="392.16986660256833"/>
    <n v="160.70419050998541"/>
    <n v="3.7715947629217128"/>
    <n v="1.2571982543072378"/>
    <n v="93.531560538533213"/>
    <n v="814.05228946861666"/>
    <n v="123.50322086062231"/>
    <n v="11.914928241470978"/>
    <n v="375.25186889099484"/>
    <n v="152.33065880625711"/>
    <n v="3.7050966258186691"/>
    <n v="1.2350322086062233"/>
    <n v="86.83518487922214"/>
    <n v="763.32846702925724"/>
  </r>
  <r>
    <x v="20"/>
    <s v="Jiang_x000a_Men"/>
    <s v="Jiang Men"/>
    <s v="Xinhui"/>
    <x v="591"/>
    <s v="t/a"/>
    <s v="grinding"/>
    <n v="3300000"/>
    <n v="1"/>
    <m/>
    <n v="1"/>
    <m/>
    <n v="3300000"/>
    <n v="346598.72954505595"/>
    <n v="346598.72954505595"/>
    <n v="3.5254586712783623E-3"/>
    <n v="213.76646640683512"/>
    <n v="13.800034270099994"/>
    <n v="609.72460206672861"/>
    <n v="263.09823357812172"/>
    <n v="6.4129939922050534"/>
    <n v="2.1376646640683514"/>
    <n v="178.85210515894312"/>
    <n v="1524.1442494159498"/>
    <n v="239.75690102536257"/>
    <n v="21.305621864832212"/>
    <n v="774.14374865360946"/>
    <n v="323.43775412510513"/>
    <n v="7.1927070307608778"/>
    <n v="2.3975690102536258"/>
    <n v="196.09771851137856"/>
    <n v="1674.1749594709661"/>
    <n v="234.95901954908209"/>
    <n v="21.305621864832212"/>
    <n v="745.70621965381042"/>
    <n v="309.36265169778829"/>
    <n v="7.0487705864724619"/>
    <n v="2.3495901954908209"/>
    <n v="184.84175428607685"/>
    <n v="1588.9130865122554"/>
    <n v="232.79496297013173"/>
    <n v="21.305621864832212"/>
    <n v="729.18928887408106"/>
    <n v="301.18762733082457"/>
    <n v="6.9838488891039514"/>
    <n v="2.3279496297013171"/>
    <n v="178.30412642221665"/>
    <n v="1539.3917496260913"/>
    <n v="135.77425349586878"/>
    <n v="12.287269749016948"/>
    <n v="441.83520724129164"/>
    <n v="184.24222282209496"/>
    <n v="4.0732276048760641"/>
    <n v="1.3577425349586878"/>
    <n v="111.26182596914798"/>
    <n v="951.65480529064087"/>
    <n v="129.6485699754339"/>
    <n v="12.287269749016948"/>
    <n v="404.42517493389857"/>
    <n v="165.72619646342247"/>
    <n v="3.8894570992630166"/>
    <n v="1.296485699754339"/>
    <n v="96.454421805362387"/>
    <n v="839.49142351451098"/>
    <n v="127.36269651251676"/>
    <n v="12.287269749016948"/>
    <n v="386.97848979383843"/>
    <n v="157.09099189395266"/>
    <n v="3.8208808953755025"/>
    <n v="1.2736269651251677"/>
    <n v="89.548784406697848"/>
    <n v="787.1824816239216"/>
  </r>
  <r>
    <x v="20"/>
    <s v="Mao_x000a_Ming"/>
    <s v="Mao Ming"/>
    <s v="Maoming"/>
    <x v="583"/>
    <s v="t/a"/>
    <s v="grinding"/>
    <n v="1200000"/>
    <n v="1"/>
    <m/>
    <n v="1"/>
    <m/>
    <n v="1200000"/>
    <n v="126035.90165274762"/>
    <n v="126035.90165274762"/>
    <n v="1.2819849713739499E-3"/>
    <n v="77.733260511576404"/>
    <n v="5.0181942800363615"/>
    <n v="221.71803711517404"/>
    <n v="95.672084937498809"/>
    <n v="2.3319978153472922"/>
    <n v="0.77733260511576407"/>
    <n v="65.037129148706583"/>
    <n v="554.2342725148909"/>
    <n v="87.184327645586393"/>
    <n v="7.7474988599389869"/>
    <n v="281.5068176922216"/>
    <n v="117.61372877276551"/>
    <n v="2.6155298293675919"/>
    <n v="0.87184327645586401"/>
    <n v="71.308261276864926"/>
    <n v="608.79089435307867"/>
    <n v="85.439643472393485"/>
    <n v="7.7474988599389869"/>
    <n v="271.16589805593105"/>
    <n v="112.49550970828666"/>
    <n v="2.5631893041718041"/>
    <n v="0.85439643472393501"/>
    <n v="67.21518337675522"/>
    <n v="577.78657691354749"/>
    <n v="84.652713807320623"/>
    <n v="7.7474988599389869"/>
    <n v="265.15974140875676"/>
    <n v="109.52277357484529"/>
    <n v="2.5395814142196187"/>
    <n v="0.84652713807320634"/>
    <n v="64.837864153533332"/>
    <n v="559.77881804585138"/>
    <n v="49.372455816679555"/>
    <n v="4.4680980905516172"/>
    <n v="160.66734808774243"/>
    <n v="66.997171935307264"/>
    <n v="1.4811736745003869"/>
    <n v="0.49372455816679561"/>
    <n v="40.458845806962906"/>
    <n v="346.05629283296031"/>
    <n v="47.144934536521419"/>
    <n v="4.4680980905516172"/>
    <n v="147.06369997596312"/>
    <n v="60.264071441244539"/>
    <n v="1.4143480360956424"/>
    <n v="0.47144934536521421"/>
    <n v="35.074335201949964"/>
    <n v="305.26960855073128"/>
    <n v="46.31370782273337"/>
    <n v="4.4680980905516172"/>
    <n v="140.71945083412308"/>
    <n v="57.123997052346418"/>
    <n v="1.3894112346820009"/>
    <n v="0.46313707822733374"/>
    <n v="32.563194329708303"/>
    <n v="286.24817513597151"/>
  </r>
  <r>
    <x v="20"/>
    <s v="Mei_x000a_Zhou"/>
    <s v="Mei Zhou"/>
    <s v="Meizhou"/>
    <x v="582"/>
    <s v="t/a"/>
    <s v="grinding"/>
    <n v="900000"/>
    <n v="1"/>
    <m/>
    <n v="1"/>
    <m/>
    <n v="900000"/>
    <n v="94526.926239560722"/>
    <n v="94526.926239560722"/>
    <n v="9.6148872853046245E-4"/>
    <n v="58.299945383682306"/>
    <n v="3.7636457100272711"/>
    <n v="166.28852783638052"/>
    <n v="71.754063703124103"/>
    <n v="1.7489983615104692"/>
    <n v="0.58299945383682306"/>
    <n v="48.777846861529945"/>
    <n v="415.67570438616815"/>
    <n v="65.388245734189795"/>
    <n v="5.8106241449542395"/>
    <n v="211.1301132691662"/>
    <n v="88.210296579574134"/>
    <n v="1.9616473720256939"/>
    <n v="0.65388245734189798"/>
    <n v="53.481195957648694"/>
    <n v="456.59317076480897"/>
    <n v="64.079732604295117"/>
    <n v="5.8106241449542395"/>
    <n v="203.37442354194832"/>
    <n v="84.371632281214985"/>
    <n v="1.9223919781288532"/>
    <n v="0.64079732604295125"/>
    <n v="50.411387532566415"/>
    <n v="433.33993268516059"/>
    <n v="63.489535355490467"/>
    <n v="5.8106241449542395"/>
    <n v="198.86980605656757"/>
    <n v="82.142080181133963"/>
    <n v="1.904686060664714"/>
    <n v="0.63489535355490467"/>
    <n v="48.628398115149992"/>
    <n v="419.83411353438856"/>
    <n v="37.029341862509668"/>
    <n v="3.3510735679137129"/>
    <n v="120.50051106580682"/>
    <n v="50.247878951480445"/>
    <n v="1.1108802558752902"/>
    <n v="0.37029341862509668"/>
    <n v="30.344134355222177"/>
    <n v="259.54221962472025"/>
    <n v="35.358700902391064"/>
    <n v="3.3510735679137129"/>
    <n v="110.29777498197235"/>
    <n v="45.198053580933404"/>
    <n v="1.0607610270717318"/>
    <n v="0.35358700902391066"/>
    <n v="26.305751401462469"/>
    <n v="228.95220641304846"/>
    <n v="34.735280867050029"/>
    <n v="3.3510735679137129"/>
    <n v="105.5395881255923"/>
    <n v="42.842997789259819"/>
    <n v="1.0420584260115007"/>
    <n v="0.34735280867050033"/>
    <n v="24.422395747281229"/>
    <n v="214.68613135197862"/>
  </r>
  <r>
    <x v="20"/>
    <s v="Hui_x000a_Zhou"/>
    <s v="Hui Zhou"/>
    <s v="Huiyang"/>
    <x v="592"/>
    <s v="t/a"/>
    <s v="grinding"/>
    <n v="2000000"/>
    <n v="1"/>
    <m/>
    <n v="1"/>
    <m/>
    <n v="2000000"/>
    <n v="210059.8360879127"/>
    <n v="210059.8360879127"/>
    <n v="2.1366416189565829E-3"/>
    <n v="129.55543418596065"/>
    <n v="8.3636571333939358"/>
    <n v="369.53006185862336"/>
    <n v="159.45347489583133"/>
    <n v="3.8866630255788199"/>
    <n v="1.2955543418596067"/>
    <n v="108.39521524784431"/>
    <n v="923.72378752481802"/>
    <n v="145.30721274264397"/>
    <n v="12.912498099898309"/>
    <n v="469.17802948703599"/>
    <n v="196.02288128794248"/>
    <n v="4.3592163822793193"/>
    <n v="1.4530721274264398"/>
    <n v="118.84710212810819"/>
    <n v="1014.6514905884642"/>
    <n v="142.39940578732245"/>
    <n v="12.912498099898309"/>
    <n v="451.94316342655173"/>
    <n v="187.49251618047774"/>
    <n v="4.2719821736196728"/>
    <n v="1.4239940578732246"/>
    <n v="112.02530562792536"/>
    <n v="962.97762818924559"/>
    <n v="141.08785634553436"/>
    <n v="12.912498099898309"/>
    <n v="441.93290234792784"/>
    <n v="182.53795595807546"/>
    <n v="4.2326356903660303"/>
    <n v="1.4108785634553436"/>
    <n v="108.06310692255553"/>
    <n v="932.9646967430856"/>
    <n v="82.287426361132589"/>
    <n v="7.4468301509193617"/>
    <n v="267.77891347957069"/>
    <n v="111.66195322551209"/>
    <n v="2.4686227908339777"/>
    <n v="0.82287426361132587"/>
    <n v="67.431409678271493"/>
    <n v="576.76048805493383"/>
    <n v="78.574890894202355"/>
    <n v="7.4468301509193617"/>
    <n v="245.10616662660519"/>
    <n v="100.44011906874088"/>
    <n v="2.3572467268260704"/>
    <n v="0.78574890894202354"/>
    <n v="58.457225336583257"/>
    <n v="508.78268091788539"/>
    <n v="77.189513037888943"/>
    <n v="7.4468301509193617"/>
    <n v="234.53241805687176"/>
    <n v="95.206661753910694"/>
    <n v="2.3156853911366677"/>
    <n v="0.77189513037888946"/>
    <n v="54.271990549513838"/>
    <n v="477.08029189328579"/>
  </r>
  <r>
    <x v="20"/>
    <s v="Guang_x000a_Zhou"/>
    <s v="Guang Zhou"/>
    <s v="Guangzhou"/>
    <x v="593"/>
    <s v="t/a"/>
    <s v="grinding"/>
    <n v="1000000"/>
    <n v="1"/>
    <m/>
    <n v="1"/>
    <m/>
    <n v="1000000"/>
    <n v="105029.91804395635"/>
    <n v="105029.91804395635"/>
    <n v="1.0683208094782915E-3"/>
    <n v="64.777717092980325"/>
    <n v="4.1818285666969679"/>
    <n v="184.76503092931168"/>
    <n v="79.726737447915667"/>
    <n v="1.94333151278941"/>
    <n v="0.64777717092980336"/>
    <n v="54.197607623922153"/>
    <n v="461.86189376240901"/>
    <n v="72.653606371321985"/>
    <n v="6.4562490499491547"/>
    <n v="234.58901474351799"/>
    <n v="98.011440643971241"/>
    <n v="2.1796081911396596"/>
    <n v="0.72653606371321988"/>
    <n v="59.423551064054095"/>
    <n v="507.32574529423209"/>
    <n v="71.199702893661225"/>
    <n v="6.4562490499491547"/>
    <n v="225.97158171327587"/>
    <n v="93.746258090238868"/>
    <n v="2.1359910868098364"/>
    <n v="0.71199702893661232"/>
    <n v="56.012652813962681"/>
    <n v="481.4888140946228"/>
    <n v="70.543928172767181"/>
    <n v="6.4562490499491547"/>
    <n v="220.96645117396392"/>
    <n v="91.268977979037729"/>
    <n v="2.1163178451830151"/>
    <n v="0.70543928172767179"/>
    <n v="54.031553461277767"/>
    <n v="466.4823483715428"/>
    <n v="41.143713180566294"/>
    <n v="3.7234150754596809"/>
    <n v="133.88945673978535"/>
    <n v="55.830976612756047"/>
    <n v="1.2343113954169889"/>
    <n v="0.41143713180566294"/>
    <n v="33.715704839135746"/>
    <n v="288.38024402746692"/>
    <n v="39.287445447101177"/>
    <n v="3.7234150754596809"/>
    <n v="122.55308331330259"/>
    <n v="50.220059534370442"/>
    <n v="1.1786233634130352"/>
    <n v="0.39287445447101177"/>
    <n v="29.228612668291628"/>
    <n v="254.39134045894269"/>
    <n v="38.594756518944472"/>
    <n v="3.7234150754596809"/>
    <n v="117.26620902843588"/>
    <n v="47.603330876955347"/>
    <n v="1.1578426955683339"/>
    <n v="0.38594756518944473"/>
    <n v="27.135995274756919"/>
    <n v="238.54014594664289"/>
  </r>
  <r>
    <x v="20"/>
    <s v="Guang_x000a_Zhou"/>
    <s v="Guang Zhou"/>
    <s v="Conghua"/>
    <x v="594"/>
    <s v="t/a"/>
    <s v="grinding"/>
    <n v="1400000"/>
    <n v="1"/>
    <m/>
    <n v="1"/>
    <m/>
    <n v="1400000"/>
    <n v="147041.8852615389"/>
    <n v="147041.8852615389"/>
    <n v="1.4956491332696084E-3"/>
    <n v="90.688803930172483"/>
    <n v="5.8545599933757559"/>
    <n v="258.67104330103643"/>
    <n v="111.61743242708195"/>
    <n v="2.7206641179051747"/>
    <n v="0.9068880393017249"/>
    <n v="75.876650673491028"/>
    <n v="646.60665126737274"/>
    <n v="101.7150489198508"/>
    <n v="9.0387486699288182"/>
    <n v="328.42462064092524"/>
    <n v="137.21601690155978"/>
    <n v="3.0514514675955242"/>
    <n v="1.0171504891985081"/>
    <n v="83.192971489675756"/>
    <n v="710.25604341192513"/>
    <n v="99.679584051125744"/>
    <n v="9.0387486699288182"/>
    <n v="316.36021439858627"/>
    <n v="131.24476132633444"/>
    <n v="2.9903875215337719"/>
    <n v="0.99679584051125758"/>
    <n v="78.417713939547767"/>
    <n v="674.08433973247213"/>
    <n v="98.761499441874079"/>
    <n v="9.0387486699288182"/>
    <n v="309.35303164354957"/>
    <n v="127.77656917065285"/>
    <n v="2.9628449832562223"/>
    <n v="0.98761499441874079"/>
    <n v="75.644174845788882"/>
    <n v="653.07528772016008"/>
    <n v="57.601198452792822"/>
    <n v="5.212781105643554"/>
    <n v="187.44523943569951"/>
    <n v="78.163367257858482"/>
    <n v="1.7280359535837848"/>
    <n v="0.57601198452792823"/>
    <n v="47.201986774790058"/>
    <n v="403.73234163845376"/>
    <n v="55.00242362594166"/>
    <n v="5.212781105643554"/>
    <n v="171.57431663862366"/>
    <n v="70.308083348118629"/>
    <n v="1.6500727087782496"/>
    <n v="0.55002423625941665"/>
    <n v="40.920057735608289"/>
    <n v="356.14787664251986"/>
    <n v="54.032659126522269"/>
    <n v="5.212781105643554"/>
    <n v="164.17269263981026"/>
    <n v="66.644663227737496"/>
    <n v="1.6209797737956679"/>
    <n v="0.54032659126522276"/>
    <n v="37.990393384659697"/>
    <n v="333.95620432530012"/>
  </r>
  <r>
    <x v="20"/>
    <s v="Guang_x000a_Zhou"/>
    <s v="Guang Zhou"/>
    <s v="Conghua"/>
    <x v="594"/>
    <s v="t/a"/>
    <s v="grinding"/>
    <n v="1000000"/>
    <n v="1"/>
    <m/>
    <n v="1"/>
    <m/>
    <n v="1000000"/>
    <n v="105029.91804395635"/>
    <n v="105029.91804395635"/>
    <n v="1.0683208094782915E-3"/>
    <n v="64.777717092980325"/>
    <n v="4.1818285666969679"/>
    <n v="184.76503092931168"/>
    <n v="79.726737447915667"/>
    <n v="1.94333151278941"/>
    <n v="0.64777717092980336"/>
    <n v="54.197607623922153"/>
    <n v="461.86189376240901"/>
    <n v="72.653606371321985"/>
    <n v="6.4562490499491547"/>
    <n v="234.58901474351799"/>
    <n v="98.011440643971241"/>
    <n v="2.1796081911396596"/>
    <n v="0.72653606371321988"/>
    <n v="59.423551064054095"/>
    <n v="507.32574529423209"/>
    <n v="71.199702893661225"/>
    <n v="6.4562490499491547"/>
    <n v="225.97158171327587"/>
    <n v="93.746258090238868"/>
    <n v="2.1359910868098364"/>
    <n v="0.71199702893661232"/>
    <n v="56.012652813962681"/>
    <n v="481.4888140946228"/>
    <n v="70.543928172767181"/>
    <n v="6.4562490499491547"/>
    <n v="220.96645117396392"/>
    <n v="91.268977979037729"/>
    <n v="2.1163178451830151"/>
    <n v="0.70543928172767179"/>
    <n v="54.031553461277767"/>
    <n v="466.4823483715428"/>
    <n v="41.143713180566294"/>
    <n v="3.7234150754596809"/>
    <n v="133.88945673978535"/>
    <n v="55.830976612756047"/>
    <n v="1.2343113954169889"/>
    <n v="0.41143713180566294"/>
    <n v="33.715704839135746"/>
    <n v="288.38024402746692"/>
    <n v="39.287445447101177"/>
    <n v="3.7234150754596809"/>
    <n v="122.55308331330259"/>
    <n v="50.220059534370442"/>
    <n v="1.1786233634130352"/>
    <n v="0.39287445447101177"/>
    <n v="29.228612668291628"/>
    <n v="254.39134045894269"/>
    <n v="38.594756518944472"/>
    <n v="3.7234150754596809"/>
    <n v="117.26620902843588"/>
    <n v="47.603330876955347"/>
    <n v="1.1578426955683339"/>
    <n v="0.38594756518944473"/>
    <n v="27.135995274756919"/>
    <n v="238.54014594664289"/>
  </r>
  <r>
    <x v="20"/>
    <s v="Mei_x000a_Zhou"/>
    <s v="Mei Zhou"/>
    <s v="Xingning"/>
    <x v="595"/>
    <s v="t/a"/>
    <s v="grinding"/>
    <n v="1200000"/>
    <n v="1"/>
    <m/>
    <n v="1"/>
    <m/>
    <n v="1200000"/>
    <n v="126035.90165274762"/>
    <n v="126035.90165274762"/>
    <n v="1.2819849713739499E-3"/>
    <n v="77.733260511576404"/>
    <n v="5.0181942800363615"/>
    <n v="221.71803711517404"/>
    <n v="95.672084937498809"/>
    <n v="2.3319978153472922"/>
    <n v="0.77733260511576407"/>
    <n v="65.037129148706583"/>
    <n v="554.2342725148909"/>
    <n v="87.184327645586393"/>
    <n v="7.7474988599389869"/>
    <n v="281.5068176922216"/>
    <n v="117.61372877276551"/>
    <n v="2.6155298293675919"/>
    <n v="0.87184327645586401"/>
    <n v="71.308261276864926"/>
    <n v="608.79089435307867"/>
    <n v="85.439643472393485"/>
    <n v="7.7474988599389869"/>
    <n v="271.16589805593105"/>
    <n v="112.49550970828666"/>
    <n v="2.5631893041718041"/>
    <n v="0.85439643472393501"/>
    <n v="67.21518337675522"/>
    <n v="577.78657691354749"/>
    <n v="84.652713807320623"/>
    <n v="7.7474988599389869"/>
    <n v="265.15974140875676"/>
    <n v="109.52277357484529"/>
    <n v="2.5395814142196187"/>
    <n v="0.84652713807320634"/>
    <n v="64.837864153533332"/>
    <n v="559.77881804585138"/>
    <n v="49.372455816679555"/>
    <n v="4.4680980905516172"/>
    <n v="160.66734808774243"/>
    <n v="66.997171935307264"/>
    <n v="1.4811736745003869"/>
    <n v="0.49372455816679561"/>
    <n v="40.458845806962906"/>
    <n v="346.05629283296031"/>
    <n v="47.144934536521419"/>
    <n v="4.4680980905516172"/>
    <n v="147.06369997596312"/>
    <n v="60.264071441244539"/>
    <n v="1.4143480360956424"/>
    <n v="0.47144934536521421"/>
    <n v="35.074335201949964"/>
    <n v="305.26960855073128"/>
    <n v="46.31370782273337"/>
    <n v="4.4680980905516172"/>
    <n v="140.71945083412308"/>
    <n v="57.123997052346418"/>
    <n v="1.3894112346820009"/>
    <n v="0.46313707822733374"/>
    <n v="32.563194329708303"/>
    <n v="286.24817513597151"/>
  </r>
  <r>
    <x v="20"/>
    <s v="Yang_x000a_Jiang"/>
    <s v="Yang Jiang"/>
    <s v="Yangchun"/>
    <x v="576"/>
    <s v="t/a"/>
    <s v="grinding"/>
    <n v="1400000"/>
    <n v="1"/>
    <m/>
    <n v="1"/>
    <m/>
    <n v="1400000"/>
    <n v="147041.8852615389"/>
    <n v="147041.8852615389"/>
    <n v="1.4956491332696084E-3"/>
    <n v="90.688803930172483"/>
    <n v="5.8545599933757559"/>
    <n v="258.67104330103643"/>
    <n v="111.61743242708195"/>
    <n v="2.7206641179051747"/>
    <n v="0.9068880393017249"/>
    <n v="75.876650673491028"/>
    <n v="646.60665126737274"/>
    <n v="101.7150489198508"/>
    <n v="9.0387486699288182"/>
    <n v="328.42462064092524"/>
    <n v="137.21601690155978"/>
    <n v="3.0514514675955242"/>
    <n v="1.0171504891985081"/>
    <n v="83.192971489675756"/>
    <n v="710.25604341192513"/>
    <n v="99.679584051125744"/>
    <n v="9.0387486699288182"/>
    <n v="316.36021439858627"/>
    <n v="131.24476132633444"/>
    <n v="2.9903875215337719"/>
    <n v="0.99679584051125758"/>
    <n v="78.417713939547767"/>
    <n v="674.08433973247213"/>
    <n v="98.761499441874079"/>
    <n v="9.0387486699288182"/>
    <n v="309.35303164354957"/>
    <n v="127.77656917065285"/>
    <n v="2.9628449832562223"/>
    <n v="0.98761499441874079"/>
    <n v="75.644174845788882"/>
    <n v="653.07528772016008"/>
    <n v="57.601198452792822"/>
    <n v="5.212781105643554"/>
    <n v="187.44523943569951"/>
    <n v="78.163367257858482"/>
    <n v="1.7280359535837848"/>
    <n v="0.57601198452792823"/>
    <n v="47.201986774790058"/>
    <n v="403.73234163845376"/>
    <n v="55.00242362594166"/>
    <n v="5.212781105643554"/>
    <n v="171.57431663862366"/>
    <n v="70.308083348118629"/>
    <n v="1.6500727087782496"/>
    <n v="0.55002423625941665"/>
    <n v="40.920057735608289"/>
    <n v="356.14787664251986"/>
    <n v="54.032659126522269"/>
    <n v="5.212781105643554"/>
    <n v="164.17269263981026"/>
    <n v="66.644663227737496"/>
    <n v="1.6209797737956679"/>
    <n v="0.54032659126522276"/>
    <n v="37.990393384659697"/>
    <n v="333.95620432530012"/>
  </r>
  <r>
    <x v="20"/>
    <s v="Fo_x000a_Shan"/>
    <s v="Fo Shan"/>
    <s v="Sanshui"/>
    <x v="586"/>
    <s v="t/a"/>
    <s v="grinding"/>
    <n v="700000"/>
    <n v="1"/>
    <m/>
    <n v="1"/>
    <m/>
    <n v="700000"/>
    <n v="73520.942630769452"/>
    <n v="73520.942630769452"/>
    <n v="7.478245666348042E-4"/>
    <n v="45.344401965086242"/>
    <n v="2.927279996687878"/>
    <n v="129.33552165051822"/>
    <n v="55.808716213540976"/>
    <n v="1.3603320589525874"/>
    <n v="0.45344401965086245"/>
    <n v="37.938325336745514"/>
    <n v="323.30332563368637"/>
    <n v="50.857524459925401"/>
    <n v="4.5193743349644091"/>
    <n v="164.21231032046262"/>
    <n v="68.608008450779892"/>
    <n v="1.5257257337977621"/>
    <n v="0.50857524459925407"/>
    <n v="41.596485744837878"/>
    <n v="355.12802170596257"/>
    <n v="49.839792025562872"/>
    <n v="4.5193743349644091"/>
    <n v="158.18010719929313"/>
    <n v="65.62238066316722"/>
    <n v="1.4951937607668859"/>
    <n v="0.49839792025562879"/>
    <n v="39.208856969773883"/>
    <n v="337.04216986623607"/>
    <n v="49.38074972093704"/>
    <n v="4.5193743349644091"/>
    <n v="154.67651582177479"/>
    <n v="63.888284585326424"/>
    <n v="1.4814224916281111"/>
    <n v="0.49380749720937039"/>
    <n v="37.822087422894441"/>
    <n v="326.53764386008004"/>
    <n v="28.800599226396411"/>
    <n v="2.606390552821777"/>
    <n v="93.722619717849753"/>
    <n v="39.081683628929241"/>
    <n v="0.86401797679189241"/>
    <n v="0.28800599226396412"/>
    <n v="23.600993387395029"/>
    <n v="201.86617081922688"/>
    <n v="27.50121181297083"/>
    <n v="2.606390552821777"/>
    <n v="85.787158319311828"/>
    <n v="35.154041674059314"/>
    <n v="0.82503635438912482"/>
    <n v="0.27501211812970833"/>
    <n v="20.460028867804144"/>
    <n v="178.07393832125993"/>
    <n v="27.016329563261134"/>
    <n v="2.606390552821777"/>
    <n v="82.086346319905132"/>
    <n v="33.322331613868748"/>
    <n v="0.81048988689783397"/>
    <n v="0.27016329563261138"/>
    <n v="18.995196692329849"/>
    <n v="166.97810216265006"/>
  </r>
  <r>
    <x v="20"/>
    <s v="Qing_x000a_Yuan"/>
    <s v="Qing Yuan"/>
    <s v="Yingde"/>
    <x v="589"/>
    <s v="t/d"/>
    <s v="cement"/>
    <n v="3500"/>
    <n v="310"/>
    <n v="1"/>
    <m/>
    <n v="1085000"/>
    <m/>
    <n v="0"/>
    <n v="1085000"/>
    <n v="1.1036170453820944E-2"/>
    <n v="669.17907159052527"/>
    <n v="43.199919407413979"/>
    <n v="1908.6948013651113"/>
    <n v="823.60827983113995"/>
    <n v="20.075372147715758"/>
    <n v="6.6917907159052525"/>
    <n v="559.88241604973121"/>
    <n v="4771.2134224696692"/>
    <n v="750.54007830314936"/>
    <n v="66.695569697227981"/>
    <n v="2423.3959783744035"/>
    <n v="1012.4963922584722"/>
    <n v="22.516202349094481"/>
    <n v="7.5054007830314937"/>
    <n v="613.86844915479492"/>
    <n v="5240.872733175629"/>
    <n v="735.52068856505855"/>
    <n v="66.695569697227981"/>
    <n v="2334.3745356089275"/>
    <n v="968.43539366888103"/>
    <n v="22.065620656951754"/>
    <n v="7.3552068856505857"/>
    <n v="578.63254047018233"/>
    <n v="4973.9671611857138"/>
    <n v="728.74628004012504"/>
    <n v="66.695569697227981"/>
    <n v="2282.6695858546996"/>
    <n v="942.84412433619104"/>
    <n v="21.862388401203749"/>
    <n v="7.2874628004012507"/>
    <n v="558.16701181230474"/>
    <n v="4818.9445198967096"/>
    <n v="425.03059730306211"/>
    <n v="38.464329327411285"/>
    <n v="1383.1302858093229"/>
    <n v="576.75575448405311"/>
    <n v="12.750917919091865"/>
    <n v="4.2503059730306214"/>
    <n v="348.29637527806551"/>
    <n v="2979.0803477429367"/>
    <n v="405.85462793815464"/>
    <n v="38.464329327411285"/>
    <n v="1266.0211287538436"/>
    <n v="518.79279361131842"/>
    <n v="12.175638838144637"/>
    <n v="4.058546279381547"/>
    <n v="301.94296383078307"/>
    <n v="2627.9617230819626"/>
    <n v="398.69888126095083"/>
    <n v="38.464329327411285"/>
    <n v="1211.4056562683784"/>
    <n v="491.76096643130325"/>
    <n v="11.960966437828525"/>
    <n v="3.9869888126095088"/>
    <n v="280.3254103348836"/>
    <n v="2464.2127040772302"/>
  </r>
  <r>
    <x v="20"/>
    <s v="Dong_x000a_Guan"/>
    <s v="Dong Guan"/>
    <s v="Dongyuan"/>
    <x v="581"/>
    <s v="t/a"/>
    <s v="grinding"/>
    <n v="1600000"/>
    <n v="1"/>
    <m/>
    <n v="1"/>
    <m/>
    <n v="1600000"/>
    <n v="168047.86887033016"/>
    <n v="168047.86887033016"/>
    <n v="1.7093132951652664E-3"/>
    <n v="103.64434734876853"/>
    <n v="6.6909257067151486"/>
    <n v="295.62404948689868"/>
    <n v="127.56277991666506"/>
    <n v="3.1093304204630563"/>
    <n v="1.0364434734876853"/>
    <n v="86.716172198275444"/>
    <n v="738.97903001985446"/>
    <n v="116.24577019411518"/>
    <n v="10.329998479918649"/>
    <n v="375.34242358962882"/>
    <n v="156.818305030354"/>
    <n v="3.4873731058234556"/>
    <n v="1.1624577019411519"/>
    <n v="95.077681702486558"/>
    <n v="811.72119247077137"/>
    <n v="113.91952462985797"/>
    <n v="10.329998479918649"/>
    <n v="361.55453074124142"/>
    <n v="149.99401294438221"/>
    <n v="3.4175857388957387"/>
    <n v="1.1391952462985799"/>
    <n v="89.620244502340284"/>
    <n v="770.38210255139654"/>
    <n v="112.87028507642749"/>
    <n v="10.329998479918649"/>
    <n v="353.54632187834227"/>
    <n v="146.03036476646037"/>
    <n v="3.3861085522928245"/>
    <n v="1.1287028507642749"/>
    <n v="86.450485538044433"/>
    <n v="746.37175739446843"/>
    <n v="65.829941088906068"/>
    <n v="5.957464120735489"/>
    <n v="214.22313078365656"/>
    <n v="89.329562580409672"/>
    <n v="1.9748982326671822"/>
    <n v="0.65829941088906074"/>
    <n v="53.945127742617196"/>
    <n v="461.4083904439471"/>
    <n v="62.859912715361887"/>
    <n v="5.957464120735489"/>
    <n v="196.08493330128417"/>
    <n v="80.352095254992705"/>
    <n v="1.8857973814608564"/>
    <n v="0.62859912715361888"/>
    <n v="46.765780269266607"/>
    <n v="407.02614473430833"/>
    <n v="61.751610430311153"/>
    <n v="5.957464120735489"/>
    <n v="187.62593444549742"/>
    <n v="76.165329403128553"/>
    <n v="1.8525483129093345"/>
    <n v="0.61751610430311166"/>
    <n v="43.41759243961107"/>
    <n v="381.66423351462862"/>
  </r>
  <r>
    <x v="20"/>
    <s v="Yun_x000a_Fu"/>
    <s v="Yun Fu"/>
    <s v="Luoding"/>
    <x v="596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Mei_x000a_Zhou"/>
    <s v="Mei Zhou"/>
    <s v="Jiaoling"/>
    <x v="57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s v="Qingxin"/>
    <x v="59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s v="Qingxin"/>
    <x v="597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Qing_x000a_Yuan"/>
    <s v="Qing Yuan"/>
    <s v="Qingxin"/>
    <x v="597"/>
    <s v="t/d"/>
    <s v="cement"/>
    <n v="1000"/>
    <n v="310"/>
    <n v="1"/>
    <m/>
    <n v="310000"/>
    <m/>
    <n v="0"/>
    <n v="310000"/>
    <n v="3.1531915582345554E-3"/>
    <n v="191.19402045443579"/>
    <n v="12.342834116403996"/>
    <n v="545.34137181860319"/>
    <n v="235.31665138032571"/>
    <n v="5.7358206136330736"/>
    <n v="1.9119402045443579"/>
    <n v="159.96640458563749"/>
    <n v="1363.2038349913339"/>
    <n v="214.44002237232837"/>
    <n v="19.055877056350852"/>
    <n v="692.39885096411535"/>
    <n v="289.28468350242059"/>
    <n v="6.4332006711698515"/>
    <n v="2.144400223723284"/>
    <n v="175.39098547279855"/>
    <n v="1497.3922094787513"/>
    <n v="210.1487681614453"/>
    <n v="19.055877056350852"/>
    <n v="666.96415303112212"/>
    <n v="276.69582676253742"/>
    <n v="6.3044630448433576"/>
    <n v="2.101487681614453"/>
    <n v="165.32358299148066"/>
    <n v="1421.1334746244897"/>
    <n v="208.21322286860715"/>
    <n v="19.055877056350852"/>
    <n v="652.19131024419983"/>
    <n v="269.38403552462603"/>
    <n v="6.2463966860582145"/>
    <n v="2.0821322286860715"/>
    <n v="159.47628908922991"/>
    <n v="1376.8412913990599"/>
    <n v="121.43731351516061"/>
    <n v="10.989808379260367"/>
    <n v="395.18008165980649"/>
    <n v="164.7873584240152"/>
    <n v="3.6431194054548186"/>
    <n v="1.2143731351516061"/>
    <n v="99.513250079447303"/>
    <n v="851.16581364083902"/>
    <n v="115.95846512518705"/>
    <n v="10.989808379260367"/>
    <n v="361.72032250109822"/>
    <n v="148.22651246037668"/>
    <n v="3.4787539537556107"/>
    <n v="1.1595846512518704"/>
    <n v="86.26941823736658"/>
    <n v="750.84620659484642"/>
    <n v="113.91396607455738"/>
    <n v="10.989808379260367"/>
    <n v="346.11590179096527"/>
    <n v="140.50313326608665"/>
    <n v="3.4174189822367214"/>
    <n v="1.1391396607455739"/>
    <n v="80.092974381395308"/>
    <n v="704.06077259349433"/>
  </r>
  <r>
    <x v="20"/>
    <s v="Hui_x000a_Zhou"/>
    <s v="Hui Zhou"/>
    <s v="Longmen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Hui_x000a_Zhou"/>
    <s v="Hui Zhou"/>
    <s v="Longmen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s v="Yingde"/>
    <x v="589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Fo_x000a_Shan"/>
    <s v="Fo Shan"/>
    <s v="Sanshui"/>
    <x v="586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Yang_x000a_Jiang"/>
    <s v="Yang Jiang"/>
    <s v="Yangchun"/>
    <x v="576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Guang_x000a_Zhou"/>
    <s v="Guang Zhou"/>
    <s v="Guangzhou"/>
    <x v="593"/>
    <s v="t/d"/>
    <s v="cement"/>
    <n v="7000"/>
    <n v="310"/>
    <n v="1"/>
    <m/>
    <n v="2170000"/>
    <m/>
    <n v="0"/>
    <n v="2170000"/>
    <n v="2.2072340907641888E-2"/>
    <n v="1338.3581431810505"/>
    <n v="86.399838814827959"/>
    <n v="3817.3896027302226"/>
    <n v="1647.2165596622799"/>
    <n v="40.150744295431515"/>
    <n v="13.383581431810505"/>
    <n v="1119.7648320994624"/>
    <n v="9542.4268449393385"/>
    <n v="1501.0801566062987"/>
    <n v="133.39113939445596"/>
    <n v="4846.791956748807"/>
    <n v="2024.9927845169443"/>
    <n v="45.032404698188962"/>
    <n v="15.010801566062987"/>
    <n v="1227.7368983095898"/>
    <n v="10481.745466351258"/>
    <n v="1471.0413771301171"/>
    <n v="133.39113939445596"/>
    <n v="4668.7490712178551"/>
    <n v="1936.8707873377621"/>
    <n v="44.131241313903509"/>
    <n v="14.710413771301171"/>
    <n v="1157.2650809403647"/>
    <n v="9947.9343223714277"/>
    <n v="1457.4925600802501"/>
    <n v="133.39113939445596"/>
    <n v="4565.3391717093991"/>
    <n v="1885.6882486723821"/>
    <n v="43.724776802407497"/>
    <n v="14.574925600802501"/>
    <n v="1116.3340236246095"/>
    <n v="9637.8890397934192"/>
    <n v="850.06119460612422"/>
    <n v="76.92865865482257"/>
    <n v="2766.2605716186458"/>
    <n v="1153.5115089681062"/>
    <n v="25.50183583818373"/>
    <n v="8.5006119460612428"/>
    <n v="696.59275055613102"/>
    <n v="5958.1606954858735"/>
    <n v="811.70925587630927"/>
    <n v="76.92865865482257"/>
    <n v="2532.0422575076873"/>
    <n v="1037.5855872226368"/>
    <n v="24.351277676289275"/>
    <n v="8.117092558763094"/>
    <n v="603.88592766156614"/>
    <n v="5255.9234461639253"/>
    <n v="797.39776252190165"/>
    <n v="76.92865865482257"/>
    <n v="2422.8113125367568"/>
    <n v="983.52193286260649"/>
    <n v="23.921932875657049"/>
    <n v="7.9739776252190175"/>
    <n v="560.6508206697672"/>
    <n v="4928.4254081544605"/>
  </r>
  <r>
    <x v="20"/>
    <s v="Guang_x000a_Zhou"/>
    <s v="Guang Zhou"/>
    <s v="Guangzhou"/>
    <x v="593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He_x000a_Yuan"/>
    <s v="He Yuan"/>
    <s v="Dongyuan"/>
    <x v="581"/>
    <s v="t/d"/>
    <s v="cement"/>
    <n v="4500"/>
    <n v="310"/>
    <n v="1"/>
    <m/>
    <n v="1395000"/>
    <m/>
    <n v="0"/>
    <n v="1395000"/>
    <n v="1.4189362012055499E-2"/>
    <n v="860.37309204496103"/>
    <n v="55.542753523817979"/>
    <n v="2454.0361731837147"/>
    <n v="1058.9249312114657"/>
    <n v="25.811192761348831"/>
    <n v="8.6037309204496104"/>
    <n v="719.84882063536861"/>
    <n v="6134.4172574610029"/>
    <n v="964.98010067547773"/>
    <n v="85.751446753578833"/>
    <n v="3115.7948293385189"/>
    <n v="1301.7810757608927"/>
    <n v="28.949403020264334"/>
    <n v="9.6498010067547781"/>
    <n v="789.25943462759346"/>
    <n v="6738.2649426543803"/>
    <n v="945.66945672650388"/>
    <n v="85.751446753578833"/>
    <n v="3001.3386886400499"/>
    <n v="1245.1312204314183"/>
    <n v="28.37008370179511"/>
    <n v="9.4566945672650391"/>
    <n v="743.95612346166308"/>
    <n v="6395.100635810204"/>
    <n v="936.95950290873213"/>
    <n v="85.751446753578833"/>
    <n v="2934.8608960988995"/>
    <n v="1212.2281598608172"/>
    <n v="28.108785087261964"/>
    <n v="9.3695950290873213"/>
    <n v="717.64330090153464"/>
    <n v="6195.7858112957692"/>
    <n v="546.46791081822278"/>
    <n v="49.454137706671652"/>
    <n v="1778.3103674691292"/>
    <n v="741.54311290806834"/>
    <n v="16.394037324546684"/>
    <n v="5.4646791081822279"/>
    <n v="447.80962535751286"/>
    <n v="3830.2461613837754"/>
    <n v="521.81309306334163"/>
    <n v="49.454137706671652"/>
    <n v="1627.7414512549419"/>
    <n v="667.01930607169504"/>
    <n v="15.654392791900248"/>
    <n v="5.2181309306334169"/>
    <n v="388.21238206814962"/>
    <n v="3378.8079296768092"/>
    <n v="512.61284733550826"/>
    <n v="49.454137706671652"/>
    <n v="1557.5215580593435"/>
    <n v="632.26409969738995"/>
    <n v="15.378385420065246"/>
    <n v="5.1261284733550827"/>
    <n v="360.41838471627892"/>
    <n v="3168.2734766707244"/>
  </r>
  <r>
    <x v="20"/>
    <s v="Hui_x000a_Zhou"/>
    <s v="Hui Zhou"/>
    <s v="Longmen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Hui_x000a_Zhou"/>
    <s v="Hui Zhou"/>
    <s v="Longmen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Hui_x000a_Zhou"/>
    <s v="Hui Zhou"/>
    <s v="Boluo"/>
    <x v="599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Hui_x000a_Zhou"/>
    <s v="Hui Zhou"/>
    <s v="Longmen"/>
    <x v="598"/>
    <s v="t/d"/>
    <s v="cement"/>
    <n v="3000"/>
    <n v="310"/>
    <n v="1"/>
    <m/>
    <n v="930000"/>
    <m/>
    <n v="0"/>
    <n v="930000"/>
    <n v="9.4595746747036663E-3"/>
    <n v="573.58206136330739"/>
    <n v="37.028502349211983"/>
    <n v="1636.0241154558098"/>
    <n v="705.94995414097718"/>
    <n v="17.207461840899221"/>
    <n v="5.7358206136330736"/>
    <n v="479.89921375691245"/>
    <n v="4089.6115049740019"/>
    <n v="643.32006711698511"/>
    <n v="57.167631169052555"/>
    <n v="2077.1965528923461"/>
    <n v="867.85405050726183"/>
    <n v="19.299602013509556"/>
    <n v="6.4332006711698515"/>
    <n v="526.17295641839564"/>
    <n v="4492.1766284362538"/>
    <n v="630.44630448433588"/>
    <n v="57.167631169052555"/>
    <n v="2000.8924590933666"/>
    <n v="830.08748028761227"/>
    <n v="18.913389134530075"/>
    <n v="6.3044630448433594"/>
    <n v="495.97074897444202"/>
    <n v="4263.4004238734697"/>
    <n v="624.6396686058215"/>
    <n v="57.167631169052555"/>
    <n v="1956.5739307325996"/>
    <n v="808.15210657387809"/>
    <n v="18.739190058174643"/>
    <n v="6.2463966860582145"/>
    <n v="478.42886726768972"/>
    <n v="4130.5238741971789"/>
    <n v="364.31194054548183"/>
    <n v="32.969425137781101"/>
    <n v="1185.5402449794196"/>
    <n v="494.36207527204556"/>
    <n v="10.929358216364456"/>
    <n v="3.6431194054548182"/>
    <n v="298.53975023834187"/>
    <n v="2553.4974409225169"/>
    <n v="347.87539537556114"/>
    <n v="32.969425137781101"/>
    <n v="1085.1609675032946"/>
    <n v="444.67953738113005"/>
    <n v="10.436261861266832"/>
    <n v="3.4787539537556116"/>
    <n v="258.80825471209977"/>
    <n v="2252.5386197845396"/>
    <n v="341.74189822367214"/>
    <n v="32.969425137781101"/>
    <n v="1038.3477053728957"/>
    <n v="421.50939979825995"/>
    <n v="10.252256946710164"/>
    <n v="3.4174189822367218"/>
    <n v="240.27892314418594"/>
    <n v="2112.1823177804831"/>
  </r>
  <r>
    <x v="20"/>
    <s v="Hui_x000a_Zhou"/>
    <s v="Hui Zhou"/>
    <s v="Longmen"/>
    <x v="59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Mao_x000a_Ming"/>
    <s v="Mao Ming"/>
    <s v="Huazhou"/>
    <x v="600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Mao_x000a_Ming"/>
    <s v="Mao Ming"/>
    <s v="Huazhou"/>
    <x v="600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Mei_x000a_Zhou"/>
    <s v="Mei Zhou"/>
    <s v="Jiaoling"/>
    <x v="578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Mei_x000a_Zhou"/>
    <s v="Mei Zhou"/>
    <s v="Jiaoling"/>
    <x v="578"/>
    <s v="t/d"/>
    <s v="cement"/>
    <n v="1000"/>
    <n v="310"/>
    <n v="1"/>
    <m/>
    <n v="310000"/>
    <m/>
    <n v="0"/>
    <n v="310000"/>
    <n v="3.1531915582345554E-3"/>
    <n v="191.19402045443579"/>
    <n v="12.342834116403996"/>
    <n v="545.34137181860319"/>
    <n v="235.31665138032571"/>
    <n v="5.7358206136330736"/>
    <n v="1.9119402045443579"/>
    <n v="159.96640458563749"/>
    <n v="1363.2038349913339"/>
    <n v="214.44002237232837"/>
    <n v="19.055877056350852"/>
    <n v="692.39885096411535"/>
    <n v="289.28468350242059"/>
    <n v="6.4332006711698515"/>
    <n v="2.144400223723284"/>
    <n v="175.39098547279855"/>
    <n v="1497.3922094787513"/>
    <n v="210.1487681614453"/>
    <n v="19.055877056350852"/>
    <n v="666.96415303112212"/>
    <n v="276.69582676253742"/>
    <n v="6.3044630448433576"/>
    <n v="2.101487681614453"/>
    <n v="165.32358299148066"/>
    <n v="1421.1334746244897"/>
    <n v="208.21322286860715"/>
    <n v="19.055877056350852"/>
    <n v="652.19131024419983"/>
    <n v="269.38403552462603"/>
    <n v="6.2463966860582145"/>
    <n v="2.0821322286860715"/>
    <n v="159.47628908922991"/>
    <n v="1376.8412913990599"/>
    <n v="121.43731351516061"/>
    <n v="10.989808379260367"/>
    <n v="395.18008165980649"/>
    <n v="164.7873584240152"/>
    <n v="3.6431194054548186"/>
    <n v="1.2143731351516061"/>
    <n v="99.513250079447303"/>
    <n v="851.16581364083902"/>
    <n v="115.95846512518705"/>
    <n v="10.989808379260367"/>
    <n v="361.72032250109822"/>
    <n v="148.22651246037668"/>
    <n v="3.4787539537556107"/>
    <n v="1.1595846512518704"/>
    <n v="86.26941823736658"/>
    <n v="750.84620659484642"/>
    <n v="113.91396607455738"/>
    <n v="10.989808379260367"/>
    <n v="346.11590179096527"/>
    <n v="140.50313326608665"/>
    <n v="3.4174189822367214"/>
    <n v="1.1391396607455739"/>
    <n v="80.092974381395308"/>
    <n v="704.06077259349433"/>
  </r>
  <r>
    <x v="20"/>
    <s v="Mei_x000a_Zhou"/>
    <s v="Mei Zhou"/>
    <s v="Xingning"/>
    <x v="595"/>
    <s v="t/d"/>
    <s v="cement"/>
    <n v="4000"/>
    <n v="310"/>
    <n v="1"/>
    <m/>
    <n v="1240000"/>
    <m/>
    <n v="0"/>
    <n v="1240000"/>
    <n v="1.2612766232938222E-2"/>
    <n v="764.77608181774315"/>
    <n v="49.371336465615983"/>
    <n v="2181.3654872744128"/>
    <n v="941.26660552130284"/>
    <n v="22.943282454532294"/>
    <n v="7.6477608181774315"/>
    <n v="639.86561834254996"/>
    <n v="5452.8153399653356"/>
    <n v="857.76008948931349"/>
    <n v="76.223508225403407"/>
    <n v="2769.5954038564614"/>
    <n v="1157.1387340096824"/>
    <n v="25.732802684679406"/>
    <n v="8.5776008948931359"/>
    <n v="701.56394189119419"/>
    <n v="5989.5688379150051"/>
    <n v="840.59507264578122"/>
    <n v="76.223508225403407"/>
    <n v="2667.8566121244885"/>
    <n v="1106.7833070501497"/>
    <n v="25.21785217937343"/>
    <n v="8.4059507264578119"/>
    <n v="661.29433196592265"/>
    <n v="5684.5338984979589"/>
    <n v="832.85289147442859"/>
    <n v="76.223508225403407"/>
    <n v="2608.7652409767993"/>
    <n v="1077.5361420985041"/>
    <n v="24.985586744232858"/>
    <n v="8.328528914744286"/>
    <n v="637.90515635691963"/>
    <n v="5507.3651655962394"/>
    <n v="485.74925406064244"/>
    <n v="43.959233517041469"/>
    <n v="1580.720326639226"/>
    <n v="659.14943369606078"/>
    <n v="14.572477621819274"/>
    <n v="4.8574925406064242"/>
    <n v="398.05300031778921"/>
    <n v="3404.6632545633561"/>
    <n v="463.83386050074819"/>
    <n v="43.959233517041469"/>
    <n v="1446.8812900043929"/>
    <n v="592.90604984150673"/>
    <n v="13.915015815022443"/>
    <n v="4.6383386050074815"/>
    <n v="345.07767294946632"/>
    <n v="3003.3848263793857"/>
    <n v="455.65586429822952"/>
    <n v="43.959233517041469"/>
    <n v="1384.4636071638611"/>
    <n v="562.0125330643466"/>
    <n v="13.669675928946885"/>
    <n v="4.5565586429822957"/>
    <n v="320.37189752558123"/>
    <n v="2816.2430903739773"/>
  </r>
  <r>
    <x v="20"/>
    <s v="Mei_x000a_Zhou"/>
    <s v="Mei Zhou"/>
    <s v="Meizhou"/>
    <x v="582"/>
    <s v="t/d"/>
    <s v="cement"/>
    <n v="2000"/>
    <n v="310"/>
    <n v="1"/>
    <m/>
    <n v="620000"/>
    <m/>
    <n v="0"/>
    <n v="620000"/>
    <n v="6.3063831164691109E-3"/>
    <n v="382.38804090887157"/>
    <n v="24.685668232807991"/>
    <n v="1090.6827436372064"/>
    <n v="470.63330276065142"/>
    <n v="11.471641227266147"/>
    <n v="3.8238804090887157"/>
    <n v="319.93280917127498"/>
    <n v="2726.4076699826678"/>
    <n v="428.88004474465674"/>
    <n v="38.111754112701703"/>
    <n v="1384.7977019282307"/>
    <n v="578.56936700484118"/>
    <n v="12.866401342339703"/>
    <n v="4.288800447446568"/>
    <n v="350.7819709455971"/>
    <n v="2994.7844189575026"/>
    <n v="420.29753632289061"/>
    <n v="38.111754112701703"/>
    <n v="1333.9283060622442"/>
    <n v="553.39165352507484"/>
    <n v="12.608926089686715"/>
    <n v="4.202975363228906"/>
    <n v="330.64716598296133"/>
    <n v="2842.2669492489795"/>
    <n v="416.42644573721429"/>
    <n v="38.111754112701703"/>
    <n v="1304.3826204883997"/>
    <n v="538.76807104925206"/>
    <n v="12.492793372116429"/>
    <n v="4.164264457372143"/>
    <n v="318.95257817845982"/>
    <n v="2753.6825827981197"/>
    <n v="242.87462703032122"/>
    <n v="21.979616758520734"/>
    <n v="790.36016331961298"/>
    <n v="329.57471684803039"/>
    <n v="7.2862388109096372"/>
    <n v="2.4287462703032121"/>
    <n v="199.02650015889461"/>
    <n v="1702.331627281678"/>
    <n v="231.91693025037409"/>
    <n v="21.979616758520734"/>
    <n v="723.44064500219645"/>
    <n v="296.45302492075336"/>
    <n v="6.9575079075112214"/>
    <n v="2.3191693025037408"/>
    <n v="172.53883647473316"/>
    <n v="1501.6924131896928"/>
    <n v="227.82793214911476"/>
    <n v="21.979616758520734"/>
    <n v="692.23180358193054"/>
    <n v="281.0062665321733"/>
    <n v="6.8348379644734427"/>
    <n v="2.2782793214911479"/>
    <n v="160.18594876279062"/>
    <n v="1408.1215451869887"/>
  </r>
  <r>
    <x v="20"/>
    <s v="Qing_x000a_Yuan"/>
    <s v="Qing Yuan"/>
    <s v="Yingde"/>
    <x v="589"/>
    <s v="t/d"/>
    <s v="cement"/>
    <n v="6000"/>
    <n v="310"/>
    <n v="1"/>
    <m/>
    <n v="1860000"/>
    <m/>
    <n v="0"/>
    <n v="1860000"/>
    <n v="1.8919149349407333E-2"/>
    <n v="1147.1641227266148"/>
    <n v="74.057004698423967"/>
    <n v="3272.0482309116196"/>
    <n v="1411.8999082819544"/>
    <n v="34.414923681798442"/>
    <n v="11.471641227266147"/>
    <n v="959.79842751382489"/>
    <n v="8179.2230099480039"/>
    <n v="1286.6401342339702"/>
    <n v="114.33526233810511"/>
    <n v="4154.3931057846921"/>
    <n v="1735.7081010145237"/>
    <n v="38.599204027019113"/>
    <n v="12.866401342339703"/>
    <n v="1052.3459128367913"/>
    <n v="8984.3532568725077"/>
    <n v="1260.8926089686718"/>
    <n v="114.33526233810511"/>
    <n v="4001.7849181867332"/>
    <n v="1660.1749605752245"/>
    <n v="37.826778269060149"/>
    <n v="12.608926089686719"/>
    <n v="991.94149794888403"/>
    <n v="8526.8008477469393"/>
    <n v="1249.279337211643"/>
    <n v="114.33526233810511"/>
    <n v="3913.1478614651992"/>
    <n v="1616.3042131477562"/>
    <n v="37.478380116349285"/>
    <n v="12.492793372116429"/>
    <n v="956.85773453537945"/>
    <n v="8261.0477483943578"/>
    <n v="728.62388109096366"/>
    <n v="65.938850275562203"/>
    <n v="2371.0804899588393"/>
    <n v="988.72415054409112"/>
    <n v="21.858716432728912"/>
    <n v="7.2862388109096363"/>
    <n v="597.07950047668373"/>
    <n v="5106.9948818450339"/>
    <n v="695.75079075112228"/>
    <n v="65.938850275562203"/>
    <n v="2170.3219350065892"/>
    <n v="889.35907476226009"/>
    <n v="20.872523722533664"/>
    <n v="6.9575079075112232"/>
    <n v="517.61650942419953"/>
    <n v="4505.0772395690792"/>
    <n v="683.48379644734428"/>
    <n v="65.938850275562203"/>
    <n v="2076.6954107457914"/>
    <n v="843.0187995965199"/>
    <n v="20.504513893420327"/>
    <n v="6.8348379644734436"/>
    <n v="480.55784628837188"/>
    <n v="4224.3646355609662"/>
  </r>
  <r>
    <x v="20"/>
    <s v="Qing_x000a_Yuan"/>
    <s v="Qing Yuan"/>
    <s v="Yingde"/>
    <x v="589"/>
    <s v="t/d"/>
    <s v="cement"/>
    <n v="6000"/>
    <n v="310"/>
    <n v="1"/>
    <m/>
    <n v="1860000"/>
    <m/>
    <n v="0"/>
    <n v="1860000"/>
    <n v="1.8919149349407333E-2"/>
    <n v="1147.1641227266148"/>
    <n v="74.057004698423967"/>
    <n v="3272.0482309116196"/>
    <n v="1411.8999082819544"/>
    <n v="34.414923681798442"/>
    <n v="11.471641227266147"/>
    <n v="959.79842751382489"/>
    <n v="8179.2230099480039"/>
    <n v="1286.6401342339702"/>
    <n v="114.33526233810511"/>
    <n v="4154.3931057846921"/>
    <n v="1735.7081010145237"/>
    <n v="38.599204027019113"/>
    <n v="12.866401342339703"/>
    <n v="1052.3459128367913"/>
    <n v="8984.3532568725077"/>
    <n v="1260.8926089686718"/>
    <n v="114.33526233810511"/>
    <n v="4001.7849181867332"/>
    <n v="1660.1749605752245"/>
    <n v="37.826778269060149"/>
    <n v="12.608926089686719"/>
    <n v="991.94149794888403"/>
    <n v="8526.8008477469393"/>
    <n v="1249.279337211643"/>
    <n v="114.33526233810511"/>
    <n v="3913.1478614651992"/>
    <n v="1616.3042131477562"/>
    <n v="37.478380116349285"/>
    <n v="12.492793372116429"/>
    <n v="956.85773453537945"/>
    <n v="8261.0477483943578"/>
    <n v="728.62388109096366"/>
    <n v="65.938850275562203"/>
    <n v="2371.0804899588393"/>
    <n v="988.72415054409112"/>
    <n v="21.858716432728912"/>
    <n v="7.2862388109096363"/>
    <n v="597.07950047668373"/>
    <n v="5106.9948818450339"/>
    <n v="695.75079075112228"/>
    <n v="65.938850275562203"/>
    <n v="2170.3219350065892"/>
    <n v="889.35907476226009"/>
    <n v="20.872523722533664"/>
    <n v="6.9575079075112232"/>
    <n v="517.61650942419953"/>
    <n v="4505.0772395690792"/>
    <n v="683.48379644734428"/>
    <n v="65.938850275562203"/>
    <n v="2076.6954107457914"/>
    <n v="843.0187995965199"/>
    <n v="20.504513893420327"/>
    <n v="6.8348379644734436"/>
    <n v="480.55784628837188"/>
    <n v="4224.3646355609662"/>
  </r>
  <r>
    <x v="20"/>
    <s v="Qing_x000a_Yuan"/>
    <s v="Qing Yuan"/>
    <s v="Yingde"/>
    <x v="589"/>
    <s v="t/d"/>
    <s v="cement"/>
    <n v="6000"/>
    <n v="310"/>
    <n v="1"/>
    <m/>
    <n v="1860000"/>
    <m/>
    <n v="0"/>
    <n v="1860000"/>
    <n v="1.8919149349407333E-2"/>
    <n v="1147.1641227266148"/>
    <n v="74.057004698423967"/>
    <n v="3272.0482309116196"/>
    <n v="1411.8999082819544"/>
    <n v="34.414923681798442"/>
    <n v="11.471641227266147"/>
    <n v="959.79842751382489"/>
    <n v="8179.2230099480039"/>
    <n v="1286.6401342339702"/>
    <n v="114.33526233810511"/>
    <n v="4154.3931057846921"/>
    <n v="1735.7081010145237"/>
    <n v="38.599204027019113"/>
    <n v="12.866401342339703"/>
    <n v="1052.3459128367913"/>
    <n v="8984.3532568725077"/>
    <n v="1260.8926089686718"/>
    <n v="114.33526233810511"/>
    <n v="4001.7849181867332"/>
    <n v="1660.1749605752245"/>
    <n v="37.826778269060149"/>
    <n v="12.608926089686719"/>
    <n v="991.94149794888403"/>
    <n v="8526.8008477469393"/>
    <n v="1249.279337211643"/>
    <n v="114.33526233810511"/>
    <n v="3913.1478614651992"/>
    <n v="1616.3042131477562"/>
    <n v="37.478380116349285"/>
    <n v="12.492793372116429"/>
    <n v="956.85773453537945"/>
    <n v="8261.0477483943578"/>
    <n v="728.62388109096366"/>
    <n v="65.938850275562203"/>
    <n v="2371.0804899588393"/>
    <n v="988.72415054409112"/>
    <n v="21.858716432728912"/>
    <n v="7.2862388109096363"/>
    <n v="597.07950047668373"/>
    <n v="5106.9948818450339"/>
    <n v="695.75079075112228"/>
    <n v="65.938850275562203"/>
    <n v="2170.3219350065892"/>
    <n v="889.35907476226009"/>
    <n v="20.872523722533664"/>
    <n v="6.9575079075112232"/>
    <n v="517.61650942419953"/>
    <n v="4505.0772395690792"/>
    <n v="683.48379644734428"/>
    <n v="65.938850275562203"/>
    <n v="2076.6954107457914"/>
    <n v="843.0187995965199"/>
    <n v="20.504513893420327"/>
    <n v="6.8348379644734436"/>
    <n v="480.55784628837188"/>
    <n v="4224.3646355609662"/>
  </r>
  <r>
    <x v="20"/>
    <s v="Qing_x000a_Yuan"/>
    <s v="Qing Yuan"/>
    <s v="Yingde"/>
    <x v="589"/>
    <s v="t/d"/>
    <s v="cement"/>
    <n v="6000"/>
    <n v="310"/>
    <n v="1"/>
    <m/>
    <n v="1860000"/>
    <m/>
    <n v="0"/>
    <n v="1860000"/>
    <n v="1.8919149349407333E-2"/>
    <n v="1147.1641227266148"/>
    <n v="74.057004698423967"/>
    <n v="3272.0482309116196"/>
    <n v="1411.8999082819544"/>
    <n v="34.414923681798442"/>
    <n v="11.471641227266147"/>
    <n v="959.79842751382489"/>
    <n v="8179.2230099480039"/>
    <n v="1286.6401342339702"/>
    <n v="114.33526233810511"/>
    <n v="4154.3931057846921"/>
    <n v="1735.7081010145237"/>
    <n v="38.599204027019113"/>
    <n v="12.866401342339703"/>
    <n v="1052.3459128367913"/>
    <n v="8984.3532568725077"/>
    <n v="1260.8926089686718"/>
    <n v="114.33526233810511"/>
    <n v="4001.7849181867332"/>
    <n v="1660.1749605752245"/>
    <n v="37.826778269060149"/>
    <n v="12.608926089686719"/>
    <n v="991.94149794888403"/>
    <n v="8526.8008477469393"/>
    <n v="1249.279337211643"/>
    <n v="114.33526233810511"/>
    <n v="3913.1478614651992"/>
    <n v="1616.3042131477562"/>
    <n v="37.478380116349285"/>
    <n v="12.492793372116429"/>
    <n v="956.85773453537945"/>
    <n v="8261.0477483943578"/>
    <n v="728.62388109096366"/>
    <n v="65.938850275562203"/>
    <n v="2371.0804899588393"/>
    <n v="988.72415054409112"/>
    <n v="21.858716432728912"/>
    <n v="7.2862388109096363"/>
    <n v="597.07950047668373"/>
    <n v="5106.9948818450339"/>
    <n v="695.75079075112228"/>
    <n v="65.938850275562203"/>
    <n v="2170.3219350065892"/>
    <n v="889.35907476226009"/>
    <n v="20.872523722533664"/>
    <n v="6.9575079075112232"/>
    <n v="517.61650942419953"/>
    <n v="4505.0772395690792"/>
    <n v="683.48379644734428"/>
    <n v="65.938850275562203"/>
    <n v="2076.6954107457914"/>
    <n v="843.0187995965199"/>
    <n v="20.504513893420327"/>
    <n v="6.8348379644734436"/>
    <n v="480.55784628837188"/>
    <n v="4224.3646355609662"/>
  </r>
  <r>
    <x v="20"/>
    <s v="Shao_x000a_Guan"/>
    <s v="Shao Guan"/>
    <s v="Wengyuan"/>
    <x v="601"/>
    <s v="t/d"/>
    <s v="cement"/>
    <n v="3850"/>
    <n v="310"/>
    <n v="1"/>
    <m/>
    <n v="1193500"/>
    <m/>
    <n v="0"/>
    <n v="1193500"/>
    <n v="1.2139787499203039E-2"/>
    <n v="736.09697874957783"/>
    <n v="47.519911348155382"/>
    <n v="2099.5642815016226"/>
    <n v="905.96910781425402"/>
    <n v="22.082909362487335"/>
    <n v="7.3609697874957778"/>
    <n v="615.87065765470436"/>
    <n v="5248.3347647166356"/>
    <n v="825.59408613346432"/>
    <n v="73.365126666950786"/>
    <n v="2665.7355762118441"/>
    <n v="1113.7460314843195"/>
    <n v="24.76782258400393"/>
    <n v="8.2559408613346434"/>
    <n v="675.25529407027443"/>
    <n v="5764.9600064931929"/>
    <n v="809.07275742156446"/>
    <n v="73.365126666950786"/>
    <n v="2567.8119891698207"/>
    <n v="1065.2789330357691"/>
    <n v="24.272182722646928"/>
    <n v="8.090727574215645"/>
    <n v="636.49579451720069"/>
    <n v="5471.3638773042858"/>
    <n v="801.62090804413754"/>
    <n v="73.365126666950786"/>
    <n v="2510.9365444401697"/>
    <n v="1037.1285367698104"/>
    <n v="24.048627241324127"/>
    <n v="8.0162090804413761"/>
    <n v="613.98371299353516"/>
    <n v="5300.83897188638"/>
    <n v="467.53365703336834"/>
    <n v="42.310762260152416"/>
    <n v="1521.4433143902552"/>
    <n v="634.43132993245854"/>
    <n v="14.026009711001052"/>
    <n v="4.675336570333684"/>
    <n v="383.12601280587211"/>
    <n v="3276.9883825172305"/>
    <n v="446.44009073197014"/>
    <n v="42.310762260152416"/>
    <n v="1392.6232416292282"/>
    <n v="570.67207297245022"/>
    <n v="13.393202721959103"/>
    <n v="4.4644009073197015"/>
    <n v="332.1372602138614"/>
    <n v="2890.7578953901589"/>
    <n v="438.56876938704596"/>
    <n v="42.310762260152416"/>
    <n v="1332.5462218952161"/>
    <n v="540.93706307443358"/>
    <n v="13.157063081611378"/>
    <n v="4.3856876938704596"/>
    <n v="308.35795136837197"/>
    <n v="2710.6339744849533"/>
  </r>
  <r>
    <x v="20"/>
    <s v="Qing_x000a_Yuan"/>
    <s v="Qing Yuan"/>
    <s v="Qingxin"/>
    <x v="59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s v="Qingxin"/>
    <x v="59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s v="Yingde"/>
    <x v="589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Qing_x000a_Yuan"/>
    <s v="Qing Yuan"/>
    <s v="Yingde"/>
    <x v="589"/>
    <s v="t/d"/>
    <s v="cement"/>
    <n v="4000"/>
    <n v="310"/>
    <n v="1"/>
    <m/>
    <n v="1240000"/>
    <m/>
    <n v="0"/>
    <n v="1240000"/>
    <n v="1.2612766232938222E-2"/>
    <n v="764.77608181774315"/>
    <n v="49.371336465615983"/>
    <n v="2181.3654872744128"/>
    <n v="941.26660552130284"/>
    <n v="22.943282454532294"/>
    <n v="7.6477608181774315"/>
    <n v="639.86561834254996"/>
    <n v="5452.8153399653356"/>
    <n v="857.76008948931349"/>
    <n v="76.223508225403407"/>
    <n v="2769.5954038564614"/>
    <n v="1157.1387340096824"/>
    <n v="25.732802684679406"/>
    <n v="8.5776008948931359"/>
    <n v="701.56394189119419"/>
    <n v="5989.5688379150051"/>
    <n v="840.59507264578122"/>
    <n v="76.223508225403407"/>
    <n v="2667.8566121244885"/>
    <n v="1106.7833070501497"/>
    <n v="25.21785217937343"/>
    <n v="8.4059507264578119"/>
    <n v="661.29433196592265"/>
    <n v="5684.5338984979589"/>
    <n v="832.85289147442859"/>
    <n v="76.223508225403407"/>
    <n v="2608.7652409767993"/>
    <n v="1077.5361420985041"/>
    <n v="24.985586744232858"/>
    <n v="8.328528914744286"/>
    <n v="637.90515635691963"/>
    <n v="5507.3651655962394"/>
    <n v="485.74925406064244"/>
    <n v="43.959233517041469"/>
    <n v="1580.720326639226"/>
    <n v="659.14943369606078"/>
    <n v="14.572477621819274"/>
    <n v="4.8574925406064242"/>
    <n v="398.05300031778921"/>
    <n v="3404.6632545633561"/>
    <n v="463.83386050074819"/>
    <n v="43.959233517041469"/>
    <n v="1446.8812900043929"/>
    <n v="592.90604984150673"/>
    <n v="13.915015815022443"/>
    <n v="4.6383386050074815"/>
    <n v="345.07767294946632"/>
    <n v="3003.3848263793857"/>
    <n v="455.65586429822952"/>
    <n v="43.959233517041469"/>
    <n v="1384.4636071638611"/>
    <n v="562.0125330643466"/>
    <n v="13.669675928946885"/>
    <n v="4.5565586429822957"/>
    <n v="320.37189752558123"/>
    <n v="2816.2430903739773"/>
  </r>
  <r>
    <x v="20"/>
    <s v="Qing_x000a_Yuan"/>
    <s v="Qing Yuan"/>
    <s v="Yingde"/>
    <x v="589"/>
    <s v="t/d"/>
    <s v="cement"/>
    <n v="2000"/>
    <n v="310"/>
    <n v="1"/>
    <m/>
    <n v="620000"/>
    <m/>
    <n v="0"/>
    <n v="620000"/>
    <n v="6.3063831164691109E-3"/>
    <n v="382.38804090887157"/>
    <n v="24.685668232807991"/>
    <n v="1090.6827436372064"/>
    <n v="470.63330276065142"/>
    <n v="11.471641227266147"/>
    <n v="3.8238804090887157"/>
    <n v="319.93280917127498"/>
    <n v="2726.4076699826678"/>
    <n v="428.88004474465674"/>
    <n v="38.111754112701703"/>
    <n v="1384.7977019282307"/>
    <n v="578.56936700484118"/>
    <n v="12.866401342339703"/>
    <n v="4.288800447446568"/>
    <n v="350.7819709455971"/>
    <n v="2994.7844189575026"/>
    <n v="420.29753632289061"/>
    <n v="38.111754112701703"/>
    <n v="1333.9283060622442"/>
    <n v="553.39165352507484"/>
    <n v="12.608926089686715"/>
    <n v="4.202975363228906"/>
    <n v="330.64716598296133"/>
    <n v="2842.2669492489795"/>
    <n v="416.42644573721429"/>
    <n v="38.111754112701703"/>
    <n v="1304.3826204883997"/>
    <n v="538.76807104925206"/>
    <n v="12.492793372116429"/>
    <n v="4.164264457372143"/>
    <n v="318.95257817845982"/>
    <n v="2753.6825827981197"/>
    <n v="242.87462703032122"/>
    <n v="21.979616758520734"/>
    <n v="790.36016331961298"/>
    <n v="329.57471684803039"/>
    <n v="7.2862388109096372"/>
    <n v="2.4287462703032121"/>
    <n v="199.02650015889461"/>
    <n v="1702.331627281678"/>
    <n v="231.91693025037409"/>
    <n v="21.979616758520734"/>
    <n v="723.44064500219645"/>
    <n v="296.45302492075336"/>
    <n v="6.9575079075112214"/>
    <n v="2.3191693025037408"/>
    <n v="172.53883647473316"/>
    <n v="1501.6924131896928"/>
    <n v="227.82793214911476"/>
    <n v="21.979616758520734"/>
    <n v="692.23180358193054"/>
    <n v="281.0062665321733"/>
    <n v="6.8348379644734427"/>
    <n v="2.2782793214911479"/>
    <n v="160.18594876279062"/>
    <n v="1408.1215451869887"/>
  </r>
  <r>
    <x v="20"/>
    <s v="Zhao_x000a_Qing"/>
    <s v="Zhao Qing"/>
    <s v="Gaoyao"/>
    <x v="602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Shao_x000a_Gauan"/>
    <s v="Shao Gauan"/>
    <s v="Lechang"/>
    <x v="603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Yun_x000a_Fu"/>
    <s v="Yun Fu"/>
    <s v="Yuncheng"/>
    <x v="68"/>
    <s v="t/d"/>
    <s v="cement"/>
    <n v="2000"/>
    <n v="310"/>
    <n v="1"/>
    <m/>
    <n v="620000"/>
    <m/>
    <n v="0"/>
    <n v="620000"/>
    <n v="6.3063831164691109E-3"/>
    <n v="382.38804090887157"/>
    <n v="24.685668232807991"/>
    <n v="1090.6827436372064"/>
    <n v="470.63330276065142"/>
    <n v="11.471641227266147"/>
    <n v="3.8238804090887157"/>
    <n v="319.93280917127498"/>
    <n v="2726.4076699826678"/>
    <n v="428.88004474465674"/>
    <n v="38.111754112701703"/>
    <n v="1384.7977019282307"/>
    <n v="578.56936700484118"/>
    <n v="12.866401342339703"/>
    <n v="4.288800447446568"/>
    <n v="350.7819709455971"/>
    <n v="2994.7844189575026"/>
    <n v="420.29753632289061"/>
    <n v="38.111754112701703"/>
    <n v="1333.9283060622442"/>
    <n v="553.39165352507484"/>
    <n v="12.608926089686715"/>
    <n v="4.202975363228906"/>
    <n v="330.64716598296133"/>
    <n v="2842.2669492489795"/>
    <n v="416.42644573721429"/>
    <n v="38.111754112701703"/>
    <n v="1304.3826204883997"/>
    <n v="538.76807104925206"/>
    <n v="12.492793372116429"/>
    <n v="4.164264457372143"/>
    <n v="318.95257817845982"/>
    <n v="2753.6825827981197"/>
    <n v="242.87462703032122"/>
    <n v="21.979616758520734"/>
    <n v="790.36016331961298"/>
    <n v="329.57471684803039"/>
    <n v="7.2862388109096372"/>
    <n v="2.4287462703032121"/>
    <n v="199.02650015889461"/>
    <n v="1702.331627281678"/>
    <n v="231.91693025037409"/>
    <n v="21.979616758520734"/>
    <n v="723.44064500219645"/>
    <n v="296.45302492075336"/>
    <n v="6.9575079075112214"/>
    <n v="2.3191693025037408"/>
    <n v="172.53883647473316"/>
    <n v="1501.6924131896928"/>
    <n v="227.82793214911476"/>
    <n v="21.979616758520734"/>
    <n v="692.23180358193054"/>
    <n v="281.0062665321733"/>
    <n v="6.8348379644734427"/>
    <n v="2.2782793214911479"/>
    <n v="160.18594876279062"/>
    <n v="1408.1215451869887"/>
  </r>
  <r>
    <x v="20"/>
    <s v="Yun_x000a_Fu"/>
    <s v="Yun Fu"/>
    <s v="Yun'an"/>
    <x v="577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Yun_x000a_Fu"/>
    <s v="Yun Fu"/>
    <s v="Yunan"/>
    <x v="604"/>
    <s v="t/d"/>
    <s v="cement"/>
    <n v="2500"/>
    <n v="310"/>
    <n v="1"/>
    <m/>
    <n v="775000"/>
    <m/>
    <n v="0"/>
    <n v="775000"/>
    <n v="7.8829788955863886E-3"/>
    <n v="477.98505113608945"/>
    <n v="30.857085291009987"/>
    <n v="1363.3534295465081"/>
    <n v="588.2916284508143"/>
    <n v="14.339551534082684"/>
    <n v="4.7798505113608947"/>
    <n v="399.91601146409369"/>
    <n v="3408.0095874783351"/>
    <n v="536.10005593082099"/>
    <n v="47.639692640877129"/>
    <n v="1730.9971274102884"/>
    <n v="723.21170875605151"/>
    <n v="16.083001677924631"/>
    <n v="5.3610005593082102"/>
    <n v="438.47746368199637"/>
    <n v="3743.4805236968782"/>
    <n v="525.37192040361322"/>
    <n v="47.639692640877129"/>
    <n v="1667.4103825778054"/>
    <n v="691.73956690634361"/>
    <n v="15.761157612108395"/>
    <n v="5.2537192040361331"/>
    <n v="413.3089574787017"/>
    <n v="3552.8336865612246"/>
    <n v="520.53305717151784"/>
    <n v="47.639692640877129"/>
    <n v="1630.4782756104996"/>
    <n v="673.46008881156502"/>
    <n v="15.615991715145535"/>
    <n v="5.2053305717151792"/>
    <n v="398.69072272307477"/>
    <n v="3442.1032284976495"/>
    <n v="303.5932837879015"/>
    <n v="27.474520948150918"/>
    <n v="987.95020414951625"/>
    <n v="411.96839606003795"/>
    <n v="9.1077985136370465"/>
    <n v="3.0359328378790154"/>
    <n v="248.78312519861825"/>
    <n v="2127.9145341020976"/>
    <n v="289.89616281296759"/>
    <n v="27.474520948150918"/>
    <n v="904.30080625274559"/>
    <n v="370.56628115094168"/>
    <n v="8.6968848843890267"/>
    <n v="2.8989616281296762"/>
    <n v="215.67354559341646"/>
    <n v="1877.1155164871161"/>
    <n v="284.78491518639345"/>
    <n v="27.474520948150918"/>
    <n v="865.28975447741311"/>
    <n v="351.2578331652166"/>
    <n v="8.5435474555918027"/>
    <n v="2.8478491518639348"/>
    <n v="200.23243595348828"/>
    <n v="1760.1519314837358"/>
  </r>
  <r>
    <x v="20"/>
    <s v="Zhao_x000a_Qing"/>
    <s v="Zhao Qing"/>
    <s v="Huaiji"/>
    <x v="60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Yun_x000a_Fu"/>
    <s v="Yun Fu"/>
    <s v="Luoding"/>
    <x v="596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Yun_x000a_Fu"/>
    <s v="Yun Fu"/>
    <s v="Luoding"/>
    <x v="596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20"/>
    <s v="Zhao_x000a_Qing"/>
    <s v="Zhao Qing"/>
    <s v="Sihui"/>
    <x v="606"/>
    <s v="t/d"/>
    <s v="cement"/>
    <n v="3200"/>
    <n v="310"/>
    <n v="1"/>
    <m/>
    <n v="992000"/>
    <m/>
    <n v="0"/>
    <n v="992000"/>
    <n v="1.0090212986350577E-2"/>
    <n v="611.82086545419452"/>
    <n v="39.497069172492786"/>
    <n v="1745.0923898195304"/>
    <n v="753.01328441704231"/>
    <n v="18.354625963625836"/>
    <n v="6.1182086545419452"/>
    <n v="511.89249467403994"/>
    <n v="4362.2522719722683"/>
    <n v="686.20807159145079"/>
    <n v="60.978806580322718"/>
    <n v="2215.6763230851689"/>
    <n v="925.71098720774592"/>
    <n v="20.586242147743526"/>
    <n v="6.8620807159145087"/>
    <n v="561.2511535129554"/>
    <n v="4791.6550703320036"/>
    <n v="672.47605811662493"/>
    <n v="60.978806580322718"/>
    <n v="2134.285289699591"/>
    <n v="885.42664564011977"/>
    <n v="20.174281743498746"/>
    <n v="6.7247605811662501"/>
    <n v="529.03546557273819"/>
    <n v="4547.6271187983675"/>
    <n v="666.28231317954283"/>
    <n v="60.978806580322718"/>
    <n v="2087.0121927814394"/>
    <n v="862.02891367880329"/>
    <n v="19.988469395386286"/>
    <n v="6.6628231317954292"/>
    <n v="510.32412508553568"/>
    <n v="4405.8921324769908"/>
    <n v="388.59940324851391"/>
    <n v="35.167386813633172"/>
    <n v="1264.5762613113809"/>
    <n v="527.31954695684851"/>
    <n v="11.657982097455418"/>
    <n v="3.8859940324851396"/>
    <n v="318.44240025423136"/>
    <n v="2723.7306036506848"/>
    <n v="371.06708840059849"/>
    <n v="35.167386813633172"/>
    <n v="1157.5050320035143"/>
    <n v="474.32483987320535"/>
    <n v="11.132012652017954"/>
    <n v="3.7106708840059852"/>
    <n v="276.06213835957305"/>
    <n v="2402.7078611035085"/>
    <n v="364.5246914385836"/>
    <n v="35.167386813633172"/>
    <n v="1107.5708857310888"/>
    <n v="449.61002645147727"/>
    <n v="10.935740743157508"/>
    <n v="3.6452469143858366"/>
    <n v="256.29751802046496"/>
    <n v="2252.9944722991818"/>
  </r>
  <r>
    <x v="20"/>
    <s v="Zhao_x000a_Qing"/>
    <s v="Zhao Qing"/>
    <s v="Fengkai"/>
    <x v="585"/>
    <s v="t/d"/>
    <s v="cement"/>
    <n v="5000"/>
    <n v="310"/>
    <n v="1"/>
    <m/>
    <n v="1550000"/>
    <m/>
    <n v="0"/>
    <n v="1550000"/>
    <n v="1.5765957791172777E-2"/>
    <n v="955.97010227217891"/>
    <n v="61.714170582019975"/>
    <n v="2726.7068590930162"/>
    <n v="1176.5832569016286"/>
    <n v="28.679103068165368"/>
    <n v="9.5597010227217893"/>
    <n v="799.83202292818737"/>
    <n v="6816.0191749566702"/>
    <n v="1072.200111861642"/>
    <n v="95.279385281754259"/>
    <n v="3461.9942548205768"/>
    <n v="1446.423417512103"/>
    <n v="32.166003355849263"/>
    <n v="10.72200111861642"/>
    <n v="876.95492736399274"/>
    <n v="7486.9610473937564"/>
    <n v="1050.7438408072264"/>
    <n v="95.279385281754259"/>
    <n v="3334.8207651556108"/>
    <n v="1383.4791338126872"/>
    <n v="31.52231522421679"/>
    <n v="10.507438408072266"/>
    <n v="826.6179149574034"/>
    <n v="7105.6673731224491"/>
    <n v="1041.0661143430357"/>
    <n v="95.279385281754259"/>
    <n v="3260.9565512209992"/>
    <n v="1346.92017762313"/>
    <n v="31.23198343029107"/>
    <n v="10.410661143430358"/>
    <n v="797.38144544614954"/>
    <n v="6884.206456995299"/>
    <n v="607.186567575803"/>
    <n v="54.949041896301836"/>
    <n v="1975.9004082990325"/>
    <n v="823.93679212007589"/>
    <n v="18.215597027274093"/>
    <n v="6.0718656757580307"/>
    <n v="497.5662503972365"/>
    <n v="4255.8290682041952"/>
    <n v="579.79232562593518"/>
    <n v="54.949041896301836"/>
    <n v="1808.6016125054912"/>
    <n v="741.13256230188335"/>
    <n v="17.393769768778053"/>
    <n v="5.7979232562593523"/>
    <n v="431.34709118683293"/>
    <n v="3754.2310329742322"/>
    <n v="569.5698303727869"/>
    <n v="54.949041896301836"/>
    <n v="1730.5795089548262"/>
    <n v="702.51566633043319"/>
    <n v="17.087094911183605"/>
    <n v="5.6956983037278697"/>
    <n v="400.46487190697655"/>
    <n v="3520.3038629674716"/>
  </r>
  <r>
    <x v="1"/>
    <s v=""/>
    <m/>
    <s v=""/>
    <x v="4"/>
    <m/>
    <m/>
    <m/>
    <m/>
    <n v="70"/>
    <m/>
    <n v="93790500"/>
    <m/>
    <n v="0"/>
    <m/>
    <n v="0.99999999999999944"/>
    <n v="60635.07938651328"/>
    <n v="3914.3940000000002"/>
    <n v="172949.01427553457"/>
    <n v="74628.086189624795"/>
    <n v="1819.0523815953984"/>
    <n v="606.3507938651328"/>
    <n v="50731.584691670709"/>
    <n v="432325.09342203743"/>
    <n v="68007.293059097079"/>
    <n v="6043.3616874897607"/>
    <n v="219586.67533404898"/>
    <n v="91743.453627786759"/>
    <n v="2040.2187917729125"/>
    <n v="680.07293059097083"/>
    <n v="55623.320763613374"/>
    <n v="474881.45957016584"/>
    <n v="66646.369013846328"/>
    <n v="6043.3616874897607"/>
    <n v="211520.34080813968"/>
    <n v="87751.036260371387"/>
    <n v="1999.3910704153895"/>
    <n v="666.46369013846333"/>
    <n v="52430.554864241712"/>
    <n v="450696.84108255384"/>
    <n v="66032.532126016449"/>
    <n v="6043.3616874897607"/>
    <n v="206835.29630193356"/>
    <n v="85432.182139752971"/>
    <n v="1980.9759637804934"/>
    <n v="660.32532126016451"/>
    <n v="50576.149955989131"/>
    <n v="436650.06263366417"/>
    <n v="38512.507493567027"/>
    <n v="3485.2967782945179"/>
    <n v="125327.01371338962"/>
    <n v="52260.49714413107"/>
    <n v="1155.3752248070109"/>
    <n v="385.12507493567028"/>
    <n v="31559.532061909966"/>
    <n v="269937.87022485858"/>
    <n v="36774.951024577516"/>
    <n v="3485.2967782945179"/>
    <n v="114715.61934017808"/>
    <n v="47008.407108436957"/>
    <n v="1103.2485307373254"/>
    <n v="367.74951024577518"/>
    <n v="27359.396549211899"/>
    <n v="238122.61092543288"/>
    <n v="36126.560651563086"/>
    <n v="3485.2967782945179"/>
    <n v="109766.84904762098"/>
    <n v="44559.022397216213"/>
    <n v="1083.7968195468925"/>
    <n v="361.26560651563091"/>
    <n v="25400.605355622185"/>
    <n v="223285.12543262416"/>
  </r>
  <r>
    <x v="2"/>
    <s v=""/>
    <m/>
    <s v=""/>
    <x v="4"/>
    <m/>
    <m/>
    <m/>
    <m/>
    <m/>
    <n v="36"/>
    <m/>
    <n v="43060000"/>
    <n v="4522588.2709727604"/>
    <n v="98313088.2709727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1"/>
    <s v="He_x000a_Chi"/>
    <s v="He Chi"/>
    <s v="Donglan"/>
    <x v="607"/>
    <s v="t/a"/>
    <s v="grinding"/>
    <n v="600000"/>
    <n v="1"/>
    <m/>
    <n v="1"/>
    <m/>
    <n v="600000"/>
    <n v="63017.95082637381"/>
    <n v="63017.95082637381"/>
    <n v="8.2245584761621196E-4"/>
    <n v="121.56474688125009"/>
    <n v="2.179308961867839"/>
    <n v="90.553667411190403"/>
    <n v="102.70923885839589"/>
    <n v="3.6469424064375024"/>
    <n v="1.215647468812501"/>
    <n v="28.001896953562358"/>
    <n v="238.85660855251868"/>
    <n v="133.63925026339905"/>
    <n v="3.2178522919837484"/>
    <n v="113.44352063847673"/>
    <n v="117.04335351496361"/>
    <n v="4.0091775079019714"/>
    <n v="1.3363925026339907"/>
    <n v="30.702914667128759"/>
    <n v="262.37972067163605"/>
    <n v="132.91461176173675"/>
    <n v="3.2178522919837484"/>
    <n v="109.56762424695377"/>
    <n v="110.42292618845926"/>
    <n v="3.9874383528521027"/>
    <n v="1.3291461176173673"/>
    <n v="29.019839847371188"/>
    <n v="249.63073634743179"/>
    <n v="132.58776777348157"/>
    <n v="3.2178522919837484"/>
    <n v="107.29377942706694"/>
    <n v="106.53896674755846"/>
    <n v="3.9776330332044472"/>
    <n v="1.325877677734816"/>
    <n v="28.032442204658679"/>
    <n v="242.15137956487879"/>
    <n v="75.580895520051783"/>
    <n v="1.8557833878278185"/>
    <n v="64.765791037893607"/>
    <n v="66.375385784724543"/>
    <n v="2.2674268656015535"/>
    <n v="0.75580895520051783"/>
    <n v="17.420759675780772"/>
    <n v="149.15137655749839"/>
    <n v="74.655715073254541"/>
    <n v="1.8557833878278185"/>
    <n v="59.660214276976532"/>
    <n v="57.654538659020233"/>
    <n v="2.2396714521976366"/>
    <n v="0.74655715073254547"/>
    <n v="15.203706685037011"/>
    <n v="132.35760512611688"/>
    <n v="74.310472713820104"/>
    <n v="1.8557833878278185"/>
    <n v="57.258372484516578"/>
    <n v="53.551947301955117"/>
    <n v="2.2293141814146029"/>
    <n v="0.74310472713820097"/>
    <n v="14.160727452988372"/>
    <n v="124.4572279570413"/>
  </r>
  <r>
    <x v="21"/>
    <s v="He_x000a_Chi"/>
    <s v="He Chi"/>
    <s v="Donglan"/>
    <x v="607"/>
    <s v="t/a"/>
    <s v="grinding"/>
    <n v="600000"/>
    <n v="1"/>
    <m/>
    <n v="1"/>
    <m/>
    <n v="600000"/>
    <n v="63017.95082637381"/>
    <n v="63017.95082637381"/>
    <n v="8.2245584761621196E-4"/>
    <n v="121.56474688125009"/>
    <n v="2.179308961867839"/>
    <n v="90.553667411190403"/>
    <n v="102.70923885839589"/>
    <n v="3.6469424064375024"/>
    <n v="1.215647468812501"/>
    <n v="28.001896953562358"/>
    <n v="238.85660855251868"/>
    <n v="133.63925026339905"/>
    <n v="3.2178522919837484"/>
    <n v="113.44352063847673"/>
    <n v="117.04335351496361"/>
    <n v="4.0091775079019714"/>
    <n v="1.3363925026339907"/>
    <n v="30.702914667128759"/>
    <n v="262.37972067163605"/>
    <n v="132.91461176173675"/>
    <n v="3.2178522919837484"/>
    <n v="109.56762424695377"/>
    <n v="110.42292618845926"/>
    <n v="3.9874383528521027"/>
    <n v="1.3291461176173673"/>
    <n v="29.019839847371188"/>
    <n v="249.63073634743179"/>
    <n v="132.58776777348157"/>
    <n v="3.2178522919837484"/>
    <n v="107.29377942706694"/>
    <n v="106.53896674755846"/>
    <n v="3.9776330332044472"/>
    <n v="1.325877677734816"/>
    <n v="28.032442204658679"/>
    <n v="242.15137956487879"/>
    <n v="75.580895520051783"/>
    <n v="1.8557833878278185"/>
    <n v="64.765791037893607"/>
    <n v="66.375385784724543"/>
    <n v="2.2674268656015535"/>
    <n v="0.75580895520051783"/>
    <n v="17.420759675780772"/>
    <n v="149.15137655749839"/>
    <n v="74.655715073254541"/>
    <n v="1.8557833878278185"/>
    <n v="59.660214276976532"/>
    <n v="57.654538659020233"/>
    <n v="2.2396714521976366"/>
    <n v="0.74655715073254547"/>
    <n v="15.203706685037011"/>
    <n v="132.35760512611688"/>
    <n v="74.310472713820104"/>
    <n v="1.8557833878278185"/>
    <n v="57.258372484516578"/>
    <n v="53.551947301955117"/>
    <n v="2.2293141814146029"/>
    <n v="0.74310472713820097"/>
    <n v="14.160727452988372"/>
    <n v="124.4572279570413"/>
  </r>
  <r>
    <x v="21"/>
    <s v="He_x000a_Chi"/>
    <s v="He Chi"/>
    <s v="Donglan"/>
    <x v="607"/>
    <s v="t/a"/>
    <s v="grinding"/>
    <n v="600000"/>
    <n v="1"/>
    <m/>
    <n v="1"/>
    <m/>
    <n v="600000"/>
    <n v="63017.95082637381"/>
    <n v="63017.95082637381"/>
    <n v="8.2245584761621196E-4"/>
    <n v="121.56474688125009"/>
    <n v="2.179308961867839"/>
    <n v="90.553667411190403"/>
    <n v="102.70923885839589"/>
    <n v="3.6469424064375024"/>
    <n v="1.215647468812501"/>
    <n v="28.001896953562358"/>
    <n v="238.85660855251868"/>
    <n v="133.63925026339905"/>
    <n v="3.2178522919837484"/>
    <n v="113.44352063847673"/>
    <n v="117.04335351496361"/>
    <n v="4.0091775079019714"/>
    <n v="1.3363925026339907"/>
    <n v="30.702914667128759"/>
    <n v="262.37972067163605"/>
    <n v="132.91461176173675"/>
    <n v="3.2178522919837484"/>
    <n v="109.56762424695377"/>
    <n v="110.42292618845926"/>
    <n v="3.9874383528521027"/>
    <n v="1.3291461176173673"/>
    <n v="29.019839847371188"/>
    <n v="249.63073634743179"/>
    <n v="132.58776777348157"/>
    <n v="3.2178522919837484"/>
    <n v="107.29377942706694"/>
    <n v="106.53896674755846"/>
    <n v="3.9776330332044472"/>
    <n v="1.325877677734816"/>
    <n v="28.032442204658679"/>
    <n v="242.15137956487879"/>
    <n v="75.580895520051783"/>
    <n v="1.8557833878278185"/>
    <n v="64.765791037893607"/>
    <n v="66.375385784724543"/>
    <n v="2.2674268656015535"/>
    <n v="0.75580895520051783"/>
    <n v="17.420759675780772"/>
    <n v="149.15137655749839"/>
    <n v="74.655715073254541"/>
    <n v="1.8557833878278185"/>
    <n v="59.660214276976532"/>
    <n v="57.654538659020233"/>
    <n v="2.2396714521976366"/>
    <n v="0.74655715073254547"/>
    <n v="15.203706685037011"/>
    <n v="132.35760512611688"/>
    <n v="74.310472713820104"/>
    <n v="1.8557833878278185"/>
    <n v="57.258372484516578"/>
    <n v="53.551947301955117"/>
    <n v="2.2293141814146029"/>
    <n v="0.74310472713820097"/>
    <n v="14.160727452988372"/>
    <n v="124.4572279570413"/>
  </r>
  <r>
    <x v="21"/>
    <s v="He_x000a_Chi"/>
    <s v="He Chi"/>
    <s v="Hechi"/>
    <x v="608"/>
    <s v="t/d"/>
    <s v="cement"/>
    <n v="3000"/>
    <n v="310"/>
    <n v="1"/>
    <m/>
    <n v="930000"/>
    <m/>
    <n v="0"/>
    <n v="930000"/>
    <n v="1.2137556493870688E-2"/>
    <n v="1794.0160401446685"/>
    <n v="32.161587420085809"/>
    <n v="1336.363839002554"/>
    <n v="1515.752113258688"/>
    <n v="53.820481204340055"/>
    <n v="17.940160401446686"/>
    <n v="413.24358893488784"/>
    <n v="3524.9741231013713"/>
    <n v="1972.2079362337258"/>
    <n v="47.488098110172828"/>
    <n v="1674.1654212854733"/>
    <n v="1727.2906741893125"/>
    <n v="59.166238087011777"/>
    <n v="19.722079362337261"/>
    <n v="453.10439749303396"/>
    <n v="3872.121150002532"/>
    <n v="1961.5139387661998"/>
    <n v="47.488098110172828"/>
    <n v="1616.9661059023431"/>
    <n v="1629.5883951892745"/>
    <n v="58.845418162985993"/>
    <n v="19.615139387661994"/>
    <n v="428.26608457030619"/>
    <n v="3683.9754666530839"/>
    <n v="1956.6904733076863"/>
    <n v="47.488098110172828"/>
    <n v="1583.4093866697378"/>
    <n v="1572.2700877439929"/>
    <n v="58.700714199230589"/>
    <n v="19.566904733076864"/>
    <n v="413.69436658073425"/>
    <n v="3573.5973645954841"/>
    <n v="1115.400166332143"/>
    <n v="27.387094122355517"/>
    <n v="955.79410113146889"/>
    <n v="979.54801719702084"/>
    <n v="33.462004989964292"/>
    <n v="11.154001663321431"/>
    <n v="257.0903414983095"/>
    <n v="2201.1312392662139"/>
    <n v="1101.7466310419834"/>
    <n v="27.387094122355517"/>
    <n v="880.44753201285334"/>
    <n v="850.84837335663894"/>
    <n v="33.052398931259511"/>
    <n v="11.017466310419834"/>
    <n v="224.37173903101404"/>
    <n v="1953.2938020538254"/>
    <n v="1096.6516479448869"/>
    <n v="27.387094122355517"/>
    <n v="845.00187188432824"/>
    <n v="790.30356172696975"/>
    <n v="32.899549438346611"/>
    <n v="10.96651647944887"/>
    <n v="208.97976463188314"/>
    <n v="1836.702407524295"/>
  </r>
  <r>
    <x v="21"/>
    <s v="He_x000a_Chi"/>
    <s v="He Chi"/>
    <s v="Hechi"/>
    <x v="608"/>
    <s v="t/d"/>
    <s v="cement"/>
    <n v="3000"/>
    <n v="310"/>
    <n v="1"/>
    <m/>
    <n v="930000"/>
    <m/>
    <n v="0"/>
    <n v="930000"/>
    <n v="1.2137556493870688E-2"/>
    <n v="1794.0160401446685"/>
    <n v="32.161587420085809"/>
    <n v="1336.363839002554"/>
    <n v="1515.752113258688"/>
    <n v="53.820481204340055"/>
    <n v="17.940160401446686"/>
    <n v="413.24358893488784"/>
    <n v="3524.9741231013713"/>
    <n v="1972.2079362337258"/>
    <n v="47.488098110172828"/>
    <n v="1674.1654212854733"/>
    <n v="1727.2906741893125"/>
    <n v="59.166238087011777"/>
    <n v="19.722079362337261"/>
    <n v="453.10439749303396"/>
    <n v="3872.121150002532"/>
    <n v="1961.5139387661998"/>
    <n v="47.488098110172828"/>
    <n v="1616.9661059023431"/>
    <n v="1629.5883951892745"/>
    <n v="58.845418162985993"/>
    <n v="19.615139387661994"/>
    <n v="428.26608457030619"/>
    <n v="3683.9754666530839"/>
    <n v="1956.6904733076863"/>
    <n v="47.488098110172828"/>
    <n v="1583.4093866697378"/>
    <n v="1572.2700877439929"/>
    <n v="58.700714199230589"/>
    <n v="19.566904733076864"/>
    <n v="413.69436658073425"/>
    <n v="3573.5973645954841"/>
    <n v="1115.400166332143"/>
    <n v="27.387094122355517"/>
    <n v="955.79410113146889"/>
    <n v="979.54801719702084"/>
    <n v="33.462004989964292"/>
    <n v="11.154001663321431"/>
    <n v="257.0903414983095"/>
    <n v="2201.1312392662139"/>
    <n v="1101.7466310419834"/>
    <n v="27.387094122355517"/>
    <n v="880.44753201285334"/>
    <n v="850.84837335663894"/>
    <n v="33.052398931259511"/>
    <n v="11.017466310419834"/>
    <n v="224.37173903101404"/>
    <n v="1953.2938020538254"/>
    <n v="1096.6516479448869"/>
    <n v="27.387094122355517"/>
    <n v="845.00187188432824"/>
    <n v="790.30356172696975"/>
    <n v="32.899549438346611"/>
    <n v="10.96651647944887"/>
    <n v="208.97976463188314"/>
    <n v="1836.702407524295"/>
  </r>
  <r>
    <x v="21"/>
    <s v="Bai_x000a_Se"/>
    <s v="Bai Se"/>
    <s v="Jingxi"/>
    <x v="609"/>
    <s v="t/a"/>
    <s v="grinding"/>
    <n v="1000000"/>
    <n v="1"/>
    <m/>
    <n v="1"/>
    <m/>
    <n v="1000000"/>
    <n v="105029.91804395635"/>
    <n v="105029.91804395635"/>
    <n v="1.3707597460270199E-3"/>
    <n v="202.60791146875013"/>
    <n v="3.6321816031130645"/>
    <n v="150.92277901865069"/>
    <n v="171.18206476399317"/>
    <n v="6.0782373440625044"/>
    <n v="2.0260791146875015"/>
    <n v="46.669828255937261"/>
    <n v="398.0943475875311"/>
    <n v="222.73208377233175"/>
    <n v="5.3630871533062479"/>
    <n v="189.0725343974612"/>
    <n v="195.07225585827268"/>
    <n v="6.6819625131699523"/>
    <n v="2.2273208377233176"/>
    <n v="51.171524445214601"/>
    <n v="437.29953445272679"/>
    <n v="221.52435293622793"/>
    <n v="5.3630871533062479"/>
    <n v="182.61270707825628"/>
    <n v="184.03821031409876"/>
    <n v="6.6457305880868374"/>
    <n v="2.215243529362279"/>
    <n v="48.366399745618644"/>
    <n v="416.05122724571964"/>
    <n v="220.97961295580262"/>
    <n v="5.3630871533062479"/>
    <n v="178.82296571177824"/>
    <n v="177.56494457926411"/>
    <n v="6.6293883886740792"/>
    <n v="2.2097961295580264"/>
    <n v="46.720737007764463"/>
    <n v="403.58563260813128"/>
    <n v="125.96815920008629"/>
    <n v="3.092972313046364"/>
    <n v="107.94298506315602"/>
    <n v="110.62564297454091"/>
    <n v="3.7790447760025891"/>
    <n v="1.259681592000863"/>
    <n v="29.034599459634624"/>
    <n v="248.58562759583069"/>
    <n v="124.42619178875756"/>
    <n v="3.092972313046364"/>
    <n v="99.433690461627549"/>
    <n v="96.090897765033731"/>
    <n v="3.7327857536627276"/>
    <n v="1.2442619178875758"/>
    <n v="25.339511141728352"/>
    <n v="220.59600854352814"/>
    <n v="123.85078785636684"/>
    <n v="3.092972313046364"/>
    <n v="95.430620807527632"/>
    <n v="89.253245503258526"/>
    <n v="3.7155236356910049"/>
    <n v="1.2385078785636683"/>
    <n v="23.601212421647286"/>
    <n v="207.42871326173551"/>
  </r>
  <r>
    <x v="21"/>
    <s v="Gui_x000a_Lin"/>
    <s v="Gui Lin"/>
    <s v="Lipu"/>
    <x v="610"/>
    <s v="t/a"/>
    <s v="grinding"/>
    <n v="600000"/>
    <n v="1"/>
    <m/>
    <n v="1"/>
    <m/>
    <n v="600000"/>
    <n v="63017.95082637381"/>
    <n v="63017.95082637381"/>
    <n v="8.2245584761621196E-4"/>
    <n v="121.56474688125009"/>
    <n v="2.179308961867839"/>
    <n v="90.553667411190403"/>
    <n v="102.70923885839589"/>
    <n v="3.6469424064375024"/>
    <n v="1.215647468812501"/>
    <n v="28.001896953562358"/>
    <n v="238.85660855251868"/>
    <n v="133.63925026339905"/>
    <n v="3.2178522919837484"/>
    <n v="113.44352063847673"/>
    <n v="117.04335351496361"/>
    <n v="4.0091775079019714"/>
    <n v="1.3363925026339907"/>
    <n v="30.702914667128759"/>
    <n v="262.37972067163605"/>
    <n v="132.91461176173675"/>
    <n v="3.2178522919837484"/>
    <n v="109.56762424695377"/>
    <n v="110.42292618845926"/>
    <n v="3.9874383528521027"/>
    <n v="1.3291461176173673"/>
    <n v="29.019839847371188"/>
    <n v="249.63073634743179"/>
    <n v="132.58776777348157"/>
    <n v="3.2178522919837484"/>
    <n v="107.29377942706694"/>
    <n v="106.53896674755846"/>
    <n v="3.9776330332044472"/>
    <n v="1.325877677734816"/>
    <n v="28.032442204658679"/>
    <n v="242.15137956487879"/>
    <n v="75.580895520051783"/>
    <n v="1.8557833878278185"/>
    <n v="64.765791037893607"/>
    <n v="66.375385784724543"/>
    <n v="2.2674268656015535"/>
    <n v="0.75580895520051783"/>
    <n v="17.420759675780772"/>
    <n v="149.15137655749839"/>
    <n v="74.655715073254541"/>
    <n v="1.8557833878278185"/>
    <n v="59.660214276976532"/>
    <n v="57.654538659020233"/>
    <n v="2.2396714521976366"/>
    <n v="0.74655715073254547"/>
    <n v="15.203706685037011"/>
    <n v="132.35760512611688"/>
    <n v="74.310472713820104"/>
    <n v="1.8557833878278185"/>
    <n v="57.258372484516578"/>
    <n v="53.551947301955117"/>
    <n v="2.2293141814146029"/>
    <n v="0.74310472713820097"/>
    <n v="14.160727452988372"/>
    <n v="124.4572279570413"/>
  </r>
  <r>
    <x v="21"/>
    <s v="Nan_x000a_Ning"/>
    <s v="Nan Ning"/>
    <s v="Yongning"/>
    <x v="611"/>
    <s v="t/d"/>
    <s v="cement"/>
    <n v="1000"/>
    <n v="310"/>
    <n v="1"/>
    <m/>
    <n v="310000"/>
    <m/>
    <n v="0"/>
    <n v="310000"/>
    <n v="4.045852164623563E-3"/>
    <n v="598.00534671488947"/>
    <n v="10.720529140028605"/>
    <n v="445.4546130008514"/>
    <n v="505.25070441956268"/>
    <n v="17.940160401446686"/>
    <n v="5.9800534671488963"/>
    <n v="137.74786297829596"/>
    <n v="1174.9913743671239"/>
    <n v="657.40264541124202"/>
    <n v="15.829366036724275"/>
    <n v="558.0551404284912"/>
    <n v="575.76355806310426"/>
    <n v="19.722079362337261"/>
    <n v="6.5740264541124214"/>
    <n v="151.03479916434466"/>
    <n v="1290.707050000844"/>
    <n v="653.83797958873333"/>
    <n v="15.829366036724275"/>
    <n v="538.98870196744781"/>
    <n v="543.19613172975824"/>
    <n v="19.615139387661998"/>
    <n v="6.538379795887332"/>
    <n v="142.7553615234354"/>
    <n v="1227.9918222176948"/>
    <n v="652.23015776922875"/>
    <n v="15.829366036724275"/>
    <n v="527.80312888991261"/>
    <n v="524.09002924799768"/>
    <n v="19.566904733076864"/>
    <n v="6.5223015776922884"/>
    <n v="137.8981221935781"/>
    <n v="1191.1991215318283"/>
    <n v="371.8000554440477"/>
    <n v="9.1290313741185063"/>
    <n v="318.59803371048963"/>
    <n v="326.51600573234032"/>
    <n v="11.154001663321431"/>
    <n v="3.7180005544404771"/>
    <n v="85.696780499436514"/>
    <n v="733.71041308873805"/>
    <n v="367.2488770139945"/>
    <n v="9.1290313741185063"/>
    <n v="293.48251067095111"/>
    <n v="283.616124452213"/>
    <n v="11.017466310419836"/>
    <n v="3.6724887701399451"/>
    <n v="74.790579677004686"/>
    <n v="651.09793401794184"/>
    <n v="365.55054931496238"/>
    <n v="9.1290313741185063"/>
    <n v="281.66729062810941"/>
    <n v="263.43452057565662"/>
    <n v="10.96651647944887"/>
    <n v="3.6555054931496236"/>
    <n v="69.659921543961062"/>
    <n v="612.23413584143168"/>
  </r>
  <r>
    <x v="21"/>
    <s v="Bai_x000a_Se"/>
    <s v="Bai Se"/>
    <s v="Baise"/>
    <x v="612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Bai_x000a_Se"/>
    <s v="Bai Se"/>
    <s v="Baise"/>
    <x v="612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Yu_x000a_Lin"/>
    <s v="Yu Lin"/>
    <s v="Beiliu"/>
    <x v="613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  <n v="2942.2709081492994"/>
    <n v="71.232147165259235"/>
    <n v="2425.4491588535147"/>
    <n v="2444.3825927839116"/>
    <n v="88.26812724447899"/>
    <n v="29.422709081492993"/>
    <n v="642.39912685545926"/>
    <n v="5525.9631999796256"/>
    <n v="2935.0357099615294"/>
    <n v="71.232147165259235"/>
    <n v="2375.1140800046069"/>
    <n v="2358.4051316159894"/>
    <n v="88.051071298845883"/>
    <n v="29.350357099615298"/>
    <n v="620.54154987110132"/>
    <n v="5360.3960468932264"/>
    <n v="1673.1002494982145"/>
    <n v="41.080641183533274"/>
    <n v="1433.6911516972032"/>
    <n v="1469.3220257955313"/>
    <n v="50.193007484946435"/>
    <n v="16.731002494982146"/>
    <n v="385.63551224746431"/>
    <n v="3301.6968588993209"/>
    <n v="1652.6199465629752"/>
    <n v="41.080641183533274"/>
    <n v="1320.6712980192801"/>
    <n v="1276.2725600349586"/>
    <n v="49.578598396889262"/>
    <n v="16.526199465629752"/>
    <n v="336.55760854652107"/>
    <n v="2929.9407030807379"/>
    <n v="1644.9774719173304"/>
    <n v="41.080641183533274"/>
    <n v="1267.5028078264922"/>
    <n v="1185.4553425904546"/>
    <n v="49.349324157519916"/>
    <n v="16.449774719173305"/>
    <n v="313.46964694782474"/>
    <n v="2755.0536112864424"/>
  </r>
  <r>
    <x v="21"/>
    <s v="Yu_x000a_Lin"/>
    <s v="Yu Lin"/>
    <s v="Beiliu"/>
    <x v="613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  <n v="2942.2709081492994"/>
    <n v="71.232147165259235"/>
    <n v="2425.4491588535147"/>
    <n v="2444.3825927839116"/>
    <n v="88.26812724447899"/>
    <n v="29.422709081492993"/>
    <n v="642.39912685545926"/>
    <n v="5525.9631999796256"/>
    <n v="2935.0357099615294"/>
    <n v="71.232147165259235"/>
    <n v="2375.1140800046069"/>
    <n v="2358.4051316159894"/>
    <n v="88.051071298845883"/>
    <n v="29.350357099615298"/>
    <n v="620.54154987110132"/>
    <n v="5360.3960468932264"/>
    <n v="1673.1002494982145"/>
    <n v="41.080641183533274"/>
    <n v="1433.6911516972032"/>
    <n v="1469.3220257955313"/>
    <n v="50.193007484946435"/>
    <n v="16.731002494982146"/>
    <n v="385.63551224746431"/>
    <n v="3301.6968588993209"/>
    <n v="1652.6199465629752"/>
    <n v="41.080641183533274"/>
    <n v="1320.6712980192801"/>
    <n v="1276.2725600349586"/>
    <n v="49.578598396889262"/>
    <n v="16.526199465629752"/>
    <n v="336.55760854652107"/>
    <n v="2929.9407030807379"/>
    <n v="1644.9774719173304"/>
    <n v="41.080641183533274"/>
    <n v="1267.5028078264922"/>
    <n v="1185.4553425904546"/>
    <n v="49.349324157519916"/>
    <n v="16.449774719173305"/>
    <n v="313.46964694782474"/>
    <n v="2755.0536112864424"/>
  </r>
  <r>
    <x v="21"/>
    <s v="Liu_x000a_Zhou"/>
    <s v="Liu Zhou"/>
    <s v="Rongshui Miao"/>
    <x v="614"/>
    <s v="t/d"/>
    <s v="cement"/>
    <n v="3200"/>
    <n v="310"/>
    <n v="1"/>
    <m/>
    <n v="992000"/>
    <m/>
    <n v="0"/>
    <n v="992000"/>
    <n v="1.2946726926795401E-2"/>
    <n v="1913.6171094876465"/>
    <n v="34.305693248091529"/>
    <n v="1425.4547616027244"/>
    <n v="1616.8022541426005"/>
    <n v="57.408513284629393"/>
    <n v="19.136171094876467"/>
    <n v="440.79316153054702"/>
    <n v="3759.9723979747964"/>
    <n v="2103.6884653159746"/>
    <n v="50.65397131751768"/>
    <n v="1785.7764493711716"/>
    <n v="1842.4433858019336"/>
    <n v="63.11065395947923"/>
    <n v="21.036884653159746"/>
    <n v="483.31135732590292"/>
    <n v="4130.2625600027004"/>
    <n v="2092.2815346839466"/>
    <n v="50.65397131751768"/>
    <n v="1724.7638462958328"/>
    <n v="1738.2276215352263"/>
    <n v="62.768446040518391"/>
    <n v="20.922815346839464"/>
    <n v="456.81715687499332"/>
    <n v="3929.5738310966231"/>
    <n v="2087.1365048615321"/>
    <n v="50.65397131751768"/>
    <n v="1688.9700124477204"/>
    <n v="1677.0880935935925"/>
    <n v="62.614095145845965"/>
    <n v="20.871365048615324"/>
    <n v="441.27399101944985"/>
    <n v="3811.8371889018499"/>
    <n v="1189.7601774209525"/>
    <n v="29.212900397179219"/>
    <n v="1019.5137078735668"/>
    <n v="1044.8512183434889"/>
    <n v="35.69280532262858"/>
    <n v="11.897601774209527"/>
    <n v="274.22969759819682"/>
    <n v="2347.8733218839616"/>
    <n v="1175.1964064447825"/>
    <n v="29.212900397179219"/>
    <n v="939.14403414704361"/>
    <n v="907.57159824708162"/>
    <n v="35.255892193343477"/>
    <n v="11.751964064447824"/>
    <n v="239.32985496641498"/>
    <n v="2083.5133888574137"/>
    <n v="1169.7617578078796"/>
    <n v="29.212900397179219"/>
    <n v="901.3353300099501"/>
    <n v="842.99046584210112"/>
    <n v="35.092852734236388"/>
    <n v="11.697617578078797"/>
    <n v="222.91174894067538"/>
    <n v="1959.1492346925813"/>
  </r>
  <r>
    <x v="21"/>
    <s v="Chong_x000a_Zuo"/>
    <s v="Chong Zuo"/>
    <s v="Changzhou"/>
    <x v="615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  <n v="2942.2709081492994"/>
    <n v="71.232147165259235"/>
    <n v="2425.4491588535147"/>
    <n v="2444.3825927839116"/>
    <n v="88.26812724447899"/>
    <n v="29.422709081492993"/>
    <n v="642.39912685545926"/>
    <n v="5525.9631999796256"/>
    <n v="2935.0357099615294"/>
    <n v="71.232147165259235"/>
    <n v="2375.1140800046069"/>
    <n v="2358.4051316159894"/>
    <n v="88.051071298845883"/>
    <n v="29.350357099615298"/>
    <n v="620.54154987110132"/>
    <n v="5360.3960468932264"/>
    <n v="1673.1002494982145"/>
    <n v="41.080641183533274"/>
    <n v="1433.6911516972032"/>
    <n v="1469.3220257955313"/>
    <n v="50.193007484946435"/>
    <n v="16.731002494982146"/>
    <n v="385.63551224746431"/>
    <n v="3301.6968588993209"/>
    <n v="1652.6199465629752"/>
    <n v="41.080641183533274"/>
    <n v="1320.6712980192801"/>
    <n v="1276.2725600349586"/>
    <n v="49.578598396889262"/>
    <n v="16.526199465629752"/>
    <n v="336.55760854652107"/>
    <n v="2929.9407030807379"/>
    <n v="1644.9774719173304"/>
    <n v="41.080641183533274"/>
    <n v="1267.5028078264922"/>
    <n v="1185.4553425904546"/>
    <n v="49.349324157519916"/>
    <n v="16.449774719173305"/>
    <n v="313.46964694782474"/>
    <n v="2755.0536112864424"/>
  </r>
  <r>
    <x v="21"/>
    <s v="Chong_x000a_Zuo"/>
    <s v="Chong Zuo"/>
    <s v="Changzhou"/>
    <x v="615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  <n v="2942.2709081492994"/>
    <n v="71.232147165259235"/>
    <n v="2425.4491588535147"/>
    <n v="2444.3825927839116"/>
    <n v="88.26812724447899"/>
    <n v="29.422709081492993"/>
    <n v="642.39912685545926"/>
    <n v="5525.9631999796256"/>
    <n v="2935.0357099615294"/>
    <n v="71.232147165259235"/>
    <n v="2375.1140800046069"/>
    <n v="2358.4051316159894"/>
    <n v="88.051071298845883"/>
    <n v="29.350357099615298"/>
    <n v="620.54154987110132"/>
    <n v="5360.3960468932264"/>
    <n v="1673.1002494982145"/>
    <n v="41.080641183533274"/>
    <n v="1433.6911516972032"/>
    <n v="1469.3220257955313"/>
    <n v="50.193007484946435"/>
    <n v="16.731002494982146"/>
    <n v="385.63551224746431"/>
    <n v="3301.6968588993209"/>
    <n v="1652.6199465629752"/>
    <n v="41.080641183533274"/>
    <n v="1320.6712980192801"/>
    <n v="1276.2725600349586"/>
    <n v="49.578598396889262"/>
    <n v="16.526199465629752"/>
    <n v="336.55760854652107"/>
    <n v="2929.9407030807379"/>
    <n v="1644.9774719173304"/>
    <n v="41.080641183533274"/>
    <n v="1267.5028078264922"/>
    <n v="1185.4553425904546"/>
    <n v="49.349324157519916"/>
    <n v="16.449774719173305"/>
    <n v="313.46964694782474"/>
    <n v="2755.0536112864424"/>
  </r>
  <r>
    <x v="21"/>
    <s v="Liu_x000a_Zhou"/>
    <s v="Liu Zhou"/>
    <s v="Liuzhou"/>
    <x v="616"/>
    <s v="t/a"/>
    <s v="grinding"/>
    <n v="700000"/>
    <n v="1"/>
    <m/>
    <n v="1"/>
    <m/>
    <n v="700000"/>
    <n v="73520.942630769452"/>
    <n v="73520.942630769452"/>
    <n v="9.5953182221891406E-4"/>
    <n v="141.82553802812512"/>
    <n v="2.5425271221791457"/>
    <n v="105.64594531305548"/>
    <n v="119.82744533479523"/>
    <n v="4.2547661408437536"/>
    <n v="1.4182553802812512"/>
    <n v="32.668879779156086"/>
    <n v="278.66604331127184"/>
    <n v="155.91245864063225"/>
    <n v="3.7541610073143734"/>
    <n v="132.35077407822286"/>
    <n v="136.55057910079091"/>
    <n v="4.677373759218967"/>
    <n v="1.5591245864063226"/>
    <n v="35.820067111650225"/>
    <n v="306.10967411690882"/>
    <n v="155.06704705535955"/>
    <n v="3.7541610073143734"/>
    <n v="127.82889495477941"/>
    <n v="128.82674721986916"/>
    <n v="4.6520114116607871"/>
    <n v="1.5506704705535954"/>
    <n v="33.856479821933057"/>
    <n v="291.23585907200379"/>
    <n v="154.68572906906186"/>
    <n v="3.7541610073143734"/>
    <n v="125.17607599824477"/>
    <n v="124.29546120548488"/>
    <n v="4.6405718720718561"/>
    <n v="1.5468572906906188"/>
    <n v="32.70451590543513"/>
    <n v="282.50994282569195"/>
    <n v="88.177711440060421"/>
    <n v="2.1650806191324552"/>
    <n v="75.56008954420922"/>
    <n v="77.437950082178645"/>
    <n v="2.6453313432018128"/>
    <n v="0.88177711440060413"/>
    <n v="20.324219621744238"/>
    <n v="174.00993931708149"/>
    <n v="87.098334252130314"/>
    <n v="2.1650806191324552"/>
    <n v="69.60358332313929"/>
    <n v="67.263628435523614"/>
    <n v="2.6129500275639095"/>
    <n v="0.87098334252130305"/>
    <n v="17.737657799209849"/>
    <n v="154.4172059804697"/>
    <n v="86.695551499456784"/>
    <n v="2.1650806191324552"/>
    <n v="66.801434565269346"/>
    <n v="62.477271852280978"/>
    <n v="2.6008665449837038"/>
    <n v="0.86695551499456791"/>
    <n v="16.520848695153102"/>
    <n v="145.20009928321485"/>
  </r>
  <r>
    <x v="21"/>
    <s v="Qin_x000a_Zhou"/>
    <s v="Qin Zhou"/>
    <s v="Qinzhou"/>
    <x v="617"/>
    <s v="t/a"/>
    <s v="grinding"/>
    <n v="1000000"/>
    <n v="1"/>
    <m/>
    <n v="1"/>
    <m/>
    <n v="1000000"/>
    <n v="105029.91804395635"/>
    <n v="105029.91804395635"/>
    <n v="1.3707597460270199E-3"/>
    <n v="202.60791146875013"/>
    <n v="3.6321816031130645"/>
    <n v="150.92277901865069"/>
    <n v="171.18206476399317"/>
    <n v="6.0782373440625044"/>
    <n v="2.0260791146875015"/>
    <n v="46.669828255937261"/>
    <n v="398.0943475875311"/>
    <n v="222.73208377233175"/>
    <n v="5.3630871533062479"/>
    <n v="189.0725343974612"/>
    <n v="195.07225585827268"/>
    <n v="6.6819625131699523"/>
    <n v="2.2273208377233176"/>
    <n v="51.171524445214601"/>
    <n v="437.29953445272679"/>
    <n v="221.52435293622793"/>
    <n v="5.3630871533062479"/>
    <n v="182.61270707825628"/>
    <n v="184.03821031409876"/>
    <n v="6.6457305880868374"/>
    <n v="2.215243529362279"/>
    <n v="48.366399745618644"/>
    <n v="416.05122724571964"/>
    <n v="220.97961295580262"/>
    <n v="5.3630871533062479"/>
    <n v="178.82296571177824"/>
    <n v="177.56494457926411"/>
    <n v="6.6293883886740792"/>
    <n v="2.2097961295580264"/>
    <n v="46.720737007764463"/>
    <n v="403.58563260813128"/>
    <n v="125.96815920008629"/>
    <n v="3.092972313046364"/>
    <n v="107.94298506315602"/>
    <n v="110.62564297454091"/>
    <n v="3.7790447760025891"/>
    <n v="1.259681592000863"/>
    <n v="29.034599459634624"/>
    <n v="248.58562759583069"/>
    <n v="124.42619178875756"/>
    <n v="3.092972313046364"/>
    <n v="99.433690461627549"/>
    <n v="96.090897765033731"/>
    <n v="3.7327857536627276"/>
    <n v="1.2442619178875758"/>
    <n v="25.339511141728352"/>
    <n v="220.59600854352814"/>
    <n v="123.85078785636684"/>
    <n v="3.092972313046364"/>
    <n v="95.430620807527632"/>
    <n v="89.253245503258526"/>
    <n v="3.7155236356910049"/>
    <n v="1.2385078785636683"/>
    <n v="23.601212421647286"/>
    <n v="207.42871326173551"/>
  </r>
  <r>
    <x v="21"/>
    <s v="Liu_x000a_Zhou"/>
    <s v="Liu Zhou"/>
    <s v="Rong'an"/>
    <x v="618"/>
    <s v="t/a"/>
    <s v="grinding"/>
    <n v="1000000"/>
    <n v="1"/>
    <m/>
    <n v="1"/>
    <m/>
    <n v="1000000"/>
    <n v="105029.91804395635"/>
    <n v="105029.91804395635"/>
    <n v="1.3707597460270199E-3"/>
    <n v="202.60791146875013"/>
    <n v="3.6321816031130645"/>
    <n v="150.92277901865069"/>
    <n v="171.18206476399317"/>
    <n v="6.0782373440625044"/>
    <n v="2.0260791146875015"/>
    <n v="46.669828255937261"/>
    <n v="398.0943475875311"/>
    <n v="222.73208377233175"/>
    <n v="5.3630871533062479"/>
    <n v="189.0725343974612"/>
    <n v="195.07225585827268"/>
    <n v="6.6819625131699523"/>
    <n v="2.2273208377233176"/>
    <n v="51.171524445214601"/>
    <n v="437.29953445272679"/>
    <n v="221.52435293622793"/>
    <n v="5.3630871533062479"/>
    <n v="182.61270707825628"/>
    <n v="184.03821031409876"/>
    <n v="6.6457305880868374"/>
    <n v="2.215243529362279"/>
    <n v="48.366399745618644"/>
    <n v="416.05122724571964"/>
    <n v="220.97961295580262"/>
    <n v="5.3630871533062479"/>
    <n v="178.82296571177824"/>
    <n v="177.56494457926411"/>
    <n v="6.6293883886740792"/>
    <n v="2.2097961295580264"/>
    <n v="46.720737007764463"/>
    <n v="403.58563260813128"/>
    <n v="125.96815920008629"/>
    <n v="3.092972313046364"/>
    <n v="107.94298506315602"/>
    <n v="110.62564297454091"/>
    <n v="3.7790447760025891"/>
    <n v="1.259681592000863"/>
    <n v="29.034599459634624"/>
    <n v="248.58562759583069"/>
    <n v="124.42619178875756"/>
    <n v="3.092972313046364"/>
    <n v="99.433690461627549"/>
    <n v="96.090897765033731"/>
    <n v="3.7327857536627276"/>
    <n v="1.2442619178875758"/>
    <n v="25.339511141728352"/>
    <n v="220.59600854352814"/>
    <n v="123.85078785636684"/>
    <n v="3.092972313046364"/>
    <n v="95.430620807527632"/>
    <n v="89.253245503258526"/>
    <n v="3.7155236356910049"/>
    <n v="1.2385078785636683"/>
    <n v="23.601212421647286"/>
    <n v="207.42871326173551"/>
  </r>
  <r>
    <x v="21"/>
    <s v="Nan_x000a_Ning"/>
    <s v="Nan Ning"/>
    <s v="Heng"/>
    <x v="619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Nan_x000a_Ning"/>
    <s v="Nan Ning"/>
    <s v="Heng"/>
    <x v="619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Lai_x000a_Bin"/>
    <s v="Lai Bin"/>
    <s v="Wuxuan"/>
    <x v="620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Bai_x000a_Se"/>
    <s v="Bai Se"/>
    <s v="Lingyun"/>
    <x v="621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  <n v="929.50013861011928"/>
    <n v="22.822578435296265"/>
    <n v="796.49508427622413"/>
    <n v="816.29001433085079"/>
    <n v="27.88500415830358"/>
    <n v="9.2950013861011929"/>
    <n v="214.24195124859131"/>
    <n v="1834.2760327218452"/>
    <n v="918.12219253498631"/>
    <n v="22.822578435296265"/>
    <n v="733.7062766773779"/>
    <n v="709.04031113053259"/>
    <n v="27.543665776049593"/>
    <n v="9.1812219253498633"/>
    <n v="186.97644919251172"/>
    <n v="1627.7448350448547"/>
    <n v="913.87637328740595"/>
    <n v="22.822578435296265"/>
    <n v="704.16822657027353"/>
    <n v="658.58630143914161"/>
    <n v="27.416291198622179"/>
    <n v="9.1387637328740592"/>
    <n v="174.14980385990265"/>
    <n v="1530.5853396035793"/>
  </r>
  <r>
    <x v="21"/>
    <s v="Bai_x000a_Se"/>
    <s v="Bai Se"/>
    <s v="Tianyang"/>
    <x v="622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Yu_x000a_Lin"/>
    <s v="Yu Lin"/>
    <s v="Beiliu"/>
    <x v="61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Yu_x000a_Lin"/>
    <s v="Yu Lin"/>
    <s v="Beiliu"/>
    <x v="61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Bei_x000a_Hai"/>
    <s v="Bei Hai"/>
    <s v="Hepu"/>
    <x v="62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Chong_x000a_Zuo"/>
    <s v="Chong Zuo"/>
    <s v="Fusui"/>
    <x v="624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Chong_x000a_Zuo"/>
    <s v="Chong Zuo"/>
    <s v="Fusui"/>
    <x v="624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Chong_x000a_Zuo"/>
    <s v="Chong Zuo"/>
    <s v="Fusui"/>
    <x v="624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Fang_x000a_Chengang"/>
    <s v="Fang Chengang"/>
    <s v="Shangsi"/>
    <x v="625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Fang_x000a_Chengang"/>
    <s v="Fang Chengang"/>
    <s v="Shangsi"/>
    <x v="625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Gui_x000a_Gang"/>
    <s v="Gui Gang"/>
    <s v="Pingnan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Gui_x000a_Gang"/>
    <s v="Gui Gang"/>
    <s v="Pingnan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Gui_x000a_Gang"/>
    <s v="Gui Gang"/>
    <s v="Pingnan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Gui_x000a_Gang"/>
    <s v="Gui Gang"/>
    <s v="Pingnan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Gui_x000a_Gang"/>
    <s v="Gui Gang"/>
    <s v="Pingnan"/>
    <x v="626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Gui_x000a_Gang"/>
    <s v="Gui Gang"/>
    <s v="Gui"/>
    <x v="627"/>
    <s v="t/d"/>
    <s v="cement"/>
    <n v="6000"/>
    <n v="310"/>
    <n v="1"/>
    <m/>
    <n v="1860000"/>
    <m/>
    <n v="0"/>
    <n v="1860000"/>
    <n v="2.4275112987741376E-2"/>
    <n v="3588.032080289337"/>
    <n v="64.323174840171617"/>
    <n v="2672.7276780051079"/>
    <n v="3031.5042265173761"/>
    <n v="107.64096240868011"/>
    <n v="35.880320802893372"/>
    <n v="826.48717786977568"/>
    <n v="7049.9482462027427"/>
    <n v="3944.4158724674517"/>
    <n v="94.976196220345656"/>
    <n v="3348.3308425709465"/>
    <n v="3454.5813483786251"/>
    <n v="118.33247617402355"/>
    <n v="39.444158724674523"/>
    <n v="906.20879498606791"/>
    <n v="7744.242300005064"/>
    <n v="3923.0278775323995"/>
    <n v="94.976196220345656"/>
    <n v="3233.9322118046862"/>
    <n v="3259.176790378549"/>
    <n v="117.69083632597199"/>
    <n v="39.230278775323988"/>
    <n v="856.53216914061238"/>
    <n v="7367.9509333061678"/>
    <n v="3913.3809466153725"/>
    <n v="94.976196220345656"/>
    <n v="3166.8187733394757"/>
    <n v="3144.5401754879858"/>
    <n v="117.40142839846118"/>
    <n v="39.133809466153728"/>
    <n v="827.38873316146851"/>
    <n v="7147.1947291909682"/>
    <n v="2230.8003326642861"/>
    <n v="54.774188244711034"/>
    <n v="1911.5882022629378"/>
    <n v="1959.0960343940417"/>
    <n v="66.924009979928584"/>
    <n v="22.308003326642861"/>
    <n v="514.180682996619"/>
    <n v="4402.2624785324278"/>
    <n v="2203.4932620839668"/>
    <n v="54.774188244711034"/>
    <n v="1760.8950640257067"/>
    <n v="1701.6967467132779"/>
    <n v="66.104797862519021"/>
    <n v="22.034932620839669"/>
    <n v="448.74347806202809"/>
    <n v="3906.5876041076508"/>
    <n v="2193.3032958897738"/>
    <n v="54.774188244711034"/>
    <n v="1690.0037437686565"/>
    <n v="1580.6071234539395"/>
    <n v="65.799098876693222"/>
    <n v="21.933032958897741"/>
    <n v="417.95952926376629"/>
    <n v="3673.4048150485901"/>
  </r>
  <r>
    <x v="21"/>
    <s v="Gui_x000a_Gang"/>
    <s v="Gui Gang"/>
    <s v="Gui"/>
    <x v="627"/>
    <s v="t/d"/>
    <s v="cement"/>
    <n v="6000"/>
    <n v="310"/>
    <n v="1"/>
    <m/>
    <n v="1860000"/>
    <m/>
    <n v="0"/>
    <n v="1860000"/>
    <n v="2.4275112987741376E-2"/>
    <n v="3588.032080289337"/>
    <n v="64.323174840171617"/>
    <n v="2672.7276780051079"/>
    <n v="3031.5042265173761"/>
    <n v="107.64096240868011"/>
    <n v="35.880320802893372"/>
    <n v="826.48717786977568"/>
    <n v="7049.9482462027427"/>
    <n v="3944.4158724674517"/>
    <n v="94.976196220345656"/>
    <n v="3348.3308425709465"/>
    <n v="3454.5813483786251"/>
    <n v="118.33247617402355"/>
    <n v="39.444158724674523"/>
    <n v="906.20879498606791"/>
    <n v="7744.242300005064"/>
    <n v="3923.0278775323995"/>
    <n v="94.976196220345656"/>
    <n v="3233.9322118046862"/>
    <n v="3259.176790378549"/>
    <n v="117.69083632597199"/>
    <n v="39.230278775323988"/>
    <n v="856.53216914061238"/>
    <n v="7367.9509333061678"/>
    <n v="3913.3809466153725"/>
    <n v="94.976196220345656"/>
    <n v="3166.8187733394757"/>
    <n v="3144.5401754879858"/>
    <n v="117.40142839846118"/>
    <n v="39.133809466153728"/>
    <n v="827.38873316146851"/>
    <n v="7147.1947291909682"/>
    <n v="2230.8003326642861"/>
    <n v="54.774188244711034"/>
    <n v="1911.5882022629378"/>
    <n v="1959.0960343940417"/>
    <n v="66.924009979928584"/>
    <n v="22.308003326642861"/>
    <n v="514.180682996619"/>
    <n v="4402.2624785324278"/>
    <n v="2203.4932620839668"/>
    <n v="54.774188244711034"/>
    <n v="1760.8950640257067"/>
    <n v="1701.6967467132779"/>
    <n v="66.104797862519021"/>
    <n v="22.034932620839669"/>
    <n v="448.74347806202809"/>
    <n v="3906.5876041076508"/>
    <n v="2193.3032958897738"/>
    <n v="54.774188244711034"/>
    <n v="1690.0037437686565"/>
    <n v="1580.6071234539395"/>
    <n v="65.799098876693222"/>
    <n v="21.933032958897741"/>
    <n v="417.95952926376629"/>
    <n v="3673.4048150485901"/>
  </r>
  <r>
    <x v="21"/>
    <s v="Gui_x000a_Gang"/>
    <s v="Gui Gang"/>
    <s v="Gui"/>
    <x v="627"/>
    <s v="t/d"/>
    <s v="cement"/>
    <n v="6000"/>
    <n v="310"/>
    <n v="1"/>
    <m/>
    <n v="1860000"/>
    <m/>
    <n v="0"/>
    <n v="1860000"/>
    <n v="2.4275112987741376E-2"/>
    <n v="3588.032080289337"/>
    <n v="64.323174840171617"/>
    <n v="2672.7276780051079"/>
    <n v="3031.5042265173761"/>
    <n v="107.64096240868011"/>
    <n v="35.880320802893372"/>
    <n v="826.48717786977568"/>
    <n v="7049.9482462027427"/>
    <n v="3944.4158724674517"/>
    <n v="94.976196220345656"/>
    <n v="3348.3308425709465"/>
    <n v="3454.5813483786251"/>
    <n v="118.33247617402355"/>
    <n v="39.444158724674523"/>
    <n v="906.20879498606791"/>
    <n v="7744.242300005064"/>
    <n v="3923.0278775323995"/>
    <n v="94.976196220345656"/>
    <n v="3233.9322118046862"/>
    <n v="3259.176790378549"/>
    <n v="117.69083632597199"/>
    <n v="39.230278775323988"/>
    <n v="856.53216914061238"/>
    <n v="7367.9509333061678"/>
    <n v="3913.3809466153725"/>
    <n v="94.976196220345656"/>
    <n v="3166.8187733394757"/>
    <n v="3144.5401754879858"/>
    <n v="117.40142839846118"/>
    <n v="39.133809466153728"/>
    <n v="827.38873316146851"/>
    <n v="7147.1947291909682"/>
    <n v="2230.8003326642861"/>
    <n v="54.774188244711034"/>
    <n v="1911.5882022629378"/>
    <n v="1959.0960343940417"/>
    <n v="66.924009979928584"/>
    <n v="22.308003326642861"/>
    <n v="514.180682996619"/>
    <n v="4402.2624785324278"/>
    <n v="2203.4932620839668"/>
    <n v="54.774188244711034"/>
    <n v="1760.8950640257067"/>
    <n v="1701.6967467132779"/>
    <n v="66.104797862519021"/>
    <n v="22.034932620839669"/>
    <n v="448.74347806202809"/>
    <n v="3906.5876041076508"/>
    <n v="2193.3032958897738"/>
    <n v="54.774188244711034"/>
    <n v="1690.0037437686565"/>
    <n v="1580.6071234539395"/>
    <n v="65.799098876693222"/>
    <n v="21.933032958897741"/>
    <n v="417.95952926376629"/>
    <n v="3673.4048150485901"/>
  </r>
  <r>
    <x v="21"/>
    <s v="Gui_x000a_Gang"/>
    <s v="Gui Gang"/>
    <s v="Gui"/>
    <x v="627"/>
    <s v="t/d"/>
    <s v="cement"/>
    <n v="6000"/>
    <n v="310"/>
    <n v="1"/>
    <m/>
    <n v="1860000"/>
    <m/>
    <n v="0"/>
    <n v="1860000"/>
    <n v="2.4275112987741376E-2"/>
    <n v="3588.032080289337"/>
    <n v="64.323174840171617"/>
    <n v="2672.7276780051079"/>
    <n v="3031.5042265173761"/>
    <n v="107.64096240868011"/>
    <n v="35.880320802893372"/>
    <n v="826.48717786977568"/>
    <n v="7049.9482462027427"/>
    <n v="3944.4158724674517"/>
    <n v="94.976196220345656"/>
    <n v="3348.3308425709465"/>
    <n v="3454.5813483786251"/>
    <n v="118.33247617402355"/>
    <n v="39.444158724674523"/>
    <n v="906.20879498606791"/>
    <n v="7744.242300005064"/>
    <n v="3923.0278775323995"/>
    <n v="94.976196220345656"/>
    <n v="3233.9322118046862"/>
    <n v="3259.176790378549"/>
    <n v="117.69083632597199"/>
    <n v="39.230278775323988"/>
    <n v="856.53216914061238"/>
    <n v="7367.9509333061678"/>
    <n v="3913.3809466153725"/>
    <n v="94.976196220345656"/>
    <n v="3166.8187733394757"/>
    <n v="3144.5401754879858"/>
    <n v="117.40142839846118"/>
    <n v="39.133809466153728"/>
    <n v="827.38873316146851"/>
    <n v="7147.1947291909682"/>
    <n v="2230.8003326642861"/>
    <n v="54.774188244711034"/>
    <n v="1911.5882022629378"/>
    <n v="1959.0960343940417"/>
    <n v="66.924009979928584"/>
    <n v="22.308003326642861"/>
    <n v="514.180682996619"/>
    <n v="4402.2624785324278"/>
    <n v="2203.4932620839668"/>
    <n v="54.774188244711034"/>
    <n v="1760.8950640257067"/>
    <n v="1701.6967467132779"/>
    <n v="66.104797862519021"/>
    <n v="22.034932620839669"/>
    <n v="448.74347806202809"/>
    <n v="3906.5876041076508"/>
    <n v="2193.3032958897738"/>
    <n v="54.774188244711034"/>
    <n v="1690.0037437686565"/>
    <n v="1580.6071234539395"/>
    <n v="65.799098876693222"/>
    <n v="21.933032958897741"/>
    <n v="417.95952926376629"/>
    <n v="3673.4048150485901"/>
  </r>
  <r>
    <x v="21"/>
    <s v="Gui_x000a_Gang"/>
    <s v="Gui Gang"/>
    <s v="Guiping"/>
    <x v="628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Gui_x000a_Gang"/>
    <s v="Gui Gang"/>
    <s v="Gui"/>
    <x v="627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Gui_x000a_Gang"/>
    <s v="Gui Gang"/>
    <s v="Gui"/>
    <x v="627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Gui_x000a_Lin"/>
    <s v="Gui Lin"/>
    <s v="Xing’an"/>
    <x v="629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Gui_x000a_Lin"/>
    <s v="Gui Lin"/>
    <s v="Xing’an"/>
    <x v="629"/>
    <s v="t/d"/>
    <s v="cement"/>
    <n v="4000"/>
    <n v="310"/>
    <n v="1"/>
    <m/>
    <n v="1240000"/>
    <m/>
    <n v="0"/>
    <n v="1240000"/>
    <n v="1.6183408658494252E-2"/>
    <n v="2392.0213868595579"/>
    <n v="42.882116560114419"/>
    <n v="1781.8184520034056"/>
    <n v="2021.0028176782507"/>
    <n v="71.760641605786745"/>
    <n v="23.920213868595585"/>
    <n v="550.99145191318382"/>
    <n v="4699.9654974684954"/>
    <n v="2629.6105816449681"/>
    <n v="63.317464146897102"/>
    <n v="2232.2205617139648"/>
    <n v="2303.054232252417"/>
    <n v="78.888317449349046"/>
    <n v="26.296105816449685"/>
    <n v="604.13919665737865"/>
    <n v="5162.828200003376"/>
    <n v="2615.3519183549333"/>
    <n v="63.317464146897102"/>
    <n v="2155.9548078697912"/>
    <n v="2172.7845269190329"/>
    <n v="78.460557550647991"/>
    <n v="26.153519183549328"/>
    <n v="571.02144609374159"/>
    <n v="4911.9672888707792"/>
    <n v="2608.920631076915"/>
    <n v="63.317464146897102"/>
    <n v="2111.2125155596505"/>
    <n v="2096.3601169919907"/>
    <n v="78.267618932307457"/>
    <n v="26.089206310769153"/>
    <n v="551.59248877431241"/>
    <n v="4764.7964861273131"/>
    <n v="1487.2002217761908"/>
    <n v="36.516125496474025"/>
    <n v="1274.3921348419585"/>
    <n v="1306.0640229293613"/>
    <n v="44.616006653285723"/>
    <n v="14.872002217761908"/>
    <n v="342.78712199774606"/>
    <n v="2934.8416523549522"/>
    <n v="1468.995508055978"/>
    <n v="36.516125496474025"/>
    <n v="1173.9300426838045"/>
    <n v="1134.464497808852"/>
    <n v="44.069865241679345"/>
    <n v="14.68995508055978"/>
    <n v="299.16231870801874"/>
    <n v="2604.3917360717674"/>
    <n v="1462.2021972598495"/>
    <n v="36.516125496474025"/>
    <n v="1126.6691625124377"/>
    <n v="1053.7380823026265"/>
    <n v="43.866065917795481"/>
    <n v="14.622021972598494"/>
    <n v="278.63968617584425"/>
    <n v="2448.9365433657267"/>
  </r>
  <r>
    <x v="21"/>
    <s v="Gui_x000a_Lin"/>
    <s v="Gui Lin"/>
    <s v="Gongcheng Yao"/>
    <x v="630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He_x000a_Zhou"/>
    <s v="He Zhou"/>
    <s v="Fuchuan Yao"/>
    <x v="631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Liu_x000a_Zhou"/>
    <s v="Liu Zhou"/>
    <s v="Luzhai"/>
    <x v="632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  <n v="929.50013861011928"/>
    <n v="22.822578435296265"/>
    <n v="796.49508427622413"/>
    <n v="816.29001433085079"/>
    <n v="27.88500415830358"/>
    <n v="9.2950013861011929"/>
    <n v="214.24195124859131"/>
    <n v="1834.2760327218452"/>
    <n v="918.12219253498631"/>
    <n v="22.822578435296265"/>
    <n v="733.7062766773779"/>
    <n v="709.04031113053259"/>
    <n v="27.543665776049593"/>
    <n v="9.1812219253498633"/>
    <n v="186.97644919251172"/>
    <n v="1627.7448350448547"/>
    <n v="913.87637328740595"/>
    <n v="22.822578435296265"/>
    <n v="704.16822657027353"/>
    <n v="658.58630143914161"/>
    <n v="27.416291198622179"/>
    <n v="9.1387637328740592"/>
    <n v="174.14980385990265"/>
    <n v="1530.5853396035793"/>
  </r>
  <r>
    <x v="21"/>
    <s v="Liu_x000a_Zhou"/>
    <s v="Liu Zhou"/>
    <s v="Luzhai"/>
    <x v="632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Liu_x000a_Zhou"/>
    <s v="Liu Zhou"/>
    <s v="Liuzhou"/>
    <x v="616"/>
    <s v="t/d"/>
    <s v="cement"/>
    <n v="3200"/>
    <n v="310"/>
    <n v="1"/>
    <m/>
    <n v="992000"/>
    <m/>
    <n v="0"/>
    <n v="992000"/>
    <n v="1.2946726926795401E-2"/>
    <n v="1913.6171094876465"/>
    <n v="34.305693248091529"/>
    <n v="1425.4547616027244"/>
    <n v="1616.8022541426005"/>
    <n v="57.408513284629393"/>
    <n v="19.136171094876467"/>
    <n v="440.79316153054702"/>
    <n v="3759.9723979747964"/>
    <n v="2103.6884653159746"/>
    <n v="50.65397131751768"/>
    <n v="1785.7764493711716"/>
    <n v="1842.4433858019336"/>
    <n v="63.11065395947923"/>
    <n v="21.036884653159746"/>
    <n v="483.31135732590292"/>
    <n v="4130.2625600027004"/>
    <n v="2092.2815346839466"/>
    <n v="50.65397131751768"/>
    <n v="1724.7638462958328"/>
    <n v="1738.2276215352263"/>
    <n v="62.768446040518391"/>
    <n v="20.922815346839464"/>
    <n v="456.81715687499332"/>
    <n v="3929.5738310966231"/>
    <n v="2087.1365048615321"/>
    <n v="50.65397131751768"/>
    <n v="1688.9700124477204"/>
    <n v="1677.0880935935925"/>
    <n v="62.614095145845965"/>
    <n v="20.871365048615324"/>
    <n v="441.27399101944985"/>
    <n v="3811.8371889018499"/>
    <n v="1189.7601774209525"/>
    <n v="29.212900397179219"/>
    <n v="1019.5137078735668"/>
    <n v="1044.8512183434889"/>
    <n v="35.69280532262858"/>
    <n v="11.897601774209527"/>
    <n v="274.22969759819682"/>
    <n v="2347.8733218839616"/>
    <n v="1175.1964064447825"/>
    <n v="29.212900397179219"/>
    <n v="939.14403414704361"/>
    <n v="907.57159824708162"/>
    <n v="35.255892193343477"/>
    <n v="11.751964064447824"/>
    <n v="239.32985496641498"/>
    <n v="2083.5133888574137"/>
    <n v="1169.7617578078796"/>
    <n v="29.212900397179219"/>
    <n v="901.3353300099501"/>
    <n v="842.99046584210112"/>
    <n v="35.092852734236388"/>
    <n v="11.697617578078797"/>
    <n v="222.91174894067538"/>
    <n v="1959.1492346925813"/>
  </r>
  <r>
    <x v="21"/>
    <s v="Liu_x000a_Zhou"/>
    <s v="Liu Zhou"/>
    <s v="Liuzhou"/>
    <x v="616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  <n v="929.50013861011928"/>
    <n v="22.822578435296265"/>
    <n v="796.49508427622413"/>
    <n v="816.29001433085079"/>
    <n v="27.88500415830358"/>
    <n v="9.2950013861011929"/>
    <n v="214.24195124859131"/>
    <n v="1834.2760327218452"/>
    <n v="918.12219253498631"/>
    <n v="22.822578435296265"/>
    <n v="733.7062766773779"/>
    <n v="709.04031113053259"/>
    <n v="27.543665776049593"/>
    <n v="9.1812219253498633"/>
    <n v="186.97644919251172"/>
    <n v="1627.7448350448547"/>
    <n v="913.87637328740595"/>
    <n v="22.822578435296265"/>
    <n v="704.16822657027353"/>
    <n v="658.58630143914161"/>
    <n v="27.416291198622179"/>
    <n v="9.1387637328740592"/>
    <n v="174.14980385990265"/>
    <n v="1530.5853396035793"/>
  </r>
  <r>
    <x v="21"/>
    <s v="Liu_x000a_Zhou"/>
    <s v="Liu Zhou"/>
    <s v="Liuzhou"/>
    <x v="616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  <n v="929.50013861011928"/>
    <n v="22.822578435296265"/>
    <n v="796.49508427622413"/>
    <n v="816.29001433085079"/>
    <n v="27.88500415830358"/>
    <n v="9.2950013861011929"/>
    <n v="214.24195124859131"/>
    <n v="1834.2760327218452"/>
    <n v="918.12219253498631"/>
    <n v="22.822578435296265"/>
    <n v="733.7062766773779"/>
    <n v="709.04031113053259"/>
    <n v="27.543665776049593"/>
    <n v="9.1812219253498633"/>
    <n v="186.97644919251172"/>
    <n v="1627.7448350448547"/>
    <n v="913.87637328740595"/>
    <n v="22.822578435296265"/>
    <n v="704.16822657027353"/>
    <n v="658.58630143914161"/>
    <n v="27.416291198622179"/>
    <n v="9.1387637328740592"/>
    <n v="174.14980385990265"/>
    <n v="1530.5853396035793"/>
  </r>
  <r>
    <x v="21"/>
    <s v="Liu_x000a_Zhou"/>
    <s v="Liu Zhou"/>
    <s v="Liuzhou"/>
    <x v="616"/>
    <s v="t/d"/>
    <s v="cement"/>
    <n v="2000"/>
    <n v="310"/>
    <n v="1"/>
    <m/>
    <n v="620000"/>
    <m/>
    <n v="0"/>
    <n v="620000"/>
    <n v="8.091704329247126E-3"/>
    <n v="1196.0106934297789"/>
    <n v="21.441058280057209"/>
    <n v="890.90922600170279"/>
    <n v="1010.5014088391254"/>
    <n v="35.880320802893372"/>
    <n v="11.960106934297793"/>
    <n v="275.49572595659191"/>
    <n v="2349.9827487342477"/>
    <n v="1314.805290822484"/>
    <n v="31.658732073448551"/>
    <n v="1116.1102808569824"/>
    <n v="1151.5271161262085"/>
    <n v="39.444158724674523"/>
    <n v="13.148052908224843"/>
    <n v="302.06959832868932"/>
    <n v="2581.414100001688"/>
    <n v="1307.6759591774667"/>
    <n v="31.658732073448551"/>
    <n v="1077.9774039348956"/>
    <n v="1086.3922634595165"/>
    <n v="39.230278775323995"/>
    <n v="13.076759591774664"/>
    <n v="285.51072304687079"/>
    <n v="2455.9836444353896"/>
    <n v="1304.4603155384575"/>
    <n v="31.658732073448551"/>
    <n v="1055.6062577798252"/>
    <n v="1048.1800584959954"/>
    <n v="39.133809466153728"/>
    <n v="13.044603155384577"/>
    <n v="275.79624438715621"/>
    <n v="2382.3982430636565"/>
    <n v="743.6001108880954"/>
    <n v="18.258062748237013"/>
    <n v="637.19606742097926"/>
    <n v="653.03201146468064"/>
    <n v="22.308003326642861"/>
    <n v="7.4360011088809541"/>
    <n v="171.39356099887303"/>
    <n v="1467.4208261774761"/>
    <n v="734.497754027989"/>
    <n v="18.258062748237013"/>
    <n v="586.96502134190223"/>
    <n v="567.232248904426"/>
    <n v="22.034932620839673"/>
    <n v="7.3449775402798902"/>
    <n v="149.58115935400937"/>
    <n v="1302.1958680358837"/>
    <n v="731.10109862992476"/>
    <n v="18.258062748237013"/>
    <n v="563.33458125621883"/>
    <n v="526.86904115131324"/>
    <n v="21.933032958897741"/>
    <n v="7.3110109862992472"/>
    <n v="139.31984308792212"/>
    <n v="1224.4682716828634"/>
  </r>
  <r>
    <x v="21"/>
    <s v="Nan_x000a_Ning"/>
    <s v="Nan Ning"/>
    <s v="Nanning"/>
    <x v="63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Nan_x000a_Ning"/>
    <s v="Nan Ning"/>
    <s v="Nanning"/>
    <x v="63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Nan_x000a_Ning"/>
    <s v="Nan Ning"/>
    <s v="Mashan"/>
    <x v="634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  <n v="929.50013861011928"/>
    <n v="22.822578435296265"/>
    <n v="796.49508427622413"/>
    <n v="816.29001433085079"/>
    <n v="27.88500415830358"/>
    <n v="9.2950013861011929"/>
    <n v="214.24195124859131"/>
    <n v="1834.2760327218452"/>
    <n v="918.12219253498631"/>
    <n v="22.822578435296265"/>
    <n v="733.7062766773779"/>
    <n v="709.04031113053259"/>
    <n v="27.543665776049593"/>
    <n v="9.1812219253498633"/>
    <n v="186.97644919251172"/>
    <n v="1627.7448350448547"/>
    <n v="913.87637328740595"/>
    <n v="22.822578435296265"/>
    <n v="704.16822657027353"/>
    <n v="658.58630143914161"/>
    <n v="27.416291198622179"/>
    <n v="9.1387637328740592"/>
    <n v="174.14980385990265"/>
    <n v="1530.5853396035793"/>
  </r>
  <r>
    <x v="21"/>
    <s v="Nan_x000a_Ning"/>
    <s v="Nan Ning"/>
    <s v="Wuming"/>
    <x v="635"/>
    <s v="t/d"/>
    <s v="cement"/>
    <n v="4500"/>
    <n v="310"/>
    <n v="1"/>
    <m/>
    <n v="1395000"/>
    <m/>
    <n v="0"/>
    <n v="1395000"/>
    <n v="1.8206334740806032E-2"/>
    <n v="2691.0240602170024"/>
    <n v="48.242381130128713"/>
    <n v="2004.5457585038312"/>
    <n v="2273.6281698880321"/>
    <n v="80.730721806510076"/>
    <n v="26.910240602170031"/>
    <n v="619.86538340233176"/>
    <n v="5287.4611846520575"/>
    <n v="2958.311904350589"/>
    <n v="71.232147165259235"/>
    <n v="2511.2481319282101"/>
    <n v="2590.936011283969"/>
    <n v="88.749357130517666"/>
    <n v="29.583119043505892"/>
    <n v="679.65659623955094"/>
    <n v="5808.1817250037975"/>
    <n v="2942.2709081492994"/>
    <n v="71.232147165259235"/>
    <n v="2425.4491588535147"/>
    <n v="2444.3825927839116"/>
    <n v="88.26812724447899"/>
    <n v="29.422709081492993"/>
    <n v="642.39912685545926"/>
    <n v="5525.9631999796256"/>
    <n v="2935.0357099615294"/>
    <n v="71.232147165259235"/>
    <n v="2375.1140800046069"/>
    <n v="2358.4051316159894"/>
    <n v="88.051071298845883"/>
    <n v="29.350357099615298"/>
    <n v="620.54154987110132"/>
    <n v="5360.3960468932264"/>
    <n v="1673.1002494982145"/>
    <n v="41.080641183533274"/>
    <n v="1433.6911516972032"/>
    <n v="1469.3220257955313"/>
    <n v="50.193007484946435"/>
    <n v="16.731002494982146"/>
    <n v="385.63551224746431"/>
    <n v="3301.6968588993209"/>
    <n v="1652.6199465629752"/>
    <n v="41.080641183533274"/>
    <n v="1320.6712980192801"/>
    <n v="1276.2725600349586"/>
    <n v="49.578598396889262"/>
    <n v="16.526199465629752"/>
    <n v="336.55760854652107"/>
    <n v="2929.9407030807379"/>
    <n v="1644.9774719173304"/>
    <n v="41.080641183533274"/>
    <n v="1267.5028078264922"/>
    <n v="1185.4553425904546"/>
    <n v="49.349324157519916"/>
    <n v="16.449774719173305"/>
    <n v="313.46964694782474"/>
    <n v="2755.0536112864424"/>
  </r>
  <r>
    <x v="21"/>
    <s v="Nan_x000a_Ning"/>
    <s v="Nan Ning"/>
    <s v="Long'an"/>
    <x v="636"/>
    <s v="t/d"/>
    <s v="cement"/>
    <n v="4000"/>
    <n v="310"/>
    <n v="1"/>
    <m/>
    <n v="1240000"/>
    <m/>
    <n v="0"/>
    <n v="1240000"/>
    <n v="1.6183408658494252E-2"/>
    <n v="2392.0213868595579"/>
    <n v="42.882116560114419"/>
    <n v="1781.8184520034056"/>
    <n v="2021.0028176782507"/>
    <n v="71.760641605786745"/>
    <n v="23.920213868595585"/>
    <n v="550.99145191318382"/>
    <n v="4699.9654974684954"/>
    <n v="2629.6105816449681"/>
    <n v="63.317464146897102"/>
    <n v="2232.2205617139648"/>
    <n v="2303.054232252417"/>
    <n v="78.888317449349046"/>
    <n v="26.296105816449685"/>
    <n v="604.13919665737865"/>
    <n v="5162.828200003376"/>
    <n v="2615.3519183549333"/>
    <n v="63.317464146897102"/>
    <n v="2155.9548078697912"/>
    <n v="2172.7845269190329"/>
    <n v="78.460557550647991"/>
    <n v="26.153519183549328"/>
    <n v="571.02144609374159"/>
    <n v="4911.9672888707792"/>
    <n v="2608.920631076915"/>
    <n v="63.317464146897102"/>
    <n v="2111.2125155596505"/>
    <n v="2096.3601169919907"/>
    <n v="78.267618932307457"/>
    <n v="26.089206310769153"/>
    <n v="551.59248877431241"/>
    <n v="4764.7964861273131"/>
    <n v="1487.2002217761908"/>
    <n v="36.516125496474025"/>
    <n v="1274.3921348419585"/>
    <n v="1306.0640229293613"/>
    <n v="44.616006653285723"/>
    <n v="14.872002217761908"/>
    <n v="342.78712199774606"/>
    <n v="2934.8416523549522"/>
    <n v="1468.995508055978"/>
    <n v="36.516125496474025"/>
    <n v="1173.9300426838045"/>
    <n v="1134.464497808852"/>
    <n v="44.069865241679345"/>
    <n v="14.68995508055978"/>
    <n v="299.16231870801874"/>
    <n v="2604.3917360717674"/>
    <n v="1462.2021972598495"/>
    <n v="36.516125496474025"/>
    <n v="1126.6691625124377"/>
    <n v="1053.7380823026265"/>
    <n v="43.866065917795481"/>
    <n v="14.622021972598494"/>
    <n v="278.63968617584425"/>
    <n v="2448.9365433657267"/>
  </r>
  <r>
    <x v="21"/>
    <s v="Nan_x000a_Ning"/>
    <s v="Nan Ning"/>
    <s v="Binyang"/>
    <x v="637"/>
    <s v="t/d"/>
    <s v="cement"/>
    <n v="3200"/>
    <n v="310"/>
    <n v="1"/>
    <m/>
    <n v="992000"/>
    <m/>
    <n v="0"/>
    <n v="992000"/>
    <n v="1.2946726926795401E-2"/>
    <n v="1913.6171094876465"/>
    <n v="34.305693248091529"/>
    <n v="1425.4547616027244"/>
    <n v="1616.8022541426005"/>
    <n v="57.408513284629393"/>
    <n v="19.136171094876467"/>
    <n v="440.79316153054702"/>
    <n v="3759.9723979747964"/>
    <n v="2103.6884653159746"/>
    <n v="50.65397131751768"/>
    <n v="1785.7764493711716"/>
    <n v="1842.4433858019336"/>
    <n v="63.11065395947923"/>
    <n v="21.036884653159746"/>
    <n v="483.31135732590292"/>
    <n v="4130.2625600027004"/>
    <n v="2092.2815346839466"/>
    <n v="50.65397131751768"/>
    <n v="1724.7638462958328"/>
    <n v="1738.2276215352263"/>
    <n v="62.768446040518391"/>
    <n v="20.922815346839464"/>
    <n v="456.81715687499332"/>
    <n v="3929.5738310966231"/>
    <n v="2087.1365048615321"/>
    <n v="50.65397131751768"/>
    <n v="1688.9700124477204"/>
    <n v="1677.0880935935925"/>
    <n v="62.614095145845965"/>
    <n v="20.871365048615324"/>
    <n v="441.27399101944985"/>
    <n v="3811.8371889018499"/>
    <n v="1189.7601774209525"/>
    <n v="29.212900397179219"/>
    <n v="1019.5137078735668"/>
    <n v="1044.8512183434889"/>
    <n v="35.69280532262858"/>
    <n v="11.897601774209527"/>
    <n v="274.22969759819682"/>
    <n v="2347.8733218839616"/>
    <n v="1175.1964064447825"/>
    <n v="29.212900397179219"/>
    <n v="939.14403414704361"/>
    <n v="907.57159824708162"/>
    <n v="35.255892193343477"/>
    <n v="11.751964064447824"/>
    <n v="239.32985496641498"/>
    <n v="2083.5133888574137"/>
    <n v="1169.7617578078796"/>
    <n v="29.212900397179219"/>
    <n v="901.3353300099501"/>
    <n v="842.99046584210112"/>
    <n v="35.092852734236388"/>
    <n v="11.697617578078797"/>
    <n v="222.91174894067538"/>
    <n v="1959.1492346925813"/>
  </r>
  <r>
    <x v="21"/>
    <s v="Nan_x000a_Ning"/>
    <s v="Nan Ning"/>
    <s v="Binyang"/>
    <x v="637"/>
    <s v="t/d"/>
    <s v="cement"/>
    <n v="2500"/>
    <n v="310"/>
    <n v="1"/>
    <m/>
    <n v="775000"/>
    <m/>
    <n v="0"/>
    <n v="775000"/>
    <n v="1.0114630411558908E-2"/>
    <n v="1495.013366787224"/>
    <n v="26.801322850071511"/>
    <n v="1113.6365325021286"/>
    <n v="1263.1267610489069"/>
    <n v="44.850401003616717"/>
    <n v="14.95013366787224"/>
    <n v="344.3696574457399"/>
    <n v="2937.4784359178097"/>
    <n v="1643.5066135281052"/>
    <n v="39.573415091810695"/>
    <n v="1395.1378510712279"/>
    <n v="1439.4088951577608"/>
    <n v="49.305198405843157"/>
    <n v="16.435066135281055"/>
    <n v="377.58699791086167"/>
    <n v="3226.7676250021104"/>
    <n v="1634.5949489718332"/>
    <n v="39.573415091810695"/>
    <n v="1347.4717549186194"/>
    <n v="1357.9903293243956"/>
    <n v="49.037848469154994"/>
    <n v="16.345949489718333"/>
    <n v="356.88840380858852"/>
    <n v="3069.979555544237"/>
    <n v="1630.5753944230721"/>
    <n v="39.573415091810695"/>
    <n v="1319.5078222247816"/>
    <n v="1310.2250731199942"/>
    <n v="48.917261832692162"/>
    <n v="16.305753944230723"/>
    <n v="344.74530548394523"/>
    <n v="2977.9978038295708"/>
    <n v="929.50013861011928"/>
    <n v="22.822578435296265"/>
    <n v="796.49508427622413"/>
    <n v="816.29001433085079"/>
    <n v="27.88500415830358"/>
    <n v="9.2950013861011929"/>
    <n v="214.24195124859131"/>
    <n v="1834.2760327218452"/>
    <n v="918.12219253498631"/>
    <n v="22.822578435296265"/>
    <n v="733.7062766773779"/>
    <n v="709.04031113053259"/>
    <n v="27.543665776049593"/>
    <n v="9.1812219253498633"/>
    <n v="186.97644919251172"/>
    <n v="1627.7448350448547"/>
    <n v="913.87637328740595"/>
    <n v="22.822578435296265"/>
    <n v="704.16822657027353"/>
    <n v="658.58630143914161"/>
    <n v="27.416291198622179"/>
    <n v="9.1387637328740592"/>
    <n v="174.14980385990265"/>
    <n v="1530.5853396035793"/>
  </r>
  <r>
    <x v="21"/>
    <s v="Wu_x000a_Zhou"/>
    <s v="Wu Zhou"/>
    <s v="Mengshan"/>
    <x v="638"/>
    <s v="t/d"/>
    <s v="cement"/>
    <n v="2000"/>
    <n v="310"/>
    <n v="1"/>
    <m/>
    <n v="620000"/>
    <m/>
    <n v="0"/>
    <n v="620000"/>
    <n v="8.091704329247126E-3"/>
    <n v="1196.0106934297789"/>
    <n v="21.441058280057209"/>
    <n v="890.90922600170279"/>
    <n v="1010.5014088391254"/>
    <n v="35.880320802893372"/>
    <n v="11.960106934297793"/>
    <n v="275.49572595659191"/>
    <n v="2349.9827487342477"/>
    <n v="1314.805290822484"/>
    <n v="31.658732073448551"/>
    <n v="1116.1102808569824"/>
    <n v="1151.5271161262085"/>
    <n v="39.444158724674523"/>
    <n v="13.148052908224843"/>
    <n v="302.06959832868932"/>
    <n v="2581.414100001688"/>
    <n v="1307.6759591774667"/>
    <n v="31.658732073448551"/>
    <n v="1077.9774039348956"/>
    <n v="1086.3922634595165"/>
    <n v="39.230278775323995"/>
    <n v="13.076759591774664"/>
    <n v="285.51072304687079"/>
    <n v="2455.9836444353896"/>
    <n v="1304.4603155384575"/>
    <n v="31.658732073448551"/>
    <n v="1055.6062577798252"/>
    <n v="1048.1800584959954"/>
    <n v="39.133809466153728"/>
    <n v="13.044603155384577"/>
    <n v="275.79624438715621"/>
    <n v="2382.3982430636565"/>
    <n v="743.6001108880954"/>
    <n v="18.258062748237013"/>
    <n v="637.19606742097926"/>
    <n v="653.03201146468064"/>
    <n v="22.308003326642861"/>
    <n v="7.4360011088809541"/>
    <n v="171.39356099887303"/>
    <n v="1467.4208261774761"/>
    <n v="734.497754027989"/>
    <n v="18.258062748237013"/>
    <n v="586.96502134190223"/>
    <n v="567.232248904426"/>
    <n v="22.034932620839673"/>
    <n v="7.3449775402798902"/>
    <n v="149.58115935400937"/>
    <n v="1302.1958680358837"/>
    <n v="731.10109862992476"/>
    <n v="18.258062748237013"/>
    <n v="563.33458125621883"/>
    <n v="526.86904115131324"/>
    <n v="21.933032958897741"/>
    <n v="7.3110109862992472"/>
    <n v="139.31984308792212"/>
    <n v="1224.4682716828634"/>
  </r>
  <r>
    <x v="21"/>
    <s v="Yu_x000a_Lin"/>
    <s v="Yu Lin"/>
    <s v="Luchuan"/>
    <x v="639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Yu_x000a_Lin"/>
    <s v="Yu Lin"/>
    <s v="Beiliu"/>
    <x v="61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21"/>
    <s v="Yu_x000a_Lin"/>
    <s v="Yu Lin"/>
    <s v="Beiliu"/>
    <x v="613"/>
    <s v="t/d"/>
    <s v="cement"/>
    <n v="5000"/>
    <n v="310"/>
    <n v="1"/>
    <m/>
    <n v="1550000"/>
    <m/>
    <n v="0"/>
    <n v="1550000"/>
    <n v="2.0229260823117816E-2"/>
    <n v="2990.0267335744479"/>
    <n v="53.602645700143022"/>
    <n v="2227.2730650042572"/>
    <n v="2526.2535220978139"/>
    <n v="89.700802007233435"/>
    <n v="29.900267335744481"/>
    <n v="688.73931489147981"/>
    <n v="5874.9568718356195"/>
    <n v="3287.0132270562103"/>
    <n v="79.14683018362139"/>
    <n v="2790.2757021424559"/>
    <n v="2878.8177903155215"/>
    <n v="98.610396811686314"/>
    <n v="32.87013227056211"/>
    <n v="755.17399582172334"/>
    <n v="6453.5352500042209"/>
    <n v="3269.1898979436664"/>
    <n v="79.14683018362139"/>
    <n v="2694.9435098372387"/>
    <n v="2715.9806586487912"/>
    <n v="98.075696938309989"/>
    <n v="32.691898979436665"/>
    <n v="713.77680761717704"/>
    <n v="6139.9591110884739"/>
    <n v="3261.1507888461442"/>
    <n v="79.14683018362139"/>
    <n v="2639.0156444495633"/>
    <n v="2620.4501462399885"/>
    <n v="97.834523665384324"/>
    <n v="32.611507888461446"/>
    <n v="689.49061096789046"/>
    <n v="5955.9956076591416"/>
    <n v="1859.0002772202386"/>
    <n v="45.64515687059253"/>
    <n v="1592.9901685524483"/>
    <n v="1632.5800286617016"/>
    <n v="55.770008316607161"/>
    <n v="18.590002772202386"/>
    <n v="428.48390249718261"/>
    <n v="3668.5520654436905"/>
    <n v="1836.2443850699726"/>
    <n v="45.64515687059253"/>
    <n v="1467.4125533547558"/>
    <n v="1418.0806222610652"/>
    <n v="55.087331552099187"/>
    <n v="18.362443850699727"/>
    <n v="373.95289838502345"/>
    <n v="3255.4896700897093"/>
    <n v="1827.7527465748119"/>
    <n v="45.64515687059253"/>
    <n v="1408.3364531405471"/>
    <n v="1317.1726028782832"/>
    <n v="54.832582397244359"/>
    <n v="18.277527465748118"/>
    <n v="348.29960771980529"/>
    <n v="3061.1706792071586"/>
  </r>
  <r>
    <x v="1"/>
    <s v=""/>
    <m/>
    <s v=""/>
    <x v="4"/>
    <m/>
    <m/>
    <m/>
    <m/>
    <n v="56"/>
    <m/>
    <n v="75981000"/>
    <m/>
    <n v="0"/>
    <m/>
    <n v="1.0000000000000002"/>
    <n v="147807.01873977878"/>
    <n v="2649.7580000000003"/>
    <n v="110101.55459852243"/>
    <n v="124881.15824829516"/>
    <n v="4434.2105621933633"/>
    <n v="1478.070187397788"/>
    <n v="34046.687168341552"/>
    <n v="290418.76137766597"/>
    <n v="162488.05410130662"/>
    <n v="3912.4924472362877"/>
    <n v="137932.65737884768"/>
    <n v="142309.5888420023"/>
    <n v="4874.6416230391987"/>
    <n v="1624.8805410130665"/>
    <n v="37330.775574296684"/>
    <n v="319019.82511536847"/>
    <n v="161606.9873501095"/>
    <n v="3912.4924472362877"/>
    <n v="133220.06836539879"/>
    <n v="134260.00496987972"/>
    <n v="4848.2096205032849"/>
    <n v="1616.0698735010949"/>
    <n v="35284.374147842289"/>
    <n v="303518.70811175584"/>
    <n v="161209.58730826835"/>
    <n v="3912.4924472362877"/>
    <n v="130455.36698175942"/>
    <n v="129537.61233061772"/>
    <n v="4836.2876192480508"/>
    <n v="1612.0958730826837"/>
    <n v="34083.826245393349"/>
    <n v="294424.77704636066"/>
    <n v="91896.599360456603"/>
    <n v="2256.3927209060284"/>
    <n v="78746.830271326253"/>
    <n v="80703.889427141301"/>
    <n v="2756.8979808136983"/>
    <n v="918.96599360456605"/>
    <n v="21181.391957115658"/>
    <n v="181348.79457638424"/>
    <n v="90771.69952604147"/>
    <n v="2256.3927209060284"/>
    <n v="72539.108877266044"/>
    <n v="70100.466579604108"/>
    <n v="2723.1509857812443"/>
    <n v="907.71699526041471"/>
    <n v="18485.742096798389"/>
    <n v="160929.73927991305"/>
    <n v="90351.929443021101"/>
    <n v="2256.3927209060284"/>
    <n v="69618.779719875529"/>
    <n v="65112.245790663306"/>
    <n v="2710.5578832906331"/>
    <n v="903.51929443021106"/>
    <n v="17217.614166196901"/>
    <n v="151323.90184563148"/>
  </r>
  <r>
    <x v="2"/>
    <s v=""/>
    <m/>
    <s v=""/>
    <x v="4"/>
    <m/>
    <m/>
    <m/>
    <m/>
    <m/>
    <n v="8"/>
    <m/>
    <n v="6100000"/>
    <n v="640682.5000681337"/>
    <n v="76621682.500068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s v="San_x000a_Ya"/>
    <s v="San Ya"/>
    <s v="Changjiang Li"/>
    <x v="640"/>
    <s v="t/a"/>
    <s v="grinding"/>
    <n v="1000000"/>
    <n v="1"/>
    <m/>
    <n v="1"/>
    <m/>
    <n v="1000000"/>
    <n v="105029.91804395635"/>
    <n v="105029.91804395635"/>
    <n v="7.4727637476685932E-3"/>
    <n v="40.197393601527736"/>
    <n v="2.7150493613854394"/>
    <n v="88.743612497792697"/>
    <n v="37.77804005020139"/>
    <n v="1.205921808045832"/>
    <n v="0.40197393601527731"/>
    <n v="34.395520775805274"/>
    <n v="293.86245393996637"/>
    <n v="45.863490457419594"/>
    <n v="4.9162876809280851"/>
    <n v="130.77382644440203"/>
    <n v="52.545824826846598"/>
    <n v="1.3759047137225879"/>
    <n v="0.45863490457419598"/>
    <n v="37.715226614813098"/>
    <n v="322.82509154732026"/>
    <n v="44.756375830771418"/>
    <n v="4.9162876809280851"/>
    <n v="126.72741974486192"/>
    <n v="50.400711953498188"/>
    <n v="1.3426912749231426"/>
    <n v="0.44756375830771417"/>
    <n v="34.990267970145972"/>
    <n v="302.18402756302862"/>
    <n v="44.257018207350605"/>
    <n v="4.9162876809280851"/>
    <n v="124.48729148588187"/>
    <n v="49.213157581656162"/>
    <n v="1.3277105462205181"/>
    <n v="0.44257018207350607"/>
    <n v="33.481705604142419"/>
    <n v="290.75694319904648"/>
    <n v="25.982089508349475"/>
    <n v="2.8352963965367022"/>
    <n v="74.89907971047748"/>
    <n v="30.028222181079101"/>
    <n v="0.77946268525048423"/>
    <n v="0.25982089508349476"/>
    <n v="21.400660230739561"/>
    <n v="183.52478732975257"/>
    <n v="24.568583598039105"/>
    <n v="2.8352963965367022"/>
    <n v="69.608853160309309"/>
    <n v="27.223725767758843"/>
    <n v="0.7370575079411732"/>
    <n v="0.24568583598039104"/>
    <n v="17.838079985959251"/>
    <n v="156.53889272705979"/>
    <n v="24.041116640388374"/>
    <n v="2.8352963965367022"/>
    <n v="67.242625867297875"/>
    <n v="25.969322786446053"/>
    <n v="0.72123349921165125"/>
    <n v="0.24041116640388377"/>
    <n v="16.244599153181959"/>
    <n v="144.46856648872668"/>
  </r>
  <r>
    <x v="22"/>
    <s v="San_x000a_Ya"/>
    <s v="San Ya"/>
    <s v="Changjiang Li"/>
    <x v="640"/>
    <s v="t/d"/>
    <s v="cement"/>
    <n v="5000"/>
    <n v="310"/>
    <n v="1"/>
    <m/>
    <n v="1550000"/>
    <m/>
    <n v="0"/>
    <n v="1550000"/>
    <n v="0.11028080402803682"/>
    <n v="593.2210673180964"/>
    <n v="40.067883404290505"/>
    <n v="1309.6515919779272"/>
    <n v="557.51697390933634"/>
    <n v="17.796632019542891"/>
    <n v="5.9322106731809638"/>
    <n v="507.59876990655152"/>
    <n v="4336.7338763067564"/>
    <n v="676.8396237274884"/>
    <n v="72.553097701641192"/>
    <n v="1929.9208717271479"/>
    <n v="775.45550828218325"/>
    <n v="20.305188711824652"/>
    <n v="6.7683962372748852"/>
    <n v="556.58999208677506"/>
    <n v="4764.1557873912789"/>
    <n v="660.50115842861521"/>
    <n v="72.553097701641192"/>
    <n v="1870.205216406325"/>
    <n v="743.79857647063488"/>
    <n v="19.815034752858459"/>
    <n v="6.605011584286153"/>
    <n v="516.37587045462851"/>
    <n v="4459.5411616589963"/>
    <n v="653.13178853176044"/>
    <n v="72.553097701641192"/>
    <n v="1837.1460760577061"/>
    <n v="726.27300556059402"/>
    <n v="19.593953655952813"/>
    <n v="6.5313178853176046"/>
    <n v="494.11295993491433"/>
    <n v="4290.9036810817042"/>
    <n v="383.43587701446404"/>
    <n v="41.842453050307505"/>
    <n v="1105.3381332988706"/>
    <n v="443.14748832988192"/>
    <n v="11.50307631043392"/>
    <n v="3.8343587701446409"/>
    <n v="315.8245191028696"/>
    <n v="2708.4037163778889"/>
    <n v="362.57578113145917"/>
    <n v="41.842453050307505"/>
    <n v="1027.2665580232533"/>
    <n v="401.75957218557784"/>
    <n v="10.877273433943774"/>
    <n v="3.6257578113145912"/>
    <n v="263.24902935433477"/>
    <n v="2310.1539851282823"/>
    <n v="354.79158211859817"/>
    <n v="41.842453050307505"/>
    <n v="992.34648598594322"/>
    <n v="383.24746956524535"/>
    <n v="10.643747463557945"/>
    <n v="3.5479158211859825"/>
    <n v="239.73291759491093"/>
    <n v="2132.0237340736603"/>
  </r>
  <r>
    <x v="22"/>
    <s v="San_x000a_Ya"/>
    <s v="San Ya"/>
    <s v="Changjiang Li"/>
    <x v="640"/>
    <s v="t/d"/>
    <s v="cement"/>
    <n v="5000"/>
    <n v="310"/>
    <n v="1"/>
    <m/>
    <n v="1550000"/>
    <m/>
    <n v="0"/>
    <n v="1550000"/>
    <n v="0.11028080402803682"/>
    <n v="593.2210673180964"/>
    <n v="40.067883404290505"/>
    <n v="1309.6515919779272"/>
    <n v="557.51697390933634"/>
    <n v="17.796632019542891"/>
    <n v="5.9322106731809638"/>
    <n v="507.59876990655152"/>
    <n v="4336.7338763067564"/>
    <n v="676.8396237274884"/>
    <n v="72.553097701641192"/>
    <n v="1929.9208717271479"/>
    <n v="775.45550828218325"/>
    <n v="20.305188711824652"/>
    <n v="6.7683962372748852"/>
    <n v="556.58999208677506"/>
    <n v="4764.1557873912789"/>
    <n v="660.50115842861521"/>
    <n v="72.553097701641192"/>
    <n v="1870.205216406325"/>
    <n v="743.79857647063488"/>
    <n v="19.815034752858459"/>
    <n v="6.605011584286153"/>
    <n v="516.37587045462851"/>
    <n v="4459.5411616589963"/>
    <n v="653.13178853176044"/>
    <n v="72.553097701641192"/>
    <n v="1837.1460760577061"/>
    <n v="726.27300556059402"/>
    <n v="19.593953655952813"/>
    <n v="6.5313178853176046"/>
    <n v="494.11295993491433"/>
    <n v="4290.9036810817042"/>
    <n v="383.43587701446404"/>
    <n v="41.842453050307505"/>
    <n v="1105.3381332988706"/>
    <n v="443.14748832988192"/>
    <n v="11.50307631043392"/>
    <n v="3.8343587701446409"/>
    <n v="315.8245191028696"/>
    <n v="2708.4037163778889"/>
    <n v="362.57578113145917"/>
    <n v="41.842453050307505"/>
    <n v="1027.2665580232533"/>
    <n v="401.75957218557784"/>
    <n v="10.877273433943774"/>
    <n v="3.6257578113145912"/>
    <n v="263.24902935433477"/>
    <n v="2310.1539851282823"/>
    <n v="354.79158211859817"/>
    <n v="41.842453050307505"/>
    <n v="992.34648598594322"/>
    <n v="383.24746956524535"/>
    <n v="10.643747463557945"/>
    <n v="3.5479158211859825"/>
    <n v="239.73291759491093"/>
    <n v="2132.0237340736603"/>
  </r>
  <r>
    <x v="22"/>
    <s v="San_x000a_Ya"/>
    <s v="San Ya"/>
    <s v="Changjiang Li"/>
    <x v="640"/>
    <s v="t/d"/>
    <s v="cement"/>
    <n v="5000"/>
    <n v="310"/>
    <n v="1"/>
    <m/>
    <n v="1550000"/>
    <m/>
    <n v="0"/>
    <n v="1550000"/>
    <n v="0.11028080402803682"/>
    <n v="593.2210673180964"/>
    <n v="40.067883404290505"/>
    <n v="1309.6515919779272"/>
    <n v="557.51697390933634"/>
    <n v="17.796632019542891"/>
    <n v="5.9322106731809638"/>
    <n v="507.59876990655152"/>
    <n v="4336.7338763067564"/>
    <n v="676.8396237274884"/>
    <n v="72.553097701641192"/>
    <n v="1929.9208717271479"/>
    <n v="775.45550828218325"/>
    <n v="20.305188711824652"/>
    <n v="6.7683962372748852"/>
    <n v="556.58999208677506"/>
    <n v="4764.1557873912789"/>
    <n v="660.50115842861521"/>
    <n v="72.553097701641192"/>
    <n v="1870.205216406325"/>
    <n v="743.79857647063488"/>
    <n v="19.815034752858459"/>
    <n v="6.605011584286153"/>
    <n v="516.37587045462851"/>
    <n v="4459.5411616589963"/>
    <n v="653.13178853176044"/>
    <n v="72.553097701641192"/>
    <n v="1837.1460760577061"/>
    <n v="726.27300556059402"/>
    <n v="19.593953655952813"/>
    <n v="6.5313178853176046"/>
    <n v="494.11295993491433"/>
    <n v="4290.9036810817042"/>
    <n v="383.43587701446404"/>
    <n v="41.842453050307505"/>
    <n v="1105.3381332988706"/>
    <n v="443.14748832988192"/>
    <n v="11.50307631043392"/>
    <n v="3.8343587701446409"/>
    <n v="315.8245191028696"/>
    <n v="2708.4037163778889"/>
    <n v="362.57578113145917"/>
    <n v="41.842453050307505"/>
    <n v="1027.2665580232533"/>
    <n v="401.75957218557784"/>
    <n v="10.877273433943774"/>
    <n v="3.6257578113145912"/>
    <n v="263.24902935433477"/>
    <n v="2310.1539851282823"/>
    <n v="354.79158211859817"/>
    <n v="41.842453050307505"/>
    <n v="992.34648598594322"/>
    <n v="383.24746956524535"/>
    <n v="10.643747463557945"/>
    <n v="3.5479158211859825"/>
    <n v="239.73291759491093"/>
    <n v="2132.0237340736603"/>
  </r>
  <r>
    <x v="22"/>
    <s v="San_x000a_Ya"/>
    <s v="San Ya"/>
    <s v="Changjiang Li"/>
    <x v="640"/>
    <s v="t/d"/>
    <s v="cement"/>
    <n v="12000"/>
    <n v="310"/>
    <n v="1"/>
    <m/>
    <n v="3720000"/>
    <m/>
    <n v="0"/>
    <n v="3720000"/>
    <n v="0.26467392966728837"/>
    <n v="1423.7305615634314"/>
    <n v="96.162920170297213"/>
    <n v="3143.1638207470255"/>
    <n v="1338.0407373824071"/>
    <n v="42.711916846902938"/>
    <n v="14.237305615634313"/>
    <n v="1218.2370477757238"/>
    <n v="10408.161303136216"/>
    <n v="1624.4150969459722"/>
    <n v="174.12743448393886"/>
    <n v="4631.8100921451551"/>
    <n v="1861.0932198772398"/>
    <n v="48.732452908379166"/>
    <n v="16.244150969459724"/>
    <n v="1335.8159810082602"/>
    <n v="11433.973889739069"/>
    <n v="1585.2027802286766"/>
    <n v="174.12743448393886"/>
    <n v="4488.4925193751797"/>
    <n v="1785.1165835295237"/>
    <n v="47.556083406860296"/>
    <n v="15.852027802286766"/>
    <n v="1239.3020890911084"/>
    <n v="10702.898787981592"/>
    <n v="1567.5162924762251"/>
    <n v="174.12743448393886"/>
    <n v="4409.1505825384947"/>
    <n v="1743.0552133454257"/>
    <n v="47.02548877428675"/>
    <n v="15.675162924762251"/>
    <n v="1185.8711038437943"/>
    <n v="10298.16883459609"/>
    <n v="920.24610483471361"/>
    <n v="100.42188732073801"/>
    <n v="2652.8115199172894"/>
    <n v="1063.5539719917167"/>
    <n v="27.607383145041407"/>
    <n v="9.2024610483471374"/>
    <n v="757.978845846887"/>
    <n v="6500.1689193069333"/>
    <n v="870.18187471550198"/>
    <n v="100.42188732073801"/>
    <n v="2465.4397392558076"/>
    <n v="964.22297324538681"/>
    <n v="26.10545624146506"/>
    <n v="8.7018187471550199"/>
    <n v="631.79767045040342"/>
    <n v="5544.3695643078781"/>
    <n v="851.49979708463559"/>
    <n v="100.42188732073801"/>
    <n v="2381.631566366264"/>
    <n v="919.79392695658896"/>
    <n v="25.54499391253907"/>
    <n v="8.5149979708463572"/>
    <n v="575.35900222778628"/>
    <n v="5116.8569617767853"/>
  </r>
  <r>
    <x v="22"/>
    <s v="San_x000a_Ya"/>
    <s v="San Ya"/>
    <s v="Changjiang Li"/>
    <x v="640"/>
    <s v="t/d"/>
    <s v="cement"/>
    <n v="2500"/>
    <n v="310"/>
    <n v="1"/>
    <m/>
    <n v="775000"/>
    <m/>
    <n v="0"/>
    <n v="775000"/>
    <n v="5.514040201401841E-2"/>
    <n v="296.6105336590482"/>
    <n v="20.033941702145253"/>
    <n v="654.82579598896359"/>
    <n v="278.75848695466817"/>
    <n v="8.8983160097714453"/>
    <n v="2.9661053365904819"/>
    <n v="253.79938495327576"/>
    <n v="2168.3669381533782"/>
    <n v="338.4198118637442"/>
    <n v="36.276548850820596"/>
    <n v="964.96043586357393"/>
    <n v="387.72775414109162"/>
    <n v="10.152594355912326"/>
    <n v="3.3841981186374426"/>
    <n v="278.29499604338753"/>
    <n v="2382.0778936956394"/>
    <n v="330.25057921430761"/>
    <n v="36.276548850820596"/>
    <n v="935.1026082031625"/>
    <n v="371.89928823531744"/>
    <n v="9.9075173764292295"/>
    <n v="3.3025057921430765"/>
    <n v="258.18793522731426"/>
    <n v="2229.7705808294982"/>
    <n v="326.56589426588022"/>
    <n v="36.276548850820596"/>
    <n v="918.57303802885303"/>
    <n v="363.13650278029701"/>
    <n v="9.7969768279764065"/>
    <n v="3.2656589426588023"/>
    <n v="247.05647996745716"/>
    <n v="2145.4518405408521"/>
    <n v="191.71793850723202"/>
    <n v="20.921226525153752"/>
    <n v="552.66906664943531"/>
    <n v="221.57374416494096"/>
    <n v="5.7515381552169602"/>
    <n v="1.9171793850723204"/>
    <n v="157.9122595514348"/>
    <n v="1354.2018581889445"/>
    <n v="181.28789056572958"/>
    <n v="20.921226525153752"/>
    <n v="513.63327901162666"/>
    <n v="200.87978609278892"/>
    <n v="5.438636716971887"/>
    <n v="1.8128789056572956"/>
    <n v="131.62451467716738"/>
    <n v="1155.0769925641412"/>
    <n v="177.39579105929909"/>
    <n v="20.921226525153752"/>
    <n v="496.17324299297161"/>
    <n v="191.62373478262268"/>
    <n v="5.3218737317789726"/>
    <n v="1.7739579105929912"/>
    <n v="119.86645879745546"/>
    <n v="1066.0118670368302"/>
  </r>
  <r>
    <x v="22"/>
    <s v="San_x000a_Ya"/>
    <s v="San Ya"/>
    <s v="Changjiang Li"/>
    <x v="640"/>
    <s v="t/d"/>
    <s v="cement"/>
    <n v="2500"/>
    <n v="310"/>
    <n v="1"/>
    <m/>
    <n v="775000"/>
    <m/>
    <n v="0"/>
    <n v="775000"/>
    <n v="5.514040201401841E-2"/>
    <n v="296.6105336590482"/>
    <n v="20.033941702145253"/>
    <n v="654.82579598896359"/>
    <n v="278.75848695466817"/>
    <n v="8.8983160097714453"/>
    <n v="2.9661053365904819"/>
    <n v="253.79938495327576"/>
    <n v="2168.3669381533782"/>
    <n v="338.4198118637442"/>
    <n v="36.276548850820596"/>
    <n v="964.96043586357393"/>
    <n v="387.72775414109162"/>
    <n v="10.152594355912326"/>
    <n v="3.3841981186374426"/>
    <n v="278.29499604338753"/>
    <n v="2382.0778936956394"/>
    <n v="330.25057921430761"/>
    <n v="36.276548850820596"/>
    <n v="935.1026082031625"/>
    <n v="371.89928823531744"/>
    <n v="9.9075173764292295"/>
    <n v="3.3025057921430765"/>
    <n v="258.18793522731426"/>
    <n v="2229.7705808294982"/>
    <n v="326.56589426588022"/>
    <n v="36.276548850820596"/>
    <n v="918.57303802885303"/>
    <n v="363.13650278029701"/>
    <n v="9.7969768279764065"/>
    <n v="3.2656589426588023"/>
    <n v="247.05647996745716"/>
    <n v="2145.4518405408521"/>
    <n v="191.71793850723202"/>
    <n v="20.921226525153752"/>
    <n v="552.66906664943531"/>
    <n v="221.57374416494096"/>
    <n v="5.7515381552169602"/>
    <n v="1.9171793850723204"/>
    <n v="157.9122595514348"/>
    <n v="1354.2018581889445"/>
    <n v="181.28789056572958"/>
    <n v="20.921226525153752"/>
    <n v="513.63327901162666"/>
    <n v="200.87978609278892"/>
    <n v="5.438636716971887"/>
    <n v="1.8128789056572956"/>
    <n v="131.62451467716738"/>
    <n v="1155.0769925641412"/>
    <n v="177.39579105929909"/>
    <n v="20.921226525153752"/>
    <n v="496.17324299297161"/>
    <n v="191.62373478262268"/>
    <n v="5.3218737317789726"/>
    <n v="1.7739579105929912"/>
    <n v="119.86645879745546"/>
    <n v="1066.0118670368302"/>
  </r>
  <r>
    <x v="22"/>
    <s v="Hai_x000a_Kou"/>
    <s v="Hai Kou"/>
    <s v="Danzhou"/>
    <x v="641"/>
    <s v="t/d"/>
    <s v="cement"/>
    <n v="2500"/>
    <n v="310"/>
    <n v="1"/>
    <m/>
    <n v="775000"/>
    <m/>
    <n v="0"/>
    <n v="775000"/>
    <n v="5.514040201401841E-2"/>
    <n v="296.6105336590482"/>
    <n v="20.033941702145253"/>
    <n v="654.82579598896359"/>
    <n v="278.75848695466817"/>
    <n v="8.8983160097714453"/>
    <n v="2.9661053365904819"/>
    <n v="253.79938495327576"/>
    <n v="2168.3669381533782"/>
    <n v="338.4198118637442"/>
    <n v="36.276548850820596"/>
    <n v="964.96043586357393"/>
    <n v="387.72775414109162"/>
    <n v="10.152594355912326"/>
    <n v="3.3841981186374426"/>
    <n v="278.29499604338753"/>
    <n v="2382.0778936956394"/>
    <n v="330.25057921430761"/>
    <n v="36.276548850820596"/>
    <n v="935.1026082031625"/>
    <n v="371.89928823531744"/>
    <n v="9.9075173764292295"/>
    <n v="3.3025057921430765"/>
    <n v="258.18793522731426"/>
    <n v="2229.7705808294982"/>
    <n v="326.56589426588022"/>
    <n v="36.276548850820596"/>
    <n v="918.57303802885303"/>
    <n v="363.13650278029701"/>
    <n v="9.7969768279764065"/>
    <n v="3.2656589426588023"/>
    <n v="247.05647996745716"/>
    <n v="2145.4518405408521"/>
    <n v="191.71793850723202"/>
    <n v="20.921226525153752"/>
    <n v="552.66906664943531"/>
    <n v="221.57374416494096"/>
    <n v="5.7515381552169602"/>
    <n v="1.9171793850723204"/>
    <n v="157.9122595514348"/>
    <n v="1354.2018581889445"/>
    <n v="181.28789056572958"/>
    <n v="20.921226525153752"/>
    <n v="513.63327901162666"/>
    <n v="200.87978609278892"/>
    <n v="5.438636716971887"/>
    <n v="1.8128789056572956"/>
    <n v="131.62451467716738"/>
    <n v="1155.0769925641412"/>
    <n v="177.39579105929909"/>
    <n v="20.921226525153752"/>
    <n v="496.17324299297161"/>
    <n v="191.62373478262268"/>
    <n v="5.3218737317789726"/>
    <n v="1.7739579105929912"/>
    <n v="119.86645879745546"/>
    <n v="1066.0118670368302"/>
  </r>
  <r>
    <x v="22"/>
    <s v="San_x000a_Ya"/>
    <s v="San Ya"/>
    <s v="Changjiang Li"/>
    <x v="640"/>
    <s v="t/d"/>
    <s v="cement"/>
    <n v="2500"/>
    <n v="310"/>
    <n v="1"/>
    <m/>
    <n v="775000"/>
    <m/>
    <n v="0"/>
    <n v="775000"/>
    <n v="5.514040201401841E-2"/>
    <n v="296.6105336590482"/>
    <n v="20.033941702145253"/>
    <n v="654.82579598896359"/>
    <n v="278.75848695466817"/>
    <n v="8.8983160097714453"/>
    <n v="2.9661053365904819"/>
    <n v="253.79938495327576"/>
    <n v="2168.3669381533782"/>
    <n v="338.4198118637442"/>
    <n v="36.276548850820596"/>
    <n v="964.96043586357393"/>
    <n v="387.72775414109162"/>
    <n v="10.152594355912326"/>
    <n v="3.3841981186374426"/>
    <n v="278.29499604338753"/>
    <n v="2382.0778936956394"/>
    <n v="330.25057921430761"/>
    <n v="36.276548850820596"/>
    <n v="935.1026082031625"/>
    <n v="371.89928823531744"/>
    <n v="9.9075173764292295"/>
    <n v="3.3025057921430765"/>
    <n v="258.18793522731426"/>
    <n v="2229.7705808294982"/>
    <n v="326.56589426588022"/>
    <n v="36.276548850820596"/>
    <n v="918.57303802885303"/>
    <n v="363.13650278029701"/>
    <n v="9.7969768279764065"/>
    <n v="3.2656589426588023"/>
    <n v="247.05647996745716"/>
    <n v="2145.4518405408521"/>
    <n v="191.71793850723202"/>
    <n v="20.921226525153752"/>
    <n v="552.66906664943531"/>
    <n v="221.57374416494096"/>
    <n v="5.7515381552169602"/>
    <n v="1.9171793850723204"/>
    <n v="157.9122595514348"/>
    <n v="1354.2018581889445"/>
    <n v="181.28789056572958"/>
    <n v="20.921226525153752"/>
    <n v="513.63327901162666"/>
    <n v="200.87978609278892"/>
    <n v="5.438636716971887"/>
    <n v="1.8128789056572956"/>
    <n v="131.62451467716738"/>
    <n v="1155.0769925641412"/>
    <n v="177.39579105929909"/>
    <n v="20.921226525153752"/>
    <n v="496.17324299297161"/>
    <n v="191.62373478262268"/>
    <n v="5.3218737317789726"/>
    <n v="1.7739579105929912"/>
    <n v="119.86645879745546"/>
    <n v="1066.0118670368302"/>
  </r>
  <r>
    <x v="22"/>
    <s v="San_x000a_Ya"/>
    <s v="San Ya"/>
    <s v="Changjiang Li"/>
    <x v="640"/>
    <s v="t/d"/>
    <s v="cement"/>
    <n v="2000"/>
    <n v="310"/>
    <n v="1"/>
    <m/>
    <n v="620000"/>
    <m/>
    <n v="0"/>
    <n v="620000"/>
    <n v="4.4112321611214728E-2"/>
    <n v="237.28842692723856"/>
    <n v="16.027153361716202"/>
    <n v="523.86063679117092"/>
    <n v="223.00678956373454"/>
    <n v="7.1186528078171571"/>
    <n v="2.3728842692723857"/>
    <n v="203.0395079626206"/>
    <n v="1734.6935505227027"/>
    <n v="270.73584949099535"/>
    <n v="29.021239080656475"/>
    <n v="771.9683486908591"/>
    <n v="310.1822033128733"/>
    <n v="8.1220754847298622"/>
    <n v="2.7073584949099541"/>
    <n v="222.63599683471003"/>
    <n v="1905.6623149565116"/>
    <n v="264.20046337144612"/>
    <n v="29.021239080656475"/>
    <n v="748.08208656252998"/>
    <n v="297.51943058825395"/>
    <n v="7.9260139011433832"/>
    <n v="2.6420046337144614"/>
    <n v="206.5503481818514"/>
    <n v="1783.8164646635987"/>
    <n v="261.25271541270422"/>
    <n v="29.021239080656475"/>
    <n v="734.8584304230825"/>
    <n v="290.50920222423764"/>
    <n v="7.8375814623811246"/>
    <n v="2.6125271541270418"/>
    <n v="197.64518397396574"/>
    <n v="1716.3614724326817"/>
    <n v="153.37435080578561"/>
    <n v="16.736981220122999"/>
    <n v="442.13525331954821"/>
    <n v="177.25899533195278"/>
    <n v="4.6012305241735678"/>
    <n v="1.5337435080578563"/>
    <n v="126.32980764114784"/>
    <n v="1083.3614865511554"/>
    <n v="145.03031245258364"/>
    <n v="16.736981220122999"/>
    <n v="410.9066232093013"/>
    <n v="160.70382887423114"/>
    <n v="4.35090937357751"/>
    <n v="1.4503031245258367"/>
    <n v="105.2996117417339"/>
    <n v="924.06159405131302"/>
    <n v="141.91663284743927"/>
    <n v="16.736981220122999"/>
    <n v="396.93859439437728"/>
    <n v="153.29898782609814"/>
    <n v="4.2574989854231786"/>
    <n v="1.4191663284743929"/>
    <n v="95.893167037964375"/>
    <n v="852.80949362946421"/>
  </r>
  <r>
    <x v="22"/>
    <s v="San_x000a_Ya"/>
    <s v="San Ya"/>
    <s v="Changjiang Li"/>
    <x v="640"/>
    <s v="t/d"/>
    <s v="cement"/>
    <n v="6000"/>
    <n v="310"/>
    <n v="1"/>
    <m/>
    <n v="1860000"/>
    <m/>
    <n v="0"/>
    <n v="1860000"/>
    <n v="0.13233696483364418"/>
    <n v="711.86528078171568"/>
    <n v="48.081460085148606"/>
    <n v="1571.5819103735128"/>
    <n v="669.02036869120354"/>
    <n v="21.355958423451469"/>
    <n v="7.1186528078171563"/>
    <n v="609.1185238878619"/>
    <n v="5204.0806515681079"/>
    <n v="812.2075484729861"/>
    <n v="87.063717241969428"/>
    <n v="2315.9050460725775"/>
    <n v="930.54660993861989"/>
    <n v="24.366226454189583"/>
    <n v="8.1220754847298622"/>
    <n v="667.90799050413011"/>
    <n v="5716.9869448695345"/>
    <n v="792.6013901143383"/>
    <n v="87.063717241969428"/>
    <n v="2244.2462596875898"/>
    <n v="892.55829176476186"/>
    <n v="23.778041703430148"/>
    <n v="7.9260139011433832"/>
    <n v="619.65104454555421"/>
    <n v="5351.4493939907961"/>
    <n v="783.75814623811254"/>
    <n v="87.063717241969428"/>
    <n v="2204.5752912692474"/>
    <n v="871.52760667271286"/>
    <n v="23.512744387143375"/>
    <n v="7.8375814623811255"/>
    <n v="592.93555192189717"/>
    <n v="5149.0844172980451"/>
    <n v="460.1230524173568"/>
    <n v="50.210943660369004"/>
    <n v="1326.4057599586447"/>
    <n v="531.77698599585835"/>
    <n v="13.803691572520703"/>
    <n v="4.6012305241735687"/>
    <n v="378.9894229234435"/>
    <n v="3250.0844596534666"/>
    <n v="435.09093735775099"/>
    <n v="50.210943660369004"/>
    <n v="1232.7198696279038"/>
    <n v="482.11148662269341"/>
    <n v="13.05272812073253"/>
    <n v="4.35090937357751"/>
    <n v="315.89883522520171"/>
    <n v="2772.1847821539391"/>
    <n v="425.74989854231779"/>
    <n v="50.210943660369004"/>
    <n v="1190.815783183132"/>
    <n v="459.89696347829448"/>
    <n v="12.772496956269535"/>
    <n v="4.2574989854231786"/>
    <n v="287.67950111389314"/>
    <n v="2558.4284808883926"/>
  </r>
  <r>
    <x v="1"/>
    <s v=""/>
    <m/>
    <s v=""/>
    <x v="4"/>
    <m/>
    <m/>
    <m/>
    <m/>
    <n v="10"/>
    <m/>
    <n v="13950000"/>
    <m/>
    <n v="0"/>
    <m/>
    <n v="0.99999999999999989"/>
    <n v="5379.1869994643957"/>
    <n v="363.32600000000002"/>
    <n v="11875.607940299138"/>
    <n v="5055.4308052342285"/>
    <n v="161.37560998393187"/>
    <n v="53.791869994643953"/>
    <n v="4602.7844499347693"/>
    <n v="39324.467340700779"/>
    <n v="6137.4201040048156"/>
    <n v="657.89416699569881"/>
    <n v="17500.061671988733"/>
    <n v="7031.6453993664963"/>
    <n v="184.12260312014448"/>
    <n v="61.374201040048163"/>
    <n v="5047.0251553957887"/>
    <n v="43200.227178068832"/>
    <n v="5989.266801688309"/>
    <n v="657.89416699569881"/>
    <n v="16958.574367401787"/>
    <n v="6744.5879001892126"/>
    <n v="179.67800405064926"/>
    <n v="59.892668016883093"/>
    <n v="4682.3731020618025"/>
    <n v="40438.054482494001"/>
    <n v="5922.4431149931952"/>
    <n v="657.89416699569881"/>
    <n v="16658.801976005238"/>
    <n v="6585.670207627003"/>
    <n v="177.67329344979584"/>
    <n v="59.224431149931952"/>
    <n v="4480.4983450183718"/>
    <n v="38908.890072934388"/>
    <n v="3476.9049826385258"/>
    <n v="379.41737384930423"/>
    <n v="10022.942279400313"/>
    <n v="4018.3556171500168"/>
    <n v="104.30714947915577"/>
    <n v="34.769049826385263"/>
    <n v="2863.8213321565659"/>
    <n v="24559.158234730752"/>
    <n v="3287.7506137811715"/>
    <n v="379.41737384930423"/>
    <n v="9315.0078753695889"/>
    <n v="3643.0598754379594"/>
    <n v="98.63251841343515"/>
    <n v="32.877506137811714"/>
    <n v="2387.079344174972"/>
    <n v="20947.924758881603"/>
    <n v="3217.1653557077721"/>
    <n v="379.41737384930423"/>
    <n v="8998.3609997407875"/>
    <n v="3475.1965488736546"/>
    <n v="96.514960671233169"/>
    <n v="32.171653557077725"/>
    <n v="2173.8408575073804"/>
    <n v="19332.682173151672"/>
  </r>
  <r>
    <x v="2"/>
    <s v=""/>
    <m/>
    <s v=""/>
    <x v="4"/>
    <m/>
    <m/>
    <m/>
    <m/>
    <m/>
    <n v="1"/>
    <m/>
    <n v="1000000"/>
    <n v="105029.91804395635"/>
    <n v="14055029.9180439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s v="Chong_x000a_Qing"/>
    <s v="Chong Qing"/>
    <s v="Zhong"/>
    <x v="642"/>
    <s v="t/d"/>
    <s v="cement"/>
    <n v="4500"/>
    <n v="310"/>
    <n v="1"/>
    <m/>
    <n v="1395000"/>
    <m/>
    <n v="0"/>
    <n v="1395000"/>
    <n v="2.6170511655135401E-2"/>
    <n v="1867.5193048725571"/>
    <n v="40.832462298390041"/>
    <n v="2254.4072191282708"/>
    <n v="2804.7622009602314"/>
    <n v="56.02557914617671"/>
    <n v="18.675193048725571"/>
    <n v="599.88513060580249"/>
    <n v="5045.1701219527031"/>
    <n v="2058.4897245425245"/>
    <n v="62.944406650490009"/>
    <n v="2780.8617767233432"/>
    <n v="3170.0529572078581"/>
    <n v="61.754691736275745"/>
    <n v="20.584897245425246"/>
    <n v="657.44676020061195"/>
    <n v="5538.5860518067857"/>
    <n v="2044.3150712693273"/>
    <n v="62.944406650490009"/>
    <n v="2683.7650674816655"/>
    <n v="3008.7449383888834"/>
    <n v="61.329452138079816"/>
    <n v="20.443150712693274"/>
    <n v="625.76875252381012"/>
    <n v="5298.6309300542425"/>
    <n v="2037.9216762215644"/>
    <n v="62.944406650490009"/>
    <n v="2624.5639674367858"/>
    <n v="2910.3933852340388"/>
    <n v="61.137650286646931"/>
    <n v="20.379216762215645"/>
    <n v="606.45426785853761"/>
    <n v="5152.3272367560976"/>
    <n v="1164.3505509437143"/>
    <n v="36.30097767683619"/>
    <n v="1584.4561966512947"/>
    <n v="1796.1397593113984"/>
    <n v="34.930516528311422"/>
    <n v="11.643505509437144"/>
    <n v="372.8599912497362"/>
    <n v="3146.4686698053556"/>
    <n v="1146.2530968084325"/>
    <n v="36.30097767683619"/>
    <n v="1455.8856311825293"/>
    <n v="1582.5438160896731"/>
    <n v="34.387592904252976"/>
    <n v="11.462530968084325"/>
    <n v="330.91357111110125"/>
    <n v="2828.7321993132291"/>
    <n v="1139.4998112336559"/>
    <n v="36.30097767683619"/>
    <n v="1393.3520426967193"/>
    <n v="1478.6559567886991"/>
    <n v="34.184994337009677"/>
    <n v="11.394998112336559"/>
    <n v="310.51185501194067"/>
    <n v="2674.1929265003141"/>
  </r>
  <r>
    <x v="23"/>
    <s v="Chong_x000a_Qing"/>
    <s v="Chong Qing"/>
    <s v="Zhong"/>
    <x v="642"/>
    <s v="t/a"/>
    <s v="grinding"/>
    <n v="2000000"/>
    <n v="1"/>
    <m/>
    <n v="1"/>
    <m/>
    <n v="2000000"/>
    <n v="210059.8360879127"/>
    <n v="210059.8360879127"/>
    <n v="3.9407694542039793E-3"/>
    <n v="281.21204234590823"/>
    <n v="6.1485737186133953"/>
    <n v="339.4698286204241"/>
    <n v="422.34257218586339"/>
    <n v="8.4363612703772475"/>
    <n v="2.8121204234590822"/>
    <n v="90.331019502961283"/>
    <n v="759.70437910610701"/>
    <n v="309.96846890756649"/>
    <n v="9.4782019667762398"/>
    <n v="418.74363369293701"/>
    <n v="477.34824701153093"/>
    <n v="9.2990540672269955"/>
    <n v="3.0996846890756653"/>
    <n v="98.998680060408461"/>
    <n v="834.003210180167"/>
    <n v="307.83404213826844"/>
    <n v="9.4782019667762398"/>
    <n v="404.12275998112159"/>
    <n v="453.05840042172457"/>
    <n v="9.2350212641480525"/>
    <n v="3.0783404213826842"/>
    <n v="94.228588949167857"/>
    <n v="797.87064133156889"/>
    <n v="306.87132133842732"/>
    <n v="9.4782019667762398"/>
    <n v="395.20822709821726"/>
    <n v="438.24857165133153"/>
    <n v="9.2061396401528182"/>
    <n v="3.0687132133842732"/>
    <n v="91.320203656759503"/>
    <n v="775.84015399589543"/>
    <n v="175.32852034416308"/>
    <n v="5.4662203732094534"/>
    <n v="238.58825014842188"/>
    <n v="270.46367271106476"/>
    <n v="5.259855610324891"/>
    <n v="1.7532852034416306"/>
    <n v="56.145454226279675"/>
    <n v="473.79691256993959"/>
    <n v="172.60339615114097"/>
    <n v="5.4662203732094534"/>
    <n v="219.22802655838669"/>
    <n v="238.30028287436315"/>
    <n v="5.1781018845342297"/>
    <n v="1.7260339615114095"/>
    <n v="49.82914014828944"/>
    <n v="425.95198718590518"/>
    <n v="171.58648284584172"/>
    <n v="5.4662203732094534"/>
    <n v="209.81168580762093"/>
    <n v="222.65679420318986"/>
    <n v="5.1475944853752518"/>
    <n v="1.7158648284584175"/>
    <n v="46.757038972875968"/>
    <n v="402.68138194129864"/>
  </r>
  <r>
    <x v="23"/>
    <s v="Chong_x000a_Qing"/>
    <s v="Chong Qing"/>
    <s v="Zhong"/>
    <x v="642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23"/>
    <s v="Chong_x000a_Qing"/>
    <s v="Chong Qing"/>
    <s v="Zhong"/>
    <x v="642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23"/>
    <s v="Chong_x000a_Qing"/>
    <s v="Chong Qing"/>
    <s v="Yongchuan"/>
    <x v="643"/>
    <s v="t/a"/>
    <s v="grinding"/>
    <n v="4000000"/>
    <n v="1"/>
    <m/>
    <n v="1"/>
    <m/>
    <n v="4000000"/>
    <n v="420119.6721758254"/>
    <n v="420119.6721758254"/>
    <n v="7.8815389084079587E-3"/>
    <n v="562.42408469181646"/>
    <n v="12.297147437226791"/>
    <n v="678.93965724084819"/>
    <n v="844.68514437172678"/>
    <n v="16.872722540754495"/>
    <n v="5.6242408469181644"/>
    <n v="180.66203900592257"/>
    <n v="1519.408758212214"/>
    <n v="619.93693781513298"/>
    <n v="18.95640393355248"/>
    <n v="837.48726738587402"/>
    <n v="954.69649402306186"/>
    <n v="18.598108134453991"/>
    <n v="6.1993693781513306"/>
    <n v="197.99736012081692"/>
    <n v="1668.006420360334"/>
    <n v="615.66808427653689"/>
    <n v="18.95640393355248"/>
    <n v="808.24551996224318"/>
    <n v="906.11680084344914"/>
    <n v="18.470042528296105"/>
    <n v="6.1566808427653683"/>
    <n v="188.45717789833571"/>
    <n v="1595.7412826631378"/>
    <n v="613.74264267685464"/>
    <n v="18.95640393355248"/>
    <n v="790.41645419643453"/>
    <n v="876.49714330266306"/>
    <n v="18.412279280305636"/>
    <n v="6.1374264267685463"/>
    <n v="182.64040731351901"/>
    <n v="1551.6803079917909"/>
    <n v="350.65704068832616"/>
    <n v="10.932440746418907"/>
    <n v="477.17650029684376"/>
    <n v="540.92734542212952"/>
    <n v="10.519711220649782"/>
    <n v="3.5065704068832613"/>
    <n v="112.29090845255935"/>
    <n v="947.59382513987919"/>
    <n v="345.20679230228194"/>
    <n v="10.932440746418907"/>
    <n v="438.45605311677338"/>
    <n v="476.6005657487263"/>
    <n v="10.356203769068459"/>
    <n v="3.4520679230228191"/>
    <n v="99.65828029657888"/>
    <n v="851.90397437181036"/>
    <n v="343.17296569168343"/>
    <n v="10.932440746418907"/>
    <n v="419.62337161524187"/>
    <n v="445.31358840637972"/>
    <n v="10.295188970750504"/>
    <n v="3.431729656916835"/>
    <n v="93.514077945751936"/>
    <n v="805.36276388259728"/>
  </r>
  <r>
    <x v="23"/>
    <s v="Chong_x000a_Qing"/>
    <s v="Chong Qing"/>
    <s v="Fuling"/>
    <x v="644"/>
    <s v="t/a"/>
    <s v="grinding"/>
    <n v="2000000"/>
    <n v="1"/>
    <m/>
    <n v="1"/>
    <m/>
    <n v="2000000"/>
    <n v="210059.8360879127"/>
    <n v="210059.8360879127"/>
    <n v="3.9407694542039793E-3"/>
    <n v="281.21204234590823"/>
    <n v="6.1485737186133953"/>
    <n v="339.4698286204241"/>
    <n v="422.34257218586339"/>
    <n v="8.4363612703772475"/>
    <n v="2.8121204234590822"/>
    <n v="90.331019502961283"/>
    <n v="759.70437910610701"/>
    <n v="309.96846890756649"/>
    <n v="9.4782019667762398"/>
    <n v="418.74363369293701"/>
    <n v="477.34824701153093"/>
    <n v="9.2990540672269955"/>
    <n v="3.0996846890756653"/>
    <n v="98.998680060408461"/>
    <n v="834.003210180167"/>
    <n v="307.83404213826844"/>
    <n v="9.4782019667762398"/>
    <n v="404.12275998112159"/>
    <n v="453.05840042172457"/>
    <n v="9.2350212641480525"/>
    <n v="3.0783404213826842"/>
    <n v="94.228588949167857"/>
    <n v="797.87064133156889"/>
    <n v="306.87132133842732"/>
    <n v="9.4782019667762398"/>
    <n v="395.20822709821726"/>
    <n v="438.24857165133153"/>
    <n v="9.2061396401528182"/>
    <n v="3.0687132133842732"/>
    <n v="91.320203656759503"/>
    <n v="775.84015399589543"/>
    <n v="175.32852034416308"/>
    <n v="5.4662203732094534"/>
    <n v="238.58825014842188"/>
    <n v="270.46367271106476"/>
    <n v="5.259855610324891"/>
    <n v="1.7532852034416306"/>
    <n v="56.145454226279675"/>
    <n v="473.79691256993959"/>
    <n v="172.60339615114097"/>
    <n v="5.4662203732094534"/>
    <n v="219.22802655838669"/>
    <n v="238.30028287436315"/>
    <n v="5.1781018845342297"/>
    <n v="1.7260339615114095"/>
    <n v="49.82914014828944"/>
    <n v="425.95198718590518"/>
    <n v="171.58648284584172"/>
    <n v="5.4662203732094534"/>
    <n v="209.81168580762093"/>
    <n v="222.65679420318986"/>
    <n v="5.1475944853752518"/>
    <n v="1.7158648284584175"/>
    <n v="46.757038972875968"/>
    <n v="402.68138194129864"/>
  </r>
  <r>
    <x v="23"/>
    <s v="Chong_x000a_Qing"/>
    <s v="Chong Qing"/>
    <s v="Fuling"/>
    <x v="644"/>
    <s v="t/d"/>
    <s v="cement"/>
    <n v="1000"/>
    <n v="310"/>
    <n v="1"/>
    <m/>
    <n v="310000"/>
    <m/>
    <n v="0"/>
    <n v="310000"/>
    <n v="5.8156692566967566E-3"/>
    <n v="415.00428997167938"/>
    <n v="9.0738805107533427"/>
    <n v="500.97938202850469"/>
    <n v="623.28048910227369"/>
    <n v="12.450128699150381"/>
    <n v="4.1500428997167944"/>
    <n v="133.30780680128947"/>
    <n v="1121.1489159894898"/>
    <n v="457.44216100944993"/>
    <n v="13.987645922331115"/>
    <n v="617.96928371629849"/>
    <n v="704.45621271285745"/>
    <n v="13.723264830283501"/>
    <n v="4.5744216100945003"/>
    <n v="146.09928004458047"/>
    <n v="1230.7969004015081"/>
    <n v="454.29223805985055"/>
    <n v="13.987645922331115"/>
    <n v="596.3922372181479"/>
    <n v="668.60998630864083"/>
    <n v="13.628767141795516"/>
    <n v="4.5429223805985055"/>
    <n v="139.05972278306893"/>
    <n v="1177.4735400120539"/>
    <n v="452.87148360479216"/>
    <n v="13.987645922331115"/>
    <n v="583.23643720817472"/>
    <n v="646.75408560756421"/>
    <n v="13.586144508143764"/>
    <n v="4.5287148360479215"/>
    <n v="134.76761507967504"/>
    <n v="1144.9616081680219"/>
    <n v="258.74456687638099"/>
    <n v="8.0668839281858205"/>
    <n v="352.10137703362108"/>
    <n v="399.14216873586639"/>
    <n v="7.7623370062914283"/>
    <n v="2.5874456687638099"/>
    <n v="82.857775833274715"/>
    <n v="699.21525995674574"/>
    <n v="254.72291040187392"/>
    <n v="8.0668839281858205"/>
    <n v="323.53014026278436"/>
    <n v="351.67640357548299"/>
    <n v="7.6416873120562183"/>
    <n v="2.5472291040187391"/>
    <n v="73.536349135800279"/>
    <n v="628.60715540293995"/>
    <n v="253.22218027414579"/>
    <n v="8.0668839281858205"/>
    <n v="309.63378726593771"/>
    <n v="328.59021261971094"/>
    <n v="7.5966654082243732"/>
    <n v="2.532221802741458"/>
    <n v="69.002634447097947"/>
    <n v="594.26509477784771"/>
  </r>
  <r>
    <x v="23"/>
    <s v="Chong_x000a_Qing"/>
    <s v="Chong Qing"/>
    <s v="Chongqing"/>
    <x v="645"/>
    <s v="t/a"/>
    <s v="grinding"/>
    <n v="1000000"/>
    <n v="1"/>
    <m/>
    <n v="1"/>
    <m/>
    <n v="1000000"/>
    <n v="105029.91804395635"/>
    <n v="105029.91804395635"/>
    <n v="1.9703847271019897E-3"/>
    <n v="140.60602117295412"/>
    <n v="3.0742868593066977"/>
    <n v="169.73491431021205"/>
    <n v="211.17128609293169"/>
    <n v="4.2181806351886237"/>
    <n v="1.4060602117295411"/>
    <n v="45.165509751480641"/>
    <n v="379.85218955305351"/>
    <n v="154.98423445378324"/>
    <n v="4.7391009833881199"/>
    <n v="209.3718168464685"/>
    <n v="238.67412350576546"/>
    <n v="4.6495270336134977"/>
    <n v="1.5498423445378327"/>
    <n v="49.49934003020423"/>
    <n v="417.0016050900835"/>
    <n v="153.91702106913422"/>
    <n v="4.7391009833881199"/>
    <n v="202.06137999056079"/>
    <n v="226.52920021086229"/>
    <n v="4.6175106320740262"/>
    <n v="1.5391702106913421"/>
    <n v="47.114294474583929"/>
    <n v="398.93532066578445"/>
    <n v="153.43566066921366"/>
    <n v="4.7391009833881199"/>
    <n v="197.60411354910863"/>
    <n v="219.12428582566577"/>
    <n v="4.6030698200764091"/>
    <n v="1.5343566066921366"/>
    <n v="45.660101828379752"/>
    <n v="387.92007699794772"/>
    <n v="87.664260172081541"/>
    <n v="2.7331101866047267"/>
    <n v="119.29412507421094"/>
    <n v="135.23183635553238"/>
    <n v="2.6299278051624455"/>
    <n v="0.87664260172081532"/>
    <n v="28.072727113139837"/>
    <n v="236.8984562849698"/>
    <n v="86.301698075570485"/>
    <n v="2.7331101866047267"/>
    <n v="109.61401327919334"/>
    <n v="119.15014143718157"/>
    <n v="2.5890509422671149"/>
    <n v="0.86301698075570477"/>
    <n v="24.91457007414472"/>
    <n v="212.97599359295259"/>
    <n v="85.793241422920858"/>
    <n v="2.7331101866047267"/>
    <n v="104.90584290381047"/>
    <n v="111.32839710159493"/>
    <n v="2.5737972426876259"/>
    <n v="0.85793241422920874"/>
    <n v="23.378519486437984"/>
    <n v="201.34069097064932"/>
  </r>
  <r>
    <x v="23"/>
    <s v="Chong_x000a_Qing"/>
    <s v="Chong Qing"/>
    <s v="Liangping"/>
    <x v="646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  <n v="1241.9739210066286"/>
    <n v="38.721042855291934"/>
    <n v="1690.0866097613809"/>
    <n v="1915.8824099321585"/>
    <n v="37.259217630198854"/>
    <n v="12.419739210066288"/>
    <n v="397.71732399971864"/>
    <n v="3356.2332477923796"/>
    <n v="1222.6699699289948"/>
    <n v="38.721042855291934"/>
    <n v="1552.9446732613646"/>
    <n v="1688.0467371623181"/>
    <n v="36.680099097869842"/>
    <n v="12.226699699289947"/>
    <n v="352.97447585184136"/>
    <n v="3017.3143459341113"/>
    <n v="1215.4664653158995"/>
    <n v="38.721042855291934"/>
    <n v="1486.2421788765007"/>
    <n v="1577.2330205746125"/>
    <n v="36.463993959476987"/>
    <n v="12.154664653158997"/>
    <n v="331.21264534607008"/>
    <n v="2852.4724549336688"/>
  </r>
  <r>
    <x v="23"/>
    <s v="Chong_x000a_Qing"/>
    <s v="Chong Qing"/>
    <s v="Youyang"/>
    <x v="647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s v="Fuling"/>
    <x v="644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23"/>
    <s v="Chong_x000a_Qing"/>
    <s v="Chong Qing"/>
    <s v="Jiangjin"/>
    <x v="648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  <n v="827.98261400441913"/>
    <n v="25.814028570194626"/>
    <n v="1126.7244065075874"/>
    <n v="1277.2549399547722"/>
    <n v="24.839478420132568"/>
    <n v="8.2798261400441913"/>
    <n v="265.14488266647908"/>
    <n v="2237.4888318615863"/>
    <n v="815.11331328599647"/>
    <n v="25.814028570194626"/>
    <n v="1035.2964488409098"/>
    <n v="1125.3644914415454"/>
    <n v="24.453399398579897"/>
    <n v="8.1511331328599645"/>
    <n v="235.3163172345609"/>
    <n v="2011.5428972894076"/>
    <n v="810.3109768772664"/>
    <n v="25.814028570194626"/>
    <n v="990.82811925100054"/>
    <n v="1051.488680383075"/>
    <n v="24.309329306317991"/>
    <n v="8.103109768772665"/>
    <n v="220.80843023071338"/>
    <n v="1901.6483032891124"/>
  </r>
  <r>
    <x v="23"/>
    <s v="Chong_x000a_Qing"/>
    <s v="Chong Qing"/>
    <s v="Jiangjin"/>
    <x v="648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  <n v="827.98261400441913"/>
    <n v="25.814028570194626"/>
    <n v="1126.7244065075874"/>
    <n v="1277.2549399547722"/>
    <n v="24.839478420132568"/>
    <n v="8.2798261400441913"/>
    <n v="265.14488266647908"/>
    <n v="2237.4888318615863"/>
    <n v="815.11331328599647"/>
    <n v="25.814028570194626"/>
    <n v="1035.2964488409098"/>
    <n v="1125.3644914415454"/>
    <n v="24.453399398579897"/>
    <n v="8.1511331328599645"/>
    <n v="235.3163172345609"/>
    <n v="2011.5428972894076"/>
    <n v="810.3109768772664"/>
    <n v="25.814028570194626"/>
    <n v="990.82811925100054"/>
    <n v="1051.488680383075"/>
    <n v="24.309329306317991"/>
    <n v="8.103109768772665"/>
    <n v="220.80843023071338"/>
    <n v="1901.6483032891124"/>
  </r>
  <r>
    <x v="23"/>
    <s v="Chong_x000a_Qing"/>
    <s v="Chong Qing"/>
    <s v="Jiangjin"/>
    <x v="648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s v="Hechuan"/>
    <x v="649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  <n v="827.98261400441913"/>
    <n v="25.814028570194626"/>
    <n v="1126.7244065075874"/>
    <n v="1277.2549399547722"/>
    <n v="24.839478420132568"/>
    <n v="8.2798261400441913"/>
    <n v="265.14488266647908"/>
    <n v="2237.4888318615863"/>
    <n v="815.11331328599647"/>
    <n v="25.814028570194626"/>
    <n v="1035.2964488409098"/>
    <n v="1125.3644914415454"/>
    <n v="24.453399398579897"/>
    <n v="8.1511331328599645"/>
    <n v="235.3163172345609"/>
    <n v="2011.5428972894076"/>
    <n v="810.3109768772664"/>
    <n v="25.814028570194626"/>
    <n v="990.82811925100054"/>
    <n v="1051.488680383075"/>
    <n v="24.309329306317991"/>
    <n v="8.103109768772665"/>
    <n v="220.80843023071338"/>
    <n v="1901.6483032891124"/>
  </r>
  <r>
    <x v="23"/>
    <s v="Chong_x000a_Qing"/>
    <s v="Chong Qing"/>
    <s v="Qianjiang"/>
    <x v="503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s v="Hechuan"/>
    <x v="649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  <n v="827.98261400441913"/>
    <n v="25.814028570194626"/>
    <n v="1126.7244065075874"/>
    <n v="1277.2549399547722"/>
    <n v="24.839478420132568"/>
    <n v="8.2798261400441913"/>
    <n v="265.14488266647908"/>
    <n v="2237.4888318615863"/>
    <n v="815.11331328599647"/>
    <n v="25.814028570194626"/>
    <n v="1035.2964488409098"/>
    <n v="1125.3644914415454"/>
    <n v="24.453399398579897"/>
    <n v="8.1511331328599645"/>
    <n v="235.3163172345609"/>
    <n v="2011.5428972894076"/>
    <n v="810.3109768772664"/>
    <n v="25.814028570194626"/>
    <n v="990.82811925100054"/>
    <n v="1051.488680383075"/>
    <n v="24.309329306317991"/>
    <n v="8.103109768772665"/>
    <n v="220.80843023071338"/>
    <n v="1901.6483032891124"/>
  </r>
  <r>
    <x v="23"/>
    <s v="Chong_x000a_Qing"/>
    <s v="Chong Qing"/>
    <s v="Wan"/>
    <x v="650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23"/>
    <s v="Chong_x000a_Qing"/>
    <s v="Chong Qing"/>
    <s v="Wan"/>
    <x v="650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s v="Pengshui"/>
    <x v="651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s v="Pengshui"/>
    <x v="651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s v="Tongliang"/>
    <x v="652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s v="Tongliang"/>
    <x v="652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23"/>
    <s v="Chong_x000a_Qing"/>
    <s v="Chong Qing"/>
    <s v="Wulong"/>
    <x v="653"/>
    <s v="t/d"/>
    <s v="cement"/>
    <n v="2000"/>
    <n v="310"/>
    <n v="1"/>
    <m/>
    <n v="620000"/>
    <m/>
    <n v="0"/>
    <n v="620000"/>
    <n v="1.1631338513393513E-2"/>
    <n v="830.00857994335877"/>
    <n v="18.147761021506685"/>
    <n v="1001.9587640570094"/>
    <n v="1246.5609782045474"/>
    <n v="24.900257398300763"/>
    <n v="8.3000857994335888"/>
    <n v="266.61561360257895"/>
    <n v="2242.2978319789795"/>
    <n v="914.88432201889987"/>
    <n v="27.97529184466223"/>
    <n v="1235.938567432597"/>
    <n v="1408.9124254257149"/>
    <n v="27.446529660567002"/>
    <n v="9.1488432201890006"/>
    <n v="292.19856008916094"/>
    <n v="2461.5938008030162"/>
    <n v="908.58447611970109"/>
    <n v="27.97529184466223"/>
    <n v="1192.7844744362958"/>
    <n v="1337.2199726172817"/>
    <n v="27.257534283591031"/>
    <n v="9.085844761197011"/>
    <n v="278.11944556613787"/>
    <n v="2354.9470800241079"/>
    <n v="905.74296720958432"/>
    <n v="27.97529184466223"/>
    <n v="1166.4728744163494"/>
    <n v="1293.5081712151284"/>
    <n v="27.172289016287529"/>
    <n v="9.0574296720958429"/>
    <n v="269.53523015935008"/>
    <n v="2289.9232163360439"/>
    <n v="517.48913375276197"/>
    <n v="16.133767856371641"/>
    <n v="704.20275406724215"/>
    <n v="798.28433747173278"/>
    <n v="15.524674012582857"/>
    <n v="5.1748913375276198"/>
    <n v="165.71555166654943"/>
    <n v="1398.4305199134915"/>
    <n v="509.44582080374784"/>
    <n v="16.133767856371641"/>
    <n v="647.06028052556871"/>
    <n v="703.35280715096599"/>
    <n v="15.283374624112437"/>
    <n v="5.0944582080374783"/>
    <n v="147.07269827160056"/>
    <n v="1257.2143108058799"/>
    <n v="506.44436054829157"/>
    <n v="16.133767856371641"/>
    <n v="619.26757453187543"/>
    <n v="657.18042523942188"/>
    <n v="15.193330816448746"/>
    <n v="5.0644436054829161"/>
    <n v="138.00526889419589"/>
    <n v="1188.5301895556954"/>
  </r>
  <r>
    <x v="23"/>
    <s v="Chong_x000a_Qing"/>
    <s v="Chong Qing"/>
    <s v="Xiushan"/>
    <x v="654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s v="Shizhu"/>
    <x v="655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  <n v="827.98261400441913"/>
    <n v="25.814028570194626"/>
    <n v="1126.7244065075874"/>
    <n v="1277.2549399547722"/>
    <n v="24.839478420132568"/>
    <n v="8.2798261400441913"/>
    <n v="265.14488266647908"/>
    <n v="2237.4888318615863"/>
    <n v="815.11331328599647"/>
    <n v="25.814028570194626"/>
    <n v="1035.2964488409098"/>
    <n v="1125.3644914415454"/>
    <n v="24.453399398579897"/>
    <n v="8.1511331328599645"/>
    <n v="235.3163172345609"/>
    <n v="2011.5428972894076"/>
    <n v="810.3109768772664"/>
    <n v="25.814028570194626"/>
    <n v="990.82811925100054"/>
    <n v="1051.488680383075"/>
    <n v="24.309329306317991"/>
    <n v="8.103109768772665"/>
    <n v="220.80843023071338"/>
    <n v="1901.6483032891124"/>
  </r>
  <r>
    <x v="23"/>
    <s v="Chong_x000a_Qing"/>
    <s v="Chong Qing"/>
    <s v="Qijiang"/>
    <x v="656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s v="Qijiang"/>
    <x v="656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s v="Kai"/>
    <x v="657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s v="Kai"/>
    <x v="657"/>
    <s v="t/d"/>
    <s v="cement"/>
    <n v="800"/>
    <n v="310"/>
    <n v="1"/>
    <m/>
    <n v="248000"/>
    <m/>
    <n v="0"/>
    <n v="248000"/>
    <n v="4.6525354053574049E-3"/>
    <n v="332.0034319773435"/>
    <n v="7.2591044086026741"/>
    <n v="400.78350562280372"/>
    <n v="498.62439128181893"/>
    <n v="9.9601029593203041"/>
    <n v="3.320034319773435"/>
    <n v="106.64624544103157"/>
    <n v="896.91913279159166"/>
    <n v="365.95372880755997"/>
    <n v="11.190116737864891"/>
    <n v="494.37542697303877"/>
    <n v="563.56497017028596"/>
    <n v="10.978611864226799"/>
    <n v="3.6595372880755996"/>
    <n v="116.87942403566436"/>
    <n v="984.63752032120635"/>
    <n v="363.43379044788043"/>
    <n v="11.190116737864891"/>
    <n v="477.11378977451835"/>
    <n v="534.88798904691259"/>
    <n v="10.903013713436412"/>
    <n v="3.6343379044788042"/>
    <n v="111.24777822645514"/>
    <n v="941.97883200964316"/>
    <n v="362.29718688383366"/>
    <n v="11.190116737864891"/>
    <n v="466.58914976653978"/>
    <n v="517.40326848605139"/>
    <n v="10.86891560651501"/>
    <n v="3.622971868838337"/>
    <n v="107.81409206374002"/>
    <n v="915.96928653441751"/>
    <n v="206.99565350110478"/>
    <n v="6.4535071425486565"/>
    <n v="281.68110162689686"/>
    <n v="319.31373498869306"/>
    <n v="6.2098696050331421"/>
    <n v="2.0699565350110478"/>
    <n v="66.286220666619769"/>
    <n v="559.37220796539657"/>
    <n v="203.77832832149912"/>
    <n v="6.4535071425486565"/>
    <n v="258.82411221022744"/>
    <n v="281.34112286038635"/>
    <n v="6.1133498496449743"/>
    <n v="2.0377832832149911"/>
    <n v="58.829079308640225"/>
    <n v="502.8857243223519"/>
    <n v="202.5777442193166"/>
    <n v="6.4535071425486565"/>
    <n v="247.70702981275014"/>
    <n v="262.87217009576875"/>
    <n v="6.0773323265794978"/>
    <n v="2.0257774421931662"/>
    <n v="55.202107557678346"/>
    <n v="475.4120758222781"/>
  </r>
  <r>
    <x v="23"/>
    <s v="Chong_x000a_Qing"/>
    <s v="Chong Qing"/>
    <s v="Jiangjin"/>
    <x v="648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s v="Jiangjin"/>
    <x v="648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s v="Changshou"/>
    <x v="658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s v="Changshou"/>
    <x v="658"/>
    <s v="t/d"/>
    <s v="cement"/>
    <n v="4000"/>
    <n v="310"/>
    <n v="1"/>
    <m/>
    <n v="1240000"/>
    <m/>
    <n v="0"/>
    <n v="1240000"/>
    <n v="2.3262677026787026E-2"/>
    <n v="1660.0171598867175"/>
    <n v="36.295522043013371"/>
    <n v="2003.9175281140188"/>
    <n v="2493.1219564090948"/>
    <n v="49.800514796601526"/>
    <n v="16.600171598867178"/>
    <n v="533.23122720515789"/>
    <n v="4484.595663957959"/>
    <n v="1829.7686440377997"/>
    <n v="55.950583689324461"/>
    <n v="2471.877134865194"/>
    <n v="2817.8248508514298"/>
    <n v="54.893059321134004"/>
    <n v="18.297686440378001"/>
    <n v="584.39712017832187"/>
    <n v="4923.1876016060323"/>
    <n v="1817.1689522394022"/>
    <n v="55.950583689324461"/>
    <n v="2385.5689488725916"/>
    <n v="2674.4399452345633"/>
    <n v="54.515068567182063"/>
    <n v="18.171689522394022"/>
    <n v="556.23889113227574"/>
    <n v="4709.8941600482158"/>
    <n v="1811.4859344191686"/>
    <n v="55.950583689324461"/>
    <n v="2332.9457488326989"/>
    <n v="2587.0163424302568"/>
    <n v="54.344578032575058"/>
    <n v="18.114859344191686"/>
    <n v="539.07046031870016"/>
    <n v="4579.8464326720878"/>
    <n v="1034.9782675055239"/>
    <n v="32.267535712743282"/>
    <n v="1408.4055081344843"/>
    <n v="1596.5686749434656"/>
    <n v="31.049348025165713"/>
    <n v="10.34978267505524"/>
    <n v="331.43110333309886"/>
    <n v="2796.861039826983"/>
    <n v="1018.8916416074957"/>
    <n v="32.267535712743282"/>
    <n v="1294.1205610511374"/>
    <n v="1406.705614301932"/>
    <n v="30.566749248224873"/>
    <n v="10.188916416074957"/>
    <n v="294.14539654320112"/>
    <n v="2514.4286216117598"/>
    <n v="1012.8887210965831"/>
    <n v="32.267535712743282"/>
    <n v="1238.5351490637509"/>
    <n v="1314.3608504788438"/>
    <n v="30.386661632897493"/>
    <n v="10.128887210965832"/>
    <n v="276.01053778839179"/>
    <n v="2377.0603791113908"/>
  </r>
  <r>
    <x v="23"/>
    <s v="Chong_x000a_Qing"/>
    <s v="Chong Qing"/>
    <s v="Nanchuan"/>
    <x v="659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s v="Hechuan"/>
    <x v="649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23"/>
    <s v="Chong_x000a_Qing"/>
    <s v="Chong Qing"/>
    <s v="Hechuan"/>
    <x v="649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23"/>
    <s v="Chong_x000a_Qing"/>
    <s v="Chong Qing"/>
    <s v="Yongchuan"/>
    <x v="643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23"/>
    <s v="Chong_x000a_Qing"/>
    <s v="Chong Qing"/>
    <s v="Hechuan"/>
    <x v="649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s v="Hechuan"/>
    <x v="649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s v="Chongqing"/>
    <x v="645"/>
    <s v="t/d"/>
    <s v="cement"/>
    <n v="2500"/>
    <n v="310"/>
    <n v="1"/>
    <m/>
    <n v="775000"/>
    <m/>
    <n v="0"/>
    <n v="775000"/>
    <n v="1.453917314174189E-2"/>
    <n v="1037.5107249291984"/>
    <n v="22.684701276883356"/>
    <n v="1252.4484550712616"/>
    <n v="1558.2012227556841"/>
    <n v="31.125321747875951"/>
    <n v="10.375107249291984"/>
    <n v="333.26951700322365"/>
    <n v="2802.872289973724"/>
    <n v="1143.6054025236247"/>
    <n v="34.969114805827786"/>
    <n v="1544.9232092907462"/>
    <n v="1761.1405317821434"/>
    <n v="34.308162075708744"/>
    <n v="11.436054025236249"/>
    <n v="365.24820011145113"/>
    <n v="3076.99225100377"/>
    <n v="1135.7305951496262"/>
    <n v="34.969114805827786"/>
    <n v="1490.9805930453697"/>
    <n v="1671.524965771602"/>
    <n v="34.071917854488788"/>
    <n v="11.357305951496263"/>
    <n v="347.64930695767225"/>
    <n v="2943.6838500301346"/>
    <n v="1132.1787090119801"/>
    <n v="34.969114805827786"/>
    <n v="1458.0910930204366"/>
    <n v="1616.8852140189103"/>
    <n v="33.965361270359402"/>
    <n v="11.321787090119802"/>
    <n v="336.91903769918758"/>
    <n v="2862.4040204200546"/>
    <n v="646.86141719095247"/>
    <n v="20.167209820464549"/>
    <n v="880.25344258405255"/>
    <n v="997.85542183966584"/>
    <n v="19.405842515728569"/>
    <n v="6.4686141719095245"/>
    <n v="207.14443958318677"/>
    <n v="1748.0381498918644"/>
    <n v="636.8072760046847"/>
    <n v="20.167209820464549"/>
    <n v="808.82535065696072"/>
    <n v="879.19100893870734"/>
    <n v="19.104218280140543"/>
    <n v="6.3680727600468465"/>
    <n v="183.84087283950069"/>
    <n v="1571.5178885073497"/>
    <n v="633.05545068536435"/>
    <n v="20.167209820464549"/>
    <n v="774.08446816484411"/>
    <n v="821.47553154927732"/>
    <n v="18.99166352056093"/>
    <n v="6.3305545068536446"/>
    <n v="172.50658611774483"/>
    <n v="1485.6627369446192"/>
  </r>
  <r>
    <x v="23"/>
    <s v="Chong_x000a_Qing"/>
    <s v="Chong Qing"/>
    <s v="Chongqing"/>
    <x v="645"/>
    <s v="t/d"/>
    <s v="cement"/>
    <n v="2000"/>
    <n v="310"/>
    <n v="1"/>
    <m/>
    <n v="620000"/>
    <m/>
    <n v="0"/>
    <n v="620000"/>
    <n v="1.1631338513393513E-2"/>
    <n v="830.00857994335877"/>
    <n v="18.147761021506685"/>
    <n v="1001.9587640570094"/>
    <n v="1246.5609782045474"/>
    <n v="24.900257398300763"/>
    <n v="8.3000857994335888"/>
    <n v="266.61561360257895"/>
    <n v="2242.2978319789795"/>
    <n v="914.88432201889987"/>
    <n v="27.97529184466223"/>
    <n v="1235.938567432597"/>
    <n v="1408.9124254257149"/>
    <n v="27.446529660567002"/>
    <n v="9.1488432201890006"/>
    <n v="292.19856008916094"/>
    <n v="2461.5938008030162"/>
    <n v="908.58447611970109"/>
    <n v="27.97529184466223"/>
    <n v="1192.7844744362958"/>
    <n v="1337.2199726172817"/>
    <n v="27.257534283591031"/>
    <n v="9.085844761197011"/>
    <n v="278.11944556613787"/>
    <n v="2354.9470800241079"/>
    <n v="905.74296720958432"/>
    <n v="27.97529184466223"/>
    <n v="1166.4728744163494"/>
    <n v="1293.5081712151284"/>
    <n v="27.172289016287529"/>
    <n v="9.0574296720958429"/>
    <n v="269.53523015935008"/>
    <n v="2289.9232163360439"/>
    <n v="517.48913375276197"/>
    <n v="16.133767856371641"/>
    <n v="704.20275406724215"/>
    <n v="798.28433747173278"/>
    <n v="15.524674012582857"/>
    <n v="5.1748913375276198"/>
    <n v="165.71555166654943"/>
    <n v="1398.4305199134915"/>
    <n v="509.44582080374784"/>
    <n v="16.133767856371641"/>
    <n v="647.06028052556871"/>
    <n v="703.35280715096599"/>
    <n v="15.283374624112437"/>
    <n v="5.0944582080374783"/>
    <n v="147.07269827160056"/>
    <n v="1257.2143108058799"/>
    <n v="506.44436054829157"/>
    <n v="16.133767856371641"/>
    <n v="619.26757453187543"/>
    <n v="657.18042523942188"/>
    <n v="15.193330816448746"/>
    <n v="5.0644436054829161"/>
    <n v="138.00526889419589"/>
    <n v="1188.5301895556954"/>
  </r>
  <r>
    <x v="23"/>
    <s v="Chong_x000a_Qing"/>
    <s v="Chong Qing"/>
    <s v="Fengdu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  <n v="1241.9739210066286"/>
    <n v="38.721042855291934"/>
    <n v="1690.0866097613809"/>
    <n v="1915.8824099321585"/>
    <n v="37.259217630198854"/>
    <n v="12.419739210066288"/>
    <n v="397.71732399971864"/>
    <n v="3356.2332477923796"/>
    <n v="1222.6699699289948"/>
    <n v="38.721042855291934"/>
    <n v="1552.9446732613646"/>
    <n v="1688.0467371623181"/>
    <n v="36.680099097869842"/>
    <n v="12.226699699289947"/>
    <n v="352.97447585184136"/>
    <n v="3017.3143459341113"/>
    <n v="1215.4664653158995"/>
    <n v="38.721042855291934"/>
    <n v="1486.2421788765007"/>
    <n v="1577.2330205746125"/>
    <n v="36.463993959476987"/>
    <n v="12.154664653158997"/>
    <n v="331.21264534607008"/>
    <n v="2852.4724549336688"/>
  </r>
  <r>
    <x v="23"/>
    <s v="Chong_x000a_Qing"/>
    <s v="Chong Qing"/>
    <s v="Fengdu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  <n v="1241.9739210066286"/>
    <n v="38.721042855291934"/>
    <n v="1690.0866097613809"/>
    <n v="1915.8824099321585"/>
    <n v="37.259217630198854"/>
    <n v="12.419739210066288"/>
    <n v="397.71732399971864"/>
    <n v="3356.2332477923796"/>
    <n v="1222.6699699289948"/>
    <n v="38.721042855291934"/>
    <n v="1552.9446732613646"/>
    <n v="1688.0467371623181"/>
    <n v="36.680099097869842"/>
    <n v="12.226699699289947"/>
    <n v="352.97447585184136"/>
    <n v="3017.3143459341113"/>
    <n v="1215.4664653158995"/>
    <n v="38.721042855291934"/>
    <n v="1486.2421788765007"/>
    <n v="1577.2330205746125"/>
    <n v="36.463993959476987"/>
    <n v="12.154664653158997"/>
    <n v="331.21264534607008"/>
    <n v="2852.4724549336688"/>
  </r>
  <r>
    <x v="23"/>
    <s v="Chong_x000a_Qing"/>
    <s v="Chong Qing"/>
    <s v="Fengdu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  <n v="1241.9739210066286"/>
    <n v="38.721042855291934"/>
    <n v="1690.0866097613809"/>
    <n v="1915.8824099321585"/>
    <n v="37.259217630198854"/>
    <n v="12.419739210066288"/>
    <n v="397.71732399971864"/>
    <n v="3356.2332477923796"/>
    <n v="1222.6699699289948"/>
    <n v="38.721042855291934"/>
    <n v="1552.9446732613646"/>
    <n v="1688.0467371623181"/>
    <n v="36.680099097869842"/>
    <n v="12.226699699289947"/>
    <n v="352.97447585184136"/>
    <n v="3017.3143459341113"/>
    <n v="1215.4664653158995"/>
    <n v="38.721042855291934"/>
    <n v="1486.2421788765007"/>
    <n v="1577.2330205746125"/>
    <n v="36.463993959476987"/>
    <n v="12.154664653158997"/>
    <n v="331.21264534607008"/>
    <n v="2852.4724549336688"/>
  </r>
  <r>
    <x v="23"/>
    <s v="Chong_x000a_Qing"/>
    <s v="Chong Qing"/>
    <s v="Fengdu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  <n v="1241.9739210066286"/>
    <n v="38.721042855291934"/>
    <n v="1690.0866097613809"/>
    <n v="1915.8824099321585"/>
    <n v="37.259217630198854"/>
    <n v="12.419739210066288"/>
    <n v="397.71732399971864"/>
    <n v="3356.2332477923796"/>
    <n v="1222.6699699289948"/>
    <n v="38.721042855291934"/>
    <n v="1552.9446732613646"/>
    <n v="1688.0467371623181"/>
    <n v="36.680099097869842"/>
    <n v="12.226699699289947"/>
    <n v="352.97447585184136"/>
    <n v="3017.3143459341113"/>
    <n v="1215.4664653158995"/>
    <n v="38.721042855291934"/>
    <n v="1486.2421788765007"/>
    <n v="1577.2330205746125"/>
    <n v="36.463993959476987"/>
    <n v="12.154664653158997"/>
    <n v="331.21264534607008"/>
    <n v="2852.4724549336688"/>
  </r>
  <r>
    <x v="23"/>
    <s v="Chong_x000a_Qing"/>
    <s v="Chong Qing"/>
    <s v="Fengdu"/>
    <x v="660"/>
    <s v="t/d"/>
    <s v="cement"/>
    <n v="4800"/>
    <n v="310"/>
    <n v="1"/>
    <m/>
    <n v="1488000"/>
    <m/>
    <n v="0"/>
    <n v="1488000"/>
    <n v="2.791521243214443E-2"/>
    <n v="1992.0205918640609"/>
    <n v="43.554626451616045"/>
    <n v="2404.7010337368224"/>
    <n v="2991.7463476909138"/>
    <n v="59.760617755921828"/>
    <n v="19.920205918640608"/>
    <n v="639.8774726461894"/>
    <n v="5381.5147967495504"/>
    <n v="2195.7223728453596"/>
    <n v="67.140700427189344"/>
    <n v="2966.2525618382329"/>
    <n v="3381.3898210217158"/>
    <n v="65.871671185360796"/>
    <n v="21.957223728453599"/>
    <n v="701.2765442139862"/>
    <n v="5907.8251219272379"/>
    <n v="2180.6027426872824"/>
    <n v="67.140700427189344"/>
    <n v="2862.68273864711"/>
    <n v="3209.3279342814758"/>
    <n v="65.418082280618478"/>
    <n v="21.806027426872827"/>
    <n v="667.48666935873075"/>
    <n v="5651.8729920578589"/>
    <n v="2173.7831213030022"/>
    <n v="67.140700427189344"/>
    <n v="2799.5348985992387"/>
    <n v="3104.4196109163081"/>
    <n v="65.213493639090061"/>
    <n v="21.73783121303002"/>
    <n v="646.88455238244012"/>
    <n v="5495.8157192065046"/>
    <n v="1241.9739210066286"/>
    <n v="38.721042855291934"/>
    <n v="1690.0866097613809"/>
    <n v="1915.8824099321585"/>
    <n v="37.259217630198854"/>
    <n v="12.419739210066288"/>
    <n v="397.71732399971864"/>
    <n v="3356.2332477923796"/>
    <n v="1222.6699699289948"/>
    <n v="38.721042855291934"/>
    <n v="1552.9446732613646"/>
    <n v="1688.0467371623181"/>
    <n v="36.680099097869842"/>
    <n v="12.226699699289947"/>
    <n v="352.97447585184136"/>
    <n v="3017.3143459341113"/>
    <n v="1215.4664653158995"/>
    <n v="38.721042855291934"/>
    <n v="1486.2421788765007"/>
    <n v="1577.2330205746125"/>
    <n v="36.463993959476987"/>
    <n v="12.154664653158997"/>
    <n v="331.21264534607008"/>
    <n v="2852.4724549336688"/>
  </r>
  <r>
    <x v="23"/>
    <s v="Chong_x000a_Qing"/>
    <s v="Chong Qing"/>
    <s v="Wan"/>
    <x v="650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23"/>
    <s v="Chong_x000a_Qing"/>
    <s v="Chong Qing"/>
    <s v="Chongqing"/>
    <x v="645"/>
    <s v="t/d"/>
    <s v="cement"/>
    <n v="1200"/>
    <n v="310"/>
    <n v="1"/>
    <m/>
    <n v="372000"/>
    <m/>
    <n v="0"/>
    <n v="372000"/>
    <n v="6.9788031080361074E-3"/>
    <n v="498.00514796601522"/>
    <n v="10.888656612904011"/>
    <n v="601.1752584342056"/>
    <n v="747.93658692272845"/>
    <n v="14.940154438980457"/>
    <n v="4.980051479660152"/>
    <n v="159.96936816154735"/>
    <n v="1345.3786991873876"/>
    <n v="548.9305932113399"/>
    <n v="16.785175106797336"/>
    <n v="741.56314045955821"/>
    <n v="845.34745525542894"/>
    <n v="16.467917796340199"/>
    <n v="5.4893059321133997"/>
    <n v="175.31913605349655"/>
    <n v="1476.9562804818095"/>
    <n v="545.15068567182061"/>
    <n v="16.785175106797336"/>
    <n v="715.6706846617775"/>
    <n v="802.33198357036895"/>
    <n v="16.354520570154619"/>
    <n v="5.4515068567182068"/>
    <n v="166.87166733968269"/>
    <n v="1412.9682480144647"/>
    <n v="543.44578032575055"/>
    <n v="16.785175106797336"/>
    <n v="699.88372464980966"/>
    <n v="776.10490272907703"/>
    <n v="16.303373409772515"/>
    <n v="5.434457803257505"/>
    <n v="161.72113809561003"/>
    <n v="1373.9539298016261"/>
    <n v="310.49348025165716"/>
    <n v="9.6802607138229835"/>
    <n v="422.52165244034524"/>
    <n v="478.97060248303961"/>
    <n v="9.3148044075497136"/>
    <n v="3.1049348025165719"/>
    <n v="99.429330999929661"/>
    <n v="839.05831194809491"/>
    <n v="305.66749248224869"/>
    <n v="9.6802607138229835"/>
    <n v="388.23616831534116"/>
    <n v="422.01168429057952"/>
    <n v="9.1700247744674606"/>
    <n v="3.0566749248224867"/>
    <n v="88.24361896296034"/>
    <n v="754.32858648352783"/>
    <n v="303.86661632897489"/>
    <n v="9.6802607138229835"/>
    <n v="371.56054471912518"/>
    <n v="394.30825514365313"/>
    <n v="9.1159984898692468"/>
    <n v="3.0386661632897494"/>
    <n v="82.803161336517519"/>
    <n v="713.1181137334172"/>
  </r>
  <r>
    <x v="23"/>
    <s v="Chong_x000a_Qing"/>
    <s v="Chong Qing"/>
    <s v="Chongqing"/>
    <x v="645"/>
    <s v="t/d"/>
    <s v="cement"/>
    <n v="1200"/>
    <n v="310"/>
    <n v="1"/>
    <m/>
    <n v="372000"/>
    <m/>
    <n v="0"/>
    <n v="372000"/>
    <n v="6.9788031080361074E-3"/>
    <n v="498.00514796601522"/>
    <n v="10.888656612904011"/>
    <n v="601.1752584342056"/>
    <n v="747.93658692272845"/>
    <n v="14.940154438980457"/>
    <n v="4.980051479660152"/>
    <n v="159.96936816154735"/>
    <n v="1345.3786991873876"/>
    <n v="548.9305932113399"/>
    <n v="16.785175106797336"/>
    <n v="741.56314045955821"/>
    <n v="845.34745525542894"/>
    <n v="16.467917796340199"/>
    <n v="5.4893059321133997"/>
    <n v="175.31913605349655"/>
    <n v="1476.9562804818095"/>
    <n v="545.15068567182061"/>
    <n v="16.785175106797336"/>
    <n v="715.6706846617775"/>
    <n v="802.33198357036895"/>
    <n v="16.354520570154619"/>
    <n v="5.4515068567182068"/>
    <n v="166.87166733968269"/>
    <n v="1412.9682480144647"/>
    <n v="543.44578032575055"/>
    <n v="16.785175106797336"/>
    <n v="699.88372464980966"/>
    <n v="776.10490272907703"/>
    <n v="16.303373409772515"/>
    <n v="5.434457803257505"/>
    <n v="161.72113809561003"/>
    <n v="1373.9539298016261"/>
    <n v="310.49348025165716"/>
    <n v="9.6802607138229835"/>
    <n v="422.52165244034524"/>
    <n v="478.97060248303961"/>
    <n v="9.3148044075497136"/>
    <n v="3.1049348025165719"/>
    <n v="99.429330999929661"/>
    <n v="839.05831194809491"/>
    <n v="305.66749248224869"/>
    <n v="9.6802607138229835"/>
    <n v="388.23616831534116"/>
    <n v="422.01168429057952"/>
    <n v="9.1700247744674606"/>
    <n v="3.0566749248224867"/>
    <n v="88.24361896296034"/>
    <n v="754.32858648352783"/>
    <n v="303.86661632897489"/>
    <n v="9.6802607138229835"/>
    <n v="371.56054471912518"/>
    <n v="394.30825514365313"/>
    <n v="9.1159984898692468"/>
    <n v="3.0386661632897494"/>
    <n v="82.803161336517519"/>
    <n v="713.1181137334172"/>
  </r>
  <r>
    <x v="23"/>
    <s v="Chong_x000a_Qing"/>
    <s v="Chong Qing"/>
    <s v="Chongqing"/>
    <x v="645"/>
    <s v="t/d"/>
    <s v="cement"/>
    <n v="3000"/>
    <n v="310"/>
    <n v="1"/>
    <m/>
    <n v="930000"/>
    <m/>
    <n v="0"/>
    <n v="930000"/>
    <n v="1.744700777009027E-2"/>
    <n v="1245.0128699150382"/>
    <n v="27.22164153226003"/>
    <n v="1502.9381460855141"/>
    <n v="1869.8414673068212"/>
    <n v="37.35038609745115"/>
    <n v="12.450128699150381"/>
    <n v="399.92342040386842"/>
    <n v="3363.446747968469"/>
    <n v="1372.3264830283499"/>
    <n v="41.962937766993349"/>
    <n v="1853.9078511488956"/>
    <n v="2113.3686381385724"/>
    <n v="41.169794490850499"/>
    <n v="13.723264830283501"/>
    <n v="438.29784013374137"/>
    <n v="3692.3907012045242"/>
    <n v="1362.8767141795518"/>
    <n v="41.962937766993349"/>
    <n v="1789.1767116544438"/>
    <n v="2005.8299589259225"/>
    <n v="40.886301425386549"/>
    <n v="13.628767141795517"/>
    <n v="417.1791683492068"/>
    <n v="3532.4206200361623"/>
    <n v="1358.6144508143764"/>
    <n v="41.962937766993349"/>
    <n v="1749.7093116245242"/>
    <n v="1940.2622568226927"/>
    <n v="40.75843352443129"/>
    <n v="13.586144508143764"/>
    <n v="404.30284523902515"/>
    <n v="3434.8848245040658"/>
    <n v="776.23370062914307"/>
    <n v="24.200651784557461"/>
    <n v="1056.3041311008633"/>
    <n v="1197.426506207599"/>
    <n v="23.287011018874285"/>
    <n v="7.7623370062914301"/>
    <n v="248.57332749982416"/>
    <n v="2097.6457798702372"/>
    <n v="764.16873120562173"/>
    <n v="24.200651784557461"/>
    <n v="970.59042078835307"/>
    <n v="1055.029210726449"/>
    <n v="22.925061936168653"/>
    <n v="7.6416873120562174"/>
    <n v="220.60904740740085"/>
    <n v="1885.8214662088196"/>
    <n v="759.66654082243736"/>
    <n v="24.200651784557461"/>
    <n v="928.90136179781302"/>
    <n v="985.77063785913288"/>
    <n v="22.789996224673118"/>
    <n v="7.5966654082243741"/>
    <n v="207.00790334129383"/>
    <n v="1782.7952843335431"/>
  </r>
  <r>
    <x v="23"/>
    <s v="Chong_x000a_Qing"/>
    <s v="Chong Qing"/>
    <s v="Chongqing"/>
    <x v="645"/>
    <s v="t/d"/>
    <s v="cement"/>
    <n v="1200"/>
    <n v="310"/>
    <n v="1"/>
    <m/>
    <n v="372000"/>
    <m/>
    <n v="0"/>
    <n v="372000"/>
    <n v="6.9788031080361074E-3"/>
    <n v="498.00514796601522"/>
    <n v="10.888656612904011"/>
    <n v="601.1752584342056"/>
    <n v="747.93658692272845"/>
    <n v="14.940154438980457"/>
    <n v="4.980051479660152"/>
    <n v="159.96936816154735"/>
    <n v="1345.3786991873876"/>
    <n v="548.9305932113399"/>
    <n v="16.785175106797336"/>
    <n v="741.56314045955821"/>
    <n v="845.34745525542894"/>
    <n v="16.467917796340199"/>
    <n v="5.4893059321133997"/>
    <n v="175.31913605349655"/>
    <n v="1476.9562804818095"/>
    <n v="545.15068567182061"/>
    <n v="16.785175106797336"/>
    <n v="715.6706846617775"/>
    <n v="802.33198357036895"/>
    <n v="16.354520570154619"/>
    <n v="5.4515068567182068"/>
    <n v="166.87166733968269"/>
    <n v="1412.9682480144647"/>
    <n v="543.44578032575055"/>
    <n v="16.785175106797336"/>
    <n v="699.88372464980966"/>
    <n v="776.10490272907703"/>
    <n v="16.303373409772515"/>
    <n v="5.434457803257505"/>
    <n v="161.72113809561003"/>
    <n v="1373.9539298016261"/>
    <n v="310.49348025165716"/>
    <n v="9.6802607138229835"/>
    <n v="422.52165244034524"/>
    <n v="478.97060248303961"/>
    <n v="9.3148044075497136"/>
    <n v="3.1049348025165719"/>
    <n v="99.429330999929661"/>
    <n v="839.05831194809491"/>
    <n v="305.66749248224869"/>
    <n v="9.6802607138229835"/>
    <n v="388.23616831534116"/>
    <n v="422.01168429057952"/>
    <n v="9.1700247744674606"/>
    <n v="3.0566749248224867"/>
    <n v="88.24361896296034"/>
    <n v="754.32858648352783"/>
    <n v="303.86661632897489"/>
    <n v="9.6802607138229835"/>
    <n v="371.56054471912518"/>
    <n v="394.30825514365313"/>
    <n v="9.1159984898692468"/>
    <n v="3.0386661632897494"/>
    <n v="82.803161336517519"/>
    <n v="713.1181137334172"/>
  </r>
  <r>
    <x v="23"/>
    <s v="Chong_x000a_Qing"/>
    <s v="Chong Qing"/>
    <s v="Chongqing"/>
    <x v="645"/>
    <s v="t/d"/>
    <s v="cement"/>
    <n v="3200"/>
    <n v="310"/>
    <n v="1"/>
    <m/>
    <n v="992000"/>
    <m/>
    <n v="0"/>
    <n v="992000"/>
    <n v="1.861014162142962E-2"/>
    <n v="1328.013727909374"/>
    <n v="29.036417634410697"/>
    <n v="1603.1340224912149"/>
    <n v="1994.4975651272757"/>
    <n v="39.840411837281216"/>
    <n v="13.28013727909374"/>
    <n v="426.58498176412627"/>
    <n v="3587.6765311663667"/>
    <n v="1463.8149152302399"/>
    <n v="44.760466951459563"/>
    <n v="1977.5017078921551"/>
    <n v="2254.2598806811438"/>
    <n v="43.914447456907197"/>
    <n v="14.638149152302399"/>
    <n v="467.51769614265743"/>
    <n v="3938.5500812848254"/>
    <n v="1453.7351617915217"/>
    <n v="44.760466951459563"/>
    <n v="1908.4551590980734"/>
    <n v="2139.5519561876504"/>
    <n v="43.612054853745647"/>
    <n v="14.537351617915217"/>
    <n v="444.99111290582056"/>
    <n v="3767.9153280385726"/>
    <n v="1449.1887475353346"/>
    <n v="44.760466951459563"/>
    <n v="1866.3565990661591"/>
    <n v="2069.6130739442056"/>
    <n v="43.47566242606004"/>
    <n v="14.491887475353348"/>
    <n v="431.25636825496008"/>
    <n v="3663.87714613767"/>
    <n v="827.98261400441913"/>
    <n v="25.814028570194626"/>
    <n v="1126.7244065075874"/>
    <n v="1277.2549399547722"/>
    <n v="24.839478420132568"/>
    <n v="8.2798261400441913"/>
    <n v="265.14488266647908"/>
    <n v="2237.4888318615863"/>
    <n v="815.11331328599647"/>
    <n v="25.814028570194626"/>
    <n v="1035.2964488409098"/>
    <n v="1125.3644914415454"/>
    <n v="24.453399398579897"/>
    <n v="8.1511331328599645"/>
    <n v="235.3163172345609"/>
    <n v="2011.5428972894076"/>
    <n v="810.3109768772664"/>
    <n v="25.814028570194626"/>
    <n v="990.82811925100054"/>
    <n v="1051.488680383075"/>
    <n v="24.309329306317991"/>
    <n v="8.103109768772665"/>
    <n v="220.80843023071338"/>
    <n v="1901.6483032891124"/>
  </r>
  <r>
    <x v="23"/>
    <s v="Chong_x000a_Qing"/>
    <s v="Chong Qing"/>
    <s v="Hechuan"/>
    <x v="649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23"/>
    <s v="Chong_x000a_Qing"/>
    <s v="Chong Qing"/>
    <s v="Bishan"/>
    <x v="661"/>
    <s v="t/d"/>
    <s v="cement"/>
    <n v="5000"/>
    <n v="310"/>
    <n v="1"/>
    <m/>
    <n v="1550000"/>
    <m/>
    <n v="0"/>
    <n v="1550000"/>
    <n v="2.907834628348378E-2"/>
    <n v="2075.0214498583969"/>
    <n v="45.369402553766712"/>
    <n v="2504.8969101425232"/>
    <n v="3116.4024455113681"/>
    <n v="62.250643495751902"/>
    <n v="20.750214498583968"/>
    <n v="666.53903400644731"/>
    <n v="5605.7445799474481"/>
    <n v="2287.2108050472493"/>
    <n v="69.938229611655572"/>
    <n v="3089.8464185814923"/>
    <n v="3522.2810635642868"/>
    <n v="68.616324151417487"/>
    <n v="22.872108050472498"/>
    <n v="730.49640022290225"/>
    <n v="6153.98450200754"/>
    <n v="2271.4611902992524"/>
    <n v="69.938229611655572"/>
    <n v="2981.9611860907394"/>
    <n v="3343.0499315432039"/>
    <n v="68.143835708977576"/>
    <n v="22.714611902992527"/>
    <n v="695.2986139153445"/>
    <n v="5887.3677000602693"/>
    <n v="2264.3574180239602"/>
    <n v="69.938229611655572"/>
    <n v="2916.1821860408731"/>
    <n v="3233.7704280378207"/>
    <n v="67.930722540718804"/>
    <n v="22.643574180239604"/>
    <n v="673.83807539837517"/>
    <n v="5724.8080408401092"/>
    <n v="1293.7228343819049"/>
    <n v="40.334419640929099"/>
    <n v="1760.5068851681051"/>
    <n v="1995.7108436793317"/>
    <n v="38.811685031457138"/>
    <n v="12.937228343819049"/>
    <n v="414.28887916637353"/>
    <n v="3496.0762997837287"/>
    <n v="1273.6145520093694"/>
    <n v="40.334419640929099"/>
    <n v="1617.6507013139214"/>
    <n v="1758.3820178774147"/>
    <n v="38.208436560281086"/>
    <n v="12.736145520093693"/>
    <n v="367.68174567900138"/>
    <n v="3143.0357770146993"/>
    <n v="1266.1109013707287"/>
    <n v="40.334419640929099"/>
    <n v="1548.1689363296882"/>
    <n v="1642.9510630985546"/>
    <n v="37.983327041121861"/>
    <n v="12.661109013707289"/>
    <n v="345.01317223548966"/>
    <n v="2971.3254738892383"/>
  </r>
  <r>
    <x v="1"/>
    <s v=""/>
    <m/>
    <s v=""/>
    <x v="4"/>
    <m/>
    <m/>
    <m/>
    <m/>
    <n v="51"/>
    <m/>
    <n v="52359000"/>
    <m/>
    <n v="0"/>
    <m/>
    <n v="1.0000000000000004"/>
    <n v="71359.678766773228"/>
    <n v="1560.2469999999998"/>
    <n v="86143.031853406341"/>
    <n v="107172.6161842104"/>
    <n v="2140.7903630031969"/>
    <n v="713.59678766773231"/>
    <n v="22922.178156501115"/>
    <n v="192780.72161660227"/>
    <n v="78656.83910458014"/>
    <n v="2405.1653051322182"/>
    <n v="106259.35837130103"/>
    <n v="121130.72143875351"/>
    <n v="2359.7051731374045"/>
    <n v="786.56839104580149"/>
    <n v="25121.662459801475"/>
    <n v="211634.61092362544"/>
    <n v="78115.21219793096"/>
    <n v="2405.1653051322182"/>
    <n v="102549.20128606023"/>
    <n v="114966.98948942719"/>
    <n v="2343.4563659379287"/>
    <n v="781.15212197930964"/>
    <n v="23911.215828331595"/>
    <n v="202465.69879402797"/>
    <n v="77870.914526872308"/>
    <n v="2405.1653051322182"/>
    <n v="100287.07126640268"/>
    <n v="111208.88363154858"/>
    <n v="2336.1274358061692"/>
    <n v="778.70914526872309"/>
    <n v="23173.19110341253"/>
    <n v="196875.29631256041"/>
    <n v="44490.935686969482"/>
    <n v="1387.0946871500275"/>
    <n v="60543.569706646493"/>
    <n v="68632.198826687614"/>
    <n v="1334.7280706090842"/>
    <n v="444.90935686969482"/>
    <n v="14247.332882258357"/>
    <n v="120229.54351325908"/>
    <n v="43799.414849556633"/>
    <n v="1387.0946871500275"/>
    <n v="55630.76680989701"/>
    <n v="60470.495836833703"/>
    <n v="1313.9824454866991"/>
    <n v="437.99414849556632"/>
    <n v="12644.520499703969"/>
    <n v="108088.53248989311"/>
    <n v="43541.365421109505"/>
    <n v="1387.0946871500275"/>
    <n v="53241.299255351165"/>
    <n v="56500.842485383531"/>
    <n v="1306.2409626332851"/>
    <n v="435.41365421109509"/>
    <n v="11864.951633492783"/>
    <n v="102183.44072671431"/>
  </r>
  <r>
    <x v="2"/>
    <s v=""/>
    <m/>
    <s v=""/>
    <x v="4"/>
    <m/>
    <m/>
    <m/>
    <m/>
    <m/>
    <n v="4"/>
    <m/>
    <n v="9000000"/>
    <n v="945269.26239560719"/>
    <n v="53304269.2623956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s v="Sui_x000a_Ning"/>
    <s v="Sui Ning"/>
    <s v="Pengxi"/>
    <x v="662"/>
    <s v="t/a"/>
    <s v="grinding"/>
    <n v="2000000"/>
    <n v="1"/>
    <m/>
    <n v="1"/>
    <m/>
    <n v="2000000"/>
    <n v="210059.8360879127"/>
    <n v="210059.8360879127"/>
    <n v="1.8705185369149598E-3"/>
    <n v="105.9545068768458"/>
    <n v="7.3289347950426125"/>
    <n v="173.58253919861696"/>
    <n v="203.19923954287279"/>
    <n v="3.178635206305374"/>
    <n v="1.0595450687684582"/>
    <n v="109.6323730988115"/>
    <n v="920.39555495139109"/>
    <n v="120.28413366878323"/>
    <n v="12.541638345984172"/>
    <n v="268.29071642019994"/>
    <n v="248.20367669848619"/>
    <n v="3.6085240100634963"/>
    <n v="1.2028413366878323"/>
    <n v="120.14519430365752"/>
    <n v="1010.3303428793905"/>
    <n v="117.45984181360245"/>
    <n v="12.541638345984172"/>
    <n v="265.03140188782055"/>
    <n v="236.92216613675376"/>
    <n v="3.5237952544080735"/>
    <n v="1.1745984181360245"/>
    <n v="113.65645579537161"/>
    <n v="961.17933393142653"/>
    <n v="116.18596137276714"/>
    <n v="12.541638345984172"/>
    <n v="263.0983377912699"/>
    <n v="230.23122458904689"/>
    <n v="3.4855788411830142"/>
    <n v="1.1618596137276713"/>
    <n v="109.80805536710233"/>
    <n v="932.02840364757071"/>
    <n v="68.138044154985508"/>
    <n v="7.2329498021406788"/>
    <n v="154.14702655679335"/>
    <n v="141.13440506989309"/>
    <n v="2.0441413246495652"/>
    <n v="0.68138044154985522"/>
    <n v="68.134387381085347"/>
    <n v="573.92261668696131"/>
    <n v="64.532136389295687"/>
    <n v="7.2329498021406788"/>
    <n v="149.84739326868529"/>
    <n v="126.25202478118993"/>
    <n v="1.9359640916788703"/>
    <n v="0.64532136389295702"/>
    <n v="59.574551927681853"/>
    <n v="509.08342669246787"/>
    <n v="63.186547959233927"/>
    <n v="7.2329498021406788"/>
    <n v="147.80551508333474"/>
    <n v="119.18444351986673"/>
    <n v="1.8955964387770179"/>
    <n v="0.63186547959233941"/>
    <n v="55.509521235218855"/>
    <n v="478.29156172767398"/>
  </r>
  <r>
    <x v="24"/>
    <s v="Le_x000a_Shan"/>
    <s v="Le Shan"/>
    <s v="Emeishan"/>
    <x v="663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  <n v="190.46917919434472"/>
    <n v="21.348340362649957"/>
    <n v="442.28056898846097"/>
    <n v="372.63789604966723"/>
    <n v="5.7140753758303413"/>
    <n v="1.9046917919434474"/>
    <n v="175.83667055564334"/>
    <n v="1502.5800763608811"/>
    <n v="186.4976211746139"/>
    <n v="21.348340362649957"/>
    <n v="436.25388393293463"/>
    <n v="351.777647543206"/>
    <n v="5.5949286352384178"/>
    <n v="1.8649762117461393"/>
    <n v="163.83857003217025"/>
    <n v="1411.6966565043485"/>
  </r>
  <r>
    <x v="24"/>
    <s v="Le_x000a_Shan"/>
    <s v="Le Shan"/>
    <s v="Emeishan"/>
    <x v="663"/>
    <s v="t/d"/>
    <s v="cement"/>
    <n v="1000"/>
    <n v="310"/>
    <n v="1"/>
    <m/>
    <n v="310000"/>
    <m/>
    <n v="0"/>
    <n v="310000"/>
    <n v="2.7604551029020057E-3"/>
    <n v="156.36448044297137"/>
    <n v="10.815821952333437"/>
    <n v="256.16790031698798"/>
    <n v="299.87533757727829"/>
    <n v="4.6909344132891411"/>
    <n v="1.563644804429714"/>
    <n v="161.79216500201389"/>
    <n v="1358.2921292746325"/>
    <n v="177.51171348014032"/>
    <n v="18.508573364914721"/>
    <n v="395.9353850750137"/>
    <n v="366.29153487641986"/>
    <n v="5.3253514044042092"/>
    <n v="1.7751171348014032"/>
    <n v="177.30667093611515"/>
    <n v="1491.0151894126579"/>
    <n v="173.34370834688096"/>
    <n v="18.508573364914721"/>
    <n v="391.12538653433717"/>
    <n v="349.6426202658543"/>
    <n v="5.2003112504064282"/>
    <n v="1.7334370834688093"/>
    <n v="167.73078544067573"/>
    <n v="1418.4796059444693"/>
    <n v="171.46375383480719"/>
    <n v="18.508573364914721"/>
    <n v="388.27262857217295"/>
    <n v="339.76832959507107"/>
    <n v="5.1439126150442158"/>
    <n v="1.7146375383480719"/>
    <n v="162.05143161949027"/>
    <n v="1375.4595381566733"/>
    <n v="100.55608002667083"/>
    <n v="10.674170181324978"/>
    <n v="227.48555422373587"/>
    <n v="208.28191807860037"/>
    <n v="3.016682400800125"/>
    <n v="1.0055608002667085"/>
    <n v="100.5506834695271"/>
    <n v="846.97776827026507"/>
    <n v="95.234589597172359"/>
    <n v="10.674170181324978"/>
    <n v="221.14028449423049"/>
    <n v="186.31894802483362"/>
    <n v="2.8570376879151707"/>
    <n v="0.9523458959717237"/>
    <n v="87.918335277821669"/>
    <n v="751.29003818044055"/>
    <n v="93.248810587306949"/>
    <n v="10.674170181324978"/>
    <n v="218.12694196646731"/>
    <n v="175.888823771603"/>
    <n v="2.7974643176192089"/>
    <n v="0.93248810587306963"/>
    <n v="81.919285016085126"/>
    <n v="705.84832825217427"/>
  </r>
  <r>
    <x v="24"/>
    <s v="Nan_x000a_Chong"/>
    <s v="Nan Chong"/>
    <s v="Nanbu"/>
    <x v="664"/>
    <s v="t/a"/>
    <s v="grinding"/>
    <n v="2000000"/>
    <n v="1"/>
    <m/>
    <n v="1"/>
    <m/>
    <n v="2000000"/>
    <n v="210059.8360879127"/>
    <n v="210059.8360879127"/>
    <n v="1.8705185369149598E-3"/>
    <n v="105.9545068768458"/>
    <n v="7.3289347950426125"/>
    <n v="173.58253919861696"/>
    <n v="203.19923954287279"/>
    <n v="3.178635206305374"/>
    <n v="1.0595450687684582"/>
    <n v="109.6323730988115"/>
    <n v="920.39555495139109"/>
    <n v="120.28413366878323"/>
    <n v="12.541638345984172"/>
    <n v="268.29071642019994"/>
    <n v="248.20367669848619"/>
    <n v="3.6085240100634963"/>
    <n v="1.2028413366878323"/>
    <n v="120.14519430365752"/>
    <n v="1010.3303428793905"/>
    <n v="117.45984181360245"/>
    <n v="12.541638345984172"/>
    <n v="265.03140188782055"/>
    <n v="236.92216613675376"/>
    <n v="3.5237952544080735"/>
    <n v="1.1745984181360245"/>
    <n v="113.65645579537161"/>
    <n v="961.17933393142653"/>
    <n v="116.18596137276714"/>
    <n v="12.541638345984172"/>
    <n v="263.0983377912699"/>
    <n v="230.23122458904689"/>
    <n v="3.4855788411830142"/>
    <n v="1.1618596137276713"/>
    <n v="109.80805536710233"/>
    <n v="932.02840364757071"/>
    <n v="68.138044154985508"/>
    <n v="7.2329498021406788"/>
    <n v="154.14702655679335"/>
    <n v="141.13440506989309"/>
    <n v="2.0441413246495652"/>
    <n v="0.68138044154985522"/>
    <n v="68.134387381085347"/>
    <n v="573.92261668696131"/>
    <n v="64.532136389295687"/>
    <n v="7.2329498021406788"/>
    <n v="149.84739326868529"/>
    <n v="126.25202478118993"/>
    <n v="1.9359640916788703"/>
    <n v="0.64532136389295702"/>
    <n v="59.574551927681853"/>
    <n v="509.08342669246787"/>
    <n v="63.186547959233927"/>
    <n v="7.2329498021406788"/>
    <n v="147.80551508333474"/>
    <n v="119.18444351986673"/>
    <n v="1.8955964387770179"/>
    <n v="0.63186547959233941"/>
    <n v="55.509521235218855"/>
    <n v="478.29156172767398"/>
  </r>
  <r>
    <x v="24"/>
    <s v="Garzê_x000a_Tibetan "/>
    <s v="Garzê Tibetan "/>
    <s v="Batang"/>
    <x v="665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Garzê_x000a_Tibetan "/>
    <s v="Garzê Tibetan "/>
    <s v="Luding"/>
    <x v="666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  <n v="190.46917919434472"/>
    <n v="21.348340362649957"/>
    <n v="442.28056898846097"/>
    <n v="372.63789604966723"/>
    <n v="5.7140753758303413"/>
    <n v="1.9046917919434474"/>
    <n v="175.83667055564334"/>
    <n v="1502.5800763608811"/>
    <n v="186.4976211746139"/>
    <n v="21.348340362649957"/>
    <n v="436.25388393293463"/>
    <n v="351.777647543206"/>
    <n v="5.5949286352384178"/>
    <n v="1.8649762117461393"/>
    <n v="163.83857003217025"/>
    <n v="1411.6966565043485"/>
  </r>
  <r>
    <x v="24"/>
    <s v="Yi_x000a_Bin"/>
    <s v="Yi Bin"/>
    <s v="Gao"/>
    <x v="667"/>
    <s v="t/a"/>
    <s v="grinding"/>
    <n v="2000000"/>
    <n v="1"/>
    <m/>
    <n v="1"/>
    <m/>
    <n v="2000000"/>
    <n v="210059.8360879127"/>
    <n v="210059.8360879127"/>
    <n v="1.8705185369149598E-3"/>
    <n v="105.9545068768458"/>
    <n v="7.3289347950426125"/>
    <n v="173.58253919861696"/>
    <n v="203.19923954287279"/>
    <n v="3.178635206305374"/>
    <n v="1.0595450687684582"/>
    <n v="109.6323730988115"/>
    <n v="920.39555495139109"/>
    <n v="120.28413366878323"/>
    <n v="12.541638345984172"/>
    <n v="268.29071642019994"/>
    <n v="248.20367669848619"/>
    <n v="3.6085240100634963"/>
    <n v="1.2028413366878323"/>
    <n v="120.14519430365752"/>
    <n v="1010.3303428793905"/>
    <n v="117.45984181360245"/>
    <n v="12.541638345984172"/>
    <n v="265.03140188782055"/>
    <n v="236.92216613675376"/>
    <n v="3.5237952544080735"/>
    <n v="1.1745984181360245"/>
    <n v="113.65645579537161"/>
    <n v="961.17933393142653"/>
    <n v="116.18596137276714"/>
    <n v="12.541638345984172"/>
    <n v="263.0983377912699"/>
    <n v="230.23122458904689"/>
    <n v="3.4855788411830142"/>
    <n v="1.1618596137276713"/>
    <n v="109.80805536710233"/>
    <n v="932.02840364757071"/>
    <n v="68.138044154985508"/>
    <n v="7.2329498021406788"/>
    <n v="154.14702655679335"/>
    <n v="141.13440506989309"/>
    <n v="2.0441413246495652"/>
    <n v="0.68138044154985522"/>
    <n v="68.134387381085347"/>
    <n v="573.92261668696131"/>
    <n v="64.532136389295687"/>
    <n v="7.2329498021406788"/>
    <n v="149.84739326868529"/>
    <n v="126.25202478118993"/>
    <n v="1.9359640916788703"/>
    <n v="0.64532136389295702"/>
    <n v="59.574551927681853"/>
    <n v="509.08342669246787"/>
    <n v="63.186547959233927"/>
    <n v="7.2329498021406788"/>
    <n v="147.80551508333474"/>
    <n v="119.18444351986673"/>
    <n v="1.8955964387770179"/>
    <n v="0.63186547959233941"/>
    <n v="55.509521235218855"/>
    <n v="478.29156172767398"/>
  </r>
  <r>
    <x v="24"/>
    <s v="Ba_x000a_Zhong"/>
    <s v="Ba Zhong"/>
    <s v="Nanjiang"/>
    <x v="668"/>
    <s v="t/d"/>
    <s v="cement"/>
    <n v="4500"/>
    <n v="310"/>
    <n v="1"/>
    <m/>
    <n v="1395000"/>
    <m/>
    <n v="0"/>
    <n v="1395000"/>
    <n v="1.2422047963059027E-2"/>
    <n v="703.64016199337118"/>
    <n v="48.671198785500472"/>
    <n v="1152.7555514264459"/>
    <n v="1349.4390190977524"/>
    <n v="21.109204859801139"/>
    <n v="7.0364016199337138"/>
    <n v="728.06474250906251"/>
    <n v="6112.3145817358472"/>
    <n v="798.80271066063153"/>
    <n v="83.288580142116245"/>
    <n v="1781.7092328375618"/>
    <n v="1648.3119069438897"/>
    <n v="23.964081319818941"/>
    <n v="7.9880271066063147"/>
    <n v="797.88001921251828"/>
    <n v="6709.5683523569614"/>
    <n v="780.04668756096441"/>
    <n v="83.288580142116245"/>
    <n v="1760.0642394045174"/>
    <n v="1573.3917911963447"/>
    <n v="23.401400626828931"/>
    <n v="7.8004668756096427"/>
    <n v="754.78853448304085"/>
    <n v="6383.1582267501117"/>
    <n v="771.58689225663238"/>
    <n v="83.288580142116245"/>
    <n v="1747.2268285747787"/>
    <n v="1528.95748317782"/>
    <n v="23.147606767698971"/>
    <n v="7.7158689225663242"/>
    <n v="729.23144228770627"/>
    <n v="6189.567921705031"/>
    <n v="452.50236012001881"/>
    <n v="48.033765815962404"/>
    <n v="1023.6849940068115"/>
    <n v="937.26863135370183"/>
    <n v="13.575070803600564"/>
    <n v="4.5250236012001883"/>
    <n v="452.47807561287203"/>
    <n v="3811.3999572161933"/>
    <n v="428.55565318727565"/>
    <n v="48.033765815962404"/>
    <n v="995.13128022403737"/>
    <n v="838.43526611175139"/>
    <n v="12.856669595618268"/>
    <n v="4.2855565318727571"/>
    <n v="395.63250875019759"/>
    <n v="3380.8051718119832"/>
    <n v="419.61964764288126"/>
    <n v="48.033765815962404"/>
    <n v="981.571238849103"/>
    <n v="791.49970697221352"/>
    <n v="12.58858942928644"/>
    <n v="4.1961964764288142"/>
    <n v="368.63678257238308"/>
    <n v="3176.3174771347844"/>
  </r>
  <r>
    <x v="24"/>
    <s v="Cheng_x000a_Du"/>
    <s v="Cheng Du"/>
    <s v="Chengdu Shì"/>
    <x v="669"/>
    <s v="t/a"/>
    <s v="grinding"/>
    <n v="1000000"/>
    <n v="1"/>
    <m/>
    <n v="1"/>
    <m/>
    <n v="1000000"/>
    <n v="105029.91804395635"/>
    <n v="105029.91804395635"/>
    <n v="9.352592684574799E-4"/>
    <n v="52.977253438422899"/>
    <n v="3.6644673975213062"/>
    <n v="86.791269599308478"/>
    <n v="101.59961977143639"/>
    <n v="1.589317603152687"/>
    <n v="0.52977253438422911"/>
    <n v="54.816186549405749"/>
    <n v="460.19777747569555"/>
    <n v="60.142066834391613"/>
    <n v="6.2708191729920859"/>
    <n v="134.14535821009997"/>
    <n v="124.1018383492431"/>
    <n v="1.8042620050317482"/>
    <n v="0.60142066834391616"/>
    <n v="60.072597151828759"/>
    <n v="505.16517143969526"/>
    <n v="58.729920906801226"/>
    <n v="6.2708191729920859"/>
    <n v="132.51570094391028"/>
    <n v="118.46108306837688"/>
    <n v="1.7618976272040368"/>
    <n v="0.58729920906801225"/>
    <n v="56.828227897685807"/>
    <n v="480.58966696571326"/>
    <n v="58.092980686383569"/>
    <n v="6.2708191729920859"/>
    <n v="131.54916889563495"/>
    <n v="115.11561229452344"/>
    <n v="1.7427894205915071"/>
    <n v="0.58092980686383566"/>
    <n v="54.904027683551163"/>
    <n v="466.01420182378536"/>
    <n v="34.069022077492754"/>
    <n v="3.6164749010703394"/>
    <n v="77.073513278396675"/>
    <n v="70.567202534946546"/>
    <n v="1.0220706623247826"/>
    <n v="0.34069022077492761"/>
    <n v="34.067193690542673"/>
    <n v="286.96130834348065"/>
    <n v="32.266068194647843"/>
    <n v="3.6164749010703394"/>
    <n v="74.923696634342647"/>
    <n v="63.126012390594965"/>
    <n v="0.96798204583943515"/>
    <n v="0.32266068194647851"/>
    <n v="29.787275963840926"/>
    <n v="254.54171334623393"/>
    <n v="31.593273979616963"/>
    <n v="3.6164749010703394"/>
    <n v="73.90275754166737"/>
    <n v="59.592221759933366"/>
    <n v="0.94779821938850894"/>
    <n v="0.3159327397961697"/>
    <n v="27.754760617609428"/>
    <n v="239.14578086383699"/>
  </r>
  <r>
    <x v="24"/>
    <s v="Da_x000a_Zhou"/>
    <s v="Da Zhou"/>
    <s v="Da"/>
    <x v="670"/>
    <s v="t/a"/>
    <s v="grinding"/>
    <n v="800000"/>
    <n v="1"/>
    <m/>
    <n v="1"/>
    <m/>
    <n v="800000"/>
    <n v="84023.93443516508"/>
    <n v="84023.93443516508"/>
    <n v="7.482074147659839E-4"/>
    <n v="42.381802750738316"/>
    <n v="2.9315739180170448"/>
    <n v="69.433015679446783"/>
    <n v="81.279695817149118"/>
    <n v="1.2714540825221496"/>
    <n v="0.42381802750738329"/>
    <n v="43.852949239524598"/>
    <n v="368.15822198055645"/>
    <n v="48.113653467513288"/>
    <n v="5.0166553383936687"/>
    <n v="107.31628656807997"/>
    <n v="99.281470679394474"/>
    <n v="1.4434096040253985"/>
    <n v="0.4811365346751329"/>
    <n v="48.058077721463"/>
    <n v="404.13213715175618"/>
    <n v="46.983936725440977"/>
    <n v="5.0166553383936687"/>
    <n v="106.01256075512821"/>
    <n v="94.768866454701509"/>
    <n v="1.4095181017632294"/>
    <n v="0.46983936725440972"/>
    <n v="45.462582318148648"/>
    <n v="384.4717335725706"/>
    <n v="46.474384549106851"/>
    <n v="5.0166553383936687"/>
    <n v="105.23933511650796"/>
    <n v="92.09248983561875"/>
    <n v="1.3942315364732056"/>
    <n v="0.46474384549106856"/>
    <n v="43.923222146840928"/>
    <n v="372.81136145902826"/>
    <n v="27.255217661994205"/>
    <n v="2.8931799208562716"/>
    <n v="61.658810622717333"/>
    <n v="56.453762027957239"/>
    <n v="0.81765652985982606"/>
    <n v="0.27255217661994208"/>
    <n v="27.253754952434139"/>
    <n v="229.56904667478452"/>
    <n v="25.812854555718275"/>
    <n v="2.8931799208562716"/>
    <n v="59.938957307474119"/>
    <n v="50.500809912475972"/>
    <n v="0.77438563667154814"/>
    <n v="0.25812854555718279"/>
    <n v="23.82982077107274"/>
    <n v="203.63337067698714"/>
    <n v="25.27461918369357"/>
    <n v="2.8931799208562716"/>
    <n v="59.122206033333896"/>
    <n v="47.673777407946694"/>
    <n v="0.7582385755108072"/>
    <n v="0.25274619183693575"/>
    <n v="22.203808494087539"/>
    <n v="191.31662469106956"/>
  </r>
  <r>
    <x v="24"/>
    <s v="De_x000a_Yang"/>
    <s v="De Yang"/>
    <s v="Guanghan"/>
    <x v="671"/>
    <s v="t/a"/>
    <s v="grinding"/>
    <n v="1000000"/>
    <n v="1"/>
    <m/>
    <n v="1"/>
    <m/>
    <n v="1000000"/>
    <n v="105029.91804395635"/>
    <n v="105029.91804395635"/>
    <n v="9.352592684574799E-4"/>
    <n v="52.977253438422899"/>
    <n v="3.6644673975213062"/>
    <n v="86.791269599308478"/>
    <n v="101.59961977143639"/>
    <n v="1.589317603152687"/>
    <n v="0.52977253438422911"/>
    <n v="54.816186549405749"/>
    <n v="460.19777747569555"/>
    <n v="60.142066834391613"/>
    <n v="6.2708191729920859"/>
    <n v="134.14535821009997"/>
    <n v="124.1018383492431"/>
    <n v="1.8042620050317482"/>
    <n v="0.60142066834391616"/>
    <n v="60.072597151828759"/>
    <n v="505.16517143969526"/>
    <n v="58.729920906801226"/>
    <n v="6.2708191729920859"/>
    <n v="132.51570094391028"/>
    <n v="118.46108306837688"/>
    <n v="1.7618976272040368"/>
    <n v="0.58729920906801225"/>
    <n v="56.828227897685807"/>
    <n v="480.58966696571326"/>
    <n v="58.092980686383569"/>
    <n v="6.2708191729920859"/>
    <n v="131.54916889563495"/>
    <n v="115.11561229452344"/>
    <n v="1.7427894205915071"/>
    <n v="0.58092980686383566"/>
    <n v="54.904027683551163"/>
    <n v="466.01420182378536"/>
    <n v="34.069022077492754"/>
    <n v="3.6164749010703394"/>
    <n v="77.073513278396675"/>
    <n v="70.567202534946546"/>
    <n v="1.0220706623247826"/>
    <n v="0.34069022077492761"/>
    <n v="34.067193690542673"/>
    <n v="286.96130834348065"/>
    <n v="32.266068194647843"/>
    <n v="3.6164749010703394"/>
    <n v="74.923696634342647"/>
    <n v="63.126012390594965"/>
    <n v="0.96798204583943515"/>
    <n v="0.32266068194647851"/>
    <n v="29.787275963840926"/>
    <n v="254.54171334623393"/>
    <n v="31.593273979616963"/>
    <n v="3.6164749010703394"/>
    <n v="73.90275754166737"/>
    <n v="59.592221759933366"/>
    <n v="0.94779821938850894"/>
    <n v="0.3159327397961697"/>
    <n v="27.754760617609428"/>
    <n v="239.14578086383699"/>
  </r>
  <r>
    <x v="24"/>
    <s v="Guang'an"/>
    <s v="Guang'an"/>
    <s v="Yuechi"/>
    <x v="672"/>
    <s v="t/a"/>
    <s v="grinding"/>
    <n v="2000000"/>
    <n v="1"/>
    <m/>
    <n v="1"/>
    <m/>
    <n v="2000000"/>
    <n v="210059.8360879127"/>
    <n v="210059.8360879127"/>
    <n v="1.8705185369149598E-3"/>
    <n v="105.9545068768458"/>
    <n v="7.3289347950426125"/>
    <n v="173.58253919861696"/>
    <n v="203.19923954287279"/>
    <n v="3.178635206305374"/>
    <n v="1.0595450687684582"/>
    <n v="109.6323730988115"/>
    <n v="920.39555495139109"/>
    <n v="120.28413366878323"/>
    <n v="12.541638345984172"/>
    <n v="268.29071642019994"/>
    <n v="248.20367669848619"/>
    <n v="3.6085240100634963"/>
    <n v="1.2028413366878323"/>
    <n v="120.14519430365752"/>
    <n v="1010.3303428793905"/>
    <n v="117.45984181360245"/>
    <n v="12.541638345984172"/>
    <n v="265.03140188782055"/>
    <n v="236.92216613675376"/>
    <n v="3.5237952544080735"/>
    <n v="1.1745984181360245"/>
    <n v="113.65645579537161"/>
    <n v="961.17933393142653"/>
    <n v="116.18596137276714"/>
    <n v="12.541638345984172"/>
    <n v="263.0983377912699"/>
    <n v="230.23122458904689"/>
    <n v="3.4855788411830142"/>
    <n v="1.1618596137276713"/>
    <n v="109.80805536710233"/>
    <n v="932.02840364757071"/>
    <n v="68.138044154985508"/>
    <n v="7.2329498021406788"/>
    <n v="154.14702655679335"/>
    <n v="141.13440506989309"/>
    <n v="2.0441413246495652"/>
    <n v="0.68138044154985522"/>
    <n v="68.134387381085347"/>
    <n v="573.92261668696131"/>
    <n v="64.532136389295687"/>
    <n v="7.2329498021406788"/>
    <n v="149.84739326868529"/>
    <n v="126.25202478118993"/>
    <n v="1.9359640916788703"/>
    <n v="0.64532136389295702"/>
    <n v="59.574551927681853"/>
    <n v="509.08342669246787"/>
    <n v="63.186547959233927"/>
    <n v="7.2329498021406788"/>
    <n v="147.80551508333474"/>
    <n v="119.18444351986673"/>
    <n v="1.8955964387770179"/>
    <n v="0.63186547959233941"/>
    <n v="55.509521235218855"/>
    <n v="478.29156172767398"/>
  </r>
  <r>
    <x v="24"/>
    <s v="Mei_x000a_Shan"/>
    <s v="Mei Shan"/>
    <s v="Pengshan"/>
    <x v="67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Zi_x000a_Gong"/>
    <s v="Zi Gong"/>
    <s v="Zigong"/>
    <x v="674"/>
    <s v="t/d"/>
    <s v="cement"/>
    <n v="1200"/>
    <n v="310"/>
    <n v="1"/>
    <m/>
    <n v="372000"/>
    <m/>
    <n v="0"/>
    <n v="372000"/>
    <n v="3.312546123482407E-3"/>
    <n v="187.63737653156565"/>
    <n v="12.978986342800125"/>
    <n v="307.40148038038558"/>
    <n v="359.85040509273392"/>
    <n v="5.6291212959469696"/>
    <n v="1.8763737653156569"/>
    <n v="194.15059800241667"/>
    <n v="1629.950555129559"/>
    <n v="213.0140561761684"/>
    <n v="22.210288037897666"/>
    <n v="475.12246209001648"/>
    <n v="439.54984185170389"/>
    <n v="6.3904216852850508"/>
    <n v="2.1301405617616838"/>
    <n v="212.76800512333821"/>
    <n v="1789.2182272951898"/>
    <n v="208.01245001625716"/>
    <n v="22.210288037897666"/>
    <n v="469.3504638412046"/>
    <n v="419.57114431902522"/>
    <n v="6.2403735004877143"/>
    <n v="2.0801245001625714"/>
    <n v="201.27694252881088"/>
    <n v="1702.1755271333632"/>
    <n v="205.75650460176863"/>
    <n v="22.210288037897666"/>
    <n v="465.92715428660762"/>
    <n v="407.72199551408534"/>
    <n v="6.1726951380530588"/>
    <n v="2.0575650460176864"/>
    <n v="194.46171794338832"/>
    <n v="1650.5514457880081"/>
    <n v="120.66729603200501"/>
    <n v="12.809004217589974"/>
    <n v="272.98266506848307"/>
    <n v="249.93830169432047"/>
    <n v="3.6200188809601501"/>
    <n v="1.2066729603200501"/>
    <n v="120.66082016343253"/>
    <n v="1016.3733219243181"/>
    <n v="114.28150751660684"/>
    <n v="12.809004217589974"/>
    <n v="265.36834139307661"/>
    <n v="223.58273762980036"/>
    <n v="3.4284452254982045"/>
    <n v="1.1428150751660686"/>
    <n v="105.50200233338602"/>
    <n v="901.54804581652877"/>
    <n v="111.89857270476834"/>
    <n v="12.809004217589974"/>
    <n v="261.75233035976078"/>
    <n v="211.06658852592361"/>
    <n v="3.3569571811430508"/>
    <n v="1.1189857270476835"/>
    <n v="98.303142019302143"/>
    <n v="847.01799390260908"/>
  </r>
  <r>
    <x v="24"/>
    <s v="Zi_x000a_Gong"/>
    <s v="Zi Gong"/>
    <s v="Rong"/>
    <x v="675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  <n v="304.75068671095158"/>
    <n v="34.157344580239936"/>
    <n v="707.64891038153769"/>
    <n v="596.22063367946771"/>
    <n v="9.1425206013285472"/>
    <n v="3.0475068671095165"/>
    <n v="281.3386728890294"/>
    <n v="2404.1281221774102"/>
    <n v="298.39619387938228"/>
    <n v="34.157344580239936"/>
    <n v="698.00621429269552"/>
    <n v="562.84423606912958"/>
    <n v="8.9518858163814699"/>
    <n v="2.983961938793823"/>
    <n v="262.14171205147244"/>
    <n v="2258.7146504069578"/>
  </r>
  <r>
    <x v="24"/>
    <s v="De_x000a_Yang"/>
    <s v="De Yang"/>
    <s v="Mianzhu"/>
    <x v="67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De_x000a_Yang"/>
    <s v="De Yang"/>
    <s v="Mianzhu"/>
    <x v="67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Da_x000a_Zhou"/>
    <s v="Da Zhou"/>
    <s v="Dazhu"/>
    <x v="677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  <n v="304.75068671095158"/>
    <n v="34.157344580239936"/>
    <n v="707.64891038153769"/>
    <n v="596.22063367946771"/>
    <n v="9.1425206013285472"/>
    <n v="3.0475068671095165"/>
    <n v="281.3386728890294"/>
    <n v="2404.1281221774102"/>
    <n v="298.39619387938228"/>
    <n v="34.157344580239936"/>
    <n v="698.00621429269552"/>
    <n v="562.84423606912958"/>
    <n v="8.9518858163814699"/>
    <n v="2.983961938793823"/>
    <n v="262.14171205147244"/>
    <n v="2258.7146504069578"/>
  </r>
  <r>
    <x v="24"/>
    <s v="Guang'an"/>
    <s v="Guang'an"/>
    <s v="Guang'an"/>
    <x v="678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Guang'an"/>
    <s v="Guang'an"/>
    <s v="Linshui"/>
    <x v="679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Guang'an"/>
    <s v="Guang'an"/>
    <s v="Linshui"/>
    <x v="679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Le_x000a_Shan"/>
    <s v="Le Shan"/>
    <s v="Shawan"/>
    <x v="680"/>
    <s v="t/d"/>
    <s v="cement"/>
    <n v="4600"/>
    <n v="310"/>
    <n v="1"/>
    <m/>
    <n v="1426000"/>
    <m/>
    <n v="0"/>
    <n v="1426000"/>
    <n v="1.2698093473349227E-2"/>
    <n v="719.27661003766832"/>
    <n v="49.75278098073381"/>
    <n v="1178.3723414581448"/>
    <n v="1379.4265528554802"/>
    <n v="21.578298301130051"/>
    <n v="7.1927661003766845"/>
    <n v="744.2439590092639"/>
    <n v="6248.1437946633096"/>
    <n v="816.55388200864547"/>
    <n v="85.139437478607718"/>
    <n v="1821.3027713450631"/>
    <n v="1684.9410604315315"/>
    <n v="24.496616460259361"/>
    <n v="8.1655388200864554"/>
    <n v="815.61068630612976"/>
    <n v="6858.669871298227"/>
    <n v="797.38105839565242"/>
    <n v="85.139437478607718"/>
    <n v="1799.176778057951"/>
    <n v="1608.3560532229301"/>
    <n v="23.921431751869573"/>
    <n v="7.9738105839565234"/>
    <n v="771.56161302710836"/>
    <n v="6525.0061873445584"/>
    <n v="788.73326764011301"/>
    <n v="85.139437478607718"/>
    <n v="1786.0540914319959"/>
    <n v="1562.934316137327"/>
    <n v="23.661998029203392"/>
    <n v="7.8873326764011313"/>
    <n v="745.43658544965524"/>
    <n v="6327.1138755206975"/>
    <n v="462.55796812268585"/>
    <n v="49.101182834094899"/>
    <n v="1046.4335494291849"/>
    <n v="958.09682316156182"/>
    <n v="13.876739043680574"/>
    <n v="4.625579681226859"/>
    <n v="462.53314395982471"/>
    <n v="3896.0977340432196"/>
    <n v="438.07911214699288"/>
    <n v="49.101182834094899"/>
    <n v="1017.2453086734604"/>
    <n v="857.06716091423471"/>
    <n v="13.142373364409785"/>
    <n v="4.3807911214699295"/>
    <n v="404.42434227797969"/>
    <n v="3455.9341756300269"/>
    <n v="428.94452870161194"/>
    <n v="49.101182834094899"/>
    <n v="1003.3839330457497"/>
    <n v="809.08858934937382"/>
    <n v="12.868335861048362"/>
    <n v="4.2894452870161208"/>
    <n v="376.82871107399154"/>
    <n v="3246.9023099600017"/>
  </r>
  <r>
    <x v="24"/>
    <s v="Le_x000a_Shan"/>
    <s v="Le Shan"/>
    <s v="Ebian Yi"/>
    <x v="68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e_x000a_Shan"/>
    <s v="Le Shan"/>
    <s v="Emeishan"/>
    <x v="66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e_x000a_Shan"/>
    <s v="Le Shan"/>
    <s v="Shawan"/>
    <x v="680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  <n v="190.46917919434472"/>
    <n v="21.348340362649957"/>
    <n v="442.28056898846097"/>
    <n v="372.63789604966723"/>
    <n v="5.7140753758303413"/>
    <n v="1.9046917919434474"/>
    <n v="175.83667055564334"/>
    <n v="1502.5800763608811"/>
    <n v="186.4976211746139"/>
    <n v="21.348340362649957"/>
    <n v="436.25388393293463"/>
    <n v="351.777647543206"/>
    <n v="5.5949286352384178"/>
    <n v="1.8649762117461393"/>
    <n v="163.83857003217025"/>
    <n v="1411.6966565043485"/>
  </r>
  <r>
    <x v="24"/>
    <s v="Le_x000a_Shan"/>
    <s v="Le Shan"/>
    <s v="Emeishan"/>
    <x v="663"/>
    <s v="t/d"/>
    <s v="cement"/>
    <n v="4500"/>
    <n v="310"/>
    <n v="1"/>
    <m/>
    <n v="1395000"/>
    <m/>
    <n v="0"/>
    <n v="1395000"/>
    <n v="1.2422047963059027E-2"/>
    <n v="703.64016199337118"/>
    <n v="48.671198785500472"/>
    <n v="1152.7555514264459"/>
    <n v="1349.4390190977524"/>
    <n v="21.109204859801139"/>
    <n v="7.0364016199337138"/>
    <n v="728.06474250906251"/>
    <n v="6112.3145817358472"/>
    <n v="798.80271066063153"/>
    <n v="83.288580142116245"/>
    <n v="1781.7092328375618"/>
    <n v="1648.3119069438897"/>
    <n v="23.964081319818941"/>
    <n v="7.9880271066063147"/>
    <n v="797.88001921251828"/>
    <n v="6709.5683523569614"/>
    <n v="780.04668756096441"/>
    <n v="83.288580142116245"/>
    <n v="1760.0642394045174"/>
    <n v="1573.3917911963447"/>
    <n v="23.401400626828931"/>
    <n v="7.8004668756096427"/>
    <n v="754.78853448304085"/>
    <n v="6383.1582267501117"/>
    <n v="771.58689225663238"/>
    <n v="83.288580142116245"/>
    <n v="1747.2268285747787"/>
    <n v="1528.95748317782"/>
    <n v="23.147606767698971"/>
    <n v="7.7158689225663242"/>
    <n v="729.23144228770627"/>
    <n v="6189.567921705031"/>
    <n v="452.50236012001881"/>
    <n v="48.033765815962404"/>
    <n v="1023.6849940068115"/>
    <n v="937.26863135370183"/>
    <n v="13.575070803600564"/>
    <n v="4.5250236012001883"/>
    <n v="452.47807561287203"/>
    <n v="3811.3999572161933"/>
    <n v="428.55565318727565"/>
    <n v="48.033765815962404"/>
    <n v="995.13128022403737"/>
    <n v="838.43526611175139"/>
    <n v="12.856669595618268"/>
    <n v="4.2855565318727571"/>
    <n v="395.63250875019759"/>
    <n v="3380.8051718119832"/>
    <n v="419.61964764288126"/>
    <n v="48.033765815962404"/>
    <n v="981.571238849103"/>
    <n v="791.49970697221352"/>
    <n v="12.58858942928644"/>
    <n v="4.1961964764288142"/>
    <n v="368.63678257238308"/>
    <n v="3176.3174771347844"/>
  </r>
  <r>
    <x v="24"/>
    <s v="Le_x000a_Shan"/>
    <s v="Le Shan"/>
    <s v="Emeishan"/>
    <x v="66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u_x000a_Zhou"/>
    <s v="Lu Zhou"/>
    <s v="Xuyong"/>
    <x v="682"/>
    <s v="t/d"/>
    <s v="cement"/>
    <n v="4600"/>
    <n v="310"/>
    <n v="1"/>
    <m/>
    <n v="1426000"/>
    <m/>
    <n v="0"/>
    <n v="1426000"/>
    <n v="1.2698093473349227E-2"/>
    <n v="719.27661003766832"/>
    <n v="49.75278098073381"/>
    <n v="1178.3723414581448"/>
    <n v="1379.4265528554802"/>
    <n v="21.578298301130051"/>
    <n v="7.1927661003766845"/>
    <n v="744.2439590092639"/>
    <n v="6248.1437946633096"/>
    <n v="816.55388200864547"/>
    <n v="85.139437478607718"/>
    <n v="1821.3027713450631"/>
    <n v="1684.9410604315315"/>
    <n v="24.496616460259361"/>
    <n v="8.1655388200864554"/>
    <n v="815.61068630612976"/>
    <n v="6858.669871298227"/>
    <n v="797.38105839565242"/>
    <n v="85.139437478607718"/>
    <n v="1799.176778057951"/>
    <n v="1608.3560532229301"/>
    <n v="23.921431751869573"/>
    <n v="7.9738105839565234"/>
    <n v="771.56161302710836"/>
    <n v="6525.0061873445584"/>
    <n v="788.73326764011301"/>
    <n v="85.139437478607718"/>
    <n v="1786.0540914319959"/>
    <n v="1562.934316137327"/>
    <n v="23.661998029203392"/>
    <n v="7.8873326764011313"/>
    <n v="745.43658544965524"/>
    <n v="6327.1138755206975"/>
    <n v="462.55796812268585"/>
    <n v="49.101182834094899"/>
    <n v="1046.4335494291849"/>
    <n v="958.09682316156182"/>
    <n v="13.876739043680574"/>
    <n v="4.625579681226859"/>
    <n v="462.53314395982471"/>
    <n v="3896.0977340432196"/>
    <n v="438.07911214699288"/>
    <n v="49.101182834094899"/>
    <n v="1017.2453086734604"/>
    <n v="857.06716091423471"/>
    <n v="13.142373364409785"/>
    <n v="4.3807911214699295"/>
    <n v="404.42434227797969"/>
    <n v="3455.9341756300269"/>
    <n v="428.94452870161194"/>
    <n v="49.101182834094899"/>
    <n v="1003.3839330457497"/>
    <n v="809.08858934937382"/>
    <n v="12.868335861048362"/>
    <n v="4.2894452870161208"/>
    <n v="376.82871107399154"/>
    <n v="3246.9023099600017"/>
  </r>
  <r>
    <x v="24"/>
    <s v="Lu_x000a_Zhou"/>
    <s v="Lu Zhou"/>
    <s v="Luzhou"/>
    <x v="68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Mei_x000a_Shan"/>
    <s v="Mei Shan"/>
    <s v="Hongya"/>
    <x v="684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Mei_x000a_Shan"/>
    <s v="Mei Shan"/>
    <s v="Hongya"/>
    <x v="684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Mian_x000a_Yang"/>
    <s v="Mian Yang"/>
    <s v="Jiangyou"/>
    <x v="685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Nei_x000a_Jiang"/>
    <s v="Nei Jiang"/>
    <s v="Zizhong"/>
    <x v="686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  <n v="190.46917919434472"/>
    <n v="21.348340362649957"/>
    <n v="442.28056898846097"/>
    <n v="372.63789604966723"/>
    <n v="5.7140753758303413"/>
    <n v="1.9046917919434474"/>
    <n v="175.83667055564334"/>
    <n v="1502.5800763608811"/>
    <n v="186.4976211746139"/>
    <n v="21.348340362649957"/>
    <n v="436.25388393293463"/>
    <n v="351.777647543206"/>
    <n v="5.5949286352384178"/>
    <n v="1.8649762117461393"/>
    <n v="163.83857003217025"/>
    <n v="1411.6966565043485"/>
  </r>
  <r>
    <x v="24"/>
    <s v="Nei_x000a_Jiang"/>
    <s v="Nei Jiang"/>
    <s v="Zizhong"/>
    <x v="686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  <n v="380.93835838868944"/>
    <n v="42.696680725299913"/>
    <n v="884.56113797692194"/>
    <n v="745.27579209933447"/>
    <n v="11.428150751660683"/>
    <n v="3.8093835838868948"/>
    <n v="351.67334111128667"/>
    <n v="3005.1601527217622"/>
    <n v="372.99524234922779"/>
    <n v="42.696680725299913"/>
    <n v="872.50776786586925"/>
    <n v="703.555295086412"/>
    <n v="11.189857270476836"/>
    <n v="3.7299524234922785"/>
    <n v="327.67714006434051"/>
    <n v="2823.3933130086971"/>
  </r>
  <r>
    <x v="24"/>
    <s v="Nei_x000a_Jiang"/>
    <s v="Nei Jiang"/>
    <s v="Zizhong"/>
    <x v="68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Nei_x000a_Jiang"/>
    <s v="Nei Jiang"/>
    <s v="Zizhong"/>
    <x v="68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Pan_x000a_Zhihua"/>
    <s v="Pan Zhihua"/>
    <s v="Miyi"/>
    <x v="68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Ya'an"/>
    <s v="Ya'an"/>
    <s v="Tianquan"/>
    <x v="688"/>
    <s v="t/d"/>
    <s v="cement"/>
    <n v="1000"/>
    <n v="310"/>
    <n v="1"/>
    <m/>
    <n v="310000"/>
    <m/>
    <n v="0"/>
    <n v="310000"/>
    <n v="2.7604551029020057E-3"/>
    <n v="156.36448044297137"/>
    <n v="10.815821952333437"/>
    <n v="256.16790031698798"/>
    <n v="299.87533757727829"/>
    <n v="4.6909344132891411"/>
    <n v="1.563644804429714"/>
    <n v="161.79216500201389"/>
    <n v="1358.2921292746325"/>
    <n v="177.51171348014032"/>
    <n v="18.508573364914721"/>
    <n v="395.9353850750137"/>
    <n v="366.29153487641986"/>
    <n v="5.3253514044042092"/>
    <n v="1.7751171348014032"/>
    <n v="177.30667093611515"/>
    <n v="1491.0151894126579"/>
    <n v="173.34370834688096"/>
    <n v="18.508573364914721"/>
    <n v="391.12538653433717"/>
    <n v="349.6426202658543"/>
    <n v="5.2003112504064282"/>
    <n v="1.7334370834688093"/>
    <n v="167.73078544067573"/>
    <n v="1418.4796059444693"/>
    <n v="171.46375383480719"/>
    <n v="18.508573364914721"/>
    <n v="388.27262857217295"/>
    <n v="339.76832959507107"/>
    <n v="5.1439126150442158"/>
    <n v="1.7146375383480719"/>
    <n v="162.05143161949027"/>
    <n v="1375.4595381566733"/>
    <n v="100.55608002667083"/>
    <n v="10.674170181324978"/>
    <n v="227.48555422373587"/>
    <n v="208.28191807860037"/>
    <n v="3.016682400800125"/>
    <n v="1.0055608002667085"/>
    <n v="100.5506834695271"/>
    <n v="846.97776827026507"/>
    <n v="95.234589597172359"/>
    <n v="10.674170181324978"/>
    <n v="221.14028449423049"/>
    <n v="186.31894802483362"/>
    <n v="2.8570376879151707"/>
    <n v="0.9523458959717237"/>
    <n v="87.918335277821669"/>
    <n v="751.29003818044055"/>
    <n v="93.248810587306949"/>
    <n v="10.674170181324978"/>
    <n v="218.12694196646731"/>
    <n v="175.888823771603"/>
    <n v="2.7974643176192089"/>
    <n v="0.93248810587306963"/>
    <n v="81.919285016085126"/>
    <n v="705.84832825217427"/>
  </r>
  <r>
    <x v="24"/>
    <s v="Ya'an"/>
    <s v="Ya'an"/>
    <s v="Tianquan"/>
    <x v="68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Ya'an"/>
    <s v="Ya'an"/>
    <s v="Tianquan"/>
    <x v="68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Zi_x000a_Yang"/>
    <s v="Zi Yang"/>
    <s v="Ziyang"/>
    <x v="68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Cheng_x000a_Du"/>
    <s v="Cheng Du"/>
    <s v="Peng"/>
    <x v="69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Cheng_x000a_Du"/>
    <s v="Cheng Du"/>
    <s v="Peng"/>
    <x v="69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Yi_x000a_Bin"/>
    <s v="Yi Bin"/>
    <s v="Gong"/>
    <x v="46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Yi_x000a_Bin"/>
    <s v="Yi Bin"/>
    <s v="Gong"/>
    <x v="46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iangshan_x000a_Yi"/>
    <s v="Liangshan Yi"/>
    <s v="Zhaojue"/>
    <x v="69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Yi_x000a_Bin"/>
    <s v="Yi Bin"/>
    <s v="Xingwen"/>
    <x v="692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  <n v="380.93835838868944"/>
    <n v="42.696680725299913"/>
    <n v="884.56113797692194"/>
    <n v="745.27579209933447"/>
    <n v="11.428150751660683"/>
    <n v="3.8093835838868948"/>
    <n v="351.67334111128667"/>
    <n v="3005.1601527217622"/>
    <n v="372.99524234922779"/>
    <n v="42.696680725299913"/>
    <n v="872.50776786586925"/>
    <n v="703.555295086412"/>
    <n v="11.189857270476836"/>
    <n v="3.7299524234922785"/>
    <n v="327.67714006434051"/>
    <n v="2823.3933130086971"/>
  </r>
  <r>
    <x v="24"/>
    <s v="Yi_x000a_Bin"/>
    <s v="Yi Bin"/>
    <s v="Junlian"/>
    <x v="693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  <n v="380.93835838868944"/>
    <n v="42.696680725299913"/>
    <n v="884.56113797692194"/>
    <n v="745.27579209933447"/>
    <n v="11.428150751660683"/>
    <n v="3.8093835838868948"/>
    <n v="351.67334111128667"/>
    <n v="3005.1601527217622"/>
    <n v="372.99524234922779"/>
    <n v="42.696680725299913"/>
    <n v="872.50776786586925"/>
    <n v="703.555295086412"/>
    <n v="11.189857270476836"/>
    <n v="3.7299524234922785"/>
    <n v="327.67714006434051"/>
    <n v="2823.3933130086971"/>
  </r>
  <r>
    <x v="24"/>
    <s v="Pan_x000a_Zhihua"/>
    <s v="Pan Zhihua"/>
    <s v="Miyi"/>
    <x v="68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Nei_x000a_Jiang"/>
    <s v="Nei Jiang"/>
    <s v="Weiyuan"/>
    <x v="694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  <n v="304.75068671095158"/>
    <n v="34.157344580239936"/>
    <n v="707.64891038153769"/>
    <n v="596.22063367946771"/>
    <n v="9.1425206013285472"/>
    <n v="3.0475068671095165"/>
    <n v="281.3386728890294"/>
    <n v="2404.1281221774102"/>
    <n v="298.39619387938228"/>
    <n v="34.157344580239936"/>
    <n v="698.00621429269552"/>
    <n v="562.84423606912958"/>
    <n v="8.9518858163814699"/>
    <n v="2.983961938793823"/>
    <n v="262.14171205147244"/>
    <n v="2258.7146504069578"/>
  </r>
  <r>
    <x v="24"/>
    <s v="Nei_x000a_Jiang"/>
    <s v="Nei Jiang"/>
    <s v="Zizhong"/>
    <x v="68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Mian_x000a_Yang"/>
    <s v="Mian Yang"/>
    <s v="An"/>
    <x v="695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Mian_x000a_Yang"/>
    <s v="Mian Yang"/>
    <s v="Beichuan Qiang"/>
    <x v="69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e_x000a_Shan"/>
    <s v="Le Shan"/>
    <s v="Wutongqiao"/>
    <x v="69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iangshan_x000a_Yi "/>
    <s v="Liangshan Yi "/>
    <s v="Mianning"/>
    <x v="69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iangshan_x000a_Yi "/>
    <s v="Liangshan Yi "/>
    <s v="Mianning"/>
    <x v="69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Guang_x000a_Yuan"/>
    <s v="Guang Yuan"/>
    <s v="Jiange"/>
    <x v="69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Guang'an"/>
    <s v="Guang'an"/>
    <s v="Guang'an"/>
    <x v="678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Garzê_x000a_Tibetan "/>
    <s v="Garzê Tibetan "/>
    <s v="Luding"/>
    <x v="66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De_x000a_Yang"/>
    <s v="De Yang"/>
    <s v="Shifang"/>
    <x v="700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  <n v="304.75068671095158"/>
    <n v="34.157344580239936"/>
    <n v="707.64891038153769"/>
    <n v="596.22063367946771"/>
    <n v="9.1425206013285472"/>
    <n v="3.0475068671095165"/>
    <n v="281.3386728890294"/>
    <n v="2404.1281221774102"/>
    <n v="298.39619387938228"/>
    <n v="34.157344580239936"/>
    <n v="698.00621429269552"/>
    <n v="562.84423606912958"/>
    <n v="8.9518858163814699"/>
    <n v="2.983961938793823"/>
    <n v="262.14171205147244"/>
    <n v="2258.7146504069578"/>
  </r>
  <r>
    <x v="24"/>
    <s v="De_x000a_Yang"/>
    <s v="De Yang"/>
    <s v="Shifang"/>
    <x v="70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Da_x000a_Zhou"/>
    <s v="Da Zhou"/>
    <s v="Qu"/>
    <x v="70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Da_x000a_Zhou"/>
    <s v="Da Zhou"/>
    <s v="Qu"/>
    <x v="70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Da_x000a_Zhou"/>
    <s v="Da Zhou"/>
    <s v="Dazhu"/>
    <x v="67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Cheng_x000a_Du"/>
    <s v="Cheng Du"/>
    <s v="Chengdu Shì"/>
    <x v="669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Ba_x000a_Zhong"/>
    <s v="Ba Zhong"/>
    <s v="Tongjiang"/>
    <x v="190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Guang'an"/>
    <s v="Guang'an"/>
    <s v="Guang'an"/>
    <x v="678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  <n v="304.75068671095158"/>
    <n v="34.157344580239936"/>
    <n v="707.64891038153769"/>
    <n v="596.22063367946771"/>
    <n v="9.1425206013285472"/>
    <n v="3.0475068671095165"/>
    <n v="281.3386728890294"/>
    <n v="2404.1281221774102"/>
    <n v="298.39619387938228"/>
    <n v="34.157344580239936"/>
    <n v="698.00621429269552"/>
    <n v="562.84423606912958"/>
    <n v="8.9518858163814699"/>
    <n v="2.983961938793823"/>
    <n v="262.14171205147244"/>
    <n v="2258.7146504069578"/>
  </r>
  <r>
    <x v="24"/>
    <s v="Guang'an"/>
    <s v="Guang'an"/>
    <s v="Guang'an"/>
    <x v="678"/>
    <s v="t/d"/>
    <s v="cement"/>
    <n v="1200"/>
    <n v="310"/>
    <n v="1"/>
    <m/>
    <n v="372000"/>
    <m/>
    <n v="0"/>
    <n v="372000"/>
    <n v="3.312546123482407E-3"/>
    <n v="187.63737653156565"/>
    <n v="12.978986342800125"/>
    <n v="307.40148038038558"/>
    <n v="359.85040509273392"/>
    <n v="5.6291212959469696"/>
    <n v="1.8763737653156569"/>
    <n v="194.15059800241667"/>
    <n v="1629.950555129559"/>
    <n v="213.0140561761684"/>
    <n v="22.210288037897666"/>
    <n v="475.12246209001648"/>
    <n v="439.54984185170389"/>
    <n v="6.3904216852850508"/>
    <n v="2.1301405617616838"/>
    <n v="212.76800512333821"/>
    <n v="1789.2182272951898"/>
    <n v="208.01245001625716"/>
    <n v="22.210288037897666"/>
    <n v="469.3504638412046"/>
    <n v="419.57114431902522"/>
    <n v="6.2403735004877143"/>
    <n v="2.0801245001625714"/>
    <n v="201.27694252881088"/>
    <n v="1702.1755271333632"/>
    <n v="205.75650460176863"/>
    <n v="22.210288037897666"/>
    <n v="465.92715428660762"/>
    <n v="407.72199551408534"/>
    <n v="6.1726951380530588"/>
    <n v="2.0575650460176864"/>
    <n v="194.46171794338832"/>
    <n v="1650.5514457880081"/>
    <n v="120.66729603200501"/>
    <n v="12.809004217589974"/>
    <n v="272.98266506848307"/>
    <n v="249.93830169432047"/>
    <n v="3.6200188809601501"/>
    <n v="1.2066729603200501"/>
    <n v="120.66082016343253"/>
    <n v="1016.3733219243181"/>
    <n v="114.28150751660684"/>
    <n v="12.809004217589974"/>
    <n v="265.36834139307661"/>
    <n v="223.58273762980036"/>
    <n v="3.4284452254982045"/>
    <n v="1.1428150751660686"/>
    <n v="105.50200233338602"/>
    <n v="901.54804581652877"/>
    <n v="111.89857270476834"/>
    <n v="12.809004217589974"/>
    <n v="261.75233035976078"/>
    <n v="211.06658852592361"/>
    <n v="3.3569571811430508"/>
    <n v="1.1189857270476835"/>
    <n v="98.303142019302143"/>
    <n v="847.01799390260908"/>
  </r>
  <r>
    <x v="24"/>
    <s v="Guang_x000a_Yuan"/>
    <s v="Guang Yuan"/>
    <s v="Wangcang"/>
    <x v="702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e_x000a_Shan"/>
    <s v="Le Shan"/>
    <s v="Emeishan"/>
    <x v="66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De_x000a_Yang"/>
    <s v="De Yang"/>
    <s v="Guanghan"/>
    <x v="67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Cheng_x000a_Du"/>
    <s v="Cheng Du"/>
    <s v="Chengdu Shì"/>
    <x v="669"/>
    <s v="t/d"/>
    <s v="cement"/>
    <n v="4200"/>
    <n v="310"/>
    <n v="1"/>
    <m/>
    <n v="1302000"/>
    <m/>
    <n v="0"/>
    <n v="1302000"/>
    <n v="1.1593911432188424E-2"/>
    <n v="656.73081786047976"/>
    <n v="45.426452199800437"/>
    <n v="1075.9051813313495"/>
    <n v="1259.4764178245687"/>
    <n v="19.701924535814392"/>
    <n v="6.5673081786047991"/>
    <n v="679.52709300845834"/>
    <n v="5704.8269429534566"/>
    <n v="745.54919661658937"/>
    <n v="77.736008132641828"/>
    <n v="1662.9286173150576"/>
    <n v="1538.4244464809635"/>
    <n v="22.366475898497679"/>
    <n v="7.4554919661658934"/>
    <n v="744.6880179316837"/>
    <n v="6262.2637955331638"/>
    <n v="728.04357505689995"/>
    <n v="77.736008132641828"/>
    <n v="1642.7266234442161"/>
    <n v="1468.4990051165883"/>
    <n v="21.841307251707001"/>
    <n v="7.2804357505689996"/>
    <n v="704.46929885083807"/>
    <n v="5957.6143449667707"/>
    <n v="720.14776610619015"/>
    <n v="77.736008132641828"/>
    <n v="1630.7450400031264"/>
    <n v="1427.0269842992986"/>
    <n v="21.604432983185706"/>
    <n v="7.2014776610619018"/>
    <n v="680.61601280185914"/>
    <n v="5776.9300602580279"/>
    <n v="422.33553611201751"/>
    <n v="44.831514761564911"/>
    <n v="955.43932773969061"/>
    <n v="874.78405593012167"/>
    <n v="12.670066083360524"/>
    <n v="4.2233553611201753"/>
    <n v="422.31287057201388"/>
    <n v="3557.3066267351132"/>
    <n v="399.9852763081239"/>
    <n v="44.831514761564911"/>
    <n v="928.78919487576809"/>
    <n v="782.53958170430121"/>
    <n v="11.999558289243716"/>
    <n v="3.9998527630812397"/>
    <n v="369.25700816685105"/>
    <n v="3155.4181603578504"/>
    <n v="391.64500446668916"/>
    <n v="44.831514761564911"/>
    <n v="916.13315625916277"/>
    <n v="738.73305984073261"/>
    <n v="11.749350134000677"/>
    <n v="3.9164500446668926"/>
    <n v="344.06099706755748"/>
    <n v="2964.5629786591317"/>
  </r>
  <r>
    <x v="24"/>
    <s v="Cheng_x000a_Du"/>
    <s v="Cheng Du"/>
    <s v="Chengdu Shì"/>
    <x v="669"/>
    <s v="t/d"/>
    <s v="cement"/>
    <n v="4200"/>
    <n v="310"/>
    <n v="1"/>
    <m/>
    <n v="1302000"/>
    <m/>
    <n v="0"/>
    <n v="1302000"/>
    <n v="1.1593911432188424E-2"/>
    <n v="656.73081786047976"/>
    <n v="45.426452199800437"/>
    <n v="1075.9051813313495"/>
    <n v="1259.4764178245687"/>
    <n v="19.701924535814392"/>
    <n v="6.5673081786047991"/>
    <n v="679.52709300845834"/>
    <n v="5704.8269429534566"/>
    <n v="745.54919661658937"/>
    <n v="77.736008132641828"/>
    <n v="1662.9286173150576"/>
    <n v="1538.4244464809635"/>
    <n v="22.366475898497679"/>
    <n v="7.4554919661658934"/>
    <n v="744.6880179316837"/>
    <n v="6262.2637955331638"/>
    <n v="728.04357505689995"/>
    <n v="77.736008132641828"/>
    <n v="1642.7266234442161"/>
    <n v="1468.4990051165883"/>
    <n v="21.841307251707001"/>
    <n v="7.2804357505689996"/>
    <n v="704.46929885083807"/>
    <n v="5957.6143449667707"/>
    <n v="720.14776610619015"/>
    <n v="77.736008132641828"/>
    <n v="1630.7450400031264"/>
    <n v="1427.0269842992986"/>
    <n v="21.604432983185706"/>
    <n v="7.2014776610619018"/>
    <n v="680.61601280185914"/>
    <n v="5776.9300602580279"/>
    <n v="422.33553611201751"/>
    <n v="44.831514761564911"/>
    <n v="955.43932773969061"/>
    <n v="874.78405593012167"/>
    <n v="12.670066083360524"/>
    <n v="4.2233553611201753"/>
    <n v="422.31287057201388"/>
    <n v="3557.3066267351132"/>
    <n v="399.9852763081239"/>
    <n v="44.831514761564911"/>
    <n v="928.78919487576809"/>
    <n v="782.53958170430121"/>
    <n v="11.999558289243716"/>
    <n v="3.9998527630812397"/>
    <n v="369.25700816685105"/>
    <n v="3155.4181603578504"/>
    <n v="391.64500446668916"/>
    <n v="44.831514761564911"/>
    <n v="916.13315625916277"/>
    <n v="738.73305984073261"/>
    <n v="11.749350134000677"/>
    <n v="3.9164500446668926"/>
    <n v="344.06099706755748"/>
    <n v="2964.5629786591317"/>
  </r>
  <r>
    <x v="24"/>
    <s v="Cheng_x000a_Du"/>
    <s v="Cheng Du"/>
    <s v="Chengdu Shì"/>
    <x v="669"/>
    <s v="t/d"/>
    <s v="cement"/>
    <n v="4200"/>
    <n v="310"/>
    <n v="1"/>
    <m/>
    <n v="1302000"/>
    <m/>
    <n v="0"/>
    <n v="1302000"/>
    <n v="1.1593911432188424E-2"/>
    <n v="656.73081786047976"/>
    <n v="45.426452199800437"/>
    <n v="1075.9051813313495"/>
    <n v="1259.4764178245687"/>
    <n v="19.701924535814392"/>
    <n v="6.5673081786047991"/>
    <n v="679.52709300845834"/>
    <n v="5704.8269429534566"/>
    <n v="745.54919661658937"/>
    <n v="77.736008132641828"/>
    <n v="1662.9286173150576"/>
    <n v="1538.4244464809635"/>
    <n v="22.366475898497679"/>
    <n v="7.4554919661658934"/>
    <n v="744.6880179316837"/>
    <n v="6262.2637955331638"/>
    <n v="728.04357505689995"/>
    <n v="77.736008132641828"/>
    <n v="1642.7266234442161"/>
    <n v="1468.4990051165883"/>
    <n v="21.841307251707001"/>
    <n v="7.2804357505689996"/>
    <n v="704.46929885083807"/>
    <n v="5957.6143449667707"/>
    <n v="720.14776610619015"/>
    <n v="77.736008132641828"/>
    <n v="1630.7450400031264"/>
    <n v="1427.0269842992986"/>
    <n v="21.604432983185706"/>
    <n v="7.2014776610619018"/>
    <n v="680.61601280185914"/>
    <n v="5776.9300602580279"/>
    <n v="422.33553611201751"/>
    <n v="44.831514761564911"/>
    <n v="955.43932773969061"/>
    <n v="874.78405593012167"/>
    <n v="12.670066083360524"/>
    <n v="4.2233553611201753"/>
    <n v="422.31287057201388"/>
    <n v="3557.3066267351132"/>
    <n v="399.9852763081239"/>
    <n v="44.831514761564911"/>
    <n v="928.78919487576809"/>
    <n v="782.53958170430121"/>
    <n v="11.999558289243716"/>
    <n v="3.9998527630812397"/>
    <n v="369.25700816685105"/>
    <n v="3155.4181603578504"/>
    <n v="391.64500446668916"/>
    <n v="44.831514761564911"/>
    <n v="916.13315625916277"/>
    <n v="738.73305984073261"/>
    <n v="11.749350134000677"/>
    <n v="3.9164500446668926"/>
    <n v="344.06099706755748"/>
    <n v="2964.5629786591317"/>
  </r>
  <r>
    <x v="24"/>
    <s v="Cheng_x000a_Du"/>
    <s v="Cheng Du"/>
    <s v="Chengdu Qu"/>
    <x v="703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Cheng_x000a_Du"/>
    <s v="Cheng Du"/>
    <s v="Chengdu Qu"/>
    <x v="703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  <n v="380.93835838868944"/>
    <n v="42.696680725299913"/>
    <n v="884.56113797692194"/>
    <n v="745.27579209933447"/>
    <n v="11.428150751660683"/>
    <n v="3.8093835838868948"/>
    <n v="351.67334111128667"/>
    <n v="3005.1601527217622"/>
    <n v="372.99524234922779"/>
    <n v="42.696680725299913"/>
    <n v="872.50776786586925"/>
    <n v="703.555295086412"/>
    <n v="11.189857270476836"/>
    <n v="3.7299524234922785"/>
    <n v="327.67714006434051"/>
    <n v="2823.3933130086971"/>
  </r>
  <r>
    <x v="24"/>
    <s v="Cheng_x000a_Du"/>
    <s v="Cheng Du"/>
    <s v="Chengdu Qu"/>
    <x v="703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  <n v="380.93835838868944"/>
    <n v="42.696680725299913"/>
    <n v="884.56113797692194"/>
    <n v="745.27579209933447"/>
    <n v="11.428150751660683"/>
    <n v="3.8093835838868948"/>
    <n v="351.67334111128667"/>
    <n v="3005.1601527217622"/>
    <n v="372.99524234922779"/>
    <n v="42.696680725299913"/>
    <n v="872.50776786586925"/>
    <n v="703.555295086412"/>
    <n v="11.189857270476836"/>
    <n v="3.7299524234922785"/>
    <n v="327.67714006434051"/>
    <n v="2823.3933130086971"/>
  </r>
  <r>
    <x v="24"/>
    <s v="Mian_x000a_Yang"/>
    <s v="Mian Yang"/>
    <s v="An"/>
    <x v="695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Liangshan_x000a_Yi"/>
    <s v="Liangshan Yi"/>
    <s v="Huidong"/>
    <x v="704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De_x000a_Yang"/>
    <s v="De Yang"/>
    <s v="Deyang"/>
    <x v="705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iangshan_x000a_Yi"/>
    <s v="Liangshan Yi"/>
    <s v="Yuexi"/>
    <x v="706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  <n v="190.46917919434472"/>
    <n v="21.348340362649957"/>
    <n v="442.28056898846097"/>
    <n v="372.63789604966723"/>
    <n v="5.7140753758303413"/>
    <n v="1.9046917919434474"/>
    <n v="175.83667055564334"/>
    <n v="1502.5800763608811"/>
    <n v="186.4976211746139"/>
    <n v="21.348340362649957"/>
    <n v="436.25388393293463"/>
    <n v="351.777647543206"/>
    <n v="5.5949286352384178"/>
    <n v="1.8649762117461393"/>
    <n v="163.83857003217025"/>
    <n v="1411.6966565043485"/>
  </r>
  <r>
    <x v="24"/>
    <s v="Guang_x000a_Yuan"/>
    <s v="Guang Yuan"/>
    <s v="Jiange"/>
    <x v="699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  <n v="304.75068671095158"/>
    <n v="34.157344580239936"/>
    <n v="707.64891038153769"/>
    <n v="596.22063367946771"/>
    <n v="9.1425206013285472"/>
    <n v="3.0475068671095165"/>
    <n v="281.3386728890294"/>
    <n v="2404.1281221774102"/>
    <n v="298.39619387938228"/>
    <n v="34.157344580239936"/>
    <n v="698.00621429269552"/>
    <n v="562.84423606912958"/>
    <n v="8.9518858163814699"/>
    <n v="2.983961938793823"/>
    <n v="262.14171205147244"/>
    <n v="2258.7146504069578"/>
  </r>
  <r>
    <x v="24"/>
    <s v="Guang'an"/>
    <s v="Guang'an"/>
    <s v="Linshui"/>
    <x v="67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Ya'an"/>
    <s v="Ya'an"/>
    <s v="Yingjing"/>
    <x v="707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Cheng_x000a_Du"/>
    <s v="Cheng Du"/>
    <s v="Dayi"/>
    <x v="70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Mian_x000a_Yang"/>
    <s v="Mian Yang"/>
    <s v="Beichuan Qiang"/>
    <x v="696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Guang'an"/>
    <s v="Guang'an"/>
    <s v="Guang'an"/>
    <x v="678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  <n v="380.93835838868944"/>
    <n v="42.696680725299913"/>
    <n v="884.56113797692194"/>
    <n v="745.27579209933447"/>
    <n v="11.428150751660683"/>
    <n v="3.8093835838868948"/>
    <n v="351.67334111128667"/>
    <n v="3005.1601527217622"/>
    <n v="372.99524234922779"/>
    <n v="42.696680725299913"/>
    <n v="872.50776786586925"/>
    <n v="703.555295086412"/>
    <n v="11.189857270476836"/>
    <n v="3.7299524234922785"/>
    <n v="327.67714006434051"/>
    <n v="2823.3933130086971"/>
  </r>
  <r>
    <x v="24"/>
    <s v="Da_x000a_Zhou"/>
    <s v="Da Zhou"/>
    <s v="Qu"/>
    <x v="701"/>
    <s v="t/d"/>
    <s v="cement"/>
    <n v="6000"/>
    <n v="310"/>
    <n v="1"/>
    <m/>
    <n v="1860000"/>
    <m/>
    <n v="0"/>
    <n v="1860000"/>
    <n v="1.6562730617412036E-2"/>
    <n v="938.18688265782828"/>
    <n v="64.894931714000634"/>
    <n v="1537.007401901928"/>
    <n v="1799.2520254636697"/>
    <n v="28.145606479734852"/>
    <n v="9.3818688265782857"/>
    <n v="970.75299001208339"/>
    <n v="8149.7527756477957"/>
    <n v="1065.0702808808419"/>
    <n v="111.05144018948833"/>
    <n v="2375.6123104500825"/>
    <n v="2197.7492092585194"/>
    <n v="31.952108426425255"/>
    <n v="10.65070280880842"/>
    <n v="1063.840025616691"/>
    <n v="8946.0911364759486"/>
    <n v="1040.0622500812858"/>
    <n v="111.05144018948833"/>
    <n v="2346.752319206023"/>
    <n v="2097.8557215951264"/>
    <n v="31.201867502438574"/>
    <n v="10.400622500812858"/>
    <n v="1006.3847126440545"/>
    <n v="8510.8776356668168"/>
    <n v="1028.7825230088431"/>
    <n v="111.05144018948833"/>
    <n v="2329.6357714330379"/>
    <n v="2038.6099775704267"/>
    <n v="30.863475690265297"/>
    <n v="10.287825230088433"/>
    <n v="972.3085897169417"/>
    <n v="8252.7572289400414"/>
    <n v="603.33648016002508"/>
    <n v="64.045021087949877"/>
    <n v="1364.9133253424154"/>
    <n v="1249.6915084716024"/>
    <n v="18.10009440480075"/>
    <n v="6.0333648016002508"/>
    <n v="603.30410081716275"/>
    <n v="5081.8666096215911"/>
    <n v="571.40753758303424"/>
    <n v="64.045021087949877"/>
    <n v="1326.8417069653831"/>
    <n v="1117.9136881490019"/>
    <n v="17.142226127491025"/>
    <n v="5.7140753758303431"/>
    <n v="527.51001166693004"/>
    <n v="4507.740229082644"/>
    <n v="559.49286352384172"/>
    <n v="64.045021087949877"/>
    <n v="1308.761651798804"/>
    <n v="1055.3329426296179"/>
    <n v="16.784785905715253"/>
    <n v="5.5949286352384187"/>
    <n v="491.51571009651076"/>
    <n v="4235.0899695130456"/>
  </r>
  <r>
    <x v="24"/>
    <s v="Ya'an"/>
    <s v="Ya'an"/>
    <s v="Hanyuan"/>
    <x v="709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Guang_x000a_Yuan"/>
    <s v="Guang Yuan"/>
    <s v="Chaotian"/>
    <x v="71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Guang_x000a_Yuan"/>
    <s v="Guang Yuan"/>
    <s v="Chaotian"/>
    <x v="710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Da_x000a_Zhou"/>
    <s v="Da Zhou"/>
    <s v="Dazhu"/>
    <x v="677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Da_x000a_Zhou"/>
    <s v="Da Zhou"/>
    <s v="Dazhu"/>
    <x v="677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Guang'an"/>
    <s v="Guang'an"/>
    <s v="Guang'an"/>
    <x v="67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Ba_x000a_Zhong"/>
    <s v="Ba Zhong"/>
    <s v="Bazhong"/>
    <x v="711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Ya'an"/>
    <s v="Ya'an"/>
    <s v="Tianquan"/>
    <x v="688"/>
    <s v="t/d"/>
    <s v="cement"/>
    <n v="4000"/>
    <n v="310"/>
    <n v="1"/>
    <m/>
    <n v="1240000"/>
    <m/>
    <n v="0"/>
    <n v="1240000"/>
    <n v="1.1041820411608023E-2"/>
    <n v="625.45792177188548"/>
    <n v="43.263287809333747"/>
    <n v="1024.6716012679519"/>
    <n v="1199.5013503091131"/>
    <n v="18.763737653156564"/>
    <n v="6.2545792177188559"/>
    <n v="647.16866000805555"/>
    <n v="5433.1685170985302"/>
    <n v="710.04685392056126"/>
    <n v="74.034293459658883"/>
    <n v="1583.7415403000548"/>
    <n v="1465.1661395056794"/>
    <n v="21.301405617616837"/>
    <n v="7.1004685392056128"/>
    <n v="709.22668374446062"/>
    <n v="5964.0607576506318"/>
    <n v="693.37483338752384"/>
    <n v="74.034293459658883"/>
    <n v="1564.5015461373487"/>
    <n v="1398.5704810634172"/>
    <n v="20.801245001625713"/>
    <n v="6.9337483338752373"/>
    <n v="670.92314176270293"/>
    <n v="5673.9184237778773"/>
    <n v="685.85501533922877"/>
    <n v="74.034293459658883"/>
    <n v="1553.0905142886918"/>
    <n v="1359.0733183802843"/>
    <n v="20.575650460176863"/>
    <n v="6.8585501533922875"/>
    <n v="648.20572647796109"/>
    <n v="5501.838152626693"/>
    <n v="402.22432010668331"/>
    <n v="42.696680725299913"/>
    <n v="909.9422168949435"/>
    <n v="833.12767231440148"/>
    <n v="12.0667296032005"/>
    <n v="4.0222432010668339"/>
    <n v="402.2027338781084"/>
    <n v="3387.9110730810603"/>
    <n v="380.93835838868944"/>
    <n v="42.696680725299913"/>
    <n v="884.56113797692194"/>
    <n v="745.27579209933447"/>
    <n v="11.428150751660683"/>
    <n v="3.8093835838868948"/>
    <n v="351.67334111128667"/>
    <n v="3005.1601527217622"/>
    <n v="372.99524234922779"/>
    <n v="42.696680725299913"/>
    <n v="872.50776786586925"/>
    <n v="703.555295086412"/>
    <n v="11.189857270476836"/>
    <n v="3.7299524234922785"/>
    <n v="327.67714006434051"/>
    <n v="2823.3933130086971"/>
  </r>
  <r>
    <x v="24"/>
    <s v="Liangshan_x000a_Yi "/>
    <s v="Liangshan Yi "/>
    <s v="Yanyuan"/>
    <x v="712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Le_x000a_Shan"/>
    <s v="Le Shan"/>
    <s v="Qianwei"/>
    <x v="713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Yi_x000a_Bin"/>
    <s v="Yi Bin"/>
    <s v="Jiang'an"/>
    <x v="714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  <n v="190.46917919434472"/>
    <n v="21.348340362649957"/>
    <n v="442.28056898846097"/>
    <n v="372.63789604966723"/>
    <n v="5.7140753758303413"/>
    <n v="1.9046917919434474"/>
    <n v="175.83667055564334"/>
    <n v="1502.5800763608811"/>
    <n v="186.4976211746139"/>
    <n v="21.348340362649957"/>
    <n v="436.25388393293463"/>
    <n v="351.777647543206"/>
    <n v="5.5949286352384178"/>
    <n v="1.8649762117461393"/>
    <n v="163.83857003217025"/>
    <n v="1411.6966565043485"/>
  </r>
  <r>
    <x v="24"/>
    <s v="Guang_x000a_Yuan"/>
    <s v="Guang Yuan"/>
    <s v="Wangcang"/>
    <x v="702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Mian_x000a_Yang"/>
    <s v="Mian Yang"/>
    <s v="Jiangyou"/>
    <x v="685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Mian_x000a_Yang"/>
    <s v="Mian Yang"/>
    <s v="Jiangyou"/>
    <x v="685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24"/>
    <s v="Liangshan_x000a_Yi "/>
    <s v="Liangshan Yi "/>
    <s v="Xichang"/>
    <x v="715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  <n v="190.46917919434472"/>
    <n v="21.348340362649957"/>
    <n v="442.28056898846097"/>
    <n v="372.63789604966723"/>
    <n v="5.7140753758303413"/>
    <n v="1.9046917919434474"/>
    <n v="175.83667055564334"/>
    <n v="1502.5800763608811"/>
    <n v="186.4976211746139"/>
    <n v="21.348340362649957"/>
    <n v="436.25388393293463"/>
    <n v="351.777647543206"/>
    <n v="5.5949286352384178"/>
    <n v="1.8649762117461393"/>
    <n v="163.83857003217025"/>
    <n v="1411.6966565043485"/>
  </r>
  <r>
    <x v="24"/>
    <s v="Ba_x000a_Zhong"/>
    <s v="Ba Zhong"/>
    <s v="Nanjiang"/>
    <x v="66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Mei_x000a_Shan"/>
    <s v="Mei Shan"/>
    <s v="Renshou"/>
    <x v="716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Zi_x000a_Gong"/>
    <s v="Zi Gong"/>
    <s v="Rong"/>
    <x v="675"/>
    <s v="t/d"/>
    <s v="cement"/>
    <n v="2000"/>
    <n v="310"/>
    <n v="1"/>
    <m/>
    <n v="620000"/>
    <m/>
    <n v="0"/>
    <n v="620000"/>
    <n v="5.5209102058040114E-3"/>
    <n v="312.72896088594274"/>
    <n v="21.631643904666873"/>
    <n v="512.33580063397596"/>
    <n v="599.75067515455657"/>
    <n v="9.3818688265782821"/>
    <n v="3.127289608859428"/>
    <n v="323.58433000402778"/>
    <n v="2716.5842585492651"/>
    <n v="355.02342696028063"/>
    <n v="37.017146729829442"/>
    <n v="791.8707701500274"/>
    <n v="732.58306975283972"/>
    <n v="10.650702808808418"/>
    <n v="3.5502342696028064"/>
    <n v="354.61334187223031"/>
    <n v="2982.0303788253159"/>
    <n v="346.68741669376192"/>
    <n v="37.017146729829442"/>
    <n v="782.25077306867433"/>
    <n v="699.28524053170861"/>
    <n v="10.400622500812856"/>
    <n v="3.4668741669376186"/>
    <n v="335.46157088135146"/>
    <n v="2836.9592118889386"/>
    <n v="342.92750766961439"/>
    <n v="37.017146729829442"/>
    <n v="776.5452571443459"/>
    <n v="679.53665919014213"/>
    <n v="10.287825230088432"/>
    <n v="3.4292750766961437"/>
    <n v="324.10286323898055"/>
    <n v="2750.9190763133465"/>
    <n v="201.11216005334165"/>
    <n v="21.348340362649957"/>
    <n v="454.97110844747175"/>
    <n v="416.56383615720074"/>
    <n v="6.0333648016002499"/>
    <n v="2.0111216005334169"/>
    <n v="201.1013669390542"/>
    <n v="1693.9555365405301"/>
    <n v="190.46917919434472"/>
    <n v="21.348340362649957"/>
    <n v="442.28056898846097"/>
    <n v="372.63789604966723"/>
    <n v="5.7140753758303413"/>
    <n v="1.9046917919434474"/>
    <n v="175.83667055564334"/>
    <n v="1502.5800763608811"/>
    <n v="186.4976211746139"/>
    <n v="21.348340362649957"/>
    <n v="436.25388393293463"/>
    <n v="351.777647543206"/>
    <n v="5.5949286352384178"/>
    <n v="1.8649762117461393"/>
    <n v="163.83857003217025"/>
    <n v="1411.6966565043485"/>
  </r>
  <r>
    <x v="24"/>
    <s v="Mei_x000a_Shan"/>
    <s v="Mei Shan"/>
    <s v="Renshou"/>
    <x v="716"/>
    <s v="t/d"/>
    <s v="cement"/>
    <n v="3200"/>
    <n v="310"/>
    <n v="1"/>
    <m/>
    <n v="992000"/>
    <m/>
    <n v="0"/>
    <n v="992000"/>
    <n v="8.8334563292864193E-3"/>
    <n v="500.36633741750842"/>
    <n v="34.610630247467"/>
    <n v="819.73728101436154"/>
    <n v="959.60108024729061"/>
    <n v="15.010990122525254"/>
    <n v="5.003663374175086"/>
    <n v="517.73492800644453"/>
    <n v="4346.5348136788243"/>
    <n v="568.03748313644905"/>
    <n v="59.227434767727111"/>
    <n v="1266.9932322400439"/>
    <n v="1172.1329116045438"/>
    <n v="17.04112449409347"/>
    <n v="5.6803748313644906"/>
    <n v="567.38134699556861"/>
    <n v="4771.2486061205063"/>
    <n v="554.69986671001914"/>
    <n v="59.227434767727111"/>
    <n v="1251.6012369098789"/>
    <n v="1118.856384850734"/>
    <n v="16.640996001300572"/>
    <n v="5.5469986671001905"/>
    <n v="536.73851341016245"/>
    <n v="4539.1347390223018"/>
    <n v="548.68401227138304"/>
    <n v="59.227434767727111"/>
    <n v="1242.4724114309536"/>
    <n v="1087.2586547042276"/>
    <n v="16.460520368141491"/>
    <n v="5.486840122713831"/>
    <n v="518.5645811823689"/>
    <n v="4401.4705221013555"/>
    <n v="321.77945608534668"/>
    <n v="34.157344580239936"/>
    <n v="727.95377351595482"/>
    <n v="666.5021378515213"/>
    <n v="9.6533836825604009"/>
    <n v="3.2177945608534673"/>
    <n v="321.76218710248679"/>
    <n v="2710.3288584648485"/>
    <n v="304.75068671095158"/>
    <n v="34.157344580239936"/>
    <n v="707.64891038153769"/>
    <n v="596.22063367946771"/>
    <n v="9.1425206013285472"/>
    <n v="3.0475068671095165"/>
    <n v="281.3386728890294"/>
    <n v="2404.1281221774102"/>
    <n v="298.39619387938228"/>
    <n v="34.157344580239936"/>
    <n v="698.00621429269552"/>
    <n v="562.84423606912958"/>
    <n v="8.9518858163814699"/>
    <n v="2.983961938793823"/>
    <n v="262.14171205147244"/>
    <n v="2258.7146504069578"/>
  </r>
  <r>
    <x v="24"/>
    <s v="Da_x000a_Zhou"/>
    <s v="Da Zhou"/>
    <s v="Wanyuan"/>
    <x v="717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Da_x000a_Zhou"/>
    <s v="Da Zhou"/>
    <s v="Wanyuan"/>
    <x v="717"/>
    <s v="t/d"/>
    <s v="cement"/>
    <n v="1000"/>
    <n v="310"/>
    <n v="1"/>
    <m/>
    <n v="310000"/>
    <m/>
    <n v="0"/>
    <n v="310000"/>
    <n v="2.7604551029020057E-3"/>
    <n v="156.36448044297137"/>
    <n v="10.815821952333437"/>
    <n v="256.16790031698798"/>
    <n v="299.87533757727829"/>
    <n v="4.6909344132891411"/>
    <n v="1.563644804429714"/>
    <n v="161.79216500201389"/>
    <n v="1358.2921292746325"/>
    <n v="177.51171348014032"/>
    <n v="18.508573364914721"/>
    <n v="395.9353850750137"/>
    <n v="366.29153487641986"/>
    <n v="5.3253514044042092"/>
    <n v="1.7751171348014032"/>
    <n v="177.30667093611515"/>
    <n v="1491.0151894126579"/>
    <n v="173.34370834688096"/>
    <n v="18.508573364914721"/>
    <n v="391.12538653433717"/>
    <n v="349.6426202658543"/>
    <n v="5.2003112504064282"/>
    <n v="1.7334370834688093"/>
    <n v="167.73078544067573"/>
    <n v="1418.4796059444693"/>
    <n v="171.46375383480719"/>
    <n v="18.508573364914721"/>
    <n v="388.27262857217295"/>
    <n v="339.76832959507107"/>
    <n v="5.1439126150442158"/>
    <n v="1.7146375383480719"/>
    <n v="162.05143161949027"/>
    <n v="1375.4595381566733"/>
    <n v="100.55608002667083"/>
    <n v="10.674170181324978"/>
    <n v="227.48555422373587"/>
    <n v="208.28191807860037"/>
    <n v="3.016682400800125"/>
    <n v="1.0055608002667085"/>
    <n v="100.5506834695271"/>
    <n v="846.97776827026507"/>
    <n v="95.234589597172359"/>
    <n v="10.674170181324978"/>
    <n v="221.14028449423049"/>
    <n v="186.31894802483362"/>
    <n v="2.8570376879151707"/>
    <n v="0.9523458959717237"/>
    <n v="87.918335277821669"/>
    <n v="751.29003818044055"/>
    <n v="93.248810587306949"/>
    <n v="10.674170181324978"/>
    <n v="218.12694196646731"/>
    <n v="175.888823771603"/>
    <n v="2.7974643176192089"/>
    <n v="0.93248810587306963"/>
    <n v="81.919285016085126"/>
    <n v="705.84832825217427"/>
  </r>
  <r>
    <x v="24"/>
    <s v="Garzê_x000a_Tibetan "/>
    <s v="Garzê Tibetan "/>
    <s v="Kangding"/>
    <x v="718"/>
    <s v="t/d"/>
    <s v="cement"/>
    <n v="2500"/>
    <n v="310"/>
    <n v="1"/>
    <m/>
    <n v="775000"/>
    <m/>
    <n v="0"/>
    <n v="775000"/>
    <n v="6.9011377572550147E-3"/>
    <n v="390.91120110742844"/>
    <n v="27.039554880833595"/>
    <n v="640.41975079246993"/>
    <n v="749.68834394319572"/>
    <n v="11.727336033222853"/>
    <n v="3.9091120110742854"/>
    <n v="404.48041250503474"/>
    <n v="3395.7303231865817"/>
    <n v="443.77928370035079"/>
    <n v="46.271433412286804"/>
    <n v="989.83846268753427"/>
    <n v="915.72883719104971"/>
    <n v="13.313378511010523"/>
    <n v="4.4377928370035082"/>
    <n v="443.26667734028797"/>
    <n v="3727.5379735316451"/>
    <n v="433.35927086720238"/>
    <n v="46.271433412286804"/>
    <n v="977.81346633584292"/>
    <n v="874.10655066463585"/>
    <n v="13.000778126016073"/>
    <n v="4.3335927086720236"/>
    <n v="419.32696360168939"/>
    <n v="3546.1990148611731"/>
    <n v="428.659384587018"/>
    <n v="46.271433412286804"/>
    <n v="970.68157143043254"/>
    <n v="849.42082398767775"/>
    <n v="12.859781537610539"/>
    <n v="4.28659384587018"/>
    <n v="405.12857904872567"/>
    <n v="3438.6488453916836"/>
    <n v="251.3902000666771"/>
    <n v="26.685425453312448"/>
    <n v="568.7138855593397"/>
    <n v="520.70479519650098"/>
    <n v="7.5417060020003124"/>
    <n v="2.5139020006667709"/>
    <n v="251.37670867381777"/>
    <n v="2117.444420675663"/>
    <n v="238.08647399293093"/>
    <n v="26.685425453312448"/>
    <n v="552.85071123557623"/>
    <n v="465.7973700620841"/>
    <n v="7.1425942197879264"/>
    <n v="2.3808647399293097"/>
    <n v="219.79583819455419"/>
    <n v="1878.2250954511017"/>
    <n v="233.12202646826736"/>
    <n v="26.685425453312448"/>
    <n v="545.31735491616837"/>
    <n v="439.72205942900752"/>
    <n v="6.9936607940480222"/>
    <n v="2.3312202646826741"/>
    <n v="204.7982125402128"/>
    <n v="1764.6208206304357"/>
  </r>
  <r>
    <x v="24"/>
    <s v="Yi_x000a_Bin"/>
    <s v="Yi Bin"/>
    <s v="Changning"/>
    <x v="548"/>
    <s v="t/d"/>
    <s v="cement"/>
    <n v="5000"/>
    <n v="310"/>
    <n v="1"/>
    <m/>
    <n v="1550000"/>
    <m/>
    <n v="0"/>
    <n v="1550000"/>
    <n v="1.3802275514510029E-2"/>
    <n v="781.82240221485688"/>
    <n v="54.079109761667191"/>
    <n v="1280.8395015849399"/>
    <n v="1499.3766878863914"/>
    <n v="23.454672066445706"/>
    <n v="7.8182240221485708"/>
    <n v="808.96082501006947"/>
    <n v="6791.4606463731634"/>
    <n v="887.55856740070158"/>
    <n v="92.542866824573608"/>
    <n v="1979.6769253750685"/>
    <n v="1831.4576743820994"/>
    <n v="26.626757022021046"/>
    <n v="8.8755856740070165"/>
    <n v="886.53335468057594"/>
    <n v="7455.0759470632902"/>
    <n v="866.71854173440477"/>
    <n v="92.542866824573608"/>
    <n v="1955.6269326716858"/>
    <n v="1748.2131013292717"/>
    <n v="26.001556252032145"/>
    <n v="8.6671854173440472"/>
    <n v="838.65392720337877"/>
    <n v="7092.3980297223461"/>
    <n v="857.31876917403599"/>
    <n v="92.542866824573608"/>
    <n v="1941.3631428608651"/>
    <n v="1698.8416479753555"/>
    <n v="25.719563075221078"/>
    <n v="8.57318769174036"/>
    <n v="810.25715809745134"/>
    <n v="6877.2976907833672"/>
    <n v="502.78040013335419"/>
    <n v="53.370850906624895"/>
    <n v="1137.4277711186794"/>
    <n v="1041.409590393002"/>
    <n v="15.083412004000625"/>
    <n v="5.0278040013335419"/>
    <n v="502.75341734763555"/>
    <n v="4234.8888413513259"/>
    <n v="476.17294798586187"/>
    <n v="53.370850906624895"/>
    <n v="1105.7014224711525"/>
    <n v="931.5947401241682"/>
    <n v="14.285188439575853"/>
    <n v="4.7617294798586194"/>
    <n v="439.59167638910839"/>
    <n v="3756.4501909022033"/>
    <n v="466.24405293653473"/>
    <n v="53.370850906624895"/>
    <n v="1090.6347098323367"/>
    <n v="879.44411885801503"/>
    <n v="13.987321588096044"/>
    <n v="4.6624405293653481"/>
    <n v="409.5964250804256"/>
    <n v="3529.2416412608713"/>
  </r>
  <r>
    <x v="1"/>
    <s v=""/>
    <m/>
    <s v=""/>
    <x v="4"/>
    <m/>
    <m/>
    <m/>
    <m/>
    <n v="109"/>
    <m/>
    <n v="111166000"/>
    <m/>
    <n v="0"/>
    <m/>
    <n v="1.0000000000000009"/>
    <n v="56644.457023984498"/>
    <n v="3918.1300000000006"/>
    <n v="92799.154765344414"/>
    <n v="108632.5719487435"/>
    <n v="1699.333710719535"/>
    <n v="566.44457023984512"/>
    <n v="58610.68518445576"/>
    <n v="492053.69355462072"/>
    <n v="64305.234775789744"/>
    <n v="6704.8992557267329"/>
    <n v="143431.19895656899"/>
    <n v="132692.44426085599"/>
    <n v="1929.1570432736921"/>
    <n v="643.05234775789745"/>
    <n v="64230.956246930647"/>
    <n v="540133.83077492786"/>
    <n v="62795.336958984961"/>
    <n v="6704.8992557267329"/>
    <n v="141688.73318140753"/>
    <n v="126661.22332447383"/>
    <n v="1883.8601087695488"/>
    <n v="627.95336958984956"/>
    <n v="60762.004520321323"/>
    <n v="513857.15509491635"/>
    <n v="62114.306316574795"/>
    <n v="6704.8992557267329"/>
    <n v="140655.29563005408"/>
    <n v="123084.17160557334"/>
    <n v="1863.4291894972439"/>
    <n v="621.143063165748"/>
    <n v="58704.60687773156"/>
    <n v="498272.74376267992"/>
    <n v="36427.355736001082"/>
    <n v="3866.8153559546968"/>
    <n v="82408.713688038362"/>
    <n v="75452.021610363518"/>
    <n v="1092.8206720800324"/>
    <n v="364.27355736001084"/>
    <n v="36425.40078403028"/>
    <n v="306825.40983182663"/>
    <n v="34499.597366048205"/>
    <n v="3866.8153559546968"/>
    <n v="80110.081943281955"/>
    <n v="67495.735695523763"/>
    <n v="1034.987920981446"/>
    <n v="344.99597366048209"/>
    <n v="31849.217611036333"/>
    <n v="272161.65819564532"/>
    <n v="33780.230835588132"/>
    <n v="3866.8153559546968"/>
    <n v="79018.471170625184"/>
    <n v="63717.328199504111"/>
    <n v="1013.4069250676441"/>
    <n v="337.80230835588139"/>
    <n v="29676.007021438305"/>
    <n v="255699.98494455911"/>
  </r>
  <r>
    <x v="2"/>
    <s v=""/>
    <m/>
    <s v=""/>
    <x v="4"/>
    <m/>
    <m/>
    <m/>
    <m/>
    <m/>
    <n v="7"/>
    <m/>
    <n v="10800000"/>
    <n v="1134323.1148747285"/>
    <n v="112300323.11487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5"/>
    <s v="Gui_x000a_Yang"/>
    <s v="Gui Yang"/>
    <s v="Qingzhen"/>
    <x v="719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  <n v="825.70521565295826"/>
    <n v="24.443469548746812"/>
    <n v="548.73524919567501"/>
    <n v="555.64237504571577"/>
    <n v="24.77115646958875"/>
    <n v="8.257052156529582"/>
    <n v="238.60475216648638"/>
    <n v="2038.1767371977401"/>
    <n v="821.15785244498682"/>
    <n v="24.443469548746812"/>
    <n v="539.92963615383849"/>
    <n v="526.40164569374065"/>
    <n v="24.634735573349602"/>
    <n v="8.2115785244498678"/>
    <n v="224.86714072660988"/>
    <n v="1934.1168398936968"/>
  </r>
  <r>
    <x v="25"/>
    <s v="Gui_x000a_Yang"/>
    <s v="Gui Yang"/>
    <s v="Qingzhen"/>
    <x v="719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  <n v="825.70521565295826"/>
    <n v="24.443469548746812"/>
    <n v="548.73524919567501"/>
    <n v="555.64237504571577"/>
    <n v="24.77115646958875"/>
    <n v="8.257052156529582"/>
    <n v="238.60475216648638"/>
    <n v="2038.1767371977401"/>
    <n v="821.15785244498682"/>
    <n v="24.443469548746812"/>
    <n v="539.92963615383849"/>
    <n v="526.40164569374065"/>
    <n v="24.634735573349602"/>
    <n v="8.2115785244498678"/>
    <n v="224.86714072660988"/>
    <n v="1934.1168398936968"/>
  </r>
  <r>
    <x v="25"/>
    <s v="Gui_x000a_Yang"/>
    <s v="Gui Yang"/>
    <s v="Qingzhen"/>
    <x v="719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  <n v="825.70521565295826"/>
    <n v="24.443469548746812"/>
    <n v="548.73524919567501"/>
    <n v="555.64237504571577"/>
    <n v="24.77115646958875"/>
    <n v="8.257052156529582"/>
    <n v="238.60475216648638"/>
    <n v="2038.1767371977401"/>
    <n v="821.15785244498682"/>
    <n v="24.443469548746812"/>
    <n v="539.92963615383849"/>
    <n v="526.40164569374065"/>
    <n v="24.634735573349602"/>
    <n v="8.2115785244498678"/>
    <n v="224.86714072660988"/>
    <n v="1934.1168398936968"/>
  </r>
  <r>
    <x v="25"/>
    <s v="Qiandongnan_x000a_Miao_x000a_and_x000a_Dong "/>
    <s v="Qiandongnan Miao and Dong "/>
    <s v="Zhenyuan"/>
    <x v="720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Qiandongnan_x000a_Miao_x000a_and_x000a_Dong "/>
    <s v="Qiandongnan Miao and Dong "/>
    <s v="Zhenyuan"/>
    <x v="720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Tong_x000a_Ren"/>
    <s v="Tong Ren"/>
    <s v="Sinan"/>
    <x v="721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Tong_x000a_Ren"/>
    <s v="Tong Ren"/>
    <s v="Sinan"/>
    <x v="721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Tong_x000a_Ren"/>
    <s v="Tong Ren"/>
    <s v="Yuping Dong"/>
    <x v="722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Tong_x000a_Ren"/>
    <s v="Tong Ren"/>
    <s v="Yuping Dong"/>
    <x v="722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Qiandongnan_x000a_Miao_x000a_and_x000a_Dong "/>
    <s v="Qiandongnan Miao and Dong "/>
    <s v="Cengong"/>
    <x v="723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  <n v="1324.6622746877695"/>
    <n v="38.145576431299993"/>
    <n v="876.526918577831"/>
    <n v="934.1628810646863"/>
    <n v="39.739868240633079"/>
    <n v="13.246622746877696"/>
    <n v="403.85759876554789"/>
    <n v="3419.3088416772075"/>
    <n v="1320.7877486984455"/>
    <n v="38.145576431299993"/>
    <n v="869.02420216346593"/>
    <n v="909.24867020455156"/>
    <n v="39.623632460953367"/>
    <n v="13.207877486984454"/>
    <n v="392.1526325860853"/>
    <n v="3330.6458609317629"/>
    <n v="754.10211528781076"/>
    <n v="21.99912259387213"/>
    <n v="509.85835597688072"/>
    <n v="553.19802549024973"/>
    <n v="22.623063458634324"/>
    <n v="7.5410211528781073"/>
    <n v="239.70057580239344"/>
    <n v="2023.3984686941988"/>
    <n v="743.13469408766241"/>
    <n v="21.99912259387213"/>
    <n v="493.8617242761074"/>
    <n v="500.07813754114414"/>
    <n v="22.294040822629871"/>
    <n v="7.4313469408766233"/>
    <n v="214.74427694983771"/>
    <n v="1834.3590634779659"/>
    <n v="739.04206720048796"/>
    <n v="21.99912259387213"/>
    <n v="485.93667253845456"/>
    <n v="473.76148112436647"/>
    <n v="22.171262016014637"/>
    <n v="7.39042067200488"/>
    <n v="202.38042665394886"/>
    <n v="1740.7051559043271"/>
  </r>
  <r>
    <x v="25"/>
    <s v="Zun_x000a_Yi"/>
    <s v="Zun Yi"/>
    <s v="Chishui"/>
    <x v="724"/>
    <s v="t/a"/>
    <s v="grinding"/>
    <n v="1000000"/>
    <n v="1"/>
    <m/>
    <n v="1"/>
    <m/>
    <n v="1000000"/>
    <n v="105029.91804395635"/>
    <n v="105029.91804395635"/>
    <n v="1.4482684286564974E-3"/>
    <n v="91.240308175565318"/>
    <n v="1.9823565149711546"/>
    <n v="50.024471565487943"/>
    <n v="63.400059869964039"/>
    <n v="2.7372092452669596"/>
    <n v="0.91240308175565332"/>
    <n v="29.034988235585416"/>
    <n v="244.26482610218221"/>
    <n v="100.3809249239051"/>
    <n v="2.8719905134902595"/>
    <n v="66.900803030473853"/>
    <n v="73.344772834227584"/>
    <n v="3.0114277477171534"/>
    <n v="1.0038092492390511"/>
    <n v="31.821334942901089"/>
    <n v="268.15743897605125"/>
    <n v="99.734172147940683"/>
    <n v="2.8719905134902595"/>
    <n v="65.993942954516982"/>
    <n v="70.33336977629402"/>
    <n v="2.9920251644382199"/>
    <n v="0.99734172147940681"/>
    <n v="30.406545161128676"/>
    <n v="257.44066480884049"/>
    <n v="99.4424580639852"/>
    <n v="2.8719905134902595"/>
    <n v="65.429061456231821"/>
    <n v="68.457572267498463"/>
    <n v="2.9832737419195561"/>
    <n v="0.99442458063985206"/>
    <n v="29.525275169346433"/>
    <n v="250.76520559649143"/>
    <n v="56.776547215378422"/>
    <n v="1.656319744138594"/>
    <n v="38.38737013783377"/>
    <n v="41.6504252898347"/>
    <n v="1.7032964164613527"/>
    <n v="0.56776547215378415"/>
    <n v="18.047119592555219"/>
    <n v="152.34220454280896"/>
    <n v="55.950807179675813"/>
    <n v="1.656319744138594"/>
    <n v="37.182979516678522"/>
    <n v="37.651014911484374"/>
    <n v="1.6785242153902744"/>
    <n v="0.5595080717967581"/>
    <n v="16.168153267706181"/>
    <n v="138.10937784966259"/>
    <n v="55.64267222157946"/>
    <n v="1.656319744138594"/>
    <n v="36.58630028047795"/>
    <n v="35.669626906720858"/>
    <n v="1.6692801666473835"/>
    <n v="0.55642672221579459"/>
    <n v="15.23727571696428"/>
    <n v="131.05815043965859"/>
  </r>
  <r>
    <x v="25"/>
    <s v="Qiannan_x000a_Buyei_x000a_and_x000a_Miao "/>
    <s v="Qiannan Buyei and Miao "/>
    <s v="Xingyi"/>
    <x v="725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  <n v="825.70521565295826"/>
    <n v="24.443469548746812"/>
    <n v="548.73524919567501"/>
    <n v="555.64237504571577"/>
    <n v="24.77115646958875"/>
    <n v="8.257052156529582"/>
    <n v="238.60475216648638"/>
    <n v="2038.1767371977401"/>
    <n v="821.15785244498682"/>
    <n v="24.443469548746812"/>
    <n v="539.92963615383849"/>
    <n v="526.40164569374065"/>
    <n v="24.634735573349602"/>
    <n v="8.2115785244498678"/>
    <n v="224.86714072660988"/>
    <n v="1934.1168398936968"/>
  </r>
  <r>
    <x v="25"/>
    <s v="Qiannan_x000a_Buyei_x000a_and_x000a_Miao "/>
    <s v="Qiannan Buyei and Miao "/>
    <s v="Xingyi"/>
    <x v="725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  <n v="825.70521565295826"/>
    <n v="24.443469548746812"/>
    <n v="548.73524919567501"/>
    <n v="555.64237504571577"/>
    <n v="24.77115646958875"/>
    <n v="8.257052156529582"/>
    <n v="238.60475216648638"/>
    <n v="2038.1767371977401"/>
    <n v="821.15785244498682"/>
    <n v="24.443469548746812"/>
    <n v="539.92963615383849"/>
    <n v="526.40164569374065"/>
    <n v="24.634735573349602"/>
    <n v="8.2115785244498678"/>
    <n v="224.86714072660988"/>
    <n v="1934.1168398936968"/>
  </r>
  <r>
    <x v="25"/>
    <s v="Qianxinan_x000a_Buyei_x000a_and_x000a_Miao "/>
    <s v="Qianxinan Buyei and Miao "/>
    <s v="Ceheng"/>
    <x v="726"/>
    <s v="t/d"/>
    <s v="cement"/>
    <n v="3000"/>
    <n v="310"/>
    <n v="1"/>
    <m/>
    <n v="930000"/>
    <m/>
    <n v="0"/>
    <n v="930000"/>
    <n v="1.282386641572787E-2"/>
    <n v="807.89824636217918"/>
    <n v="17.553013400920747"/>
    <n v="442.9476802641455"/>
    <n v="561.3834303325857"/>
    <n v="24.236947390865378"/>
    <n v="8.0789824636217933"/>
    <n v="257.09378396157115"/>
    <n v="2162.872184475641"/>
    <n v="888.83493311079042"/>
    <n v="25.430384287533332"/>
    <n v="592.38118030618443"/>
    <n v="649.44008341779943"/>
    <n v="26.665047993323714"/>
    <n v="8.8883493311079036"/>
    <n v="281.76582490060224"/>
    <n v="2374.4321893439569"/>
    <n v="883.10818312517972"/>
    <n v="25.430384287533332"/>
    <n v="584.35127905188733"/>
    <n v="622.77525404312416"/>
    <n v="26.493245493755389"/>
    <n v="8.8310818312517974"/>
    <n v="269.23839917703191"/>
    <n v="2279.539227784805"/>
    <n v="880.52516579896371"/>
    <n v="25.430384287533332"/>
    <n v="579.34946810897736"/>
    <n v="606.16578013636774"/>
    <n v="26.415754973968912"/>
    <n v="8.8052516579896363"/>
    <n v="261.43508839072354"/>
    <n v="2220.4305739545089"/>
    <n v="502.73474352520719"/>
    <n v="14.666081729248086"/>
    <n v="339.90557065125381"/>
    <n v="368.79868366016649"/>
    <n v="15.082042305756216"/>
    <n v="5.0273474352520715"/>
    <n v="159.80038386826229"/>
    <n v="1348.9323124627992"/>
    <n v="495.42312939177492"/>
    <n v="14.666081729248086"/>
    <n v="329.24114951740495"/>
    <n v="333.38542502742945"/>
    <n v="14.862693881753248"/>
    <n v="4.9542312939177489"/>
    <n v="143.1628512998918"/>
    <n v="1222.906042318644"/>
    <n v="492.69471146699203"/>
    <n v="14.666081729248086"/>
    <n v="323.95778169230306"/>
    <n v="315.84098741624433"/>
    <n v="14.780841344009758"/>
    <n v="4.92694711466992"/>
    <n v="134.92028443596593"/>
    <n v="1160.470103936218"/>
  </r>
  <r>
    <x v="25"/>
    <s v="Qianxinan_x000a_Buyei_x000a_and_x000a_Miao "/>
    <s v="Qianxinan Buyei and Miao "/>
    <s v="Qinglong"/>
    <x v="727"/>
    <s v="t/d"/>
    <s v="cement"/>
    <n v="6000"/>
    <n v="310"/>
    <n v="1"/>
    <m/>
    <n v="1860000"/>
    <m/>
    <n v="0"/>
    <n v="1860000"/>
    <n v="2.5647732831455741E-2"/>
    <n v="1615.7964927243584"/>
    <n v="35.106026801841494"/>
    <n v="885.89536052829101"/>
    <n v="1122.7668606651714"/>
    <n v="48.473894781730756"/>
    <n v="16.157964927243587"/>
    <n v="514.1875679231423"/>
    <n v="4325.744368951282"/>
    <n v="1777.6698662215808"/>
    <n v="50.860768575066665"/>
    <n v="1184.7623606123689"/>
    <n v="1298.8801668355989"/>
    <n v="53.330095986647429"/>
    <n v="17.776698662215807"/>
    <n v="563.53164980120448"/>
    <n v="4748.8643786879138"/>
    <n v="1766.2163662503594"/>
    <n v="50.860768575066665"/>
    <n v="1168.7025581037747"/>
    <n v="1245.5505080862483"/>
    <n v="52.986490987510777"/>
    <n v="17.662163662503595"/>
    <n v="538.47679835406382"/>
    <n v="4559.07845556961"/>
    <n v="1761.0503315979274"/>
    <n v="50.860768575066665"/>
    <n v="1158.6989362179547"/>
    <n v="1212.3315602727355"/>
    <n v="52.831509947937825"/>
    <n v="17.610503315979273"/>
    <n v="522.87017678144707"/>
    <n v="4440.8611479090177"/>
    <n v="1005.4694870504144"/>
    <n v="29.332163458496172"/>
    <n v="679.81114130250762"/>
    <n v="737.59736732033298"/>
    <n v="30.164084611512433"/>
    <n v="10.054694870504143"/>
    <n v="319.60076773652457"/>
    <n v="2697.8646249255985"/>
    <n v="990.84625878354984"/>
    <n v="29.332163458496172"/>
    <n v="658.4822990348099"/>
    <n v="666.7708500548589"/>
    <n v="29.725387763506497"/>
    <n v="9.9084625878354977"/>
    <n v="286.3257025997836"/>
    <n v="2445.8120846372881"/>
    <n v="985.38942293398406"/>
    <n v="29.332163458496172"/>
    <n v="647.91556338460612"/>
    <n v="631.68197483248866"/>
    <n v="29.561682688019516"/>
    <n v="9.8538942293398399"/>
    <n v="269.84056887193185"/>
    <n v="2320.9402078724361"/>
  </r>
  <r>
    <x v="25"/>
    <s v="Zun_x000a_Yi"/>
    <s v="Zun Yi"/>
    <s v="Zunyi Shì"/>
    <x v="728"/>
    <s v="t/d"/>
    <s v="cement"/>
    <n v="1000"/>
    <n v="310"/>
    <n v="1"/>
    <m/>
    <n v="310000"/>
    <m/>
    <n v="0"/>
    <n v="310000"/>
    <n v="4.2746221385759568E-3"/>
    <n v="269.29941545405973"/>
    <n v="5.8510044669735821"/>
    <n v="147.64922675471516"/>
    <n v="187.1278101108619"/>
    <n v="8.0789824636217915"/>
    <n v="2.6929941545405978"/>
    <n v="85.697927987190383"/>
    <n v="720.95739482521378"/>
    <n v="296.27831103693012"/>
    <n v="8.4767947625111102"/>
    <n v="197.46039343539479"/>
    <n v="216.48002780593313"/>
    <n v="8.8883493311079054"/>
    <n v="2.9627831103693012"/>
    <n v="93.92194163353409"/>
    <n v="791.47739644798571"/>
    <n v="294.36939437505993"/>
    <n v="8.4767947625111102"/>
    <n v="194.78375968396244"/>
    <n v="207.59175134770808"/>
    <n v="8.8310818312517956"/>
    <n v="2.9436939437505991"/>
    <n v="89.746133059010646"/>
    <n v="759.84640926160171"/>
    <n v="293.50838859965455"/>
    <n v="8.4767947625111102"/>
    <n v="193.11648936965912"/>
    <n v="202.0552600454559"/>
    <n v="8.8052516579896363"/>
    <n v="2.9350838859965456"/>
    <n v="87.145029463574517"/>
    <n v="740.14352465150296"/>
    <n v="167.57824784173573"/>
    <n v="4.888693909749362"/>
    <n v="113.30185688375127"/>
    <n v="122.93289455338882"/>
    <n v="5.0273474352520724"/>
    <n v="1.6757824784173572"/>
    <n v="53.266794622754098"/>
    <n v="449.64410415426642"/>
    <n v="165.14104313059164"/>
    <n v="4.888693909749362"/>
    <n v="109.74704983913499"/>
    <n v="111.12847500914314"/>
    <n v="4.9542312939177497"/>
    <n v="1.6514104313059164"/>
    <n v="47.720950433297268"/>
    <n v="407.63534743954796"/>
    <n v="164.23157048899733"/>
    <n v="4.888693909749362"/>
    <n v="107.98592723076769"/>
    <n v="105.28032913874812"/>
    <n v="4.92694711466992"/>
    <n v="1.6423157048899735"/>
    <n v="44.973428145321975"/>
    <n v="386.82336797873933"/>
  </r>
  <r>
    <x v="25"/>
    <s v="Zun_x000a_Yi"/>
    <s v="Zun Yi"/>
    <s v="Tongzi"/>
    <x v="729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  <n v="588.73878875011985"/>
    <n v="16.95358952502222"/>
    <n v="389.56751936792489"/>
    <n v="415.18350269541617"/>
    <n v="17.662163662503591"/>
    <n v="5.8873878875011982"/>
    <n v="179.49226611802129"/>
    <n v="1519.6928185232034"/>
    <n v="587.0167771993091"/>
    <n v="16.95358952502222"/>
    <n v="386.23297873931824"/>
    <n v="404.11052009091179"/>
    <n v="17.610503315979273"/>
    <n v="5.8701677719930911"/>
    <n v="174.29005892714903"/>
    <n v="1480.2870493030059"/>
    <n v="335.15649568347146"/>
    <n v="9.777387819498724"/>
    <n v="226.60371376750254"/>
    <n v="245.86578910677764"/>
    <n v="10.054694870504145"/>
    <n v="3.3515649568347143"/>
    <n v="106.5335892455082"/>
    <n v="899.28820830853283"/>
    <n v="330.28208626118328"/>
    <n v="9.777387819498724"/>
    <n v="219.49409967826998"/>
    <n v="222.25695001828629"/>
    <n v="9.9084625878354995"/>
    <n v="3.3028208626118327"/>
    <n v="95.441900866594537"/>
    <n v="815.27069487909591"/>
    <n v="328.46314097799467"/>
    <n v="9.777387819498724"/>
    <n v="215.97185446153537"/>
    <n v="210.56065827749623"/>
    <n v="9.8538942293398399"/>
    <n v="3.2846314097799469"/>
    <n v="89.94685629064395"/>
    <n v="773.64673595747865"/>
  </r>
  <r>
    <x v="25"/>
    <s v="Zun_x000a_Yi"/>
    <s v="Zun Yi"/>
    <s v="Daozhen Gelao and Miao"/>
    <x v="730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  <n v="588.73878875011985"/>
    <n v="16.95358952502222"/>
    <n v="389.56751936792489"/>
    <n v="415.18350269541617"/>
    <n v="17.662163662503591"/>
    <n v="5.8873878875011982"/>
    <n v="179.49226611802129"/>
    <n v="1519.6928185232034"/>
    <n v="587.0167771993091"/>
    <n v="16.95358952502222"/>
    <n v="386.23297873931824"/>
    <n v="404.11052009091179"/>
    <n v="17.610503315979273"/>
    <n v="5.8701677719930911"/>
    <n v="174.29005892714903"/>
    <n v="1480.2870493030059"/>
    <n v="335.15649568347146"/>
    <n v="9.777387819498724"/>
    <n v="226.60371376750254"/>
    <n v="245.86578910677764"/>
    <n v="10.054694870504145"/>
    <n v="3.3515649568347143"/>
    <n v="106.5335892455082"/>
    <n v="899.28820830853283"/>
    <n v="330.28208626118328"/>
    <n v="9.777387819498724"/>
    <n v="219.49409967826998"/>
    <n v="222.25695001828629"/>
    <n v="9.9084625878354995"/>
    <n v="3.3028208626118327"/>
    <n v="95.441900866594537"/>
    <n v="815.27069487909591"/>
    <n v="328.46314097799467"/>
    <n v="9.777387819498724"/>
    <n v="215.97185446153537"/>
    <n v="210.56065827749623"/>
    <n v="9.8538942293398399"/>
    <n v="3.2846314097799469"/>
    <n v="89.94685629064395"/>
    <n v="773.64673595747865"/>
  </r>
  <r>
    <x v="25"/>
    <s v="Qianxinan_x000a_Buyei_x000a_and_x000a_Miao "/>
    <s v="Qianxinan Buyei and Miao "/>
    <s v="Xingyi"/>
    <x v="725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  <n v="528.45133801789325"/>
    <n v="15.643820511197958"/>
    <n v="351.19055948523197"/>
    <n v="355.61112002925807"/>
    <n v="15.853540140536799"/>
    <n v="5.2845133801789324"/>
    <n v="152.70704138655125"/>
    <n v="1304.4331118065536"/>
    <n v="525.54102556479154"/>
    <n v="15.643820511197958"/>
    <n v="345.55496713845662"/>
    <n v="336.89705324399398"/>
    <n v="15.766230766943742"/>
    <n v="5.2554102556479148"/>
    <n v="143.9149700650303"/>
    <n v="1237.834777531966"/>
  </r>
  <r>
    <x v="25"/>
    <s v="Qianxinan_x000a_Buyei_x000a_and_x000a_Miao "/>
    <s v="Qianxinan Buyei and Miao "/>
    <s v="Anlong"/>
    <x v="731"/>
    <s v="t/d"/>
    <s v="cement"/>
    <n v="1200"/>
    <n v="310"/>
    <n v="1"/>
    <m/>
    <n v="372000"/>
    <m/>
    <n v="0"/>
    <n v="372000"/>
    <n v="5.1295465662911481E-3"/>
    <n v="323.15929854487166"/>
    <n v="7.0212053603682989"/>
    <n v="177.17907210565821"/>
    <n v="224.55337213303426"/>
    <n v="9.6947789563461502"/>
    <n v="3.2315929854487173"/>
    <n v="102.83751358462845"/>
    <n v="865.14887379025652"/>
    <n v="355.53397324431614"/>
    <n v="10.172153715013332"/>
    <n v="236.95247212247375"/>
    <n v="259.77603336711974"/>
    <n v="10.666019197329485"/>
    <n v="3.5553397324431617"/>
    <n v="112.70632996024091"/>
    <n v="949.77287573758281"/>
    <n v="353.24327325007187"/>
    <n v="10.172153715013332"/>
    <n v="233.74051162075494"/>
    <n v="249.11010161724968"/>
    <n v="10.597298197502155"/>
    <n v="3.5324327325007192"/>
    <n v="107.69535967081276"/>
    <n v="911.81569111392207"/>
    <n v="352.21006631958545"/>
    <n v="10.172153715013332"/>
    <n v="231.73978724359094"/>
    <n v="242.46631205454707"/>
    <n v="10.566301989587565"/>
    <n v="3.5221006631958547"/>
    <n v="104.57403535628943"/>
    <n v="888.17222958180355"/>
    <n v="201.09389741008286"/>
    <n v="5.8664326916992344"/>
    <n v="135.96222826050152"/>
    <n v="147.51947346406658"/>
    <n v="6.0328169223024863"/>
    <n v="2.0109389741008288"/>
    <n v="63.92015354730492"/>
    <n v="539.5729249851197"/>
    <n v="198.16925175670997"/>
    <n v="5.8664326916992344"/>
    <n v="131.696459806962"/>
    <n v="133.35417001097179"/>
    <n v="5.9450775527012993"/>
    <n v="1.9816925175670996"/>
    <n v="57.265140519956724"/>
    <n v="489.16241692745757"/>
    <n v="197.07788458679681"/>
    <n v="5.8664326916992344"/>
    <n v="129.58311267692122"/>
    <n v="126.33639496649774"/>
    <n v="5.9123365376039034"/>
    <n v="1.9707788458679683"/>
    <n v="53.968113774386367"/>
    <n v="464.18804157448722"/>
  </r>
  <r>
    <x v="25"/>
    <s v="Qianxinan_x000a_Buyei_x000a_and_x000a_Miao "/>
    <s v="Qianxinan Buyei and Miao "/>
    <s v="Xingyi"/>
    <x v="725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  <n v="1324.6622746877695"/>
    <n v="38.145576431299993"/>
    <n v="876.526918577831"/>
    <n v="934.1628810646863"/>
    <n v="39.739868240633079"/>
    <n v="13.246622746877696"/>
    <n v="403.85759876554789"/>
    <n v="3419.3088416772075"/>
    <n v="1320.7877486984455"/>
    <n v="38.145576431299993"/>
    <n v="869.02420216346593"/>
    <n v="909.24867020455156"/>
    <n v="39.623632460953367"/>
    <n v="13.207877486984454"/>
    <n v="392.1526325860853"/>
    <n v="3330.6458609317629"/>
    <n v="754.10211528781076"/>
    <n v="21.99912259387213"/>
    <n v="509.85835597688072"/>
    <n v="553.19802549024973"/>
    <n v="22.623063458634324"/>
    <n v="7.5410211528781073"/>
    <n v="239.70057580239344"/>
    <n v="2023.3984686941988"/>
    <n v="743.13469408766241"/>
    <n v="21.99912259387213"/>
    <n v="493.8617242761074"/>
    <n v="500.07813754114414"/>
    <n v="22.294040822629871"/>
    <n v="7.4313469408766233"/>
    <n v="214.74427694983771"/>
    <n v="1834.3590634779659"/>
    <n v="739.04206720048796"/>
    <n v="21.99912259387213"/>
    <n v="485.93667253845456"/>
    <n v="473.76148112436647"/>
    <n v="22.171262016014637"/>
    <n v="7.39042067200488"/>
    <n v="202.38042665394886"/>
    <n v="1740.7051559043271"/>
  </r>
  <r>
    <x v="25"/>
    <s v="Qiannan_x000a_Buyei_x000a_and_x000a_Miao "/>
    <s v="Qiannan Buyei and Miao "/>
    <s v="Longli"/>
    <x v="732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  <n v="825.70521565295826"/>
    <n v="24.443469548746812"/>
    <n v="548.73524919567501"/>
    <n v="555.64237504571577"/>
    <n v="24.77115646958875"/>
    <n v="8.257052156529582"/>
    <n v="238.60475216648638"/>
    <n v="2038.1767371977401"/>
    <n v="821.15785244498682"/>
    <n v="24.443469548746812"/>
    <n v="539.92963615383849"/>
    <n v="526.40164569374065"/>
    <n v="24.634735573349602"/>
    <n v="8.2115785244498678"/>
    <n v="224.86714072660988"/>
    <n v="1934.1168398936968"/>
  </r>
  <r>
    <x v="25"/>
    <s v="Qiannan_x000a_Buyei_x000a_and_x000a_Miao "/>
    <s v="Qiannan Buyei and Miao "/>
    <s v="Longli"/>
    <x v="732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  <n v="825.70521565295826"/>
    <n v="24.443469548746812"/>
    <n v="548.73524919567501"/>
    <n v="555.64237504571577"/>
    <n v="24.77115646958875"/>
    <n v="8.257052156529582"/>
    <n v="238.60475216648638"/>
    <n v="2038.1767371977401"/>
    <n v="821.15785244498682"/>
    <n v="24.443469548746812"/>
    <n v="539.92963615383849"/>
    <n v="526.40164569374065"/>
    <n v="24.634735573349602"/>
    <n v="8.2115785244498678"/>
    <n v="224.86714072660988"/>
    <n v="1934.1168398936968"/>
  </r>
  <r>
    <x v="25"/>
    <s v="Qianxinan_x000a_Buyei_x000a_and_x000a_Miao "/>
    <s v="Qianxinan Buyei and Miao "/>
    <s v="Xingyi"/>
    <x v="725"/>
    <s v="t/d"/>
    <s v="cement"/>
    <n v="1200"/>
    <n v="310"/>
    <n v="1"/>
    <m/>
    <n v="372000"/>
    <m/>
    <n v="0"/>
    <n v="372000"/>
    <n v="5.1295465662911481E-3"/>
    <n v="323.15929854487166"/>
    <n v="7.0212053603682989"/>
    <n v="177.17907210565821"/>
    <n v="224.55337213303426"/>
    <n v="9.6947789563461502"/>
    <n v="3.2315929854487173"/>
    <n v="102.83751358462845"/>
    <n v="865.14887379025652"/>
    <n v="355.53397324431614"/>
    <n v="10.172153715013332"/>
    <n v="236.95247212247375"/>
    <n v="259.77603336711974"/>
    <n v="10.666019197329485"/>
    <n v="3.5553397324431617"/>
    <n v="112.70632996024091"/>
    <n v="949.77287573758281"/>
    <n v="353.24327325007187"/>
    <n v="10.172153715013332"/>
    <n v="233.74051162075494"/>
    <n v="249.11010161724968"/>
    <n v="10.597298197502155"/>
    <n v="3.5324327325007192"/>
    <n v="107.69535967081276"/>
    <n v="911.81569111392207"/>
    <n v="352.21006631958545"/>
    <n v="10.172153715013332"/>
    <n v="231.73978724359094"/>
    <n v="242.46631205454707"/>
    <n v="10.566301989587565"/>
    <n v="3.5221006631958547"/>
    <n v="104.57403535628943"/>
    <n v="888.17222958180355"/>
    <n v="201.09389741008286"/>
    <n v="5.8664326916992344"/>
    <n v="135.96222826050152"/>
    <n v="147.51947346406658"/>
    <n v="6.0328169223024863"/>
    <n v="2.0109389741008288"/>
    <n v="63.92015354730492"/>
    <n v="539.5729249851197"/>
    <n v="198.16925175670997"/>
    <n v="5.8664326916992344"/>
    <n v="131.696459806962"/>
    <n v="133.35417001097179"/>
    <n v="5.9450775527012993"/>
    <n v="1.9816925175670996"/>
    <n v="57.265140519956724"/>
    <n v="489.16241692745757"/>
    <n v="197.07788458679681"/>
    <n v="5.8664326916992344"/>
    <n v="129.58311267692122"/>
    <n v="126.33639496649774"/>
    <n v="5.9123365376039034"/>
    <n v="1.9707788458679683"/>
    <n v="53.968113774386367"/>
    <n v="464.18804157448722"/>
  </r>
  <r>
    <x v="25"/>
    <s v="Qianxinan_x000a_Buyei_x000a_and_x000a_Miao "/>
    <s v="Qianxinan Buyei and Miao "/>
    <s v="Xingyi"/>
    <x v="725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  <n v="825.70521565295826"/>
    <n v="24.443469548746812"/>
    <n v="548.73524919567501"/>
    <n v="555.64237504571577"/>
    <n v="24.77115646958875"/>
    <n v="8.257052156529582"/>
    <n v="238.60475216648638"/>
    <n v="2038.1767371977401"/>
    <n v="821.15785244498682"/>
    <n v="24.443469548746812"/>
    <n v="539.92963615383849"/>
    <n v="526.40164569374065"/>
    <n v="24.634735573349602"/>
    <n v="8.2115785244498678"/>
    <n v="224.86714072660988"/>
    <n v="1934.1168398936968"/>
  </r>
  <r>
    <x v="25"/>
    <s v="Qiannan_x000a_Buyei_x000a_and_x000a_Miao "/>
    <s v="Qiannan Buyei and Miao "/>
    <s v="Duyun"/>
    <x v="733"/>
    <s v="t/d"/>
    <s v="cement"/>
    <n v="4000"/>
    <n v="310"/>
    <n v="1"/>
    <m/>
    <n v="1240000"/>
    <m/>
    <n v="0"/>
    <n v="1240000"/>
    <n v="1.7098488554303827E-2"/>
    <n v="1077.1976618162389"/>
    <n v="23.404017867894328"/>
    <n v="590.59690701886063"/>
    <n v="748.5112404434476"/>
    <n v="32.315929854487166"/>
    <n v="10.771976618162391"/>
    <n v="342.79171194876153"/>
    <n v="2883.8295793008551"/>
    <n v="1185.1132441477205"/>
    <n v="33.907179050044441"/>
    <n v="789.84157374157917"/>
    <n v="865.92011122373253"/>
    <n v="35.553397324431621"/>
    <n v="11.851132441477205"/>
    <n v="375.68776653413636"/>
    <n v="3165.9095857919428"/>
    <n v="1177.4775775002397"/>
    <n v="33.907179050044441"/>
    <n v="779.13503873584978"/>
    <n v="830.36700539083233"/>
    <n v="35.324327325007182"/>
    <n v="11.774775775002396"/>
    <n v="358.98453223604258"/>
    <n v="3039.3856370464068"/>
    <n v="1174.0335543986182"/>
    <n v="33.907179050044441"/>
    <n v="772.46595747863648"/>
    <n v="808.22104018182358"/>
    <n v="35.221006631958545"/>
    <n v="11.740335543986182"/>
    <n v="348.58011785429807"/>
    <n v="2960.5740986060118"/>
    <n v="670.31299136694292"/>
    <n v="19.554775638997448"/>
    <n v="453.20742753500508"/>
    <n v="491.73157821355528"/>
    <n v="20.10938974100829"/>
    <n v="6.7031299136694287"/>
    <n v="213.06717849101639"/>
    <n v="1798.5764166170657"/>
    <n v="660.56417252236656"/>
    <n v="19.554775638997448"/>
    <n v="438.98819935653995"/>
    <n v="444.51390003657258"/>
    <n v="19.816925175670999"/>
    <n v="6.6056417252236654"/>
    <n v="190.88380173318907"/>
    <n v="1630.5413897581918"/>
    <n v="656.92628195598934"/>
    <n v="19.554775638997448"/>
    <n v="431.94370892307074"/>
    <n v="421.12131655499246"/>
    <n v="19.70778845867968"/>
    <n v="6.5692628195598939"/>
    <n v="179.8937125812879"/>
    <n v="1547.2934719149573"/>
  </r>
  <r>
    <x v="25"/>
    <s v="Qiannan_x000a_Buyei_x000a_and_x000a_Miao "/>
    <s v="Qiannan Buyei and Miao "/>
    <s v="Fuquan"/>
    <x v="734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  <n v="528.45133801789325"/>
    <n v="15.643820511197958"/>
    <n v="351.19055948523197"/>
    <n v="355.61112002925807"/>
    <n v="15.853540140536799"/>
    <n v="5.2845133801789324"/>
    <n v="152.70704138655125"/>
    <n v="1304.4331118065536"/>
    <n v="525.54102556479154"/>
    <n v="15.643820511197958"/>
    <n v="345.55496713845662"/>
    <n v="336.89705324399398"/>
    <n v="15.766230766943742"/>
    <n v="5.2554102556479148"/>
    <n v="143.9149700650303"/>
    <n v="1237.834777531966"/>
  </r>
  <r>
    <x v="25"/>
    <s v="Qiandongnan_x000a_Miao_x000a_and_x000a_Dong"/>
    <s v="Qiandongnan Miao and Dong"/>
    <s v="Majiang"/>
    <x v="735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Qiandongnan_x000a_Miao_x000a_and_x000a_Dong"/>
    <s v="Qiandongnan Miao and Dong"/>
    <s v="Liping"/>
    <x v="736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Qiandongnan_x000a_Miao_x000a_and_x000a_Dong"/>
    <s v="Qiandongnan Miao and Dong"/>
    <s v="Kaili"/>
    <x v="737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Liu_x000a_Panshui"/>
    <s v="Liu Panshui"/>
    <s v="Shuicheng"/>
    <x v="73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Liu_x000a_Panshui"/>
    <s v="Liu Panshui"/>
    <s v="Shuicheng"/>
    <x v="738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  <n v="588.73878875011985"/>
    <n v="16.95358952502222"/>
    <n v="389.56751936792489"/>
    <n v="415.18350269541617"/>
    <n v="17.662163662503591"/>
    <n v="5.8873878875011982"/>
    <n v="179.49226611802129"/>
    <n v="1519.6928185232034"/>
    <n v="587.0167771993091"/>
    <n v="16.95358952502222"/>
    <n v="386.23297873931824"/>
    <n v="404.11052009091179"/>
    <n v="17.610503315979273"/>
    <n v="5.8701677719930911"/>
    <n v="174.29005892714903"/>
    <n v="1480.2870493030059"/>
    <n v="335.15649568347146"/>
    <n v="9.777387819498724"/>
    <n v="226.60371376750254"/>
    <n v="245.86578910677764"/>
    <n v="10.054694870504145"/>
    <n v="3.3515649568347143"/>
    <n v="106.5335892455082"/>
    <n v="899.28820830853283"/>
    <n v="330.28208626118328"/>
    <n v="9.777387819498724"/>
    <n v="219.49409967826998"/>
    <n v="222.25695001828629"/>
    <n v="9.9084625878354995"/>
    <n v="3.3028208626118327"/>
    <n v="95.441900866594537"/>
    <n v="815.27069487909591"/>
    <n v="328.46314097799467"/>
    <n v="9.777387819498724"/>
    <n v="215.97185446153537"/>
    <n v="210.56065827749623"/>
    <n v="9.8538942293398399"/>
    <n v="3.2846314097799469"/>
    <n v="89.94685629064395"/>
    <n v="773.64673595747865"/>
  </r>
  <r>
    <x v="25"/>
    <s v="Liu_x000a_Panshui"/>
    <s v="Liu Panshui"/>
    <s v="Zhongshan"/>
    <x v="73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Liu_x000a_Panshui"/>
    <s v="Liu Panshui"/>
    <s v="Zhongshan"/>
    <x v="739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  <n v="528.45133801789325"/>
    <n v="15.643820511197958"/>
    <n v="351.19055948523197"/>
    <n v="355.61112002925807"/>
    <n v="15.853540140536799"/>
    <n v="5.2845133801789324"/>
    <n v="152.70704138655125"/>
    <n v="1304.4331118065536"/>
    <n v="525.54102556479154"/>
    <n v="15.643820511197958"/>
    <n v="345.55496713845662"/>
    <n v="336.89705324399398"/>
    <n v="15.766230766943742"/>
    <n v="5.2554102556479148"/>
    <n v="143.9149700650303"/>
    <n v="1237.834777531966"/>
  </r>
  <r>
    <x v="25"/>
    <s v="Liu_x000a_Panshui"/>
    <s v="Liu Panshui"/>
    <s v="Shuicheng"/>
    <x v="738"/>
    <s v="t/d"/>
    <s v="cement"/>
    <n v="4800"/>
    <n v="310"/>
    <n v="1"/>
    <m/>
    <n v="1488000"/>
    <m/>
    <n v="0"/>
    <n v="1488000"/>
    <n v="2.0518186265164592E-2"/>
    <n v="1292.6371941794866"/>
    <n v="28.084821441473196"/>
    <n v="708.71628842263283"/>
    <n v="898.21348853213703"/>
    <n v="38.779115825384601"/>
    <n v="12.926371941794869"/>
    <n v="411.35005433851381"/>
    <n v="3460.5954951610261"/>
    <n v="1422.1358929772646"/>
    <n v="40.688614860053328"/>
    <n v="947.809888489895"/>
    <n v="1039.1041334684789"/>
    <n v="42.664076789317939"/>
    <n v="14.221358929772647"/>
    <n v="450.82531984096363"/>
    <n v="3799.0915029503312"/>
    <n v="1412.9730930002875"/>
    <n v="40.688614860053328"/>
    <n v="934.96204648301978"/>
    <n v="996.44040646899873"/>
    <n v="42.389192790008622"/>
    <n v="14.129730930002877"/>
    <n v="430.78143868325105"/>
    <n v="3647.2627644556883"/>
    <n v="1408.8402652783418"/>
    <n v="40.688614860053328"/>
    <n v="926.95914897436376"/>
    <n v="969.8652482181883"/>
    <n v="42.26520795835026"/>
    <n v="14.088402652783419"/>
    <n v="418.29614142515771"/>
    <n v="3552.6889183272142"/>
    <n v="804.37558964033144"/>
    <n v="23.465730766796938"/>
    <n v="543.84891304200607"/>
    <n v="590.07789385626631"/>
    <n v="24.131267689209945"/>
    <n v="8.0437558964033151"/>
    <n v="255.68061418921968"/>
    <n v="2158.2916999404788"/>
    <n v="792.67700702683987"/>
    <n v="23.465730766796938"/>
    <n v="526.78583922784799"/>
    <n v="533.41668004388714"/>
    <n v="23.780310210805197"/>
    <n v="7.9267700702683985"/>
    <n v="229.06056207982689"/>
    <n v="1956.6496677098303"/>
    <n v="788.31153834718725"/>
    <n v="23.465730766796938"/>
    <n v="518.33245070768487"/>
    <n v="505.34557986599094"/>
    <n v="23.649346150415614"/>
    <n v="7.883115383471873"/>
    <n v="215.87245509754547"/>
    <n v="1856.7521662979489"/>
  </r>
  <r>
    <x v="25"/>
    <s v="Liu_x000a_Panshui"/>
    <s v="Liu Panshui"/>
    <s v="Zhongshan"/>
    <x v="73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Gui_x000a_Yang"/>
    <s v="Gui Yang"/>
    <s v="Guiyang"/>
    <x v="538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  <n v="528.45133801789325"/>
    <n v="15.643820511197958"/>
    <n v="351.19055948523197"/>
    <n v="355.61112002925807"/>
    <n v="15.853540140536799"/>
    <n v="5.2845133801789324"/>
    <n v="152.70704138655125"/>
    <n v="1304.4331118065536"/>
    <n v="525.54102556479154"/>
    <n v="15.643820511197958"/>
    <n v="345.55496713845662"/>
    <n v="336.89705324399398"/>
    <n v="15.766230766943742"/>
    <n v="5.2554102556479148"/>
    <n v="143.9149700650303"/>
    <n v="1237.834777531966"/>
  </r>
  <r>
    <x v="25"/>
    <s v="Qiannan_x000a_Buyei_x000a_and_x000a_Miao "/>
    <s v="Qiannan Buyei and Miao "/>
    <s v="Duyun"/>
    <x v="733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Gui_x000a_Yang"/>
    <s v="Gui Yang"/>
    <s v="Kaiyang"/>
    <x v="740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Gui_x000a_Yang"/>
    <s v="Gui Yang"/>
    <s v="Qingzhen"/>
    <x v="719"/>
    <s v="t/d"/>
    <s v="cement"/>
    <n v="1300"/>
    <n v="310"/>
    <n v="1"/>
    <m/>
    <n v="403000"/>
    <m/>
    <n v="0"/>
    <n v="403000"/>
    <n v="5.5570087801487438E-3"/>
    <n v="350.08924009027766"/>
    <n v="7.6063058070656577"/>
    <n v="191.94399478112973"/>
    <n v="243.26615314412047"/>
    <n v="10.50267720270833"/>
    <n v="3.5008924009027771"/>
    <n v="111.40730638334749"/>
    <n v="937.24461327277788"/>
    <n v="385.16180434800918"/>
    <n v="11.019833191264443"/>
    <n v="256.69851146601326"/>
    <n v="281.42403614771308"/>
    <n v="11.554854130440276"/>
    <n v="3.8516180434800917"/>
    <n v="122.09852412359432"/>
    <n v="1028.9206153823814"/>
    <n v="382.68021268757786"/>
    <n v="11.019833191264443"/>
    <n v="253.21888758915117"/>
    <n v="269.86927675202048"/>
    <n v="11.480406380627336"/>
    <n v="3.826802126875779"/>
    <n v="116.66997297671384"/>
    <n v="987.80033204008225"/>
    <n v="381.5609051795509"/>
    <n v="11.019833191264443"/>
    <n v="251.05143618055683"/>
    <n v="262.67183805909269"/>
    <n v="11.446827155386528"/>
    <n v="3.8156090517955095"/>
    <n v="113.28853830264687"/>
    <n v="962.18658204695384"/>
    <n v="217.85172219425644"/>
    <n v="6.3553020826741706"/>
    <n v="147.29241394887666"/>
    <n v="159.81276291940549"/>
    <n v="6.5355516658276942"/>
    <n v="2.1785172219425646"/>
    <n v="69.246833009580328"/>
    <n v="584.53733540054634"/>
    <n v="214.68335606976913"/>
    <n v="6.3553020826741706"/>
    <n v="142.67116479087548"/>
    <n v="144.4670175118861"/>
    <n v="6.4405006820930746"/>
    <n v="2.1468335606976914"/>
    <n v="62.037235563286451"/>
    <n v="529.92595167141235"/>
    <n v="213.50104163569654"/>
    <n v="6.3553020826741706"/>
    <n v="140.381705399998"/>
    <n v="136.86442788037255"/>
    <n v="6.4050312490708956"/>
    <n v="2.1350104163569656"/>
    <n v="58.465456588918563"/>
    <n v="502.87037837236113"/>
  </r>
  <r>
    <x v="25"/>
    <s v="Gui_x000a_Yang"/>
    <s v="Gui Yang"/>
    <s v="Xiuwen"/>
    <x v="741"/>
    <s v="t/d"/>
    <s v="cement"/>
    <n v="4000"/>
    <n v="310"/>
    <n v="1"/>
    <m/>
    <n v="1240000"/>
    <m/>
    <n v="0"/>
    <n v="1240000"/>
    <n v="1.7098488554303827E-2"/>
    <n v="1077.1976618162389"/>
    <n v="23.404017867894328"/>
    <n v="590.59690701886063"/>
    <n v="748.5112404434476"/>
    <n v="32.315929854487166"/>
    <n v="10.771976618162391"/>
    <n v="342.79171194876153"/>
    <n v="2883.8295793008551"/>
    <n v="1185.1132441477205"/>
    <n v="33.907179050044441"/>
    <n v="789.84157374157917"/>
    <n v="865.92011122373253"/>
    <n v="35.553397324431621"/>
    <n v="11.851132441477205"/>
    <n v="375.68776653413636"/>
    <n v="3165.9095857919428"/>
    <n v="1177.4775775002397"/>
    <n v="33.907179050044441"/>
    <n v="779.13503873584978"/>
    <n v="830.36700539083233"/>
    <n v="35.324327325007182"/>
    <n v="11.774775775002396"/>
    <n v="358.98453223604258"/>
    <n v="3039.3856370464068"/>
    <n v="1174.0335543986182"/>
    <n v="33.907179050044441"/>
    <n v="772.46595747863648"/>
    <n v="808.22104018182358"/>
    <n v="35.221006631958545"/>
    <n v="11.740335543986182"/>
    <n v="348.58011785429807"/>
    <n v="2960.5740986060118"/>
    <n v="670.31299136694292"/>
    <n v="19.554775638997448"/>
    <n v="453.20742753500508"/>
    <n v="491.73157821355528"/>
    <n v="20.10938974100829"/>
    <n v="6.7031299136694287"/>
    <n v="213.06717849101639"/>
    <n v="1798.5764166170657"/>
    <n v="660.56417252236656"/>
    <n v="19.554775638997448"/>
    <n v="438.98819935653995"/>
    <n v="444.51390003657258"/>
    <n v="19.816925175670999"/>
    <n v="6.6056417252236654"/>
    <n v="190.88380173318907"/>
    <n v="1630.5413897581918"/>
    <n v="656.92628195598934"/>
    <n v="19.554775638997448"/>
    <n v="431.94370892307074"/>
    <n v="421.12131655499246"/>
    <n v="19.70778845867968"/>
    <n v="6.5692628195598939"/>
    <n v="179.8937125812879"/>
    <n v="1547.2934719149573"/>
  </r>
  <r>
    <x v="25"/>
    <s v="Gui_x000a_Yang"/>
    <s v="Gui Yang"/>
    <s v="Guiyang"/>
    <x v="538"/>
    <s v="t/d"/>
    <s v="cement"/>
    <n v="7500"/>
    <n v="310"/>
    <n v="1"/>
    <m/>
    <n v="2325000"/>
    <m/>
    <n v="0"/>
    <n v="2325000"/>
    <n v="3.2059666039319673E-2"/>
    <n v="2019.7456159054479"/>
    <n v="43.882533502301868"/>
    <n v="1107.3692006603637"/>
    <n v="1403.458575831464"/>
    <n v="60.59236847716344"/>
    <n v="20.197456159054482"/>
    <n v="642.73445990392781"/>
    <n v="5407.180461189103"/>
    <n v="2222.0873327769759"/>
    <n v="63.575960718833322"/>
    <n v="1480.9529507654609"/>
    <n v="1623.6002085444984"/>
    <n v="66.662619983309284"/>
    <n v="22.220873327769759"/>
    <n v="704.41456225150557"/>
    <n v="5936.0804733598916"/>
    <n v="2207.7704578129492"/>
    <n v="63.575960718833322"/>
    <n v="1460.8781976297182"/>
    <n v="1556.9381351078105"/>
    <n v="66.233113734388468"/>
    <n v="22.077704578129492"/>
    <n v="673.09599794257974"/>
    <n v="5698.8480694620121"/>
    <n v="2201.3129144974091"/>
    <n v="63.575960718833322"/>
    <n v="1448.3736702724432"/>
    <n v="1515.4144503409191"/>
    <n v="66.039387434922276"/>
    <n v="22.013129144974091"/>
    <n v="653.5877209768089"/>
    <n v="5551.0764348862713"/>
    <n v="1256.8368588130179"/>
    <n v="36.665204323120214"/>
    <n v="849.76392662813453"/>
    <n v="921.99670915041611"/>
    <n v="37.705105764390538"/>
    <n v="12.568368588130179"/>
    <n v="399.50095967065573"/>
    <n v="3372.3307811569975"/>
    <n v="1238.5578234794373"/>
    <n v="36.665204323120214"/>
    <n v="823.10287379351234"/>
    <n v="833.46356256857348"/>
    <n v="37.156734704383119"/>
    <n v="12.385578234794371"/>
    <n v="357.90712824972951"/>
    <n v="3057.2651057966095"/>
    <n v="1231.7367786674799"/>
    <n v="36.665204323120214"/>
    <n v="809.89445423075756"/>
    <n v="789.60246854061074"/>
    <n v="36.952103360024395"/>
    <n v="12.317367786674801"/>
    <n v="337.30071108991478"/>
    <n v="2901.1752598405446"/>
  </r>
  <r>
    <x v="25"/>
    <s v="Gui_x000a_Yang"/>
    <s v="Gui Yang"/>
    <s v="Qingzhen"/>
    <x v="71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Bi_x000a_Jie"/>
    <s v="Bi Jie"/>
    <s v="Weining Yi, Hui and Miao"/>
    <x v="742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  <n v="528.45133801789325"/>
    <n v="15.643820511197958"/>
    <n v="351.19055948523197"/>
    <n v="355.61112002925807"/>
    <n v="15.853540140536799"/>
    <n v="5.2845133801789324"/>
    <n v="152.70704138655125"/>
    <n v="1304.4331118065536"/>
    <n v="525.54102556479154"/>
    <n v="15.643820511197958"/>
    <n v="345.55496713845662"/>
    <n v="336.89705324399398"/>
    <n v="15.766230766943742"/>
    <n v="5.2554102556479148"/>
    <n v="143.9149700650303"/>
    <n v="1237.834777531966"/>
  </r>
  <r>
    <x v="25"/>
    <s v="Bi_x000a_Jie"/>
    <s v="Bi Jie"/>
    <s v="Qianxi"/>
    <x v="743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  <n v="528.45133801789325"/>
    <n v="15.643820511197958"/>
    <n v="351.19055948523197"/>
    <n v="355.61112002925807"/>
    <n v="15.853540140536799"/>
    <n v="5.2845133801789324"/>
    <n v="152.70704138655125"/>
    <n v="1304.4331118065536"/>
    <n v="525.54102556479154"/>
    <n v="15.643820511197958"/>
    <n v="345.55496713845662"/>
    <n v="336.89705324399398"/>
    <n v="15.766230766943742"/>
    <n v="5.2554102556479148"/>
    <n v="143.9149700650303"/>
    <n v="1237.834777531966"/>
  </r>
  <r>
    <x v="25"/>
    <s v="Bi_x000a_Jie"/>
    <s v="Bi Jie"/>
    <s v="Dafang"/>
    <x v="744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Bi_x000a_Jie"/>
    <s v="Bi Jie"/>
    <s v="Bijie"/>
    <x v="745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An_x000a_Shun"/>
    <s v="An Shun"/>
    <s v="Pingba"/>
    <x v="746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  <n v="825.70521565295826"/>
    <n v="24.443469548746812"/>
    <n v="548.73524919567501"/>
    <n v="555.64237504571577"/>
    <n v="24.77115646958875"/>
    <n v="8.257052156529582"/>
    <n v="238.60475216648638"/>
    <n v="2038.1767371977401"/>
    <n v="821.15785244498682"/>
    <n v="24.443469548746812"/>
    <n v="539.92963615383849"/>
    <n v="526.40164569374065"/>
    <n v="24.634735573349602"/>
    <n v="8.2115785244498678"/>
    <n v="224.86714072660988"/>
    <n v="1934.1168398936968"/>
  </r>
  <r>
    <x v="25"/>
    <s v="An_x000a_Shun"/>
    <s v="An Shun"/>
    <s v="Pingba"/>
    <x v="746"/>
    <s v="t/d"/>
    <s v="cement"/>
    <n v="5000"/>
    <n v="310"/>
    <n v="1"/>
    <m/>
    <n v="1550000"/>
    <m/>
    <n v="0"/>
    <n v="1550000"/>
    <n v="2.1373110692879786E-2"/>
    <n v="1346.4970772702989"/>
    <n v="29.255022334867917"/>
    <n v="738.24613377357593"/>
    <n v="935.63905055430951"/>
    <n v="40.394912318108965"/>
    <n v="13.464970772702991"/>
    <n v="428.48963993595191"/>
    <n v="3604.7869741260688"/>
    <n v="1481.3915551846508"/>
    <n v="42.383973812555553"/>
    <n v="987.30196717697402"/>
    <n v="1082.4001390296658"/>
    <n v="44.441746655539525"/>
    <n v="14.813915551846508"/>
    <n v="469.60970816767048"/>
    <n v="3957.3869822399288"/>
    <n v="1471.8469718752997"/>
    <n v="42.383973812555553"/>
    <n v="973.91879841981233"/>
    <n v="1037.9587567385404"/>
    <n v="44.155409156258983"/>
    <n v="14.718469718752997"/>
    <n v="448.73066529505326"/>
    <n v="3799.2320463080086"/>
    <n v="1467.5419429982728"/>
    <n v="42.383973812555553"/>
    <n v="965.5824468482956"/>
    <n v="1010.2763002272796"/>
    <n v="44.026258289948188"/>
    <n v="14.67541942998273"/>
    <n v="435.72514731787265"/>
    <n v="3700.7176232575148"/>
    <n v="837.89123920867871"/>
    <n v="24.443469548746812"/>
    <n v="566.50928441875647"/>
    <n v="614.66447276694419"/>
    <n v="25.136737176260365"/>
    <n v="8.3789123920867876"/>
    <n v="266.33397311377053"/>
    <n v="2248.2205207713323"/>
    <n v="825.70521565295826"/>
    <n v="24.443469548746812"/>
    <n v="548.73524919567501"/>
    <n v="555.64237504571577"/>
    <n v="24.77115646958875"/>
    <n v="8.257052156529582"/>
    <n v="238.60475216648638"/>
    <n v="2038.1767371977401"/>
    <n v="821.15785244498682"/>
    <n v="24.443469548746812"/>
    <n v="539.92963615383849"/>
    <n v="526.40164569374065"/>
    <n v="24.634735573349602"/>
    <n v="8.2115785244498678"/>
    <n v="224.86714072660988"/>
    <n v="1934.1168398936968"/>
  </r>
  <r>
    <x v="25"/>
    <s v="An_x000a_Shun"/>
    <s v="An Shun"/>
    <s v="Puding"/>
    <x v="747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Zun_x000a_Yi"/>
    <s v="Zun Yi"/>
    <s v="Zunyi Shì"/>
    <x v="72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Zun_x000a_Yi"/>
    <s v="Zun Yi"/>
    <s v="Renhuai"/>
    <x v="74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Liu_x000a_Panshui"/>
    <s v="Liu Panshui"/>
    <s v="Liuzhi"/>
    <x v="749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  <n v="1324.6622746877695"/>
    <n v="38.145576431299993"/>
    <n v="876.526918577831"/>
    <n v="934.1628810646863"/>
    <n v="39.739868240633079"/>
    <n v="13.246622746877696"/>
    <n v="403.85759876554789"/>
    <n v="3419.3088416772075"/>
    <n v="1320.7877486984455"/>
    <n v="38.145576431299993"/>
    <n v="869.02420216346593"/>
    <n v="909.24867020455156"/>
    <n v="39.623632460953367"/>
    <n v="13.207877486984454"/>
    <n v="392.1526325860853"/>
    <n v="3330.6458609317629"/>
    <n v="754.10211528781076"/>
    <n v="21.99912259387213"/>
    <n v="509.85835597688072"/>
    <n v="553.19802549024973"/>
    <n v="22.623063458634324"/>
    <n v="7.5410211528781073"/>
    <n v="239.70057580239344"/>
    <n v="2023.3984686941988"/>
    <n v="743.13469408766241"/>
    <n v="21.99912259387213"/>
    <n v="493.8617242761074"/>
    <n v="500.07813754114414"/>
    <n v="22.294040822629871"/>
    <n v="7.4313469408766233"/>
    <n v="214.74427694983771"/>
    <n v="1834.3590634779659"/>
    <n v="739.04206720048796"/>
    <n v="21.99912259387213"/>
    <n v="485.93667253845456"/>
    <n v="473.76148112436647"/>
    <n v="22.171262016014637"/>
    <n v="7.39042067200488"/>
    <n v="202.38042665394886"/>
    <n v="1740.7051559043271"/>
  </r>
  <r>
    <x v="25"/>
    <s v="Liu_x000a_Panshui"/>
    <s v="Liu Panshui"/>
    <s v="Liuzhi"/>
    <x v="74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Bi_x000a_Jie"/>
    <s v="Bi Jie"/>
    <s v="Bijie"/>
    <x v="745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  <n v="528.45133801789325"/>
    <n v="15.643820511197958"/>
    <n v="351.19055948523197"/>
    <n v="355.61112002925807"/>
    <n v="15.853540140536799"/>
    <n v="5.2845133801789324"/>
    <n v="152.70704138655125"/>
    <n v="1304.4331118065536"/>
    <n v="525.54102556479154"/>
    <n v="15.643820511197958"/>
    <n v="345.55496713845662"/>
    <n v="336.89705324399398"/>
    <n v="15.766230766943742"/>
    <n v="5.2554102556479148"/>
    <n v="143.9149700650303"/>
    <n v="1237.834777531966"/>
  </r>
  <r>
    <x v="25"/>
    <s v="Zun_x000a_Yi"/>
    <s v="Zun Yi"/>
    <s v="Zunyi Shì"/>
    <x v="728"/>
    <s v="t/d"/>
    <s v="cement"/>
    <n v="4600"/>
    <n v="310"/>
    <n v="1"/>
    <m/>
    <n v="1426000"/>
    <m/>
    <n v="0"/>
    <n v="1426000"/>
    <n v="1.9663261837449403E-2"/>
    <n v="1238.7773110886749"/>
    <n v="26.914620548078481"/>
    <n v="679.18644307168984"/>
    <n v="860.78792650996479"/>
    <n v="37.163319332660251"/>
    <n v="12.387773110886751"/>
    <n v="394.21046874107577"/>
    <n v="3316.4040161959833"/>
    <n v="1362.8802307698788"/>
    <n v="38.993255907551109"/>
    <n v="908.3178098028161"/>
    <n v="995.80812790729249"/>
    <n v="40.886406923096366"/>
    <n v="13.628802307698788"/>
    <n v="432.04093151425684"/>
    <n v="3640.7960236607346"/>
    <n v="1354.0992141252757"/>
    <n v="38.993255907551109"/>
    <n v="896.00529454622733"/>
    <n v="954.92205619945719"/>
    <n v="40.622976423758267"/>
    <n v="13.540992141252758"/>
    <n v="412.83221207144896"/>
    <n v="3495.2934826033679"/>
    <n v="1350.138587558411"/>
    <n v="38.993255907551109"/>
    <n v="888.33585110043202"/>
    <n v="929.45419620909729"/>
    <n v="40.504157626752331"/>
    <n v="13.501385875584111"/>
    <n v="400.86713553244283"/>
    <n v="3404.6602133969136"/>
    <n v="770.8599400719844"/>
    <n v="22.487991984847067"/>
    <n v="521.18854166525591"/>
    <n v="565.49131494558867"/>
    <n v="23.125798202159533"/>
    <n v="7.7085994007198444"/>
    <n v="245.02725526466887"/>
    <n v="2068.3628791096257"/>
    <n v="759.6487984007216"/>
    <n v="22.487991984847067"/>
    <n v="504.83642926002096"/>
    <n v="511.19098504205851"/>
    <n v="22.789463952021649"/>
    <n v="7.5964879840072159"/>
    <n v="219.51637199316747"/>
    <n v="1875.122598221921"/>
    <n v="755.4652242493878"/>
    <n v="22.487991984847067"/>
    <n v="496.73526526153142"/>
    <n v="484.28951403824135"/>
    <n v="22.663956727481633"/>
    <n v="7.5546522424938782"/>
    <n v="206.87776946848109"/>
    <n v="1779.3874927022011"/>
  </r>
  <r>
    <x v="25"/>
    <s v="Qiannan_x000a_Buyei_x000a_and_x000a_Miao "/>
    <s v="Qiannan Buyei and Miao "/>
    <s v="Guiding"/>
    <x v="750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  <n v="528.45133801789325"/>
    <n v="15.643820511197958"/>
    <n v="351.19055948523197"/>
    <n v="355.61112002925807"/>
    <n v="15.853540140536799"/>
    <n v="5.2845133801789324"/>
    <n v="152.70704138655125"/>
    <n v="1304.4331118065536"/>
    <n v="525.54102556479154"/>
    <n v="15.643820511197958"/>
    <n v="345.55496713845662"/>
    <n v="336.89705324399398"/>
    <n v="15.766230766943742"/>
    <n v="5.2554102556479148"/>
    <n v="143.9149700650303"/>
    <n v="1237.834777531966"/>
  </r>
  <r>
    <x v="25"/>
    <s v="Tong_x000a_Ren"/>
    <s v="Tong Ren"/>
    <s v="Songtao Miao"/>
    <x v="751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Zun_x000a_Yi"/>
    <s v="Zun Yi"/>
    <s v="Zunyi Shì"/>
    <x v="72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Gui_x000a_Yang"/>
    <s v="Gui Yang"/>
    <s v="Qingzhen"/>
    <x v="719"/>
    <s v="t/d"/>
    <s v="cement"/>
    <n v="1500"/>
    <n v="310"/>
    <n v="1"/>
    <m/>
    <n v="465000"/>
    <m/>
    <n v="0"/>
    <n v="465000"/>
    <n v="6.4119332078639351E-3"/>
    <n v="403.94912318108959"/>
    <n v="8.7765067004603736"/>
    <n v="221.47384013207275"/>
    <n v="280.69171516629285"/>
    <n v="12.118473695432689"/>
    <n v="4.0394912318108966"/>
    <n v="128.54689198078557"/>
    <n v="1081.4360922378205"/>
    <n v="444.41746655539521"/>
    <n v="12.715192143766666"/>
    <n v="296.19059015309222"/>
    <n v="324.72004170889971"/>
    <n v="13.332523996661857"/>
    <n v="4.4441746655539518"/>
    <n v="140.88291245030112"/>
    <n v="1187.2160946719785"/>
    <n v="441.55409156258986"/>
    <n v="12.715192143766666"/>
    <n v="292.17563952594367"/>
    <n v="311.38762702156208"/>
    <n v="13.246622746877694"/>
    <n v="4.4155409156258987"/>
    <n v="134.61919958851595"/>
    <n v="1139.7696138924025"/>
    <n v="440.26258289948186"/>
    <n v="12.715192143766666"/>
    <n v="289.67473405448868"/>
    <n v="303.08289006818387"/>
    <n v="13.207877486984456"/>
    <n v="4.4026258289948181"/>
    <n v="130.71754419536177"/>
    <n v="1110.2152869772544"/>
    <n v="251.3673717626036"/>
    <n v="7.333040864624043"/>
    <n v="169.95278532562691"/>
    <n v="184.39934183008324"/>
    <n v="7.5410211528781081"/>
    <n v="2.5136737176260358"/>
    <n v="79.900191934131144"/>
    <n v="674.46615623139962"/>
    <n v="247.71156469588746"/>
    <n v="7.333040864624043"/>
    <n v="164.62057475870247"/>
    <n v="166.69271251371472"/>
    <n v="7.4313469408766242"/>
    <n v="2.4771156469588744"/>
    <n v="71.581425649945899"/>
    <n v="611.45302115932202"/>
    <n v="246.34735573349602"/>
    <n v="7.333040864624043"/>
    <n v="161.97889084615153"/>
    <n v="157.92049370812217"/>
    <n v="7.3904206720048791"/>
    <n v="2.46347355733496"/>
    <n v="67.460142217982963"/>
    <n v="580.23505196810902"/>
  </r>
  <r>
    <x v="25"/>
    <s v="Gui_x000a_Yang"/>
    <s v="Gui Yang"/>
    <s v="Qingzhen"/>
    <x v="71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Zun_x000a_Yi"/>
    <s v="Zun Yi"/>
    <s v="Xishui"/>
    <x v="496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Bi_x000a_Jie"/>
    <s v="Bi Jie"/>
    <s v="Bijie"/>
    <x v="745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  <n v="588.73878875011985"/>
    <n v="16.95358952502222"/>
    <n v="389.56751936792489"/>
    <n v="415.18350269541617"/>
    <n v="17.662163662503591"/>
    <n v="5.8873878875011982"/>
    <n v="179.49226611802129"/>
    <n v="1519.6928185232034"/>
    <n v="587.0167771993091"/>
    <n v="16.95358952502222"/>
    <n v="386.23297873931824"/>
    <n v="404.11052009091179"/>
    <n v="17.610503315979273"/>
    <n v="5.8701677719930911"/>
    <n v="174.29005892714903"/>
    <n v="1480.2870493030059"/>
    <n v="335.15649568347146"/>
    <n v="9.777387819498724"/>
    <n v="226.60371376750254"/>
    <n v="245.86578910677764"/>
    <n v="10.054694870504145"/>
    <n v="3.3515649568347143"/>
    <n v="106.5335892455082"/>
    <n v="899.28820830853283"/>
    <n v="330.28208626118328"/>
    <n v="9.777387819498724"/>
    <n v="219.49409967826998"/>
    <n v="222.25695001828629"/>
    <n v="9.9084625878354995"/>
    <n v="3.3028208626118327"/>
    <n v="95.441900866594537"/>
    <n v="815.27069487909591"/>
    <n v="328.46314097799467"/>
    <n v="9.777387819498724"/>
    <n v="215.97185446153537"/>
    <n v="210.56065827749623"/>
    <n v="9.8538942293398399"/>
    <n v="3.2846314097799469"/>
    <n v="89.94685629064395"/>
    <n v="773.64673595747865"/>
  </r>
  <r>
    <x v="25"/>
    <s v="An_x000a_Shun"/>
    <s v="An Shun"/>
    <s v="Guanling Buyei and Miao"/>
    <x v="752"/>
    <s v="t/d"/>
    <s v="cement"/>
    <n v="3000"/>
    <n v="310"/>
    <n v="1"/>
    <m/>
    <n v="930000"/>
    <m/>
    <n v="0"/>
    <n v="930000"/>
    <n v="1.282386641572787E-2"/>
    <n v="807.89824636217918"/>
    <n v="17.553013400920747"/>
    <n v="442.9476802641455"/>
    <n v="561.3834303325857"/>
    <n v="24.236947390865378"/>
    <n v="8.0789824636217933"/>
    <n v="257.09378396157115"/>
    <n v="2162.872184475641"/>
    <n v="888.83493311079042"/>
    <n v="25.430384287533332"/>
    <n v="592.38118030618443"/>
    <n v="649.44008341779943"/>
    <n v="26.665047993323714"/>
    <n v="8.8883493311079036"/>
    <n v="281.76582490060224"/>
    <n v="2374.4321893439569"/>
    <n v="883.10818312517972"/>
    <n v="25.430384287533332"/>
    <n v="584.35127905188733"/>
    <n v="622.77525404312416"/>
    <n v="26.493245493755389"/>
    <n v="8.8310818312517974"/>
    <n v="269.23839917703191"/>
    <n v="2279.539227784805"/>
    <n v="880.52516579896371"/>
    <n v="25.430384287533332"/>
    <n v="579.34946810897736"/>
    <n v="606.16578013636774"/>
    <n v="26.415754973968912"/>
    <n v="8.8052516579896363"/>
    <n v="261.43508839072354"/>
    <n v="2220.4305739545089"/>
    <n v="502.73474352520719"/>
    <n v="14.666081729248086"/>
    <n v="339.90557065125381"/>
    <n v="368.79868366016649"/>
    <n v="15.082042305756216"/>
    <n v="5.0273474352520715"/>
    <n v="159.80038386826229"/>
    <n v="1348.9323124627992"/>
    <n v="495.42312939177492"/>
    <n v="14.666081729248086"/>
    <n v="329.24114951740495"/>
    <n v="333.38542502742945"/>
    <n v="14.862693881753248"/>
    <n v="4.9542312939177489"/>
    <n v="143.1628512998918"/>
    <n v="1222.906042318644"/>
    <n v="492.69471146699203"/>
    <n v="14.666081729248086"/>
    <n v="323.95778169230306"/>
    <n v="315.84098741624433"/>
    <n v="14.780841344009758"/>
    <n v="4.92694711466992"/>
    <n v="134.92028443596593"/>
    <n v="1160.470103936218"/>
  </r>
  <r>
    <x v="25"/>
    <s v="Zun_x000a_Yi"/>
    <s v="Zun Yi"/>
    <s v="Zunyi Shì"/>
    <x v="728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  <n v="1324.6622746877695"/>
    <n v="38.145576431299993"/>
    <n v="876.526918577831"/>
    <n v="934.1628810646863"/>
    <n v="39.739868240633079"/>
    <n v="13.246622746877696"/>
    <n v="403.85759876554789"/>
    <n v="3419.3088416772075"/>
    <n v="1320.7877486984455"/>
    <n v="38.145576431299993"/>
    <n v="869.02420216346593"/>
    <n v="909.24867020455156"/>
    <n v="39.623632460953367"/>
    <n v="13.207877486984454"/>
    <n v="392.1526325860853"/>
    <n v="3330.6458609317629"/>
    <n v="754.10211528781076"/>
    <n v="21.99912259387213"/>
    <n v="509.85835597688072"/>
    <n v="553.19802549024973"/>
    <n v="22.623063458634324"/>
    <n v="7.5410211528781073"/>
    <n v="239.70057580239344"/>
    <n v="2023.3984686941988"/>
    <n v="743.13469408766241"/>
    <n v="21.99912259387213"/>
    <n v="493.8617242761074"/>
    <n v="500.07813754114414"/>
    <n v="22.294040822629871"/>
    <n v="7.4313469408766233"/>
    <n v="214.74427694983771"/>
    <n v="1834.3590634779659"/>
    <n v="739.04206720048796"/>
    <n v="21.99912259387213"/>
    <n v="485.93667253845456"/>
    <n v="473.76148112436647"/>
    <n v="22.171262016014637"/>
    <n v="7.39042067200488"/>
    <n v="202.38042665394886"/>
    <n v="1740.7051559043271"/>
  </r>
  <r>
    <x v="25"/>
    <s v="Zun_x000a_Yi"/>
    <s v="Zun Yi"/>
    <s v="Zunyi Shì"/>
    <x v="728"/>
    <s v="t/d"/>
    <s v="cement"/>
    <n v="4500"/>
    <n v="310"/>
    <n v="1"/>
    <m/>
    <n v="1395000"/>
    <m/>
    <n v="0"/>
    <n v="1395000"/>
    <n v="1.9235799623591805E-2"/>
    <n v="1211.8473695432688"/>
    <n v="26.329520101381121"/>
    <n v="664.42152039621828"/>
    <n v="842.07514549887844"/>
    <n v="36.355421086298065"/>
    <n v="12.118473695432689"/>
    <n v="385.64067594235672"/>
    <n v="3244.3082767134615"/>
    <n v="1333.2523996661855"/>
    <n v="38.145576431299993"/>
    <n v="888.57177045927654"/>
    <n v="974.16012512669909"/>
    <n v="39.997571989985566"/>
    <n v="13.332523996661855"/>
    <n v="422.64873735090339"/>
    <n v="3561.6482840159351"/>
    <n v="1324.6622746877695"/>
    <n v="38.145576431299993"/>
    <n v="876.526918577831"/>
    <n v="934.1628810646863"/>
    <n v="39.739868240633079"/>
    <n v="13.246622746877696"/>
    <n v="403.85759876554789"/>
    <n v="3419.3088416772075"/>
    <n v="1320.7877486984455"/>
    <n v="38.145576431299993"/>
    <n v="869.02420216346593"/>
    <n v="909.24867020455156"/>
    <n v="39.623632460953367"/>
    <n v="13.207877486984454"/>
    <n v="392.1526325860853"/>
    <n v="3330.6458609317629"/>
    <n v="754.10211528781076"/>
    <n v="21.99912259387213"/>
    <n v="509.85835597688072"/>
    <n v="553.19802549024973"/>
    <n v="22.623063458634324"/>
    <n v="7.5410211528781073"/>
    <n v="239.70057580239344"/>
    <n v="2023.3984686941988"/>
    <n v="743.13469408766241"/>
    <n v="21.99912259387213"/>
    <n v="493.8617242761074"/>
    <n v="500.07813754114414"/>
    <n v="22.294040822629871"/>
    <n v="7.4313469408766233"/>
    <n v="214.74427694983771"/>
    <n v="1834.3590634779659"/>
    <n v="739.04206720048796"/>
    <n v="21.99912259387213"/>
    <n v="485.93667253845456"/>
    <n v="473.76148112436647"/>
    <n v="22.171262016014637"/>
    <n v="7.39042067200488"/>
    <n v="202.38042665394886"/>
    <n v="1740.7051559043271"/>
  </r>
  <r>
    <x v="25"/>
    <s v="Zun_x000a_Yi"/>
    <s v="Zun Yi"/>
    <s v="Meitan"/>
    <x v="753"/>
    <s v="t/d"/>
    <s v="cement"/>
    <n v="3000"/>
    <n v="310"/>
    <n v="1"/>
    <m/>
    <n v="930000"/>
    <m/>
    <n v="0"/>
    <n v="930000"/>
    <n v="1.282386641572787E-2"/>
    <n v="807.89824636217918"/>
    <n v="17.553013400920747"/>
    <n v="442.9476802641455"/>
    <n v="561.3834303325857"/>
    <n v="24.236947390865378"/>
    <n v="8.0789824636217933"/>
    <n v="257.09378396157115"/>
    <n v="2162.872184475641"/>
    <n v="888.83493311079042"/>
    <n v="25.430384287533332"/>
    <n v="592.38118030618443"/>
    <n v="649.44008341779943"/>
    <n v="26.665047993323714"/>
    <n v="8.8883493311079036"/>
    <n v="281.76582490060224"/>
    <n v="2374.4321893439569"/>
    <n v="883.10818312517972"/>
    <n v="25.430384287533332"/>
    <n v="584.35127905188733"/>
    <n v="622.77525404312416"/>
    <n v="26.493245493755389"/>
    <n v="8.8310818312517974"/>
    <n v="269.23839917703191"/>
    <n v="2279.539227784805"/>
    <n v="880.52516579896371"/>
    <n v="25.430384287533332"/>
    <n v="579.34946810897736"/>
    <n v="606.16578013636774"/>
    <n v="26.415754973968912"/>
    <n v="8.8052516579896363"/>
    <n v="261.43508839072354"/>
    <n v="2220.4305739545089"/>
    <n v="502.73474352520719"/>
    <n v="14.666081729248086"/>
    <n v="339.90557065125381"/>
    <n v="368.79868366016649"/>
    <n v="15.082042305756216"/>
    <n v="5.0273474352520715"/>
    <n v="159.80038386826229"/>
    <n v="1348.9323124627992"/>
    <n v="495.42312939177492"/>
    <n v="14.666081729248086"/>
    <n v="329.24114951740495"/>
    <n v="333.38542502742945"/>
    <n v="14.862693881753248"/>
    <n v="4.9542312939177489"/>
    <n v="143.1628512998918"/>
    <n v="1222.906042318644"/>
    <n v="492.69471146699203"/>
    <n v="14.666081729248086"/>
    <n v="323.95778169230306"/>
    <n v="315.84098741624433"/>
    <n v="14.780841344009758"/>
    <n v="4.92694711466992"/>
    <n v="134.92028443596593"/>
    <n v="1160.470103936218"/>
  </r>
  <r>
    <x v="25"/>
    <s v="Zun_x000a_Yi"/>
    <s v="Zun Yi"/>
    <s v="Zheng'an"/>
    <x v="754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Zun_x000a_Yi"/>
    <s v="Zun Yi"/>
    <s v="Fenggang"/>
    <x v="755"/>
    <s v="t/d"/>
    <s v="cement"/>
    <n v="2000"/>
    <n v="310"/>
    <n v="1"/>
    <m/>
    <n v="620000"/>
    <m/>
    <n v="0"/>
    <n v="620000"/>
    <n v="8.5492442771519135E-3"/>
    <n v="538.59883090811945"/>
    <n v="11.702008933947164"/>
    <n v="295.29845350943032"/>
    <n v="374.2556202217238"/>
    <n v="16.157964927243583"/>
    <n v="5.3859883090811955"/>
    <n v="171.39585597438077"/>
    <n v="1441.9147896504276"/>
    <n v="592.55662207386024"/>
    <n v="16.95358952502222"/>
    <n v="394.92078687078958"/>
    <n v="432.96005561186627"/>
    <n v="17.776698662215811"/>
    <n v="5.9255662207386024"/>
    <n v="187.84388326706818"/>
    <n v="1582.9547928959714"/>
    <n v="588.73878875011985"/>
    <n v="16.95358952502222"/>
    <n v="389.56751936792489"/>
    <n v="415.18350269541617"/>
    <n v="17.662163662503591"/>
    <n v="5.8873878875011982"/>
    <n v="179.49226611802129"/>
    <n v="1519.6928185232034"/>
    <n v="587.0167771993091"/>
    <n v="16.95358952502222"/>
    <n v="386.23297873931824"/>
    <n v="404.11052009091179"/>
    <n v="17.610503315979273"/>
    <n v="5.8701677719930911"/>
    <n v="174.29005892714903"/>
    <n v="1480.2870493030059"/>
    <n v="335.15649568347146"/>
    <n v="9.777387819498724"/>
    <n v="226.60371376750254"/>
    <n v="245.86578910677764"/>
    <n v="10.054694870504145"/>
    <n v="3.3515649568347143"/>
    <n v="106.5335892455082"/>
    <n v="899.28820830853283"/>
    <n v="330.28208626118328"/>
    <n v="9.777387819498724"/>
    <n v="219.49409967826998"/>
    <n v="222.25695001828629"/>
    <n v="9.9084625878354995"/>
    <n v="3.3028208626118327"/>
    <n v="95.441900866594537"/>
    <n v="815.27069487909591"/>
    <n v="328.46314097799467"/>
    <n v="9.777387819498724"/>
    <n v="215.97185446153537"/>
    <n v="210.56065827749623"/>
    <n v="9.8538942293398399"/>
    <n v="3.2846314097799469"/>
    <n v="89.94685629064395"/>
    <n v="773.64673595747865"/>
  </r>
  <r>
    <x v="25"/>
    <s v="Tong_x000a_Ren"/>
    <s v="Tong Ren"/>
    <s v="Dejiang"/>
    <x v="756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Tong_x000a_Ren"/>
    <s v="Tong Ren"/>
    <s v="Yinjiang Tujia and Miao"/>
    <x v="757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Qiannan_x000a_Buyei_x000a_and_x000a_Miao"/>
    <s v="Qiannan Buyei and Miao"/>
    <s v="Weng'an"/>
    <x v="758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Qiannan_x000a_Buyei_x000a_and_x000a_Miao"/>
    <s v="Qiannan Buyei and Miao"/>
    <s v="Dushan"/>
    <x v="759"/>
    <s v="t/d"/>
    <s v="cement"/>
    <n v="2500"/>
    <n v="310"/>
    <n v="1"/>
    <m/>
    <n v="775000"/>
    <m/>
    <n v="0"/>
    <n v="775000"/>
    <n v="1.0686555346439893E-2"/>
    <n v="673.24853863514943"/>
    <n v="14.627511167433958"/>
    <n v="369.12306688678797"/>
    <n v="467.81952527715475"/>
    <n v="20.197456159054482"/>
    <n v="6.7324853863514953"/>
    <n v="214.24481996797596"/>
    <n v="1802.3934870630344"/>
    <n v="740.69577759232538"/>
    <n v="21.191986906277776"/>
    <n v="493.65098358848701"/>
    <n v="541.20006951483288"/>
    <n v="22.220873327769763"/>
    <n v="7.4069577759232539"/>
    <n v="234.80485408383524"/>
    <n v="1978.6934911199644"/>
    <n v="735.92348593764984"/>
    <n v="21.191986906277776"/>
    <n v="486.95939920990617"/>
    <n v="518.97937836927019"/>
    <n v="22.077704578129492"/>
    <n v="7.3592348593764987"/>
    <n v="224.36533264752663"/>
    <n v="1899.6160231540043"/>
    <n v="733.77097149913641"/>
    <n v="21.191986906277776"/>
    <n v="482.7912234241478"/>
    <n v="505.13815011363982"/>
    <n v="22.013129144974094"/>
    <n v="7.337709714991365"/>
    <n v="217.86257365893633"/>
    <n v="1850.3588116287574"/>
    <n v="418.94561960433936"/>
    <n v="12.221734774373406"/>
    <n v="283.25464220937823"/>
    <n v="307.33223638347209"/>
    <n v="12.568368588130182"/>
    <n v="4.1894561960433938"/>
    <n v="133.16698655688526"/>
    <n v="1124.1102603856662"/>
    <n v="412.85260782647913"/>
    <n v="12.221734774373406"/>
    <n v="274.36762459783751"/>
    <n v="277.82118752285788"/>
    <n v="12.385578234794375"/>
    <n v="4.128526078264791"/>
    <n v="119.30237608324319"/>
    <n v="1019.08836859887"/>
    <n v="410.57892622249341"/>
    <n v="12.221734774373406"/>
    <n v="269.96481807691924"/>
    <n v="263.20082284687032"/>
    <n v="12.317367786674801"/>
    <n v="4.1057892622249339"/>
    <n v="112.43357036330494"/>
    <n v="967.0584199468484"/>
  </r>
  <r>
    <x v="25"/>
    <s v="Bi_x000a_Jie"/>
    <s v="Bi Jie"/>
    <s v="Nayong"/>
    <x v="760"/>
    <s v="t/d"/>
    <s v="cement"/>
    <n v="3200"/>
    <n v="310"/>
    <n v="1"/>
    <m/>
    <n v="992000"/>
    <m/>
    <n v="0"/>
    <n v="992000"/>
    <n v="1.3678790843443062E-2"/>
    <n v="861.75812945299117"/>
    <n v="18.723214294315465"/>
    <n v="472.47752561508855"/>
    <n v="598.80899235475806"/>
    <n v="25.852743883589735"/>
    <n v="8.6175812945299128"/>
    <n v="274.23336955900925"/>
    <n v="2307.0636634406837"/>
    <n v="948.09059531817638"/>
    <n v="27.125743240035554"/>
    <n v="631.87325899326333"/>
    <n v="692.736088978986"/>
    <n v="28.442717859545294"/>
    <n v="9.4809059531817645"/>
    <n v="300.55021322730909"/>
    <n v="2532.727668633554"/>
    <n v="941.98206200019172"/>
    <n v="27.125743240035554"/>
    <n v="623.30803098867977"/>
    <n v="664.29360431266582"/>
    <n v="28.25946186000575"/>
    <n v="9.4198206200019179"/>
    <n v="287.18762578883405"/>
    <n v="2431.5085096371254"/>
    <n v="939.22684351889461"/>
    <n v="27.125743240035554"/>
    <n v="617.97276598290921"/>
    <n v="646.57683214545887"/>
    <n v="28.176805305566837"/>
    <n v="9.3922684351889458"/>
    <n v="278.86409428343848"/>
    <n v="2368.4592788848095"/>
    <n v="536.25039309355429"/>
    <n v="15.643820511197958"/>
    <n v="362.56594202800409"/>
    <n v="393.38526257084425"/>
    <n v="16.08751179280663"/>
    <n v="5.3625039309355431"/>
    <n v="170.45374279281313"/>
    <n v="1438.8611332936525"/>
    <n v="528.45133801789325"/>
    <n v="15.643820511197958"/>
    <n v="351.19055948523197"/>
    <n v="355.61112002925807"/>
    <n v="15.853540140536799"/>
    <n v="5.2845133801789324"/>
    <n v="152.70704138655125"/>
    <n v="1304.4331118065536"/>
    <n v="525.54102556479154"/>
    <n v="15.643820511197958"/>
    <n v="345.55496713845662"/>
    <n v="336.89705324399398"/>
    <n v="15.766230766943742"/>
    <n v="5.2554102556479148"/>
    <n v="143.9149700650303"/>
    <n v="1237.834777531966"/>
  </r>
  <r>
    <x v="25"/>
    <s v="An_x000a_Shun"/>
    <s v="An Shun"/>
    <s v="Puding"/>
    <x v="747"/>
    <s v="t/d"/>
    <s v="cement"/>
    <n v="1200"/>
    <n v="310"/>
    <n v="1"/>
    <m/>
    <n v="372000"/>
    <m/>
    <n v="0"/>
    <n v="372000"/>
    <n v="5.1295465662911481E-3"/>
    <n v="323.15929854487166"/>
    <n v="7.0212053603682989"/>
    <n v="177.17907210565821"/>
    <n v="224.55337213303426"/>
    <n v="9.6947789563461502"/>
    <n v="3.2315929854487173"/>
    <n v="102.83751358462845"/>
    <n v="865.14887379025652"/>
    <n v="355.53397324431614"/>
    <n v="10.172153715013332"/>
    <n v="236.95247212247375"/>
    <n v="259.77603336711974"/>
    <n v="10.666019197329485"/>
    <n v="3.5553397324431617"/>
    <n v="112.70632996024091"/>
    <n v="949.77287573758281"/>
    <n v="353.24327325007187"/>
    <n v="10.172153715013332"/>
    <n v="233.74051162075494"/>
    <n v="249.11010161724968"/>
    <n v="10.597298197502155"/>
    <n v="3.5324327325007192"/>
    <n v="107.69535967081276"/>
    <n v="911.81569111392207"/>
    <n v="352.21006631958545"/>
    <n v="10.172153715013332"/>
    <n v="231.73978724359094"/>
    <n v="242.46631205454707"/>
    <n v="10.566301989587565"/>
    <n v="3.5221006631958547"/>
    <n v="104.57403535628943"/>
    <n v="888.17222958180355"/>
    <n v="201.09389741008286"/>
    <n v="5.8664326916992344"/>
    <n v="135.96222826050152"/>
    <n v="147.51947346406658"/>
    <n v="6.0328169223024863"/>
    <n v="2.0109389741008288"/>
    <n v="63.92015354730492"/>
    <n v="539.5729249851197"/>
    <n v="198.16925175670997"/>
    <n v="5.8664326916992344"/>
    <n v="131.696459806962"/>
    <n v="133.35417001097179"/>
    <n v="5.9450775527012993"/>
    <n v="1.9816925175670996"/>
    <n v="57.265140519956724"/>
    <n v="489.16241692745757"/>
    <n v="197.07788458679681"/>
    <n v="5.8664326916992344"/>
    <n v="129.58311267692122"/>
    <n v="126.33639496649774"/>
    <n v="5.9123365376039034"/>
    <n v="1.9707788458679683"/>
    <n v="53.968113774386367"/>
    <n v="464.18804157448722"/>
  </r>
  <r>
    <x v="1"/>
    <s v=""/>
    <m/>
    <s v=""/>
    <x v="4"/>
    <m/>
    <m/>
    <m/>
    <m/>
    <n v="74"/>
    <m/>
    <n v="72416000"/>
    <m/>
    <n v="0"/>
    <m/>
    <n v="1.0000000000000004"/>
    <n v="62999.58375824392"/>
    <n v="1368.777"/>
    <n v="34540.883841466952"/>
    <n v="43776.456501767301"/>
    <n v="1889.9875127473176"/>
    <n v="629.99583758243932"/>
    <n v="20048.070966043259"/>
    <n v="168659.91225727211"/>
    <n v="69310.994383150784"/>
    <n v="1983.0512470360857"/>
    <n v="46193.648709538698"/>
    <n v="50643.079268300207"/>
    <n v="2079.3298314945237"/>
    <n v="693.10994383150785"/>
    <n v="21971.986900536464"/>
    <n v="185157.2772492255"/>
    <n v="68864.424698161936"/>
    <n v="1983.0512470360857"/>
    <n v="45567.480205128144"/>
    <n v="48563.766484600899"/>
    <n v="2065.9327409448579"/>
    <n v="688.6442469816194"/>
    <n v="20995.103227746014"/>
    <n v="177757.561868319"/>
    <n v="68663.002034943289"/>
    <n v="1983.0512470360857"/>
    <n v="45177.4409782086"/>
    <n v="47268.566318885998"/>
    <n v="2059.8900610482988"/>
    <n v="686.63002034943293"/>
    <n v="20386.604157860354"/>
    <n v="173148.29256418758"/>
    <n v="39203.055243044844"/>
    <n v="1143.6552170615896"/>
    <n v="26505.701138182132"/>
    <n v="28758.774592961465"/>
    <n v="1176.0916572913454"/>
    <n v="392.03055243044844"/>
    <n v="12461.170343467913"/>
    <n v="105189.20493497944"/>
    <n v="38632.898482485885"/>
    <n v="1143.6552170615896"/>
    <n v="25674.093821938612"/>
    <n v="25997.262777047323"/>
    <n v="1158.9869544745766"/>
    <n v="386.32898482485882"/>
    <n v="11163.782174485948"/>
    <n v="95361.726539728072"/>
    <n v="38420.137538451359"/>
    <n v="1143.6552170615896"/>
    <n v="25262.09890138781"/>
    <n v="24629.15451371828"/>
    <n v="1152.6041261535406"/>
    <n v="384.2013753845136"/>
    <n v="10521.030090464177"/>
    <n v="90492.99691027317"/>
  </r>
  <r>
    <x v="2"/>
    <s v=""/>
    <m/>
    <s v=""/>
    <x v="4"/>
    <m/>
    <m/>
    <m/>
    <m/>
    <m/>
    <n v="1"/>
    <m/>
    <n v="1000000"/>
    <n v="105029.91804395635"/>
    <n v="72521029.9180439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6"/>
    <s v="Lin_x000a_Cang"/>
    <s v="Lin Cang"/>
    <s v="Fengqing"/>
    <x v="761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  <n v="311.26913847951511"/>
    <n v="25.782788751124009"/>
    <n v="975.62754227202402"/>
    <n v="416.70266832234694"/>
    <n v="9.3380741543854526"/>
    <n v="3.1126913847951507"/>
    <n v="223.1760895459052"/>
    <n v="1911.4138497880526"/>
    <n v="306.47261379909065"/>
    <n v="25.782788751124009"/>
    <n v="933.34803372526267"/>
    <n v="395.28915497467426"/>
    <n v="9.1941784139727218"/>
    <n v="3.064726137990907"/>
    <n v="208.68575980801734"/>
    <n v="1801.6522488703392"/>
  </r>
  <r>
    <x v="26"/>
    <s v="Kun_x000a_Ming"/>
    <s v="Kun Ming"/>
    <s v="Kunming"/>
    <x v="762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Li_x000a_Jiang"/>
    <s v="Li Jiang"/>
    <s v="Yongsheng"/>
    <x v="763"/>
    <s v="t/d"/>
    <s v="cement"/>
    <n v="500"/>
    <n v="310"/>
    <n v="1"/>
    <m/>
    <n v="155000"/>
    <m/>
    <n v="0"/>
    <n v="155000"/>
    <n v="1.8556297822670848E-3"/>
    <n v="63.889069395239424"/>
    <n v="3.500113018499345"/>
    <n v="185.50741854507271"/>
    <n v="83.443679705964485"/>
    <n v="1.9166720818571821"/>
    <n v="0.63889069395239417"/>
    <n v="50.953040245238697"/>
    <n v="428.91797615638058"/>
    <n v="71.559583713914463"/>
    <n v="5.5882872982853486"/>
    <n v="233.26265896244698"/>
    <n v="101.3595196081375"/>
    <n v="2.146787511417434"/>
    <n v="0.71559583713914465"/>
    <n v="55.843856074565203"/>
    <n v="470.88502794042074"/>
    <n v="70.301139333239803"/>
    <n v="5.5882872982853486"/>
    <n v="224.92689793067206"/>
    <n v="97.137665186166103"/>
    <n v="2.1090341799971943"/>
    <n v="0.70301139333239815"/>
    <n v="52.986965582731244"/>
    <n v="449.24460431290458"/>
    <n v="69.73352530302553"/>
    <n v="5.5882872982853486"/>
    <n v="219.92359995127273"/>
    <n v="94.603619930040281"/>
    <n v="2.0920057590907652"/>
    <n v="0.69733525303025523"/>
    <n v="51.272200203700883"/>
    <n v="436.25556979090089"/>
    <n v="40.515358116111969"/>
    <n v="3.2228485938905012"/>
    <n v="132.96759965885138"/>
    <n v="57.666228449781819"/>
    <n v="1.2154607434833591"/>
    <n v="0.40515358116111977"/>
    <n v="31.671860295962709"/>
    <n v="267.52052365146523"/>
    <n v="38.908642309939388"/>
    <n v="3.2228485938905012"/>
    <n v="121.953442784003"/>
    <n v="52.087833540293367"/>
    <n v="1.1672592692981816"/>
    <n v="0.38908642309939384"/>
    <n v="27.89701119323815"/>
    <n v="238.92673122350658"/>
    <n v="38.309076724886332"/>
    <n v="3.2228485938905012"/>
    <n v="116.66850421565783"/>
    <n v="49.411144371834283"/>
    <n v="1.1492723017465902"/>
    <n v="0.38309076724886337"/>
    <n v="26.085719976002167"/>
    <n v="225.2065311087924"/>
  </r>
  <r>
    <x v="26"/>
    <s v="Li_x000a_Jiang"/>
    <s v="Li Jiang"/>
    <s v="Yongsheng"/>
    <x v="763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Li_x000a_Jiang"/>
    <s v="Li Jiang"/>
    <s v="Yongsheng"/>
    <x v="763"/>
    <s v="t/d"/>
    <s v="cement"/>
    <n v="1500"/>
    <n v="310"/>
    <n v="1"/>
    <m/>
    <n v="465000"/>
    <m/>
    <n v="0"/>
    <n v="465000"/>
    <n v="5.5668893468012546E-3"/>
    <n v="191.66720818571829"/>
    <n v="10.500339055498037"/>
    <n v="556.52225563521813"/>
    <n v="250.33103911789345"/>
    <n v="5.7500162455715467"/>
    <n v="1.9166720818571827"/>
    <n v="152.85912073571609"/>
    <n v="1286.7539284691418"/>
    <n v="214.67875114174339"/>
    <n v="16.764861894856047"/>
    <n v="699.78797688734096"/>
    <n v="304.07855882441254"/>
    <n v="6.4403625342523014"/>
    <n v="2.146787511417434"/>
    <n v="167.53156822369561"/>
    <n v="1412.6550838212622"/>
    <n v="210.90341799971941"/>
    <n v="16.764861894856047"/>
    <n v="674.78069379201622"/>
    <n v="291.41299555849832"/>
    <n v="6.327102539991583"/>
    <n v="2.1090341799971948"/>
    <n v="158.96089674819373"/>
    <n v="1347.7338129387138"/>
    <n v="209.20057590907658"/>
    <n v="16.764861894856047"/>
    <n v="659.77079985381818"/>
    <n v="283.81085979012084"/>
    <n v="6.2760172772722962"/>
    <n v="2.0920057590907657"/>
    <n v="153.81660061110264"/>
    <n v="1308.7667093727027"/>
    <n v="121.54607434833592"/>
    <n v="9.6685457816715044"/>
    <n v="398.90279897655415"/>
    <n v="172.99868534934546"/>
    <n v="3.6463822304500777"/>
    <n v="1.2154607434833593"/>
    <n v="95.015580887888134"/>
    <n v="802.56157095439573"/>
    <n v="116.72592692981817"/>
    <n v="9.6685457816715044"/>
    <n v="365.86032835200899"/>
    <n v="156.26350062088011"/>
    <n v="3.5017778078945447"/>
    <n v="1.1672592692981816"/>
    <n v="83.691033579714443"/>
    <n v="716.78019367051979"/>
    <n v="114.927230174659"/>
    <n v="9.6685457816715044"/>
    <n v="350.0055126469735"/>
    <n v="148.23343311550286"/>
    <n v="3.4478169052397707"/>
    <n v="1.14927230174659"/>
    <n v="78.257159928006502"/>
    <n v="675.61959332637718"/>
  </r>
  <r>
    <x v="26"/>
    <s v="Li_x000a_Jiang"/>
    <s v="Li Jiang"/>
    <s v="Yongsheng"/>
    <x v="763"/>
    <s v="t/d"/>
    <s v="cement"/>
    <n v="1500"/>
    <n v="310"/>
    <n v="1"/>
    <m/>
    <n v="465000"/>
    <m/>
    <n v="0"/>
    <n v="465000"/>
    <n v="5.5668893468012546E-3"/>
    <n v="191.66720818571829"/>
    <n v="10.500339055498037"/>
    <n v="556.52225563521813"/>
    <n v="250.33103911789345"/>
    <n v="5.7500162455715467"/>
    <n v="1.9166720818571827"/>
    <n v="152.85912073571609"/>
    <n v="1286.7539284691418"/>
    <n v="214.67875114174339"/>
    <n v="16.764861894856047"/>
    <n v="699.78797688734096"/>
    <n v="304.07855882441254"/>
    <n v="6.4403625342523014"/>
    <n v="2.146787511417434"/>
    <n v="167.53156822369561"/>
    <n v="1412.6550838212622"/>
    <n v="210.90341799971941"/>
    <n v="16.764861894856047"/>
    <n v="674.78069379201622"/>
    <n v="291.41299555849832"/>
    <n v="6.327102539991583"/>
    <n v="2.1090341799971948"/>
    <n v="158.96089674819373"/>
    <n v="1347.7338129387138"/>
    <n v="209.20057590907658"/>
    <n v="16.764861894856047"/>
    <n v="659.77079985381818"/>
    <n v="283.81085979012084"/>
    <n v="6.2760172772722962"/>
    <n v="2.0920057590907657"/>
    <n v="153.81660061110264"/>
    <n v="1308.7667093727027"/>
    <n v="121.54607434833592"/>
    <n v="9.6685457816715044"/>
    <n v="398.90279897655415"/>
    <n v="172.99868534934546"/>
    <n v="3.6463822304500777"/>
    <n v="1.2154607434833593"/>
    <n v="95.015580887888134"/>
    <n v="802.56157095439573"/>
    <n v="116.72592692981817"/>
    <n v="9.6685457816715044"/>
    <n v="365.86032835200899"/>
    <n v="156.26350062088011"/>
    <n v="3.5017778078945447"/>
    <n v="1.1672592692981816"/>
    <n v="83.691033579714443"/>
    <n v="716.78019367051979"/>
    <n v="114.927230174659"/>
    <n v="9.6685457816715044"/>
    <n v="350.0055126469735"/>
    <n v="148.23343311550286"/>
    <n v="3.4478169052397707"/>
    <n v="1.14927230174659"/>
    <n v="78.257159928006502"/>
    <n v="675.61959332637718"/>
  </r>
  <r>
    <x v="26"/>
    <s v="Li_x000a_Jiang"/>
    <s v="Li Jiang"/>
    <s v="Lijiang"/>
    <x v="764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Li_x000a_Jiang"/>
    <s v="Li Jiang"/>
    <s v="Lijiang"/>
    <x v="764"/>
    <s v="t/d"/>
    <s v="cement"/>
    <n v="4500"/>
    <n v="310"/>
    <n v="1"/>
    <m/>
    <n v="1395000"/>
    <m/>
    <n v="0"/>
    <n v="1395000"/>
    <n v="1.6700668040403762E-2"/>
    <n v="575.00162455715474"/>
    <n v="31.501017166494105"/>
    <n v="1669.5667669056543"/>
    <n v="750.9931173536803"/>
    <n v="17.250048736714639"/>
    <n v="5.7500162455715476"/>
    <n v="458.57736220714821"/>
    <n v="3860.2617854074251"/>
    <n v="644.03625342523014"/>
    <n v="50.29458568456814"/>
    <n v="2099.3639306620225"/>
    <n v="912.23567647323739"/>
    <n v="19.321087602756904"/>
    <n v="6.4403625342523014"/>
    <n v="502.59470467108684"/>
    <n v="4237.9652514637864"/>
    <n v="632.71025399915823"/>
    <n v="50.29458568456814"/>
    <n v="2024.3420813760483"/>
    <n v="874.23898667549486"/>
    <n v="18.981307619974746"/>
    <n v="6.327102539991583"/>
    <n v="476.88269024458117"/>
    <n v="4043.201438816141"/>
    <n v="627.60172772722967"/>
    <n v="50.29458568456814"/>
    <n v="1979.3123995614544"/>
    <n v="851.43257937036242"/>
    <n v="18.828051831816886"/>
    <n v="6.2760172772722971"/>
    <n v="461.4498018333079"/>
    <n v="3926.3001281181082"/>
    <n v="364.63822304500775"/>
    <n v="29.00563734501451"/>
    <n v="1196.7083969296623"/>
    <n v="518.99605604803628"/>
    <n v="10.939146691350231"/>
    <n v="3.6463822304500777"/>
    <n v="285.04674266366436"/>
    <n v="2407.6847128631871"/>
    <n v="350.17778078945446"/>
    <n v="29.00563734501451"/>
    <n v="1097.580985056027"/>
    <n v="468.79050186264027"/>
    <n v="10.505333423683634"/>
    <n v="3.5017778078945447"/>
    <n v="251.07310073914331"/>
    <n v="2150.3405810115592"/>
    <n v="344.78169052397698"/>
    <n v="29.00563734501451"/>
    <n v="1050.0165379409204"/>
    <n v="444.70029934650853"/>
    <n v="10.34345071571931"/>
    <n v="3.4478169052397698"/>
    <n v="234.77147978401948"/>
    <n v="2026.8587799791314"/>
  </r>
  <r>
    <x v="26"/>
    <s v="Pu'er"/>
    <s v="Pu'er"/>
    <s v="Puer"/>
    <x v="765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  <n v="168.72273439977553"/>
    <n v="13.411889515884837"/>
    <n v="539.82455503361291"/>
    <n v="233.13039644679864"/>
    <n v="5.0616820319932661"/>
    <n v="1.6872273439977556"/>
    <n v="127.16871739855499"/>
    <n v="1078.187050350971"/>
    <n v="167.36046072726128"/>
    <n v="13.411889515884837"/>
    <n v="527.81663988305456"/>
    <n v="227.04868783209668"/>
    <n v="5.0208138218178373"/>
    <n v="1.6736046072726127"/>
    <n v="123.05328048888212"/>
    <n v="1047.0133674981623"/>
    <n v="97.236859478668734"/>
    <n v="7.7348366253372038"/>
    <n v="319.12223918124329"/>
    <n v="138.39894827947637"/>
    <n v="2.9171057843600621"/>
    <n v="0.97236859478668747"/>
    <n v="76.01246471031051"/>
    <n v="642.04925676351661"/>
    <n v="93.380741543854541"/>
    <n v="7.7348366253372038"/>
    <n v="292.68826268160723"/>
    <n v="125.01080049670409"/>
    <n v="2.801422246315636"/>
    <n v="0.93380741543854529"/>
    <n v="66.952826863771563"/>
    <n v="573.42415493641579"/>
    <n v="91.941784139727204"/>
    <n v="7.7348366253372038"/>
    <n v="280.0044101175788"/>
    <n v="118.58674649240228"/>
    <n v="2.7582535241918165"/>
    <n v="0.91941784139727212"/>
    <n v="62.605727942405203"/>
    <n v="540.49567466110182"/>
  </r>
  <r>
    <x v="26"/>
    <s v="Pu'er"/>
    <s v="Pu'er"/>
    <s v="Puer"/>
    <x v="765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Yu_x000a_Xi"/>
    <s v="Yu Xi"/>
    <s v="Tonghai"/>
    <x v="766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Qu_x000a_Jing"/>
    <s v="Qu Jing"/>
    <s v="Zhanyi"/>
    <x v="767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Dali_x000a_Bai "/>
    <s v="Dali Bai "/>
    <s v="Dali"/>
    <x v="768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  <n v="168.72273439977553"/>
    <n v="13.411889515884837"/>
    <n v="539.82455503361291"/>
    <n v="233.13039644679864"/>
    <n v="5.0616820319932661"/>
    <n v="1.6872273439977556"/>
    <n v="127.16871739855499"/>
    <n v="1078.187050350971"/>
    <n v="167.36046072726128"/>
    <n v="13.411889515884837"/>
    <n v="527.81663988305456"/>
    <n v="227.04868783209668"/>
    <n v="5.0208138218178373"/>
    <n v="1.6736046072726127"/>
    <n v="123.05328048888212"/>
    <n v="1047.0133674981623"/>
    <n v="97.236859478668734"/>
    <n v="7.7348366253372038"/>
    <n v="319.12223918124329"/>
    <n v="138.39894827947637"/>
    <n v="2.9171057843600621"/>
    <n v="0.97236859478668747"/>
    <n v="76.01246471031051"/>
    <n v="642.04925676351661"/>
    <n v="93.380741543854541"/>
    <n v="7.7348366253372038"/>
    <n v="292.68826268160723"/>
    <n v="125.01080049670409"/>
    <n v="2.801422246315636"/>
    <n v="0.93380741543854529"/>
    <n v="66.952826863771563"/>
    <n v="573.42415493641579"/>
    <n v="91.941784139727204"/>
    <n v="7.7348366253372038"/>
    <n v="280.0044101175788"/>
    <n v="118.58674649240228"/>
    <n v="2.7582535241918165"/>
    <n v="0.91941784139727212"/>
    <n v="62.605727942405203"/>
    <n v="540.49567466110182"/>
  </r>
  <r>
    <x v="26"/>
    <s v="Yu_x000a_Xi"/>
    <s v="Yu Xi"/>
    <s v="Jiangchuan"/>
    <x v="769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Yu_x000a_Xi"/>
    <s v="Yu Xi"/>
    <s v="Jiangchuan"/>
    <x v="769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  <n v="168.72273439977553"/>
    <n v="13.411889515884837"/>
    <n v="539.82455503361291"/>
    <n v="233.13039644679864"/>
    <n v="5.0616820319932661"/>
    <n v="1.6872273439977556"/>
    <n v="127.16871739855499"/>
    <n v="1078.187050350971"/>
    <n v="167.36046072726128"/>
    <n v="13.411889515884837"/>
    <n v="527.81663988305456"/>
    <n v="227.04868783209668"/>
    <n v="5.0208138218178373"/>
    <n v="1.6736046072726127"/>
    <n v="123.05328048888212"/>
    <n v="1047.0133674981623"/>
    <n v="97.236859478668734"/>
    <n v="7.7348366253372038"/>
    <n v="319.12223918124329"/>
    <n v="138.39894827947637"/>
    <n v="2.9171057843600621"/>
    <n v="0.97236859478668747"/>
    <n v="76.01246471031051"/>
    <n v="642.04925676351661"/>
    <n v="93.380741543854541"/>
    <n v="7.7348366253372038"/>
    <n v="292.68826268160723"/>
    <n v="125.01080049670409"/>
    <n v="2.801422246315636"/>
    <n v="0.93380741543854529"/>
    <n v="66.952826863771563"/>
    <n v="573.42415493641579"/>
    <n v="91.941784139727204"/>
    <n v="7.7348366253372038"/>
    <n v="280.0044101175788"/>
    <n v="118.58674649240228"/>
    <n v="2.7582535241918165"/>
    <n v="0.91941784139727212"/>
    <n v="62.605727942405203"/>
    <n v="540.49567466110182"/>
  </r>
  <r>
    <x v="26"/>
    <s v="Yu_x000a_Xi"/>
    <s v="Yu Xi"/>
    <s v="Yimen"/>
    <x v="77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Yu_x000a_Xi"/>
    <s v="Yu Xi"/>
    <s v="Yimen"/>
    <x v="77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Dêqên_x000a_Tibetan"/>
    <s v="Dêqên Tibetan"/>
    <s v="Dêqên"/>
    <x v="77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Dali_x000a_Bai "/>
    <s v="Dali Bai "/>
    <s v="Midu"/>
    <x v="772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  <n v="703.01139333239803"/>
    <n v="55.882872982853485"/>
    <n v="2249.2689793067207"/>
    <n v="971.376651861661"/>
    <n v="21.090341799971942"/>
    <n v="7.0301139333239817"/>
    <n v="529.86965582731239"/>
    <n v="4492.4460431290454"/>
    <n v="697.33525303025522"/>
    <n v="55.882872982853485"/>
    <n v="2199.2359995127272"/>
    <n v="946.0361993004027"/>
    <n v="20.920057590907653"/>
    <n v="6.9733525303025523"/>
    <n v="512.72200203700879"/>
    <n v="4362.5556979090088"/>
    <n v="405.15358116111969"/>
    <n v="32.22848593890501"/>
    <n v="1329.6759965885137"/>
    <n v="576.66228449781818"/>
    <n v="12.154607434833592"/>
    <n v="4.0515358116111972"/>
    <n v="316.71860295962711"/>
    <n v="2675.2052365146524"/>
    <n v="389.08642309939387"/>
    <n v="32.22848593890501"/>
    <n v="1219.5344278400298"/>
    <n v="520.87833540293366"/>
    <n v="11.672592692981816"/>
    <n v="3.8908642309939387"/>
    <n v="278.97011193238149"/>
    <n v="2389.2673122350657"/>
    <n v="383.09076724886336"/>
    <n v="32.22848593890501"/>
    <n v="1166.6850421565782"/>
    <n v="494.11144371834285"/>
    <n v="11.492723017465901"/>
    <n v="3.8309076724886335"/>
    <n v="260.85719976002167"/>
    <n v="2252.0653110879239"/>
  </r>
  <r>
    <x v="26"/>
    <s v="Dali_x000a_Bai "/>
    <s v="Dali Bai "/>
    <s v="Midu"/>
    <x v="772"/>
    <s v="t/d"/>
    <s v="cement"/>
    <n v="2300"/>
    <n v="310"/>
    <n v="1"/>
    <m/>
    <n v="713000"/>
    <m/>
    <n v="0"/>
    <n v="713000"/>
    <n v="8.535896998428591E-3"/>
    <n v="293.88971921810139"/>
    <n v="16.10051988509699"/>
    <n v="853.3341253073346"/>
    <n v="383.84092664743667"/>
    <n v="8.8166915765430396"/>
    <n v="2.9388971921810136"/>
    <n v="234.383985128098"/>
    <n v="1973.0226903193509"/>
    <n v="329.17408508400655"/>
    <n v="25.706121572112608"/>
    <n v="1073.0082312272561"/>
    <n v="466.25379019743258"/>
    <n v="9.8752225525201975"/>
    <n v="3.2917408508400658"/>
    <n v="256.88173794299996"/>
    <n v="2166.0711285259354"/>
    <n v="323.38524093290312"/>
    <n v="25.706121572112608"/>
    <n v="1034.6637304810915"/>
    <n v="446.83325985636412"/>
    <n v="9.7015572279870952"/>
    <n v="3.2338524093290322"/>
    <n v="243.74004168056373"/>
    <n v="2066.5251798393615"/>
    <n v="320.77421639391747"/>
    <n v="25.706121572112608"/>
    <n v="1011.6485597758547"/>
    <n v="435.17665167818529"/>
    <n v="9.6232264918175208"/>
    <n v="3.2077421639391743"/>
    <n v="235.85212093702407"/>
    <n v="2006.7756210381444"/>
    <n v="186.37064733411509"/>
    <n v="14.825103531896309"/>
    <n v="611.6509584307164"/>
    <n v="265.2646508689964"/>
    <n v="5.5911194200234533"/>
    <n v="1.863706473341151"/>
    <n v="145.69055736142849"/>
    <n v="1230.5944087967403"/>
    <n v="178.9797546257212"/>
    <n v="14.825103531896309"/>
    <n v="560.98583680641389"/>
    <n v="239.60403428534951"/>
    <n v="5.369392638771636"/>
    <n v="1.789797546257212"/>
    <n v="128.32625148889551"/>
    <n v="1099.0629636281303"/>
    <n v="176.22175293447717"/>
    <n v="14.825103531896309"/>
    <n v="536.67511939202609"/>
    <n v="227.29126411043774"/>
    <n v="5.2866525880343156"/>
    <n v="1.7622175293447715"/>
    <n v="119.99431188960997"/>
    <n v="1035.9500431004451"/>
  </r>
  <r>
    <x v="26"/>
    <s v="Nujiang_x000a_Lisu"/>
    <s v="Nujiang Lisu"/>
    <s v="Lushui"/>
    <x v="773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Yu_x000a_Xi"/>
    <s v="Yu Xi"/>
    <s v="Eshan Yi"/>
    <x v="774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Dehong_x000a_Dai_x000a_and_x000a_Jingpo "/>
    <s v="Dehong Dai and Jingpo "/>
    <s v="Luxi"/>
    <x v="775"/>
    <s v="t/d"/>
    <s v="cement"/>
    <n v="1500"/>
    <n v="310"/>
    <n v="1"/>
    <m/>
    <n v="465000"/>
    <m/>
    <n v="0"/>
    <n v="465000"/>
    <n v="5.5668893468012546E-3"/>
    <n v="191.66720818571829"/>
    <n v="10.500339055498037"/>
    <n v="556.52225563521813"/>
    <n v="250.33103911789345"/>
    <n v="5.7500162455715467"/>
    <n v="1.9166720818571827"/>
    <n v="152.85912073571609"/>
    <n v="1286.7539284691418"/>
    <n v="214.67875114174339"/>
    <n v="16.764861894856047"/>
    <n v="699.78797688734096"/>
    <n v="304.07855882441254"/>
    <n v="6.4403625342523014"/>
    <n v="2.146787511417434"/>
    <n v="167.53156822369561"/>
    <n v="1412.6550838212622"/>
    <n v="210.90341799971941"/>
    <n v="16.764861894856047"/>
    <n v="674.78069379201622"/>
    <n v="291.41299555849832"/>
    <n v="6.327102539991583"/>
    <n v="2.1090341799971948"/>
    <n v="158.96089674819373"/>
    <n v="1347.7338129387138"/>
    <n v="209.20057590907658"/>
    <n v="16.764861894856047"/>
    <n v="659.77079985381818"/>
    <n v="283.81085979012084"/>
    <n v="6.2760172772722962"/>
    <n v="2.0920057590907657"/>
    <n v="153.81660061110264"/>
    <n v="1308.7667093727027"/>
    <n v="121.54607434833592"/>
    <n v="9.6685457816715044"/>
    <n v="398.90279897655415"/>
    <n v="172.99868534934546"/>
    <n v="3.6463822304500777"/>
    <n v="1.2154607434833593"/>
    <n v="95.015580887888134"/>
    <n v="802.56157095439573"/>
    <n v="116.72592692981817"/>
    <n v="9.6685457816715044"/>
    <n v="365.86032835200899"/>
    <n v="156.26350062088011"/>
    <n v="3.5017778078945447"/>
    <n v="1.1672592692981816"/>
    <n v="83.691033579714443"/>
    <n v="716.78019367051979"/>
    <n v="114.927230174659"/>
    <n v="9.6685457816715044"/>
    <n v="350.0055126469735"/>
    <n v="148.23343311550286"/>
    <n v="3.4478169052397707"/>
    <n v="1.14927230174659"/>
    <n v="78.257159928006502"/>
    <n v="675.61959332637718"/>
  </r>
  <r>
    <x v="26"/>
    <s v="Dehong_x000a_Dai_x000a_and_x000a_Jingpo "/>
    <s v="Dehong Dai and Jingpo "/>
    <s v="Luxi"/>
    <x v="775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  <n v="168.72273439977553"/>
    <n v="13.411889515884837"/>
    <n v="539.82455503361291"/>
    <n v="233.13039644679864"/>
    <n v="5.0616820319932661"/>
    <n v="1.6872273439977556"/>
    <n v="127.16871739855499"/>
    <n v="1078.187050350971"/>
    <n v="167.36046072726128"/>
    <n v="13.411889515884837"/>
    <n v="527.81663988305456"/>
    <n v="227.04868783209668"/>
    <n v="5.0208138218178373"/>
    <n v="1.6736046072726127"/>
    <n v="123.05328048888212"/>
    <n v="1047.0133674981623"/>
    <n v="97.236859478668734"/>
    <n v="7.7348366253372038"/>
    <n v="319.12223918124329"/>
    <n v="138.39894827947637"/>
    <n v="2.9171057843600621"/>
    <n v="0.97236859478668747"/>
    <n v="76.01246471031051"/>
    <n v="642.04925676351661"/>
    <n v="93.380741543854541"/>
    <n v="7.7348366253372038"/>
    <n v="292.68826268160723"/>
    <n v="125.01080049670409"/>
    <n v="2.801422246315636"/>
    <n v="0.93380741543854529"/>
    <n v="66.952826863771563"/>
    <n v="573.42415493641579"/>
    <n v="91.941784139727204"/>
    <n v="7.7348366253372038"/>
    <n v="280.0044101175788"/>
    <n v="118.58674649240228"/>
    <n v="2.7582535241918165"/>
    <n v="0.91941784139727212"/>
    <n v="62.605727942405203"/>
    <n v="540.49567466110182"/>
  </r>
  <r>
    <x v="26"/>
    <s v="Qu_x000a_Jing"/>
    <s v="Qu Jing"/>
    <s v="Luoping"/>
    <x v="776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Qu_x000a_Jing"/>
    <s v="Qu Jing"/>
    <s v="Luoping"/>
    <x v="776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  <n v="703.01139333239803"/>
    <n v="55.882872982853485"/>
    <n v="2249.2689793067207"/>
    <n v="971.376651861661"/>
    <n v="21.090341799971942"/>
    <n v="7.0301139333239817"/>
    <n v="529.86965582731239"/>
    <n v="4492.4460431290454"/>
    <n v="697.33525303025522"/>
    <n v="55.882872982853485"/>
    <n v="2199.2359995127272"/>
    <n v="946.0361993004027"/>
    <n v="20.920057590907653"/>
    <n v="6.9733525303025523"/>
    <n v="512.72200203700879"/>
    <n v="4362.5556979090088"/>
    <n v="405.15358116111969"/>
    <n v="32.22848593890501"/>
    <n v="1329.6759965885137"/>
    <n v="576.66228449781818"/>
    <n v="12.154607434833592"/>
    <n v="4.0515358116111972"/>
    <n v="316.71860295962711"/>
    <n v="2675.2052365146524"/>
    <n v="389.08642309939387"/>
    <n v="32.22848593890501"/>
    <n v="1219.5344278400298"/>
    <n v="520.87833540293366"/>
    <n v="11.672592692981816"/>
    <n v="3.8908642309939387"/>
    <n v="278.97011193238149"/>
    <n v="2389.2673122350657"/>
    <n v="383.09076724886336"/>
    <n v="32.22848593890501"/>
    <n v="1166.6850421565782"/>
    <n v="494.11144371834285"/>
    <n v="11.492723017465901"/>
    <n v="3.8309076724886335"/>
    <n v="260.85719976002167"/>
    <n v="2252.0653110879239"/>
  </r>
  <r>
    <x v="26"/>
    <s v="Qu_x000a_Jing"/>
    <s v="Qu Jing"/>
    <s v="Luoping"/>
    <x v="776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Qu_x000a_Jing"/>
    <s v="Qu Jing"/>
    <s v="Luoping"/>
    <x v="776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Chuxiong_x000a_Yi "/>
    <s v="Chuxiong Yi "/>
    <s v="Chuxiong"/>
    <x v="777"/>
    <s v="t/a"/>
    <s v="grinding"/>
    <n v="900000"/>
    <n v="1"/>
    <m/>
    <n v="1"/>
    <m/>
    <n v="900000"/>
    <n v="94526.926239560722"/>
    <n v="94526.926239560722"/>
    <n v="1.1316579326212442E-3"/>
    <n v="38.962821614438539"/>
    <n v="2.1345479040633153"/>
    <n v="113.13191012710585"/>
    <n v="50.888222946601516"/>
    <n v="1.1688846484331559"/>
    <n v="0.38962821614438536"/>
    <n v="31.073769528664819"/>
    <n v="261.57611545132812"/>
    <n v="43.640693493282988"/>
    <n v="3.4080233629064081"/>
    <n v="142.25549779475506"/>
    <n v="61.814218281778857"/>
    <n v="1.3092208047984897"/>
    <n v="0.43640693493282989"/>
    <n v="34.0564391231811"/>
    <n v="287.16976969959768"/>
    <n v="42.87322975684026"/>
    <n v="3.4080233629064081"/>
    <n v="137.17192445152156"/>
    <n v="59.239515562166893"/>
    <n v="1.2861968927052079"/>
    <n v="0.4287322975684027"/>
    <n v="32.314161208367608"/>
    <n v="273.97233274455857"/>
    <n v="42.527069695120232"/>
    <n v="3.4080233629064081"/>
    <n v="134.12065748988786"/>
    <n v="57.694125181434543"/>
    <n v="1.2758120908536066"/>
    <n v="0.42527069695120229"/>
    <n v="31.26840959222725"/>
    <n v="266.05095527240019"/>
    <n v="24.708337214265189"/>
    <n v="1.9654578794578028"/>
    <n v="81.090441840023772"/>
    <n v="35.167814988297962"/>
    <n v="0.74125011642795569"/>
    <n v="0.24708337214265191"/>
    <n v="19.315120013329931"/>
    <n v="163.147695527553"/>
    <n v="23.728479752987692"/>
    <n v="1.9654578794578028"/>
    <n v="74.373445746477032"/>
    <n v="31.765824509947279"/>
    <n v="0.71185439258963068"/>
    <n v="0.23728479752987691"/>
    <n v="17.013023995918854"/>
    <n v="145.70973870337909"/>
    <n v="23.362833999219376"/>
    <n v="1.9654578794578028"/>
    <n v="71.15041995144108"/>
    <n v="30.133442577088164"/>
    <n v="0.70088501997658137"/>
    <n v="0.23362833999219376"/>
    <n v="15.908405987596081"/>
    <n v="137.34245906314939"/>
  </r>
  <r>
    <x v="26"/>
    <s v="Qu_x000a_Jing"/>
    <s v="Qu Jing"/>
    <s v="Luliang"/>
    <x v="778"/>
    <s v="t/a"/>
    <s v="grinding"/>
    <n v="800000"/>
    <n v="1"/>
    <m/>
    <n v="1"/>
    <m/>
    <n v="800000"/>
    <n v="84023.93443516508"/>
    <n v="84023.93443516508"/>
    <n v="1.0059181623299947E-3"/>
    <n v="34.633619212834255"/>
    <n v="1.8973759147229465"/>
    <n v="100.56169789076074"/>
    <n v="45.233975952534671"/>
    <n v="1.0390085763850272"/>
    <n v="0.34633619212834249"/>
    <n v="27.62112846992428"/>
    <n v="232.51210262340271"/>
    <n v="38.79172754958487"/>
    <n v="3.029354100361251"/>
    <n v="126.44933137311558"/>
    <n v="54.945971806025639"/>
    <n v="1.1637518264875462"/>
    <n v="0.38791727549584876"/>
    <n v="30.272390331716526"/>
    <n v="255.26201751075345"/>
    <n v="38.109537561635776"/>
    <n v="3.029354100361251"/>
    <n v="121.93059951246359"/>
    <n v="52.657347166370563"/>
    <n v="1.1432861268490735"/>
    <n v="0.38109537561635787"/>
    <n v="28.723698851882311"/>
    <n v="243.53096243960755"/>
    <n v="37.801839728995752"/>
    <n v="3.029354100361251"/>
    <n v="119.21836221323363"/>
    <n v="51.283666827941808"/>
    <n v="1.1340551918698722"/>
    <n v="0.37801839728995751"/>
    <n v="27.794141859757548"/>
    <n v="236.48973801991121"/>
    <n v="21.962966412680164"/>
    <n v="1.7470736706291576"/>
    <n v="72.080392746687778"/>
    <n v="31.260279989598182"/>
    <n v="0.65888899238040499"/>
    <n v="0.21962966412680165"/>
    <n v="17.16899556740438"/>
    <n v="145.02017380226931"/>
    <n v="21.091982002655723"/>
    <n v="1.7470736706291576"/>
    <n v="66.109729552424014"/>
    <n v="28.236288453286466"/>
    <n v="0.63275946007967165"/>
    <n v="0.21091982002655721"/>
    <n v="15.122687996372312"/>
    <n v="129.51976773633695"/>
    <n v="20.766963554861661"/>
    <n v="1.7470736706291576"/>
    <n v="63.24481773461428"/>
    <n v="26.78528229074503"/>
    <n v="0.62300890664584996"/>
    <n v="0.20766963554861662"/>
    <n v="14.140805322307624"/>
    <n v="122.08218583391056"/>
  </r>
  <r>
    <x v="26"/>
    <s v="Qu_x000a_Jing"/>
    <s v="Qu Jing"/>
    <s v="Zhanyi"/>
    <x v="767"/>
    <s v="t/a"/>
    <s v="grinding"/>
    <n v="800000"/>
    <n v="1"/>
    <m/>
    <n v="1"/>
    <m/>
    <n v="800000"/>
    <n v="84023.93443516508"/>
    <n v="84023.93443516508"/>
    <n v="1.0059181623299947E-3"/>
    <n v="34.633619212834255"/>
    <n v="1.8973759147229465"/>
    <n v="100.56169789076074"/>
    <n v="45.233975952534671"/>
    <n v="1.0390085763850272"/>
    <n v="0.34633619212834249"/>
    <n v="27.62112846992428"/>
    <n v="232.51210262340271"/>
    <n v="38.79172754958487"/>
    <n v="3.029354100361251"/>
    <n v="126.44933137311558"/>
    <n v="54.945971806025639"/>
    <n v="1.1637518264875462"/>
    <n v="0.38791727549584876"/>
    <n v="30.272390331716526"/>
    <n v="255.26201751075345"/>
    <n v="38.109537561635776"/>
    <n v="3.029354100361251"/>
    <n v="121.93059951246359"/>
    <n v="52.657347166370563"/>
    <n v="1.1432861268490735"/>
    <n v="0.38109537561635787"/>
    <n v="28.723698851882311"/>
    <n v="243.53096243960755"/>
    <n v="37.801839728995752"/>
    <n v="3.029354100361251"/>
    <n v="119.21836221323363"/>
    <n v="51.283666827941808"/>
    <n v="1.1340551918698722"/>
    <n v="0.37801839728995751"/>
    <n v="27.794141859757548"/>
    <n v="236.48973801991121"/>
    <n v="21.962966412680164"/>
    <n v="1.7470736706291576"/>
    <n v="72.080392746687778"/>
    <n v="31.260279989598182"/>
    <n v="0.65888899238040499"/>
    <n v="0.21962966412680165"/>
    <n v="17.16899556740438"/>
    <n v="145.02017380226931"/>
    <n v="21.091982002655723"/>
    <n v="1.7470736706291576"/>
    <n v="66.109729552424014"/>
    <n v="28.236288453286466"/>
    <n v="0.63275946007967165"/>
    <n v="0.21091982002655721"/>
    <n v="15.122687996372312"/>
    <n v="129.51976773633695"/>
    <n v="20.766963554861661"/>
    <n v="1.7470736706291576"/>
    <n v="63.24481773461428"/>
    <n v="26.78528229074503"/>
    <n v="0.62300890664584996"/>
    <n v="0.20766963554861662"/>
    <n v="14.140805322307624"/>
    <n v="122.08218583391056"/>
  </r>
  <r>
    <x v="26"/>
    <s v="Zhao_x000a_Tong"/>
    <s v="Zhao Tong"/>
    <s v="Ludian"/>
    <x v="779"/>
    <s v="t/a"/>
    <s v="grinding"/>
    <n v="600000"/>
    <n v="1"/>
    <m/>
    <n v="1"/>
    <m/>
    <n v="600000"/>
    <n v="63017.95082637381"/>
    <n v="63017.95082637381"/>
    <n v="7.5443862174749611E-4"/>
    <n v="25.975214409625693"/>
    <n v="1.4230319360422101"/>
    <n v="75.42127341807057"/>
    <n v="33.925481964401008"/>
    <n v="0.77925643228877051"/>
    <n v="0.25975214409625691"/>
    <n v="20.715846352443211"/>
    <n v="174.38407696755206"/>
    <n v="29.093795662188658"/>
    <n v="2.2720155752709386"/>
    <n v="94.836998529836691"/>
    <n v="41.209478854519233"/>
    <n v="0.87281386986565979"/>
    <n v="0.2909379566218866"/>
    <n v="22.704292748787399"/>
    <n v="191.44651313306511"/>
    <n v="28.582153171226839"/>
    <n v="2.2720155752709386"/>
    <n v="91.447949634347694"/>
    <n v="39.493010374777931"/>
    <n v="0.85746459513680517"/>
    <n v="0.28582153171226843"/>
    <n v="21.542774138911735"/>
    <n v="182.6482218297057"/>
    <n v="28.351379796746819"/>
    <n v="2.2720155752709386"/>
    <n v="89.413771659925231"/>
    <n v="38.462750120956358"/>
    <n v="0.85054139390240435"/>
    <n v="0.28351379796746817"/>
    <n v="20.845606394818166"/>
    <n v="177.36730351493344"/>
    <n v="16.472224809510127"/>
    <n v="1.3103052529718684"/>
    <n v="54.060294560015841"/>
    <n v="23.445209992198642"/>
    <n v="0.49416674428530377"/>
    <n v="0.16472224809510128"/>
    <n v="12.876746675553285"/>
    <n v="108.765130351702"/>
    <n v="15.818986501991795"/>
    <n v="1.3103052529718684"/>
    <n v="49.582297164318021"/>
    <n v="21.177216339964854"/>
    <n v="0.47456959505975377"/>
    <n v="0.15818986501991794"/>
    <n v="11.342015997279235"/>
    <n v="97.139825802252716"/>
    <n v="15.575222666146249"/>
    <n v="1.3103052529718684"/>
    <n v="47.433613300960722"/>
    <n v="20.088961718058776"/>
    <n v="0.46725667998438752"/>
    <n v="0.15575222666146249"/>
    <n v="10.605603991730719"/>
    <n v="91.561639375432932"/>
  </r>
  <r>
    <x v="26"/>
    <s v="Zhao_x000a_Tong"/>
    <s v="Zhao Tong"/>
    <s v="Ludian"/>
    <x v="779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Yu_x000a_Xi"/>
    <s v="Yu Xi"/>
    <s v="Yimen"/>
    <x v="77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Yu_x000a_Xi"/>
    <s v="Yu Xi"/>
    <s v="Yimen"/>
    <x v="770"/>
    <s v="t/d"/>
    <s v="cement"/>
    <n v="1200"/>
    <n v="310"/>
    <n v="1"/>
    <m/>
    <n v="372000"/>
    <m/>
    <n v="0"/>
    <n v="372000"/>
    <n v="4.4535114774410037E-3"/>
    <n v="153.33376654857463"/>
    <n v="8.4002712443984286"/>
    <n v="445.21780450817454"/>
    <n v="200.26483129431477"/>
    <n v="4.6000129964572372"/>
    <n v="1.5333376654857462"/>
    <n v="122.28729658857287"/>
    <n v="1029.4031427753134"/>
    <n v="171.74300091339472"/>
    <n v="13.411889515884837"/>
    <n v="559.83038150987272"/>
    <n v="243.26284705953"/>
    <n v="5.1522900274018415"/>
    <n v="1.7174300091339472"/>
    <n v="134.02525457895649"/>
    <n v="1130.1240670570098"/>
    <n v="168.72273439977553"/>
    <n v="13.411889515884837"/>
    <n v="539.82455503361291"/>
    <n v="233.13039644679864"/>
    <n v="5.0616820319932661"/>
    <n v="1.6872273439977556"/>
    <n v="127.16871739855499"/>
    <n v="1078.187050350971"/>
    <n v="167.36046072726128"/>
    <n v="13.411889515884837"/>
    <n v="527.81663988305456"/>
    <n v="227.04868783209668"/>
    <n v="5.0208138218178373"/>
    <n v="1.6736046072726127"/>
    <n v="123.05328048888212"/>
    <n v="1047.0133674981623"/>
    <n v="97.236859478668734"/>
    <n v="7.7348366253372038"/>
    <n v="319.12223918124329"/>
    <n v="138.39894827947637"/>
    <n v="2.9171057843600621"/>
    <n v="0.97236859478668747"/>
    <n v="76.01246471031051"/>
    <n v="642.04925676351661"/>
    <n v="93.380741543854541"/>
    <n v="7.7348366253372038"/>
    <n v="292.68826268160723"/>
    <n v="125.01080049670409"/>
    <n v="2.801422246315636"/>
    <n v="0.93380741543854529"/>
    <n v="66.952826863771563"/>
    <n v="573.42415493641579"/>
    <n v="91.941784139727204"/>
    <n v="7.7348366253372038"/>
    <n v="280.0044101175788"/>
    <n v="118.58674649240228"/>
    <n v="2.7582535241918165"/>
    <n v="0.91941784139727212"/>
    <n v="62.605727942405203"/>
    <n v="540.49567466110182"/>
  </r>
  <r>
    <x v="26"/>
    <s v="Zhao_x000a_Tong"/>
    <s v="Zhao Tong"/>
    <s v="Daguan"/>
    <x v="780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Pu'er"/>
    <s v="Pu'er"/>
    <s v="Puer"/>
    <x v="765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  <n v="311.26913847951511"/>
    <n v="25.782788751124009"/>
    <n v="975.62754227202402"/>
    <n v="416.70266832234694"/>
    <n v="9.3380741543854526"/>
    <n v="3.1126913847951507"/>
    <n v="223.1760895459052"/>
    <n v="1911.4138497880526"/>
    <n v="306.47261379909065"/>
    <n v="25.782788751124009"/>
    <n v="933.34803372526267"/>
    <n v="395.28915497467426"/>
    <n v="9.1941784139727218"/>
    <n v="3.064726137990907"/>
    <n v="208.68575980801734"/>
    <n v="1801.6522488703392"/>
  </r>
  <r>
    <x v="26"/>
    <s v="Pu'er"/>
    <s v="Pu'er"/>
    <s v="Puer"/>
    <x v="765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  <n v="311.26913847951511"/>
    <n v="25.782788751124009"/>
    <n v="975.62754227202402"/>
    <n v="416.70266832234694"/>
    <n v="9.3380741543854526"/>
    <n v="3.1126913847951507"/>
    <n v="223.1760895459052"/>
    <n v="1911.4138497880526"/>
    <n v="306.47261379909065"/>
    <n v="25.782788751124009"/>
    <n v="933.34803372526267"/>
    <n v="395.28915497467426"/>
    <n v="9.1941784139727218"/>
    <n v="3.064726137990907"/>
    <n v="208.68575980801734"/>
    <n v="1801.6522488703392"/>
  </r>
  <r>
    <x v="26"/>
    <s v="Dali_x000a_Bai "/>
    <s v="Dali Bai "/>
    <s v="Yulong Naxi"/>
    <x v="78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Li_x000a_Jiang"/>
    <s v="Li Jiang"/>
    <s v="Huaping"/>
    <x v="782"/>
    <s v="t/d"/>
    <s v="cement"/>
    <n v="2700"/>
    <n v="310"/>
    <n v="1"/>
    <m/>
    <n v="837000"/>
    <m/>
    <n v="0"/>
    <n v="837000"/>
    <n v="1.0020400824242258E-2"/>
    <n v="345.00097473429292"/>
    <n v="18.900610299896464"/>
    <n v="1001.7400601433927"/>
    <n v="450.59587041220823"/>
    <n v="10.350029242028784"/>
    <n v="3.450009747342929"/>
    <n v="275.14641732428896"/>
    <n v="2316.1570712444554"/>
    <n v="386.42175205513809"/>
    <n v="30.176751410740884"/>
    <n v="1259.6183583972136"/>
    <n v="547.34140588394257"/>
    <n v="11.592652561654143"/>
    <n v="3.8642175205513811"/>
    <n v="301.55682280265211"/>
    <n v="2542.779150878272"/>
    <n v="379.62615239949497"/>
    <n v="30.176751410740884"/>
    <n v="1214.6052488256291"/>
    <n v="524.54339200529694"/>
    <n v="11.38878457198485"/>
    <n v="3.7962615239949504"/>
    <n v="286.12961414674874"/>
    <n v="2425.9208632896848"/>
    <n v="376.56103663633786"/>
    <n v="30.176751410740884"/>
    <n v="1187.5874397368727"/>
    <n v="510.85954762221752"/>
    <n v="11.296831099090133"/>
    <n v="3.7656103663633784"/>
    <n v="276.86988109998475"/>
    <n v="2355.7800768708648"/>
    <n v="218.78293382700465"/>
    <n v="17.403382407008706"/>
    <n v="718.02503815779744"/>
    <n v="311.39763362882184"/>
    <n v="6.5634880148101402"/>
    <n v="2.1878293382700469"/>
    <n v="171.02804559819864"/>
    <n v="1444.6108277179123"/>
    <n v="210.1066684736727"/>
    <n v="17.403382407008706"/>
    <n v="658.54859103361616"/>
    <n v="281.27430111758417"/>
    <n v="6.3032000542101807"/>
    <n v="2.1010666847367268"/>
    <n v="150.64386044348601"/>
    <n v="1290.2043486069356"/>
    <n v="206.86901431438622"/>
    <n v="17.403382407008706"/>
    <n v="630.00992276455236"/>
    <n v="266.82017960790517"/>
    <n v="6.2060704294315867"/>
    <n v="2.0686901431438622"/>
    <n v="140.8628878704117"/>
    <n v="1216.115267987479"/>
  </r>
  <r>
    <x v="26"/>
    <s v="Kun_x000a_Ming"/>
    <s v="Kun Ming"/>
    <s v="Xishan"/>
    <x v="210"/>
    <s v="t/d"/>
    <s v="cement"/>
    <n v="1400"/>
    <n v="310"/>
    <n v="1"/>
    <m/>
    <n v="434000"/>
    <m/>
    <n v="0"/>
    <n v="434000"/>
    <n v="5.1957633903478373E-3"/>
    <n v="178.8893943066704"/>
    <n v="9.8003164517981656"/>
    <n v="519.42077192620354"/>
    <n v="233.64230317670055"/>
    <n v="5.3666818292001102"/>
    <n v="1.7888939430667037"/>
    <n v="142.66851268666835"/>
    <n v="1200.9703332378656"/>
    <n v="200.36683439896049"/>
    <n v="15.647204435198976"/>
    <n v="653.13544509485155"/>
    <n v="283.806654902785"/>
    <n v="6.0110050319688151"/>
    <n v="2.003668343989605"/>
    <n v="156.36279700878256"/>
    <n v="1318.4780782331779"/>
    <n v="196.84319013307146"/>
    <n v="15.647204435198976"/>
    <n v="629.79531420588171"/>
    <n v="271.98546252126505"/>
    <n v="5.9052957039921434"/>
    <n v="1.968431901330715"/>
    <n v="148.36350363164749"/>
    <n v="1257.8848920761327"/>
    <n v="195.25387084847148"/>
    <n v="15.647204435198976"/>
    <n v="615.7860798635636"/>
    <n v="264.89013580411279"/>
    <n v="5.8576161254541432"/>
    <n v="1.9525387084847148"/>
    <n v="143.56216057036247"/>
    <n v="1221.5155954145225"/>
    <n v="113.44300272511352"/>
    <n v="9.0239760628934036"/>
    <n v="372.30927904478386"/>
    <n v="161.46543965938909"/>
    <n v="3.4032900817534055"/>
    <n v="1.1344300272511352"/>
    <n v="88.681208828695588"/>
    <n v="749.05746622410265"/>
    <n v="108.94419846783029"/>
    <n v="9.0239760628934036"/>
    <n v="341.46963979520837"/>
    <n v="145.84593391282144"/>
    <n v="3.2683259540349083"/>
    <n v="1.0894419846783028"/>
    <n v="78.111631341066811"/>
    <n v="668.99484742581842"/>
    <n v="107.26541482968173"/>
    <n v="9.0239760628934036"/>
    <n v="326.67181180384193"/>
    <n v="138.351204241136"/>
    <n v="3.2179624448904525"/>
    <n v="1.0726541482968173"/>
    <n v="73.040015932806057"/>
    <n v="630.57828710461865"/>
  </r>
  <r>
    <x v="26"/>
    <s v="Kun_x000a_Ming"/>
    <s v="Kun Ming"/>
    <s v="Fumin"/>
    <x v="783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Honghe_x000a_Hani_x000a_and_x000a_Yi "/>
    <s v="Honghe Hani and Yi "/>
    <s v="Kaiyuan"/>
    <x v="152"/>
    <s v="t/d"/>
    <s v="cement"/>
    <n v="2600"/>
    <n v="310"/>
    <n v="1"/>
    <m/>
    <n v="806000"/>
    <m/>
    <n v="0"/>
    <n v="806000"/>
    <n v="9.6492748677888419E-3"/>
    <n v="332.22316085524506"/>
    <n v="18.200587696196596"/>
    <n v="964.63857643437825"/>
    <n v="433.90713447101535"/>
    <n v="9.9666948256573491"/>
    <n v="3.3222316085524501"/>
    <n v="264.95580927524122"/>
    <n v="2230.3734760131792"/>
    <n v="372.10983531235524"/>
    <n v="29.059093951083817"/>
    <n v="1212.9658266047243"/>
    <n v="527.06950196231503"/>
    <n v="11.163295059370657"/>
    <n v="3.7210983531235526"/>
    <n v="290.38805158773908"/>
    <n v="2448.6021452901878"/>
    <n v="365.56592453284702"/>
    <n v="29.059093951083817"/>
    <n v="1169.6198692394948"/>
    <n v="505.11585896806378"/>
    <n v="10.966977735985411"/>
    <n v="3.6556592453284709"/>
    <n v="275.53222103020249"/>
    <n v="2336.0719424271042"/>
    <n v="362.61433157573276"/>
    <n v="29.059093951083817"/>
    <n v="1143.6027197466183"/>
    <n v="491.93882363620946"/>
    <n v="10.878429947271981"/>
    <n v="3.6261433157573277"/>
    <n v="266.61544105924463"/>
    <n v="2268.5289629126851"/>
    <n v="210.67986220378228"/>
    <n v="16.758812688230609"/>
    <n v="691.43151822602726"/>
    <n v="299.86438793886549"/>
    <n v="6.3203958661134685"/>
    <n v="2.106798622037823"/>
    <n v="164.69367353900611"/>
    <n v="1391.1067229876194"/>
    <n v="202.32494001168484"/>
    <n v="16.758812688230609"/>
    <n v="634.15790247681559"/>
    <n v="270.85673440952553"/>
    <n v="6.0697482003505447"/>
    <n v="2.0232494001168484"/>
    <n v="145.06445820483839"/>
    <n v="1242.4190023622343"/>
    <n v="199.20719896940895"/>
    <n v="16.758812688230609"/>
    <n v="606.67622192142085"/>
    <n v="256.93795073353829"/>
    <n v="5.9762159690822694"/>
    <n v="1.9920719896940895"/>
    <n v="135.64574387521128"/>
    <n v="1171.0739617657207"/>
  </r>
  <r>
    <x v="26"/>
    <s v="Honghe_x000a_Hani_x000a_and_x000a_Yi "/>
    <s v="Honghe Hani and Yi "/>
    <s v="Kaiyuan"/>
    <x v="152"/>
    <s v="t/d"/>
    <s v="cement"/>
    <n v="2400"/>
    <n v="310"/>
    <n v="1"/>
    <m/>
    <n v="744000"/>
    <m/>
    <n v="0"/>
    <n v="744000"/>
    <n v="8.9070229548820073E-3"/>
    <n v="306.66753309714926"/>
    <n v="16.800542488796857"/>
    <n v="890.43560901634908"/>
    <n v="400.52966258862955"/>
    <n v="9.2000259929144743"/>
    <n v="3.0666753309714925"/>
    <n v="244.57459317714574"/>
    <n v="2058.8062855506269"/>
    <n v="343.48600182678945"/>
    <n v="26.823779031769675"/>
    <n v="1119.6607630197454"/>
    <n v="486.52569411906001"/>
    <n v="10.304580054803683"/>
    <n v="3.4348600182678943"/>
    <n v="268.05050915791298"/>
    <n v="2260.2481341140196"/>
    <n v="337.44546879955107"/>
    <n v="26.823779031769675"/>
    <n v="1079.6491100672258"/>
    <n v="466.26079289359728"/>
    <n v="10.123364063986532"/>
    <n v="3.3744546879955113"/>
    <n v="254.33743479710998"/>
    <n v="2156.3741007019421"/>
    <n v="334.72092145452257"/>
    <n v="26.823779031769675"/>
    <n v="1055.6332797661091"/>
    <n v="454.09737566419335"/>
    <n v="10.041627643635675"/>
    <n v="3.3472092145452255"/>
    <n v="246.10656097776425"/>
    <n v="2094.0267349963246"/>
    <n v="194.47371895733747"/>
    <n v="15.469673250674408"/>
    <n v="638.24447836248657"/>
    <n v="276.79789655895274"/>
    <n v="5.8342115687201241"/>
    <n v="1.9447371895733749"/>
    <n v="152.02492942062102"/>
    <n v="1284.0985135270332"/>
    <n v="186.76148308770908"/>
    <n v="15.469673250674408"/>
    <n v="585.37652536321445"/>
    <n v="250.02160099340819"/>
    <n v="5.6028444926312719"/>
    <n v="1.8676148308770906"/>
    <n v="133.90565372754313"/>
    <n v="1146.8483098728316"/>
    <n v="183.88356827945441"/>
    <n v="15.469673250674408"/>
    <n v="560.0088202351576"/>
    <n v="237.17349298480457"/>
    <n v="5.5165070483836329"/>
    <n v="1.8388356827945442"/>
    <n v="125.21145588481041"/>
    <n v="1080.9913493222036"/>
  </r>
  <r>
    <x v="26"/>
    <s v="Dali_x000a_Bai "/>
    <s v="Dali Bai "/>
    <s v="Jiangchuan"/>
    <x v="769"/>
    <s v="t/d"/>
    <s v="cement"/>
    <n v="1100"/>
    <n v="310"/>
    <n v="1"/>
    <m/>
    <n v="341000"/>
    <m/>
    <n v="0"/>
    <n v="341000"/>
    <n v="4.0823855209875864E-3"/>
    <n v="140.55595266952673"/>
    <n v="7.7002486406985593"/>
    <n v="408.11632079915995"/>
    <n v="183.57609535312184"/>
    <n v="4.2166785800858007"/>
    <n v="1.4055595266952672"/>
    <n v="112.09668853952512"/>
    <n v="943.61954754403723"/>
    <n v="157.4310841706118"/>
    <n v="12.294232056227766"/>
    <n v="513.17784971738331"/>
    <n v="222.99094313790249"/>
    <n v="4.7229325251183543"/>
    <n v="1.5743108417061182"/>
    <n v="122.85648336404346"/>
    <n v="1035.9470614689255"/>
    <n v="154.66250653312756"/>
    <n v="12.294232056227766"/>
    <n v="494.83917544747851"/>
    <n v="213.70286340956542"/>
    <n v="4.6398751959938274"/>
    <n v="1.5466250653312759"/>
    <n v="116.57132428200873"/>
    <n v="988.33812948839"/>
    <n v="153.41375566665616"/>
    <n v="12.294232056227766"/>
    <n v="483.83191989279999"/>
    <n v="208.12796384608859"/>
    <n v="4.6024126699996835"/>
    <n v="1.5341375566665616"/>
    <n v="112.79884044814193"/>
    <n v="959.762253539982"/>
    <n v="89.133787855446343"/>
    <n v="7.0902669065591031"/>
    <n v="292.528719249473"/>
    <n v="126.86570258952"/>
    <n v="2.6740136356633903"/>
    <n v="0.89133787855446345"/>
    <n v="69.678092651117964"/>
    <n v="588.54515203322353"/>
    <n v="85.599013081866659"/>
    <n v="7.0902669065591031"/>
    <n v="268.2975741248066"/>
    <n v="114.59323378864541"/>
    <n v="2.5679703924559996"/>
    <n v="0.85599013081866648"/>
    <n v="61.373424625123924"/>
    <n v="525.63880869171442"/>
    <n v="84.279968794749934"/>
    <n v="7.0902669065591031"/>
    <n v="256.67070927444723"/>
    <n v="108.70451761803542"/>
    <n v="2.5283990638424982"/>
    <n v="0.84279968794749938"/>
    <n v="57.388583947204765"/>
    <n v="495.45436843934328"/>
  </r>
  <r>
    <x v="26"/>
    <s v="Dali_x000a_Bai "/>
    <s v="Dali Bai "/>
    <s v="Jiangchuan"/>
    <x v="769"/>
    <s v="t/d"/>
    <s v="cement"/>
    <n v="2700"/>
    <n v="310"/>
    <n v="1"/>
    <m/>
    <n v="837000"/>
    <m/>
    <n v="0"/>
    <n v="837000"/>
    <n v="1.0020400824242258E-2"/>
    <n v="345.00097473429292"/>
    <n v="18.900610299896464"/>
    <n v="1001.7400601433927"/>
    <n v="450.59587041220823"/>
    <n v="10.350029242028784"/>
    <n v="3.450009747342929"/>
    <n v="275.14641732428896"/>
    <n v="2316.1570712444554"/>
    <n v="386.42175205513809"/>
    <n v="30.176751410740884"/>
    <n v="1259.6183583972136"/>
    <n v="547.34140588394257"/>
    <n v="11.592652561654143"/>
    <n v="3.8642175205513811"/>
    <n v="301.55682280265211"/>
    <n v="2542.779150878272"/>
    <n v="379.62615239949497"/>
    <n v="30.176751410740884"/>
    <n v="1214.6052488256291"/>
    <n v="524.54339200529694"/>
    <n v="11.38878457198485"/>
    <n v="3.7962615239949504"/>
    <n v="286.12961414674874"/>
    <n v="2425.9208632896848"/>
    <n v="376.56103663633786"/>
    <n v="30.176751410740884"/>
    <n v="1187.5874397368727"/>
    <n v="510.85954762221752"/>
    <n v="11.296831099090133"/>
    <n v="3.7656103663633784"/>
    <n v="276.86988109998475"/>
    <n v="2355.7800768708648"/>
    <n v="218.78293382700465"/>
    <n v="17.403382407008706"/>
    <n v="718.02503815779744"/>
    <n v="311.39763362882184"/>
    <n v="6.5634880148101402"/>
    <n v="2.1878293382700469"/>
    <n v="171.02804559819864"/>
    <n v="1444.6108277179123"/>
    <n v="210.1066684736727"/>
    <n v="17.403382407008706"/>
    <n v="658.54859103361616"/>
    <n v="281.27430111758417"/>
    <n v="6.3032000542101807"/>
    <n v="2.1010666847367268"/>
    <n v="150.64386044348601"/>
    <n v="1290.2043486069356"/>
    <n v="206.86901431438622"/>
    <n v="17.403382407008706"/>
    <n v="630.00992276455236"/>
    <n v="266.82017960790517"/>
    <n v="6.2060704294315867"/>
    <n v="2.0686901431438622"/>
    <n v="140.8628878704117"/>
    <n v="1216.115267987479"/>
  </r>
  <r>
    <x v="26"/>
    <s v="Pu'er "/>
    <s v="Pu'er "/>
    <s v="Zhenyuan Yi, Hani and Lahu"/>
    <x v="784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  <n v="311.26913847951511"/>
    <n v="25.782788751124009"/>
    <n v="975.62754227202402"/>
    <n v="416.70266832234694"/>
    <n v="9.3380741543854526"/>
    <n v="3.1126913847951507"/>
    <n v="223.1760895459052"/>
    <n v="1911.4138497880526"/>
    <n v="306.47261379909065"/>
    <n v="25.782788751124009"/>
    <n v="933.34803372526267"/>
    <n v="395.28915497467426"/>
    <n v="9.1941784139727218"/>
    <n v="3.064726137990907"/>
    <n v="208.68575980801734"/>
    <n v="1801.6522488703392"/>
  </r>
  <r>
    <x v="26"/>
    <s v="Dehong_x000a_Dai_x000a_and_x000a_Jingpo "/>
    <s v="Dehong Dai and Jingpo "/>
    <s v="Yingjiang"/>
    <x v="785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Dali_x000a_Bai "/>
    <s v="Dali Bai "/>
    <s v="Xiangyun"/>
    <x v="786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Bao_x000a_Shan"/>
    <s v="Bao Shan"/>
    <s v="Shidian"/>
    <x v="787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Bao_x000a_Shan"/>
    <s v="Bao Shan"/>
    <s v="Tengchong"/>
    <x v="78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Dali_x000a_Bai "/>
    <s v="Dali Bai "/>
    <s v="Heqing"/>
    <x v="789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Dali_x000a_Bai "/>
    <s v="Dali Bai "/>
    <s v="Heqing"/>
    <x v="789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Dali_x000a_Bai "/>
    <s v="Dali Bai "/>
    <s v="Dali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Dali_x000a_Bai "/>
    <s v="Dali Bai "/>
    <s v="Dali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Dali_x000a_Bai "/>
    <s v="Dali Bai "/>
    <s v="Dali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Dali_x000a_Bai "/>
    <s v="Dali Bai "/>
    <s v="Dali"/>
    <x v="768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Diqing_x000a_Tibetan"/>
    <s v="Diqing Tibetan"/>
    <s v="Dêqên"/>
    <x v="77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Honghe_x000a_Hani_x000a_and_x000a_Yi"/>
    <s v="Honghe Hani and Yi"/>
    <s v="Jianshui"/>
    <x v="79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Honghe_x000a_Hani_x000a_and_x000a_Yi"/>
    <s v="Honghe Hani and Yi"/>
    <s v="Luxi"/>
    <x v="775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Kun_x000a_Ming"/>
    <s v="Kun Ming"/>
    <s v="Kunming"/>
    <x v="762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  <n v="311.26913847951511"/>
    <n v="25.782788751124009"/>
    <n v="975.62754227202402"/>
    <n v="416.70266832234694"/>
    <n v="9.3380741543854526"/>
    <n v="3.1126913847951507"/>
    <n v="223.1760895459052"/>
    <n v="1911.4138497880526"/>
    <n v="306.47261379909065"/>
    <n v="25.782788751124009"/>
    <n v="933.34803372526267"/>
    <n v="395.28915497467426"/>
    <n v="9.1941784139727218"/>
    <n v="3.064726137990907"/>
    <n v="208.68575980801734"/>
    <n v="1801.6522488703392"/>
  </r>
  <r>
    <x v="26"/>
    <s v="Kun_x000a_Ming"/>
    <s v="Kun Ming"/>
    <s v="Yiliang"/>
    <x v="791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Lin_x000a_Cang"/>
    <s v="Lin Cang"/>
    <s v="Cangyuan Va"/>
    <x v="792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Lin_x000a_Cang"/>
    <s v="Lin Cang"/>
    <s v="Zhenkang"/>
    <x v="793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Qu_x000a_Jing"/>
    <s v="Qu Jing"/>
    <s v="Huize"/>
    <x v="794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Qu_x000a_Jing"/>
    <s v="Qu Jing"/>
    <s v="Huize"/>
    <x v="794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Qu_x000a_Jing"/>
    <s v="Qu Jing"/>
    <s v="Shizong"/>
    <x v="795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Qu_x000a_Jing"/>
    <s v="Qu Jing"/>
    <s v="Xuanwei"/>
    <x v="796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Yu_x000a_Xi"/>
    <s v="Yu Xi"/>
    <s v="Huaning"/>
    <x v="797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Yu_x000a_Xi"/>
    <s v="Yu Xi"/>
    <s v="Huaning"/>
    <x v="797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Yu_x000a_Xi"/>
    <s v="Yu Xi"/>
    <s v="Yuxi"/>
    <x v="79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Yu_x000a_Xi"/>
    <s v="Yu Xi"/>
    <s v="Xinping Yi and Dai"/>
    <x v="799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Zhao_x000a_Tong"/>
    <s v="Zhao Tong"/>
    <s v="Zhenxiong"/>
    <x v="800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Wenshan_x000a_Zhuang_x000a_and_x000a_Miao"/>
    <s v="Wenshan Zhuang and Miao"/>
    <s v="Wenshan"/>
    <x v="801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Wenshan_x000a_Zhuang_x000a_and_x000a_Miao"/>
    <s v="Wenshan Zhuang and Miao"/>
    <s v="Wenshan"/>
    <x v="801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Wenshan_x000a_Zhuang_x000a_and_x000a_Miao"/>
    <s v="Wenshan Zhuang and Miao"/>
    <s v="Wenshan"/>
    <x v="80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Wenshan_x000a_Zhuang_x000a_and_x000a_Miao"/>
    <s v="Wenshan Zhuang and Miao"/>
    <s v="Yanshan"/>
    <x v="802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Wenshan_x000a_Zhuang_x000a_and_x000a_Miao"/>
    <s v="Wenshan Zhuang and Miao"/>
    <s v="Yanshan"/>
    <x v="802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  <n v="311.26913847951511"/>
    <n v="25.782788751124009"/>
    <n v="975.62754227202402"/>
    <n v="416.70266832234694"/>
    <n v="9.3380741543854526"/>
    <n v="3.1126913847951507"/>
    <n v="223.1760895459052"/>
    <n v="1911.4138497880526"/>
    <n v="306.47261379909065"/>
    <n v="25.782788751124009"/>
    <n v="933.34803372526267"/>
    <n v="395.28915497467426"/>
    <n v="9.1941784139727218"/>
    <n v="3.064726137990907"/>
    <n v="208.68575980801734"/>
    <n v="1801.6522488703392"/>
  </r>
  <r>
    <x v="26"/>
    <s v="Qu_x000a_Jing"/>
    <s v="Qu Jing"/>
    <s v="Shizong"/>
    <x v="795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  <n v="311.26913847951511"/>
    <n v="25.782788751124009"/>
    <n v="975.62754227202402"/>
    <n v="416.70266832234694"/>
    <n v="9.3380741543854526"/>
    <n v="3.1126913847951507"/>
    <n v="223.1760895459052"/>
    <n v="1911.4138497880526"/>
    <n v="306.47261379909065"/>
    <n v="25.782788751124009"/>
    <n v="933.34803372526267"/>
    <n v="395.28915497467426"/>
    <n v="9.1941784139727218"/>
    <n v="3.064726137990907"/>
    <n v="208.68575980801734"/>
    <n v="1801.6522488703392"/>
  </r>
  <r>
    <x v="26"/>
    <s v="Qu_x000a_Jing"/>
    <s v="Qu Jing"/>
    <s v="Malong"/>
    <x v="803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Lin_x000a_Cang"/>
    <s v="Lin Cang"/>
    <s v="Gengma Dai and Va"/>
    <x v="804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Li_x000a_Jiang"/>
    <s v="Li Jiang"/>
    <s v="Huaping"/>
    <x v="782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Kun_x000a_Ming"/>
    <s v="Kun Ming"/>
    <s v="Fumin"/>
    <x v="783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Kun_x000a_Ming"/>
    <s v="Kun Ming"/>
    <s v="Luquan Yi and Miao"/>
    <x v="805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Bao_x000a_Shan"/>
    <s v="Bao Shan"/>
    <s v="Longling"/>
    <x v="806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Bao_x000a_Shan"/>
    <s v="Bao Shan"/>
    <s v="Changning"/>
    <x v="548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Bao_x000a_Shan"/>
    <s v="Bao Shan"/>
    <s v="Shidian"/>
    <x v="787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  <n v="703.01139333239803"/>
    <n v="55.882872982853485"/>
    <n v="2249.2689793067207"/>
    <n v="971.376651861661"/>
    <n v="21.090341799971942"/>
    <n v="7.0301139333239817"/>
    <n v="529.86965582731239"/>
    <n v="4492.4460431290454"/>
    <n v="697.33525303025522"/>
    <n v="55.882872982853485"/>
    <n v="2199.2359995127272"/>
    <n v="946.0361993004027"/>
    <n v="20.920057590907653"/>
    <n v="6.9733525303025523"/>
    <n v="512.72200203700879"/>
    <n v="4362.5556979090088"/>
    <n v="405.15358116111969"/>
    <n v="32.22848593890501"/>
    <n v="1329.6759965885137"/>
    <n v="576.66228449781818"/>
    <n v="12.154607434833592"/>
    <n v="4.0515358116111972"/>
    <n v="316.71860295962711"/>
    <n v="2675.2052365146524"/>
    <n v="389.08642309939387"/>
    <n v="32.22848593890501"/>
    <n v="1219.5344278400298"/>
    <n v="520.87833540293366"/>
    <n v="11.672592692981816"/>
    <n v="3.8908642309939387"/>
    <n v="278.97011193238149"/>
    <n v="2389.2673122350657"/>
    <n v="383.09076724886336"/>
    <n v="32.22848593890501"/>
    <n v="1166.6850421565782"/>
    <n v="494.11144371834285"/>
    <n v="11.492723017465901"/>
    <n v="3.8309076724886335"/>
    <n v="260.85719976002167"/>
    <n v="2252.0653110879239"/>
  </r>
  <r>
    <x v="26"/>
    <s v="Bao_x000a_Shan"/>
    <s v="Bao Shan"/>
    <s v="Shidian"/>
    <x v="787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Yu_x000a_Xi"/>
    <s v="Yu Xi"/>
    <s v="Yuanjiang Hani, Yi and Dai"/>
    <x v="807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Pu'er"/>
    <s v="Pu'er"/>
    <s v="Puer"/>
    <x v="765"/>
    <s v="t/d"/>
    <s v="cement"/>
    <n v="3200"/>
    <n v="310"/>
    <n v="1"/>
    <m/>
    <n v="992000"/>
    <m/>
    <n v="0"/>
    <n v="992000"/>
    <n v="1.1876030606509344E-2"/>
    <n v="408.89004412953233"/>
    <n v="22.400723318395812"/>
    <n v="1187.2474786884654"/>
    <n v="534.03955011817277"/>
    <n v="12.266701323885966"/>
    <n v="4.0889004412953236"/>
    <n v="326.09945756952766"/>
    <n v="2745.075047400836"/>
    <n v="457.98133576905258"/>
    <n v="35.765038709026236"/>
    <n v="1492.8810173596607"/>
    <n v="648.70092549208005"/>
    <n v="13.739440073071577"/>
    <n v="4.5798133576905267"/>
    <n v="357.40067887721733"/>
    <n v="3013.664178818693"/>
    <n v="449.92729173273477"/>
    <n v="35.765038709026236"/>
    <n v="1439.5321467563012"/>
    <n v="621.68105719146308"/>
    <n v="13.497818751982045"/>
    <n v="4.4992729173273487"/>
    <n v="339.11657972947995"/>
    <n v="2875.1654676025896"/>
    <n v="446.2945619393634"/>
    <n v="35.765038709026236"/>
    <n v="1407.5110396881455"/>
    <n v="605.4631675522578"/>
    <n v="13.3888368581809"/>
    <n v="4.4629456193936337"/>
    <n v="328.1420813036857"/>
    <n v="2792.0356466617664"/>
    <n v="259.29829194311662"/>
    <n v="20.62623100089921"/>
    <n v="850.99263781664888"/>
    <n v="369.06386207860368"/>
    <n v="7.7789487582934997"/>
    <n v="2.5929829194311664"/>
    <n v="202.69990589416136"/>
    <n v="1712.1313513693776"/>
    <n v="249.01531078361211"/>
    <n v="20.62623100089921"/>
    <n v="780.50203381761924"/>
    <n v="333.36213465787756"/>
    <n v="7.4704593235083632"/>
    <n v="2.4901531078361208"/>
    <n v="178.54087163672418"/>
    <n v="1529.1310798304421"/>
    <n v="245.17809103927257"/>
    <n v="20.62623100089921"/>
    <n v="746.67842698021025"/>
    <n v="316.23132397973944"/>
    <n v="7.3553427311781778"/>
    <n v="2.4517809103927255"/>
    <n v="166.94860784641386"/>
    <n v="1441.3217990962714"/>
  </r>
  <r>
    <x v="26"/>
    <s v="Yu_x000a_Xi"/>
    <s v="Yu Xi"/>
    <s v="Chengjiang"/>
    <x v="80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Yu_x000a_Xi"/>
    <s v="Yu Xi"/>
    <s v="Chengjiang"/>
    <x v="80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Zhao_x000a_Tong"/>
    <s v="Zhao Tong"/>
    <s v="Zhaotong"/>
    <x v="809"/>
    <s v="t/d"/>
    <s v="cement"/>
    <n v="4000"/>
    <n v="310"/>
    <n v="1"/>
    <m/>
    <n v="1240000"/>
    <m/>
    <n v="0"/>
    <n v="1240000"/>
    <n v="1.4845038258136678E-2"/>
    <n v="511.1125551619154"/>
    <n v="28.00090414799476"/>
    <n v="1484.0593483605817"/>
    <n v="667.54943764771588"/>
    <n v="15.333376654857457"/>
    <n v="5.1111255516191534"/>
    <n v="407.62432196190957"/>
    <n v="3431.3438092510446"/>
    <n v="572.47666971131571"/>
    <n v="44.706298386282789"/>
    <n v="1866.1012716995758"/>
    <n v="810.87615686510003"/>
    <n v="17.174300091339472"/>
    <n v="5.7247666971131572"/>
    <n v="446.75084859652162"/>
    <n v="3767.0802235233659"/>
    <n v="562.40911466591842"/>
    <n v="44.706298386282789"/>
    <n v="1799.4151834453764"/>
    <n v="777.10132148932883"/>
    <n v="16.872273439977555"/>
    <n v="5.6240911466591852"/>
    <n v="423.89572466184995"/>
    <n v="3593.9568345032367"/>
    <n v="557.86820242420424"/>
    <n v="44.706298386282789"/>
    <n v="1759.3887996101819"/>
    <n v="756.82895944032225"/>
    <n v="16.736046072726122"/>
    <n v="5.5786820242420418"/>
    <n v="410.17760162960707"/>
    <n v="3490.0445583272071"/>
    <n v="324.12286492889575"/>
    <n v="25.782788751124009"/>
    <n v="1063.7407972708111"/>
    <n v="461.32982759825455"/>
    <n v="9.7236859478668727"/>
    <n v="3.2412286492889582"/>
    <n v="253.37488236770167"/>
    <n v="2140.1641892117218"/>
    <n v="311.26913847951511"/>
    <n v="25.782788751124009"/>
    <n v="975.62754227202402"/>
    <n v="416.70266832234694"/>
    <n v="9.3380741543854526"/>
    <n v="3.1126913847951507"/>
    <n v="223.1760895459052"/>
    <n v="1911.4138497880526"/>
    <n v="306.47261379909065"/>
    <n v="25.782788751124009"/>
    <n v="933.34803372526267"/>
    <n v="395.28915497467426"/>
    <n v="9.1941784139727218"/>
    <n v="3.064726137990907"/>
    <n v="208.68575980801734"/>
    <n v="1801.6522488703392"/>
  </r>
  <r>
    <x v="26"/>
    <s v="Kun_x000a_Ming"/>
    <s v="Kun Ming"/>
    <s v="Dongchuan"/>
    <x v="810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Qu_x000a_Jing"/>
    <s v="Qu Jing"/>
    <s v="Luliang"/>
    <x v="77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Qu_x000a_Jing"/>
    <s v="Qu Jing"/>
    <s v="Luliang"/>
    <x v="778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Qu_x000a_Jing"/>
    <s v="Qu Jing"/>
    <s v="Luliang"/>
    <x v="778"/>
    <s v="t/d"/>
    <s v="cement"/>
    <n v="1500"/>
    <n v="310"/>
    <n v="1"/>
    <m/>
    <n v="465000"/>
    <m/>
    <n v="0"/>
    <n v="465000"/>
    <n v="5.5668893468012546E-3"/>
    <n v="191.66720818571829"/>
    <n v="10.500339055498037"/>
    <n v="556.52225563521813"/>
    <n v="250.33103911789345"/>
    <n v="5.7500162455715467"/>
    <n v="1.9166720818571827"/>
    <n v="152.85912073571609"/>
    <n v="1286.7539284691418"/>
    <n v="214.67875114174339"/>
    <n v="16.764861894856047"/>
    <n v="699.78797688734096"/>
    <n v="304.07855882441254"/>
    <n v="6.4403625342523014"/>
    <n v="2.146787511417434"/>
    <n v="167.53156822369561"/>
    <n v="1412.6550838212622"/>
    <n v="210.90341799971941"/>
    <n v="16.764861894856047"/>
    <n v="674.78069379201622"/>
    <n v="291.41299555849832"/>
    <n v="6.327102539991583"/>
    <n v="2.1090341799971948"/>
    <n v="158.96089674819373"/>
    <n v="1347.7338129387138"/>
    <n v="209.20057590907658"/>
    <n v="16.764861894856047"/>
    <n v="659.77079985381818"/>
    <n v="283.81085979012084"/>
    <n v="6.2760172772722962"/>
    <n v="2.0920057590907657"/>
    <n v="153.81660061110264"/>
    <n v="1308.7667093727027"/>
    <n v="121.54607434833592"/>
    <n v="9.6685457816715044"/>
    <n v="398.90279897655415"/>
    <n v="172.99868534934546"/>
    <n v="3.6463822304500777"/>
    <n v="1.2154607434833593"/>
    <n v="95.015580887888134"/>
    <n v="802.56157095439573"/>
    <n v="116.72592692981817"/>
    <n v="9.6685457816715044"/>
    <n v="365.86032835200899"/>
    <n v="156.26350062088011"/>
    <n v="3.5017778078945447"/>
    <n v="1.1672592692981816"/>
    <n v="83.691033579714443"/>
    <n v="716.78019367051979"/>
    <n v="114.927230174659"/>
    <n v="9.6685457816715044"/>
    <n v="350.0055126469735"/>
    <n v="148.23343311550286"/>
    <n v="3.4478169052397707"/>
    <n v="1.14927230174659"/>
    <n v="78.257159928006502"/>
    <n v="675.61959332637718"/>
  </r>
  <r>
    <x v="26"/>
    <s v="Kun_x000a_Ming"/>
    <s v="Kun Ming"/>
    <s v="Yiliang"/>
    <x v="79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Kun_x000a_Ming"/>
    <s v="Kun Ming"/>
    <s v="Yiliang"/>
    <x v="79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Pu'er"/>
    <s v="Pu'er"/>
    <s v="Simao"/>
    <x v="811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Pu'er"/>
    <s v="Pu'er"/>
    <s v="Simao"/>
    <x v="811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Kun_x000a_Ming"/>
    <s v="Kun Ming"/>
    <s v="Yiliang"/>
    <x v="791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  <n v="703.01139333239803"/>
    <n v="55.882872982853485"/>
    <n v="2249.2689793067207"/>
    <n v="971.376651861661"/>
    <n v="21.090341799971942"/>
    <n v="7.0301139333239817"/>
    <n v="529.86965582731239"/>
    <n v="4492.4460431290454"/>
    <n v="697.33525303025522"/>
    <n v="55.882872982853485"/>
    <n v="2199.2359995127272"/>
    <n v="946.0361993004027"/>
    <n v="20.920057590907653"/>
    <n v="6.9733525303025523"/>
    <n v="512.72200203700879"/>
    <n v="4362.5556979090088"/>
    <n v="405.15358116111969"/>
    <n v="32.22848593890501"/>
    <n v="1329.6759965885137"/>
    <n v="576.66228449781818"/>
    <n v="12.154607434833592"/>
    <n v="4.0515358116111972"/>
    <n v="316.71860295962711"/>
    <n v="2675.2052365146524"/>
    <n v="389.08642309939387"/>
    <n v="32.22848593890501"/>
    <n v="1219.5344278400298"/>
    <n v="520.87833540293366"/>
    <n v="11.672592692981816"/>
    <n v="3.8908642309939387"/>
    <n v="278.97011193238149"/>
    <n v="2389.2673122350657"/>
    <n v="383.09076724886336"/>
    <n v="32.22848593890501"/>
    <n v="1166.6850421565782"/>
    <n v="494.11144371834285"/>
    <n v="11.492723017465901"/>
    <n v="3.8309076724886335"/>
    <n v="260.85719976002167"/>
    <n v="2252.0653110879239"/>
  </r>
  <r>
    <x v="26"/>
    <s v="Kun_x000a_Ming"/>
    <s v="Kun Ming"/>
    <s v="Yiliang"/>
    <x v="791"/>
    <s v="t/d"/>
    <s v="cement"/>
    <n v="5000"/>
    <n v="310"/>
    <n v="1"/>
    <m/>
    <n v="1550000"/>
    <m/>
    <n v="0"/>
    <n v="1550000"/>
    <n v="1.8556297822670847E-2"/>
    <n v="638.89069395239426"/>
    <n v="35.00113018499345"/>
    <n v="1855.0741854507271"/>
    <n v="834.43679705964485"/>
    <n v="19.166720818571822"/>
    <n v="6.3889069395239417"/>
    <n v="509.53040245238691"/>
    <n v="4289.1797615638061"/>
    <n v="715.59583713914458"/>
    <n v="55.882872982853485"/>
    <n v="2332.6265896244695"/>
    <n v="1013.595196081375"/>
    <n v="21.467875114174337"/>
    <n v="7.1559583713914465"/>
    <n v="558.43856074565201"/>
    <n v="4708.850279404207"/>
    <n v="703.01139333239803"/>
    <n v="55.882872982853485"/>
    <n v="2249.2689793067207"/>
    <n v="971.376651861661"/>
    <n v="21.090341799971942"/>
    <n v="7.0301139333239817"/>
    <n v="529.86965582731239"/>
    <n v="4492.4460431290454"/>
    <n v="697.33525303025522"/>
    <n v="55.882872982853485"/>
    <n v="2199.2359995127272"/>
    <n v="946.0361993004027"/>
    <n v="20.920057590907653"/>
    <n v="6.9733525303025523"/>
    <n v="512.72200203700879"/>
    <n v="4362.5556979090088"/>
    <n v="405.15358116111969"/>
    <n v="32.22848593890501"/>
    <n v="1329.6759965885137"/>
    <n v="576.66228449781818"/>
    <n v="12.154607434833592"/>
    <n v="4.0515358116111972"/>
    <n v="316.71860295962711"/>
    <n v="2675.2052365146524"/>
    <n v="389.08642309939387"/>
    <n v="32.22848593890501"/>
    <n v="1219.5344278400298"/>
    <n v="520.87833540293366"/>
    <n v="11.672592692981816"/>
    <n v="3.8908642309939387"/>
    <n v="278.97011193238149"/>
    <n v="2389.2673122350657"/>
    <n v="383.09076724886336"/>
    <n v="32.22848593890501"/>
    <n v="1166.6850421565782"/>
    <n v="494.11144371834285"/>
    <n v="11.492723017465901"/>
    <n v="3.8309076724886335"/>
    <n v="260.85719976002167"/>
    <n v="2252.0653110879239"/>
  </r>
  <r>
    <x v="26"/>
    <s v="Xishuangbanna_x000a_Dai "/>
    <s v="Xishuangbanna Dai "/>
    <s v="Jinghong"/>
    <x v="812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Wenshan_x000a_Zhuang_x000a_and_x000a_Miao"/>
    <s v="Wenshan Zhuang and Miao"/>
    <s v="Guangnan"/>
    <x v="813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Kun_x000a_Ming"/>
    <s v="Kun Ming"/>
    <s v="Xundian Hui and Yi"/>
    <x v="814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Zhao_x000a_Tong"/>
    <s v="Zhao Tong"/>
    <s v="Suijiang"/>
    <x v="815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Zhao_x000a_Tong"/>
    <s v="Zhao Tong"/>
    <s v="Zhaotong"/>
    <x v="809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Dehong_x000a_Dai_x000a_and_x000a_Jingpo"/>
    <s v="Dehong Dai and Jingpo"/>
    <s v="Yingjiang"/>
    <x v="785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Qu_x000a_Jing"/>
    <s v="Qu Jing"/>
    <s v="Xuanwei"/>
    <x v="796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Qu_x000a_Jing"/>
    <s v="Qu Jing"/>
    <s v="Xuanwei"/>
    <x v="796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Honghe_x000a_Hani_x000a_and_x000a_Yi "/>
    <s v="Honghe Hani and Yi "/>
    <s v="Mengzi"/>
    <x v="816"/>
    <s v="t/d"/>
    <s v="cement"/>
    <n v="2500"/>
    <n v="310"/>
    <n v="1"/>
    <m/>
    <n v="775000"/>
    <m/>
    <n v="0"/>
    <n v="775000"/>
    <n v="9.2781489113354237E-3"/>
    <n v="319.44534697619713"/>
    <n v="17.500565092496725"/>
    <n v="927.53709272536355"/>
    <n v="417.21839852982242"/>
    <n v="9.5833604092859108"/>
    <n v="3.1944534697619709"/>
    <n v="254.76520122619345"/>
    <n v="2144.589880781903"/>
    <n v="357.79791856957229"/>
    <n v="27.941436491426742"/>
    <n v="1166.3132948122347"/>
    <n v="506.79759804068749"/>
    <n v="10.733937557087168"/>
    <n v="3.5779791856957233"/>
    <n v="279.21928037282601"/>
    <n v="2354.4251397021035"/>
    <n v="351.50569666619901"/>
    <n v="27.941436491426742"/>
    <n v="1124.6344896533603"/>
    <n v="485.6883259308305"/>
    <n v="10.545170899985971"/>
    <n v="3.5150569666619909"/>
    <n v="264.93482791365619"/>
    <n v="2246.2230215645227"/>
    <n v="348.66762651512761"/>
    <n v="27.941436491426742"/>
    <n v="1099.6179997563636"/>
    <n v="473.01809965020135"/>
    <n v="10.460028795453827"/>
    <n v="3.4866762651512762"/>
    <n v="256.3610010185044"/>
    <n v="2181.2778489545044"/>
    <n v="202.57679058055984"/>
    <n v="16.114242969452505"/>
    <n v="664.83799829425686"/>
    <n v="288.33114224890909"/>
    <n v="6.0773037174167959"/>
    <n v="2.0257679058055986"/>
    <n v="158.35930147981355"/>
    <n v="1337.6026182573262"/>
    <n v="194.54321154969693"/>
    <n v="16.114242969452505"/>
    <n v="609.76721392001491"/>
    <n v="260.43916770146683"/>
    <n v="5.8362963464909079"/>
    <n v="1.9454321154969694"/>
    <n v="139.48505596619074"/>
    <n v="1194.6336561175328"/>
    <n v="191.54538362443168"/>
    <n v="16.114242969452505"/>
    <n v="583.34252107828911"/>
    <n v="247.05572185917143"/>
    <n v="5.7463615087329503"/>
    <n v="1.9154538362443168"/>
    <n v="130.42859988001084"/>
    <n v="1126.0326555439619"/>
  </r>
  <r>
    <x v="26"/>
    <s v="Da_x000a_Li"/>
    <s v="Da Li"/>
    <s v="Dali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Da_x000a_Li"/>
    <s v="Da Li"/>
    <s v="Dali"/>
    <x v="768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26"/>
    <s v="Da_x000a_Li"/>
    <s v="Da Li"/>
    <s v="Dali"/>
    <x v="768"/>
    <s v="t/d"/>
    <s v="cement"/>
    <n v="3000"/>
    <n v="310"/>
    <n v="1"/>
    <m/>
    <n v="930000"/>
    <m/>
    <n v="0"/>
    <n v="930000"/>
    <n v="1.1133778693602509E-2"/>
    <n v="383.33441637143659"/>
    <n v="21.000678110996073"/>
    <n v="1113.0445112704363"/>
    <n v="500.66207823578691"/>
    <n v="11.500032491143093"/>
    <n v="3.8333441637143655"/>
    <n v="305.71824147143218"/>
    <n v="2573.5078569382836"/>
    <n v="429.35750228348678"/>
    <n v="33.529723789712094"/>
    <n v="1399.5759537746819"/>
    <n v="608.15711764882508"/>
    <n v="12.880725068504603"/>
    <n v="4.2935750228348679"/>
    <n v="335.06313644739123"/>
    <n v="2825.3101676425244"/>
    <n v="421.80683599943882"/>
    <n v="33.529723789712094"/>
    <n v="1349.5613875840324"/>
    <n v="582.82599111699665"/>
    <n v="12.654205079983166"/>
    <n v="4.2180683599943896"/>
    <n v="317.92179349638747"/>
    <n v="2695.4676258774275"/>
    <n v="418.40115181815315"/>
    <n v="33.529723789712094"/>
    <n v="1319.5415997076364"/>
    <n v="567.62171958024169"/>
    <n v="12.552034554544592"/>
    <n v="4.1840115181815314"/>
    <n v="307.63320122220529"/>
    <n v="2617.5334187454055"/>
    <n v="243.09214869667184"/>
    <n v="19.337091563343009"/>
    <n v="797.8055979531083"/>
    <n v="345.99737069869093"/>
    <n v="7.2927644609001554"/>
    <n v="2.4309214869667186"/>
    <n v="190.03116177577627"/>
    <n v="1605.1231419087915"/>
    <n v="233.45185385963634"/>
    <n v="19.337091563343009"/>
    <n v="731.72065670401798"/>
    <n v="312.52700124176022"/>
    <n v="7.0035556157890895"/>
    <n v="2.3345185385963632"/>
    <n v="167.38206715942889"/>
    <n v="1433.5603873410396"/>
    <n v="229.854460349318"/>
    <n v="19.337091563343009"/>
    <n v="700.011025293947"/>
    <n v="296.46686623100572"/>
    <n v="6.8956338104795414"/>
    <n v="2.29854460349318"/>
    <n v="156.514319856013"/>
    <n v="1351.2391866527544"/>
  </r>
  <r>
    <x v="26"/>
    <s v="Da_x000a_Li"/>
    <s v="Da Li"/>
    <s v="Dali"/>
    <x v="768"/>
    <s v="t/d"/>
    <s v="cement"/>
    <n v="1000"/>
    <n v="310"/>
    <n v="1"/>
    <m/>
    <n v="310000"/>
    <m/>
    <n v="0"/>
    <n v="310000"/>
    <n v="3.7112595645341696E-3"/>
    <n v="127.77813879047885"/>
    <n v="7.0002260369986899"/>
    <n v="371.01483709014542"/>
    <n v="166.88735941192897"/>
    <n v="3.8333441637143642"/>
    <n v="1.2777813879047883"/>
    <n v="101.90608049047739"/>
    <n v="857.83595231276115"/>
    <n v="143.11916742782893"/>
    <n v="11.176574596570697"/>
    <n v="466.52531792489395"/>
    <n v="202.71903921627501"/>
    <n v="4.2935750228348679"/>
    <n v="1.4311916742782893"/>
    <n v="111.68771214913041"/>
    <n v="941.77005588084148"/>
    <n v="140.60227866647961"/>
    <n v="11.176574596570697"/>
    <n v="449.85379586134411"/>
    <n v="194.27533037233221"/>
    <n v="4.2180683599943887"/>
    <n v="1.4060227866647963"/>
    <n v="105.97393116546249"/>
    <n v="898.48920862580917"/>
    <n v="139.46705060605106"/>
    <n v="11.176574596570697"/>
    <n v="439.84719990254547"/>
    <n v="189.20723986008056"/>
    <n v="4.1840115181815305"/>
    <n v="1.3946705060605105"/>
    <n v="102.54440040740177"/>
    <n v="872.51113958180179"/>
    <n v="81.030716232223938"/>
    <n v="6.4456971877810023"/>
    <n v="265.93519931770277"/>
    <n v="115.33245689956364"/>
    <n v="2.4309214869667182"/>
    <n v="0.81030716232223954"/>
    <n v="63.343720591925418"/>
    <n v="535.04104730293045"/>
    <n v="77.817284619878777"/>
    <n v="6.4456971877810023"/>
    <n v="243.906885568006"/>
    <n v="104.17566708058673"/>
    <n v="2.3345185385963632"/>
    <n v="0.77817284619878768"/>
    <n v="55.7940223864763"/>
    <n v="477.85346244701316"/>
    <n v="76.618153449772663"/>
    <n v="6.4456971877810023"/>
    <n v="233.33700843131567"/>
    <n v="98.822288743668565"/>
    <n v="2.2985446034931805"/>
    <n v="0.76618153449772675"/>
    <n v="52.171439952004334"/>
    <n v="450.41306221758481"/>
  </r>
  <r>
    <x v="26"/>
    <s v="Qu_x000a_Jing"/>
    <s v="Qu Jing"/>
    <s v="Luliang"/>
    <x v="778"/>
    <s v="t/d"/>
    <s v="cement"/>
    <n v="2000"/>
    <n v="310"/>
    <n v="1"/>
    <m/>
    <n v="620000"/>
    <m/>
    <n v="0"/>
    <n v="620000"/>
    <n v="7.4225191290683392E-3"/>
    <n v="255.5562775809577"/>
    <n v="14.00045207399738"/>
    <n v="742.02967418029084"/>
    <n v="333.77471882385794"/>
    <n v="7.6666883274287283"/>
    <n v="2.5555627758095767"/>
    <n v="203.81216098095479"/>
    <n v="1715.6719046255223"/>
    <n v="286.23833485565785"/>
    <n v="22.353149193141395"/>
    <n v="933.05063584978791"/>
    <n v="405.43807843255001"/>
    <n v="8.5871500456697358"/>
    <n v="2.8623833485565786"/>
    <n v="223.37542429826081"/>
    <n v="1883.540111761683"/>
    <n v="281.20455733295921"/>
    <n v="22.353149193141395"/>
    <n v="899.70759172268822"/>
    <n v="388.55066074466441"/>
    <n v="8.4361367199887773"/>
    <n v="2.8120455733295926"/>
    <n v="211.94786233092498"/>
    <n v="1796.9784172516183"/>
    <n v="278.93410121210212"/>
    <n v="22.353149193141395"/>
    <n v="879.69439980509094"/>
    <n v="378.41447972016113"/>
    <n v="8.368023036363061"/>
    <n v="2.7893410121210209"/>
    <n v="205.08880081480353"/>
    <n v="1745.0222791636036"/>
    <n v="162.06143246444788"/>
    <n v="12.891394375562005"/>
    <n v="531.87039863540554"/>
    <n v="230.66491379912728"/>
    <n v="4.8618429739334363"/>
    <n v="1.6206143246444791"/>
    <n v="126.68744118385084"/>
    <n v="1070.0820946058609"/>
    <n v="155.63456923975755"/>
    <n v="12.891394375562005"/>
    <n v="487.81377113601201"/>
    <n v="208.35133416117347"/>
    <n v="4.6690370771927263"/>
    <n v="1.5563456923975754"/>
    <n v="111.5880447729526"/>
    <n v="955.70692489402632"/>
    <n v="153.23630689954533"/>
    <n v="12.891394375562005"/>
    <n v="466.67401686263133"/>
    <n v="197.64457748733713"/>
    <n v="4.5970892069863609"/>
    <n v="1.5323630689954535"/>
    <n v="104.34287990400867"/>
    <n v="900.82612443516962"/>
  </r>
  <r>
    <x v="1"/>
    <s v=""/>
    <m/>
    <s v=""/>
    <x v="4"/>
    <m/>
    <m/>
    <m/>
    <m/>
    <n v="113"/>
    <m/>
    <n v="83204000"/>
    <m/>
    <n v="0"/>
    <m/>
    <n v="0.99999999999999933"/>
    <n v="34429.857725814261"/>
    <n v="1886.2130000000002"/>
    <n v="99970.058854321745"/>
    <n v="44967.848922977813"/>
    <n v="1032.8957317744275"/>
    <n v="344.29857725814259"/>
    <n v="27458.623876465092"/>
    <n v="231144.15399841082"/>
    <n v="38563.50248188393"/>
    <n v="3011.5313688584756"/>
    <n v="125705.38649011237"/>
    <n v="54622.705766396568"/>
    <n v="1156.9050744565179"/>
    <n v="385.63502481883933"/>
    <n v="30094.287453362009"/>
    <n v="253760.22331627205"/>
    <n v="37885.326052134471"/>
    <n v="3011.5313688584756"/>
    <n v="121213.23988229557"/>
    <n v="52347.545892203656"/>
    <n v="1136.5597815640342"/>
    <n v="378.85326052134479"/>
    <n v="28554.707457861179"/>
    <n v="242098.18607462069"/>
    <n v="37579.438511613967"/>
    <n v="3011.5313688584756"/>
    <n v="118516.9596074195"/>
    <n v="50981.947387403903"/>
    <n v="1127.3831553484188"/>
    <n v="375.79438511613967"/>
    <n v="27630.619369053198"/>
    <n v="235098.38759858281"/>
    <n v="21833.750731578046"/>
    <n v="1736.7950356741094"/>
    <n v="71656.319018764843"/>
    <n v="31076.365016802578"/>
    <n v="655.01252194734138"/>
    <n v="218.33750731578047"/>
    <n v="17067.984464696478"/>
    <n v="144166.97026959035"/>
    <n v="20967.890622235758"/>
    <n v="1736.7950356741094"/>
    <n v="65720.783288468461"/>
    <n v="28070.164662185969"/>
    <n v="629.03671866707271"/>
    <n v="209.67890622235757"/>
    <n v="15033.716024516183"/>
    <n v="128757.75842075665"/>
    <n v="20644.784369694076"/>
    <n v="1736.7950356741094"/>
    <n v="62872.726731686766"/>
    <n v="26627.695267677285"/>
    <n v="619.34353109082235"/>
    <n v="206.44784369694077"/>
    <n v="14057.610103741907"/>
    <n v="121363.93436930618"/>
  </r>
  <r>
    <x v="2"/>
    <s v=""/>
    <m/>
    <s v=""/>
    <x v="4"/>
    <m/>
    <m/>
    <m/>
    <m/>
    <m/>
    <n v="4"/>
    <m/>
    <n v="3100000"/>
    <n v="325592.74593626469"/>
    <n v="83529592.7459362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7"/>
    <s v="Lhasa"/>
    <s v="Lhasa"/>
    <s v="Doilungdêqên"/>
    <x v="817"/>
    <s v="t/d"/>
    <s v="cement"/>
    <n v="2000"/>
    <n v="310"/>
    <n v="1"/>
    <m/>
    <n v="620000"/>
    <m/>
    <n v="0"/>
    <n v="620000"/>
    <n v="0.2857142857142857"/>
    <n v="246.8883649026973"/>
    <n v="27.619714285714288"/>
    <n v="1343.4329012683822"/>
    <n v="375.61862369549942"/>
    <n v="7.4066509470809194"/>
    <n v="2.468883649026973"/>
    <n v="377.91244358574448"/>
    <n v="3201.6032930410938"/>
    <n v="272.10533568365048"/>
    <n v="32.567545789344031"/>
    <n v="1509.1544994196713"/>
    <n v="424.18571422698852"/>
    <n v="8.1631600705095142"/>
    <n v="2.7210533568365052"/>
    <n v="414.27272873945338"/>
    <n v="3515.8501049922711"/>
    <n v="264.77134535649975"/>
    <n v="32.567545789344031"/>
    <n v="1467.1329752446957"/>
    <n v="413.68816164683039"/>
    <n v="7.9431403606949917"/>
    <n v="2.6477134535649975"/>
    <n v="399.03903593385917"/>
    <n v="3400.4576646215937"/>
    <n v="261.46339160735192"/>
    <n v="32.567545789344031"/>
    <n v="1439.5667296721688"/>
    <n v="406.80173574923094"/>
    <n v="7.8439017482205573"/>
    <n v="2.6146339160735192"/>
    <n v="389.0456878794941"/>
    <n v="3324.7598785244973"/>
    <n v="154.18903723406365"/>
    <n v="18.782189166590779"/>
    <n v="859.55781225161581"/>
    <n v="241.93771453593666"/>
    <n v="4.6256711170219091"/>
    <n v="1.5418903723406363"/>
    <n v="235.00417379198251"/>
    <n v="1998.002266797821"/>
    <n v="144.82538289867469"/>
    <n v="18.782189166590779"/>
    <n v="803.3339073820955"/>
    <n v="227.8922126361964"/>
    <n v="4.3447614869602411"/>
    <n v="1.448253828986747"/>
    <n v="214.62181708481472"/>
    <n v="1843.6096378430068"/>
    <n v="141.33122116312441"/>
    <n v="18.782189166590779"/>
    <n v="774.21593059746851"/>
    <n v="220.61814301769175"/>
    <n v="4.2399366348937333"/>
    <n v="1.4133122116312442"/>
    <n v="204.06593359019396"/>
    <n v="1763.6507485403722"/>
  </r>
  <r>
    <x v="27"/>
    <s v="Lhasa"/>
    <s v="Lhasa"/>
    <s v="Doilungdêqên"/>
    <x v="817"/>
    <s v="t/d"/>
    <s v="cement"/>
    <n v="2000"/>
    <n v="310"/>
    <n v="1"/>
    <m/>
    <n v="620000"/>
    <m/>
    <n v="0"/>
    <n v="620000"/>
    <n v="0.2857142857142857"/>
    <n v="246.8883649026973"/>
    <n v="27.619714285714288"/>
    <n v="1343.4329012683822"/>
    <n v="375.61862369549942"/>
    <n v="7.4066509470809194"/>
    <n v="2.468883649026973"/>
    <n v="377.91244358574448"/>
    <n v="3201.6032930410938"/>
    <n v="272.10533568365048"/>
    <n v="32.567545789344031"/>
    <n v="1509.1544994196713"/>
    <n v="424.18571422698852"/>
    <n v="8.1631600705095142"/>
    <n v="2.7210533568365052"/>
    <n v="414.27272873945338"/>
    <n v="3515.8501049922711"/>
    <n v="264.77134535649975"/>
    <n v="32.567545789344031"/>
    <n v="1467.1329752446957"/>
    <n v="413.68816164683039"/>
    <n v="7.9431403606949917"/>
    <n v="2.6477134535649975"/>
    <n v="399.03903593385917"/>
    <n v="3400.4576646215937"/>
    <n v="261.46339160735192"/>
    <n v="32.567545789344031"/>
    <n v="1439.5667296721688"/>
    <n v="406.80173574923094"/>
    <n v="7.8439017482205573"/>
    <n v="2.6146339160735192"/>
    <n v="389.0456878794941"/>
    <n v="3324.7598785244973"/>
    <n v="154.18903723406365"/>
    <n v="18.782189166590779"/>
    <n v="859.55781225161581"/>
    <n v="241.93771453593666"/>
    <n v="4.6256711170219091"/>
    <n v="1.5418903723406363"/>
    <n v="235.00417379198251"/>
    <n v="1998.002266797821"/>
    <n v="144.82538289867469"/>
    <n v="18.782189166590779"/>
    <n v="803.3339073820955"/>
    <n v="227.8922126361964"/>
    <n v="4.3447614869602411"/>
    <n v="1.448253828986747"/>
    <n v="214.62181708481472"/>
    <n v="1843.6096378430068"/>
    <n v="141.33122116312441"/>
    <n v="18.782189166590779"/>
    <n v="774.21593059746851"/>
    <n v="220.61814301769175"/>
    <n v="4.2399366348937333"/>
    <n v="1.4133122116312442"/>
    <n v="204.06593359019396"/>
    <n v="1763.6507485403722"/>
  </r>
  <r>
    <x v="27"/>
    <s v="Shannan"/>
    <s v="Shannan"/>
    <s v="Sangri"/>
    <x v="818"/>
    <s v="t/d"/>
    <s v="cement"/>
    <n v="1000"/>
    <n v="310"/>
    <n v="1"/>
    <m/>
    <n v="310000"/>
    <m/>
    <n v="0"/>
    <n v="310000"/>
    <n v="0.14285714285714285"/>
    <n v="123.44418245134865"/>
    <n v="13.809857142857144"/>
    <n v="671.71645063419112"/>
    <n v="187.80931184774971"/>
    <n v="3.7033254735404597"/>
    <n v="1.2344418245134865"/>
    <n v="188.95622179287224"/>
    <n v="1600.8016465205469"/>
    <n v="136.05266784182524"/>
    <n v="16.283772894672015"/>
    <n v="754.57724970983566"/>
    <n v="212.09285711349426"/>
    <n v="4.0815800352547571"/>
    <n v="1.3605266784182526"/>
    <n v="207.13636436972669"/>
    <n v="1757.9250524961355"/>
    <n v="132.38567267824988"/>
    <n v="16.283772894672015"/>
    <n v="733.56648762234784"/>
    <n v="206.8440808234152"/>
    <n v="3.9715701803474959"/>
    <n v="1.3238567267824988"/>
    <n v="199.51951796692958"/>
    <n v="1700.2288323107969"/>
    <n v="130.73169580367596"/>
    <n v="16.283772894672015"/>
    <n v="719.78336483608439"/>
    <n v="203.40086787461547"/>
    <n v="3.9219508741102787"/>
    <n v="1.3073169580367596"/>
    <n v="194.52284393974705"/>
    <n v="1662.3799392622486"/>
    <n v="77.094518617031824"/>
    <n v="9.3910945832953896"/>
    <n v="429.77890612580791"/>
    <n v="120.96885726796833"/>
    <n v="2.3128355585109546"/>
    <n v="0.77094518617031815"/>
    <n v="117.50208689599125"/>
    <n v="999.0011333989105"/>
    <n v="72.412691449337345"/>
    <n v="9.3910945832953896"/>
    <n v="401.66695369104775"/>
    <n v="113.9461063180982"/>
    <n v="2.1723807434801206"/>
    <n v="0.72412691449337352"/>
    <n v="107.31090854240736"/>
    <n v="921.8048189215034"/>
    <n v="70.665610581562206"/>
    <n v="9.3910945832953896"/>
    <n v="387.10796529873426"/>
    <n v="110.30907150884588"/>
    <n v="2.1199683174468666"/>
    <n v="0.7066561058156221"/>
    <n v="102.03296679509698"/>
    <n v="881.8253742701861"/>
  </r>
  <r>
    <x v="27"/>
    <s v="Shannan"/>
    <s v="Shannan"/>
    <s v="Sangri"/>
    <x v="818"/>
    <s v="t/d"/>
    <s v="cement"/>
    <n v="2000"/>
    <n v="310"/>
    <n v="1"/>
    <m/>
    <n v="620000"/>
    <m/>
    <n v="0"/>
    <n v="620000"/>
    <n v="0.2857142857142857"/>
    <n v="246.8883649026973"/>
    <n v="27.619714285714288"/>
    <n v="1343.4329012683822"/>
    <n v="375.61862369549942"/>
    <n v="7.4066509470809194"/>
    <n v="2.468883649026973"/>
    <n v="377.91244358574448"/>
    <n v="3201.6032930410938"/>
    <n v="272.10533568365048"/>
    <n v="32.567545789344031"/>
    <n v="1509.1544994196713"/>
    <n v="424.18571422698852"/>
    <n v="8.1631600705095142"/>
    <n v="2.7210533568365052"/>
    <n v="414.27272873945338"/>
    <n v="3515.8501049922711"/>
    <n v="264.77134535649975"/>
    <n v="32.567545789344031"/>
    <n v="1467.1329752446957"/>
    <n v="413.68816164683039"/>
    <n v="7.9431403606949917"/>
    <n v="2.6477134535649975"/>
    <n v="399.03903593385917"/>
    <n v="3400.4576646215937"/>
    <n v="261.46339160735192"/>
    <n v="32.567545789344031"/>
    <n v="1439.5667296721688"/>
    <n v="406.80173574923094"/>
    <n v="7.8439017482205573"/>
    <n v="2.6146339160735192"/>
    <n v="389.0456878794941"/>
    <n v="3324.7598785244973"/>
    <n v="154.18903723406365"/>
    <n v="18.782189166590779"/>
    <n v="859.55781225161581"/>
    <n v="241.93771453593666"/>
    <n v="4.6256711170219091"/>
    <n v="1.5418903723406363"/>
    <n v="235.00417379198251"/>
    <n v="1998.002266797821"/>
    <n v="144.82538289867469"/>
    <n v="18.782189166590779"/>
    <n v="803.3339073820955"/>
    <n v="227.8922126361964"/>
    <n v="4.3447614869602411"/>
    <n v="1.448253828986747"/>
    <n v="214.62181708481472"/>
    <n v="1843.6096378430068"/>
    <n v="141.33122116312441"/>
    <n v="18.782189166590779"/>
    <n v="774.21593059746851"/>
    <n v="220.61814301769175"/>
    <n v="4.2399366348937333"/>
    <n v="1.4133122116312442"/>
    <n v="204.06593359019396"/>
    <n v="1763.6507485403722"/>
  </r>
  <r>
    <x v="1"/>
    <s v=""/>
    <m/>
    <s v=""/>
    <x v="4"/>
    <m/>
    <m/>
    <m/>
    <m/>
    <n v="4"/>
    <m/>
    <n v="2170000"/>
    <m/>
    <n v="0"/>
    <m/>
    <n v="0.99999999999999989"/>
    <n v="864.10927715944058"/>
    <n v="96.669000000000011"/>
    <n v="4702.0151544393384"/>
    <n v="1314.6651829342482"/>
    <n v="25.923278314783218"/>
    <n v="8.6410927715944066"/>
    <n v="1322.6935525501058"/>
    <n v="11205.61152564383"/>
    <n v="952.36867489277677"/>
    <n v="113.98641026270413"/>
    <n v="5282.0407479688502"/>
    <n v="1484.64999979446"/>
    <n v="28.571060246783301"/>
    <n v="9.5236867489277692"/>
    <n v="1449.9545505880869"/>
    <n v="12305.475367472949"/>
    <n v="926.69970874774913"/>
    <n v="113.98641026270413"/>
    <n v="5134.9654133564354"/>
    <n v="1447.9085657639064"/>
    <n v="27.800991262432472"/>
    <n v="9.2669970874774918"/>
    <n v="1396.6366257685072"/>
    <n v="11901.601826175578"/>
    <n v="915.12187062573184"/>
    <n v="113.98641026270413"/>
    <n v="5038.4835538525913"/>
    <n v="1423.8060751223084"/>
    <n v="27.453656118771953"/>
    <n v="9.1512187062573176"/>
    <n v="1361.6599075782294"/>
    <n v="11636.659574835741"/>
    <n v="539.66163031922281"/>
    <n v="65.737662083067733"/>
    <n v="3008.4523428806556"/>
    <n v="846.78200087577841"/>
    <n v="16.189848909576682"/>
    <n v="5.3966163031922276"/>
    <n v="822.51460827193887"/>
    <n v="6993.0079337923735"/>
    <n v="506.88884014536148"/>
    <n v="65.737662083067733"/>
    <n v="2811.6686758373344"/>
    <n v="797.62274422668747"/>
    <n v="15.206665204360846"/>
    <n v="5.0688884014536146"/>
    <n v="751.17635979685156"/>
    <n v="6452.6337324505239"/>
    <n v="494.65927407093551"/>
    <n v="65.737662083067733"/>
    <n v="2709.7557570911399"/>
    <n v="772.16350056192118"/>
    <n v="14.839778222128066"/>
    <n v="4.9465927407093551"/>
    <n v="714.23076756567889"/>
    <n v="6172.7776198913034"/>
  </r>
  <r>
    <x v="2"/>
    <s v=""/>
    <m/>
    <s v=""/>
    <x v="4"/>
    <m/>
    <m/>
    <m/>
    <m/>
    <m/>
    <m/>
    <m/>
    <m/>
    <n v="0"/>
    <n v="217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8"/>
    <s v="Yan'an"/>
    <s v="Yan'an"/>
    <s v="Huangling"/>
    <x v="819"/>
    <s v="t/a"/>
    <s v="grinding"/>
    <n v="1000000"/>
    <n v="1"/>
    <m/>
    <n v="1"/>
    <m/>
    <n v="1000000"/>
    <n v="105029.91804395635"/>
    <n v="105029.91804395635"/>
    <n v="1.6258425947934083E-3"/>
    <n v="90.611752487992177"/>
    <n v="2.749311208693817"/>
    <n v="143.14802698826395"/>
    <n v="55.840491554773422"/>
    <n v="2.718352574639765"/>
    <n v="0.90611752487992192"/>
    <n v="37.73196092932492"/>
    <n v="319.55588523955078"/>
    <n v="100.64967909300466"/>
    <n v="4.6652556948551602"/>
    <n v="185.20408658005741"/>
    <n v="70.610203223140857"/>
    <n v="3.0194903727901399"/>
    <n v="1.0064967909300466"/>
    <n v="41.361855584571245"/>
    <n v="350.91630743221197"/>
    <n v="99.599095166261606"/>
    <n v="4.6652556948551602"/>
    <n v="177.63488537549196"/>
    <n v="67.442943629328113"/>
    <n v="2.9879728549878481"/>
    <n v="0.99599095166261609"/>
    <n v="38.879612923240153"/>
    <n v="332.11377268646658"/>
    <n v="99.125235386763634"/>
    <n v="4.6652556948551602"/>
    <n v="173.26965420955921"/>
    <n v="65.6163545460347"/>
    <n v="2.973757061602909"/>
    <n v="0.99125235386763633"/>
    <n v="37.448079696178539"/>
    <n v="321.27016997959765"/>
    <n v="56.948968499395555"/>
    <n v="2.6905225078382977"/>
    <n v="105.61785586078561"/>
    <n v="40.223133262255779"/>
    <n v="1.7084690549818662"/>
    <n v="0.56948968499395547"/>
    <n v="23.463061033884276"/>
    <n v="199.41738424818979"/>
    <n v="55.607638022871846"/>
    <n v="2.6905225078382977"/>
    <n v="95.66973090142568"/>
    <n v="36.060435856487764"/>
    <n v="1.6682291406861554"/>
    <n v="0.55607638022871841"/>
    <n v="20.200674487800455"/>
    <n v="174.70540207884781"/>
    <n v="55.107104207982587"/>
    <n v="2.6905225078382977"/>
    <n v="91.058776558196683"/>
    <n v="34.131026268139671"/>
    <n v="1.6532131262394776"/>
    <n v="0.55107104207982582"/>
    <n v="18.688558840338295"/>
    <n v="163.25140225686971"/>
  </r>
  <r>
    <x v="28"/>
    <s v="Wei_x000a_Nan"/>
    <s v="Wei Nan"/>
    <s v="Fuping"/>
    <x v="820"/>
    <s v="t/d"/>
    <s v="cement"/>
    <n v="4500"/>
    <n v="310"/>
    <n v="1"/>
    <m/>
    <n v="1395000"/>
    <m/>
    <n v="0"/>
    <n v="1395000"/>
    <n v="2.1594327235289253E-2"/>
    <n v="1203.4989370157148"/>
    <n v="36.516158515164776"/>
    <n v="1901.2820477023968"/>
    <n v="741.66948970014278"/>
    <n v="36.10496811047144"/>
    <n v="12.034989370157149"/>
    <n v="501.15325686895613"/>
    <n v="4244.3188399195806"/>
    <n v="1336.821973677821"/>
    <n v="61.963598710981145"/>
    <n v="2459.8676795220699"/>
    <n v="937.83976347632199"/>
    <n v="40.104659210334631"/>
    <n v="13.36821973677821"/>
    <n v="549.36526291802681"/>
    <n v="4660.8457664706739"/>
    <n v="1322.8681916974028"/>
    <n v="61.963598710981145"/>
    <n v="2359.3340803627361"/>
    <n v="895.77244384345659"/>
    <n v="39.686045750922084"/>
    <n v="13.228681916974029"/>
    <n v="516.39629010489296"/>
    <n v="4411.1118196219531"/>
    <n v="1316.5744193636663"/>
    <n v="61.963598710981145"/>
    <n v="2301.3553863878665"/>
    <n v="871.51181583717823"/>
    <n v="39.497232580909987"/>
    <n v="13.165744193636662"/>
    <n v="497.38276625433468"/>
    <n v="4267.087849520869"/>
    <n v="756.39220268084534"/>
    <n v="35.735331116450375"/>
    <n v="1402.8089488190744"/>
    <n v="534.24083295355456"/>
    <n v="22.691766080425353"/>
    <n v="7.5639220268084522"/>
    <n v="311.63472991162621"/>
    <n v="2648.6477015986998"/>
    <n v="738.57674543210726"/>
    <n v="35.735331116450375"/>
    <n v="1270.6786513118523"/>
    <n v="478.95217816648636"/>
    <n v="22.157302362963215"/>
    <n v="7.3857674543210718"/>
    <n v="268.30394077512256"/>
    <n v="2320.4248888206816"/>
    <n v="731.92869043240432"/>
    <n v="35.735331116450375"/>
    <n v="1209.436279342063"/>
    <n v="453.3258954284654"/>
    <n v="21.957860712972128"/>
    <n v="7.3192869043240423"/>
    <n v="248.22012687243145"/>
    <n v="2168.2936670770609"/>
  </r>
  <r>
    <x v="28"/>
    <s v="Wei_x000a_Nan"/>
    <s v="Wei Nan"/>
    <s v="Fuping"/>
    <x v="820"/>
    <s v="t/d"/>
    <s v="cement"/>
    <n v="4500"/>
    <n v="310"/>
    <n v="1"/>
    <m/>
    <n v="1395000"/>
    <m/>
    <n v="0"/>
    <n v="1395000"/>
    <n v="2.1594327235289253E-2"/>
    <n v="1203.4989370157148"/>
    <n v="36.516158515164776"/>
    <n v="1901.2820477023968"/>
    <n v="741.66948970014278"/>
    <n v="36.10496811047144"/>
    <n v="12.034989370157149"/>
    <n v="501.15325686895613"/>
    <n v="4244.3188399195806"/>
    <n v="1336.821973677821"/>
    <n v="61.963598710981145"/>
    <n v="2459.8676795220699"/>
    <n v="937.83976347632199"/>
    <n v="40.104659210334631"/>
    <n v="13.36821973677821"/>
    <n v="549.36526291802681"/>
    <n v="4660.8457664706739"/>
    <n v="1322.8681916974028"/>
    <n v="61.963598710981145"/>
    <n v="2359.3340803627361"/>
    <n v="895.77244384345659"/>
    <n v="39.686045750922084"/>
    <n v="13.228681916974029"/>
    <n v="516.39629010489296"/>
    <n v="4411.1118196219531"/>
    <n v="1316.5744193636663"/>
    <n v="61.963598710981145"/>
    <n v="2301.3553863878665"/>
    <n v="871.51181583717823"/>
    <n v="39.497232580909987"/>
    <n v="13.165744193636662"/>
    <n v="497.38276625433468"/>
    <n v="4267.087849520869"/>
    <n v="756.39220268084534"/>
    <n v="35.735331116450375"/>
    <n v="1402.8089488190744"/>
    <n v="534.24083295355456"/>
    <n v="22.691766080425353"/>
    <n v="7.5639220268084522"/>
    <n v="311.63472991162621"/>
    <n v="2648.6477015986998"/>
    <n v="738.57674543210726"/>
    <n v="35.735331116450375"/>
    <n v="1270.6786513118523"/>
    <n v="478.95217816648636"/>
    <n v="22.157302362963215"/>
    <n v="7.3857674543210718"/>
    <n v="268.30394077512256"/>
    <n v="2320.4248888206816"/>
    <n v="731.92869043240432"/>
    <n v="35.735331116450375"/>
    <n v="1209.436279342063"/>
    <n v="453.3258954284654"/>
    <n v="21.957860712972128"/>
    <n v="7.3192869043240423"/>
    <n v="248.22012687243145"/>
    <n v="2168.2936670770609"/>
  </r>
  <r>
    <x v="28"/>
    <s v="Yu_x000a_Lin"/>
    <s v="Yu Lin"/>
    <s v="Yulin"/>
    <x v="821"/>
    <s v="t/a"/>
    <s v="grinding"/>
    <n v="1200000"/>
    <n v="1"/>
    <m/>
    <n v="1"/>
    <m/>
    <n v="1200000"/>
    <n v="126035.90165274762"/>
    <n v="126035.90165274762"/>
    <n v="1.9510111137520901E-3"/>
    <n v="108.73410298559062"/>
    <n v="3.2991734504325807"/>
    <n v="171.77763238591677"/>
    <n v="67.008589865728112"/>
    <n v="3.2620230895677182"/>
    <n v="1.0873410298559065"/>
    <n v="45.278353115189908"/>
    <n v="383.46706228746098"/>
    <n v="120.77961491160561"/>
    <n v="5.5983068338261921"/>
    <n v="222.24490389606891"/>
    <n v="84.732243867769029"/>
    <n v="3.6233884473481681"/>
    <n v="1.207796149116056"/>
    <n v="49.634226701485495"/>
    <n v="421.09956891865443"/>
    <n v="119.51891419951394"/>
    <n v="5.5983068338261921"/>
    <n v="213.16186245059035"/>
    <n v="80.931532355193752"/>
    <n v="3.5855674259854182"/>
    <n v="1.1951891419951395"/>
    <n v="46.655535507888189"/>
    <n v="398.53652722375995"/>
    <n v="118.95028246411637"/>
    <n v="5.5983068338261921"/>
    <n v="207.92358505147106"/>
    <n v="78.739625455241637"/>
    <n v="3.5685084739234911"/>
    <n v="1.1895028246411639"/>
    <n v="44.937695635414251"/>
    <n v="385.52420397551725"/>
    <n v="68.338762199274669"/>
    <n v="3.2286270094059577"/>
    <n v="126.74142703294274"/>
    <n v="48.267759914706936"/>
    <n v="2.0501628659782396"/>
    <n v="0.68338762199274661"/>
    <n v="28.155673240661134"/>
    <n v="239.30086109782775"/>
    <n v="66.729165627446221"/>
    <n v="3.2286270094059577"/>
    <n v="114.80367708171083"/>
    <n v="43.272523027785326"/>
    <n v="2.0018749688233868"/>
    <n v="0.66729165627446219"/>
    <n v="24.240809385360549"/>
    <n v="209.64648249461737"/>
    <n v="66.12852504957911"/>
    <n v="3.2286270094059577"/>
    <n v="109.27053186983602"/>
    <n v="40.957231521767611"/>
    <n v="1.9838557514873734"/>
    <n v="0.66128525049579112"/>
    <n v="22.426270608405954"/>
    <n v="195.90168270824367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Shang_x000a_Luo"/>
    <s v="Shang Luo"/>
    <s v="Danfeng"/>
    <x v="823"/>
    <s v="t/d"/>
    <s v="cement"/>
    <n v="4000"/>
    <n v="310"/>
    <n v="1"/>
    <m/>
    <n v="1240000"/>
    <m/>
    <n v="0"/>
    <n v="1240000"/>
    <n v="1.9194957542479334E-2"/>
    <n v="1069.7768329028574"/>
    <n v="32.458807569035351"/>
    <n v="1690.0284868465747"/>
    <n v="659.26176862234911"/>
    <n v="32.093304987085716"/>
    <n v="10.697768329028577"/>
    <n v="445.46956166129434"/>
    <n v="3772.727857706293"/>
    <n v="1188.2861988247296"/>
    <n v="55.078754409761011"/>
    <n v="2186.5490484640623"/>
    <n v="833.63534531228606"/>
    <n v="35.648585964741891"/>
    <n v="11.882861988247296"/>
    <n v="488.32467814935717"/>
    <n v="4142.9740146405984"/>
    <n v="1175.882837064358"/>
    <n v="55.078754409761011"/>
    <n v="2097.1858492113206"/>
    <n v="796.24217230529462"/>
    <n v="35.276485111930739"/>
    <n v="11.758828370643581"/>
    <n v="459.01892453768261"/>
    <n v="3920.9882841084027"/>
    <n v="1170.2883727677031"/>
    <n v="55.078754409761011"/>
    <n v="2045.6492323447701"/>
    <n v="774.67716963304724"/>
    <n v="35.108651183031093"/>
    <n v="11.702883727677033"/>
    <n v="442.11801444829746"/>
    <n v="3792.9669773518831"/>
    <n v="672.34862460519582"/>
    <n v="31.764738770178106"/>
    <n v="1246.941287839177"/>
    <n v="474.88074040315962"/>
    <n v="20.170458738155869"/>
    <n v="6.7234862460519569"/>
    <n v="277.00864881033436"/>
    <n v="2354.3535125321773"/>
    <n v="656.51266260631746"/>
    <n v="31.764738770178106"/>
    <n v="1129.4921344994241"/>
    <n v="425.73526948132115"/>
    <n v="19.695379878189524"/>
    <n v="6.5651266260631749"/>
    <n v="238.49239180010889"/>
    <n v="2062.5999011739391"/>
    <n v="650.60328038435932"/>
    <n v="31.764738770178106"/>
    <n v="1075.0544705262782"/>
    <n v="402.9563514919692"/>
    <n v="19.518098411530779"/>
    <n v="6.5060328038435928"/>
    <n v="220.6401127754946"/>
    <n v="1927.3721485129429"/>
  </r>
  <r>
    <x v="28"/>
    <s v="Shang_x000a_Luo"/>
    <s v="Shang Luo"/>
    <s v="Danfeng"/>
    <x v="823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An_x000a_Kang"/>
    <s v="An Kang"/>
    <s v="Ningshan"/>
    <x v="824"/>
    <s v="t/a"/>
    <s v="grinding"/>
    <n v="1000000"/>
    <n v="1"/>
    <m/>
    <n v="1"/>
    <m/>
    <n v="1000000"/>
    <n v="105029.91804395635"/>
    <n v="105029.91804395635"/>
    <n v="1.6258425947934083E-3"/>
    <n v="90.611752487992177"/>
    <n v="2.749311208693817"/>
    <n v="143.14802698826395"/>
    <n v="55.840491554773422"/>
    <n v="2.718352574639765"/>
    <n v="0.90611752487992192"/>
    <n v="37.73196092932492"/>
    <n v="319.55588523955078"/>
    <n v="100.64967909300466"/>
    <n v="4.6652556948551602"/>
    <n v="185.20408658005741"/>
    <n v="70.610203223140857"/>
    <n v="3.0194903727901399"/>
    <n v="1.0064967909300466"/>
    <n v="41.361855584571245"/>
    <n v="350.91630743221197"/>
    <n v="99.599095166261606"/>
    <n v="4.6652556948551602"/>
    <n v="177.63488537549196"/>
    <n v="67.442943629328113"/>
    <n v="2.9879728549878481"/>
    <n v="0.99599095166261609"/>
    <n v="38.879612923240153"/>
    <n v="332.11377268646658"/>
    <n v="99.125235386763634"/>
    <n v="4.6652556948551602"/>
    <n v="173.26965420955921"/>
    <n v="65.6163545460347"/>
    <n v="2.973757061602909"/>
    <n v="0.99125235386763633"/>
    <n v="37.448079696178539"/>
    <n v="321.27016997959765"/>
    <n v="56.948968499395555"/>
    <n v="2.6905225078382977"/>
    <n v="105.61785586078561"/>
    <n v="40.223133262255779"/>
    <n v="1.7084690549818662"/>
    <n v="0.56948968499395547"/>
    <n v="23.463061033884276"/>
    <n v="199.41738424818979"/>
    <n v="55.607638022871846"/>
    <n v="2.6905225078382977"/>
    <n v="95.66973090142568"/>
    <n v="36.060435856487764"/>
    <n v="1.6682291406861554"/>
    <n v="0.55607638022871841"/>
    <n v="20.200674487800455"/>
    <n v="174.70540207884781"/>
    <n v="55.107104207982587"/>
    <n v="2.6905225078382977"/>
    <n v="91.058776558196683"/>
    <n v="34.131026268139671"/>
    <n v="1.6532131262394776"/>
    <n v="0.55107104207982582"/>
    <n v="18.688558840338295"/>
    <n v="163.25140225686971"/>
  </r>
  <r>
    <x v="28"/>
    <s v="Yu_x000a_Lin"/>
    <s v="Yu Lin"/>
    <s v="Shenmu"/>
    <x v="825"/>
    <s v="t/a"/>
    <s v="grinding"/>
    <n v="1200000"/>
    <n v="1"/>
    <m/>
    <n v="1"/>
    <m/>
    <n v="1200000"/>
    <n v="126035.90165274762"/>
    <n v="126035.90165274762"/>
    <n v="1.9510111137520901E-3"/>
    <n v="108.73410298559062"/>
    <n v="3.2991734504325807"/>
    <n v="171.77763238591677"/>
    <n v="67.008589865728112"/>
    <n v="3.2620230895677182"/>
    <n v="1.0873410298559065"/>
    <n v="45.278353115189908"/>
    <n v="383.46706228746098"/>
    <n v="120.77961491160561"/>
    <n v="5.5983068338261921"/>
    <n v="222.24490389606891"/>
    <n v="84.732243867769029"/>
    <n v="3.6233884473481681"/>
    <n v="1.207796149116056"/>
    <n v="49.634226701485495"/>
    <n v="421.09956891865443"/>
    <n v="119.51891419951394"/>
    <n v="5.5983068338261921"/>
    <n v="213.16186245059035"/>
    <n v="80.931532355193752"/>
    <n v="3.5855674259854182"/>
    <n v="1.1951891419951395"/>
    <n v="46.655535507888189"/>
    <n v="398.53652722375995"/>
    <n v="118.95028246411637"/>
    <n v="5.5983068338261921"/>
    <n v="207.92358505147106"/>
    <n v="78.739625455241637"/>
    <n v="3.5685084739234911"/>
    <n v="1.1895028246411639"/>
    <n v="44.937695635414251"/>
    <n v="385.52420397551725"/>
    <n v="68.338762199274669"/>
    <n v="3.2286270094059577"/>
    <n v="126.74142703294274"/>
    <n v="48.267759914706936"/>
    <n v="2.0501628659782396"/>
    <n v="0.68338762199274661"/>
    <n v="28.155673240661134"/>
    <n v="239.30086109782775"/>
    <n v="66.729165627446221"/>
    <n v="3.2286270094059577"/>
    <n v="114.80367708171083"/>
    <n v="43.272523027785326"/>
    <n v="2.0018749688233868"/>
    <n v="0.66729165627446219"/>
    <n v="24.240809385360549"/>
    <n v="209.64648249461737"/>
    <n v="66.12852504957911"/>
    <n v="3.2286270094059577"/>
    <n v="109.27053186983602"/>
    <n v="40.957231521767611"/>
    <n v="1.9838557514873734"/>
    <n v="0.66128525049579112"/>
    <n v="22.426270608405954"/>
    <n v="195.90168270824367"/>
  </r>
  <r>
    <x v="28"/>
    <s v="Yu_x000a_Lin"/>
    <s v="Yu Lin"/>
    <s v="Hengshan"/>
    <x v="826"/>
    <s v="t/a"/>
    <s v="grinding"/>
    <n v="2000000"/>
    <n v="1"/>
    <m/>
    <n v="1"/>
    <m/>
    <n v="2000000"/>
    <n v="210059.8360879127"/>
    <n v="210059.8360879127"/>
    <n v="3.2516851895868166E-3"/>
    <n v="181.22350497598435"/>
    <n v="5.4986224173876339"/>
    <n v="286.2960539765279"/>
    <n v="111.68098310954684"/>
    <n v="5.43670514927953"/>
    <n v="1.8122350497598438"/>
    <n v="75.46392185864984"/>
    <n v="639.11177047910155"/>
    <n v="201.29935818600933"/>
    <n v="9.3305113897103205"/>
    <n v="370.40817316011481"/>
    <n v="141.22040644628171"/>
    <n v="6.0389807455802798"/>
    <n v="2.0129935818600933"/>
    <n v="82.72371116914249"/>
    <n v="701.83261486442393"/>
    <n v="199.19819033252321"/>
    <n v="9.3305113897103205"/>
    <n v="355.26977075098392"/>
    <n v="134.88588725865623"/>
    <n v="5.9759457099756963"/>
    <n v="1.9919819033252322"/>
    <n v="77.759225846480305"/>
    <n v="664.22754537293315"/>
    <n v="198.25047077352727"/>
    <n v="9.3305113897103205"/>
    <n v="346.53930841911841"/>
    <n v="131.2327090920694"/>
    <n v="5.947514123205818"/>
    <n v="1.9825047077352727"/>
    <n v="74.896159392357077"/>
    <n v="642.54033995919531"/>
    <n v="113.89793699879111"/>
    <n v="5.3810450156765954"/>
    <n v="211.23571172157122"/>
    <n v="80.446266524511557"/>
    <n v="3.4169381099637324"/>
    <n v="1.1389793699879109"/>
    <n v="46.926122067768553"/>
    <n v="398.83476849637958"/>
    <n v="111.21527604574369"/>
    <n v="5.3810450156765954"/>
    <n v="191.33946180285136"/>
    <n v="72.120871712975529"/>
    <n v="3.3364582813723107"/>
    <n v="1.1121527604574368"/>
    <n v="40.401348975600911"/>
    <n v="349.41080415769562"/>
    <n v="110.21420841596517"/>
    <n v="5.3810450156765954"/>
    <n v="182.11755311639337"/>
    <n v="68.262052536279342"/>
    <n v="3.3064262524789552"/>
    <n v="1.1021420841596516"/>
    <n v="37.377117680676591"/>
    <n v="326.50280451373942"/>
  </r>
  <r>
    <x v="28"/>
    <s v="Yan'an"/>
    <s v="Yan'an"/>
    <s v="Ansai"/>
    <x v="827"/>
    <s v="t/a"/>
    <s v="grinding"/>
    <n v="2000000"/>
    <n v="1"/>
    <m/>
    <n v="1"/>
    <m/>
    <n v="2000000"/>
    <n v="210059.8360879127"/>
    <n v="210059.8360879127"/>
    <n v="3.2516851895868166E-3"/>
    <n v="181.22350497598435"/>
    <n v="5.4986224173876339"/>
    <n v="286.2960539765279"/>
    <n v="111.68098310954684"/>
    <n v="5.43670514927953"/>
    <n v="1.8122350497598438"/>
    <n v="75.46392185864984"/>
    <n v="639.11177047910155"/>
    <n v="201.29935818600933"/>
    <n v="9.3305113897103205"/>
    <n v="370.40817316011481"/>
    <n v="141.22040644628171"/>
    <n v="6.0389807455802798"/>
    <n v="2.0129935818600933"/>
    <n v="82.72371116914249"/>
    <n v="701.83261486442393"/>
    <n v="199.19819033252321"/>
    <n v="9.3305113897103205"/>
    <n v="355.26977075098392"/>
    <n v="134.88588725865623"/>
    <n v="5.9759457099756963"/>
    <n v="1.9919819033252322"/>
    <n v="77.759225846480305"/>
    <n v="664.22754537293315"/>
    <n v="198.25047077352727"/>
    <n v="9.3305113897103205"/>
    <n v="346.53930841911841"/>
    <n v="131.2327090920694"/>
    <n v="5.947514123205818"/>
    <n v="1.9825047077352727"/>
    <n v="74.896159392357077"/>
    <n v="642.54033995919531"/>
    <n v="113.89793699879111"/>
    <n v="5.3810450156765954"/>
    <n v="211.23571172157122"/>
    <n v="80.446266524511557"/>
    <n v="3.4169381099637324"/>
    <n v="1.1389793699879109"/>
    <n v="46.926122067768553"/>
    <n v="398.83476849637958"/>
    <n v="111.21527604574369"/>
    <n v="5.3810450156765954"/>
    <n v="191.33946180285136"/>
    <n v="72.120871712975529"/>
    <n v="3.3364582813723107"/>
    <n v="1.1121527604574368"/>
    <n v="40.401348975600911"/>
    <n v="349.41080415769562"/>
    <n v="110.21420841596517"/>
    <n v="5.3810450156765954"/>
    <n v="182.11755311639337"/>
    <n v="68.262052536279342"/>
    <n v="3.3064262524789552"/>
    <n v="1.1021420841596516"/>
    <n v="37.377117680676591"/>
    <n v="326.50280451373942"/>
  </r>
  <r>
    <x v="28"/>
    <s v="Yu_x000a_Lin"/>
    <s v="Yu Lin"/>
    <s v="Yulin"/>
    <x v="821"/>
    <s v="t/a"/>
    <s v="grinding"/>
    <n v="1000000"/>
    <n v="1"/>
    <m/>
    <n v="1"/>
    <m/>
    <n v="1000000"/>
    <n v="105029.91804395635"/>
    <n v="105029.91804395635"/>
    <n v="1.6258425947934083E-3"/>
    <n v="90.611752487992177"/>
    <n v="2.749311208693817"/>
    <n v="143.14802698826395"/>
    <n v="55.840491554773422"/>
    <n v="2.718352574639765"/>
    <n v="0.90611752487992192"/>
    <n v="37.73196092932492"/>
    <n v="319.55588523955078"/>
    <n v="100.64967909300466"/>
    <n v="4.6652556948551602"/>
    <n v="185.20408658005741"/>
    <n v="70.610203223140857"/>
    <n v="3.0194903727901399"/>
    <n v="1.0064967909300466"/>
    <n v="41.361855584571245"/>
    <n v="350.91630743221197"/>
    <n v="99.599095166261606"/>
    <n v="4.6652556948551602"/>
    <n v="177.63488537549196"/>
    <n v="67.442943629328113"/>
    <n v="2.9879728549878481"/>
    <n v="0.99599095166261609"/>
    <n v="38.879612923240153"/>
    <n v="332.11377268646658"/>
    <n v="99.125235386763634"/>
    <n v="4.6652556948551602"/>
    <n v="173.26965420955921"/>
    <n v="65.6163545460347"/>
    <n v="2.973757061602909"/>
    <n v="0.99125235386763633"/>
    <n v="37.448079696178539"/>
    <n v="321.27016997959765"/>
    <n v="56.948968499395555"/>
    <n v="2.6905225078382977"/>
    <n v="105.61785586078561"/>
    <n v="40.223133262255779"/>
    <n v="1.7084690549818662"/>
    <n v="0.56948968499395547"/>
    <n v="23.463061033884276"/>
    <n v="199.41738424818979"/>
    <n v="55.607638022871846"/>
    <n v="2.6905225078382977"/>
    <n v="95.66973090142568"/>
    <n v="36.060435856487764"/>
    <n v="1.6682291406861554"/>
    <n v="0.55607638022871841"/>
    <n v="20.200674487800455"/>
    <n v="174.70540207884781"/>
    <n v="55.107104207982587"/>
    <n v="2.6905225078382977"/>
    <n v="91.058776558196683"/>
    <n v="34.131026268139671"/>
    <n v="1.6532131262394776"/>
    <n v="0.55107104207982582"/>
    <n v="18.688558840338295"/>
    <n v="163.25140225686971"/>
  </r>
  <r>
    <x v="28"/>
    <s v="An_x000a_Kang"/>
    <s v="An Kang"/>
    <s v="Shiquan"/>
    <x v="828"/>
    <s v="t/a"/>
    <s v="grinding"/>
    <n v="600000"/>
    <n v="1"/>
    <m/>
    <n v="1"/>
    <m/>
    <n v="600000"/>
    <n v="63017.95082637381"/>
    <n v="63017.95082637381"/>
    <n v="9.7550555687604505E-4"/>
    <n v="54.367051492795312"/>
    <n v="1.6495867252162904"/>
    <n v="85.888816192958387"/>
    <n v="33.504294932864056"/>
    <n v="1.6310115447838591"/>
    <n v="0.54367051492795326"/>
    <n v="22.639176557594954"/>
    <n v="191.73353114373049"/>
    <n v="60.389807455802803"/>
    <n v="2.799153416913096"/>
    <n v="111.12245194803445"/>
    <n v="42.366121933884514"/>
    <n v="1.8116942236740841"/>
    <n v="0.60389807455802802"/>
    <n v="24.817113350742748"/>
    <n v="210.54978445932721"/>
    <n v="59.759457099756972"/>
    <n v="2.799153416913096"/>
    <n v="106.58093122529517"/>
    <n v="40.465766177596876"/>
    <n v="1.7927837129927091"/>
    <n v="0.59759457099756974"/>
    <n v="23.327767753944094"/>
    <n v="199.26826361187997"/>
    <n v="59.475141232058185"/>
    <n v="2.799153416913096"/>
    <n v="103.96179252573553"/>
    <n v="39.369812727620818"/>
    <n v="1.7842542369617456"/>
    <n v="0.59475141232058193"/>
    <n v="22.468847817707125"/>
    <n v="192.76210198775863"/>
    <n v="34.169381099637334"/>
    <n v="1.6143135047029789"/>
    <n v="63.370713516471369"/>
    <n v="24.133879957353468"/>
    <n v="1.0250814329891198"/>
    <n v="0.3416938109963733"/>
    <n v="14.077836620330567"/>
    <n v="119.65043054891387"/>
    <n v="33.364582813723111"/>
    <n v="1.6143135047029789"/>
    <n v="57.401838540855415"/>
    <n v="21.636261513892663"/>
    <n v="1.0009374844116934"/>
    <n v="0.33364582813723109"/>
    <n v="12.120404692680275"/>
    <n v="104.82324124730869"/>
    <n v="33.064262524789555"/>
    <n v="1.6143135047029789"/>
    <n v="54.63526593491801"/>
    <n v="20.478615760883805"/>
    <n v="0.99192787574368668"/>
    <n v="0.33064262524789556"/>
    <n v="11.213135304202977"/>
    <n v="97.950841354121835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Bao_x000a_Ji"/>
    <s v="Bao Ji"/>
    <s v="Qishan"/>
    <x v="829"/>
    <s v="t/d"/>
    <s v="cement"/>
    <n v="4800"/>
    <n v="310"/>
    <n v="1"/>
    <m/>
    <n v="1488000"/>
    <m/>
    <n v="0"/>
    <n v="1488000"/>
    <n v="2.3033949050975201E-2"/>
    <n v="1283.732199483429"/>
    <n v="38.950569082842421"/>
    <n v="2028.0341842158896"/>
    <n v="791.11412234681893"/>
    <n v="38.511965984502865"/>
    <n v="12.837321994834291"/>
    <n v="534.5634739935532"/>
    <n v="4527.2734292475516"/>
    <n v="1425.9434385896757"/>
    <n v="66.094505291713219"/>
    <n v="2623.8588581568747"/>
    <n v="1000.3624143747434"/>
    <n v="42.778303157690267"/>
    <n v="14.259434385896755"/>
    <n v="585.98961377922853"/>
    <n v="4971.5688175687183"/>
    <n v="1411.0594044772297"/>
    <n v="66.094505291713219"/>
    <n v="2516.6230190535848"/>
    <n v="955.49060676635361"/>
    <n v="42.331782134316889"/>
    <n v="14.110594044772297"/>
    <n v="550.82270944521917"/>
    <n v="4705.1859409300832"/>
    <n v="1404.3460473212438"/>
    <n v="66.094505291713219"/>
    <n v="2454.779078813724"/>
    <n v="929.61260355965669"/>
    <n v="42.130381419637317"/>
    <n v="14.04346047321244"/>
    <n v="530.54161733795695"/>
    <n v="4551.5603728222595"/>
    <n v="806.8183495262349"/>
    <n v="38.117686524213724"/>
    <n v="1496.3295454070126"/>
    <n v="569.85688848379152"/>
    <n v="24.204550485787042"/>
    <n v="8.0681834952623479"/>
    <n v="332.41037857240121"/>
    <n v="2825.2242150386128"/>
    <n v="787.81519512758098"/>
    <n v="38.117686524213724"/>
    <n v="1355.390561399309"/>
    <n v="510.88232337758535"/>
    <n v="23.634455853827429"/>
    <n v="7.8781519512758091"/>
    <n v="286.19087016013066"/>
    <n v="2475.1198814087265"/>
    <n v="780.72393646123112"/>
    <n v="38.117686524213724"/>
    <n v="1290.0653646315338"/>
    <n v="483.54762179036305"/>
    <n v="23.421718093836933"/>
    <n v="7.807239364612311"/>
    <n v="264.76813533059351"/>
    <n v="2312.8465782155313"/>
  </r>
  <r>
    <x v="28"/>
    <s v="Bao_x000a_Ji"/>
    <s v="Bao Ji"/>
    <s v="Mei"/>
    <x v="830"/>
    <s v="t/d"/>
    <s v="cement"/>
    <n v="3000"/>
    <n v="310"/>
    <n v="1"/>
    <m/>
    <n v="930000"/>
    <m/>
    <n v="0"/>
    <n v="930000"/>
    <n v="1.4396218156859502E-2"/>
    <n v="802.33262467714314"/>
    <n v="24.344105676776515"/>
    <n v="1267.5213651349311"/>
    <n v="494.44632646676183"/>
    <n v="24.069978740314291"/>
    <n v="8.0233262467714326"/>
    <n v="334.10217124597074"/>
    <n v="2829.5458932797201"/>
    <n v="891.2146491185473"/>
    <n v="41.309065807320763"/>
    <n v="1639.9117863480467"/>
    <n v="625.22650898421466"/>
    <n v="26.73643947355642"/>
    <n v="8.9121464911854726"/>
    <n v="366.24350861201788"/>
    <n v="3107.2305109804493"/>
    <n v="881.91212779826856"/>
    <n v="41.309065807320763"/>
    <n v="1572.8893869084907"/>
    <n v="597.18162922897102"/>
    <n v="26.457363833948055"/>
    <n v="8.8191212779826849"/>
    <n v="344.26419340326197"/>
    <n v="2940.7412130813022"/>
    <n v="877.71627957577743"/>
    <n v="41.309065807320763"/>
    <n v="1534.2369242585776"/>
    <n v="581.00787722478549"/>
    <n v="26.331488387273325"/>
    <n v="8.7771627957577749"/>
    <n v="331.58851083622312"/>
    <n v="2844.7252330139122"/>
    <n v="504.26146845389684"/>
    <n v="23.823554077633581"/>
    <n v="935.20596587938292"/>
    <n v="356.16055530236974"/>
    <n v="15.127844053616903"/>
    <n v="5.0426146845389681"/>
    <n v="207.75648660775079"/>
    <n v="1765.7651343991329"/>
    <n v="492.38449695473815"/>
    <n v="23.823554077633581"/>
    <n v="847.11910087456818"/>
    <n v="319.30145211099085"/>
    <n v="14.771534908642144"/>
    <n v="4.9238449695473809"/>
    <n v="178.86929385008168"/>
    <n v="1546.9499258804542"/>
    <n v="487.95246028826949"/>
    <n v="23.823554077633581"/>
    <n v="806.29085289470868"/>
    <n v="302.21726361897692"/>
    <n v="14.638573808648085"/>
    <n v="4.8795246028826949"/>
    <n v="165.48008458162096"/>
    <n v="1445.5291113847072"/>
  </r>
  <r>
    <x v="28"/>
    <s v="Bao_x000a_Ji"/>
    <s v="Bao Ji"/>
    <s v="Fengxiang"/>
    <x v="831"/>
    <s v="t/d"/>
    <s v="cement"/>
    <n v="4500"/>
    <n v="310"/>
    <n v="1"/>
    <m/>
    <n v="1395000"/>
    <m/>
    <n v="0"/>
    <n v="1395000"/>
    <n v="2.1594327235289253E-2"/>
    <n v="1203.4989370157148"/>
    <n v="36.516158515164776"/>
    <n v="1901.2820477023968"/>
    <n v="741.66948970014278"/>
    <n v="36.10496811047144"/>
    <n v="12.034989370157149"/>
    <n v="501.15325686895613"/>
    <n v="4244.3188399195806"/>
    <n v="1336.821973677821"/>
    <n v="61.963598710981145"/>
    <n v="2459.8676795220699"/>
    <n v="937.83976347632199"/>
    <n v="40.104659210334631"/>
    <n v="13.36821973677821"/>
    <n v="549.36526291802681"/>
    <n v="4660.8457664706739"/>
    <n v="1322.8681916974028"/>
    <n v="61.963598710981145"/>
    <n v="2359.3340803627361"/>
    <n v="895.77244384345659"/>
    <n v="39.686045750922084"/>
    <n v="13.228681916974029"/>
    <n v="516.39629010489296"/>
    <n v="4411.1118196219531"/>
    <n v="1316.5744193636663"/>
    <n v="61.963598710981145"/>
    <n v="2301.3553863878665"/>
    <n v="871.51181583717823"/>
    <n v="39.497232580909987"/>
    <n v="13.165744193636662"/>
    <n v="497.38276625433468"/>
    <n v="4267.087849520869"/>
    <n v="756.39220268084534"/>
    <n v="35.735331116450375"/>
    <n v="1402.8089488190744"/>
    <n v="534.24083295355456"/>
    <n v="22.691766080425353"/>
    <n v="7.5639220268084522"/>
    <n v="311.63472991162621"/>
    <n v="2648.6477015986998"/>
    <n v="738.57674543210726"/>
    <n v="35.735331116450375"/>
    <n v="1270.6786513118523"/>
    <n v="478.95217816648636"/>
    <n v="22.157302362963215"/>
    <n v="7.3857674543210718"/>
    <n v="268.30394077512256"/>
    <n v="2320.4248888206816"/>
    <n v="731.92869043240432"/>
    <n v="35.735331116450375"/>
    <n v="1209.436279342063"/>
    <n v="453.3258954284654"/>
    <n v="21.957860712972128"/>
    <n v="7.3192869043240423"/>
    <n v="248.22012687243145"/>
    <n v="2168.2936670770609"/>
  </r>
  <r>
    <x v="28"/>
    <s v="Wei_x000a_Nan"/>
    <s v="Wei Nan"/>
    <s v="Hancheng"/>
    <x v="83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An_x000a_Kang"/>
    <s v="An Kang"/>
    <s v="Pingli"/>
    <x v="833"/>
    <s v="t/d"/>
    <s v="cement"/>
    <n v="4000"/>
    <n v="310"/>
    <n v="1"/>
    <m/>
    <n v="1240000"/>
    <m/>
    <n v="0"/>
    <n v="1240000"/>
    <n v="1.9194957542479334E-2"/>
    <n v="1069.7768329028574"/>
    <n v="32.458807569035351"/>
    <n v="1690.0284868465747"/>
    <n v="659.26176862234911"/>
    <n v="32.093304987085716"/>
    <n v="10.697768329028577"/>
    <n v="445.46956166129434"/>
    <n v="3772.727857706293"/>
    <n v="1188.2861988247296"/>
    <n v="55.078754409761011"/>
    <n v="2186.5490484640623"/>
    <n v="833.63534531228606"/>
    <n v="35.648585964741891"/>
    <n v="11.882861988247296"/>
    <n v="488.32467814935717"/>
    <n v="4142.9740146405984"/>
    <n v="1175.882837064358"/>
    <n v="55.078754409761011"/>
    <n v="2097.1858492113206"/>
    <n v="796.24217230529462"/>
    <n v="35.276485111930739"/>
    <n v="11.758828370643581"/>
    <n v="459.01892453768261"/>
    <n v="3920.9882841084027"/>
    <n v="1170.2883727677031"/>
    <n v="55.078754409761011"/>
    <n v="2045.6492323447701"/>
    <n v="774.67716963304724"/>
    <n v="35.108651183031093"/>
    <n v="11.702883727677033"/>
    <n v="442.11801444829746"/>
    <n v="3792.9669773518831"/>
    <n v="672.34862460519582"/>
    <n v="31.764738770178106"/>
    <n v="1246.941287839177"/>
    <n v="474.88074040315962"/>
    <n v="20.170458738155869"/>
    <n v="6.7234862460519569"/>
    <n v="277.00864881033436"/>
    <n v="2354.3535125321773"/>
    <n v="656.51266260631746"/>
    <n v="31.764738770178106"/>
    <n v="1129.4921344994241"/>
    <n v="425.73526948132115"/>
    <n v="19.695379878189524"/>
    <n v="6.5651266260631749"/>
    <n v="238.49239180010889"/>
    <n v="2062.5999011739391"/>
    <n v="650.60328038435932"/>
    <n v="31.764738770178106"/>
    <n v="1075.0544705262782"/>
    <n v="402.9563514919692"/>
    <n v="19.518098411530779"/>
    <n v="6.5060328038435928"/>
    <n v="220.6401127754946"/>
    <n v="1927.3721485129429"/>
  </r>
  <r>
    <x v="28"/>
    <s v="Yu_x000a_Lin"/>
    <s v="Yu Lin"/>
    <s v="Yulin"/>
    <x v="821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Han_x000a_Zhong"/>
    <s v="Han Zhong"/>
    <s v="Nanzheng"/>
    <x v="834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Wei_x000a_Nan"/>
    <s v="Wei Nan"/>
    <s v="Fuping"/>
    <x v="820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Wei_x000a_Nan"/>
    <s v="Wei Nan"/>
    <s v="Fuping"/>
    <x v="820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Shang_x000a_Luo"/>
    <s v="Shang Luo"/>
    <s v="Zhen'an"/>
    <x v="835"/>
    <s v="t/d"/>
    <s v="cement"/>
    <n v="1200"/>
    <n v="310"/>
    <n v="1"/>
    <m/>
    <n v="372000"/>
    <m/>
    <n v="0"/>
    <n v="372000"/>
    <n v="5.7584872627438003E-3"/>
    <n v="320.93304987085725"/>
    <n v="9.7376422707106052"/>
    <n v="507.0085460539724"/>
    <n v="197.77853058670473"/>
    <n v="9.6279914961257163"/>
    <n v="3.2093304987085727"/>
    <n v="133.6408684983883"/>
    <n v="1131.8183573118879"/>
    <n v="356.48585964741892"/>
    <n v="16.523626322928305"/>
    <n v="655.96471453921868"/>
    <n v="250.09060359368584"/>
    <n v="10.694575789422567"/>
    <n v="3.5648585964741888"/>
    <n v="146.49740344480713"/>
    <n v="1242.8922043921796"/>
    <n v="352.76485111930742"/>
    <n v="16.523626322928305"/>
    <n v="629.1557547633962"/>
    <n v="238.8726516915884"/>
    <n v="10.582945533579222"/>
    <n v="3.5276485111930742"/>
    <n v="137.70567736130479"/>
    <n v="1176.2964852325208"/>
    <n v="351.08651183031094"/>
    <n v="16.523626322928305"/>
    <n v="613.69476970343101"/>
    <n v="232.40315088991417"/>
    <n v="10.532595354909329"/>
    <n v="3.5108651183031099"/>
    <n v="132.63540433448924"/>
    <n v="1137.8900932055649"/>
    <n v="201.70458738155872"/>
    <n v="9.529421631053431"/>
    <n v="374.08238635175314"/>
    <n v="142.46422212094788"/>
    <n v="6.0511376214467605"/>
    <n v="2.017045873815587"/>
    <n v="83.102594643100304"/>
    <n v="706.3060537596532"/>
    <n v="196.95379878189524"/>
    <n v="9.529421631053431"/>
    <n v="338.84764034982726"/>
    <n v="127.72058084439634"/>
    <n v="5.9086139634568573"/>
    <n v="1.9695379878189523"/>
    <n v="71.547717540032664"/>
    <n v="618.77997035218164"/>
    <n v="195.18098411530778"/>
    <n v="9.529421631053431"/>
    <n v="322.51634115788346"/>
    <n v="120.88690544759076"/>
    <n v="5.8554295234592333"/>
    <n v="1.9518098411530778"/>
    <n v="66.192033832648377"/>
    <n v="578.21164455388282"/>
  </r>
  <r>
    <x v="28"/>
    <s v="Han_x000a_Zhong"/>
    <s v="Han Zhong"/>
    <s v="Mian"/>
    <x v="836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Xian_x000a_Yang"/>
    <s v="Xian Yang"/>
    <s v="Jingyang"/>
    <x v="837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Xian_x000a_Yang"/>
    <s v="Xian Yang"/>
    <s v="Jingyang"/>
    <x v="837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Han_x000a_Zhong"/>
    <s v="Han Zhong"/>
    <s v="Yang"/>
    <x v="838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Han_x000a_Zhong"/>
    <s v="Han Zhong"/>
    <s v="Hanzhong"/>
    <x v="839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Bao_x000a_Ji"/>
    <s v="Bao Ji"/>
    <s v="Fufeng"/>
    <x v="840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Bao_x000a_Ji"/>
    <s v="Bao Ji"/>
    <s v="Fufeng"/>
    <x v="840"/>
    <s v="t/d"/>
    <s v="cement"/>
    <n v="4000"/>
    <n v="310"/>
    <n v="1"/>
    <m/>
    <n v="1240000"/>
    <m/>
    <n v="0"/>
    <n v="1240000"/>
    <n v="1.9194957542479334E-2"/>
    <n v="1069.7768329028574"/>
    <n v="32.458807569035351"/>
    <n v="1690.0284868465747"/>
    <n v="659.26176862234911"/>
    <n v="32.093304987085716"/>
    <n v="10.697768329028577"/>
    <n v="445.46956166129434"/>
    <n v="3772.727857706293"/>
    <n v="1188.2861988247296"/>
    <n v="55.078754409761011"/>
    <n v="2186.5490484640623"/>
    <n v="833.63534531228606"/>
    <n v="35.648585964741891"/>
    <n v="11.882861988247296"/>
    <n v="488.32467814935717"/>
    <n v="4142.9740146405984"/>
    <n v="1175.882837064358"/>
    <n v="55.078754409761011"/>
    <n v="2097.1858492113206"/>
    <n v="796.24217230529462"/>
    <n v="35.276485111930739"/>
    <n v="11.758828370643581"/>
    <n v="459.01892453768261"/>
    <n v="3920.9882841084027"/>
    <n v="1170.2883727677031"/>
    <n v="55.078754409761011"/>
    <n v="2045.6492323447701"/>
    <n v="774.67716963304724"/>
    <n v="35.108651183031093"/>
    <n v="11.702883727677033"/>
    <n v="442.11801444829746"/>
    <n v="3792.9669773518831"/>
    <n v="672.34862460519582"/>
    <n v="31.764738770178106"/>
    <n v="1246.941287839177"/>
    <n v="474.88074040315962"/>
    <n v="20.170458738155869"/>
    <n v="6.7234862460519569"/>
    <n v="277.00864881033436"/>
    <n v="2354.3535125321773"/>
    <n v="656.51266260631746"/>
    <n v="31.764738770178106"/>
    <n v="1129.4921344994241"/>
    <n v="425.73526948132115"/>
    <n v="19.695379878189524"/>
    <n v="6.5651266260631749"/>
    <n v="238.49239180010889"/>
    <n v="2062.5999011739391"/>
    <n v="650.60328038435932"/>
    <n v="31.764738770178106"/>
    <n v="1075.0544705262782"/>
    <n v="402.9563514919692"/>
    <n v="19.518098411530779"/>
    <n v="6.5060328038435928"/>
    <n v="220.6401127754946"/>
    <n v="1927.3721485129429"/>
  </r>
  <r>
    <x v="28"/>
    <s v="Bao_x000a_Ji"/>
    <s v="Bao Ji"/>
    <s v="Qianyang"/>
    <x v="841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Han_x000a_Zhong"/>
    <s v="Han Zhong"/>
    <s v="Xixiang"/>
    <x v="84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Yu_x000a_Lin"/>
    <s v="Yu Lin"/>
    <s v="Shenmu"/>
    <x v="825"/>
    <s v="t/d"/>
    <s v="cement"/>
    <n v="3000"/>
    <n v="310"/>
    <n v="1"/>
    <m/>
    <n v="930000"/>
    <m/>
    <n v="0"/>
    <n v="930000"/>
    <n v="1.4396218156859502E-2"/>
    <n v="802.33262467714314"/>
    <n v="24.344105676776515"/>
    <n v="1267.5213651349311"/>
    <n v="494.44632646676183"/>
    <n v="24.069978740314291"/>
    <n v="8.0233262467714326"/>
    <n v="334.10217124597074"/>
    <n v="2829.5458932797201"/>
    <n v="891.2146491185473"/>
    <n v="41.309065807320763"/>
    <n v="1639.9117863480467"/>
    <n v="625.22650898421466"/>
    <n v="26.73643947355642"/>
    <n v="8.9121464911854726"/>
    <n v="366.24350861201788"/>
    <n v="3107.2305109804493"/>
    <n v="881.91212779826856"/>
    <n v="41.309065807320763"/>
    <n v="1572.8893869084907"/>
    <n v="597.18162922897102"/>
    <n v="26.457363833948055"/>
    <n v="8.8191212779826849"/>
    <n v="344.26419340326197"/>
    <n v="2940.7412130813022"/>
    <n v="877.71627957577743"/>
    <n v="41.309065807320763"/>
    <n v="1534.2369242585776"/>
    <n v="581.00787722478549"/>
    <n v="26.331488387273325"/>
    <n v="8.7771627957577749"/>
    <n v="331.58851083622312"/>
    <n v="2844.7252330139122"/>
    <n v="504.26146845389684"/>
    <n v="23.823554077633581"/>
    <n v="935.20596587938292"/>
    <n v="356.16055530236974"/>
    <n v="15.127844053616903"/>
    <n v="5.0426146845389681"/>
    <n v="207.75648660775079"/>
    <n v="1765.7651343991329"/>
    <n v="492.38449695473815"/>
    <n v="23.823554077633581"/>
    <n v="847.11910087456818"/>
    <n v="319.30145211099085"/>
    <n v="14.771534908642144"/>
    <n v="4.9238449695473809"/>
    <n v="178.86929385008168"/>
    <n v="1546.9499258804542"/>
    <n v="487.95246028826949"/>
    <n v="23.823554077633581"/>
    <n v="806.29085289470868"/>
    <n v="302.21726361897692"/>
    <n v="14.638573808648085"/>
    <n v="4.8795246028826949"/>
    <n v="165.48008458162096"/>
    <n v="1445.5291113847072"/>
  </r>
  <r>
    <x v="28"/>
    <s v="Yu_x000a_Lin"/>
    <s v="Yu Lin"/>
    <s v="Shenmu"/>
    <x v="825"/>
    <s v="t/d"/>
    <s v="cement"/>
    <n v="3000"/>
    <n v="310"/>
    <n v="1"/>
    <m/>
    <n v="930000"/>
    <m/>
    <n v="0"/>
    <n v="930000"/>
    <n v="1.4396218156859502E-2"/>
    <n v="802.33262467714314"/>
    <n v="24.344105676776515"/>
    <n v="1267.5213651349311"/>
    <n v="494.44632646676183"/>
    <n v="24.069978740314291"/>
    <n v="8.0233262467714326"/>
    <n v="334.10217124597074"/>
    <n v="2829.5458932797201"/>
    <n v="891.2146491185473"/>
    <n v="41.309065807320763"/>
    <n v="1639.9117863480467"/>
    <n v="625.22650898421466"/>
    <n v="26.73643947355642"/>
    <n v="8.9121464911854726"/>
    <n v="366.24350861201788"/>
    <n v="3107.2305109804493"/>
    <n v="881.91212779826856"/>
    <n v="41.309065807320763"/>
    <n v="1572.8893869084907"/>
    <n v="597.18162922897102"/>
    <n v="26.457363833948055"/>
    <n v="8.8191212779826849"/>
    <n v="344.26419340326197"/>
    <n v="2940.7412130813022"/>
    <n v="877.71627957577743"/>
    <n v="41.309065807320763"/>
    <n v="1534.2369242585776"/>
    <n v="581.00787722478549"/>
    <n v="26.331488387273325"/>
    <n v="8.7771627957577749"/>
    <n v="331.58851083622312"/>
    <n v="2844.7252330139122"/>
    <n v="504.26146845389684"/>
    <n v="23.823554077633581"/>
    <n v="935.20596587938292"/>
    <n v="356.16055530236974"/>
    <n v="15.127844053616903"/>
    <n v="5.0426146845389681"/>
    <n v="207.75648660775079"/>
    <n v="1765.7651343991329"/>
    <n v="492.38449695473815"/>
    <n v="23.823554077633581"/>
    <n v="847.11910087456818"/>
    <n v="319.30145211099085"/>
    <n v="14.771534908642144"/>
    <n v="4.9238449695473809"/>
    <n v="178.86929385008168"/>
    <n v="1546.9499258804542"/>
    <n v="487.95246028826949"/>
    <n v="23.823554077633581"/>
    <n v="806.29085289470868"/>
    <n v="302.21726361897692"/>
    <n v="14.638573808648085"/>
    <n v="4.8795246028826949"/>
    <n v="165.48008458162096"/>
    <n v="1445.5291113847072"/>
  </r>
  <r>
    <x v="28"/>
    <s v="Xian_x000a_Yang"/>
    <s v="Xian Yang"/>
    <s v="Qian"/>
    <x v="843"/>
    <s v="t/d"/>
    <s v="cement"/>
    <n v="4500"/>
    <n v="310"/>
    <n v="1"/>
    <m/>
    <n v="1395000"/>
    <m/>
    <n v="0"/>
    <n v="1395000"/>
    <n v="2.1594327235289253E-2"/>
    <n v="1203.4989370157148"/>
    <n v="36.516158515164776"/>
    <n v="1901.2820477023968"/>
    <n v="741.66948970014278"/>
    <n v="36.10496811047144"/>
    <n v="12.034989370157149"/>
    <n v="501.15325686895613"/>
    <n v="4244.3188399195806"/>
    <n v="1336.821973677821"/>
    <n v="61.963598710981145"/>
    <n v="2459.8676795220699"/>
    <n v="937.83976347632199"/>
    <n v="40.104659210334631"/>
    <n v="13.36821973677821"/>
    <n v="549.36526291802681"/>
    <n v="4660.8457664706739"/>
    <n v="1322.8681916974028"/>
    <n v="61.963598710981145"/>
    <n v="2359.3340803627361"/>
    <n v="895.77244384345659"/>
    <n v="39.686045750922084"/>
    <n v="13.228681916974029"/>
    <n v="516.39629010489296"/>
    <n v="4411.1118196219531"/>
    <n v="1316.5744193636663"/>
    <n v="61.963598710981145"/>
    <n v="2301.3553863878665"/>
    <n v="871.51181583717823"/>
    <n v="39.497232580909987"/>
    <n v="13.165744193636662"/>
    <n v="497.38276625433468"/>
    <n v="4267.087849520869"/>
    <n v="756.39220268084534"/>
    <n v="35.735331116450375"/>
    <n v="1402.8089488190744"/>
    <n v="534.24083295355456"/>
    <n v="22.691766080425353"/>
    <n v="7.5639220268084522"/>
    <n v="311.63472991162621"/>
    <n v="2648.6477015986998"/>
    <n v="738.57674543210726"/>
    <n v="35.735331116450375"/>
    <n v="1270.6786513118523"/>
    <n v="478.95217816648636"/>
    <n v="22.157302362963215"/>
    <n v="7.3857674543210718"/>
    <n v="268.30394077512256"/>
    <n v="2320.4248888206816"/>
    <n v="731.92869043240432"/>
    <n v="35.735331116450375"/>
    <n v="1209.436279342063"/>
    <n v="453.3258954284654"/>
    <n v="21.957860712972128"/>
    <n v="7.3192869043240423"/>
    <n v="248.22012687243145"/>
    <n v="2168.2936670770609"/>
  </r>
  <r>
    <x v="28"/>
    <s v="Bao_x000a_Ji"/>
    <s v="Bao Ji"/>
    <s v="Qishan"/>
    <x v="829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Bao_x000a_Ji"/>
    <s v="Bao Ji"/>
    <s v="Baoji Qu"/>
    <x v="844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Bao_x000a_Ji"/>
    <s v="Bao Ji"/>
    <s v="Baoji Qu"/>
    <x v="844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Tong_x000a_Chuan"/>
    <s v="Tong Chuan"/>
    <s v="Tongchuan"/>
    <x v="82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Tong_x000a_Chuan"/>
    <s v="Tong Chuan"/>
    <s v="Tongchuan"/>
    <x v="82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Xian_x000a_Yang"/>
    <s v="Xian Yang"/>
    <s v="Liquan"/>
    <x v="845"/>
    <s v="t/d"/>
    <s v="cement"/>
    <n v="12000"/>
    <n v="310"/>
    <n v="1"/>
    <m/>
    <n v="3720000"/>
    <m/>
    <n v="0"/>
    <n v="3720000"/>
    <n v="5.7584872627438007E-2"/>
    <n v="3209.3304987085726"/>
    <n v="97.376422707106059"/>
    <n v="5070.0854605397244"/>
    <n v="1977.7853058670473"/>
    <n v="96.279914961257163"/>
    <n v="32.09330498708573"/>
    <n v="1336.4086849838829"/>
    <n v="11318.18357311888"/>
    <n v="3564.8585964741892"/>
    <n v="165.23626322928305"/>
    <n v="6559.6471453921868"/>
    <n v="2500.9060359368586"/>
    <n v="106.94575789422568"/>
    <n v="35.648585964741891"/>
    <n v="1464.9740344480715"/>
    <n v="12428.922043921797"/>
    <n v="3527.6485111930742"/>
    <n v="165.23626322928305"/>
    <n v="6291.5575476339627"/>
    <n v="2388.7265169158841"/>
    <n v="105.82945533579222"/>
    <n v="35.276485111930739"/>
    <n v="1377.0567736130479"/>
    <n v="11762.964852325209"/>
    <n v="3510.8651183031097"/>
    <n v="165.23626322928305"/>
    <n v="6136.9476970343103"/>
    <n v="2324.031508899142"/>
    <n v="105.3259535490933"/>
    <n v="35.1086511830311"/>
    <n v="1326.3540433448925"/>
    <n v="11378.900932055649"/>
    <n v="2017.0458738155874"/>
    <n v="95.294216310534324"/>
    <n v="3740.8238635175317"/>
    <n v="1424.642221209479"/>
    <n v="60.51137621446761"/>
    <n v="20.170458738155872"/>
    <n v="831.02594643100315"/>
    <n v="7063.0605375965315"/>
    <n v="1969.5379878189526"/>
    <n v="95.294216310534324"/>
    <n v="3388.4764034982727"/>
    <n v="1277.2058084439634"/>
    <n v="59.086139634568575"/>
    <n v="19.695379878189524"/>
    <n v="715.4771754003267"/>
    <n v="6187.7997035218168"/>
    <n v="1951.809841153078"/>
    <n v="95.294216310534324"/>
    <n v="3225.1634115788347"/>
    <n v="1208.8690544759077"/>
    <n v="58.554295234592338"/>
    <n v="19.518098411530779"/>
    <n v="661.92033832648383"/>
    <n v="5782.1164455388289"/>
  </r>
  <r>
    <x v="28"/>
    <s v="Xian_x000a_Yang"/>
    <s v="Xian Yang"/>
    <s v="Liquan"/>
    <x v="845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Xian_x000a_Yang"/>
    <s v="Xian Yang"/>
    <s v="Liquan"/>
    <x v="845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Tong_x000a_Chuan"/>
    <s v="Tong Chuan"/>
    <s v="Tongchuan"/>
    <x v="822"/>
    <s v="t/d"/>
    <s v="cement"/>
    <n v="6500"/>
    <n v="310"/>
    <n v="1"/>
    <m/>
    <n v="2015000"/>
    <m/>
    <n v="0"/>
    <n v="2015000"/>
    <n v="3.1191806006528919E-2"/>
    <n v="1738.3873534671434"/>
    <n v="52.745562299682447"/>
    <n v="2746.2962911256841"/>
    <n v="1071.3003740113172"/>
    <n v="52.151620604014298"/>
    <n v="17.383873534671437"/>
    <n v="723.88803769960327"/>
    <n v="6130.6827687727264"/>
    <n v="1930.9650730901858"/>
    <n v="89.50297591586164"/>
    <n v="3553.142203754101"/>
    <n v="1354.6574361324649"/>
    <n v="57.928952192705573"/>
    <n v="19.309650730901858"/>
    <n v="793.5276019927054"/>
    <n v="6732.3327737909722"/>
    <n v="1910.8096102295817"/>
    <n v="89.50297591586164"/>
    <n v="3407.9270049683964"/>
    <n v="1293.8935299961038"/>
    <n v="57.324288306887453"/>
    <n v="19.108096102295818"/>
    <n v="745.90575237373423"/>
    <n v="6371.605961676154"/>
    <n v="1901.7186057475178"/>
    <n v="89.50297591586164"/>
    <n v="3324.1800025602515"/>
    <n v="1258.8504006537016"/>
    <n v="57.05155817242553"/>
    <n v="19.017186057475179"/>
    <n v="718.44177347848336"/>
    <n v="6163.5713381968098"/>
    <n v="1092.5665149834431"/>
    <n v="51.617700501539424"/>
    <n v="2026.2795927386628"/>
    <n v="771.68120315513431"/>
    <n v="32.776995449503289"/>
    <n v="10.92566514983443"/>
    <n v="450.13905431679336"/>
    <n v="3825.8244578647877"/>
    <n v="1066.8330767352659"/>
    <n v="51.617700501539424"/>
    <n v="1835.4247185615643"/>
    <n v="691.81981290714691"/>
    <n v="32.004992302057978"/>
    <n v="10.668330767352659"/>
    <n v="387.55013667517693"/>
    <n v="3351.724839407651"/>
    <n v="1057.230330624584"/>
    <n v="51.617700501539424"/>
    <n v="1746.9635146052021"/>
    <n v="654.80407117444997"/>
    <n v="31.716909918737517"/>
    <n v="10.572303306245837"/>
    <n v="358.54018326017871"/>
    <n v="3131.9797413335323"/>
  </r>
  <r>
    <x v="28"/>
    <s v="Tong_x000a_Chuan"/>
    <s v="Tong Chuan"/>
    <s v="Tongchuan"/>
    <x v="82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Tong_x000a_Chuan"/>
    <s v="Tong Chuan"/>
    <s v="Tongchuan"/>
    <x v="822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Tong_x000a_Chuan"/>
    <s v="Tong Chuan"/>
    <s v="Tongchuan"/>
    <x v="822"/>
    <s v="t/d"/>
    <s v="cement"/>
    <n v="5000"/>
    <n v="310"/>
    <n v="1"/>
    <m/>
    <n v="1550000"/>
    <m/>
    <n v="0"/>
    <n v="1550000"/>
    <n v="2.3993696928099169E-2"/>
    <n v="1337.2210411285719"/>
    <n v="40.573509461294194"/>
    <n v="2112.5356085582184"/>
    <n v="824.07721077793644"/>
    <n v="40.116631233857149"/>
    <n v="13.372210411285721"/>
    <n v="556.83695207661788"/>
    <n v="4715.9098221328668"/>
    <n v="1485.3577485309122"/>
    <n v="68.848443012201258"/>
    <n v="2733.1863105800776"/>
    <n v="1042.0441816403577"/>
    <n v="44.560732455927365"/>
    <n v="14.85357748530912"/>
    <n v="610.40584768669646"/>
    <n v="5178.7175183007485"/>
    <n v="1469.8535463304477"/>
    <n v="68.848443012201258"/>
    <n v="2621.4823115141512"/>
    <n v="995.30271538161833"/>
    <n v="44.095606389913428"/>
    <n v="14.698535463304475"/>
    <n v="573.77365567210336"/>
    <n v="4901.2353551355036"/>
    <n v="1462.860465959629"/>
    <n v="68.848443012201258"/>
    <n v="2557.0615404309629"/>
    <n v="968.346462041309"/>
    <n v="43.885813978788875"/>
    <n v="14.628604659596292"/>
    <n v="552.64751806037179"/>
    <n v="4741.2087216898535"/>
    <n v="840.43578075649475"/>
    <n v="39.70592346272263"/>
    <n v="1558.6766097989714"/>
    <n v="593.6009255039495"/>
    <n v="25.213073422694837"/>
    <n v="8.4043578075649457"/>
    <n v="346.26081101291794"/>
    <n v="2942.9418906652218"/>
    <n v="820.64082825789694"/>
    <n v="39.70592346272263"/>
    <n v="1411.8651681242802"/>
    <n v="532.1690868516514"/>
    <n v="24.619224847736906"/>
    <n v="8.2064082825789679"/>
    <n v="298.11548975013613"/>
    <n v="2578.2498764674237"/>
    <n v="813.25410048044921"/>
    <n v="39.70592346272263"/>
    <n v="1343.8180881578478"/>
    <n v="503.69543936496154"/>
    <n v="24.397623014413476"/>
    <n v="8.1325410048044908"/>
    <n v="275.80014096936827"/>
    <n v="2409.2151856411788"/>
  </r>
  <r>
    <x v="28"/>
    <s v="Wei_x000a_Nan"/>
    <s v="Wei Nan"/>
    <s v="Pucheng"/>
    <x v="846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Wei_x000a_Nan"/>
    <s v="Wei Nan"/>
    <s v="Pucheng"/>
    <x v="846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Bao_x000a_Ji"/>
    <s v="Bao Ji"/>
    <s v="Feng"/>
    <x v="847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Xian_x000a_Yang"/>
    <s v="Xian Yang"/>
    <s v="Jingyang"/>
    <x v="837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Xian_x000a_Yang"/>
    <s v="Xian Yang"/>
    <s v="Jingyang"/>
    <x v="837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An_x000a_Kang"/>
    <s v="An Kang"/>
    <s v="Ankang"/>
    <x v="848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An_x000a_Kang"/>
    <s v="An Kang"/>
    <s v="Xunyang"/>
    <x v="849"/>
    <s v="t/d"/>
    <s v="cement"/>
    <n v="4000"/>
    <n v="310"/>
    <n v="1"/>
    <m/>
    <n v="1240000"/>
    <m/>
    <n v="0"/>
    <n v="1240000"/>
    <n v="1.9194957542479334E-2"/>
    <n v="1069.7768329028574"/>
    <n v="32.458807569035351"/>
    <n v="1690.0284868465747"/>
    <n v="659.26176862234911"/>
    <n v="32.093304987085716"/>
    <n v="10.697768329028577"/>
    <n v="445.46956166129434"/>
    <n v="3772.727857706293"/>
    <n v="1188.2861988247296"/>
    <n v="55.078754409761011"/>
    <n v="2186.5490484640623"/>
    <n v="833.63534531228606"/>
    <n v="35.648585964741891"/>
    <n v="11.882861988247296"/>
    <n v="488.32467814935717"/>
    <n v="4142.9740146405984"/>
    <n v="1175.882837064358"/>
    <n v="55.078754409761011"/>
    <n v="2097.1858492113206"/>
    <n v="796.24217230529462"/>
    <n v="35.276485111930739"/>
    <n v="11.758828370643581"/>
    <n v="459.01892453768261"/>
    <n v="3920.9882841084027"/>
    <n v="1170.2883727677031"/>
    <n v="55.078754409761011"/>
    <n v="2045.6492323447701"/>
    <n v="774.67716963304724"/>
    <n v="35.108651183031093"/>
    <n v="11.702883727677033"/>
    <n v="442.11801444829746"/>
    <n v="3792.9669773518831"/>
    <n v="672.34862460519582"/>
    <n v="31.764738770178106"/>
    <n v="1246.941287839177"/>
    <n v="474.88074040315962"/>
    <n v="20.170458738155869"/>
    <n v="6.7234862460519569"/>
    <n v="277.00864881033436"/>
    <n v="2354.3535125321773"/>
    <n v="656.51266260631746"/>
    <n v="31.764738770178106"/>
    <n v="1129.4921344994241"/>
    <n v="425.73526948132115"/>
    <n v="19.695379878189524"/>
    <n v="6.5651266260631749"/>
    <n v="238.49239180010889"/>
    <n v="2062.5999011739391"/>
    <n v="650.60328038435932"/>
    <n v="31.764738770178106"/>
    <n v="1075.0544705262782"/>
    <n v="402.9563514919692"/>
    <n v="19.518098411530779"/>
    <n v="6.5060328038435928"/>
    <n v="220.6401127754946"/>
    <n v="1927.3721485129429"/>
  </r>
  <r>
    <x v="28"/>
    <s v="Xi'an"/>
    <s v="Xi'an"/>
    <s v="Lantian"/>
    <x v="850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28"/>
    <s v="Xi'an"/>
    <s v="Xi'an"/>
    <s v="Lantian"/>
    <x v="850"/>
    <s v="t/d"/>
    <s v="cement"/>
    <n v="2500"/>
    <n v="310"/>
    <n v="1"/>
    <m/>
    <n v="775000"/>
    <m/>
    <n v="0"/>
    <n v="775000"/>
    <n v="1.1996848464049584E-2"/>
    <n v="668.61052056428593"/>
    <n v="20.286754730647097"/>
    <n v="1056.2678042791092"/>
    <n v="412.03860538896822"/>
    <n v="20.058315616928574"/>
    <n v="6.6861052056428605"/>
    <n v="278.41847603830894"/>
    <n v="2357.9549110664334"/>
    <n v="742.6788742654561"/>
    <n v="34.424221506100629"/>
    <n v="1366.5931552900388"/>
    <n v="521.02209082017885"/>
    <n v="22.280366227963682"/>
    <n v="7.4267887426545602"/>
    <n v="305.20292384334823"/>
    <n v="2589.3587591503742"/>
    <n v="734.92677316522384"/>
    <n v="34.424221506100629"/>
    <n v="1310.7411557570756"/>
    <n v="497.65135769080916"/>
    <n v="22.047803194956714"/>
    <n v="7.3492677316522377"/>
    <n v="286.88682783605168"/>
    <n v="2450.6176775677518"/>
    <n v="731.43023297981449"/>
    <n v="34.424221506100629"/>
    <n v="1278.5307702154814"/>
    <n v="484.1732310206545"/>
    <n v="21.942906989394437"/>
    <n v="7.3143023297981458"/>
    <n v="276.3237590301859"/>
    <n v="2370.6043608449268"/>
    <n v="420.21789037824738"/>
    <n v="19.852961731361315"/>
    <n v="779.33830489948571"/>
    <n v="296.80046275197475"/>
    <n v="12.606536711347418"/>
    <n v="4.2021789037824728"/>
    <n v="173.13040550645897"/>
    <n v="1471.4709453326109"/>
    <n v="410.32041412894847"/>
    <n v="19.852961731361315"/>
    <n v="705.93258406214011"/>
    <n v="266.0845434258257"/>
    <n v="12.309612423868453"/>
    <n v="4.103204141289484"/>
    <n v="149.05774487506807"/>
    <n v="1289.1249382337119"/>
    <n v="406.62705024022461"/>
    <n v="19.852961731361315"/>
    <n v="671.9090440789239"/>
    <n v="251.84771968248077"/>
    <n v="12.198811507206738"/>
    <n v="4.0662705024022454"/>
    <n v="137.90007048468414"/>
    <n v="1204.6075928205894"/>
  </r>
  <r>
    <x v="1"/>
    <s v=""/>
    <m/>
    <s v=""/>
    <x v="4"/>
    <m/>
    <m/>
    <m/>
    <m/>
    <n v="53"/>
    <m/>
    <n v="63550000"/>
    <m/>
    <n v="0"/>
    <m/>
    <n v="1"/>
    <n v="55732.180211151368"/>
    <n v="1691.0070000000001"/>
    <n v="88045.440220769597"/>
    <n v="34345.570557443127"/>
    <n v="1671.9654063345408"/>
    <n v="557.32180211151376"/>
    <n v="23207.634644434584"/>
    <n v="196547.86155984303"/>
    <n v="61906.164480697444"/>
    <n v="2869.4387204488035"/>
    <n v="113912.67959958376"/>
    <n v="43429.913479486073"/>
    <n v="1857.1849344209234"/>
    <n v="619.06164480697441"/>
    <n v="25440.258311000267"/>
    <n v="215836.5813246528"/>
    <n v="61259.986351210966"/>
    <n v="2869.4387204488035"/>
    <n v="109257.12362583511"/>
    <n v="41481.840766939633"/>
    <n v="1837.7995905363289"/>
    <n v="612.59986351210966"/>
    <n v="23913.516011788637"/>
    <n v="204271.7872874203"/>
    <n v="60968.531458212427"/>
    <n v="2869.4387204488035"/>
    <n v="106572.21969976506"/>
    <n v="40358.368489154018"/>
    <n v="1829.0559437463728"/>
    <n v="609.68531458212431"/>
    <n v="23033.029037437031"/>
    <n v="197602.25928907999"/>
    <n v="35027.35669601024"/>
    <n v="1654.8480870500109"/>
    <n v="64961.919560365684"/>
    <n v="24739.869278284488"/>
    <n v="1050.820700880307"/>
    <n v="350.27356696010236"/>
    <n v="14431.323861868479"/>
    <n v="122654.79135975598"/>
    <n v="34202.350338802491"/>
    <n v="1654.8480870500109"/>
    <n v="58843.169202109748"/>
    <n v="22179.536919482587"/>
    <n v="1026.0705101640747"/>
    <n v="342.02350338802489"/>
    <n v="12424.741824633586"/>
    <n v="107455.29895595285"/>
    <n v="33894.489161778241"/>
    <n v="1654.8480870500109"/>
    <n v="56007.129380053724"/>
    <n v="20992.82327664482"/>
    <n v="1016.8346748533472"/>
    <n v="338.94489161778239"/>
    <n v="11494.691368147482"/>
    <n v="100410.33663385702"/>
  </r>
  <r>
    <x v="2"/>
    <s v=""/>
    <m/>
    <s v=""/>
    <x v="4"/>
    <m/>
    <m/>
    <m/>
    <m/>
    <m/>
    <n v="8"/>
    <m/>
    <n v="10000000"/>
    <n v="1050299.1804395635"/>
    <n v="64600299.1804395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9"/>
    <s v="Lan_x000a_Zhou"/>
    <s v="Lan Zhou"/>
    <s v="Yuzhong"/>
    <x v="851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  <n v="112.20833795394709"/>
    <n v="5.2252887135058721"/>
    <n v="164.14032386885339"/>
    <n v="60.366277567216578"/>
    <n v="3.3662501386184127"/>
    <n v="1.1220833795394711"/>
    <n v="52.267978902714809"/>
    <n v="443.47036388210398"/>
    <n v="111.23624659026241"/>
    <n v="5.2252887135058721"/>
    <n v="159.14468358758367"/>
    <n v="58.316899682554769"/>
    <n v="3.3370873977078723"/>
    <n v="1.1123624659026243"/>
    <n v="49.331285080908479"/>
    <n v="421.22544460716097"/>
  </r>
  <r>
    <x v="29"/>
    <s v="Zhang_x000a_Ye"/>
    <s v="Zhang Ye"/>
    <s v="Shandan"/>
    <x v="852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  <n v="112.20833795394709"/>
    <n v="5.2252887135058721"/>
    <n v="164.14032386885339"/>
    <n v="60.366277567216578"/>
    <n v="3.3662501386184127"/>
    <n v="1.1220833795394711"/>
    <n v="52.267978902714809"/>
    <n v="443.47036388210398"/>
    <n v="111.23624659026241"/>
    <n v="5.2252887135058721"/>
    <n v="159.14468358758367"/>
    <n v="58.316899682554769"/>
    <n v="3.3370873977078723"/>
    <n v="1.1123624659026243"/>
    <n v="49.331285080908479"/>
    <n v="421.22544460716097"/>
  </r>
  <r>
    <x v="29"/>
    <s v="Ping_x000a_Liang"/>
    <s v="Ping Liang"/>
    <s v="Huating"/>
    <x v="853"/>
    <s v="t/d"/>
    <s v="cement"/>
    <n v="700"/>
    <n v="310"/>
    <n v="1"/>
    <m/>
    <n v="217000"/>
    <m/>
    <n v="0"/>
    <n v="217000"/>
    <n v="5.0248887252099085E-3"/>
    <n v="128.44084925181156"/>
    <n v="4.2192282163421035"/>
    <n v="167.81522160708465"/>
    <n v="63.21573705613153"/>
    <n v="3.8532254775543455"/>
    <n v="1.2844084925181154"/>
    <n v="65.492537470393074"/>
    <n v="547.87794201363567"/>
    <n v="142.04694209073398"/>
    <n v="6.3423054443324958"/>
    <n v="213.38739325858973"/>
    <n v="79.079175493360481"/>
    <n v="4.2614082627220196"/>
    <n v="1.4204694209073401"/>
    <n v="71.764512546984449"/>
    <n v="601.31786380751237"/>
    <n v="140.61869793990243"/>
    <n v="6.3423054443324958"/>
    <n v="208.13811480313993"/>
    <n v="76.925746789263229"/>
    <n v="4.2185609381970721"/>
    <n v="1.4061869793990245"/>
    <n v="68.678717185205002"/>
    <n v="577.94352760260449"/>
    <n v="139.97449670937294"/>
    <n v="6.3423054443324958"/>
    <n v="204.82752308645391"/>
    <n v="75.567631899614568"/>
    <n v="4.199234901281188"/>
    <n v="1.3997449670937294"/>
    <n v="66.732581416109142"/>
    <n v="563.20190463865924"/>
    <n v="80.369343818027303"/>
    <n v="3.6577020994541098"/>
    <n v="121.88193073013555"/>
    <n v="45.121342085475305"/>
    <n v="2.4110803145408188"/>
    <n v="0.80369343818027306"/>
    <n v="40.692964983009531"/>
    <n v="341.52675643123223"/>
    <n v="78.545836567762962"/>
    <n v="3.6577020994541098"/>
    <n v="114.89822670819736"/>
    <n v="42.2563942970516"/>
    <n v="2.3563750970328887"/>
    <n v="0.78545836567762972"/>
    <n v="36.587585231900363"/>
    <n v="310.42925471747276"/>
    <n v="77.865372613183681"/>
    <n v="3.6577020994541098"/>
    <n v="111.40127851130858"/>
    <n v="40.821829777788338"/>
    <n v="2.3359611783955105"/>
    <n v="0.77865372613183692"/>
    <n v="34.531899556635935"/>
    <n v="294.85781122501271"/>
  </r>
  <r>
    <x v="29"/>
    <s v="Lan_x000a_Zhou"/>
    <s v="Lan Zhou"/>
    <s v="Yuzhong"/>
    <x v="851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  <n v="112.20833795394709"/>
    <n v="5.2252887135058721"/>
    <n v="164.14032386885339"/>
    <n v="60.366277567216578"/>
    <n v="3.3662501386184127"/>
    <n v="1.1220833795394711"/>
    <n v="52.267978902714809"/>
    <n v="443.47036388210398"/>
    <n v="111.23624659026241"/>
    <n v="5.2252887135058721"/>
    <n v="159.14468358758367"/>
    <n v="58.316899682554769"/>
    <n v="3.3370873977078723"/>
    <n v="1.1123624659026243"/>
    <n v="49.331285080908479"/>
    <n v="421.22544460716097"/>
  </r>
  <r>
    <x v="29"/>
    <s v="Lan_x000a_Zhou"/>
    <s v="Lan Zhou"/>
    <s v="Yuzhong"/>
    <x v="851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Lan_x000a_Zhou"/>
    <s v="Lan Zhou"/>
    <s v="Yuzhong"/>
    <x v="851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Lan_x000a_Zhou"/>
    <s v="Lan Zhou"/>
    <s v="Gaolan"/>
    <x v="854"/>
    <s v="t/d"/>
    <s v="cement"/>
    <n v="2000"/>
    <n v="310"/>
    <n v="1"/>
    <m/>
    <n v="620000"/>
    <m/>
    <n v="0"/>
    <n v="620000"/>
    <n v="1.4356824929171168E-2"/>
    <n v="366.97385500517589"/>
    <n v="12.05493776097744"/>
    <n v="479.47206173452764"/>
    <n v="180.61639158894724"/>
    <n v="11.009215650155275"/>
    <n v="3.6697385500517585"/>
    <n v="187.12153562969451"/>
    <n v="1565.3655486103878"/>
    <n v="405.8484059735257"/>
    <n v="18.120872698092846"/>
    <n v="609.67826645311357"/>
    <n v="225.94050140960135"/>
    <n v="12.17545217920577"/>
    <n v="4.0584840597352576"/>
    <n v="205.04146441995556"/>
    <n v="1718.0510394500354"/>
    <n v="401.76770839972124"/>
    <n v="18.120872698092846"/>
    <n v="594.68032800897117"/>
    <n v="219.78784796932351"/>
    <n v="12.053031251991635"/>
    <n v="4.0176770839972127"/>
    <n v="196.22490624344286"/>
    <n v="1651.2672217217271"/>
    <n v="399.92713345535128"/>
    <n v="18.120872698092846"/>
    <n v="585.2214945327255"/>
    <n v="215.90751971318448"/>
    <n v="11.997814003660537"/>
    <n v="3.9992713345535127"/>
    <n v="190.66451833174042"/>
    <n v="1609.1482989675981"/>
    <n v="229.62669662293516"/>
    <n v="10.450577427011744"/>
    <n v="348.23408780038727"/>
    <n v="128.91812024421515"/>
    <n v="6.8888008986880545"/>
    <n v="2.2962669662293518"/>
    <n v="116.2656142371701"/>
    <n v="975.79073266066348"/>
    <n v="224.41667590789419"/>
    <n v="10.450577427011744"/>
    <n v="328.28064773770677"/>
    <n v="120.73255513443316"/>
    <n v="6.7325002772368254"/>
    <n v="2.2441667590789423"/>
    <n v="104.53595780542962"/>
    <n v="886.94072776420796"/>
    <n v="222.47249318052482"/>
    <n v="10.450577427011744"/>
    <n v="318.28936717516734"/>
    <n v="116.63379936510954"/>
    <n v="6.6741747954157447"/>
    <n v="2.2247249318052487"/>
    <n v="98.662570161816959"/>
    <n v="842.45088921432193"/>
  </r>
  <r>
    <x v="29"/>
    <s v="Lan_x000a_Zhou"/>
    <s v="Lan Zhou"/>
    <s v="Gaolan"/>
    <x v="854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  <n v="112.20833795394709"/>
    <n v="5.2252887135058721"/>
    <n v="164.14032386885339"/>
    <n v="60.366277567216578"/>
    <n v="3.3662501386184127"/>
    <n v="1.1220833795394711"/>
    <n v="52.267978902714809"/>
    <n v="443.47036388210398"/>
    <n v="111.23624659026241"/>
    <n v="5.2252887135058721"/>
    <n v="159.14468358758367"/>
    <n v="58.316899682554769"/>
    <n v="3.3370873977078723"/>
    <n v="1.1123624659026243"/>
    <n v="49.331285080908479"/>
    <n v="421.22544460716097"/>
  </r>
  <r>
    <x v="29"/>
    <s v="Linxia_x000a_Hui"/>
    <s v="Linxia Hui"/>
    <s v="Hezheng"/>
    <x v="855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Linxia_x000a_Hui"/>
    <s v="Linxia Hui"/>
    <s v="Hezheng"/>
    <x v="855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  <n v="602.65156259958178"/>
    <n v="27.181309047139266"/>
    <n v="892.02049201345676"/>
    <n v="329.68177195398528"/>
    <n v="18.079546877987454"/>
    <n v="6.0265156259958195"/>
    <n v="294.33735936516428"/>
    <n v="2476.9008325825907"/>
    <n v="599.89070018302687"/>
    <n v="27.181309047139266"/>
    <n v="877.83224179908825"/>
    <n v="323.86127956977674"/>
    <n v="17.996721005490805"/>
    <n v="5.9989070018302684"/>
    <n v="285.99677749761065"/>
    <n v="2413.7224484513972"/>
    <n v="344.44004493440275"/>
    <n v="15.675866140517615"/>
    <n v="522.35113170058094"/>
    <n v="193.37718036632273"/>
    <n v="10.33320134803208"/>
    <n v="3.4444004493440272"/>
    <n v="174.39842135575515"/>
    <n v="1463.6860989909953"/>
    <n v="336.62501386184124"/>
    <n v="15.675866140517615"/>
    <n v="492.42097160656016"/>
    <n v="181.09883270164974"/>
    <n v="10.098750415855237"/>
    <n v="3.3662501386184132"/>
    <n v="156.80393670814442"/>
    <n v="1330.4110916463119"/>
    <n v="333.70873977078725"/>
    <n v="15.675866140517615"/>
    <n v="477.43405076275104"/>
    <n v="174.9506990476643"/>
    <n v="10.011262193123617"/>
    <n v="3.3370873977078728"/>
    <n v="147.99385524272543"/>
    <n v="1263.676333821483"/>
  </r>
  <r>
    <x v="29"/>
    <s v="Wu_x000a_Wei"/>
    <s v="Wu Wei"/>
    <s v="Wuwei"/>
    <x v="312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Tian_x000a_Shui"/>
    <s v="Tian Shui"/>
    <s v="Tianshui"/>
    <x v="856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Jiu_x000a_Quan"/>
    <s v="Jiu Quan"/>
    <s v="Aksai Kazakh"/>
    <x v="857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Jiu_x000a_Quan"/>
    <s v="Jiu Quan"/>
    <s v="Aksai Kazakh"/>
    <x v="857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Long_x000a_Nan"/>
    <s v="Long Nan"/>
    <s v="Cheng"/>
    <x v="858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Long_x000a_Nan"/>
    <s v="Long Nan"/>
    <s v="Cheng"/>
    <x v="858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  <n v="602.65156259958178"/>
    <n v="27.181309047139266"/>
    <n v="892.02049201345676"/>
    <n v="329.68177195398528"/>
    <n v="18.079546877987454"/>
    <n v="6.0265156259958195"/>
    <n v="294.33735936516428"/>
    <n v="2476.9008325825907"/>
    <n v="599.89070018302687"/>
    <n v="27.181309047139266"/>
    <n v="877.83224179908825"/>
    <n v="323.86127956977674"/>
    <n v="17.996721005490805"/>
    <n v="5.9989070018302684"/>
    <n v="285.99677749761065"/>
    <n v="2413.7224484513972"/>
    <n v="344.44004493440275"/>
    <n v="15.675866140517615"/>
    <n v="522.35113170058094"/>
    <n v="193.37718036632273"/>
    <n v="10.33320134803208"/>
    <n v="3.4444004493440272"/>
    <n v="174.39842135575515"/>
    <n v="1463.6860989909953"/>
    <n v="336.62501386184124"/>
    <n v="15.675866140517615"/>
    <n v="492.42097160656016"/>
    <n v="181.09883270164974"/>
    <n v="10.098750415855237"/>
    <n v="3.3662501386184132"/>
    <n v="156.80393670814442"/>
    <n v="1330.4110916463119"/>
    <n v="333.70873977078725"/>
    <n v="15.675866140517615"/>
    <n v="477.43405076275104"/>
    <n v="174.9506990476643"/>
    <n v="10.011262193123617"/>
    <n v="3.3370873977078728"/>
    <n v="147.99385524272543"/>
    <n v="1263.676333821483"/>
  </r>
  <r>
    <x v="29"/>
    <s v="Wu_x000a_Wei"/>
    <s v="Wu Wei"/>
    <s v="Wuwei"/>
    <x v="312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Ding_x000a_Xi"/>
    <s v="Ding Xi"/>
    <s v="Zhang"/>
    <x v="859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Ding_x000a_Xi"/>
    <s v="Ding Xi"/>
    <s v="Zhang"/>
    <x v="859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  <n v="602.65156259958178"/>
    <n v="27.181309047139266"/>
    <n v="892.02049201345676"/>
    <n v="329.68177195398528"/>
    <n v="18.079546877987454"/>
    <n v="6.0265156259958195"/>
    <n v="294.33735936516428"/>
    <n v="2476.9008325825907"/>
    <n v="599.89070018302687"/>
    <n v="27.181309047139266"/>
    <n v="877.83224179908825"/>
    <n v="323.86127956977674"/>
    <n v="17.996721005490805"/>
    <n v="5.9989070018302684"/>
    <n v="285.99677749761065"/>
    <n v="2413.7224484513972"/>
    <n v="344.44004493440275"/>
    <n v="15.675866140517615"/>
    <n v="522.35113170058094"/>
    <n v="193.37718036632273"/>
    <n v="10.33320134803208"/>
    <n v="3.4444004493440272"/>
    <n v="174.39842135575515"/>
    <n v="1463.6860989909953"/>
    <n v="336.62501386184124"/>
    <n v="15.675866140517615"/>
    <n v="492.42097160656016"/>
    <n v="181.09883270164974"/>
    <n v="10.098750415855237"/>
    <n v="3.3662501386184132"/>
    <n v="156.80393670814442"/>
    <n v="1330.4110916463119"/>
    <n v="333.70873977078725"/>
    <n v="15.675866140517615"/>
    <n v="477.43405076275104"/>
    <n v="174.9506990476643"/>
    <n v="10.011262193123617"/>
    <n v="3.3370873977078728"/>
    <n v="147.99385524272543"/>
    <n v="1263.676333821483"/>
  </r>
  <r>
    <x v="29"/>
    <s v="Tian_x000a_Shui"/>
    <s v="Tian Shui"/>
    <s v="Zhangjiachuan Hui"/>
    <x v="860"/>
    <s v="t/a"/>
    <s v="grinding"/>
    <n v="1200000"/>
    <n v="1"/>
    <m/>
    <n v="1"/>
    <m/>
    <n v="1200000"/>
    <n v="126035.90165274762"/>
    <n v="126035.90165274762"/>
    <n v="2.9185086690624719E-3"/>
    <n v="74.599807578325823"/>
    <n v="2.4505725001170098"/>
    <n v="97.468860674214611"/>
    <n v="36.716370592223718"/>
    <n v="2.2379942273497742"/>
    <n v="0.74599807578325816"/>
    <n v="38.038760422153686"/>
    <n v="318.21331989557763"/>
    <n v="82.502370614844637"/>
    <n v="3.6836782729657891"/>
    <n v="123.93766133951979"/>
    <n v="45.930023895214518"/>
    <n v="2.4750711184453387"/>
    <n v="0.82502370614844645"/>
    <n v="41.681590071562695"/>
    <n v="349.25179329439595"/>
    <n v="81.672831263092007"/>
    <n v="3.6836782729657891"/>
    <n v="120.88882473510063"/>
    <n v="44.679289663114034"/>
    <n v="2.45018493789276"/>
    <n v="0.81672831263092016"/>
    <n v="39.889327395351913"/>
    <n v="335.67573090213773"/>
    <n v="81.298672355554714"/>
    <n v="3.6836782729657891"/>
    <n v="118.96599795161382"/>
    <n v="43.890482130096103"/>
    <n v="2.4389601706666415"/>
    <n v="0.81298672355554713"/>
    <n v="38.758991098593114"/>
    <n v="327.11363992478437"/>
    <n v="46.679367342602532"/>
    <n v="2.1244321754923812"/>
    <n v="70.790318132490142"/>
    <n v="26.206954071543539"/>
    <n v="1.4003810202780758"/>
    <n v="0.46679367342602529"/>
    <n v="23.634905679987522"/>
    <n v="198.36236260529344"/>
    <n v="45.620254990264328"/>
    <n v="2.1244321754923812"/>
    <n v="66.734108762532088"/>
    <n v="24.542962008400558"/>
    <n v="1.3686076497079298"/>
    <n v="0.45620254990264336"/>
    <n v="21.250457576033714"/>
    <n v="180.30060376823565"/>
    <n v="45.225034307971278"/>
    <n v="2.1244321754923812"/>
    <n v="64.703044158717205"/>
    <n v="23.709751719624585"/>
    <n v="1.3567510292391383"/>
    <n v="0.45225034307971285"/>
    <n v="20.056493531809796"/>
    <n v="171.25654422626783"/>
  </r>
  <r>
    <x v="29"/>
    <s v="Tian_x000a_Shui"/>
    <s v="Tian Shui"/>
    <s v="Qin'an"/>
    <x v="861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Tian_x000a_Shui"/>
    <s v="Tian Shui"/>
    <s v="Qin'an"/>
    <x v="861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Lan_x000a_Zhou"/>
    <s v="Lan Zhou"/>
    <s v="Yongdeng"/>
    <x v="862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Bai_x000a_Yin"/>
    <s v="Bai Yin"/>
    <s v="Jingtai"/>
    <x v="863"/>
    <s v="t/d"/>
    <s v="cement"/>
    <n v="4500"/>
    <n v="310"/>
    <n v="1"/>
    <m/>
    <n v="1395000"/>
    <m/>
    <n v="0"/>
    <n v="1395000"/>
    <n v="3.2302856090635129E-2"/>
    <n v="825.6911737616457"/>
    <n v="27.123609962199243"/>
    <n v="1078.8121389026871"/>
    <n v="406.38688107513133"/>
    <n v="24.770735212849367"/>
    <n v="8.2569117376164574"/>
    <n v="421.02345516681265"/>
    <n v="3522.0724843733724"/>
    <n v="913.1589134404328"/>
    <n v="40.771963570708905"/>
    <n v="1371.7760995195056"/>
    <n v="508.36612817160312"/>
    <n v="27.394767403212985"/>
    <n v="9.1315891344043294"/>
    <n v="461.34329494490004"/>
    <n v="3865.6148387625799"/>
    <n v="903.97734389937284"/>
    <n v="40.771963570708905"/>
    <n v="1338.0307380201853"/>
    <n v="494.52265793097791"/>
    <n v="27.119320316981181"/>
    <n v="9.0397734389937288"/>
    <n v="441.50603904774641"/>
    <n v="3715.3512488738861"/>
    <n v="899.83605027454041"/>
    <n v="40.771963570708905"/>
    <n v="1316.7483626986325"/>
    <n v="485.79191935466508"/>
    <n v="26.995081508236211"/>
    <n v="8.9983605027454043"/>
    <n v="428.99516624641598"/>
    <n v="3620.5836726770958"/>
    <n v="516.66006740160412"/>
    <n v="23.513799210776423"/>
    <n v="783.5266975508714"/>
    <n v="290.06577054948411"/>
    <n v="15.499802022048122"/>
    <n v="5.1666006740160411"/>
    <n v="261.59763203363275"/>
    <n v="2195.5291484864929"/>
    <n v="504.93752079276192"/>
    <n v="23.513799210776423"/>
    <n v="738.63145740984021"/>
    <n v="271.64824905247463"/>
    <n v="15.148125623782857"/>
    <n v="5.0493752079276195"/>
    <n v="235.20590506221666"/>
    <n v="1995.6166374694678"/>
    <n v="500.56310965618087"/>
    <n v="23.513799210776423"/>
    <n v="716.15107614412659"/>
    <n v="262.42604857149644"/>
    <n v="15.016893289685425"/>
    <n v="5.0056310965618094"/>
    <n v="221.99078286408817"/>
    <n v="1895.5145007322246"/>
  </r>
  <r>
    <x v="29"/>
    <s v="Bai_x000a_Yin"/>
    <s v="Bai Yin"/>
    <s v="Jingtai"/>
    <x v="863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  <n v="112.20833795394709"/>
    <n v="5.2252887135058721"/>
    <n v="164.14032386885339"/>
    <n v="60.366277567216578"/>
    <n v="3.3662501386184127"/>
    <n v="1.1220833795394711"/>
    <n v="52.267978902714809"/>
    <n v="443.47036388210398"/>
    <n v="111.23624659026241"/>
    <n v="5.2252887135058721"/>
    <n v="159.14468358758367"/>
    <n v="58.316899682554769"/>
    <n v="3.3370873977078723"/>
    <n v="1.1123624659026243"/>
    <n v="49.331285080908479"/>
    <n v="421.22544460716097"/>
  </r>
  <r>
    <x v="29"/>
    <s v="Bai_x000a_Yin"/>
    <s v="Bai Yin"/>
    <s v="Baiyin"/>
    <x v="864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Bai_x000a_Yin"/>
    <s v="Bai Yin"/>
    <s v="Baiyin"/>
    <x v="864"/>
    <s v="t/d"/>
    <s v="cement"/>
    <n v="2000"/>
    <n v="310"/>
    <n v="1"/>
    <m/>
    <n v="620000"/>
    <m/>
    <n v="0"/>
    <n v="620000"/>
    <n v="1.4356824929171168E-2"/>
    <n v="366.97385500517589"/>
    <n v="12.05493776097744"/>
    <n v="479.47206173452764"/>
    <n v="180.61639158894724"/>
    <n v="11.009215650155275"/>
    <n v="3.6697385500517585"/>
    <n v="187.12153562969451"/>
    <n v="1565.3655486103878"/>
    <n v="405.8484059735257"/>
    <n v="18.120872698092846"/>
    <n v="609.67826645311357"/>
    <n v="225.94050140960135"/>
    <n v="12.17545217920577"/>
    <n v="4.0584840597352576"/>
    <n v="205.04146441995556"/>
    <n v="1718.0510394500354"/>
    <n v="401.76770839972124"/>
    <n v="18.120872698092846"/>
    <n v="594.68032800897117"/>
    <n v="219.78784796932351"/>
    <n v="12.053031251991635"/>
    <n v="4.0176770839972127"/>
    <n v="196.22490624344286"/>
    <n v="1651.2672217217271"/>
    <n v="399.92713345535128"/>
    <n v="18.120872698092846"/>
    <n v="585.2214945327255"/>
    <n v="215.90751971318448"/>
    <n v="11.997814003660537"/>
    <n v="3.9992713345535127"/>
    <n v="190.66451833174042"/>
    <n v="1609.1482989675981"/>
    <n v="229.62669662293516"/>
    <n v="10.450577427011744"/>
    <n v="348.23408780038727"/>
    <n v="128.91812024421515"/>
    <n v="6.8888008986880545"/>
    <n v="2.2962669662293518"/>
    <n v="116.2656142371701"/>
    <n v="975.79073266066348"/>
    <n v="224.41667590789419"/>
    <n v="10.450577427011744"/>
    <n v="328.28064773770677"/>
    <n v="120.73255513443316"/>
    <n v="6.7325002772368254"/>
    <n v="2.2441667590789423"/>
    <n v="104.53595780542962"/>
    <n v="886.94072776420796"/>
    <n v="222.47249318052482"/>
    <n v="10.450577427011744"/>
    <n v="318.28936717516734"/>
    <n v="116.63379936510954"/>
    <n v="6.6741747954157447"/>
    <n v="2.2247249318052487"/>
    <n v="98.662570161816959"/>
    <n v="842.45088921432193"/>
  </r>
  <r>
    <x v="29"/>
    <s v="Ding_x000a_Xi"/>
    <s v="Ding Xi"/>
    <s v="Lintao"/>
    <x v="865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  <n v="602.65156259958178"/>
    <n v="27.181309047139266"/>
    <n v="892.02049201345676"/>
    <n v="329.68177195398528"/>
    <n v="18.079546877987454"/>
    <n v="6.0265156259958195"/>
    <n v="294.33735936516428"/>
    <n v="2476.9008325825907"/>
    <n v="599.89070018302687"/>
    <n v="27.181309047139266"/>
    <n v="877.83224179908825"/>
    <n v="323.86127956977674"/>
    <n v="17.996721005490805"/>
    <n v="5.9989070018302684"/>
    <n v="285.99677749761065"/>
    <n v="2413.7224484513972"/>
    <n v="344.44004493440275"/>
    <n v="15.675866140517615"/>
    <n v="522.35113170058094"/>
    <n v="193.37718036632273"/>
    <n v="10.33320134803208"/>
    <n v="3.4444004493440272"/>
    <n v="174.39842135575515"/>
    <n v="1463.6860989909953"/>
    <n v="336.62501386184124"/>
    <n v="15.675866140517615"/>
    <n v="492.42097160656016"/>
    <n v="181.09883270164974"/>
    <n v="10.098750415855237"/>
    <n v="3.3662501386184132"/>
    <n v="156.80393670814442"/>
    <n v="1330.4110916463119"/>
    <n v="333.70873977078725"/>
    <n v="15.675866140517615"/>
    <n v="477.43405076275104"/>
    <n v="174.9506990476643"/>
    <n v="10.011262193123617"/>
    <n v="3.3370873977078728"/>
    <n v="147.99385524272543"/>
    <n v="1263.676333821483"/>
  </r>
  <r>
    <x v="29"/>
    <s v="Gannan_x000a_Tibetan"/>
    <s v="Gannan Tibetan"/>
    <s v="Xiahe"/>
    <x v="866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  <n v="112.20833795394709"/>
    <n v="5.2252887135058721"/>
    <n v="164.14032386885339"/>
    <n v="60.366277567216578"/>
    <n v="3.3662501386184127"/>
    <n v="1.1220833795394711"/>
    <n v="52.267978902714809"/>
    <n v="443.47036388210398"/>
    <n v="111.23624659026241"/>
    <n v="5.2252887135058721"/>
    <n v="159.14468358758367"/>
    <n v="58.316899682554769"/>
    <n v="3.3370873977078723"/>
    <n v="1.1123624659026243"/>
    <n v="49.331285080908479"/>
    <n v="421.22544460716097"/>
  </r>
  <r>
    <x v="29"/>
    <s v="Gannan_x000a_Tibetan"/>
    <s v="Gannan Tibetan"/>
    <s v="Xiahe"/>
    <x v="866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Jia_x000a_Yuguan"/>
    <s v="Jia Yuguan"/>
    <s v="Jiayuguan"/>
    <x v="867"/>
    <s v="t/d"/>
    <s v="cement"/>
    <n v="2000"/>
    <n v="310"/>
    <n v="1"/>
    <m/>
    <n v="620000"/>
    <m/>
    <n v="0"/>
    <n v="620000"/>
    <n v="1.4356824929171168E-2"/>
    <n v="366.97385500517589"/>
    <n v="12.05493776097744"/>
    <n v="479.47206173452764"/>
    <n v="180.61639158894724"/>
    <n v="11.009215650155275"/>
    <n v="3.6697385500517585"/>
    <n v="187.12153562969451"/>
    <n v="1565.3655486103878"/>
    <n v="405.8484059735257"/>
    <n v="18.120872698092846"/>
    <n v="609.67826645311357"/>
    <n v="225.94050140960135"/>
    <n v="12.17545217920577"/>
    <n v="4.0584840597352576"/>
    <n v="205.04146441995556"/>
    <n v="1718.0510394500354"/>
    <n v="401.76770839972124"/>
    <n v="18.120872698092846"/>
    <n v="594.68032800897117"/>
    <n v="219.78784796932351"/>
    <n v="12.053031251991635"/>
    <n v="4.0176770839972127"/>
    <n v="196.22490624344286"/>
    <n v="1651.2672217217271"/>
    <n v="399.92713345535128"/>
    <n v="18.120872698092846"/>
    <n v="585.2214945327255"/>
    <n v="215.90751971318448"/>
    <n v="11.997814003660537"/>
    <n v="3.9992713345535127"/>
    <n v="190.66451833174042"/>
    <n v="1609.1482989675981"/>
    <n v="229.62669662293516"/>
    <n v="10.450577427011744"/>
    <n v="348.23408780038727"/>
    <n v="128.91812024421515"/>
    <n v="6.8888008986880545"/>
    <n v="2.2962669662293518"/>
    <n v="116.2656142371701"/>
    <n v="975.79073266066348"/>
    <n v="224.41667590789419"/>
    <n v="10.450577427011744"/>
    <n v="328.28064773770677"/>
    <n v="120.73255513443316"/>
    <n v="6.7325002772368254"/>
    <n v="2.2441667590789423"/>
    <n v="104.53595780542962"/>
    <n v="886.94072776420796"/>
    <n v="222.47249318052482"/>
    <n v="10.450577427011744"/>
    <n v="318.28936717516734"/>
    <n v="116.63379936510954"/>
    <n v="6.6741747954157447"/>
    <n v="2.2247249318052487"/>
    <n v="98.662570161816959"/>
    <n v="842.45088921432193"/>
  </r>
  <r>
    <x v="29"/>
    <s v="Jia_x000a_Yuguan"/>
    <s v="Jia Yuguan"/>
    <s v="Jiayuguan"/>
    <x v="867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Jia_x000a_Yuguan"/>
    <s v="Jia Yuguan"/>
    <s v="Jiayuguan"/>
    <x v="867"/>
    <s v="t/d"/>
    <s v="cement"/>
    <n v="1200"/>
    <n v="310"/>
    <n v="1"/>
    <m/>
    <n v="372000"/>
    <m/>
    <n v="0"/>
    <n v="372000"/>
    <n v="8.6140949575026996E-3"/>
    <n v="220.1843130031055"/>
    <n v="7.2329626565864631"/>
    <n v="287.68323704071656"/>
    <n v="108.36983495336833"/>
    <n v="6.6055293900931638"/>
    <n v="2.201843130031055"/>
    <n v="112.27292137781669"/>
    <n v="939.21932916623257"/>
    <n v="243.50904358411537"/>
    <n v="10.872523618855706"/>
    <n v="365.80695987186806"/>
    <n v="135.56430084576081"/>
    <n v="7.3052713075234612"/>
    <n v="2.435090435841154"/>
    <n v="123.02487865197332"/>
    <n v="1030.8306236700212"/>
    <n v="241.0606250398327"/>
    <n v="10.872523618855706"/>
    <n v="356.80819680538269"/>
    <n v="131.8727087815941"/>
    <n v="7.2318187511949796"/>
    <n v="2.4106062503983274"/>
    <n v="117.7349437460657"/>
    <n v="990.76033303303609"/>
    <n v="239.95628007321073"/>
    <n v="10.872523618855706"/>
    <n v="351.13289671963526"/>
    <n v="129.54451182791067"/>
    <n v="7.1986884021963213"/>
    <n v="2.3995628007321073"/>
    <n v="114.39871099904424"/>
    <n v="965.4889793805587"/>
    <n v="137.77601797376107"/>
    <n v="6.2703464562070454"/>
    <n v="208.94045268023234"/>
    <n v="77.350872146529085"/>
    <n v="4.1332805392128318"/>
    <n v="1.3777601797376109"/>
    <n v="69.759368542302056"/>
    <n v="585.47443959639804"/>
    <n v="134.6500055447365"/>
    <n v="6.2703464562070454"/>
    <n v="196.96838864262403"/>
    <n v="72.439533080659885"/>
    <n v="4.0395001663420942"/>
    <n v="1.3465000554473652"/>
    <n v="62.721574683257764"/>
    <n v="532.16443665852466"/>
    <n v="133.48349590831486"/>
    <n v="6.2703464562070454"/>
    <n v="190.97362030510038"/>
    <n v="69.980279619065712"/>
    <n v="4.0045048772494463"/>
    <n v="1.334834959083149"/>
    <n v="59.197542097090171"/>
    <n v="505.47053352859314"/>
  </r>
  <r>
    <x v="29"/>
    <s v="Jin_x000a_Chang"/>
    <s v="Jin Chang"/>
    <s v="Yongchang"/>
    <x v="868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  <n v="112.20833795394709"/>
    <n v="5.2252887135058721"/>
    <n v="164.14032386885339"/>
    <n v="60.366277567216578"/>
    <n v="3.3662501386184127"/>
    <n v="1.1220833795394711"/>
    <n v="52.267978902714809"/>
    <n v="443.47036388210398"/>
    <n v="111.23624659026241"/>
    <n v="5.2252887135058721"/>
    <n v="159.14468358758367"/>
    <n v="58.316899682554769"/>
    <n v="3.3370873977078723"/>
    <n v="1.1123624659026243"/>
    <n v="49.331285080908479"/>
    <n v="421.22544460716097"/>
  </r>
  <r>
    <x v="29"/>
    <s v="Jin_x000a_Chang"/>
    <s v="Jin Chang"/>
    <s v="Yongchang"/>
    <x v="868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Lan_x000a_Zhou"/>
    <s v="Lan Zhou"/>
    <s v="Yongdeng"/>
    <x v="862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Lan_x000a_Zhou"/>
    <s v="Lan Zhou"/>
    <s v="Yongdeng"/>
    <x v="862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Lan_x000a_Zhou"/>
    <s v="Lan Zhou"/>
    <s v="Yongdeng"/>
    <x v="862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Lan_x000a_Zhou"/>
    <s v="Lan Zhou"/>
    <s v="Gaolan"/>
    <x v="854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  <n v="112.20833795394709"/>
    <n v="5.2252887135058721"/>
    <n v="164.14032386885339"/>
    <n v="60.366277567216578"/>
    <n v="3.3662501386184127"/>
    <n v="1.1220833795394711"/>
    <n v="52.267978902714809"/>
    <n v="443.47036388210398"/>
    <n v="111.23624659026241"/>
    <n v="5.2252887135058721"/>
    <n v="159.14468358758367"/>
    <n v="58.316899682554769"/>
    <n v="3.3370873977078723"/>
    <n v="1.1123624659026243"/>
    <n v="49.331285080908479"/>
    <n v="421.22544460716097"/>
  </r>
  <r>
    <x v="29"/>
    <s v="Long_x000a_Nan"/>
    <s v="Long Nan"/>
    <s v="Wudu"/>
    <x v="869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Long_x000a_Nan"/>
    <s v="Long Nan"/>
    <s v="Wen"/>
    <x v="870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Ping_x000a_Liang"/>
    <s v="Ping Liang"/>
    <s v="Pingliang"/>
    <x v="871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Ping_x000a_Liang"/>
    <s v="Ping Liang"/>
    <s v="Pingliang"/>
    <x v="871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Ping_x000a_Liang"/>
    <s v="Ping Liang"/>
    <s v="Pingliang"/>
    <x v="871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29"/>
    <s v="Tian_x000a_Shui"/>
    <s v="Tian Shui"/>
    <s v="Gangu"/>
    <x v="872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  <n v="112.20833795394709"/>
    <n v="5.2252887135058721"/>
    <n v="164.14032386885339"/>
    <n v="60.366277567216578"/>
    <n v="3.3662501386184127"/>
    <n v="1.1220833795394711"/>
    <n v="52.267978902714809"/>
    <n v="443.47036388210398"/>
    <n v="111.23624659026241"/>
    <n v="5.2252887135058721"/>
    <n v="159.14468358758367"/>
    <n v="58.316899682554769"/>
    <n v="3.3370873977078723"/>
    <n v="1.1123624659026243"/>
    <n v="49.331285080908479"/>
    <n v="421.22544460716097"/>
  </r>
  <r>
    <x v="29"/>
    <s v="Tian_x000a_Shui"/>
    <s v="Tian Shui"/>
    <s v="Gangu"/>
    <x v="872"/>
    <s v="t/d"/>
    <s v="cement"/>
    <n v="3000"/>
    <n v="310"/>
    <n v="1"/>
    <m/>
    <n v="930000"/>
    <m/>
    <n v="0"/>
    <n v="930000"/>
    <n v="2.1535237393756752E-2"/>
    <n v="550.46078250776384"/>
    <n v="18.082406641466161"/>
    <n v="719.20809260179146"/>
    <n v="270.92458738342089"/>
    <n v="16.513823475232911"/>
    <n v="5.5046078250776374"/>
    <n v="280.68230344454173"/>
    <n v="2348.0483229155816"/>
    <n v="608.77260896028849"/>
    <n v="27.181309047139266"/>
    <n v="914.51739967967023"/>
    <n v="338.91075211440204"/>
    <n v="18.263178268808655"/>
    <n v="6.087726089602886"/>
    <n v="307.56219662993334"/>
    <n v="2577.0765591750533"/>
    <n v="602.65156259958178"/>
    <n v="27.181309047139266"/>
    <n v="892.02049201345676"/>
    <n v="329.68177195398528"/>
    <n v="18.079546877987454"/>
    <n v="6.0265156259958195"/>
    <n v="294.33735936516428"/>
    <n v="2476.9008325825907"/>
    <n v="599.89070018302687"/>
    <n v="27.181309047139266"/>
    <n v="877.83224179908825"/>
    <n v="323.86127956977674"/>
    <n v="17.996721005490805"/>
    <n v="5.9989070018302684"/>
    <n v="285.99677749761065"/>
    <n v="2413.7224484513972"/>
    <n v="344.44004493440275"/>
    <n v="15.675866140517615"/>
    <n v="522.35113170058094"/>
    <n v="193.37718036632273"/>
    <n v="10.33320134803208"/>
    <n v="3.4444004493440272"/>
    <n v="174.39842135575515"/>
    <n v="1463.6860989909953"/>
    <n v="336.62501386184124"/>
    <n v="15.675866140517615"/>
    <n v="492.42097160656016"/>
    <n v="181.09883270164974"/>
    <n v="10.098750415855237"/>
    <n v="3.3662501386184132"/>
    <n v="156.80393670814442"/>
    <n v="1330.4110916463119"/>
    <n v="333.70873977078725"/>
    <n v="15.675866140517615"/>
    <n v="477.43405076275104"/>
    <n v="174.9506990476643"/>
    <n v="10.011262193123617"/>
    <n v="3.3370873977078728"/>
    <n v="147.99385524272543"/>
    <n v="1263.676333821483"/>
  </r>
  <r>
    <x v="29"/>
    <s v="Tian_x000a_Shui"/>
    <s v="Tian Shui"/>
    <s v="Wushan"/>
    <x v="873"/>
    <s v="t/d"/>
    <s v="cement"/>
    <n v="1500"/>
    <n v="310"/>
    <n v="1"/>
    <m/>
    <n v="465000"/>
    <m/>
    <n v="0"/>
    <n v="465000"/>
    <n v="1.0767618696878376E-2"/>
    <n v="275.23039125388192"/>
    <n v="9.0412033207330804"/>
    <n v="359.60404630089573"/>
    <n v="135.46229369171044"/>
    <n v="8.2569117376164556"/>
    <n v="2.7523039125388187"/>
    <n v="140.34115172227087"/>
    <n v="1174.0241614577908"/>
    <n v="304.38630448014425"/>
    <n v="13.590654523569633"/>
    <n v="457.25869983983512"/>
    <n v="169.45537605720102"/>
    <n v="9.1315891344043276"/>
    <n v="3.043863044801443"/>
    <n v="153.78109831496667"/>
    <n v="1288.5382795875266"/>
    <n v="301.32578129979089"/>
    <n v="13.590654523569633"/>
    <n v="446.01024600672838"/>
    <n v="164.84088597699264"/>
    <n v="9.039773438993727"/>
    <n v="3.0132578129979097"/>
    <n v="147.16867968258214"/>
    <n v="1238.4504162912954"/>
    <n v="299.94535009151343"/>
    <n v="13.590654523569633"/>
    <n v="438.91612089954413"/>
    <n v="161.93063978488837"/>
    <n v="8.9983605027454026"/>
    <n v="2.9994535009151342"/>
    <n v="142.99838874880533"/>
    <n v="1206.8612242256986"/>
    <n v="172.22002246720137"/>
    <n v="7.8379330702588073"/>
    <n v="261.17556585029047"/>
    <n v="96.688590183161367"/>
    <n v="5.1666006740160402"/>
    <n v="1.7222002246720136"/>
    <n v="87.199210677877574"/>
    <n v="731.84304949549767"/>
    <n v="168.31250693092062"/>
    <n v="7.8379330702588073"/>
    <n v="246.21048580328008"/>
    <n v="90.54941635082487"/>
    <n v="5.0493752079276186"/>
    <n v="1.6831250693092066"/>
    <n v="78.40196835407221"/>
    <n v="665.20554582315594"/>
    <n v="166.85436988539362"/>
    <n v="7.8379330702588073"/>
    <n v="238.71702538137552"/>
    <n v="87.475349523832151"/>
    <n v="5.0056310965618085"/>
    <n v="1.6685436988539364"/>
    <n v="73.996927621362715"/>
    <n v="631.83816691074151"/>
  </r>
  <r>
    <x v="29"/>
    <s v="Tian_x000a_Shui"/>
    <s v="Tian Shui"/>
    <s v="Wushan"/>
    <x v="873"/>
    <s v="t/d"/>
    <s v="cement"/>
    <n v="1000"/>
    <n v="310"/>
    <n v="1"/>
    <m/>
    <n v="310000"/>
    <m/>
    <n v="0"/>
    <n v="310000"/>
    <n v="7.1784124645855839E-3"/>
    <n v="183.48692750258795"/>
    <n v="6.02746888048872"/>
    <n v="239.73603086726382"/>
    <n v="90.308195794473619"/>
    <n v="5.5046078250776374"/>
    <n v="1.8348692750258793"/>
    <n v="93.560767814847253"/>
    <n v="782.6827743051939"/>
    <n v="202.92420298676285"/>
    <n v="9.060436349046423"/>
    <n v="304.83913322655678"/>
    <n v="112.97025070480068"/>
    <n v="6.0877260896028851"/>
    <n v="2.0292420298676288"/>
    <n v="102.52073220997778"/>
    <n v="859.02551972501772"/>
    <n v="200.88385419986062"/>
    <n v="9.060436349046423"/>
    <n v="297.34016400448559"/>
    <n v="109.89392398466175"/>
    <n v="6.0265156259958177"/>
    <n v="2.0088385419986063"/>
    <n v="98.11245312172143"/>
    <n v="825.63361086086354"/>
    <n v="199.96356672767564"/>
    <n v="9.060436349046423"/>
    <n v="292.61074726636275"/>
    <n v="107.95375985659224"/>
    <n v="5.9989070018302684"/>
    <n v="1.9996356672767563"/>
    <n v="95.332259165870212"/>
    <n v="804.57414948379903"/>
    <n v="114.81334831146758"/>
    <n v="5.2252887135058721"/>
    <n v="174.11704390019364"/>
    <n v="64.459060122107573"/>
    <n v="3.4444004493440272"/>
    <n v="1.1481334831146759"/>
    <n v="58.132807118585049"/>
    <n v="487.89536633033174"/>
    <n v="112.20833795394709"/>
    <n v="5.2252887135058721"/>
    <n v="164.14032386885339"/>
    <n v="60.366277567216578"/>
    <n v="3.3662501386184127"/>
    <n v="1.1220833795394711"/>
    <n v="52.267978902714809"/>
    <n v="443.47036388210398"/>
    <n v="111.23624659026241"/>
    <n v="5.2252887135058721"/>
    <n v="159.14468358758367"/>
    <n v="58.316899682554769"/>
    <n v="3.3370873977078723"/>
    <n v="1.1123624659026243"/>
    <n v="49.331285080908479"/>
    <n v="421.22544460716097"/>
  </r>
  <r>
    <x v="29"/>
    <s v="Zhang_x000a_Ye"/>
    <s v="Zhang Ye"/>
    <s v="Zhangye"/>
    <x v="874"/>
    <s v="t/d"/>
    <s v="cement"/>
    <n v="2500"/>
    <n v="310"/>
    <n v="1"/>
    <m/>
    <n v="775000"/>
    <m/>
    <n v="0"/>
    <n v="775000"/>
    <n v="1.7946031161463958E-2"/>
    <n v="458.71731875646981"/>
    <n v="15.0686722012218"/>
    <n v="599.3400771681595"/>
    <n v="225.77048948618403"/>
    <n v="13.76151956269409"/>
    <n v="4.5871731875646979"/>
    <n v="233.90191953711809"/>
    <n v="1956.7069357629844"/>
    <n v="507.31050746690704"/>
    <n v="22.651090872616052"/>
    <n v="762.09783306639179"/>
    <n v="282.42562676200168"/>
    <n v="15.219315224007211"/>
    <n v="5.0731050746690709"/>
    <n v="256.30183052494442"/>
    <n v="2147.5637993125442"/>
    <n v="502.20963549965148"/>
    <n v="22.651090872616052"/>
    <n v="743.35041001121397"/>
    <n v="274.73480996165438"/>
    <n v="15.066289064989542"/>
    <n v="5.0220963549965152"/>
    <n v="245.28113280430355"/>
    <n v="2064.0840271521588"/>
    <n v="499.90891681918902"/>
    <n v="22.651090872616052"/>
    <n v="731.52686816590676"/>
    <n v="269.88439964148057"/>
    <n v="14.997267504575671"/>
    <n v="4.9990891681918903"/>
    <n v="238.33064791467552"/>
    <n v="2011.4353737094973"/>
    <n v="287.03337077866894"/>
    <n v="13.063221783764678"/>
    <n v="435.29260975048408"/>
    <n v="161.14765030526894"/>
    <n v="8.611001123360067"/>
    <n v="2.8703337077866893"/>
    <n v="145.33201779646262"/>
    <n v="1219.7384158258292"/>
    <n v="280.5208448848677"/>
    <n v="13.063221783764678"/>
    <n v="410.35080967213338"/>
    <n v="150.91569391804143"/>
    <n v="8.4156253465460296"/>
    <n v="2.8052084488486773"/>
    <n v="130.669947256787"/>
    <n v="1108.6759097052598"/>
    <n v="278.09061647565602"/>
    <n v="13.063221783764678"/>
    <n v="397.86170896895919"/>
    <n v="145.79224920638691"/>
    <n v="8.342718494269679"/>
    <n v="2.7809061647565603"/>
    <n v="123.32821270227119"/>
    <n v="1053.0636115179025"/>
  </r>
  <r>
    <x v="29"/>
    <s v="Lan_x000a_Zhou"/>
    <s v="Lan Zhou"/>
    <s v="Yuzhong"/>
    <x v="851"/>
    <s v="t/d"/>
    <s v="cement"/>
    <n v="5000"/>
    <n v="310"/>
    <n v="1"/>
    <m/>
    <n v="1550000"/>
    <m/>
    <n v="0"/>
    <n v="1550000"/>
    <n v="3.5892062322927916E-2"/>
    <n v="917.43463751293962"/>
    <n v="30.137344402443599"/>
    <n v="1198.680154336319"/>
    <n v="451.54097897236807"/>
    <n v="27.523039125388181"/>
    <n v="9.1743463751293959"/>
    <n v="467.80383907423618"/>
    <n v="3913.4138715259687"/>
    <n v="1014.6210149338141"/>
    <n v="45.302181745232105"/>
    <n v="1524.1956661327836"/>
    <n v="564.85125352400337"/>
    <n v="30.438630448014422"/>
    <n v="10.146210149338142"/>
    <n v="512.60366104988884"/>
    <n v="4295.1275986250885"/>
    <n v="1004.419270999303"/>
    <n v="45.302181745232105"/>
    <n v="1486.7008200224279"/>
    <n v="549.46961992330876"/>
    <n v="30.132578129979084"/>
    <n v="10.04419270999303"/>
    <n v="490.56226560860711"/>
    <n v="4128.1680543043176"/>
    <n v="999.81783363837803"/>
    <n v="45.302181745232105"/>
    <n v="1463.0537363318135"/>
    <n v="539.76879928296114"/>
    <n v="29.994535009151342"/>
    <n v="9.9981783363837806"/>
    <n v="476.66129582935105"/>
    <n v="4022.8707474189946"/>
    <n v="574.06674155733788"/>
    <n v="26.126443567529357"/>
    <n v="870.58521950096815"/>
    <n v="322.29530061053788"/>
    <n v="17.222002246720134"/>
    <n v="5.7406674155733786"/>
    <n v="290.66403559292525"/>
    <n v="2439.4768316516584"/>
    <n v="561.0416897697354"/>
    <n v="26.126443567529357"/>
    <n v="820.70161934426676"/>
    <n v="301.83138783608285"/>
    <n v="16.831250693092059"/>
    <n v="5.6104168976973545"/>
    <n v="261.339894513574"/>
    <n v="2217.3518194105195"/>
    <n v="556.18123295131204"/>
    <n v="26.126443567529357"/>
    <n v="795.72341793791838"/>
    <n v="291.58449841277383"/>
    <n v="16.685436988539358"/>
    <n v="5.5618123295131205"/>
    <n v="246.65642540454238"/>
    <n v="2106.1272230358049"/>
  </r>
  <r>
    <x v="1"/>
    <s v=""/>
    <m/>
    <s v=""/>
    <x v="4"/>
    <m/>
    <m/>
    <m/>
    <m/>
    <n v="49"/>
    <m/>
    <n v="43059000"/>
    <m/>
    <n v="0"/>
    <m/>
    <n v="1.0000000000000004"/>
    <n v="25560.934037687788"/>
    <n v="839.66600000000017"/>
    <n v="33396.803548137155"/>
    <n v="12580.524766444609"/>
    <n v="766.82802113063349"/>
    <n v="255.60934037687787"/>
    <n v="13033.629409904435"/>
    <n v="109032.850670887"/>
    <n v="28268.674165476201"/>
    <n v="1262.1782871555138"/>
    <n v="42466.093266508251"/>
    <n v="15737.497846792028"/>
    <n v="848.06022496428602"/>
    <n v="282.68674165476205"/>
    <n v="14281.811294037476"/>
    <n v="119667.89648309935"/>
    <n v="27984.440179623729"/>
    <n v="1262.1782871555138"/>
    <n v="41421.437604958148"/>
    <n v="15308.945331132631"/>
    <n v="839.53320538871174"/>
    <n v="279.84440179623732"/>
    <n v="13667.709066002457"/>
    <n v="115016.18427947607"/>
    <n v="27856.238090829698"/>
    <n v="1262.1782871555138"/>
    <n v="40762.598793249395"/>
    <n v="15038.667726210757"/>
    <n v="835.68714272489092"/>
    <n v="278.56238090829697"/>
    <n v="13280.409789237965"/>
    <n v="112082.46300322446"/>
    <n v="15994.253447805448"/>
    <n v="727.9170344814579"/>
    <n v="24255.647715869385"/>
    <n v="8979.5704050322856"/>
    <n v="479.82760343416339"/>
    <n v="159.94253447805448"/>
    <n v="8098.2818144514504"/>
    <n v="67967.028745888369"/>
    <n v="15631.358396793514"/>
    <n v="727.9170344814579"/>
    <n v="22865.825094146265"/>
    <n v="8409.4189160947826"/>
    <n v="468.94075190380539"/>
    <n v="156.31358396793516"/>
    <n v="7281.2727271631202"/>
    <n v="61778.334146992471"/>
    <n v="15495.939685695419"/>
    <n v="727.9170344814579"/>
    <n v="22169.899594474089"/>
    <n v="8123.927117626481"/>
    <n v="464.87819057086256"/>
    <n v="154.95939685695421"/>
    <n v="6872.1719912699973"/>
    <n v="58679.470800160925"/>
  </r>
  <r>
    <x v="2"/>
    <s v=""/>
    <m/>
    <s v=""/>
    <x v="4"/>
    <m/>
    <m/>
    <m/>
    <m/>
    <m/>
    <n v="1"/>
    <m/>
    <n v="1200000"/>
    <n v="126035.90165274762"/>
    <n v="43185035.9016527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0"/>
    <s v="Haixi_x000a_Mongol_x000a_and_x000a_Tibetan"/>
    <s v="Haixi Mongol and Tibetan"/>
    <s v="Delingha"/>
    <x v="875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  <n v="779.24615423183707"/>
    <n v="13.992694218522287"/>
    <n v="741.86683238885837"/>
    <n v="380.77876020132749"/>
    <n v="23.377384626955109"/>
    <n v="7.7924615423183701"/>
    <n v="138.31781016956452"/>
    <n v="1158.2705057231926"/>
    <n v="772.27025005363305"/>
    <n v="13.992694218522287"/>
    <n v="672.55243587313544"/>
    <n v="339.13754749857844"/>
    <n v="23.16810750160899"/>
    <n v="7.7227025005363306"/>
    <n v="122.03418294737651"/>
    <n v="1034.9250039309645"/>
    <n v="769.66710639013593"/>
    <n v="13.992694218522287"/>
    <n v="639.07732559259114"/>
    <n v="319.02709054431591"/>
    <n v="23.090013191704077"/>
    <n v="7.69667106390136"/>
    <n v="114.17007037580743"/>
    <n v="975.35578768355322"/>
  </r>
  <r>
    <x v="30"/>
    <s v="Haixi_x000a_Mongol_x000a_and_x000a_Tibetan"/>
    <s v="Haixi Mongol and Tibetan"/>
    <s v="Delingha"/>
    <x v="875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  <n v="779.24615423183707"/>
    <n v="13.992694218522287"/>
    <n v="741.86683238885837"/>
    <n v="380.77876020132749"/>
    <n v="23.377384626955109"/>
    <n v="7.7924615423183701"/>
    <n v="138.31781016956452"/>
    <n v="1158.2705057231926"/>
    <n v="772.27025005363305"/>
    <n v="13.992694218522287"/>
    <n v="672.55243587313544"/>
    <n v="339.13754749857844"/>
    <n v="23.16810750160899"/>
    <n v="7.7227025005363306"/>
    <n v="122.03418294737651"/>
    <n v="1034.9250039309645"/>
    <n v="769.66710639013593"/>
    <n v="13.992694218522287"/>
    <n v="639.07732559259114"/>
    <n v="319.02709054431591"/>
    <n v="23.090013191704077"/>
    <n v="7.69667106390136"/>
    <n v="114.17007037580743"/>
    <n v="975.35578768355322"/>
  </r>
  <r>
    <x v="30"/>
    <s v="Gyêgu_x000a_Tibetan"/>
    <s v="Gyêgu Tibetan"/>
    <s v="Golmud"/>
    <x v="876"/>
    <s v="t/a"/>
    <s v="grinding"/>
    <n v="1000000"/>
    <n v="1"/>
    <m/>
    <n v="1"/>
    <m/>
    <n v="1000000"/>
    <n v="105029.91804395635"/>
    <n v="105029.91804395635"/>
    <n v="7.7897168863380025E-3"/>
    <n v="169.83830870458098"/>
    <n v="1.8989304442501604"/>
    <n v="142.4816179280395"/>
    <n v="76.788998880695829"/>
    <n v="5.0951492611374301"/>
    <n v="1.6983830870458099"/>
    <n v="30.173332994459326"/>
    <n v="251.86366494022309"/>
    <n v="186.75180143227283"/>
    <n v="3.2881490063121048"/>
    <n v="176.70359688092759"/>
    <n v="90.904359348187967"/>
    <n v="5.6025540429681842"/>
    <n v="1.8675180143227283"/>
    <n v="33.060600273472687"/>
    <n v="276.40346291414659"/>
    <n v="186.01133258753677"/>
    <n v="3.2881490063121048"/>
    <n v="169.60151118843237"/>
    <n v="86.637721018771643"/>
    <n v="5.5803399776261031"/>
    <n v="1.8601133258753679"/>
    <n v="31.392148671352842"/>
    <n v="263.76524679242777"/>
    <n v="185.67734841496383"/>
    <n v="3.2881490063121048"/>
    <n v="165.30664373043848"/>
    <n v="84.057542897941147"/>
    <n v="5.5703204524489136"/>
    <n v="1.8567734841496382"/>
    <n v="30.383180489125149"/>
    <n v="256.12249711318617"/>
    <n v="105.60536737424259"/>
    <n v="1.8963245509490807"/>
    <n v="100.53962916816941"/>
    <n v="51.604079970096436"/>
    <n v="3.1681610212272777"/>
    <n v="1.056053673742426"/>
    <n v="18.745171956295319"/>
    <n v="156.97168553398552"/>
    <n v="104.65997557537904"/>
    <n v="1.8963245509490807"/>
    <n v="91.145970606475643"/>
    <n v="45.96075976697297"/>
    <n v="3.1397992672613713"/>
    <n v="1.0465997557537905"/>
    <n v="16.538374494869846"/>
    <n v="140.25559786388442"/>
    <n v="104.30719110359355"/>
    <n v="1.8963245509490807"/>
    <n v="86.609340813858907"/>
    <n v="43.235340869253349"/>
    <n v="3.1292157331078063"/>
    <n v="1.0430719110359357"/>
    <n v="15.472610496314557"/>
    <n v="132.18263025045431"/>
  </r>
  <r>
    <x v="30"/>
    <s v="Xi_x000a_Ning"/>
    <s v="Xi Ning"/>
    <s v="Huangzhong"/>
    <x v="877"/>
    <s v="t/d"/>
    <s v="cement"/>
    <n v="4600"/>
    <n v="310"/>
    <n v="1"/>
    <m/>
    <n v="1426000"/>
    <m/>
    <n v="0"/>
    <n v="1426000"/>
    <n v="0.10576163903383316"/>
    <n v="2305.9089516891099"/>
    <n v="25.781937793833649"/>
    <n v="1934.4848682101365"/>
    <n v="1042.5706736060163"/>
    <n v="69.17726855067329"/>
    <n v="23.059089516891099"/>
    <n v="409.66587093871277"/>
    <n v="3419.5740879703071"/>
    <n v="2535.5448599985361"/>
    <n v="44.643474643469659"/>
    <n v="2399.1195446496135"/>
    <n v="1234.2161057029905"/>
    <n v="76.066345799956082"/>
    <n v="25.355448599985365"/>
    <n v="448.86654077213996"/>
    <n v="3752.7529817800655"/>
    <n v="2525.491452433735"/>
    <n v="44.643474643469659"/>
    <n v="2302.693931966"/>
    <n v="1176.287599511056"/>
    <n v="75.764743573012041"/>
    <n v="25.254914524337352"/>
    <n v="426.21383353469201"/>
    <n v="3581.1628622673697"/>
    <n v="2520.9569213309901"/>
    <n v="44.643474643469659"/>
    <n v="2244.382156529442"/>
    <n v="1141.2563049158871"/>
    <n v="75.628707639929686"/>
    <n v="25.209569213309901"/>
    <n v="412.51498796142835"/>
    <n v="3477.3966093218296"/>
    <n v="1433.8129237865801"/>
    <n v="25.746557362081006"/>
    <n v="1365.0349715954994"/>
    <n v="700.63291877044264"/>
    <n v="43.014387713597401"/>
    <n v="14.338129237865802"/>
    <n v="254.50477071199873"/>
    <n v="2131.2177305306745"/>
    <n v="1420.9772600986848"/>
    <n v="25.746557362081006"/>
    <n v="1237.4964820065693"/>
    <n v="624.01308739738442"/>
    <n v="42.629317802960543"/>
    <n v="14.209772600986849"/>
    <n v="224.54289662317277"/>
    <n v="1904.2620072329748"/>
    <n v="1416.1874757578501"/>
    <n v="25.746557362081006"/>
    <n v="1175.9022790903678"/>
    <n v="587.00984660154131"/>
    <n v="42.4856242727355"/>
    <n v="14.161874757578504"/>
    <n v="210.07292949148567"/>
    <n v="1794.654649337738"/>
  </r>
  <r>
    <x v="30"/>
    <s v="Hai_x000a_Dong"/>
    <s v="Hai Dong"/>
    <s v="Minhe Hui and Tu"/>
    <x v="878"/>
    <s v="t/a"/>
    <s v="grinding"/>
    <n v="1000000"/>
    <n v="1"/>
    <m/>
    <n v="1"/>
    <m/>
    <n v="1000000"/>
    <n v="105029.91804395635"/>
    <n v="105029.91804395635"/>
    <n v="7.7897168863380025E-3"/>
    <n v="169.83830870458098"/>
    <n v="1.8989304442501604"/>
    <n v="142.4816179280395"/>
    <n v="76.788998880695829"/>
    <n v="5.0951492611374301"/>
    <n v="1.6983830870458099"/>
    <n v="30.173332994459326"/>
    <n v="251.86366494022309"/>
    <n v="186.75180143227283"/>
    <n v="3.2881490063121048"/>
    <n v="176.70359688092759"/>
    <n v="90.904359348187967"/>
    <n v="5.6025540429681842"/>
    <n v="1.8675180143227283"/>
    <n v="33.060600273472687"/>
    <n v="276.40346291414659"/>
    <n v="186.01133258753677"/>
    <n v="3.2881490063121048"/>
    <n v="169.60151118843237"/>
    <n v="86.637721018771643"/>
    <n v="5.5803399776261031"/>
    <n v="1.8601133258753679"/>
    <n v="31.392148671352842"/>
    <n v="263.76524679242777"/>
    <n v="185.67734841496383"/>
    <n v="3.2881490063121048"/>
    <n v="165.30664373043848"/>
    <n v="84.057542897941147"/>
    <n v="5.5703204524489136"/>
    <n v="1.8567734841496382"/>
    <n v="30.383180489125149"/>
    <n v="256.12249711318617"/>
    <n v="105.60536737424259"/>
    <n v="1.8963245509490807"/>
    <n v="100.53962916816941"/>
    <n v="51.604079970096436"/>
    <n v="3.1681610212272777"/>
    <n v="1.056053673742426"/>
    <n v="18.745171956295319"/>
    <n v="156.97168553398552"/>
    <n v="104.65997557537904"/>
    <n v="1.8963245509490807"/>
    <n v="91.145970606475643"/>
    <n v="45.96075976697297"/>
    <n v="3.1397992672613713"/>
    <n v="1.0465997557537905"/>
    <n v="16.538374494869846"/>
    <n v="140.25559786388442"/>
    <n v="104.30719110359355"/>
    <n v="1.8963245509490807"/>
    <n v="86.609340813858907"/>
    <n v="43.235340869253349"/>
    <n v="3.1292157331078063"/>
    <n v="1.0430719110359357"/>
    <n v="15.472610496314557"/>
    <n v="132.18263025045431"/>
  </r>
  <r>
    <x v="30"/>
    <s v="Hai_x000a_Dong"/>
    <s v="Hai Dong"/>
    <s v="Huzhu Tu"/>
    <x v="879"/>
    <s v="t/a"/>
    <s v="grinding"/>
    <n v="1500000"/>
    <n v="1"/>
    <m/>
    <n v="1"/>
    <m/>
    <n v="1500000"/>
    <n v="157544.87706593453"/>
    <n v="157544.87706593453"/>
    <n v="1.1684575329507004E-2"/>
    <n v="254.7574630568715"/>
    <n v="2.8483956663752408"/>
    <n v="213.72242689205927"/>
    <n v="115.18349832104374"/>
    <n v="7.6427238917061455"/>
    <n v="2.547574630568715"/>
    <n v="45.259999491688987"/>
    <n v="377.79549741033463"/>
    <n v="280.12770214840924"/>
    <n v="4.9322235094681579"/>
    <n v="265.05539532139142"/>
    <n v="136.35653902228196"/>
    <n v="8.4038310644522767"/>
    <n v="2.8012770214840925"/>
    <n v="49.590900410209031"/>
    <n v="414.60519437121991"/>
    <n v="279.0169988813052"/>
    <n v="4.9322235094681579"/>
    <n v="254.40226678264858"/>
    <n v="129.95658152815747"/>
    <n v="8.3705099664391565"/>
    <n v="2.790169988813052"/>
    <n v="47.088223007029271"/>
    <n v="395.64787018864166"/>
    <n v="278.51602262244575"/>
    <n v="4.9322235094681579"/>
    <n v="247.95996559565774"/>
    <n v="126.08631434691172"/>
    <n v="8.35548067867337"/>
    <n v="2.7851602262244572"/>
    <n v="45.574770733687721"/>
    <n v="384.18374566977923"/>
    <n v="158.40805106136389"/>
    <n v="2.8444868264236209"/>
    <n v="150.80944375225414"/>
    <n v="77.406119955144646"/>
    <n v="4.7522415318409168"/>
    <n v="1.5840805106136389"/>
    <n v="28.117757934442981"/>
    <n v="235.45752830097831"/>
    <n v="156.98996336306857"/>
    <n v="2.8444868264236209"/>
    <n v="136.71895590971346"/>
    <n v="68.941139650459448"/>
    <n v="4.7096989008920573"/>
    <n v="1.5698996336306856"/>
    <n v="24.807561742304767"/>
    <n v="210.38339679582663"/>
    <n v="156.46078665539034"/>
    <n v="2.8444868264236209"/>
    <n v="129.91401122078835"/>
    <n v="64.853011303880024"/>
    <n v="4.6938235996617097"/>
    <n v="1.5646078665539036"/>
    <n v="23.208915744471838"/>
    <n v="198.27394537568145"/>
  </r>
  <r>
    <x v="30"/>
    <s v="Hai_x000a_Dong"/>
    <s v="Hai Dong"/>
    <s v="Huzhu Tu"/>
    <x v="879"/>
    <s v="t/d"/>
    <s v="cement"/>
    <n v="3200"/>
    <n v="310"/>
    <n v="1"/>
    <m/>
    <n v="992000"/>
    <m/>
    <n v="0"/>
    <n v="992000"/>
    <n v="7.357331411049263E-2"/>
    <n v="1604.1105750880763"/>
    <n v="17.935261073971233"/>
    <n v="1345.7286039722687"/>
    <n v="725.26655555201125"/>
    <n v="48.123317252642288"/>
    <n v="16.041105750880764"/>
    <n v="284.98495369649584"/>
    <n v="2378.834148153257"/>
    <n v="1763.8572939120252"/>
    <n v="31.0563301867615"/>
    <n v="1668.9527267127744"/>
    <n v="858.58511701077589"/>
    <n v="52.915718817360748"/>
    <n v="17.638572939120252"/>
    <n v="312.25498488496692"/>
    <n v="2610.6107699339582"/>
    <n v="1756.8636190843372"/>
    <n v="31.0563301867615"/>
    <n v="1601.8740396285216"/>
    <n v="818.28702574682154"/>
    <n v="52.705908572530113"/>
    <n v="17.568636190843371"/>
    <n v="296.49657985022054"/>
    <n v="2491.2437302729527"/>
    <n v="1753.7091626650365"/>
    <n v="31.0563301867615"/>
    <n v="1561.3093262813506"/>
    <n v="793.91742950670402"/>
    <n v="52.611274879951083"/>
    <n v="17.537091626650366"/>
    <n v="286.96694814708059"/>
    <n v="2419.0585108325768"/>
    <n v="997.43507741675137"/>
    <n v="17.910648599708527"/>
    <n v="949.58954545773872"/>
    <n v="487.39681305769921"/>
    <n v="29.923052322502539"/>
    <n v="9.9743507741675135"/>
    <n v="177.04679701704256"/>
    <n v="1482.5862473256864"/>
    <n v="988.50592006865031"/>
    <n v="17.910648599708527"/>
    <n v="860.86711791761331"/>
    <n v="434.09606079818042"/>
    <n v="29.655177602059506"/>
    <n v="9.8850592006865021"/>
    <n v="156.20375417264191"/>
    <n v="1324.7040050316346"/>
    <n v="985.17389617937386"/>
    <n v="17.910648599708527"/>
    <n v="818.0189767585166"/>
    <n v="408.35467589672436"/>
    <n v="29.555216885381217"/>
    <n v="9.8517389617937408"/>
    <n v="146.1376900810335"/>
    <n v="1248.455408234948"/>
  </r>
  <r>
    <x v="30"/>
    <s v="Hai_x000a_Dong"/>
    <s v="Hai Dong"/>
    <s v="Huzhu Tu"/>
    <x v="879"/>
    <s v="t/d"/>
    <s v="cement"/>
    <n v="4000"/>
    <n v="310"/>
    <n v="1"/>
    <m/>
    <n v="1240000"/>
    <m/>
    <n v="0"/>
    <n v="1240000"/>
    <n v="9.1966642638115798E-2"/>
    <n v="2005.1382188600955"/>
    <n v="22.419076342464042"/>
    <n v="1682.1607549653363"/>
    <n v="906.58319444001415"/>
    <n v="60.154146565802868"/>
    <n v="20.051382188600954"/>
    <n v="356.23119212061982"/>
    <n v="2973.5426851915713"/>
    <n v="2204.8216173900314"/>
    <n v="38.820412733451882"/>
    <n v="2086.1909083909682"/>
    <n v="1073.2313962634701"/>
    <n v="66.144648521700944"/>
    <n v="22.048216173900318"/>
    <n v="390.3187311062087"/>
    <n v="3263.2634624174484"/>
    <n v="2196.0795238554215"/>
    <n v="38.820412733451882"/>
    <n v="2002.3425495356523"/>
    <n v="1022.8587821835271"/>
    <n v="65.88238571566265"/>
    <n v="21.960795238554219"/>
    <n v="370.62072481277568"/>
    <n v="3114.0546628411912"/>
    <n v="2192.1364533312958"/>
    <n v="38.820412733451882"/>
    <n v="1951.6366578516886"/>
    <n v="992.39678688338006"/>
    <n v="65.76409359993886"/>
    <n v="21.921364533312957"/>
    <n v="358.70868518385078"/>
    <n v="3023.8231385407216"/>
    <n v="1246.7938467709394"/>
    <n v="22.388310749635657"/>
    <n v="1186.9869318221736"/>
    <n v="609.24601632212409"/>
    <n v="37.403815403128178"/>
    <n v="12.467938467709393"/>
    <n v="221.30849627130326"/>
    <n v="1853.2328091571082"/>
    <n v="1235.6324000858131"/>
    <n v="22.388310749635657"/>
    <n v="1076.0838973970167"/>
    <n v="542.62007599772562"/>
    <n v="37.068972002574391"/>
    <n v="12.35632400085813"/>
    <n v="195.25469271580241"/>
    <n v="1655.8800062895434"/>
    <n v="1231.4673702242176"/>
    <n v="22.388310749635657"/>
    <n v="1022.5237209481459"/>
    <n v="510.44334487090555"/>
    <n v="36.944021106726524"/>
    <n v="12.314673702242176"/>
    <n v="182.67211260129187"/>
    <n v="1560.5692602936851"/>
  </r>
  <r>
    <x v="30"/>
    <s v="Hai_x000a_Dong"/>
    <s v="Hai Dong"/>
    <s v="Huzhu Tu"/>
    <x v="879"/>
    <s v="t/a"/>
    <s v="grinding"/>
    <n v="1500000"/>
    <n v="1"/>
    <m/>
    <n v="1"/>
    <m/>
    <n v="1500000"/>
    <n v="157544.87706593453"/>
    <n v="157544.87706593453"/>
    <n v="1.1684575329507004E-2"/>
    <n v="254.7574630568715"/>
    <n v="2.8483956663752408"/>
    <n v="213.72242689205927"/>
    <n v="115.18349832104374"/>
    <n v="7.6427238917061455"/>
    <n v="2.547574630568715"/>
    <n v="45.259999491688987"/>
    <n v="377.79549741033463"/>
    <n v="280.12770214840924"/>
    <n v="4.9322235094681579"/>
    <n v="265.05539532139142"/>
    <n v="136.35653902228196"/>
    <n v="8.4038310644522767"/>
    <n v="2.8012770214840925"/>
    <n v="49.590900410209031"/>
    <n v="414.60519437121991"/>
    <n v="279.0169988813052"/>
    <n v="4.9322235094681579"/>
    <n v="254.40226678264858"/>
    <n v="129.95658152815747"/>
    <n v="8.3705099664391565"/>
    <n v="2.790169988813052"/>
    <n v="47.088223007029271"/>
    <n v="395.64787018864166"/>
    <n v="278.51602262244575"/>
    <n v="4.9322235094681579"/>
    <n v="247.95996559565774"/>
    <n v="126.08631434691172"/>
    <n v="8.35548067867337"/>
    <n v="2.7851602262244572"/>
    <n v="45.574770733687721"/>
    <n v="384.18374566977923"/>
    <n v="158.40805106136389"/>
    <n v="2.8444868264236209"/>
    <n v="150.80944375225414"/>
    <n v="77.406119955144646"/>
    <n v="4.7522415318409168"/>
    <n v="1.5840805106136389"/>
    <n v="28.117757934442981"/>
    <n v="235.45752830097831"/>
    <n v="156.98996336306857"/>
    <n v="2.8444868264236209"/>
    <n v="136.71895590971346"/>
    <n v="68.941139650459448"/>
    <n v="4.7096989008920573"/>
    <n v="1.5698996336306856"/>
    <n v="24.807561742304767"/>
    <n v="210.38339679582663"/>
    <n v="156.46078665539034"/>
    <n v="2.8444868264236209"/>
    <n v="129.91401122078835"/>
    <n v="64.853011303880024"/>
    <n v="4.6938235996617097"/>
    <n v="1.5646078665539036"/>
    <n v="23.208915744471838"/>
    <n v="198.27394537568145"/>
  </r>
  <r>
    <x v="30"/>
    <s v="Gyêgu_x000a_Tibetan"/>
    <s v="Gyêgu Tibetan"/>
    <s v="Golmud"/>
    <x v="876"/>
    <s v="t/d"/>
    <s v="cement"/>
    <n v="5000"/>
    <n v="310"/>
    <n v="1"/>
    <m/>
    <n v="1550000"/>
    <m/>
    <n v="0"/>
    <n v="1550000"/>
    <n v="0.11495830329764474"/>
    <n v="2506.4227735751192"/>
    <n v="28.023845428080051"/>
    <n v="2102.7009437066699"/>
    <n v="1133.2289930500176"/>
    <n v="75.19268320725358"/>
    <n v="25.064227735751192"/>
    <n v="445.28899015077474"/>
    <n v="3716.928356489464"/>
    <n v="2756.0270217375391"/>
    <n v="48.525515916814847"/>
    <n v="2607.7386354887103"/>
    <n v="1341.5392453293373"/>
    <n v="82.680810652126169"/>
    <n v="27.560270217375397"/>
    <n v="487.89841388276085"/>
    <n v="4079.0793280218099"/>
    <n v="2745.099404819277"/>
    <n v="48.525515916814847"/>
    <n v="2502.9281869195652"/>
    <n v="1278.5734777294088"/>
    <n v="82.352982144578306"/>
    <n v="27.450994048192772"/>
    <n v="463.27590601596955"/>
    <n v="3892.5683285514888"/>
    <n v="2740.1705666641196"/>
    <n v="48.525515916814847"/>
    <n v="2439.5458223146106"/>
    <n v="1240.4959836042251"/>
    <n v="82.205116999923575"/>
    <n v="27.401705666641195"/>
    <n v="448.38585647981341"/>
    <n v="3779.7789231759016"/>
    <n v="1558.4923084636741"/>
    <n v="27.985388437044573"/>
    <n v="1483.7336647777167"/>
    <n v="761.55752040265497"/>
    <n v="46.754769253910219"/>
    <n v="15.58492308463674"/>
    <n v="276.63562033912905"/>
    <n v="2316.5410114463853"/>
    <n v="1544.5405001072661"/>
    <n v="27.985388437044573"/>
    <n v="1345.1048717462709"/>
    <n v="678.27509499715688"/>
    <n v="46.33621500321798"/>
    <n v="15.445405001072661"/>
    <n v="244.06836589475301"/>
    <n v="2069.850007861929"/>
    <n v="1539.3342127802719"/>
    <n v="27.985388437044573"/>
    <n v="1278.1546511851823"/>
    <n v="638.05418108863182"/>
    <n v="46.180026383408155"/>
    <n v="15.39334212780272"/>
    <n v="228.34014075161485"/>
    <n v="1950.7115753671064"/>
  </r>
  <r>
    <x v="30"/>
    <s v="Hai_x000a_Dong"/>
    <s v="Hai Dong"/>
    <s v="Minhe Hui and Tu"/>
    <x v="878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  <n v="779.24615423183707"/>
    <n v="13.992694218522287"/>
    <n v="741.86683238885837"/>
    <n v="380.77876020132749"/>
    <n v="23.377384626955109"/>
    <n v="7.7924615423183701"/>
    <n v="138.31781016956452"/>
    <n v="1158.2705057231926"/>
    <n v="772.27025005363305"/>
    <n v="13.992694218522287"/>
    <n v="672.55243587313544"/>
    <n v="339.13754749857844"/>
    <n v="23.16810750160899"/>
    <n v="7.7227025005363306"/>
    <n v="122.03418294737651"/>
    <n v="1034.9250039309645"/>
    <n v="769.66710639013593"/>
    <n v="13.992694218522287"/>
    <n v="639.07732559259114"/>
    <n v="319.02709054431591"/>
    <n v="23.090013191704077"/>
    <n v="7.69667106390136"/>
    <n v="114.17007037580743"/>
    <n v="975.35578768355322"/>
  </r>
  <r>
    <x v="30"/>
    <s v="Hai_x000a_Dong"/>
    <s v="Hai Dong"/>
    <s v="Ledu"/>
    <x v="880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  <n v="779.24615423183707"/>
    <n v="13.992694218522287"/>
    <n v="741.86683238885837"/>
    <n v="380.77876020132749"/>
    <n v="23.377384626955109"/>
    <n v="7.7924615423183701"/>
    <n v="138.31781016956452"/>
    <n v="1158.2705057231926"/>
    <n v="772.27025005363305"/>
    <n v="13.992694218522287"/>
    <n v="672.55243587313544"/>
    <n v="339.13754749857844"/>
    <n v="23.16810750160899"/>
    <n v="7.7227025005363306"/>
    <n v="122.03418294737651"/>
    <n v="1034.9250039309645"/>
    <n v="769.66710639013593"/>
    <n v="13.992694218522287"/>
    <n v="639.07732559259114"/>
    <n v="319.02709054431591"/>
    <n v="23.090013191704077"/>
    <n v="7.69667106390136"/>
    <n v="114.17007037580743"/>
    <n v="975.35578768355322"/>
  </r>
  <r>
    <x v="30"/>
    <s v="Hai_x000a_Dong"/>
    <s v="Hai Dong"/>
    <s v="Ledu"/>
    <x v="880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  <n v="779.24615423183707"/>
    <n v="13.992694218522287"/>
    <n v="741.86683238885837"/>
    <n v="380.77876020132749"/>
    <n v="23.377384626955109"/>
    <n v="7.7924615423183701"/>
    <n v="138.31781016956452"/>
    <n v="1158.2705057231926"/>
    <n v="772.27025005363305"/>
    <n v="13.992694218522287"/>
    <n v="672.55243587313544"/>
    <n v="339.13754749857844"/>
    <n v="23.16810750160899"/>
    <n v="7.7227025005363306"/>
    <n v="122.03418294737651"/>
    <n v="1034.9250039309645"/>
    <n v="769.66710639013593"/>
    <n v="13.992694218522287"/>
    <n v="639.07732559259114"/>
    <n v="319.02709054431591"/>
    <n v="23.090013191704077"/>
    <n v="7.69667106390136"/>
    <n v="114.17007037580743"/>
    <n v="975.35578768355322"/>
  </r>
  <r>
    <x v="30"/>
    <s v="Xi_x000a_Ning"/>
    <s v="Xi Ning"/>
    <s v="Datong Hui and Tu"/>
    <x v="881"/>
    <s v="t/d"/>
    <s v="cement"/>
    <n v="1000"/>
    <n v="310"/>
    <n v="1"/>
    <m/>
    <n v="310000"/>
    <m/>
    <n v="0"/>
    <n v="310000"/>
    <n v="2.2991660659528949E-2"/>
    <n v="501.28455471502389"/>
    <n v="5.6047690856160104"/>
    <n v="420.54018874133408"/>
    <n v="226.64579861000354"/>
    <n v="15.038536641450717"/>
    <n v="5.0128455471502384"/>
    <n v="89.057798030154956"/>
    <n v="743.38567129789283"/>
    <n v="551.20540434750785"/>
    <n v="9.7051031833629704"/>
    <n v="521.54772709774204"/>
    <n v="268.30784906586752"/>
    <n v="16.536162130425236"/>
    <n v="5.5120540434750795"/>
    <n v="97.579682776552175"/>
    <n v="815.8158656043621"/>
    <n v="549.01988096385537"/>
    <n v="9.7051031833629704"/>
    <n v="500.58563738391308"/>
    <n v="255.71469554588177"/>
    <n v="16.470596428915663"/>
    <n v="5.4901988096385548"/>
    <n v="92.655181203193919"/>
    <n v="778.5136657102978"/>
    <n v="548.03411333282395"/>
    <n v="9.7051031833629704"/>
    <n v="487.90916446292215"/>
    <n v="248.09919672084501"/>
    <n v="16.441023399984715"/>
    <n v="5.4803411333282392"/>
    <n v="89.677171295962694"/>
    <n v="755.95578463518041"/>
    <n v="311.69846169273484"/>
    <n v="5.5970776874089143"/>
    <n v="296.74673295554339"/>
    <n v="152.31150408053102"/>
    <n v="9.3509538507820444"/>
    <n v="3.1169846169273483"/>
    <n v="55.327124067825814"/>
    <n v="463.30820228927706"/>
    <n v="308.90810002145327"/>
    <n v="5.5970776874089143"/>
    <n v="269.02097434925417"/>
    <n v="135.65501899943141"/>
    <n v="9.2672430006435977"/>
    <n v="3.0890810002145326"/>
    <n v="48.813673178950602"/>
    <n v="413.97000157238585"/>
    <n v="307.86684255605439"/>
    <n v="5.5970776874089143"/>
    <n v="255.63093023703647"/>
    <n v="127.61083621772639"/>
    <n v="9.236005276681631"/>
    <n v="3.0786684255605441"/>
    <n v="45.668028150322968"/>
    <n v="390.14231507342129"/>
  </r>
  <r>
    <x v="30"/>
    <s v="Xi_x000a_Ning"/>
    <s v="Xi Ning"/>
    <s v="Datong Hui and Tu"/>
    <x v="881"/>
    <s v="t/d"/>
    <s v="cement"/>
    <n v="2000"/>
    <n v="310"/>
    <n v="1"/>
    <m/>
    <n v="620000"/>
    <m/>
    <n v="0"/>
    <n v="620000"/>
    <n v="4.5983321319057899E-2"/>
    <n v="1002.5691094300478"/>
    <n v="11.209538171232021"/>
    <n v="841.08037748266815"/>
    <n v="453.29159722000708"/>
    <n v="30.077073282901434"/>
    <n v="10.025691094300477"/>
    <n v="178.11559606030991"/>
    <n v="1486.7713425957857"/>
    <n v="1102.4108086950157"/>
    <n v="19.410206366725941"/>
    <n v="1043.0954541954841"/>
    <n v="536.61569813173503"/>
    <n v="33.072324260850472"/>
    <n v="11.024108086950159"/>
    <n v="195.15936555310435"/>
    <n v="1631.6317312087242"/>
    <n v="1098.0397619277107"/>
    <n v="19.410206366725941"/>
    <n v="1001.1712747678262"/>
    <n v="511.42939109176353"/>
    <n v="32.941192857831325"/>
    <n v="10.98039761927711"/>
    <n v="185.31036240638784"/>
    <n v="1557.0273314205956"/>
    <n v="1096.0682266656479"/>
    <n v="19.410206366725941"/>
    <n v="975.8183289258443"/>
    <n v="496.19839344169003"/>
    <n v="32.88204679996943"/>
    <n v="10.960682266656478"/>
    <n v="179.35434259192539"/>
    <n v="1511.9115692703608"/>
    <n v="623.39692338546968"/>
    <n v="11.194155374817829"/>
    <n v="593.49346591108679"/>
    <n v="304.62300816106205"/>
    <n v="18.701907701564089"/>
    <n v="6.2339692338546966"/>
    <n v="110.65424813565163"/>
    <n v="926.61640457855412"/>
    <n v="617.81620004290653"/>
    <n v="11.194155374817829"/>
    <n v="538.04194869850835"/>
    <n v="271.31003799886281"/>
    <n v="18.534486001287195"/>
    <n v="6.1781620004290652"/>
    <n v="97.627346357901203"/>
    <n v="827.94000314477171"/>
    <n v="615.73368511210879"/>
    <n v="11.194155374817829"/>
    <n v="511.26186047407293"/>
    <n v="255.22167243545277"/>
    <n v="18.472010553363262"/>
    <n v="6.1573368511210882"/>
    <n v="91.336056300645936"/>
    <n v="780.28463014684257"/>
  </r>
  <r>
    <x v="30"/>
    <s v="Xi_x000a_Ning"/>
    <s v="Xi Ning"/>
    <s v="Huangzhong"/>
    <x v="877"/>
    <s v="t/d"/>
    <s v="cement"/>
    <n v="5000"/>
    <n v="310"/>
    <n v="1"/>
    <m/>
    <n v="1550000"/>
    <m/>
    <n v="0"/>
    <n v="1550000"/>
    <n v="0.11495830329764474"/>
    <n v="2506.4227735751192"/>
    <n v="28.023845428080051"/>
    <n v="2102.7009437066699"/>
    <n v="1133.2289930500176"/>
    <n v="75.19268320725358"/>
    <n v="25.064227735751192"/>
    <n v="445.28899015077474"/>
    <n v="3716.928356489464"/>
    <n v="2756.0270217375391"/>
    <n v="48.525515916814847"/>
    <n v="2607.7386354887103"/>
    <n v="1341.5392453293373"/>
    <n v="82.680810652126169"/>
    <n v="27.560270217375397"/>
    <n v="487.89841388276085"/>
    <n v="4079.0793280218099"/>
    <n v="2745.099404819277"/>
    <n v="48.525515916814847"/>
    <n v="2502.9281869195652"/>
    <n v="1278.5734777294088"/>
    <n v="82.352982144578306"/>
    <n v="27.450994048192772"/>
    <n v="463.27590601596955"/>
    <n v="3892.5683285514888"/>
    <n v="2740.1705666641196"/>
    <n v="48.525515916814847"/>
    <n v="2439.5458223146106"/>
    <n v="1240.4959836042251"/>
    <n v="82.205116999923575"/>
    <n v="27.401705666641195"/>
    <n v="448.38585647981341"/>
    <n v="3779.7789231759016"/>
    <n v="1558.4923084636741"/>
    <n v="27.985388437044573"/>
    <n v="1483.7336647777167"/>
    <n v="761.55752040265497"/>
    <n v="46.754769253910219"/>
    <n v="15.58492308463674"/>
    <n v="276.63562033912905"/>
    <n v="2316.5410114463853"/>
    <n v="1544.5405001072661"/>
    <n v="27.985388437044573"/>
    <n v="1345.1048717462709"/>
    <n v="678.27509499715688"/>
    <n v="46.33621500321798"/>
    <n v="15.445405001072661"/>
    <n v="244.06836589475301"/>
    <n v="2069.850007861929"/>
    <n v="1539.3342127802719"/>
    <n v="27.985388437044573"/>
    <n v="1278.1546511851823"/>
    <n v="638.05418108863182"/>
    <n v="46.180026383408155"/>
    <n v="15.39334212780272"/>
    <n v="228.34014075161485"/>
    <n v="1950.7115753671064"/>
  </r>
  <r>
    <x v="30"/>
    <s v="Xi_x000a_Ning"/>
    <s v="Xi Ning"/>
    <s v="Huangzhong"/>
    <x v="877"/>
    <s v="t/d"/>
    <s v="cement"/>
    <n v="2500"/>
    <n v="310"/>
    <n v="1"/>
    <m/>
    <n v="775000"/>
    <m/>
    <n v="0"/>
    <n v="775000"/>
    <n v="5.747915164882237E-2"/>
    <n v="1253.2113867875596"/>
    <n v="14.011922714040026"/>
    <n v="1051.350471853335"/>
    <n v="566.6144965250088"/>
    <n v="37.59634160362679"/>
    <n v="12.532113867875596"/>
    <n v="222.64449507538737"/>
    <n v="1858.464178244732"/>
    <n v="1378.0135108687696"/>
    <n v="24.262757958407423"/>
    <n v="1303.8693177443552"/>
    <n v="670.76962266466865"/>
    <n v="41.340405326063085"/>
    <n v="13.780135108687698"/>
    <n v="243.94920694138042"/>
    <n v="2039.539664010905"/>
    <n v="1372.5497024096385"/>
    <n v="24.262757958407423"/>
    <n v="1251.4640934597826"/>
    <n v="639.28673886470438"/>
    <n v="41.176491072289153"/>
    <n v="13.725497024096386"/>
    <n v="231.63795300798478"/>
    <n v="1946.2841642757444"/>
    <n v="1370.0852833320598"/>
    <n v="24.262757958407423"/>
    <n v="1219.7729111573053"/>
    <n v="620.24799180211255"/>
    <n v="41.102558499961788"/>
    <n v="13.700852833320598"/>
    <n v="224.19292823990671"/>
    <n v="1889.8894615879508"/>
    <n v="779.24615423183707"/>
    <n v="13.992694218522287"/>
    <n v="741.86683238885837"/>
    <n v="380.77876020132749"/>
    <n v="23.377384626955109"/>
    <n v="7.7924615423183701"/>
    <n v="138.31781016956452"/>
    <n v="1158.2705057231926"/>
    <n v="772.27025005363305"/>
    <n v="13.992694218522287"/>
    <n v="672.55243587313544"/>
    <n v="339.13754749857844"/>
    <n v="23.16810750160899"/>
    <n v="7.7227025005363306"/>
    <n v="122.03418294737651"/>
    <n v="1034.9250039309645"/>
    <n v="769.66710639013593"/>
    <n v="13.992694218522287"/>
    <n v="639.07732559259114"/>
    <n v="319.02709054431591"/>
    <n v="23.090013191704077"/>
    <n v="7.69667106390136"/>
    <n v="114.17007037580743"/>
    <n v="975.35578768355322"/>
  </r>
  <r>
    <x v="30"/>
    <s v="Xi_x000a_Ning"/>
    <s v="Xi Ning"/>
    <s v="Datong Hui and Tu"/>
    <x v="881"/>
    <s v="t/d"/>
    <s v="cement"/>
    <n v="2000"/>
    <n v="310"/>
    <n v="1"/>
    <m/>
    <n v="620000"/>
    <m/>
    <n v="0"/>
    <n v="620000"/>
    <n v="4.5983321319057899E-2"/>
    <n v="1002.5691094300478"/>
    <n v="11.209538171232021"/>
    <n v="841.08037748266815"/>
    <n v="453.29159722000708"/>
    <n v="30.077073282901434"/>
    <n v="10.025691094300477"/>
    <n v="178.11559606030991"/>
    <n v="1486.7713425957857"/>
    <n v="1102.4108086950157"/>
    <n v="19.410206366725941"/>
    <n v="1043.0954541954841"/>
    <n v="536.61569813173503"/>
    <n v="33.072324260850472"/>
    <n v="11.024108086950159"/>
    <n v="195.15936555310435"/>
    <n v="1631.6317312087242"/>
    <n v="1098.0397619277107"/>
    <n v="19.410206366725941"/>
    <n v="1001.1712747678262"/>
    <n v="511.42939109176353"/>
    <n v="32.941192857831325"/>
    <n v="10.98039761927711"/>
    <n v="185.31036240638784"/>
    <n v="1557.0273314205956"/>
    <n v="1096.0682266656479"/>
    <n v="19.410206366725941"/>
    <n v="975.8183289258443"/>
    <n v="496.19839344169003"/>
    <n v="32.88204679996943"/>
    <n v="10.960682266656478"/>
    <n v="179.35434259192539"/>
    <n v="1511.9115692703608"/>
    <n v="623.39692338546968"/>
    <n v="11.194155374817829"/>
    <n v="593.49346591108679"/>
    <n v="304.62300816106205"/>
    <n v="18.701907701564089"/>
    <n v="6.2339692338546966"/>
    <n v="110.65424813565163"/>
    <n v="926.61640457855412"/>
    <n v="617.81620004290653"/>
    <n v="11.194155374817829"/>
    <n v="538.04194869850835"/>
    <n v="271.31003799886281"/>
    <n v="18.534486001287195"/>
    <n v="6.1781620004290652"/>
    <n v="97.627346357901203"/>
    <n v="827.94000314477171"/>
    <n v="615.73368511210879"/>
    <n v="11.194155374817829"/>
    <n v="511.26186047407293"/>
    <n v="255.22167243545277"/>
    <n v="18.472010553363262"/>
    <n v="6.1573368511210882"/>
    <n v="91.336056300645936"/>
    <n v="780.28463014684257"/>
  </r>
  <r>
    <x v="1"/>
    <s v=""/>
    <m/>
    <s v=""/>
    <x v="4"/>
    <m/>
    <m/>
    <m/>
    <m/>
    <n v="14"/>
    <m/>
    <n v="12958000"/>
    <m/>
    <n v="0"/>
    <m/>
    <n v="1"/>
    <n v="21802.885930610901"/>
    <n v="243.77400000000003"/>
    <n v="18290.987979027959"/>
    <n v="9857.7393763016262"/>
    <n v="654.08657791832707"/>
    <n v="218.02885930610901"/>
    <n v="3873.4826226327732"/>
    <n v="32332.839384953033"/>
    <n v="23974.144908887192"/>
    <n v="422.11405809613262"/>
    <n v="22684.212977090254"/>
    <n v="11669.7898876942"/>
    <n v="719.22434726661572"/>
    <n v="239.74144908887195"/>
    <n v="4244.1337414272439"/>
    <n v="35483.120496833064"/>
    <n v="23879.087687226838"/>
    <n v="422.11405809613262"/>
    <n v="21772.487198589726"/>
    <n v="11122.062878911715"/>
    <n v="716.37263061680517"/>
    <n v="238.7908768722684"/>
    <n v="4029.9473176502697"/>
    <n v="33860.697460652584"/>
    <n v="23836.212679386859"/>
    <n v="422.11405809613262"/>
    <n v="21221.136293202337"/>
    <n v="10790.834137421027"/>
    <n v="715.08638038160564"/>
    <n v="238.36212679386858"/>
    <n v="3900.4216626168659"/>
    <n v="32879.564283316467"/>
    <n v="13557.022535627528"/>
    <n v="243.43947008843801"/>
    <n v="12906.711583382559"/>
    <n v="6624.6412704166778"/>
    <n v="406.71067606882582"/>
    <n v="135.57022535627527"/>
    <n v="2406.3996458165952"/>
    <n v="20151.141283361707"/>
    <n v="13435.65845877364"/>
    <n v="243.43947008843801"/>
    <n v="11700.806580831202"/>
    <n v="5900.1835930110965"/>
    <n v="403.06975376320918"/>
    <n v="134.35658458773639"/>
    <n v="2123.1034113544843"/>
    <n v="18005.22405504515"/>
    <n v="13390.36997436104"/>
    <n v="243.43947008843801"/>
    <n v="11118.419587977418"/>
    <n v="5550.309658247229"/>
    <n v="401.71109923083117"/>
    <n v="133.90369974361042"/>
    <n v="1986.2866291650728"/>
    <n v="16968.861921321281"/>
  </r>
  <r>
    <x v="2"/>
    <s v=""/>
    <m/>
    <s v=""/>
    <x v="4"/>
    <m/>
    <m/>
    <m/>
    <m/>
    <m/>
    <n v="4"/>
    <m/>
    <n v="5000000"/>
    <n v="525149.59021978173"/>
    <n v="13483149.5902197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1"/>
    <s v="Wu_x000a_Zhong"/>
    <s v="Wu Zhong"/>
    <s v="Yanchi"/>
    <x v="882"/>
    <s v="t/d"/>
    <s v="cement"/>
    <n v="1500"/>
    <n v="310"/>
    <n v="1"/>
    <m/>
    <n v="465000"/>
    <m/>
    <n v="0"/>
    <n v="465000"/>
    <n v="2.3474561746395534E-2"/>
    <n v="181.82749599715635"/>
    <n v="11.697115898049685"/>
    <n v="360.02827636532487"/>
    <n v="215.05450264137059"/>
    <n v="5.4548248799146908"/>
    <n v="1.8182749599715637"/>
    <n v="172.32484765807462"/>
    <n v="1448.8916781716832"/>
    <n v="203.23143932872756"/>
    <n v="17.374249401450733"/>
    <n v="473.02317407224928"/>
    <n v="261.50541173114095"/>
    <n v="6.0969431798618263"/>
    <n v="2.0323143932872756"/>
    <n v="188.85849805632387"/>
    <n v="1590.5733827920062"/>
    <n v="199.31887625517118"/>
    <n v="17.374249401450733"/>
    <n v="463.6834029185697"/>
    <n v="252.743224907729"/>
    <n v="5.9795662876551354"/>
    <n v="1.9931887625517122"/>
    <n v="180.24147683779552"/>
    <n v="1525.3010210724142"/>
    <n v="197.55413740079413"/>
    <n v="17.374249401450733"/>
    <n v="457.90495630459969"/>
    <n v="247.32212540244069"/>
    <n v="5.9266241220238252"/>
    <n v="1.9755413740079415"/>
    <n v="174.91019020738412"/>
    <n v="1484.9174986757421"/>
    <n v="115.08205959822243"/>
    <n v="10.019988641340822"/>
    <n v="270.83713683760891"/>
    <n v="148.97304628207232"/>
    <n v="3.4524617879466724"/>
    <n v="1.1508205959822242"/>
    <n v="107.10698890760783"/>
    <n v="903.5930054431725"/>
    <n v="110.08670419796216"/>
    <n v="10.019988641340822"/>
    <n v="258.44482710711253"/>
    <n v="137.34709407772755"/>
    <n v="3.3026011259388648"/>
    <n v="1.1008670419796218"/>
    <n v="95.673647111840779"/>
    <n v="816.987529788502"/>
    <n v="108.22262644905423"/>
    <n v="10.019988641340822"/>
    <n v="252.34110602133379"/>
    <n v="131.62083552261052"/>
    <n v="3.2466787934716264"/>
    <n v="1.0822262644905423"/>
    <n v="90.042257087106194"/>
    <n v="774.33077899761156"/>
  </r>
  <r>
    <x v="31"/>
    <s v="Gu_x000a_Yuan"/>
    <s v="Gu Yuan"/>
    <s v="Jingyuan"/>
    <x v="883"/>
    <s v="t/d"/>
    <s v="cement"/>
    <n v="1000"/>
    <n v="310"/>
    <n v="1"/>
    <m/>
    <n v="310000"/>
    <m/>
    <n v="0"/>
    <n v="310000"/>
    <n v="1.5649707830930355E-2"/>
    <n v="121.2183306647709"/>
    <n v="7.7980772653664561"/>
    <n v="240.01885091021657"/>
    <n v="143.36966842758039"/>
    <n v="3.636549919943127"/>
    <n v="1.212183306647709"/>
    <n v="114.88323177204974"/>
    <n v="965.92778544778878"/>
    <n v="135.48762621915171"/>
    <n v="11.582832934300487"/>
    <n v="315.34878271483279"/>
    <n v="174.33694115409395"/>
    <n v="4.0646287865745503"/>
    <n v="1.3548762621915169"/>
    <n v="125.90566537088256"/>
    <n v="1060.3822551946707"/>
    <n v="132.87925083678076"/>
    <n v="11.582832934300487"/>
    <n v="309.1222686123798"/>
    <n v="168.49548327181932"/>
    <n v="3.986377525103423"/>
    <n v="1.328792508367808"/>
    <n v="120.16098455853034"/>
    <n v="1016.8673473816093"/>
    <n v="131.70275826719609"/>
    <n v="11.582832934300487"/>
    <n v="305.26997086973313"/>
    <n v="164.88141693496044"/>
    <n v="3.951082748015883"/>
    <n v="1.3170275826719609"/>
    <n v="116.6067934715894"/>
    <n v="989.94499911716127"/>
    <n v="76.721373065481615"/>
    <n v="6.6799924275605465"/>
    <n v="180.55809122507259"/>
    <n v="99.315364188048193"/>
    <n v="2.3016411919644479"/>
    <n v="0.76721373065481613"/>
    <n v="71.404659271738552"/>
    <n v="602.39533696211492"/>
    <n v="73.391136131974761"/>
    <n v="6.6799924275605465"/>
    <n v="172.29655140474168"/>
    <n v="91.564729385151693"/>
    <n v="2.2017340839592432"/>
    <n v="0.73391136131974777"/>
    <n v="63.782431407893846"/>
    <n v="544.65835319233463"/>
    <n v="72.148417632702817"/>
    <n v="6.6799924275605465"/>
    <n v="168.22740401422251"/>
    <n v="87.747223681740337"/>
    <n v="2.1644525289810841"/>
    <n v="0.7214841763270281"/>
    <n v="60.028171391404129"/>
    <n v="516.220519331741"/>
  </r>
  <r>
    <x v="31"/>
    <s v="Zhong_x000a_Wei"/>
    <s v="Zhong Wei"/>
    <s v="Zhongning"/>
    <x v="884"/>
    <s v="t/d"/>
    <s v="cement"/>
    <n v="4500"/>
    <n v="310"/>
    <n v="1"/>
    <m/>
    <n v="1395000"/>
    <m/>
    <n v="0"/>
    <n v="1395000"/>
    <n v="7.0423685239186601E-2"/>
    <n v="545.48248799146904"/>
    <n v="35.091347694149057"/>
    <n v="1080.0848290959746"/>
    <n v="645.16350792411185"/>
    <n v="16.364474639744071"/>
    <n v="5.4548248799146917"/>
    <n v="516.97454297422382"/>
    <n v="4346.6750345150494"/>
    <n v="609.69431798618268"/>
    <n v="52.122748204352199"/>
    <n v="1419.0695222167478"/>
    <n v="784.51623519342286"/>
    <n v="18.290829539585481"/>
    <n v="6.0969431798618263"/>
    <n v="566.57549416897155"/>
    <n v="4771.7201483760182"/>
    <n v="597.95662876551353"/>
    <n v="52.122748204352199"/>
    <n v="1391.050208755709"/>
    <n v="758.22967472318703"/>
    <n v="17.938698862965406"/>
    <n v="5.9795662876551363"/>
    <n v="540.72443051338655"/>
    <n v="4575.9030632172426"/>
    <n v="592.66241220238237"/>
    <n v="52.122748204352199"/>
    <n v="1373.7148689137991"/>
    <n v="741.96637620732201"/>
    <n v="17.779872366071473"/>
    <n v="5.9266241220238243"/>
    <n v="524.7305706221523"/>
    <n v="4454.7524960272258"/>
    <n v="345.24617879466729"/>
    <n v="30.059965924022464"/>
    <n v="812.51141051282673"/>
    <n v="446.91913884621692"/>
    <n v="10.357385363840017"/>
    <n v="3.4524617879466728"/>
    <n v="321.32096672282353"/>
    <n v="2710.7790163295176"/>
    <n v="330.2601125938865"/>
    <n v="30.059965924022464"/>
    <n v="775.33448132133753"/>
    <n v="412.04128223318264"/>
    <n v="9.9078033778165953"/>
    <n v="3.3026011259388652"/>
    <n v="287.02094133552231"/>
    <n v="2450.9625893655061"/>
    <n v="324.66787934716268"/>
    <n v="30.059965924022464"/>
    <n v="757.02331806400139"/>
    <n v="394.86250656783153"/>
    <n v="9.7400363804148782"/>
    <n v="3.2466787934716268"/>
    <n v="270.12677126131859"/>
    <n v="2322.9923369928347"/>
  </r>
  <r>
    <x v="31"/>
    <s v="Zhong_x000a_Wei"/>
    <s v="Zhong Wei"/>
    <s v="Zhongning"/>
    <x v="884"/>
    <s v="t/d"/>
    <s v="cement"/>
    <n v="4500"/>
    <n v="310"/>
    <n v="1"/>
    <m/>
    <n v="1395000"/>
    <m/>
    <n v="0"/>
    <n v="1395000"/>
    <n v="7.0423685239186601E-2"/>
    <n v="545.48248799146904"/>
    <n v="35.091347694149057"/>
    <n v="1080.0848290959746"/>
    <n v="645.16350792411185"/>
    <n v="16.364474639744071"/>
    <n v="5.4548248799146917"/>
    <n v="516.97454297422382"/>
    <n v="4346.6750345150494"/>
    <n v="609.69431798618268"/>
    <n v="52.122748204352199"/>
    <n v="1419.0695222167478"/>
    <n v="784.51623519342286"/>
    <n v="18.290829539585481"/>
    <n v="6.0969431798618263"/>
    <n v="566.57549416897155"/>
    <n v="4771.7201483760182"/>
    <n v="597.95662876551353"/>
    <n v="52.122748204352199"/>
    <n v="1391.050208755709"/>
    <n v="758.22967472318703"/>
    <n v="17.938698862965406"/>
    <n v="5.9795662876551363"/>
    <n v="540.72443051338655"/>
    <n v="4575.9030632172426"/>
    <n v="592.66241220238237"/>
    <n v="52.122748204352199"/>
    <n v="1373.7148689137991"/>
    <n v="741.96637620732201"/>
    <n v="17.779872366071473"/>
    <n v="5.9266241220238243"/>
    <n v="524.7305706221523"/>
    <n v="4454.7524960272258"/>
    <n v="345.24617879466729"/>
    <n v="30.059965924022464"/>
    <n v="812.51141051282673"/>
    <n v="446.91913884621692"/>
    <n v="10.357385363840017"/>
    <n v="3.4524617879466728"/>
    <n v="321.32096672282353"/>
    <n v="2710.7790163295176"/>
    <n v="330.2601125938865"/>
    <n v="30.059965924022464"/>
    <n v="775.33448132133753"/>
    <n v="412.04128223318264"/>
    <n v="9.9078033778165953"/>
    <n v="3.3026011259388652"/>
    <n v="287.02094133552231"/>
    <n v="2450.9625893655061"/>
    <n v="324.66787934716268"/>
    <n v="30.059965924022464"/>
    <n v="757.02331806400139"/>
    <n v="394.86250656783153"/>
    <n v="9.7400363804148782"/>
    <n v="3.2466787934716268"/>
    <n v="270.12677126131859"/>
    <n v="2322.9923369928347"/>
  </r>
  <r>
    <x v="31"/>
    <s v="Yin_x000a_Chuan"/>
    <s v="Yin Chuan"/>
    <s v="Yinchuan"/>
    <x v="885"/>
    <s v="t/a"/>
    <s v="grinding"/>
    <n v="1000000"/>
    <n v="1"/>
    <m/>
    <n v="1"/>
    <m/>
    <n v="1000000"/>
    <n v="105029.91804395635"/>
    <n v="105029.91804395635"/>
    <n v="5.3022178415950876E-3"/>
    <n v="41.069520435955127"/>
    <n v="2.6420368260705747"/>
    <n v="81.31987174227298"/>
    <n v="48.574530725606344"/>
    <n v="1.2320856130786537"/>
    <n v="0.41069520435955131"/>
    <n v="38.923149734332988"/>
    <n v="327.26231013535971"/>
    <n v="45.904046057315149"/>
    <n v="3.9243354638916736"/>
    <n v="106.84211872193643"/>
    <n v="59.066434327253326"/>
    <n v="1.3771213817194543"/>
    <n v="0.45904046057315145"/>
    <n v="42.65761843604384"/>
    <n v="359.26406889794157"/>
    <n v="45.020312339127109"/>
    <n v="3.9243354638916736"/>
    <n v="104.73253721909714"/>
    <n v="57.08731225424517"/>
    <n v="1.3506093701738133"/>
    <n v="0.45020312339127116"/>
    <n v="40.711285033108219"/>
    <n v="344.52094889376042"/>
    <n v="44.62170937731161"/>
    <n v="3.9243354638916736"/>
    <n v="103.42735490880327"/>
    <n v="55.862844218226755"/>
    <n v="1.3386512813193485"/>
    <n v="0.44621709377311614"/>
    <n v="39.507103102224455"/>
    <n v="335.39949072677388"/>
    <n v="25.99367588802366"/>
    <n v="2.2632227651643011"/>
    <n v="61.174198463040547"/>
    <n v="33.648659874762515"/>
    <n v="0.77981027664070968"/>
    <n v="0.2599367588802366"/>
    <n v="24.192340358926867"/>
    <n v="204.09526732642712"/>
    <n v="24.865371009981143"/>
    <n v="2.2632227651643011"/>
    <n v="58.375137655794617"/>
    <n v="31.022696848514595"/>
    <n v="0.74596113029943434"/>
    <n v="0.24865371009981144"/>
    <n v="21.60988239811406"/>
    <n v="184.53361999273272"/>
    <n v="24.444330293431975"/>
    <n v="2.2632227651643011"/>
    <n v="56.99648534310105"/>
    <n v="29.729302296380304"/>
    <n v="0.73332990880295912"/>
    <n v="0.24444330293431973"/>
    <n v="20.337915876024972"/>
    <n v="174.89870592910111"/>
  </r>
  <r>
    <x v="31"/>
    <s v="Yin_x000a_Chuan"/>
    <s v="Yin Chuan"/>
    <s v="Yinchuan"/>
    <x v="885"/>
    <s v="t/a"/>
    <s v="grinding"/>
    <n v="1000000"/>
    <n v="1"/>
    <m/>
    <n v="1"/>
    <m/>
    <n v="1000000"/>
    <n v="105029.91804395635"/>
    <n v="105029.91804395635"/>
    <n v="5.3022178415950876E-3"/>
    <n v="41.069520435955127"/>
    <n v="2.6420368260705747"/>
    <n v="81.31987174227298"/>
    <n v="48.574530725606344"/>
    <n v="1.2320856130786537"/>
    <n v="0.41069520435955131"/>
    <n v="38.923149734332988"/>
    <n v="327.26231013535971"/>
    <n v="45.904046057315149"/>
    <n v="3.9243354638916736"/>
    <n v="106.84211872193643"/>
    <n v="59.066434327253326"/>
    <n v="1.3771213817194543"/>
    <n v="0.45904046057315145"/>
    <n v="42.65761843604384"/>
    <n v="359.26406889794157"/>
    <n v="45.020312339127109"/>
    <n v="3.9243354638916736"/>
    <n v="104.73253721909714"/>
    <n v="57.08731225424517"/>
    <n v="1.3506093701738133"/>
    <n v="0.45020312339127116"/>
    <n v="40.711285033108219"/>
    <n v="344.52094889376042"/>
    <n v="44.62170937731161"/>
    <n v="3.9243354638916736"/>
    <n v="103.42735490880327"/>
    <n v="55.862844218226755"/>
    <n v="1.3386512813193485"/>
    <n v="0.44621709377311614"/>
    <n v="39.507103102224455"/>
    <n v="335.39949072677388"/>
    <n v="25.99367588802366"/>
    <n v="2.2632227651643011"/>
    <n v="61.174198463040547"/>
    <n v="33.648659874762515"/>
    <n v="0.77981027664070968"/>
    <n v="0.2599367588802366"/>
    <n v="24.192340358926867"/>
    <n v="204.09526732642712"/>
    <n v="24.865371009981143"/>
    <n v="2.2632227651643011"/>
    <n v="58.375137655794617"/>
    <n v="31.022696848514595"/>
    <n v="0.74596113029943434"/>
    <n v="0.24865371009981144"/>
    <n v="21.60988239811406"/>
    <n v="184.53361999273272"/>
    <n v="24.444330293431975"/>
    <n v="2.2632227651643011"/>
    <n v="56.99648534310105"/>
    <n v="29.729302296380304"/>
    <n v="0.73332990880295912"/>
    <n v="0.24444330293431973"/>
    <n v="20.337915876024972"/>
    <n v="174.89870592910111"/>
  </r>
  <r>
    <x v="31"/>
    <s v="Yin_x000a_Chuan"/>
    <s v="Yin Chuan"/>
    <s v="Yinchuan"/>
    <x v="885"/>
    <s v="t/d"/>
    <s v="cement"/>
    <n v="5000"/>
    <n v="310"/>
    <n v="1"/>
    <m/>
    <n v="1550000"/>
    <m/>
    <n v="0"/>
    <n v="1550000"/>
    <n v="7.8248539154651783E-2"/>
    <n v="606.09165332385453"/>
    <n v="38.990386326832287"/>
    <n v="1200.0942545510829"/>
    <n v="716.84834213790202"/>
    <n v="18.182749599715638"/>
    <n v="6.0609165332385464"/>
    <n v="574.41615886024874"/>
    <n v="4829.6389272389442"/>
    <n v="677.43813109575865"/>
    <n v="57.914164671502448"/>
    <n v="1576.7439135741643"/>
    <n v="871.68470577046992"/>
    <n v="20.323143932872757"/>
    <n v="6.7743813109575859"/>
    <n v="629.52832685441285"/>
    <n v="5301.9112759733543"/>
    <n v="664.39625418390392"/>
    <n v="57.914164671502448"/>
    <n v="1545.6113430618991"/>
    <n v="842.47741635909676"/>
    <n v="19.931887625517117"/>
    <n v="6.6439625418390413"/>
    <n v="600.80492279265184"/>
    <n v="5084.3367369080479"/>
    <n v="658.5137913359805"/>
    <n v="57.914164671502448"/>
    <n v="1526.3498543486658"/>
    <n v="824.40708467480238"/>
    <n v="19.755413740079415"/>
    <n v="6.5851379133598051"/>
    <n v="583.03396735794706"/>
    <n v="4949.7249955858069"/>
    <n v="383.60686532740812"/>
    <n v="33.399962137802738"/>
    <n v="902.79045612536311"/>
    <n v="496.57682094024102"/>
    <n v="11.508205959822241"/>
    <n v="3.8360686532740811"/>
    <n v="357.02329635869279"/>
    <n v="3011.9766848105751"/>
    <n v="366.95568065987391"/>
    <n v="33.399962137802738"/>
    <n v="861.48275702370847"/>
    <n v="457.82364692575851"/>
    <n v="11.008670419796218"/>
    <n v="3.6695568065987394"/>
    <n v="318.91215703946926"/>
    <n v="2723.2917659616737"/>
    <n v="360.74208816351415"/>
    <n v="33.399962137802738"/>
    <n v="841.13702007111272"/>
    <n v="438.73611840870177"/>
    <n v="10.822262644905422"/>
    <n v="3.6074208816351407"/>
    <n v="300.14085695702067"/>
    <n v="2581.1025966587054"/>
  </r>
  <r>
    <x v="31"/>
    <s v="Yin_x000a_Chuan"/>
    <s v="Yin Chuan"/>
    <s v="Yinchuan"/>
    <x v="885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  <n v="183.47784032993695"/>
    <n v="16.699981068901369"/>
    <n v="430.74137851185424"/>
    <n v="228.91182346287925"/>
    <n v="5.5043352098981089"/>
    <n v="1.8347784032993697"/>
    <n v="159.45607851973463"/>
    <n v="1361.6458829808369"/>
    <n v="180.37104408175708"/>
    <n v="16.699981068901369"/>
    <n v="420.56851003555636"/>
    <n v="219.36805920435089"/>
    <n v="5.4111313224527109"/>
    <n v="1.8037104408175704"/>
    <n v="150.07042847851034"/>
    <n v="1290.5512983293527"/>
  </r>
  <r>
    <x v="31"/>
    <s v="Yin_x000a_Chuan"/>
    <s v="Yin Chuan"/>
    <s v="Yinchuan"/>
    <x v="885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  <n v="183.47784032993695"/>
    <n v="16.699981068901369"/>
    <n v="430.74137851185424"/>
    <n v="228.91182346287925"/>
    <n v="5.5043352098981089"/>
    <n v="1.8347784032993697"/>
    <n v="159.45607851973463"/>
    <n v="1361.6458829808369"/>
    <n v="180.37104408175708"/>
    <n v="16.699981068901369"/>
    <n v="420.56851003555636"/>
    <n v="219.36805920435089"/>
    <n v="5.4111313224527109"/>
    <n v="1.8037104408175704"/>
    <n v="150.07042847851034"/>
    <n v="1290.5512983293527"/>
  </r>
  <r>
    <x v="31"/>
    <s v="Yin_x000a_Chuan"/>
    <s v="Yin Chuan"/>
    <s v="Yinchuan"/>
    <x v="885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  <n v="183.47784032993695"/>
    <n v="16.699981068901369"/>
    <n v="430.74137851185424"/>
    <n v="228.91182346287925"/>
    <n v="5.5043352098981089"/>
    <n v="1.8347784032993697"/>
    <n v="159.45607851973463"/>
    <n v="1361.6458829808369"/>
    <n v="180.37104408175708"/>
    <n v="16.699981068901369"/>
    <n v="420.56851003555636"/>
    <n v="219.36805920435089"/>
    <n v="5.4111313224527109"/>
    <n v="1.8037104408175704"/>
    <n v="150.07042847851034"/>
    <n v="1290.5512983293527"/>
  </r>
  <r>
    <x v="31"/>
    <s v="Shi_x000a_Zuishan"/>
    <s v="Shi Zuishan"/>
    <s v="Shizuishan Shì"/>
    <x v="886"/>
    <s v="t/a"/>
    <s v="grinding"/>
    <n v="500000"/>
    <n v="1"/>
    <m/>
    <n v="1"/>
    <m/>
    <n v="500000"/>
    <n v="52514.959021978175"/>
    <n v="52514.959021978175"/>
    <n v="2.6511089207975438E-3"/>
    <n v="20.534760217977563"/>
    <n v="1.3210184130352873"/>
    <n v="40.65993587113649"/>
    <n v="24.287265362803172"/>
    <n v="0.61604280653932686"/>
    <n v="0.20534760217977566"/>
    <n v="19.461574867166494"/>
    <n v="163.63115506767986"/>
    <n v="22.952023028657575"/>
    <n v="1.9621677319458368"/>
    <n v="53.421059360968215"/>
    <n v="29.533217163626663"/>
    <n v="0.68856069085972715"/>
    <n v="0.22952023028657573"/>
    <n v="21.32880921802192"/>
    <n v="179.63203444897078"/>
    <n v="22.510156169563555"/>
    <n v="1.9621677319458368"/>
    <n v="52.36626860954857"/>
    <n v="28.543656127122585"/>
    <n v="0.67530468508690666"/>
    <n v="0.22510156169563558"/>
    <n v="20.355642516554109"/>
    <n v="172.26047444688021"/>
    <n v="22.310854688655805"/>
    <n v="1.9621677319458368"/>
    <n v="51.713677454401633"/>
    <n v="27.931422109113377"/>
    <n v="0.66932564065967426"/>
    <n v="0.22310854688655807"/>
    <n v="19.753551551112228"/>
    <n v="167.69974536338694"/>
    <n v="12.99683794401183"/>
    <n v="1.1316113825821505"/>
    <n v="30.587099231520273"/>
    <n v="16.824329937381258"/>
    <n v="0.38990513832035484"/>
    <n v="0.1299683794401183"/>
    <n v="12.096170179463433"/>
    <n v="102.04763366321356"/>
    <n v="12.432685504990571"/>
    <n v="1.1316113825821505"/>
    <n v="29.187568827897309"/>
    <n v="15.511348424257298"/>
    <n v="0.37298056514971717"/>
    <n v="0.12432685504990572"/>
    <n v="10.80494119905703"/>
    <n v="92.266809996366362"/>
    <n v="12.222165146715987"/>
    <n v="1.1316113825821505"/>
    <n v="28.498242671550525"/>
    <n v="14.864651148190152"/>
    <n v="0.36666495440147956"/>
    <n v="0.12222165146715987"/>
    <n v="10.168957938012486"/>
    <n v="87.449352964550556"/>
  </r>
  <r>
    <x v="31"/>
    <s v="Shi_x000a_Zuishan"/>
    <s v="Shi Zuishan"/>
    <s v="Huinong"/>
    <x v="887"/>
    <s v="t/a"/>
    <s v="grinding"/>
    <n v="1000000"/>
    <n v="1"/>
    <m/>
    <n v="1"/>
    <m/>
    <n v="1000000"/>
    <n v="105029.91804395635"/>
    <n v="105029.91804395635"/>
    <n v="5.3022178415950876E-3"/>
    <n v="41.069520435955127"/>
    <n v="2.6420368260705747"/>
    <n v="81.31987174227298"/>
    <n v="48.574530725606344"/>
    <n v="1.2320856130786537"/>
    <n v="0.41069520435955131"/>
    <n v="38.923149734332988"/>
    <n v="327.26231013535971"/>
    <n v="45.904046057315149"/>
    <n v="3.9243354638916736"/>
    <n v="106.84211872193643"/>
    <n v="59.066434327253326"/>
    <n v="1.3771213817194543"/>
    <n v="0.45904046057315145"/>
    <n v="42.65761843604384"/>
    <n v="359.26406889794157"/>
    <n v="45.020312339127109"/>
    <n v="3.9243354638916736"/>
    <n v="104.73253721909714"/>
    <n v="57.08731225424517"/>
    <n v="1.3506093701738133"/>
    <n v="0.45020312339127116"/>
    <n v="40.711285033108219"/>
    <n v="344.52094889376042"/>
    <n v="44.62170937731161"/>
    <n v="3.9243354638916736"/>
    <n v="103.42735490880327"/>
    <n v="55.862844218226755"/>
    <n v="1.3386512813193485"/>
    <n v="0.44621709377311614"/>
    <n v="39.507103102224455"/>
    <n v="335.39949072677388"/>
    <n v="25.99367588802366"/>
    <n v="2.2632227651643011"/>
    <n v="61.174198463040547"/>
    <n v="33.648659874762515"/>
    <n v="0.77981027664070968"/>
    <n v="0.2599367588802366"/>
    <n v="24.192340358926867"/>
    <n v="204.09526732642712"/>
    <n v="24.865371009981143"/>
    <n v="2.2632227651643011"/>
    <n v="58.375137655794617"/>
    <n v="31.022696848514595"/>
    <n v="0.74596113029943434"/>
    <n v="0.24865371009981144"/>
    <n v="21.60988239811406"/>
    <n v="184.53361999273272"/>
    <n v="24.444330293431975"/>
    <n v="2.2632227651643011"/>
    <n v="56.99648534310105"/>
    <n v="29.729302296380304"/>
    <n v="0.73332990880295912"/>
    <n v="0.24444330293431973"/>
    <n v="20.337915876024972"/>
    <n v="174.89870592910111"/>
  </r>
  <r>
    <x v="31"/>
    <s v="Yin_x000a_Chuan"/>
    <s v="Yin Chuan"/>
    <s v="Lingwu"/>
    <x v="888"/>
    <s v="t/a"/>
    <s v="grinding"/>
    <n v="600000"/>
    <n v="1"/>
    <m/>
    <n v="1"/>
    <m/>
    <n v="600000"/>
    <n v="63017.95082637381"/>
    <n v="63017.95082637381"/>
    <n v="3.1813307049570524E-3"/>
    <n v="24.641712261573073"/>
    <n v="1.5852220956423448"/>
    <n v="48.791923045363788"/>
    <n v="29.144718435363803"/>
    <n v="0.73925136784719225"/>
    <n v="0.24641712261573076"/>
    <n v="23.353889840599791"/>
    <n v="196.35738608121582"/>
    <n v="27.542427634389089"/>
    <n v="2.3546012783350041"/>
    <n v="64.105271233161844"/>
    <n v="35.439860596351991"/>
    <n v="0.82627282903167254"/>
    <n v="0.27542427634389088"/>
    <n v="25.594571061626301"/>
    <n v="215.55844133876491"/>
    <n v="27.012187403476261"/>
    <n v="2.3546012783350041"/>
    <n v="62.839522331458276"/>
    <n v="34.252387352547103"/>
    <n v="0.81036562210428786"/>
    <n v="0.27012187403476268"/>
    <n v="24.42677101986493"/>
    <n v="206.71256933625625"/>
    <n v="26.773025626386964"/>
    <n v="2.3546012783350041"/>
    <n v="62.056412945281963"/>
    <n v="33.517706530936053"/>
    <n v="0.80319076879160911"/>
    <n v="0.26773025626386965"/>
    <n v="23.704261861334672"/>
    <n v="201.2396944360643"/>
    <n v="15.596205532814194"/>
    <n v="1.3579336590985804"/>
    <n v="36.70451907782433"/>
    <n v="20.189195924857508"/>
    <n v="0.46788616598442578"/>
    <n v="0.15596205532814195"/>
    <n v="14.515404215356119"/>
    <n v="122.45716039585626"/>
    <n v="14.919222605988685"/>
    <n v="1.3579336590985804"/>
    <n v="35.025082593476768"/>
    <n v="18.613618109108756"/>
    <n v="0.44757667817966057"/>
    <n v="0.14919222605988686"/>
    <n v="12.965929438868436"/>
    <n v="110.72017199563962"/>
    <n v="14.666598176059185"/>
    <n v="1.3579336590985804"/>
    <n v="34.197891205860628"/>
    <n v="17.83758137782818"/>
    <n v="0.43999794528177544"/>
    <n v="0.14666598176059184"/>
    <n v="12.202749525614982"/>
    <n v="104.93922355746066"/>
  </r>
  <r>
    <x v="31"/>
    <s v="Wu_x000a_Zhong"/>
    <s v="Wu Zhong"/>
    <s v="Yanchi"/>
    <x v="882"/>
    <s v="t/a"/>
    <s v="grinding"/>
    <n v="800000"/>
    <n v="1"/>
    <m/>
    <n v="1"/>
    <m/>
    <n v="800000"/>
    <n v="84023.93443516508"/>
    <n v="84023.93443516508"/>
    <n v="4.2417742732760704E-3"/>
    <n v="32.855616348764102"/>
    <n v="2.1136294608564601"/>
    <n v="65.055897393818398"/>
    <n v="38.859624580485075"/>
    <n v="0.98566849046292304"/>
    <n v="0.32855616348764105"/>
    <n v="31.138519787466393"/>
    <n v="261.80984810828778"/>
    <n v="36.723236845852121"/>
    <n v="3.1394683711133391"/>
    <n v="85.473694977549144"/>
    <n v="47.253147461802662"/>
    <n v="1.1016971053755635"/>
    <n v="0.3672323684585212"/>
    <n v="34.126094748835072"/>
    <n v="287.41125511835327"/>
    <n v="36.016249871301689"/>
    <n v="3.1394683711133391"/>
    <n v="83.786029775277711"/>
    <n v="45.66984980339614"/>
    <n v="1.0804874961390507"/>
    <n v="0.36016249871301698"/>
    <n v="32.569028026486578"/>
    <n v="275.61675911500834"/>
    <n v="35.697367501849293"/>
    <n v="3.1394683711133391"/>
    <n v="82.741883927042622"/>
    <n v="44.690275374581404"/>
    <n v="1.0709210250554788"/>
    <n v="0.35697367501849298"/>
    <n v="31.605682481779564"/>
    <n v="268.3195925814191"/>
    <n v="20.794940710418928"/>
    <n v="1.8105782121314409"/>
    <n v="48.939358770432442"/>
    <n v="26.918927899810015"/>
    <n v="0.62384822131256779"/>
    <n v="0.20794940710418927"/>
    <n v="19.353872287141495"/>
    <n v="163.27621386114171"/>
    <n v="19.892296807984916"/>
    <n v="1.8105782121314409"/>
    <n v="46.7001101246357"/>
    <n v="24.818157478811678"/>
    <n v="0.59676890423954754"/>
    <n v="0.19892296807984919"/>
    <n v="17.287905918491248"/>
    <n v="147.62689599418619"/>
    <n v="19.555464234745582"/>
    <n v="1.8105782121314409"/>
    <n v="45.597188274480843"/>
    <n v="23.783441837104245"/>
    <n v="0.58666392704236736"/>
    <n v="0.19555464234745581"/>
    <n v="16.270332700819978"/>
    <n v="139.9189647432809"/>
  </r>
  <r>
    <x v="31"/>
    <s v="Wu_x000a_Zhong"/>
    <s v="Wu Zhong"/>
    <s v="Yanchi"/>
    <x v="882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  <n v="183.47784032993695"/>
    <n v="16.699981068901369"/>
    <n v="430.74137851185424"/>
    <n v="228.91182346287925"/>
    <n v="5.5043352098981089"/>
    <n v="1.8347784032993697"/>
    <n v="159.45607851973463"/>
    <n v="1361.6458829808369"/>
    <n v="180.37104408175708"/>
    <n v="16.699981068901369"/>
    <n v="420.56851003555636"/>
    <n v="219.36805920435089"/>
    <n v="5.4111313224527109"/>
    <n v="1.8037104408175704"/>
    <n v="150.07042847851034"/>
    <n v="1290.5512983293527"/>
  </r>
  <r>
    <x v="31"/>
    <s v="Wu_x000a_Zhong"/>
    <s v="Wu Zhong"/>
    <s v="Yanchi"/>
    <x v="882"/>
    <s v="t/d"/>
    <s v="cement"/>
    <n v="5000"/>
    <n v="310"/>
    <n v="1"/>
    <m/>
    <n v="1550000"/>
    <m/>
    <n v="0"/>
    <n v="1550000"/>
    <n v="7.8248539154651783E-2"/>
    <n v="606.09165332385453"/>
    <n v="38.990386326832287"/>
    <n v="1200.0942545510829"/>
    <n v="716.84834213790202"/>
    <n v="18.182749599715638"/>
    <n v="6.0609165332385464"/>
    <n v="574.41615886024874"/>
    <n v="4829.6389272389442"/>
    <n v="677.43813109575865"/>
    <n v="57.914164671502448"/>
    <n v="1576.7439135741643"/>
    <n v="871.68470577046992"/>
    <n v="20.323143932872757"/>
    <n v="6.7743813109575859"/>
    <n v="629.52832685441285"/>
    <n v="5301.9112759733543"/>
    <n v="664.39625418390392"/>
    <n v="57.914164671502448"/>
    <n v="1545.6113430618991"/>
    <n v="842.47741635909676"/>
    <n v="19.931887625517117"/>
    <n v="6.6439625418390413"/>
    <n v="600.80492279265184"/>
    <n v="5084.3367369080479"/>
    <n v="658.5137913359805"/>
    <n v="57.914164671502448"/>
    <n v="1526.3498543486658"/>
    <n v="824.40708467480238"/>
    <n v="19.755413740079415"/>
    <n v="6.5851379133598051"/>
    <n v="583.03396735794706"/>
    <n v="4949.7249955858069"/>
    <n v="383.60686532740812"/>
    <n v="33.399962137802738"/>
    <n v="902.79045612536311"/>
    <n v="496.57682094024102"/>
    <n v="11.508205959822241"/>
    <n v="3.8360686532740811"/>
    <n v="357.02329635869279"/>
    <n v="3011.9766848105751"/>
    <n v="366.95568065987391"/>
    <n v="33.399962137802738"/>
    <n v="861.48275702370847"/>
    <n v="457.82364692575851"/>
    <n v="11.008670419796218"/>
    <n v="3.6695568065987394"/>
    <n v="318.91215703946926"/>
    <n v="2723.2917659616737"/>
    <n v="360.74208816351415"/>
    <n v="33.399962137802738"/>
    <n v="841.13702007111272"/>
    <n v="438.73611840870177"/>
    <n v="10.822262644905422"/>
    <n v="3.6074208816351407"/>
    <n v="300.14085695702067"/>
    <n v="2581.1025966587054"/>
  </r>
  <r>
    <x v="31"/>
    <s v="Gu_x000a_Yuan"/>
    <s v="Gu Yuan"/>
    <s v="Guyuan"/>
    <x v="889"/>
    <s v="t/a"/>
    <s v="grinding"/>
    <n v="1000000"/>
    <n v="1"/>
    <m/>
    <n v="1"/>
    <m/>
    <n v="1000000"/>
    <n v="105029.91804395635"/>
    <n v="105029.91804395635"/>
    <n v="5.3022178415950876E-3"/>
    <n v="41.069520435955127"/>
    <n v="2.6420368260705747"/>
    <n v="81.31987174227298"/>
    <n v="48.574530725606344"/>
    <n v="1.2320856130786537"/>
    <n v="0.41069520435955131"/>
    <n v="38.923149734332988"/>
    <n v="327.26231013535971"/>
    <n v="45.904046057315149"/>
    <n v="3.9243354638916736"/>
    <n v="106.84211872193643"/>
    <n v="59.066434327253326"/>
    <n v="1.3771213817194543"/>
    <n v="0.45904046057315145"/>
    <n v="42.65761843604384"/>
    <n v="359.26406889794157"/>
    <n v="45.020312339127109"/>
    <n v="3.9243354638916736"/>
    <n v="104.73253721909714"/>
    <n v="57.08731225424517"/>
    <n v="1.3506093701738133"/>
    <n v="0.45020312339127116"/>
    <n v="40.711285033108219"/>
    <n v="344.52094889376042"/>
    <n v="44.62170937731161"/>
    <n v="3.9243354638916736"/>
    <n v="103.42735490880327"/>
    <n v="55.862844218226755"/>
    <n v="1.3386512813193485"/>
    <n v="0.44621709377311614"/>
    <n v="39.507103102224455"/>
    <n v="335.39949072677388"/>
    <n v="25.99367588802366"/>
    <n v="2.2632227651643011"/>
    <n v="61.174198463040547"/>
    <n v="33.648659874762515"/>
    <n v="0.77981027664070968"/>
    <n v="0.2599367588802366"/>
    <n v="24.192340358926867"/>
    <n v="204.09526732642712"/>
    <n v="24.865371009981143"/>
    <n v="2.2632227651643011"/>
    <n v="58.375137655794617"/>
    <n v="31.022696848514595"/>
    <n v="0.74596113029943434"/>
    <n v="0.24865371009981144"/>
    <n v="21.60988239811406"/>
    <n v="184.53361999273272"/>
    <n v="24.444330293431975"/>
    <n v="2.2632227651643011"/>
    <n v="56.99648534310105"/>
    <n v="29.729302296380304"/>
    <n v="0.73332990880295912"/>
    <n v="0.24444330293431973"/>
    <n v="20.337915876024972"/>
    <n v="174.89870592910111"/>
  </r>
  <r>
    <x v="31"/>
    <s v="Zhong_x000a_Wei"/>
    <s v="Zhong Wei"/>
    <s v="Zhongwei"/>
    <x v="890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  <n v="183.47784032993695"/>
    <n v="16.699981068901369"/>
    <n v="430.74137851185424"/>
    <n v="228.91182346287925"/>
    <n v="5.5043352098981089"/>
    <n v="1.8347784032993697"/>
    <n v="159.45607851973463"/>
    <n v="1361.6458829808369"/>
    <n v="180.37104408175708"/>
    <n v="16.699981068901369"/>
    <n v="420.56851003555636"/>
    <n v="219.36805920435089"/>
    <n v="5.4111313224527109"/>
    <n v="1.8037104408175704"/>
    <n v="150.07042847851034"/>
    <n v="1290.5512983293527"/>
  </r>
  <r>
    <x v="31"/>
    <s v="Zhong_x000a_Wei"/>
    <s v="Zhong Wei"/>
    <s v="Zhongning"/>
    <x v="884"/>
    <s v="t/d"/>
    <s v="cement"/>
    <n v="3200"/>
    <n v="310"/>
    <n v="1"/>
    <m/>
    <n v="992000"/>
    <m/>
    <n v="0"/>
    <n v="992000"/>
    <n v="5.0079065058977135E-2"/>
    <n v="387.89865812726686"/>
    <n v="24.953847249172661"/>
    <n v="768.06032291269298"/>
    <n v="458.78293896825727"/>
    <n v="11.636959743818005"/>
    <n v="3.8789865812726689"/>
    <n v="367.62634167055916"/>
    <n v="3090.9689134329242"/>
    <n v="433.56040390128544"/>
    <n v="37.065065389761564"/>
    <n v="1009.1161046874651"/>
    <n v="557.87821169310064"/>
    <n v="13.006812117038562"/>
    <n v="4.3356040390128543"/>
    <n v="402.89812918682418"/>
    <n v="3393.2232166229464"/>
    <n v="425.21360267769847"/>
    <n v="37.065065389761564"/>
    <n v="989.19125955961533"/>
    <n v="539.18554646982182"/>
    <n v="12.756408080330955"/>
    <n v="4.2521360267769861"/>
    <n v="384.51515058729711"/>
    <n v="3253.97551162115"/>
    <n v="421.44882645502747"/>
    <n v="37.065065389761564"/>
    <n v="976.86390678314604"/>
    <n v="527.62053419187339"/>
    <n v="12.643464793650825"/>
    <n v="4.2144882645502744"/>
    <n v="373.14173910908607"/>
    <n v="3167.8239971749158"/>
    <n v="245.50839380954116"/>
    <n v="21.375975768193751"/>
    <n v="577.7858919202323"/>
    <n v="317.80916540175423"/>
    <n v="7.3652518142862338"/>
    <n v="2.4550839380954113"/>
    <n v="228.49490966956336"/>
    <n v="1927.6650782787679"/>
    <n v="234.85163562231926"/>
    <n v="21.375975768193751"/>
    <n v="551.34896449517328"/>
    <n v="293.0071340324854"/>
    <n v="7.0455490686695779"/>
    <n v="2.3485163562231928"/>
    <n v="204.10378050526032"/>
    <n v="1742.9067302154708"/>
    <n v="230.87493642464901"/>
    <n v="21.375975768193751"/>
    <n v="538.32769284551205"/>
    <n v="280.79111578156909"/>
    <n v="6.9262480927394687"/>
    <n v="2.30874936424649"/>
    <n v="192.0901484524932"/>
    <n v="1651.9056618615712"/>
  </r>
  <r>
    <x v="31"/>
    <s v="Zhong_x000a_Wei"/>
    <s v="Zhong Wei"/>
    <s v="Zhongning"/>
    <x v="884"/>
    <s v="t/d"/>
    <s v="cement"/>
    <n v="3000"/>
    <n v="310"/>
    <n v="1"/>
    <m/>
    <n v="930000"/>
    <m/>
    <n v="0"/>
    <n v="930000"/>
    <n v="4.6949123492791067E-2"/>
    <n v="363.6549919943127"/>
    <n v="23.394231796099369"/>
    <n v="720.05655273064974"/>
    <n v="430.10900528274118"/>
    <n v="10.909649759829382"/>
    <n v="3.6365499199431275"/>
    <n v="344.64969531614923"/>
    <n v="2897.7833563433664"/>
    <n v="406.46287865745512"/>
    <n v="34.748498802901466"/>
    <n v="946.04634814449855"/>
    <n v="523.01082346228191"/>
    <n v="12.193886359723653"/>
    <n v="4.0646287865745512"/>
    <n v="377.71699611264773"/>
    <n v="3181.1467655840124"/>
    <n v="398.63775251034235"/>
    <n v="34.748498802901466"/>
    <n v="927.3668058371394"/>
    <n v="505.486449815458"/>
    <n v="11.959132575310271"/>
    <n v="3.9863775251034244"/>
    <n v="360.48295367559103"/>
    <n v="3050.6020421448284"/>
    <n v="395.10827480158827"/>
    <n v="34.748498802901466"/>
    <n v="915.80991260919939"/>
    <n v="494.64425080488138"/>
    <n v="11.85324824404765"/>
    <n v="3.951082748015883"/>
    <n v="349.82038041476824"/>
    <n v="2969.8349973514842"/>
    <n v="230.16411919644486"/>
    <n v="20.039977282681644"/>
    <n v="541.67427367521782"/>
    <n v="297.94609256414464"/>
    <n v="6.9049235758933447"/>
    <n v="2.3016411919644484"/>
    <n v="214.21397781521566"/>
    <n v="1807.186010886345"/>
    <n v="220.17340839592433"/>
    <n v="20.039977282681644"/>
    <n v="516.88965421422506"/>
    <n v="274.69418815545509"/>
    <n v="6.6052022518777296"/>
    <n v="2.2017340839592436"/>
    <n v="191.34729422368156"/>
    <n v="1633.975059577004"/>
    <n v="216.44525289810846"/>
    <n v="20.039977282681644"/>
    <n v="504.68221204266757"/>
    <n v="263.24167104522104"/>
    <n v="6.4933575869432527"/>
    <n v="2.1644525289810845"/>
    <n v="180.08451417421239"/>
    <n v="1548.6615579952231"/>
  </r>
  <r>
    <x v="31"/>
    <s v="Wu_x000a_Zhong"/>
    <s v="Wu Zhong"/>
    <s v="Wuzhong"/>
    <x v="891"/>
    <s v="t/d"/>
    <s v="cement"/>
    <n v="2000"/>
    <n v="310"/>
    <n v="1"/>
    <m/>
    <n v="620000"/>
    <m/>
    <n v="0"/>
    <n v="620000"/>
    <n v="3.1299415661860709E-2"/>
    <n v="242.43666132954181"/>
    <n v="15.596154530732912"/>
    <n v="480.03770182043314"/>
    <n v="286.73933685516079"/>
    <n v="7.2730998398862541"/>
    <n v="2.424366613295418"/>
    <n v="229.76646354409948"/>
    <n v="1931.8555708955776"/>
    <n v="270.97525243830341"/>
    <n v="23.165665868600975"/>
    <n v="630.69756542966559"/>
    <n v="348.6738823081879"/>
    <n v="8.1292575731491006"/>
    <n v="2.7097525243830338"/>
    <n v="251.81133074176512"/>
    <n v="2120.7645103893415"/>
    <n v="265.75850167356151"/>
    <n v="23.165665868600975"/>
    <n v="618.2445372247596"/>
    <n v="336.99096654363865"/>
    <n v="7.9727550502068461"/>
    <n v="2.6575850167356161"/>
    <n v="240.32196911706069"/>
    <n v="2033.7346947632186"/>
    <n v="263.40551653439218"/>
    <n v="23.165665868600975"/>
    <n v="610.53994173946626"/>
    <n v="329.76283386992088"/>
    <n v="7.902165496031766"/>
    <n v="2.6340551653439217"/>
    <n v="233.2135869431788"/>
    <n v="1979.8899982343225"/>
    <n v="153.44274613096323"/>
    <n v="13.359984855121093"/>
    <n v="361.11618245014517"/>
    <n v="198.63072837609639"/>
    <n v="4.6032823839288959"/>
    <n v="1.5344274613096323"/>
    <n v="142.8093185434771"/>
    <n v="1204.7906739242298"/>
    <n v="146.78227226394952"/>
    <n v="13.359984855121093"/>
    <n v="344.59310280948336"/>
    <n v="183.12945877030339"/>
    <n v="4.4034681679184864"/>
    <n v="1.4678227226394955"/>
    <n v="127.56486281578769"/>
    <n v="1089.3167063846693"/>
    <n v="144.29683526540563"/>
    <n v="13.359984855121093"/>
    <n v="336.45480802844503"/>
    <n v="175.49444736348067"/>
    <n v="4.3289050579621682"/>
    <n v="1.4429683526540562"/>
    <n v="120.05634278280826"/>
    <n v="1032.441038663482"/>
  </r>
  <r>
    <x v="31"/>
    <s v="Wu_x000a_Zhong"/>
    <s v="Wu Zhong"/>
    <s v="Wuzhong"/>
    <x v="891"/>
    <s v="t/d"/>
    <s v="cement"/>
    <n v="2000"/>
    <n v="310"/>
    <n v="1"/>
    <m/>
    <n v="620000"/>
    <m/>
    <n v="0"/>
    <n v="620000"/>
    <n v="3.1299415661860709E-2"/>
    <n v="242.43666132954181"/>
    <n v="15.596154530732912"/>
    <n v="480.03770182043314"/>
    <n v="286.73933685516079"/>
    <n v="7.2730998398862541"/>
    <n v="2.424366613295418"/>
    <n v="229.76646354409948"/>
    <n v="1931.8555708955776"/>
    <n v="270.97525243830341"/>
    <n v="23.165665868600975"/>
    <n v="630.69756542966559"/>
    <n v="348.6738823081879"/>
    <n v="8.1292575731491006"/>
    <n v="2.7097525243830338"/>
    <n v="251.81133074176512"/>
    <n v="2120.7645103893415"/>
    <n v="265.75850167356151"/>
    <n v="23.165665868600975"/>
    <n v="618.2445372247596"/>
    <n v="336.99096654363865"/>
    <n v="7.9727550502068461"/>
    <n v="2.6575850167356161"/>
    <n v="240.32196911706069"/>
    <n v="2033.7346947632186"/>
    <n v="263.40551653439218"/>
    <n v="23.165665868600975"/>
    <n v="610.53994173946626"/>
    <n v="329.76283386992088"/>
    <n v="7.902165496031766"/>
    <n v="2.6340551653439217"/>
    <n v="233.2135869431788"/>
    <n v="1979.8899982343225"/>
    <n v="153.44274613096323"/>
    <n v="13.359984855121093"/>
    <n v="361.11618245014517"/>
    <n v="198.63072837609639"/>
    <n v="4.6032823839288959"/>
    <n v="1.5344274613096323"/>
    <n v="142.8093185434771"/>
    <n v="1204.7906739242298"/>
    <n v="146.78227226394952"/>
    <n v="13.359984855121093"/>
    <n v="344.59310280948336"/>
    <n v="183.12945877030339"/>
    <n v="4.4034681679184864"/>
    <n v="1.4678227226394955"/>
    <n v="127.56486281578769"/>
    <n v="1089.3167063846693"/>
    <n v="144.29683526540563"/>
    <n v="13.359984855121093"/>
    <n v="336.45480802844503"/>
    <n v="175.49444736348067"/>
    <n v="4.3289050579621682"/>
    <n v="1.4429683526540562"/>
    <n v="120.05634278280826"/>
    <n v="1032.441038663482"/>
  </r>
  <r>
    <x v="31"/>
    <s v="Wu_x000a_Zhong"/>
    <s v="Wu Zhong"/>
    <s v="Qingtongxia"/>
    <x v="892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  <n v="183.47784032993695"/>
    <n v="16.699981068901369"/>
    <n v="430.74137851185424"/>
    <n v="228.91182346287925"/>
    <n v="5.5043352098981089"/>
    <n v="1.8347784032993697"/>
    <n v="159.45607851973463"/>
    <n v="1361.6458829808369"/>
    <n v="180.37104408175708"/>
    <n v="16.699981068901369"/>
    <n v="420.56851003555636"/>
    <n v="219.36805920435089"/>
    <n v="5.4111313224527109"/>
    <n v="1.8037104408175704"/>
    <n v="150.07042847851034"/>
    <n v="1290.5512983293527"/>
  </r>
  <r>
    <x v="31"/>
    <s v="Wu_x000a_Zhong"/>
    <s v="Wu Zhong"/>
    <s v="Qingtongxia"/>
    <x v="892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  <n v="183.47784032993695"/>
    <n v="16.699981068901369"/>
    <n v="430.74137851185424"/>
    <n v="228.91182346287925"/>
    <n v="5.5043352098981089"/>
    <n v="1.8347784032993697"/>
    <n v="159.45607851973463"/>
    <n v="1361.6458829808369"/>
    <n v="180.37104408175708"/>
    <n v="16.699981068901369"/>
    <n v="420.56851003555636"/>
    <n v="219.36805920435089"/>
    <n v="5.4111313224527109"/>
    <n v="1.8037104408175704"/>
    <n v="150.07042847851034"/>
    <n v="1290.5512983293527"/>
  </r>
  <r>
    <x v="31"/>
    <s v="Wu_x000a_Zhong"/>
    <s v="Wu Zhong"/>
    <s v="Qingtongxia"/>
    <x v="892"/>
    <s v="t/d"/>
    <s v="cement"/>
    <n v="1000"/>
    <n v="310"/>
    <n v="1"/>
    <m/>
    <n v="310000"/>
    <m/>
    <n v="0"/>
    <n v="310000"/>
    <n v="1.5649707830930355E-2"/>
    <n v="121.2183306647709"/>
    <n v="7.7980772653664561"/>
    <n v="240.01885091021657"/>
    <n v="143.36966842758039"/>
    <n v="3.636549919943127"/>
    <n v="1.212183306647709"/>
    <n v="114.88323177204974"/>
    <n v="965.92778544778878"/>
    <n v="135.48762621915171"/>
    <n v="11.582832934300487"/>
    <n v="315.34878271483279"/>
    <n v="174.33694115409395"/>
    <n v="4.0646287865745503"/>
    <n v="1.3548762621915169"/>
    <n v="125.90566537088256"/>
    <n v="1060.3822551946707"/>
    <n v="132.87925083678076"/>
    <n v="11.582832934300487"/>
    <n v="309.1222686123798"/>
    <n v="168.49548327181932"/>
    <n v="3.986377525103423"/>
    <n v="1.328792508367808"/>
    <n v="120.16098455853034"/>
    <n v="1016.8673473816093"/>
    <n v="131.70275826719609"/>
    <n v="11.582832934300487"/>
    <n v="305.26997086973313"/>
    <n v="164.88141693496044"/>
    <n v="3.951082748015883"/>
    <n v="1.3170275826719609"/>
    <n v="116.6067934715894"/>
    <n v="989.94499911716127"/>
    <n v="76.721373065481615"/>
    <n v="6.6799924275605465"/>
    <n v="180.55809122507259"/>
    <n v="99.315364188048193"/>
    <n v="2.3016411919644479"/>
    <n v="0.76721373065481613"/>
    <n v="71.404659271738552"/>
    <n v="602.39533696211492"/>
    <n v="73.391136131974761"/>
    <n v="6.6799924275605465"/>
    <n v="172.29655140474168"/>
    <n v="91.564729385151693"/>
    <n v="2.2017340839592432"/>
    <n v="0.73391136131974777"/>
    <n v="63.782431407893846"/>
    <n v="544.65835319233463"/>
    <n v="72.148417632702817"/>
    <n v="6.6799924275605465"/>
    <n v="168.22740401422251"/>
    <n v="87.747223681740337"/>
    <n v="2.1644525289810841"/>
    <n v="0.7214841763270281"/>
    <n v="60.028171391404129"/>
    <n v="516.220519331741"/>
  </r>
  <r>
    <x v="31"/>
    <s v="Shi_x000a_Zuishan"/>
    <s v="Shi Zuishan"/>
    <s v="Pingluo"/>
    <x v="893"/>
    <s v="t/d"/>
    <s v="cement"/>
    <n v="2000"/>
    <n v="310"/>
    <n v="1"/>
    <m/>
    <n v="620000"/>
    <m/>
    <n v="0"/>
    <n v="620000"/>
    <n v="3.1299415661860709E-2"/>
    <n v="242.43666132954181"/>
    <n v="15.596154530732912"/>
    <n v="480.03770182043314"/>
    <n v="286.73933685516079"/>
    <n v="7.2730998398862541"/>
    <n v="2.424366613295418"/>
    <n v="229.76646354409948"/>
    <n v="1931.8555708955776"/>
    <n v="270.97525243830341"/>
    <n v="23.165665868600975"/>
    <n v="630.69756542966559"/>
    <n v="348.6738823081879"/>
    <n v="8.1292575731491006"/>
    <n v="2.7097525243830338"/>
    <n v="251.81133074176512"/>
    <n v="2120.7645103893415"/>
    <n v="265.75850167356151"/>
    <n v="23.165665868600975"/>
    <n v="618.2445372247596"/>
    <n v="336.99096654363865"/>
    <n v="7.9727550502068461"/>
    <n v="2.6575850167356161"/>
    <n v="240.32196911706069"/>
    <n v="2033.7346947632186"/>
    <n v="263.40551653439218"/>
    <n v="23.165665868600975"/>
    <n v="610.53994173946626"/>
    <n v="329.76283386992088"/>
    <n v="7.902165496031766"/>
    <n v="2.6340551653439217"/>
    <n v="233.2135869431788"/>
    <n v="1979.8899982343225"/>
    <n v="153.44274613096323"/>
    <n v="13.359984855121093"/>
    <n v="361.11618245014517"/>
    <n v="198.63072837609639"/>
    <n v="4.6032823839288959"/>
    <n v="1.5344274613096323"/>
    <n v="142.8093185434771"/>
    <n v="1204.7906739242298"/>
    <n v="146.78227226394952"/>
    <n v="13.359984855121093"/>
    <n v="344.59310280948336"/>
    <n v="183.12945877030339"/>
    <n v="4.4034681679184864"/>
    <n v="1.4678227226394955"/>
    <n v="127.56486281578769"/>
    <n v="1089.3167063846693"/>
    <n v="144.29683526540563"/>
    <n v="13.359984855121093"/>
    <n v="336.45480802844503"/>
    <n v="175.49444736348067"/>
    <n v="4.3289050579621682"/>
    <n v="1.4429683526540562"/>
    <n v="120.05634278280826"/>
    <n v="1032.441038663482"/>
  </r>
  <r>
    <x v="31"/>
    <s v="Yin_x000a_Chuan"/>
    <s v="Yin Chuan"/>
    <s v="Yongning"/>
    <x v="611"/>
    <s v="t/d"/>
    <s v="cement"/>
    <n v="5000"/>
    <n v="310"/>
    <n v="1"/>
    <m/>
    <n v="1550000"/>
    <m/>
    <n v="0"/>
    <n v="1550000"/>
    <n v="7.8248539154651783E-2"/>
    <n v="606.09165332385453"/>
    <n v="38.990386326832287"/>
    <n v="1200.0942545510829"/>
    <n v="716.84834213790202"/>
    <n v="18.182749599715638"/>
    <n v="6.0609165332385464"/>
    <n v="574.41615886024874"/>
    <n v="4829.6389272389442"/>
    <n v="677.43813109575865"/>
    <n v="57.914164671502448"/>
    <n v="1576.7439135741643"/>
    <n v="871.68470577046992"/>
    <n v="20.323143932872757"/>
    <n v="6.7743813109575859"/>
    <n v="629.52832685441285"/>
    <n v="5301.9112759733543"/>
    <n v="664.39625418390392"/>
    <n v="57.914164671502448"/>
    <n v="1545.6113430618991"/>
    <n v="842.47741635909676"/>
    <n v="19.931887625517117"/>
    <n v="6.6439625418390413"/>
    <n v="600.80492279265184"/>
    <n v="5084.3367369080479"/>
    <n v="658.5137913359805"/>
    <n v="57.914164671502448"/>
    <n v="1526.3498543486658"/>
    <n v="824.40708467480238"/>
    <n v="19.755413740079415"/>
    <n v="6.5851379133598051"/>
    <n v="583.03396735794706"/>
    <n v="4949.7249955858069"/>
    <n v="383.60686532740812"/>
    <n v="33.399962137802738"/>
    <n v="902.79045612536311"/>
    <n v="496.57682094024102"/>
    <n v="11.508205959822241"/>
    <n v="3.8360686532740811"/>
    <n v="357.02329635869279"/>
    <n v="3011.9766848105751"/>
    <n v="366.95568065987391"/>
    <n v="33.399962137802738"/>
    <n v="861.48275702370847"/>
    <n v="457.82364692575851"/>
    <n v="11.008670419796218"/>
    <n v="3.6695568065987394"/>
    <n v="318.91215703946926"/>
    <n v="2723.2917659616737"/>
    <n v="360.74208816351415"/>
    <n v="33.399962137802738"/>
    <n v="841.13702007111272"/>
    <n v="438.73611840870177"/>
    <n v="10.822262644905422"/>
    <n v="3.6074208816351407"/>
    <n v="300.14085695702067"/>
    <n v="2581.1025966587054"/>
  </r>
  <r>
    <x v="31"/>
    <s v="Wu_x000a_Zhong"/>
    <s v="Wu Zhong"/>
    <s v="Qingtongxia"/>
    <x v="892"/>
    <s v="t/d"/>
    <s v="cement"/>
    <n v="2500"/>
    <n v="310"/>
    <n v="1"/>
    <m/>
    <n v="775000"/>
    <m/>
    <n v="0"/>
    <n v="775000"/>
    <n v="3.9124269577325892E-2"/>
    <n v="303.04582666192726"/>
    <n v="19.495193163416143"/>
    <n v="600.04712727554147"/>
    <n v="358.42417106895101"/>
    <n v="9.0913747998578192"/>
    <n v="3.0304582666192732"/>
    <n v="287.20807943012437"/>
    <n v="2414.8194636194721"/>
    <n v="338.71906554787932"/>
    <n v="28.957082335751224"/>
    <n v="788.37195678708213"/>
    <n v="435.84235288523496"/>
    <n v="10.161571966436378"/>
    <n v="3.3871906554787929"/>
    <n v="314.76416342720643"/>
    <n v="2650.9556379866772"/>
    <n v="332.19812709195196"/>
    <n v="28.957082335751224"/>
    <n v="772.80567153094955"/>
    <n v="421.23870817954838"/>
    <n v="9.9659438127585585"/>
    <n v="3.3219812709195207"/>
    <n v="300.40246139632592"/>
    <n v="2542.1683684540239"/>
    <n v="329.25689566799025"/>
    <n v="28.957082335751224"/>
    <n v="763.17492717433288"/>
    <n v="412.20354233740119"/>
    <n v="9.8777068700397077"/>
    <n v="3.2925689566799026"/>
    <n v="291.51698367897353"/>
    <n v="2474.8624977929035"/>
    <n v="191.80343266370406"/>
    <n v="16.699981068901369"/>
    <n v="451.39522806268155"/>
    <n v="248.28841047012051"/>
    <n v="5.7541029799111207"/>
    <n v="1.9180343266370405"/>
    <n v="178.51164817934639"/>
    <n v="1505.9883424052875"/>
    <n v="183.47784032993695"/>
    <n v="16.699981068901369"/>
    <n v="430.74137851185424"/>
    <n v="228.91182346287925"/>
    <n v="5.5043352098981089"/>
    <n v="1.8347784032993697"/>
    <n v="159.45607851973463"/>
    <n v="1361.6458829808369"/>
    <n v="180.37104408175708"/>
    <n v="16.699981068901369"/>
    <n v="420.56851003555636"/>
    <n v="219.36805920435089"/>
    <n v="5.4111313224527109"/>
    <n v="1.8037104408175704"/>
    <n v="150.07042847851034"/>
    <n v="1290.5512983293527"/>
  </r>
  <r>
    <x v="31"/>
    <s v="Zhong_x000a_Wei"/>
    <s v="Zhong Wei"/>
    <s v="Zhongning"/>
    <x v="884"/>
    <s v="t/d"/>
    <s v="cement"/>
    <n v="1000"/>
    <n v="310"/>
    <n v="1"/>
    <m/>
    <n v="310000"/>
    <m/>
    <n v="0"/>
    <n v="310000"/>
    <n v="1.5649707830930355E-2"/>
    <n v="121.2183306647709"/>
    <n v="7.7980772653664561"/>
    <n v="240.01885091021657"/>
    <n v="143.36966842758039"/>
    <n v="3.636549919943127"/>
    <n v="1.212183306647709"/>
    <n v="114.88323177204974"/>
    <n v="965.92778544778878"/>
    <n v="135.48762621915171"/>
    <n v="11.582832934300487"/>
    <n v="315.34878271483279"/>
    <n v="174.33694115409395"/>
    <n v="4.0646287865745503"/>
    <n v="1.3548762621915169"/>
    <n v="125.90566537088256"/>
    <n v="1060.3822551946707"/>
    <n v="132.87925083678076"/>
    <n v="11.582832934300487"/>
    <n v="309.1222686123798"/>
    <n v="168.49548327181932"/>
    <n v="3.986377525103423"/>
    <n v="1.328792508367808"/>
    <n v="120.16098455853034"/>
    <n v="1016.8673473816093"/>
    <n v="131.70275826719609"/>
    <n v="11.582832934300487"/>
    <n v="305.26997086973313"/>
    <n v="164.88141693496044"/>
    <n v="3.951082748015883"/>
    <n v="1.3170275826719609"/>
    <n v="116.6067934715894"/>
    <n v="989.94499911716127"/>
    <n v="76.721373065481615"/>
    <n v="6.6799924275605465"/>
    <n v="180.55809122507259"/>
    <n v="99.315364188048193"/>
    <n v="2.3016411919644479"/>
    <n v="0.76721373065481613"/>
    <n v="71.404659271738552"/>
    <n v="602.39533696211492"/>
    <n v="73.391136131974761"/>
    <n v="6.6799924275605465"/>
    <n v="172.29655140474168"/>
    <n v="91.564729385151693"/>
    <n v="2.2017340839592432"/>
    <n v="0.73391136131974777"/>
    <n v="63.782431407893846"/>
    <n v="544.65835319233463"/>
    <n v="72.148417632702817"/>
    <n v="6.6799924275605465"/>
    <n v="168.22740401422251"/>
    <n v="87.747223681740337"/>
    <n v="2.1644525289810841"/>
    <n v="0.7214841763270281"/>
    <n v="60.028171391404129"/>
    <n v="516.220519331741"/>
  </r>
  <r>
    <x v="31"/>
    <s v="Zhong_x000a_Wei"/>
    <s v="Zhong Wei"/>
    <s v="Zhongning"/>
    <x v="884"/>
    <s v="t/d"/>
    <s v="cement"/>
    <n v="1200"/>
    <n v="310"/>
    <n v="1"/>
    <m/>
    <n v="372000"/>
    <m/>
    <n v="0"/>
    <n v="372000"/>
    <n v="1.8779649397116426E-2"/>
    <n v="145.46199679772508"/>
    <n v="9.3576927184397469"/>
    <n v="288.0226210922599"/>
    <n v="172.04360211309648"/>
    <n v="4.3638599039317523"/>
    <n v="1.4546199679772509"/>
    <n v="137.85987812645968"/>
    <n v="1159.1133425373464"/>
    <n v="162.58515146298205"/>
    <n v="13.899399521160586"/>
    <n v="378.41853925779935"/>
    <n v="209.20432938491274"/>
    <n v="4.8775545438894605"/>
    <n v="1.6258515146298202"/>
    <n v="151.08679844505909"/>
    <n v="1272.4587062336047"/>
    <n v="159.45510100413691"/>
    <n v="13.899399521160586"/>
    <n v="370.94672233485574"/>
    <n v="202.1945799261832"/>
    <n v="4.7836530301241078"/>
    <n v="1.5945510100413696"/>
    <n v="144.1931814702364"/>
    <n v="1220.2408168579311"/>
    <n v="158.04330992063529"/>
    <n v="13.899399521160586"/>
    <n v="366.32396504367972"/>
    <n v="197.85770032195254"/>
    <n v="4.7412992976190598"/>
    <n v="1.5804330992063531"/>
    <n v="139.92815216590728"/>
    <n v="1187.9339989405935"/>
    <n v="92.065647678577932"/>
    <n v="8.0159909130726561"/>
    <n v="216.66970947008713"/>
    <n v="119.17843702565783"/>
    <n v="2.7619694303573379"/>
    <n v="0.92065647678577933"/>
    <n v="85.685591126086265"/>
    <n v="722.87440435453789"/>
    <n v="88.069363358369728"/>
    <n v="8.0159909130726561"/>
    <n v="206.75586168569001"/>
    <n v="109.87767526218202"/>
    <n v="2.6420809007510919"/>
    <n v="0.88069363358369734"/>
    <n v="76.538917689472612"/>
    <n v="653.59002383080156"/>
    <n v="86.578101159243374"/>
    <n v="8.0159909130726561"/>
    <n v="201.87288481706702"/>
    <n v="105.2966684180884"/>
    <n v="2.597343034777301"/>
    <n v="0.8657810115924337"/>
    <n v="72.033805669684952"/>
    <n v="619.46462319808916"/>
  </r>
  <r>
    <x v="1"/>
    <s v=""/>
    <m/>
    <s v=""/>
    <x v="4"/>
    <m/>
    <m/>
    <m/>
    <m/>
    <n v="23"/>
    <m/>
    <n v="19189000"/>
    <m/>
    <n v="0"/>
    <m/>
    <n v="0.99999999999999978"/>
    <n v="7745.724838721454"/>
    <n v="498.28900000000004"/>
    <n v="15336.954114621816"/>
    <n v="9161.1722069483039"/>
    <n v="232.37174516164362"/>
    <n v="77.457248387214548"/>
    <n v="7340.9186301224436"/>
    <n v="61721.777549016748"/>
    <n v="8657.5179347036501"/>
    <n v="740.13093787016112"/>
    <n v="20150.458150507577"/>
    <n v="11139.948619969211"/>
    <n v="259.72553804110947"/>
    <n v="86.575179347036496"/>
    <n v="8045.2406352302896"/>
    <n v="67757.319603047974"/>
    <n v="8490.8454695975797"/>
    <n v="740.13093787016112"/>
    <n v="19752.590396698983"/>
    <n v="10766.685556825663"/>
    <n v="254.7253640879274"/>
    <n v="84.90845469597582"/>
    <n v="7678.1615258683669"/>
    <n v="64976.762401394808"/>
    <n v="8415.668822065576"/>
    <n v="740.13093787016112"/>
    <n v="19506.43259079842"/>
    <n v="10535.75048916159"/>
    <n v="252.47006466196731"/>
    <n v="84.156688220655766"/>
    <n v="7451.0524241945086"/>
    <n v="63256.452440640249"/>
    <n v="4902.4156804926515"/>
    <n v="426.84454558046724"/>
    <n v="11537.473617763933"/>
    <n v="6346.1481365012824"/>
    <n v="147.07247041477953"/>
    <n v="49.024156804926513"/>
    <n v="4562.683217038285"/>
    <n v="38492.433435180836"/>
    <n v="4689.617015528127"/>
    <n v="426.84454558046724"/>
    <n v="11009.569844122698"/>
    <n v="5850.890660347126"/>
    <n v="140.68851046584382"/>
    <n v="46.896170155281276"/>
    <n v="4075.6308102975022"/>
    <n v="34803.100420562638"/>
    <n v="4610.2086001955531"/>
    <n v="426.84454558046724"/>
    <n v="10749.55557200467"/>
    <n v="5606.9560294483708"/>
    <n v="138.30625800586657"/>
    <n v="46.102086001955527"/>
    <n v="3835.7375127964629"/>
    <n v="32985.952511616466"/>
  </r>
  <r>
    <x v="2"/>
    <s v=""/>
    <m/>
    <s v=""/>
    <x v="4"/>
    <m/>
    <m/>
    <m/>
    <m/>
    <m/>
    <n v="7"/>
    <m/>
    <n v="5900000"/>
    <n v="619676.51645934244"/>
    <n v="19808676.5164593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2"/>
    <s v="Changji_x000a_Hui "/>
    <s v="Changji Hui "/>
    <s v="Qitai"/>
    <x v="894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Changji_x000a_Hui "/>
    <s v="Changji Hui "/>
    <s v="Qitai"/>
    <x v="894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Kililsu_x000a_Kirghiz"/>
    <s v="Kililsu Kirghiz"/>
    <s v="Wuqia"/>
    <x v="895"/>
    <s v="t/a"/>
    <s v="grinding"/>
    <n v="1500000"/>
    <n v="1"/>
    <m/>
    <n v="1"/>
    <m/>
    <n v="1500000"/>
    <n v="157544.87706593453"/>
    <n v="157544.87706593453"/>
    <n v="1.487748326824872E-3"/>
    <n v="66.526180094034089"/>
    <n v="1.5729784529720157"/>
    <n v="131.37391570957308"/>
    <n v="29.725154486945055"/>
    <n v="1.9957854028210227"/>
    <n v="0.66526180094034093"/>
    <n v="24.38394832138292"/>
    <n v="204.00962078766054"/>
    <n v="72.870883199310185"/>
    <n v="1.9134238275317554"/>
    <n v="146.90100216924827"/>
    <n v="33.600578512732369"/>
    <n v="2.1861264959793054"/>
    <n v="0.72870883199310177"/>
    <n v="26.71921568637411"/>
    <n v="223.90993824735074"/>
    <n v="72.439993136742146"/>
    <n v="1.9134238275317554"/>
    <n v="142.6570162704559"/>
    <n v="32.759420020719489"/>
    <n v="2.1731997941022643"/>
    <n v="0.72439993136742153"/>
    <n v="25.874940392749977"/>
    <n v="217.51470711598762"/>
    <n v="72.245642676166057"/>
    <n v="1.9134238275317554"/>
    <n v="139.70562348942065"/>
    <n v="32.174453632933009"/>
    <n v="2.1673692802849813"/>
    <n v="0.72245642676166055"/>
    <n v="25.287806489332027"/>
    <n v="213.06727504522416"/>
    <n v="41.214607043797649"/>
    <n v="1.1035000462430447"/>
    <n v="83.420138366004309"/>
    <n v="19.120322225844372"/>
    <n v="1.2364382113139294"/>
    <n v="0.41214607043797646"/>
    <n v="15.15078307554465"/>
    <n v="127.17345058920404"/>
    <n v="40.664469203077502"/>
    <n v="1.1035000462430447"/>
    <n v="77.691787371159904"/>
    <n v="17.984962401506863"/>
    <n v="1.2199340760923252"/>
    <n v="0.40664469203077508"/>
    <n v="14.011216325445284"/>
    <n v="118.54144061385796"/>
    <n v="40.459178562963039"/>
    <n v="1.1035000462430447"/>
    <n v="74.574257773072418"/>
    <n v="17.367067677521341"/>
    <n v="1.2137753568888909"/>
    <n v="0.40459178562963038"/>
    <n v="13.391032074230838"/>
    <n v="113.84365819561098"/>
  </r>
  <r>
    <x v="32"/>
    <s v="Changji_x000a_Hui"/>
    <s v="Changji Hui"/>
    <s v="Qitai"/>
    <x v="894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Changji_x000a_Hui"/>
    <s v="Changji Hui"/>
    <s v="Qitai"/>
    <x v="894"/>
    <s v="t/d"/>
    <s v="cement"/>
    <n v="1200"/>
    <n v="310"/>
    <n v="1"/>
    <m/>
    <n v="372000"/>
    <m/>
    <n v="0"/>
    <n v="372000"/>
    <n v="3.5129189084785648E-3"/>
    <n v="157.08374309514008"/>
    <n v="3.7141670069074855"/>
    <n v="310.20428943245179"/>
    <n v="70.187985005159831"/>
    <n v="4.7125122928542016"/>
    <n v="1.5708374309514008"/>
    <n v="57.576158263516177"/>
    <n v="481.71403822447451"/>
    <n v="172.06505888984483"/>
    <n v="4.5180375084104982"/>
    <n v="346.86734233884249"/>
    <n v="79.338760101385446"/>
    <n v="5.1619517666953447"/>
    <n v="1.7206505888984482"/>
    <n v="63.090266217741522"/>
    <n v="528.7033039681429"/>
    <n v="171.04762749975131"/>
    <n v="4.5180375084104982"/>
    <n v="336.84630716617841"/>
    <n v="77.352589780545159"/>
    <n v="5.1314288249925388"/>
    <n v="1.7104762749975131"/>
    <n v="61.096736405301243"/>
    <n v="513.60267978300078"/>
    <n v="170.58872097939488"/>
    <n v="4.5180375084104982"/>
    <n v="329.87738418377239"/>
    <n v="75.971348445953879"/>
    <n v="5.1176616293818462"/>
    <n v="1.7058872097939488"/>
    <n v="59.710377063511494"/>
    <n v="503.10126100546989"/>
    <n v="97.317247668270156"/>
    <n v="2.6056195850190185"/>
    <n v="196.97429741981514"/>
    <n v="45.147516063231471"/>
    <n v="2.9195174300481046"/>
    <n v="0.97317247668270157"/>
    <n v="35.774513326408162"/>
    <n v="300.28601691303925"/>
    <n v="96.018244612383768"/>
    <n v="2.6056195850190185"/>
    <n v="183.44833193132587"/>
    <n v="42.466668151707232"/>
    <n v="2.8805473383715134"/>
    <n v="0.96018244612383785"/>
    <n v="33.0837318872913"/>
    <n v="279.90383901788084"/>
    <n v="95.533505790374221"/>
    <n v="2.6056195850190185"/>
    <n v="176.08712138556382"/>
    <n v="41.007675377055378"/>
    <n v="2.8660051737112262"/>
    <n v="0.95533505790374218"/>
    <n v="31.619333007756676"/>
    <n v="268.8112849968669"/>
  </r>
  <r>
    <x v="32"/>
    <s v="Shi_x000a_Hezi"/>
    <s v="Shi Hezi"/>
    <s v="Tacheng"/>
    <x v="896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  <n v="27.109646135384999"/>
    <n v="0.73566669749536295"/>
    <n v="51.794524914106596"/>
    <n v="11.989974934337907"/>
    <n v="0.81328938406155005"/>
    <n v="0.27109646135385002"/>
    <n v="9.3408108836301889"/>
    <n v="79.027627075905301"/>
    <n v="26.972785708642022"/>
    <n v="0.73566669749536295"/>
    <n v="49.716171848714943"/>
    <n v="11.578045118347561"/>
    <n v="0.80918357125926066"/>
    <n v="0.26972785708642022"/>
    <n v="8.9273547161538911"/>
    <n v="75.895772130407323"/>
  </r>
  <r>
    <x v="32"/>
    <s v="Shi_x000a_Hezi"/>
    <s v="Shi Hezi"/>
    <s v="Shihezi"/>
    <x v="897"/>
    <s v="t/d"/>
    <s v="cement"/>
    <n v="25000"/>
    <n v="310"/>
    <n v="1"/>
    <m/>
    <n v="7750000"/>
    <m/>
    <n v="0"/>
    <n v="7750000"/>
    <n v="7.3185810593303424E-2"/>
    <n v="3272.577981148751"/>
    <n v="77.378479310572615"/>
    <n v="6462.5893631760782"/>
    <n v="1462.2496876074963"/>
    <n v="98.177339434462525"/>
    <n v="32.725779811487513"/>
    <n v="1199.5032971565868"/>
    <n v="10035.709129676552"/>
    <n v="3584.6887268717669"/>
    <n v="94.125781425218705"/>
    <n v="7226.4029653925509"/>
    <n v="1652.89083544553"/>
    <n v="107.54066180615301"/>
    <n v="35.846887268717666"/>
    <n v="1314.3805462029482"/>
    <n v="11014.652166002976"/>
    <n v="3563.4922395781518"/>
    <n v="94.125781425218705"/>
    <n v="7017.6313992953819"/>
    <n v="1611.5122870946905"/>
    <n v="106.90476718734455"/>
    <n v="35.634922395781523"/>
    <n v="1272.8486751104424"/>
    <n v="10700.055828812516"/>
    <n v="3553.9316870707262"/>
    <n v="94.125781425218705"/>
    <n v="6872.4455038285905"/>
    <n v="1582.7364259573724"/>
    <n v="106.61795061212177"/>
    <n v="35.53931687070726"/>
    <n v="1243.966188823156"/>
    <n v="10481.276270947288"/>
    <n v="2027.442659755628"/>
    <n v="54.283741354562878"/>
    <n v="4103.6311962461486"/>
    <n v="940.57325131732227"/>
    <n v="60.823279792668842"/>
    <n v="20.274426597556282"/>
    <n v="745.30236096683655"/>
    <n v="6255.958685688317"/>
    <n v="2000.3800960913284"/>
    <n v="54.283741354562878"/>
    <n v="3821.8402485692882"/>
    <n v="884.72225316056722"/>
    <n v="60.011402882739858"/>
    <n v="20.003800960913285"/>
    <n v="689.24441431856872"/>
    <n v="5831.3299795391831"/>
    <n v="1990.2813706327959"/>
    <n v="54.283741354562878"/>
    <n v="3668.4816955325791"/>
    <n v="854.3265703553202"/>
    <n v="59.708441118983878"/>
    <n v="19.902813706327958"/>
    <n v="658.73610432826399"/>
    <n v="5600.2351041013935"/>
  </r>
  <r>
    <x v="32"/>
    <s v="Shi_x000a_Hezi"/>
    <s v="Shi Hezi"/>
    <s v="Shihezi"/>
    <x v="897"/>
    <s v="t/d"/>
    <s v="cement"/>
    <n v="25000"/>
    <n v="310"/>
    <n v="1"/>
    <m/>
    <n v="7750000"/>
    <m/>
    <n v="0"/>
    <n v="7750000"/>
    <n v="7.3185810593303424E-2"/>
    <n v="3272.577981148751"/>
    <n v="77.378479310572615"/>
    <n v="6462.5893631760782"/>
    <n v="1462.2496876074963"/>
    <n v="98.177339434462525"/>
    <n v="32.725779811487513"/>
    <n v="1199.5032971565868"/>
    <n v="10035.709129676552"/>
    <n v="3584.6887268717669"/>
    <n v="94.125781425218705"/>
    <n v="7226.4029653925509"/>
    <n v="1652.89083544553"/>
    <n v="107.54066180615301"/>
    <n v="35.846887268717666"/>
    <n v="1314.3805462029482"/>
    <n v="11014.652166002976"/>
    <n v="3563.4922395781518"/>
    <n v="94.125781425218705"/>
    <n v="7017.6313992953819"/>
    <n v="1611.5122870946905"/>
    <n v="106.90476718734455"/>
    <n v="35.634922395781523"/>
    <n v="1272.8486751104424"/>
    <n v="10700.055828812516"/>
    <n v="3553.9316870707262"/>
    <n v="94.125781425218705"/>
    <n v="6872.4455038285905"/>
    <n v="1582.7364259573724"/>
    <n v="106.61795061212177"/>
    <n v="35.53931687070726"/>
    <n v="1243.966188823156"/>
    <n v="10481.276270947288"/>
    <n v="2027.442659755628"/>
    <n v="54.283741354562878"/>
    <n v="4103.6311962461486"/>
    <n v="940.57325131732227"/>
    <n v="60.823279792668842"/>
    <n v="20.274426597556282"/>
    <n v="745.30236096683655"/>
    <n v="6255.958685688317"/>
    <n v="2000.3800960913284"/>
    <n v="54.283741354562878"/>
    <n v="3821.8402485692882"/>
    <n v="884.72225316056722"/>
    <n v="60.011402882739858"/>
    <n v="20.003800960913285"/>
    <n v="689.24441431856872"/>
    <n v="5831.3299795391831"/>
    <n v="1990.2813706327959"/>
    <n v="54.283741354562878"/>
    <n v="3668.4816955325791"/>
    <n v="854.3265703553202"/>
    <n v="59.708441118983878"/>
    <n v="19.902813706327958"/>
    <n v="658.73610432826399"/>
    <n v="5600.2351041013935"/>
  </r>
  <r>
    <x v="32"/>
    <s v="Ili_x000a_Kazakh"/>
    <s v="Ili Kazakh"/>
    <s v="Tekes"/>
    <x v="898"/>
    <s v="t/d"/>
    <s v="cement"/>
    <n v="25000"/>
    <n v="310"/>
    <n v="1"/>
    <m/>
    <n v="7750000"/>
    <m/>
    <n v="0"/>
    <n v="7750000"/>
    <n v="7.3185810593303424E-2"/>
    <n v="3272.577981148751"/>
    <n v="77.378479310572615"/>
    <n v="6462.5893631760782"/>
    <n v="1462.2496876074963"/>
    <n v="98.177339434462525"/>
    <n v="32.725779811487513"/>
    <n v="1199.5032971565868"/>
    <n v="10035.709129676552"/>
    <n v="3584.6887268717669"/>
    <n v="94.125781425218705"/>
    <n v="7226.4029653925509"/>
    <n v="1652.89083544553"/>
    <n v="107.54066180615301"/>
    <n v="35.846887268717666"/>
    <n v="1314.3805462029482"/>
    <n v="11014.652166002976"/>
    <n v="3563.4922395781518"/>
    <n v="94.125781425218705"/>
    <n v="7017.6313992953819"/>
    <n v="1611.5122870946905"/>
    <n v="106.90476718734455"/>
    <n v="35.634922395781523"/>
    <n v="1272.8486751104424"/>
    <n v="10700.055828812516"/>
    <n v="3553.9316870707262"/>
    <n v="94.125781425218705"/>
    <n v="6872.4455038285905"/>
    <n v="1582.7364259573724"/>
    <n v="106.61795061212177"/>
    <n v="35.53931687070726"/>
    <n v="1243.966188823156"/>
    <n v="10481.276270947288"/>
    <n v="2027.442659755628"/>
    <n v="54.283741354562878"/>
    <n v="4103.6311962461486"/>
    <n v="940.57325131732227"/>
    <n v="60.823279792668842"/>
    <n v="20.274426597556282"/>
    <n v="745.30236096683655"/>
    <n v="6255.958685688317"/>
    <n v="2000.3800960913284"/>
    <n v="54.283741354562878"/>
    <n v="3821.8402485692882"/>
    <n v="884.72225316056722"/>
    <n v="60.011402882739858"/>
    <n v="20.003800960913285"/>
    <n v="689.24441431856872"/>
    <n v="5831.3299795391831"/>
    <n v="1990.2813706327959"/>
    <n v="54.283741354562878"/>
    <n v="3668.4816955325791"/>
    <n v="854.3265703553202"/>
    <n v="59.708441118983878"/>
    <n v="19.902813706327958"/>
    <n v="658.73610432826399"/>
    <n v="5600.2351041013935"/>
  </r>
  <r>
    <x v="32"/>
    <s v="Changji_x000a_Hui"/>
    <s v="Changji Hui"/>
    <s v="Changji"/>
    <x v="899"/>
    <s v="t/d"/>
    <s v="cement"/>
    <n v="4000"/>
    <n v="310"/>
    <n v="1"/>
    <m/>
    <n v="1240000"/>
    <m/>
    <n v="0"/>
    <n v="1240000"/>
    <n v="1.1709729694928549E-2"/>
    <n v="523.61247698380021"/>
    <n v="12.380556689691618"/>
    <n v="1034.0142981081726"/>
    <n v="233.95995001719942"/>
    <n v="15.708374309514006"/>
    <n v="5.2361247698380025"/>
    <n v="191.92052754505391"/>
    <n v="1605.7134607482483"/>
    <n v="573.55019629948276"/>
    <n v="15.060125028034994"/>
    <n v="1156.2244744628083"/>
    <n v="264.4625336712848"/>
    <n v="17.206505888984484"/>
    <n v="5.7355019629948272"/>
    <n v="210.30088739247174"/>
    <n v="1762.3443465604762"/>
    <n v="570.15875833250436"/>
    <n v="15.060125028034994"/>
    <n v="1122.8210238872612"/>
    <n v="257.84196593515054"/>
    <n v="17.10476274997513"/>
    <n v="5.7015875833250433"/>
    <n v="203.65578801767083"/>
    <n v="1712.0089326100026"/>
    <n v="568.62906993131628"/>
    <n v="15.060125028034994"/>
    <n v="1099.5912806125746"/>
    <n v="253.23782815317961"/>
    <n v="17.058872097939485"/>
    <n v="5.6862906993131626"/>
    <n v="199.03459021170497"/>
    <n v="1677.0042033515663"/>
    <n v="324.39082556090051"/>
    <n v="8.6853986167300619"/>
    <n v="656.58099139938383"/>
    <n v="150.49172021077158"/>
    <n v="9.7317247668270159"/>
    <n v="3.2439082556090053"/>
    <n v="119.24837775469386"/>
    <n v="1000.9533897101309"/>
    <n v="320.06081537461256"/>
    <n v="8.6853986167300619"/>
    <n v="611.49443977108615"/>
    <n v="141.55556050569078"/>
    <n v="9.6018244612383779"/>
    <n v="3.200608153746126"/>
    <n v="110.279106290971"/>
    <n v="933.01279672626936"/>
    <n v="318.44501930124738"/>
    <n v="8.6853986167300619"/>
    <n v="586.95707128521269"/>
    <n v="136.69225125685125"/>
    <n v="9.5533505790374207"/>
    <n v="3.184450193012474"/>
    <n v="105.39777669252226"/>
    <n v="896.03761665622301"/>
  </r>
  <r>
    <x v="32"/>
    <s v="Bortala_x000a_Mongol"/>
    <s v="Bortala Mongol"/>
    <s v="Jinghe"/>
    <x v="900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Changji_x000a_Hui"/>
    <s v="Changji Hui"/>
    <s v="Jimsar"/>
    <x v="901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Changji_x000a_Hui"/>
    <s v="Changji Hui"/>
    <s v="Fukang"/>
    <x v="902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Aksu"/>
    <s v="Aksu"/>
    <s v="Kuqa"/>
    <x v="90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Aksu"/>
    <s v="Aksu"/>
    <s v="Kuqa"/>
    <x v="90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Altay"/>
    <s v="Altay"/>
    <s v="Fuyun"/>
    <x v="904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  <n v="240.04561153095943"/>
    <n v="6.5140489625475464"/>
    <n v="458.6208298283147"/>
    <n v="106.16667037926808"/>
    <n v="7.2013683459287838"/>
    <n v="2.4004561153095945"/>
    <n v="82.709329718228261"/>
    <n v="699.75959754470205"/>
    <n v="238.83376447593554"/>
    <n v="6.5140489625475464"/>
    <n v="440.21780346390955"/>
    <n v="102.51918844263844"/>
    <n v="7.1650129342780664"/>
    <n v="2.3883376447593556"/>
    <n v="79.048332519391693"/>
    <n v="672.02821249216731"/>
  </r>
  <r>
    <x v="32"/>
    <s v="Kashgar"/>
    <s v="Kashgar"/>
    <s v="Kashgar"/>
    <x v="90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  <n v="27.109646135384999"/>
    <n v="0.73566669749536295"/>
    <n v="51.794524914106596"/>
    <n v="11.989974934337907"/>
    <n v="0.81328938406155005"/>
    <n v="0.27109646135385002"/>
    <n v="9.3408108836301889"/>
    <n v="79.027627075905301"/>
    <n v="26.972785708642022"/>
    <n v="0.73566669749536295"/>
    <n v="49.716171848714943"/>
    <n v="11.578045118347561"/>
    <n v="0.80918357125926066"/>
    <n v="0.26972785708642022"/>
    <n v="8.9273547161538911"/>
    <n v="75.895772130407323"/>
  </r>
  <r>
    <x v="32"/>
    <s v="Kashgar"/>
    <s v="Kashgar"/>
    <s v="Kashgar"/>
    <x v="90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  <n v="27.109646135384999"/>
    <n v="0.73566669749536295"/>
    <n v="51.794524914106596"/>
    <n v="11.989974934337907"/>
    <n v="0.81328938406155005"/>
    <n v="0.27109646135385002"/>
    <n v="9.3408108836301889"/>
    <n v="79.027627075905301"/>
    <n v="26.972785708642022"/>
    <n v="0.73566669749536295"/>
    <n v="49.716171848714943"/>
    <n v="11.578045118347561"/>
    <n v="0.80918357125926066"/>
    <n v="0.26972785708642022"/>
    <n v="8.9273547161538911"/>
    <n v="75.895772130407323"/>
  </r>
  <r>
    <x v="32"/>
    <s v="Kashgar"/>
    <s v="Kashgar"/>
    <s v="Kashgar"/>
    <x v="90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  <n v="27.109646135384999"/>
    <n v="0.73566669749536295"/>
    <n v="51.794524914106596"/>
    <n v="11.989974934337907"/>
    <n v="0.81328938406155005"/>
    <n v="0.27109646135385002"/>
    <n v="9.3408108836301889"/>
    <n v="79.027627075905301"/>
    <n v="26.972785708642022"/>
    <n v="0.73566669749536295"/>
    <n v="49.716171848714943"/>
    <n v="11.578045118347561"/>
    <n v="0.80918357125926066"/>
    <n v="0.26972785708642022"/>
    <n v="8.9273547161538911"/>
    <n v="75.895772130407323"/>
  </r>
  <r>
    <x v="32"/>
    <s v="Kashgar"/>
    <s v="Kashgar"/>
    <s v="Kashgar"/>
    <x v="90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  <n v="27.109646135384999"/>
    <n v="0.73566669749536295"/>
    <n v="51.794524914106596"/>
    <n v="11.989974934337907"/>
    <n v="0.81328938406155005"/>
    <n v="0.27109646135385002"/>
    <n v="9.3408108836301889"/>
    <n v="79.027627075905301"/>
    <n v="26.972785708642022"/>
    <n v="0.73566669749536295"/>
    <n v="49.716171848714943"/>
    <n v="11.578045118347561"/>
    <n v="0.80918357125926066"/>
    <n v="0.26972785708642022"/>
    <n v="8.9273547161538911"/>
    <n v="75.895772130407323"/>
  </r>
  <r>
    <x v="32"/>
    <s v="Turfan"/>
    <s v="Turfan"/>
    <s v="Turfan"/>
    <x v="906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  <n v="27.109646135384999"/>
    <n v="0.73566669749536295"/>
    <n v="51.794524914106596"/>
    <n v="11.989974934337907"/>
    <n v="0.81328938406155005"/>
    <n v="0.27109646135385002"/>
    <n v="9.3408108836301889"/>
    <n v="79.027627075905301"/>
    <n v="26.972785708642022"/>
    <n v="0.73566669749536295"/>
    <n v="49.716171848714943"/>
    <n v="11.578045118347561"/>
    <n v="0.80918357125926066"/>
    <n v="0.26972785708642022"/>
    <n v="8.9273547161538911"/>
    <n v="75.895772130407323"/>
  </r>
  <r>
    <x v="32"/>
    <s v="Turfan"/>
    <s v="Turfan"/>
    <s v="Turfan"/>
    <x v="906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  <n v="240.04561153095943"/>
    <n v="6.5140489625475464"/>
    <n v="458.6208298283147"/>
    <n v="106.16667037926808"/>
    <n v="7.2013683459287838"/>
    <n v="2.4004561153095945"/>
    <n v="82.709329718228261"/>
    <n v="699.75959754470205"/>
    <n v="238.83376447593554"/>
    <n v="6.5140489625475464"/>
    <n v="440.21780346390955"/>
    <n v="102.51918844263844"/>
    <n v="7.1650129342780664"/>
    <n v="2.3883376447593556"/>
    <n v="79.048332519391693"/>
    <n v="672.02821249216731"/>
  </r>
  <r>
    <x v="32"/>
    <s v="Turfan"/>
    <s v="Turfan"/>
    <s v="Turfan"/>
    <x v="906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Ili_x000a_Kazakh"/>
    <s v="Ili Kazakh"/>
    <s v="Nilka"/>
    <x v="907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  <n v="27.109646135384999"/>
    <n v="0.73566669749536295"/>
    <n v="51.794524914106596"/>
    <n v="11.989974934337907"/>
    <n v="0.81328938406155005"/>
    <n v="0.27109646135385002"/>
    <n v="9.3408108836301889"/>
    <n v="79.027627075905301"/>
    <n v="26.972785708642022"/>
    <n v="0.73566669749536295"/>
    <n v="49.716171848714943"/>
    <n v="11.578045118347561"/>
    <n v="0.80918357125926066"/>
    <n v="0.26972785708642022"/>
    <n v="8.9273547161538911"/>
    <n v="75.895772130407323"/>
  </r>
  <r>
    <x v="32"/>
    <s v="Ili_x000a_Kazakh"/>
    <s v="Ili Kazakh"/>
    <s v="Qapqal Xibe"/>
    <x v="908"/>
    <s v="t/d"/>
    <s v="cement"/>
    <n v="1600"/>
    <n v="310"/>
    <n v="1"/>
    <m/>
    <n v="496000"/>
    <m/>
    <n v="0"/>
    <n v="496000"/>
    <n v="4.6838918779714194E-3"/>
    <n v="209.44499079352008"/>
    <n v="4.952222675876647"/>
    <n v="413.60571924326899"/>
    <n v="93.58398000687977"/>
    <n v="6.2833497238056024"/>
    <n v="2.0944499079352008"/>
    <n v="76.76821101802156"/>
    <n v="642.28538429929938"/>
    <n v="229.42007851979309"/>
    <n v="6.0240500112139976"/>
    <n v="462.48978978512326"/>
    <n v="105.78501346851392"/>
    <n v="6.882602355593793"/>
    <n v="2.2942007851979307"/>
    <n v="84.120354956988692"/>
    <n v="704.9377386241905"/>
    <n v="228.06350333300173"/>
    <n v="6.0240500112139976"/>
    <n v="449.12840955490447"/>
    <n v="103.13678637406021"/>
    <n v="6.8419050999900515"/>
    <n v="2.2806350333300176"/>
    <n v="81.462315207068329"/>
    <n v="684.80357304400104"/>
    <n v="227.4516279725265"/>
    <n v="6.0240500112139976"/>
    <n v="439.83651224502984"/>
    <n v="101.29513126127183"/>
    <n v="6.8235488391757944"/>
    <n v="2.2745162797252649"/>
    <n v="79.613836084681978"/>
    <n v="670.80168134062649"/>
    <n v="129.7563302243602"/>
    <n v="3.4741594466920245"/>
    <n v="262.63239655975354"/>
    <n v="60.196688084308626"/>
    <n v="3.8926899067308063"/>
    <n v="1.2975633022436019"/>
    <n v="47.699351101877539"/>
    <n v="400.38135588405231"/>
    <n v="128.02432614984502"/>
    <n v="3.4741594466920245"/>
    <n v="244.59777590843447"/>
    <n v="56.622224202276307"/>
    <n v="3.840729784495351"/>
    <n v="1.2802432614984502"/>
    <n v="44.1116425163884"/>
    <n v="373.20511869050773"/>
    <n v="127.37800772049894"/>
    <n v="3.4741594466920245"/>
    <n v="234.78282851408508"/>
    <n v="54.676900502740494"/>
    <n v="3.8213402316149683"/>
    <n v="1.2737800772049894"/>
    <n v="42.159110677008904"/>
    <n v="358.4150466624892"/>
  </r>
  <r>
    <x v="32"/>
    <s v="Ili_x000a_Kazakh"/>
    <s v="Ili Kazakh"/>
    <s v="Qapqal Xibe"/>
    <x v="908"/>
    <s v="t/d"/>
    <s v="cement"/>
    <n v="4000"/>
    <n v="310"/>
    <n v="1"/>
    <m/>
    <n v="1240000"/>
    <m/>
    <n v="0"/>
    <n v="1240000"/>
    <n v="1.1709729694928549E-2"/>
    <n v="523.61247698380021"/>
    <n v="12.380556689691618"/>
    <n v="1034.0142981081726"/>
    <n v="233.95995001719942"/>
    <n v="15.708374309514006"/>
    <n v="5.2361247698380025"/>
    <n v="191.92052754505391"/>
    <n v="1605.7134607482483"/>
    <n v="573.55019629948276"/>
    <n v="15.060125028034994"/>
    <n v="1156.2244744628083"/>
    <n v="264.4625336712848"/>
    <n v="17.206505888984484"/>
    <n v="5.7355019629948272"/>
    <n v="210.30088739247174"/>
    <n v="1762.3443465604762"/>
    <n v="570.15875833250436"/>
    <n v="15.060125028034994"/>
    <n v="1122.8210238872612"/>
    <n v="257.84196593515054"/>
    <n v="17.10476274997513"/>
    <n v="5.7015875833250433"/>
    <n v="203.65578801767083"/>
    <n v="1712.0089326100026"/>
    <n v="568.62906993131628"/>
    <n v="15.060125028034994"/>
    <n v="1099.5912806125746"/>
    <n v="253.23782815317961"/>
    <n v="17.058872097939485"/>
    <n v="5.6862906993131626"/>
    <n v="199.03459021170497"/>
    <n v="1677.0042033515663"/>
    <n v="324.39082556090051"/>
    <n v="8.6853986167300619"/>
    <n v="656.58099139938383"/>
    <n v="150.49172021077158"/>
    <n v="9.7317247668270159"/>
    <n v="3.2439082556090053"/>
    <n v="119.24837775469386"/>
    <n v="1000.9533897101309"/>
    <n v="320.06081537461256"/>
    <n v="8.6853986167300619"/>
    <n v="611.49443977108615"/>
    <n v="141.55556050569078"/>
    <n v="9.6018244612383779"/>
    <n v="3.200608153746126"/>
    <n v="110.279106290971"/>
    <n v="933.01279672626936"/>
    <n v="318.44501930124738"/>
    <n v="8.6853986167300619"/>
    <n v="586.95707128521269"/>
    <n v="136.69225125685125"/>
    <n v="9.5533505790374207"/>
    <n v="3.184450193012474"/>
    <n v="105.39777669252226"/>
    <n v="896.03761665622301"/>
  </r>
  <r>
    <x v="32"/>
    <s v="Altay"/>
    <s v="Altay"/>
    <s v="Fuhai"/>
    <x v="909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  <n v="27.109646135384999"/>
    <n v="0.73566669749536295"/>
    <n v="51.794524914106596"/>
    <n v="11.989974934337907"/>
    <n v="0.81328938406155005"/>
    <n v="0.27109646135385002"/>
    <n v="9.3408108836301889"/>
    <n v="79.027627075905301"/>
    <n v="26.972785708642022"/>
    <n v="0.73566669749536295"/>
    <n v="49.716171848714943"/>
    <n v="11.578045118347561"/>
    <n v="0.80918357125926066"/>
    <n v="0.26972785708642022"/>
    <n v="8.9273547161538911"/>
    <n v="75.895772130407323"/>
  </r>
  <r>
    <x v="32"/>
    <s v="Altay"/>
    <s v="Altay"/>
    <s v="Habahe"/>
    <x v="910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  <n v="27.109646135384999"/>
    <n v="0.73566669749536295"/>
    <n v="51.794524914106596"/>
    <n v="11.989974934337907"/>
    <n v="0.81328938406155005"/>
    <n v="0.27109646135385002"/>
    <n v="9.3408108836301889"/>
    <n v="79.027627075905301"/>
    <n v="26.972785708642022"/>
    <n v="0.73566669749536295"/>
    <n v="49.716171848714943"/>
    <n v="11.578045118347561"/>
    <n v="0.80918357125926066"/>
    <n v="0.26972785708642022"/>
    <n v="8.9273547161538911"/>
    <n v="75.895772130407323"/>
  </r>
  <r>
    <x v="32"/>
    <s v="Altay"/>
    <s v="Altay"/>
    <s v="Habahe"/>
    <x v="910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Kililsu_x000a_Kirghiz"/>
    <s v="Kililsu Kirghiz"/>
    <s v="Wuqia"/>
    <x v="895"/>
    <s v="t/a"/>
    <s v="grinding"/>
    <n v="1000000"/>
    <n v="1"/>
    <m/>
    <n v="1"/>
    <m/>
    <n v="1000000"/>
    <n v="105029.91804395635"/>
    <n v="105029.91804395635"/>
    <n v="9.918322178832479E-4"/>
    <n v="44.350786729356059"/>
    <n v="1.0486523019813436"/>
    <n v="87.582610473048717"/>
    <n v="19.81676965796337"/>
    <n v="1.3305236018806816"/>
    <n v="0.44350786729356062"/>
    <n v="16.255965547588612"/>
    <n v="136.00641385844034"/>
    <n v="48.580588799540116"/>
    <n v="1.2756158850211703"/>
    <n v="97.93400144616551"/>
    <n v="22.400385675154912"/>
    <n v="1.4574176639862035"/>
    <n v="0.48580588799540114"/>
    <n v="17.812810457582739"/>
    <n v="149.27329216490048"/>
    <n v="48.2933287578281"/>
    <n v="1.2756158850211703"/>
    <n v="95.104677513637256"/>
    <n v="21.839613347146322"/>
    <n v="1.4487998627348428"/>
    <n v="0.48293328757828102"/>
    <n v="17.249960261833316"/>
    <n v="145.00980474399174"/>
    <n v="48.163761784110697"/>
    <n v="1.2756158850211703"/>
    <n v="93.137082326280421"/>
    <n v="21.449635755288671"/>
    <n v="1.4449128535233209"/>
    <n v="0.48163761784110698"/>
    <n v="16.858537659554685"/>
    <n v="142.04485003014943"/>
    <n v="27.476404695865096"/>
    <n v="0.73566669749536295"/>
    <n v="55.613425577336201"/>
    <n v="12.746881483896248"/>
    <n v="0.82429214087595293"/>
    <n v="0.27476404695865098"/>
    <n v="10.100522050363098"/>
    <n v="84.782300392802682"/>
    <n v="27.109646135384999"/>
    <n v="0.73566669749536295"/>
    <n v="51.794524914106596"/>
    <n v="11.989974934337907"/>
    <n v="0.81328938406155005"/>
    <n v="0.27109646135385002"/>
    <n v="9.3408108836301889"/>
    <n v="79.027627075905301"/>
    <n v="26.972785708642022"/>
    <n v="0.73566669749536295"/>
    <n v="49.716171848714943"/>
    <n v="11.578045118347561"/>
    <n v="0.80918357125926066"/>
    <n v="0.26972785708642022"/>
    <n v="8.9273547161538911"/>
    <n v="75.895772130407323"/>
  </r>
  <r>
    <x v="32"/>
    <s v="Ili_x000a_Kazakh"/>
    <s v="Ili Kazakh"/>
    <s v="Huocheng"/>
    <x v="911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Changji_x000a_Hui "/>
    <s v="Changji Hui "/>
    <s v="Fukang"/>
    <x v="902"/>
    <s v="t/d"/>
    <s v="cement"/>
    <n v="4000"/>
    <n v="310"/>
    <n v="1"/>
    <m/>
    <n v="1240000"/>
    <m/>
    <n v="0"/>
    <n v="1240000"/>
    <n v="1.1709729694928549E-2"/>
    <n v="523.61247698380021"/>
    <n v="12.380556689691618"/>
    <n v="1034.0142981081726"/>
    <n v="233.95995001719942"/>
    <n v="15.708374309514006"/>
    <n v="5.2361247698380025"/>
    <n v="191.92052754505391"/>
    <n v="1605.7134607482483"/>
    <n v="573.55019629948276"/>
    <n v="15.060125028034994"/>
    <n v="1156.2244744628083"/>
    <n v="264.4625336712848"/>
    <n v="17.206505888984484"/>
    <n v="5.7355019629948272"/>
    <n v="210.30088739247174"/>
    <n v="1762.3443465604762"/>
    <n v="570.15875833250436"/>
    <n v="15.060125028034994"/>
    <n v="1122.8210238872612"/>
    <n v="257.84196593515054"/>
    <n v="17.10476274997513"/>
    <n v="5.7015875833250433"/>
    <n v="203.65578801767083"/>
    <n v="1712.0089326100026"/>
    <n v="568.62906993131628"/>
    <n v="15.060125028034994"/>
    <n v="1099.5912806125746"/>
    <n v="253.23782815317961"/>
    <n v="17.058872097939485"/>
    <n v="5.6862906993131626"/>
    <n v="199.03459021170497"/>
    <n v="1677.0042033515663"/>
    <n v="324.39082556090051"/>
    <n v="8.6853986167300619"/>
    <n v="656.58099139938383"/>
    <n v="150.49172021077158"/>
    <n v="9.7317247668270159"/>
    <n v="3.2439082556090053"/>
    <n v="119.24837775469386"/>
    <n v="1000.9533897101309"/>
    <n v="320.06081537461256"/>
    <n v="8.6853986167300619"/>
    <n v="611.49443977108615"/>
    <n v="141.55556050569078"/>
    <n v="9.6018244612383779"/>
    <n v="3.200608153746126"/>
    <n v="110.279106290971"/>
    <n v="933.01279672626936"/>
    <n v="318.44501930124738"/>
    <n v="8.6853986167300619"/>
    <n v="586.95707128521269"/>
    <n v="136.69225125685125"/>
    <n v="9.5533505790374207"/>
    <n v="3.184450193012474"/>
    <n v="105.39777669252226"/>
    <n v="896.03761665622301"/>
  </r>
  <r>
    <x v="32"/>
    <s v="Khotan"/>
    <s v="Khotan"/>
    <s v="Khotan"/>
    <x v="912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Changji_x000a_Hui"/>
    <s v="Changji Hui"/>
    <s v="Qitai"/>
    <x v="894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Changji_x000a_Hui"/>
    <s v="Changji Hui"/>
    <s v="Qitai"/>
    <x v="894"/>
    <s v="t/d"/>
    <s v="cement"/>
    <n v="3500"/>
    <n v="310"/>
    <n v="1"/>
    <m/>
    <n v="1085000"/>
    <m/>
    <n v="0"/>
    <n v="1085000"/>
    <n v="1.0246013483062481E-2"/>
    <n v="458.16091736082518"/>
    <n v="10.832987103480166"/>
    <n v="904.76251084465105"/>
    <n v="204.71495626504949"/>
    <n v="13.744827520824755"/>
    <n v="4.5816091736082525"/>
    <n v="167.93046160192219"/>
    <n v="1404.9992781547173"/>
    <n v="501.85642176204743"/>
    <n v="13.17760939953062"/>
    <n v="1011.6964151549572"/>
    <n v="231.40471696237421"/>
    <n v="15.055692652861422"/>
    <n v="5.0185642176204741"/>
    <n v="184.01327646841276"/>
    <n v="1542.0513032404167"/>
    <n v="498.8889135409413"/>
    <n v="13.17760939953062"/>
    <n v="982.46839590135357"/>
    <n v="225.6117201932567"/>
    <n v="14.966667406228238"/>
    <n v="4.9888891354094138"/>
    <n v="178.19881451546198"/>
    <n v="1498.0078160337523"/>
    <n v="497.55043618990175"/>
    <n v="13.17760939953062"/>
    <n v="962.14237053600289"/>
    <n v="221.58309963403215"/>
    <n v="14.926513085697051"/>
    <n v="4.9755043618990173"/>
    <n v="174.15526643524186"/>
    <n v="1467.3786779326206"/>
    <n v="283.84197236578797"/>
    <n v="7.5997237896388041"/>
    <n v="574.5083674744609"/>
    <n v="131.68025518442514"/>
    <n v="8.5152591709736392"/>
    <n v="2.8384197236578794"/>
    <n v="104.34233053535714"/>
    <n v="875.83421599636449"/>
    <n v="280.053213452786"/>
    <n v="7.5997237896388041"/>
    <n v="535.05763479970039"/>
    <n v="123.86111544247943"/>
    <n v="8.4015964035835804"/>
    <n v="2.8005321345278604"/>
    <n v="96.494218004599631"/>
    <n v="816.38619713548576"/>
    <n v="278.63939188859149"/>
    <n v="7.5997237896388041"/>
    <n v="513.58743737456109"/>
    <n v="119.60571984974484"/>
    <n v="8.359181756657744"/>
    <n v="2.7863939188859148"/>
    <n v="92.223054605956975"/>
    <n v="784.03291457419516"/>
  </r>
  <r>
    <x v="32"/>
    <s v="Turfan"/>
    <s v="Turfan"/>
    <s v="Toksun"/>
    <x v="91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Shi_x000a_Hezi"/>
    <s v="Shi Hezi"/>
    <s v="Shihezi"/>
    <x v="897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Shi_x000a_Hezi"/>
    <s v="Shi Hezi"/>
    <s v="Shihezi"/>
    <x v="897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  <n v="240.04561153095943"/>
    <n v="6.5140489625475464"/>
    <n v="458.6208298283147"/>
    <n v="106.16667037926808"/>
    <n v="7.2013683459287838"/>
    <n v="2.4004561153095945"/>
    <n v="82.709329718228261"/>
    <n v="699.75959754470205"/>
    <n v="238.83376447593554"/>
    <n v="6.5140489625475464"/>
    <n v="440.21780346390955"/>
    <n v="102.51918844263844"/>
    <n v="7.1650129342780664"/>
    <n v="2.3883376447593556"/>
    <n v="79.048332519391693"/>
    <n v="672.02821249216731"/>
  </r>
  <r>
    <x v="32"/>
    <s v="Aksu"/>
    <s v="Aksu"/>
    <s v="Aksu"/>
    <x v="914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Aksu"/>
    <s v="Aksu"/>
    <s v="Aksu"/>
    <x v="914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  <n v="240.04561153095943"/>
    <n v="6.5140489625475464"/>
    <n v="458.6208298283147"/>
    <n v="106.16667037926808"/>
    <n v="7.2013683459287838"/>
    <n v="2.4004561153095945"/>
    <n v="82.709329718228261"/>
    <n v="699.75959754470205"/>
    <n v="238.83376447593554"/>
    <n v="6.5140489625475464"/>
    <n v="440.21780346390955"/>
    <n v="102.51918844263844"/>
    <n v="7.1650129342780664"/>
    <n v="2.3883376447593556"/>
    <n v="79.048332519391693"/>
    <n v="672.02821249216731"/>
  </r>
  <r>
    <x v="32"/>
    <s v="Ürümqi"/>
    <s v="Ürümqi"/>
    <s v="Ürümqi Shì"/>
    <x v="915"/>
    <s v="t/d"/>
    <s v="cement"/>
    <n v="7500"/>
    <n v="310"/>
    <n v="1"/>
    <m/>
    <n v="2325000"/>
    <m/>
    <n v="0"/>
    <n v="2325000"/>
    <n v="2.1955743177991028E-2"/>
    <n v="981.77339434462533"/>
    <n v="23.213543793171784"/>
    <n v="1938.7768089528233"/>
    <n v="438.67490628224886"/>
    <n v="29.453201830338759"/>
    <n v="9.8177339434462549"/>
    <n v="359.85098914697608"/>
    <n v="3010.7127389029656"/>
    <n v="1075.40661806153"/>
    <n v="28.237734427565613"/>
    <n v="2167.9208896177652"/>
    <n v="495.86725063365901"/>
    <n v="32.262198541845905"/>
    <n v="10.7540661806153"/>
    <n v="394.31416386088449"/>
    <n v="3304.3956498008924"/>
    <n v="1069.0476718734456"/>
    <n v="28.237734427565613"/>
    <n v="2105.2894197886149"/>
    <n v="483.45368612840718"/>
    <n v="32.071430156203363"/>
    <n v="10.690476718734457"/>
    <n v="381.85460253313278"/>
    <n v="3210.0167486437549"/>
    <n v="1066.1795061212179"/>
    <n v="28.237734427565613"/>
    <n v="2061.7336511485773"/>
    <n v="474.82092778721176"/>
    <n v="31.985385183636534"/>
    <n v="10.66179506121218"/>
    <n v="373.18985664694679"/>
    <n v="3144.3828812841866"/>
    <n v="608.23279792668848"/>
    <n v="16.285122406368863"/>
    <n v="1231.0893588738445"/>
    <n v="282.17197539519668"/>
    <n v="18.246983937800653"/>
    <n v="6.0823279792668847"/>
    <n v="223.59070829005097"/>
    <n v="1876.7876057064952"/>
    <n v="600.11402882739856"/>
    <n v="16.285122406368863"/>
    <n v="1146.5520745707865"/>
    <n v="265.41667594817017"/>
    <n v="18.003420864821958"/>
    <n v="6.0011402882739855"/>
    <n v="206.7733242955706"/>
    <n v="1749.3989938617551"/>
    <n v="597.08441118983876"/>
    <n v="16.285122406368863"/>
    <n v="1100.5445086597738"/>
    <n v="256.29797110659609"/>
    <n v="17.912532335695165"/>
    <n v="5.9708441118983879"/>
    <n v="197.6208312984792"/>
    <n v="1680.0705312304181"/>
  </r>
  <r>
    <x v="32"/>
    <s v="Ürümqi"/>
    <s v="Ürümqi"/>
    <s v="Ürümqi Shì"/>
    <x v="915"/>
    <s v="t/d"/>
    <s v="cement"/>
    <n v="7500"/>
    <n v="310"/>
    <n v="1"/>
    <m/>
    <n v="2325000"/>
    <m/>
    <n v="0"/>
    <n v="2325000"/>
    <n v="2.1955743177991028E-2"/>
    <n v="981.77339434462533"/>
    <n v="23.213543793171784"/>
    <n v="1938.7768089528233"/>
    <n v="438.67490628224886"/>
    <n v="29.453201830338759"/>
    <n v="9.8177339434462549"/>
    <n v="359.85098914697608"/>
    <n v="3010.7127389029656"/>
    <n v="1075.40661806153"/>
    <n v="28.237734427565613"/>
    <n v="2167.9208896177652"/>
    <n v="495.86725063365901"/>
    <n v="32.262198541845905"/>
    <n v="10.7540661806153"/>
    <n v="394.31416386088449"/>
    <n v="3304.3956498008924"/>
    <n v="1069.0476718734456"/>
    <n v="28.237734427565613"/>
    <n v="2105.2894197886149"/>
    <n v="483.45368612840718"/>
    <n v="32.071430156203363"/>
    <n v="10.690476718734457"/>
    <n v="381.85460253313278"/>
    <n v="3210.0167486437549"/>
    <n v="1066.1795061212179"/>
    <n v="28.237734427565613"/>
    <n v="2061.7336511485773"/>
    <n v="474.82092778721176"/>
    <n v="31.985385183636534"/>
    <n v="10.66179506121218"/>
    <n v="373.18985664694679"/>
    <n v="3144.3828812841866"/>
    <n v="608.23279792668848"/>
    <n v="16.285122406368863"/>
    <n v="1231.0893588738445"/>
    <n v="282.17197539519668"/>
    <n v="18.246983937800653"/>
    <n v="6.0823279792668847"/>
    <n v="223.59070829005097"/>
    <n v="1876.7876057064952"/>
    <n v="600.11402882739856"/>
    <n v="16.285122406368863"/>
    <n v="1146.5520745707865"/>
    <n v="265.41667594817017"/>
    <n v="18.003420864821958"/>
    <n v="6.0011402882739855"/>
    <n v="206.7733242955706"/>
    <n v="1749.3989938617551"/>
    <n v="597.08441118983876"/>
    <n v="16.285122406368863"/>
    <n v="1100.5445086597738"/>
    <n v="256.29797110659609"/>
    <n v="17.912532335695165"/>
    <n v="5.9708441118983879"/>
    <n v="197.6208312984792"/>
    <n v="1680.0705312304181"/>
  </r>
  <r>
    <x v="32"/>
    <s v="Kashgar"/>
    <s v="Kashgar"/>
    <s v="Kashgar"/>
    <x v="90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Hami"/>
    <s v="Hami"/>
    <s v="Hami"/>
    <x v="916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Hami"/>
    <s v="Hami"/>
    <s v="Hami"/>
    <x v="916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Karamay"/>
    <s v="Karamay"/>
    <s v="Karamay"/>
    <x v="917"/>
    <s v="t/d"/>
    <s v="cement"/>
    <n v="1200"/>
    <n v="310"/>
    <n v="1"/>
    <m/>
    <n v="372000"/>
    <m/>
    <n v="0"/>
    <n v="372000"/>
    <n v="3.5129189084785648E-3"/>
    <n v="157.08374309514008"/>
    <n v="3.7141670069074855"/>
    <n v="310.20428943245179"/>
    <n v="70.187985005159831"/>
    <n v="4.7125122928542016"/>
    <n v="1.5708374309514008"/>
    <n v="57.576158263516177"/>
    <n v="481.71403822447451"/>
    <n v="172.06505888984483"/>
    <n v="4.5180375084104982"/>
    <n v="346.86734233884249"/>
    <n v="79.338760101385446"/>
    <n v="5.1619517666953447"/>
    <n v="1.7206505888984482"/>
    <n v="63.090266217741522"/>
    <n v="528.7033039681429"/>
    <n v="171.04762749975131"/>
    <n v="4.5180375084104982"/>
    <n v="336.84630716617841"/>
    <n v="77.352589780545159"/>
    <n v="5.1314288249925388"/>
    <n v="1.7104762749975131"/>
    <n v="61.096736405301243"/>
    <n v="513.60267978300078"/>
    <n v="170.58872097939488"/>
    <n v="4.5180375084104982"/>
    <n v="329.87738418377239"/>
    <n v="75.971348445953879"/>
    <n v="5.1176616293818462"/>
    <n v="1.7058872097939488"/>
    <n v="59.710377063511494"/>
    <n v="503.10126100546989"/>
    <n v="97.317247668270156"/>
    <n v="2.6056195850190185"/>
    <n v="196.97429741981514"/>
    <n v="45.147516063231471"/>
    <n v="2.9195174300481046"/>
    <n v="0.97317247668270157"/>
    <n v="35.774513326408162"/>
    <n v="300.28601691303925"/>
    <n v="96.018244612383768"/>
    <n v="2.6056195850190185"/>
    <n v="183.44833193132587"/>
    <n v="42.466668151707232"/>
    <n v="2.8805473383715134"/>
    <n v="0.96018244612383785"/>
    <n v="33.0837318872913"/>
    <n v="279.90383901788084"/>
    <n v="95.533505790374221"/>
    <n v="2.6056195850190185"/>
    <n v="176.08712138556382"/>
    <n v="41.007675377055378"/>
    <n v="2.8660051737112262"/>
    <n v="0.95533505790374218"/>
    <n v="31.619333007756676"/>
    <n v="268.8112849968669"/>
  </r>
  <r>
    <x v="32"/>
    <s v="Aksu"/>
    <s v="Aksu"/>
    <s v="Kuqa"/>
    <x v="903"/>
    <s v="t/d"/>
    <s v="cement"/>
    <n v="1500"/>
    <n v="310"/>
    <n v="1"/>
    <m/>
    <n v="465000"/>
    <m/>
    <n v="0"/>
    <n v="465000"/>
    <n v="4.3911486355982061E-3"/>
    <n v="196.35467886892508"/>
    <n v="4.6427087586343569"/>
    <n v="387.75536179056473"/>
    <n v="87.734981256449785"/>
    <n v="5.8906403660677524"/>
    <n v="1.963546788689251"/>
    <n v="71.970197829395218"/>
    <n v="602.14254778059319"/>
    <n v="215.08132361230605"/>
    <n v="5.6475468855131226"/>
    <n v="433.58417792355311"/>
    <n v="99.173450126731808"/>
    <n v="6.4524397083691811"/>
    <n v="2.1508132361230605"/>
    <n v="78.862832772176901"/>
    <n v="660.8791299601786"/>
    <n v="213.80953437468915"/>
    <n v="5.6475468855131226"/>
    <n v="421.05788395772299"/>
    <n v="96.690737225681445"/>
    <n v="6.4142860312406738"/>
    <n v="2.1380953437468917"/>
    <n v="76.370920506626561"/>
    <n v="642.003349728751"/>
    <n v="213.23590122424361"/>
    <n v="5.6475468855131226"/>
    <n v="412.34673022971549"/>
    <n v="94.964185557442363"/>
    <n v="6.3970770367273078"/>
    <n v="2.1323590122424361"/>
    <n v="74.637971329389373"/>
    <n v="628.87657625683744"/>
    <n v="121.6465595853377"/>
    <n v="3.2570244812737732"/>
    <n v="246.21787177476895"/>
    <n v="56.434395079039341"/>
    <n v="3.6493967875601312"/>
    <n v="1.216465595853377"/>
    <n v="44.718141658010197"/>
    <n v="375.35752114129906"/>
    <n v="120.02280576547972"/>
    <n v="3.2570244812737732"/>
    <n v="229.31041491415735"/>
    <n v="53.083335189634042"/>
    <n v="3.6006841729643919"/>
    <n v="1.2002280576547972"/>
    <n v="41.354664859114131"/>
    <n v="349.87979877235102"/>
    <n v="119.41688223796777"/>
    <n v="3.2570244812737732"/>
    <n v="220.10890173195477"/>
    <n v="51.259594221319219"/>
    <n v="3.5825064671390332"/>
    <n v="1.1941688223796778"/>
    <n v="39.524166259695846"/>
    <n v="336.01410624608366"/>
  </r>
  <r>
    <x v="32"/>
    <s v="Aksu"/>
    <s v="Aksu"/>
    <s v="Kuqa"/>
    <x v="90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Kashgar"/>
    <s v="Kashgar"/>
    <s v="Kashgar"/>
    <x v="90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Aksu"/>
    <s v="Aksu"/>
    <s v="Kuqa"/>
    <x v="90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Aksu"/>
    <s v="Aksu"/>
    <s v="Aksu"/>
    <x v="914"/>
    <s v="t/d"/>
    <s v="cement"/>
    <n v="3200"/>
    <n v="310"/>
    <n v="1"/>
    <m/>
    <n v="992000"/>
    <m/>
    <n v="0"/>
    <n v="992000"/>
    <n v="9.3677837559428389E-3"/>
    <n v="418.88998158704015"/>
    <n v="9.904445351753294"/>
    <n v="827.21143848653799"/>
    <n v="187.16796001375954"/>
    <n v="12.566699447611205"/>
    <n v="4.1888998158704016"/>
    <n v="153.53642203604312"/>
    <n v="1284.5707685985988"/>
    <n v="458.84015703958619"/>
    <n v="12.048100022427995"/>
    <n v="924.97957957024653"/>
    <n v="211.57002693702785"/>
    <n v="13.765204711187586"/>
    <n v="4.5884015703958614"/>
    <n v="168.24070991397738"/>
    <n v="1409.875477248381"/>
    <n v="456.12700666600347"/>
    <n v="12.048100022427995"/>
    <n v="898.25681910980893"/>
    <n v="206.27357274812042"/>
    <n v="13.683810199980103"/>
    <n v="4.5612700666600352"/>
    <n v="162.92463041413666"/>
    <n v="1369.6071460880021"/>
    <n v="454.90325594505299"/>
    <n v="12.048100022427995"/>
    <n v="879.67302449005967"/>
    <n v="202.59026252254367"/>
    <n v="13.647097678351589"/>
    <n v="4.5490325594505299"/>
    <n v="159.22767216936396"/>
    <n v="1341.603362681253"/>
    <n v="259.5126604487204"/>
    <n v="6.948318893384049"/>
    <n v="525.26479311950709"/>
    <n v="120.39337616861725"/>
    <n v="7.7853798134616126"/>
    <n v="2.5951266044872039"/>
    <n v="95.398702203755079"/>
    <n v="800.76271176810462"/>
    <n v="256.04865229969005"/>
    <n v="6.948318893384049"/>
    <n v="489.19555181686894"/>
    <n v="113.24444840455261"/>
    <n v="7.6814595689907019"/>
    <n v="2.5604865229969005"/>
    <n v="88.223285032776801"/>
    <n v="746.41023738101546"/>
    <n v="254.75601544099788"/>
    <n v="6.948318893384049"/>
    <n v="469.56565702817016"/>
    <n v="109.35380100548099"/>
    <n v="7.6426804632299365"/>
    <n v="2.5475601544099788"/>
    <n v="84.318221354017808"/>
    <n v="716.83009332497841"/>
  </r>
  <r>
    <x v="32"/>
    <s v="Aksu"/>
    <s v="Aksu"/>
    <s v="Aksu"/>
    <x v="914"/>
    <s v="t/d"/>
    <s v="cement"/>
    <n v="1500"/>
    <n v="310"/>
    <n v="1"/>
    <m/>
    <n v="465000"/>
    <m/>
    <n v="0"/>
    <n v="465000"/>
    <n v="4.3911486355982061E-3"/>
    <n v="196.35467886892508"/>
    <n v="4.6427087586343569"/>
    <n v="387.75536179056473"/>
    <n v="87.734981256449785"/>
    <n v="5.8906403660677524"/>
    <n v="1.963546788689251"/>
    <n v="71.970197829395218"/>
    <n v="602.14254778059319"/>
    <n v="215.08132361230605"/>
    <n v="5.6475468855131226"/>
    <n v="433.58417792355311"/>
    <n v="99.173450126731808"/>
    <n v="6.4524397083691811"/>
    <n v="2.1508132361230605"/>
    <n v="78.862832772176901"/>
    <n v="660.8791299601786"/>
    <n v="213.80953437468915"/>
    <n v="5.6475468855131226"/>
    <n v="421.05788395772299"/>
    <n v="96.690737225681445"/>
    <n v="6.4142860312406738"/>
    <n v="2.1380953437468917"/>
    <n v="76.370920506626561"/>
    <n v="642.003349728751"/>
    <n v="213.23590122424361"/>
    <n v="5.6475468855131226"/>
    <n v="412.34673022971549"/>
    <n v="94.964185557442363"/>
    <n v="6.3970770367273078"/>
    <n v="2.1323590122424361"/>
    <n v="74.637971329389373"/>
    <n v="628.87657625683744"/>
    <n v="121.6465595853377"/>
    <n v="3.2570244812737732"/>
    <n v="246.21787177476895"/>
    <n v="56.434395079039341"/>
    <n v="3.6493967875601312"/>
    <n v="1.216465595853377"/>
    <n v="44.718141658010197"/>
    <n v="375.35752114129906"/>
    <n v="120.02280576547972"/>
    <n v="3.2570244812737732"/>
    <n v="229.31041491415735"/>
    <n v="53.083335189634042"/>
    <n v="3.6006841729643919"/>
    <n v="1.2002280576547972"/>
    <n v="41.354664859114131"/>
    <n v="349.87979877235102"/>
    <n v="119.41688223796777"/>
    <n v="3.2570244812737732"/>
    <n v="220.10890173195477"/>
    <n v="51.259594221319219"/>
    <n v="3.5825064671390332"/>
    <n v="1.1941688223796778"/>
    <n v="39.524166259695846"/>
    <n v="336.01410624608366"/>
  </r>
  <r>
    <x v="32"/>
    <s v="Aksu"/>
    <s v="Aksu"/>
    <s v="Wensu"/>
    <x v="918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  <n v="240.04561153095943"/>
    <n v="6.5140489625475464"/>
    <n v="458.6208298283147"/>
    <n v="106.16667037926808"/>
    <n v="7.2013683459287838"/>
    <n v="2.4004561153095945"/>
    <n v="82.709329718228261"/>
    <n v="699.75959754470205"/>
    <n v="238.83376447593554"/>
    <n v="6.5140489625475464"/>
    <n v="440.21780346390955"/>
    <n v="102.51918844263844"/>
    <n v="7.1650129342780664"/>
    <n v="2.3883376447593556"/>
    <n v="79.048332519391693"/>
    <n v="672.02821249216731"/>
  </r>
  <r>
    <x v="32"/>
    <s v="Aksu"/>
    <s v="Aksu"/>
    <s v="Wensu"/>
    <x v="918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  <n v="240.04561153095943"/>
    <n v="6.5140489625475464"/>
    <n v="458.6208298283147"/>
    <n v="106.16667037926808"/>
    <n v="7.2013683459287838"/>
    <n v="2.4004561153095945"/>
    <n v="82.709329718228261"/>
    <n v="699.75959754470205"/>
    <n v="238.83376447593554"/>
    <n v="6.5140489625475464"/>
    <n v="440.21780346390955"/>
    <n v="102.51918844263844"/>
    <n v="7.1650129342780664"/>
    <n v="2.3883376447593556"/>
    <n v="79.048332519391693"/>
    <n v="672.02821249216731"/>
  </r>
  <r>
    <x v="32"/>
    <s v="Altay"/>
    <s v="Altay"/>
    <s v="Burqin"/>
    <x v="919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Bayingolin_x000a_Mongol "/>
    <s v="Bayingolin Mongol "/>
    <s v="Korla"/>
    <x v="920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  <n v="142.53968958312609"/>
    <n v="3.7650312570087485"/>
    <n v="280.70525597181529"/>
    <n v="64.460491483787635"/>
    <n v="4.2761906874937825"/>
    <n v="1.4253968958312608"/>
    <n v="50.913947004417707"/>
    <n v="428.00223315250065"/>
    <n v="142.15726748282907"/>
    <n v="3.7650312570087485"/>
    <n v="274.89782015314364"/>
    <n v="63.309457038294902"/>
    <n v="4.2647180244848713"/>
    <n v="1.4215726748282906"/>
    <n v="49.758647552926242"/>
    <n v="419.25105083789157"/>
    <n v="81.097706390225127"/>
    <n v="2.1713496541825155"/>
    <n v="164.14524784984596"/>
    <n v="37.622930052692894"/>
    <n v="2.432931191706754"/>
    <n v="0.81097706390225133"/>
    <n v="29.812094438673466"/>
    <n v="250.23834742753272"/>
    <n v="80.01520384365314"/>
    <n v="2.1713496541825155"/>
    <n v="152.87360994277154"/>
    <n v="35.388890126422694"/>
    <n v="2.4004561153095945"/>
    <n v="0.80015203843653149"/>
    <n v="27.56977657274275"/>
    <n v="233.25319918156734"/>
    <n v="79.611254825311846"/>
    <n v="2.1713496541825155"/>
    <n v="146.73926782130317"/>
    <n v="34.173062814212813"/>
    <n v="2.3883376447593552"/>
    <n v="0.7961125482531185"/>
    <n v="26.349444173130564"/>
    <n v="224.00940416405575"/>
  </r>
  <r>
    <x v="32"/>
    <s v="Bayingolin_x000a_Mongol "/>
    <s v="Bayingolin Mongol "/>
    <s v="Korla"/>
    <x v="920"/>
    <s v="t/d"/>
    <s v="cement"/>
    <n v="3200"/>
    <n v="310"/>
    <n v="1"/>
    <m/>
    <n v="992000"/>
    <m/>
    <n v="0"/>
    <n v="992000"/>
    <n v="9.3677837559428389E-3"/>
    <n v="418.88998158704015"/>
    <n v="9.904445351753294"/>
    <n v="827.21143848653799"/>
    <n v="187.16796001375954"/>
    <n v="12.566699447611205"/>
    <n v="4.1888998158704016"/>
    <n v="153.53642203604312"/>
    <n v="1284.5707685985988"/>
    <n v="458.84015703958619"/>
    <n v="12.048100022427995"/>
    <n v="924.97957957024653"/>
    <n v="211.57002693702785"/>
    <n v="13.765204711187586"/>
    <n v="4.5884015703958614"/>
    <n v="168.24070991397738"/>
    <n v="1409.875477248381"/>
    <n v="456.12700666600347"/>
    <n v="12.048100022427995"/>
    <n v="898.25681910980893"/>
    <n v="206.27357274812042"/>
    <n v="13.683810199980103"/>
    <n v="4.5612700666600352"/>
    <n v="162.92463041413666"/>
    <n v="1369.6071460880021"/>
    <n v="454.90325594505299"/>
    <n v="12.048100022427995"/>
    <n v="879.67302449005967"/>
    <n v="202.59026252254367"/>
    <n v="13.647097678351589"/>
    <n v="4.5490325594505299"/>
    <n v="159.22767216936396"/>
    <n v="1341.603362681253"/>
    <n v="259.5126604487204"/>
    <n v="6.948318893384049"/>
    <n v="525.26479311950709"/>
    <n v="120.39337616861725"/>
    <n v="7.7853798134616126"/>
    <n v="2.5951266044872039"/>
    <n v="95.398702203755079"/>
    <n v="800.76271176810462"/>
    <n v="256.04865229969005"/>
    <n v="6.948318893384049"/>
    <n v="489.19555181686894"/>
    <n v="113.24444840455261"/>
    <n v="7.6814595689907019"/>
    <n v="2.5604865229969005"/>
    <n v="88.223285032776801"/>
    <n v="746.41023738101546"/>
    <n v="254.75601544099788"/>
    <n v="6.948318893384049"/>
    <n v="469.56565702817016"/>
    <n v="109.35380100548099"/>
    <n v="7.6426804632299365"/>
    <n v="2.5475601544099788"/>
    <n v="84.318221354017808"/>
    <n v="716.83009332497841"/>
  </r>
  <r>
    <x v="32"/>
    <s v="Bayingolin_x000a_Mongol "/>
    <s v="Bayingolin Mongol "/>
    <s v="Yanqi Hui"/>
    <x v="921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Bayingolin_x000a_Mongol "/>
    <s v="Bayingolin Mongol "/>
    <s v="Hejing"/>
    <x v="922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  <n v="142.53968958312609"/>
    <n v="3.7650312570087485"/>
    <n v="280.70525597181529"/>
    <n v="64.460491483787635"/>
    <n v="4.2761906874937825"/>
    <n v="1.4253968958312608"/>
    <n v="50.913947004417707"/>
    <n v="428.00223315250065"/>
    <n v="142.15726748282907"/>
    <n v="3.7650312570087485"/>
    <n v="274.89782015314364"/>
    <n v="63.309457038294902"/>
    <n v="4.2647180244848713"/>
    <n v="1.4215726748282906"/>
    <n v="49.758647552926242"/>
    <n v="419.25105083789157"/>
    <n v="81.097706390225127"/>
    <n v="2.1713496541825155"/>
    <n v="164.14524784984596"/>
    <n v="37.622930052692894"/>
    <n v="2.432931191706754"/>
    <n v="0.81097706390225133"/>
    <n v="29.812094438673466"/>
    <n v="250.23834742753272"/>
    <n v="80.01520384365314"/>
    <n v="2.1713496541825155"/>
    <n v="152.87360994277154"/>
    <n v="35.388890126422694"/>
    <n v="2.4004561153095945"/>
    <n v="0.80015203843653149"/>
    <n v="27.56977657274275"/>
    <n v="233.25319918156734"/>
    <n v="79.611254825311846"/>
    <n v="2.1713496541825155"/>
    <n v="146.73926782130317"/>
    <n v="34.173062814212813"/>
    <n v="2.3883376447593552"/>
    <n v="0.7961125482531185"/>
    <n v="26.349444173130564"/>
    <n v="224.00940416405575"/>
  </r>
  <r>
    <x v="32"/>
    <s v="Bayingolin_x000a_Mongol "/>
    <s v="Bayingolin Mongol "/>
    <s v="Korla"/>
    <x v="920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Bortala_x000a_Mongol "/>
    <s v="Bortala Mongol "/>
    <s v="Jinghe"/>
    <x v="900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Bortala_x000a_Mongol "/>
    <s v="Bortala Mongol "/>
    <s v="Bole"/>
    <x v="923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Hami"/>
    <s v="Hami"/>
    <s v="Hami"/>
    <x v="916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Khotan"/>
    <s v="Khotan"/>
    <s v="Lop"/>
    <x v="924"/>
    <s v="t/d"/>
    <s v="cement"/>
    <n v="3200"/>
    <n v="310"/>
    <n v="1"/>
    <m/>
    <n v="992000"/>
    <m/>
    <n v="0"/>
    <n v="992000"/>
    <n v="9.3677837559428389E-3"/>
    <n v="418.88998158704015"/>
    <n v="9.904445351753294"/>
    <n v="827.21143848653799"/>
    <n v="187.16796001375954"/>
    <n v="12.566699447611205"/>
    <n v="4.1888998158704016"/>
    <n v="153.53642203604312"/>
    <n v="1284.5707685985988"/>
    <n v="458.84015703958619"/>
    <n v="12.048100022427995"/>
    <n v="924.97957957024653"/>
    <n v="211.57002693702785"/>
    <n v="13.765204711187586"/>
    <n v="4.5884015703958614"/>
    <n v="168.24070991397738"/>
    <n v="1409.875477248381"/>
    <n v="456.12700666600347"/>
    <n v="12.048100022427995"/>
    <n v="898.25681910980893"/>
    <n v="206.27357274812042"/>
    <n v="13.683810199980103"/>
    <n v="4.5612700666600352"/>
    <n v="162.92463041413666"/>
    <n v="1369.6071460880021"/>
    <n v="454.90325594505299"/>
    <n v="12.048100022427995"/>
    <n v="879.67302449005967"/>
    <n v="202.59026252254367"/>
    <n v="13.647097678351589"/>
    <n v="4.5490325594505299"/>
    <n v="159.22767216936396"/>
    <n v="1341.603362681253"/>
    <n v="259.5126604487204"/>
    <n v="6.948318893384049"/>
    <n v="525.26479311950709"/>
    <n v="120.39337616861725"/>
    <n v="7.7853798134616126"/>
    <n v="2.5951266044872039"/>
    <n v="95.398702203755079"/>
    <n v="800.76271176810462"/>
    <n v="256.04865229969005"/>
    <n v="6.948318893384049"/>
    <n v="489.19555181686894"/>
    <n v="113.24444840455261"/>
    <n v="7.6814595689907019"/>
    <n v="2.5604865229969005"/>
    <n v="88.223285032776801"/>
    <n v="746.41023738101546"/>
    <n v="254.75601544099788"/>
    <n v="6.948318893384049"/>
    <n v="469.56565702817016"/>
    <n v="109.35380100548099"/>
    <n v="7.6426804632299365"/>
    <n v="2.5475601544099788"/>
    <n v="84.318221354017808"/>
    <n v="716.83009332497841"/>
  </r>
  <r>
    <x v="32"/>
    <s v="Khotan"/>
    <s v="Khotan"/>
    <s v="Pishan"/>
    <x v="92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Kashgar"/>
    <s v="Kashgar"/>
    <s v="Kashgar"/>
    <x v="905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Kashgar"/>
    <s v="Kashgar"/>
    <s v="Shule"/>
    <x v="926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Kashgar"/>
    <s v="Kashgar"/>
    <s v="Yecheng"/>
    <x v="927"/>
    <s v="t/d"/>
    <s v="cement"/>
    <n v="4000"/>
    <n v="310"/>
    <n v="1"/>
    <m/>
    <n v="1240000"/>
    <m/>
    <n v="0"/>
    <n v="1240000"/>
    <n v="1.1709729694928549E-2"/>
    <n v="523.61247698380021"/>
    <n v="12.380556689691618"/>
    <n v="1034.0142981081726"/>
    <n v="233.95995001719942"/>
    <n v="15.708374309514006"/>
    <n v="5.2361247698380025"/>
    <n v="191.92052754505391"/>
    <n v="1605.7134607482483"/>
    <n v="573.55019629948276"/>
    <n v="15.060125028034994"/>
    <n v="1156.2244744628083"/>
    <n v="264.4625336712848"/>
    <n v="17.206505888984484"/>
    <n v="5.7355019629948272"/>
    <n v="210.30088739247174"/>
    <n v="1762.3443465604762"/>
    <n v="570.15875833250436"/>
    <n v="15.060125028034994"/>
    <n v="1122.8210238872612"/>
    <n v="257.84196593515054"/>
    <n v="17.10476274997513"/>
    <n v="5.7015875833250433"/>
    <n v="203.65578801767083"/>
    <n v="1712.0089326100026"/>
    <n v="568.62906993131628"/>
    <n v="15.060125028034994"/>
    <n v="1099.5912806125746"/>
    <n v="253.23782815317961"/>
    <n v="17.058872097939485"/>
    <n v="5.6862906993131626"/>
    <n v="199.03459021170497"/>
    <n v="1677.0042033515663"/>
    <n v="324.39082556090051"/>
    <n v="8.6853986167300619"/>
    <n v="656.58099139938383"/>
    <n v="150.49172021077158"/>
    <n v="9.7317247668270159"/>
    <n v="3.2439082556090053"/>
    <n v="119.24837775469386"/>
    <n v="1000.9533897101309"/>
    <n v="320.06081537461256"/>
    <n v="8.6853986167300619"/>
    <n v="611.49443977108615"/>
    <n v="141.55556050569078"/>
    <n v="9.6018244612383779"/>
    <n v="3.200608153746126"/>
    <n v="110.279106290971"/>
    <n v="933.01279672626936"/>
    <n v="318.44501930124738"/>
    <n v="8.6853986167300619"/>
    <n v="586.95707128521269"/>
    <n v="136.69225125685125"/>
    <n v="9.5533505790374207"/>
    <n v="3.184450193012474"/>
    <n v="105.39777669252226"/>
    <n v="896.03761665622301"/>
  </r>
  <r>
    <x v="32"/>
    <s v="Kizilsu_x000a_Kirghiz"/>
    <s v="Kizilsu Kirghiz"/>
    <s v="Artux"/>
    <x v="928"/>
    <s v="t/d"/>
    <s v="cement"/>
    <n v="6000"/>
    <n v="310"/>
    <n v="1"/>
    <m/>
    <n v="1860000"/>
    <m/>
    <n v="0"/>
    <n v="1860000"/>
    <n v="1.7564594542392824E-2"/>
    <n v="785.41871547570031"/>
    <n v="18.570835034537428"/>
    <n v="1551.0214471622589"/>
    <n v="350.93992502579914"/>
    <n v="23.56256146427101"/>
    <n v="7.8541871547570041"/>
    <n v="287.88079131758087"/>
    <n v="2408.5701911223728"/>
    <n v="860.3252944492242"/>
    <n v="22.59018754205249"/>
    <n v="1734.3367116942125"/>
    <n v="396.69380050692723"/>
    <n v="25.809758833476725"/>
    <n v="8.6032529444922421"/>
    <n v="315.4513310887076"/>
    <n v="2643.5165198407144"/>
    <n v="855.2381374987566"/>
    <n v="22.59018754205249"/>
    <n v="1684.231535830892"/>
    <n v="386.76294890272578"/>
    <n v="25.657144124962695"/>
    <n v="8.5523813749875668"/>
    <n v="305.48368202650624"/>
    <n v="2568.013398915004"/>
    <n v="852.94360489697442"/>
    <n v="22.59018754205249"/>
    <n v="1649.386920918862"/>
    <n v="379.85674222976945"/>
    <n v="25.588308146909231"/>
    <n v="8.5294360489697443"/>
    <n v="298.55188531755749"/>
    <n v="2515.5063050273498"/>
    <n v="486.58623834135079"/>
    <n v="13.028097925095093"/>
    <n v="984.87148709907581"/>
    <n v="225.73758031615736"/>
    <n v="14.597587150240525"/>
    <n v="4.865862383413508"/>
    <n v="178.87256663204079"/>
    <n v="1501.4300845651962"/>
    <n v="480.09122306191887"/>
    <n v="13.028097925095093"/>
    <n v="917.24165965662939"/>
    <n v="212.33334075853617"/>
    <n v="14.402736691857568"/>
    <n v="4.8009122306191889"/>
    <n v="165.41865943645652"/>
    <n v="1399.5191950894041"/>
    <n v="477.66752895187108"/>
    <n v="13.028097925095093"/>
    <n v="880.43560692781909"/>
    <n v="205.03837688527688"/>
    <n v="14.330025868556133"/>
    <n v="4.7766752895187112"/>
    <n v="158.09666503878339"/>
    <n v="1344.0564249843346"/>
  </r>
  <r>
    <x v="32"/>
    <s v="Kizilsu_x000a_Kirghiz"/>
    <s v="Kizilsu Kirghiz"/>
    <s v="Artux"/>
    <x v="928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Kizilsu_x000a_Kirghiz"/>
    <s v="Kizilsu Kirghiz"/>
    <s v="Akqi"/>
    <x v="929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Kizilsu_x000a_Kirghiz"/>
    <s v="Kizilsu Kirghiz"/>
    <s v="Akqi"/>
    <x v="929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Kizilsu_x000a_Kirghiz"/>
    <s v="Kizilsu Kirghiz"/>
    <s v="Artux"/>
    <x v="928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Shi_x000a_Hezi"/>
    <s v="Shi Hezi"/>
    <s v="Shihezi"/>
    <x v="897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Shi_x000a_Hezi"/>
    <s v="Shi Hezi"/>
    <s v="Shihezi"/>
    <x v="897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Ili_x000a_Kazakh "/>
    <s v="Ili Kazakh "/>
    <s v="Yining Shì"/>
    <x v="930"/>
    <s v="t/d"/>
    <s v="cement"/>
    <n v="3200"/>
    <n v="310"/>
    <n v="1"/>
    <m/>
    <n v="992000"/>
    <m/>
    <n v="0"/>
    <n v="992000"/>
    <n v="9.3677837559428389E-3"/>
    <n v="418.88998158704015"/>
    <n v="9.904445351753294"/>
    <n v="827.21143848653799"/>
    <n v="187.16796001375954"/>
    <n v="12.566699447611205"/>
    <n v="4.1888998158704016"/>
    <n v="153.53642203604312"/>
    <n v="1284.5707685985988"/>
    <n v="458.84015703958619"/>
    <n v="12.048100022427995"/>
    <n v="924.97957957024653"/>
    <n v="211.57002693702785"/>
    <n v="13.765204711187586"/>
    <n v="4.5884015703958614"/>
    <n v="168.24070991397738"/>
    <n v="1409.875477248381"/>
    <n v="456.12700666600347"/>
    <n v="12.048100022427995"/>
    <n v="898.25681910980893"/>
    <n v="206.27357274812042"/>
    <n v="13.683810199980103"/>
    <n v="4.5612700666600352"/>
    <n v="162.92463041413666"/>
    <n v="1369.6071460880021"/>
    <n v="454.90325594505299"/>
    <n v="12.048100022427995"/>
    <n v="879.67302449005967"/>
    <n v="202.59026252254367"/>
    <n v="13.647097678351589"/>
    <n v="4.5490325594505299"/>
    <n v="159.22767216936396"/>
    <n v="1341.603362681253"/>
    <n v="259.5126604487204"/>
    <n v="6.948318893384049"/>
    <n v="525.26479311950709"/>
    <n v="120.39337616861725"/>
    <n v="7.7853798134616126"/>
    <n v="2.5951266044872039"/>
    <n v="95.398702203755079"/>
    <n v="800.76271176810462"/>
    <n v="256.04865229969005"/>
    <n v="6.948318893384049"/>
    <n v="489.19555181686894"/>
    <n v="113.24444840455261"/>
    <n v="7.6814595689907019"/>
    <n v="2.5604865229969005"/>
    <n v="88.223285032776801"/>
    <n v="746.41023738101546"/>
    <n v="254.75601544099788"/>
    <n v="6.948318893384049"/>
    <n v="469.56565702817016"/>
    <n v="109.35380100548099"/>
    <n v="7.6426804632299365"/>
    <n v="2.5475601544099788"/>
    <n v="84.318221354017808"/>
    <n v="716.83009332497841"/>
  </r>
  <r>
    <x v="32"/>
    <s v="Ili_x000a_Kazakh "/>
    <s v="Ili Kazakh "/>
    <s v="Yining Shì"/>
    <x v="930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  <n v="240.04561153095943"/>
    <n v="6.5140489625475464"/>
    <n v="458.6208298283147"/>
    <n v="106.16667037926808"/>
    <n v="7.2013683459287838"/>
    <n v="2.4004561153095945"/>
    <n v="82.709329718228261"/>
    <n v="699.75959754470205"/>
    <n v="238.83376447593554"/>
    <n v="6.5140489625475464"/>
    <n v="440.21780346390955"/>
    <n v="102.51918844263844"/>
    <n v="7.1650129342780664"/>
    <n v="2.3883376447593556"/>
    <n v="79.048332519391693"/>
    <n v="672.02821249216731"/>
  </r>
  <r>
    <x v="32"/>
    <s v="Ili_x000a_Kazakh "/>
    <s v="Ili Kazakh "/>
    <s v="Yining Shì"/>
    <x v="930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  <n v="142.53968958312609"/>
    <n v="3.7650312570087485"/>
    <n v="280.70525597181529"/>
    <n v="64.460491483787635"/>
    <n v="4.2761906874937825"/>
    <n v="1.4253968958312608"/>
    <n v="50.913947004417707"/>
    <n v="428.00223315250065"/>
    <n v="142.15726748282907"/>
    <n v="3.7650312570087485"/>
    <n v="274.89782015314364"/>
    <n v="63.309457038294902"/>
    <n v="4.2647180244848713"/>
    <n v="1.4215726748282906"/>
    <n v="49.758647552926242"/>
    <n v="419.25105083789157"/>
    <n v="81.097706390225127"/>
    <n v="2.1713496541825155"/>
    <n v="164.14524784984596"/>
    <n v="37.622930052692894"/>
    <n v="2.432931191706754"/>
    <n v="0.81097706390225133"/>
    <n v="29.812094438673466"/>
    <n v="250.23834742753272"/>
    <n v="80.01520384365314"/>
    <n v="2.1713496541825155"/>
    <n v="152.87360994277154"/>
    <n v="35.388890126422694"/>
    <n v="2.4004561153095945"/>
    <n v="0.80015203843653149"/>
    <n v="27.56977657274275"/>
    <n v="233.25319918156734"/>
    <n v="79.611254825311846"/>
    <n v="2.1713496541825155"/>
    <n v="146.73926782130317"/>
    <n v="34.173062814212813"/>
    <n v="2.3883376447593552"/>
    <n v="0.7961125482531185"/>
    <n v="26.349444173130564"/>
    <n v="224.00940416405575"/>
  </r>
  <r>
    <x v="32"/>
    <s v="Ili_x000a_Kazakh "/>
    <s v="Ili Kazakh "/>
    <s v="Yining Shì"/>
    <x v="930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  <n v="240.04561153095943"/>
    <n v="6.5140489625475464"/>
    <n v="458.6208298283147"/>
    <n v="106.16667037926808"/>
    <n v="7.2013683459287838"/>
    <n v="2.4004561153095945"/>
    <n v="82.709329718228261"/>
    <n v="699.75959754470205"/>
    <n v="238.83376447593554"/>
    <n v="6.5140489625475464"/>
    <n v="440.21780346390955"/>
    <n v="102.51918844263844"/>
    <n v="7.1650129342780664"/>
    <n v="2.3883376447593556"/>
    <n v="79.048332519391693"/>
    <n v="672.02821249216731"/>
  </r>
  <r>
    <x v="32"/>
    <s v="Turfan"/>
    <s v="Turfan"/>
    <s v="Toksun"/>
    <x v="913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  <n v="240.04561153095943"/>
    <n v="6.5140489625475464"/>
    <n v="458.6208298283147"/>
    <n v="106.16667037926808"/>
    <n v="7.2013683459287838"/>
    <n v="2.4004561153095945"/>
    <n v="82.709329718228261"/>
    <n v="699.75959754470205"/>
    <n v="238.83376447593554"/>
    <n v="6.5140489625475464"/>
    <n v="440.21780346390955"/>
    <n v="102.51918844263844"/>
    <n v="7.1650129342780664"/>
    <n v="2.3883376447593556"/>
    <n v="79.048332519391693"/>
    <n v="672.02821249216731"/>
  </r>
  <r>
    <x v="32"/>
    <s v="Turfan"/>
    <s v="Turfan"/>
    <s v="Toksun"/>
    <x v="913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Turfan"/>
    <s v="Turfan"/>
    <s v="Toksun"/>
    <x v="913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Ürümqi"/>
    <s v="Ürümqi"/>
    <s v="Ürümqi Shì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Ürümqi"/>
    <s v="Ürümqi"/>
    <s v="Ürümqi Shì"/>
    <x v="915"/>
    <s v="t/d"/>
    <s v="cement"/>
    <n v="700"/>
    <n v="310"/>
    <n v="1"/>
    <m/>
    <n v="217000"/>
    <m/>
    <n v="0"/>
    <n v="217000"/>
    <n v="2.049202696612496E-3"/>
    <n v="91.632183472165025"/>
    <n v="2.166597420696033"/>
    <n v="180.95250216893018"/>
    <n v="40.942991253009893"/>
    <n v="2.7489655041649508"/>
    <n v="0.91632183472165041"/>
    <n v="33.586092320384431"/>
    <n v="280.99985563094344"/>
    <n v="100.37128435240948"/>
    <n v="2.6355218799061237"/>
    <n v="202.33928303099142"/>
    <n v="46.280943392474839"/>
    <n v="3.0111385305722842"/>
    <n v="1.0037128435240947"/>
    <n v="36.802655293682548"/>
    <n v="308.41026064808329"/>
    <n v="99.777782708188255"/>
    <n v="2.6355218799061237"/>
    <n v="196.4936791802707"/>
    <n v="45.122344038651335"/>
    <n v="2.9933334812456476"/>
    <n v="0.99777782708188256"/>
    <n v="35.639762903092389"/>
    <n v="299.60156320675043"/>
    <n v="99.510087237980343"/>
    <n v="2.6355218799061237"/>
    <n v="192.42847410720054"/>
    <n v="44.316619926806432"/>
    <n v="2.9853026171394101"/>
    <n v="0.99510087237980338"/>
    <n v="34.83105328704837"/>
    <n v="293.47573558652408"/>
    <n v="56.768394473157585"/>
    <n v="1.5199447579277605"/>
    <n v="114.90167349489217"/>
    <n v="26.336051036885024"/>
    <n v="1.7030518341947276"/>
    <n v="0.56768394473157591"/>
    <n v="20.868466107071423"/>
    <n v="175.16684319927288"/>
    <n v="56.010642690557198"/>
    <n v="1.5199447579277605"/>
    <n v="107.01152695994007"/>
    <n v="24.772223088495885"/>
    <n v="1.680319280716716"/>
    <n v="0.560106426905572"/>
    <n v="19.298843600919923"/>
    <n v="163.27723942709713"/>
    <n v="55.727878377718291"/>
    <n v="1.5199447579277605"/>
    <n v="102.71748747491222"/>
    <n v="23.921143969948968"/>
    <n v="1.6718363513315486"/>
    <n v="0.55727878377718287"/>
    <n v="18.444610921191394"/>
    <n v="156.80658291483903"/>
  </r>
  <r>
    <x v="32"/>
    <s v="Ürümqi"/>
    <s v="Ürümqi"/>
    <s v="Ürümqi Shì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Aksu"/>
    <s v="Aksu"/>
    <s v="Baicheng"/>
    <x v="931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Ürümqi"/>
    <s v="Ürümqi"/>
    <s v="Ürümqi Shì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Ürümqi"/>
    <s v="Ürümqi"/>
    <s v="Ürümqi Shì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Ürümqi"/>
    <s v="Ürümqi"/>
    <s v="Ürümqi Shì"/>
    <x v="915"/>
    <s v="t/d"/>
    <s v="cement"/>
    <n v="1600"/>
    <n v="310"/>
    <n v="1"/>
    <m/>
    <n v="496000"/>
    <m/>
    <n v="0"/>
    <n v="496000"/>
    <n v="4.6838918779714194E-3"/>
    <n v="209.44499079352008"/>
    <n v="4.952222675876647"/>
    <n v="413.60571924326899"/>
    <n v="93.58398000687977"/>
    <n v="6.2833497238056024"/>
    <n v="2.0944499079352008"/>
    <n v="76.76821101802156"/>
    <n v="642.28538429929938"/>
    <n v="229.42007851979309"/>
    <n v="6.0240500112139976"/>
    <n v="462.48978978512326"/>
    <n v="105.78501346851392"/>
    <n v="6.882602355593793"/>
    <n v="2.2942007851979307"/>
    <n v="84.120354956988692"/>
    <n v="704.9377386241905"/>
    <n v="228.06350333300173"/>
    <n v="6.0240500112139976"/>
    <n v="449.12840955490447"/>
    <n v="103.13678637406021"/>
    <n v="6.8419050999900515"/>
    <n v="2.2806350333300176"/>
    <n v="81.462315207068329"/>
    <n v="684.80357304400104"/>
    <n v="227.4516279725265"/>
    <n v="6.0240500112139976"/>
    <n v="439.83651224502984"/>
    <n v="101.29513126127183"/>
    <n v="6.8235488391757944"/>
    <n v="2.2745162797252649"/>
    <n v="79.613836084681978"/>
    <n v="670.80168134062649"/>
    <n v="129.7563302243602"/>
    <n v="3.4741594466920245"/>
    <n v="262.63239655975354"/>
    <n v="60.196688084308626"/>
    <n v="3.8926899067308063"/>
    <n v="1.2975633022436019"/>
    <n v="47.699351101877539"/>
    <n v="400.38135588405231"/>
    <n v="128.02432614984502"/>
    <n v="3.4741594466920245"/>
    <n v="244.59777590843447"/>
    <n v="56.622224202276307"/>
    <n v="3.840729784495351"/>
    <n v="1.2802432614984502"/>
    <n v="44.1116425163884"/>
    <n v="373.20511869050773"/>
    <n v="127.37800772049894"/>
    <n v="3.4741594466920245"/>
    <n v="234.78282851408508"/>
    <n v="54.676900502740494"/>
    <n v="3.8213402316149683"/>
    <n v="1.2737800772049894"/>
    <n v="42.159110677008904"/>
    <n v="358.4150466624892"/>
  </r>
  <r>
    <x v="32"/>
    <s v="Ürümqi"/>
    <s v="Ürümqi"/>
    <s v="Ürümqi Shì"/>
    <x v="915"/>
    <s v="t/d"/>
    <s v="cement"/>
    <n v="6000"/>
    <n v="310"/>
    <n v="1"/>
    <m/>
    <n v="1860000"/>
    <m/>
    <n v="0"/>
    <n v="1860000"/>
    <n v="1.7564594542392824E-2"/>
    <n v="785.41871547570031"/>
    <n v="18.570835034537428"/>
    <n v="1551.0214471622589"/>
    <n v="350.93992502579914"/>
    <n v="23.56256146427101"/>
    <n v="7.8541871547570041"/>
    <n v="287.88079131758087"/>
    <n v="2408.5701911223728"/>
    <n v="860.3252944492242"/>
    <n v="22.59018754205249"/>
    <n v="1734.3367116942125"/>
    <n v="396.69380050692723"/>
    <n v="25.809758833476725"/>
    <n v="8.6032529444922421"/>
    <n v="315.4513310887076"/>
    <n v="2643.5165198407144"/>
    <n v="855.2381374987566"/>
    <n v="22.59018754205249"/>
    <n v="1684.231535830892"/>
    <n v="386.76294890272578"/>
    <n v="25.657144124962695"/>
    <n v="8.5523813749875668"/>
    <n v="305.48368202650624"/>
    <n v="2568.013398915004"/>
    <n v="852.94360489697442"/>
    <n v="22.59018754205249"/>
    <n v="1649.386920918862"/>
    <n v="379.85674222976945"/>
    <n v="25.588308146909231"/>
    <n v="8.5294360489697443"/>
    <n v="298.55188531755749"/>
    <n v="2515.5063050273498"/>
    <n v="486.58623834135079"/>
    <n v="13.028097925095093"/>
    <n v="984.87148709907581"/>
    <n v="225.73758031615736"/>
    <n v="14.597587150240525"/>
    <n v="4.865862383413508"/>
    <n v="178.87256663204079"/>
    <n v="1501.4300845651962"/>
    <n v="480.09122306191887"/>
    <n v="13.028097925095093"/>
    <n v="917.24165965662939"/>
    <n v="212.33334075853617"/>
    <n v="14.402736691857568"/>
    <n v="4.8009122306191889"/>
    <n v="165.41865943645652"/>
    <n v="1399.5191950894041"/>
    <n v="477.66752895187108"/>
    <n v="13.028097925095093"/>
    <n v="880.43560692781909"/>
    <n v="205.03837688527688"/>
    <n v="14.330025868556133"/>
    <n v="4.7766752895187112"/>
    <n v="158.09666503878339"/>
    <n v="1344.0564249843346"/>
  </r>
  <r>
    <x v="32"/>
    <s v="Ürümqi"/>
    <s v="Ürümqi"/>
    <s v="Ürümqi Shì"/>
    <x v="915"/>
    <s v="t/d"/>
    <s v="cement"/>
    <n v="2000"/>
    <n v="310"/>
    <n v="1"/>
    <m/>
    <n v="620000"/>
    <m/>
    <n v="0"/>
    <n v="620000"/>
    <n v="5.8548648474642745E-3"/>
    <n v="261.8062384919001"/>
    <n v="6.190278344845809"/>
    <n v="517.00714905408631"/>
    <n v="116.97997500859971"/>
    <n v="7.8541871547570032"/>
    <n v="2.6180623849190012"/>
    <n v="95.960263772526957"/>
    <n v="802.85673037412414"/>
    <n v="286.77509814974138"/>
    <n v="7.530062514017497"/>
    <n v="578.11223723140415"/>
    <n v="132.2312668356424"/>
    <n v="8.6032529444922421"/>
    <n v="2.8677509814974136"/>
    <n v="105.15044369623587"/>
    <n v="881.1721732802381"/>
    <n v="285.07937916625218"/>
    <n v="7.530062514017497"/>
    <n v="561.41051194363058"/>
    <n v="128.92098296757527"/>
    <n v="8.552381374987565"/>
    <n v="2.8507937916625217"/>
    <n v="101.82789400883541"/>
    <n v="856.0044663050013"/>
    <n v="284.31453496565814"/>
    <n v="7.530062514017497"/>
    <n v="549.79564030628728"/>
    <n v="126.6189140765898"/>
    <n v="8.5294360489697425"/>
    <n v="2.8431453496565813"/>
    <n v="99.517295105852483"/>
    <n v="838.50210167578314"/>
    <n v="162.19541278045025"/>
    <n v="4.3426993083650309"/>
    <n v="328.29049569969192"/>
    <n v="75.245860105385788"/>
    <n v="4.865862383413508"/>
    <n v="1.6219541278045027"/>
    <n v="59.624188877346931"/>
    <n v="500.47669485506543"/>
    <n v="160.03040768730628"/>
    <n v="4.3426993083650309"/>
    <n v="305.74721988554307"/>
    <n v="70.777780252845389"/>
    <n v="4.8009122306191889"/>
    <n v="1.600304076873063"/>
    <n v="55.1395531454855"/>
    <n v="466.50639836313468"/>
    <n v="159.22250965062369"/>
    <n v="4.3426993083650309"/>
    <n v="293.47853564260635"/>
    <n v="68.346125628425625"/>
    <n v="4.7766752895187103"/>
    <n v="1.592225096506237"/>
    <n v="52.698888346261128"/>
    <n v="448.0188083281115"/>
  </r>
  <r>
    <x v="32"/>
    <s v="Ürümqi"/>
    <s v="Ürümqi"/>
    <s v="Ürümqi Shì"/>
    <x v="915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Ürümqi"/>
    <s v="Ürümqi"/>
    <s v="Ürümqi Shì"/>
    <x v="915"/>
    <s v="t/d"/>
    <s v="cement"/>
    <n v="5000"/>
    <n v="310"/>
    <n v="1"/>
    <m/>
    <n v="1550000"/>
    <m/>
    <n v="0"/>
    <n v="1550000"/>
    <n v="1.4637162118660686E-2"/>
    <n v="654.51559622975026"/>
    <n v="15.475695862114522"/>
    <n v="1292.5178726352158"/>
    <n v="292.44993752149924"/>
    <n v="19.635467886892506"/>
    <n v="6.5451559622975033"/>
    <n v="239.90065943131739"/>
    <n v="2007.1418259353104"/>
    <n v="716.93774537435343"/>
    <n v="18.825156285043743"/>
    <n v="1445.2805930785103"/>
    <n v="330.57816708910599"/>
    <n v="21.508132361230604"/>
    <n v="7.1693774537435342"/>
    <n v="262.87610924058964"/>
    <n v="2202.9304332005954"/>
    <n v="712.69844791563037"/>
    <n v="18.825156285043743"/>
    <n v="1403.5262798590766"/>
    <n v="322.30245741893816"/>
    <n v="21.380953437468911"/>
    <n v="7.1269844791563042"/>
    <n v="254.56973502208851"/>
    <n v="2140.0111657625034"/>
    <n v="710.78633741414524"/>
    <n v="18.825156285043743"/>
    <n v="1374.4891007657184"/>
    <n v="316.54728519147449"/>
    <n v="21.323590122424356"/>
    <n v="7.107863374141453"/>
    <n v="248.79323776463121"/>
    <n v="2096.2552541894579"/>
    <n v="405.48853195112565"/>
    <n v="10.856748270912576"/>
    <n v="820.72623924922982"/>
    <n v="188.11465026346445"/>
    <n v="12.164655958533769"/>
    <n v="4.0548853195112562"/>
    <n v="149.06047219336733"/>
    <n v="1251.1917371376635"/>
    <n v="400.07601921826569"/>
    <n v="10.856748270912576"/>
    <n v="764.36804971385777"/>
    <n v="176.94445063211347"/>
    <n v="12.002280576547973"/>
    <n v="4.000760192182657"/>
    <n v="137.84888286371375"/>
    <n v="1166.2659959078367"/>
    <n v="398.05627412655923"/>
    <n v="10.856748270912576"/>
    <n v="733.69633910651589"/>
    <n v="170.86531407106406"/>
    <n v="11.941688223796776"/>
    <n v="3.9805627412655924"/>
    <n v="131.74722086565282"/>
    <n v="1120.0470208202787"/>
  </r>
  <r>
    <x v="32"/>
    <s v="Ili_x000a_Kazakh "/>
    <s v="Ili Kazakh "/>
    <s v="Yining Shì"/>
    <x v="930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  <n v="142.53968958312609"/>
    <n v="3.7650312570087485"/>
    <n v="280.70525597181529"/>
    <n v="64.460491483787635"/>
    <n v="4.2761906874937825"/>
    <n v="1.4253968958312608"/>
    <n v="50.913947004417707"/>
    <n v="428.00223315250065"/>
    <n v="142.15726748282907"/>
    <n v="3.7650312570087485"/>
    <n v="274.89782015314364"/>
    <n v="63.309457038294902"/>
    <n v="4.2647180244848713"/>
    <n v="1.4215726748282906"/>
    <n v="49.758647552926242"/>
    <n v="419.25105083789157"/>
    <n v="81.097706390225127"/>
    <n v="2.1713496541825155"/>
    <n v="164.14524784984596"/>
    <n v="37.622930052692894"/>
    <n v="2.432931191706754"/>
    <n v="0.81097706390225133"/>
    <n v="29.812094438673466"/>
    <n v="250.23834742753272"/>
    <n v="80.01520384365314"/>
    <n v="2.1713496541825155"/>
    <n v="152.87360994277154"/>
    <n v="35.388890126422694"/>
    <n v="2.4004561153095945"/>
    <n v="0.80015203843653149"/>
    <n v="27.56977657274275"/>
    <n v="233.25319918156734"/>
    <n v="79.611254825311846"/>
    <n v="2.1713496541825155"/>
    <n v="146.73926782130317"/>
    <n v="34.173062814212813"/>
    <n v="2.3883376447593552"/>
    <n v="0.7961125482531185"/>
    <n v="26.349444173130564"/>
    <n v="224.00940416405575"/>
  </r>
  <r>
    <x v="32"/>
    <s v="Ili_x000a_Kazakh "/>
    <s v="Ili Kazakh "/>
    <s v="Yining Shì"/>
    <x v="930"/>
    <s v="t/d"/>
    <s v="cement"/>
    <n v="1000"/>
    <n v="310"/>
    <n v="1"/>
    <m/>
    <n v="310000"/>
    <m/>
    <n v="0"/>
    <n v="310000"/>
    <n v="2.9274324237321373E-3"/>
    <n v="130.90311924595005"/>
    <n v="3.0951391724229045"/>
    <n v="258.50357452704316"/>
    <n v="58.489987504299854"/>
    <n v="3.9270935773785016"/>
    <n v="1.3090311924595006"/>
    <n v="47.980131886263479"/>
    <n v="401.42836518706207"/>
    <n v="143.38754907487069"/>
    <n v="3.7650312570087485"/>
    <n v="289.05611861570208"/>
    <n v="66.115633417821201"/>
    <n v="4.301626472246121"/>
    <n v="1.4338754907487068"/>
    <n v="52.575221848117934"/>
    <n v="440.58608664011905"/>
    <n v="142.53968958312609"/>
    <n v="3.7650312570087485"/>
    <n v="280.70525597181529"/>
    <n v="64.460491483787635"/>
    <n v="4.2761906874937825"/>
    <n v="1.4253968958312608"/>
    <n v="50.913947004417707"/>
    <n v="428.00223315250065"/>
    <n v="142.15726748282907"/>
    <n v="3.7650312570087485"/>
    <n v="274.89782015314364"/>
    <n v="63.309457038294902"/>
    <n v="4.2647180244848713"/>
    <n v="1.4215726748282906"/>
    <n v="49.758647552926242"/>
    <n v="419.25105083789157"/>
    <n v="81.097706390225127"/>
    <n v="2.1713496541825155"/>
    <n v="164.14524784984596"/>
    <n v="37.622930052692894"/>
    <n v="2.432931191706754"/>
    <n v="0.81097706390225133"/>
    <n v="29.812094438673466"/>
    <n v="250.23834742753272"/>
    <n v="80.01520384365314"/>
    <n v="2.1713496541825155"/>
    <n v="152.87360994277154"/>
    <n v="35.388890126422694"/>
    <n v="2.4004561153095945"/>
    <n v="0.80015203843653149"/>
    <n v="27.56977657274275"/>
    <n v="233.25319918156734"/>
    <n v="79.611254825311846"/>
    <n v="2.1713496541825155"/>
    <n v="146.73926782130317"/>
    <n v="34.173062814212813"/>
    <n v="2.3883376447593552"/>
    <n v="0.7961125482531185"/>
    <n v="26.349444173130564"/>
    <n v="224.00940416405575"/>
  </r>
  <r>
    <x v="32"/>
    <s v="Ili_x000a_Kazakh "/>
    <s v="Ili Kazakh "/>
    <s v="Yining Shì"/>
    <x v="930"/>
    <s v="t/d"/>
    <s v="cement"/>
    <n v="2500"/>
    <n v="310"/>
    <n v="1"/>
    <m/>
    <n v="775000"/>
    <m/>
    <n v="0"/>
    <n v="775000"/>
    <n v="7.3185810593303429E-3"/>
    <n v="327.25779811487513"/>
    <n v="7.737847931057261"/>
    <n v="646.25893631760789"/>
    <n v="146.22496876074962"/>
    <n v="9.8177339434462532"/>
    <n v="3.2725779811487516"/>
    <n v="119.9503297156587"/>
    <n v="1003.5709129676552"/>
    <n v="358.46887268717671"/>
    <n v="9.4125781425218715"/>
    <n v="722.64029653925513"/>
    <n v="165.28908354455299"/>
    <n v="10.754066180615302"/>
    <n v="3.5846887268717671"/>
    <n v="131.43805462029482"/>
    <n v="1101.4652166002977"/>
    <n v="356.34922395781518"/>
    <n v="9.4125781425218715"/>
    <n v="701.76313992953828"/>
    <n v="161.15122870946908"/>
    <n v="10.690476718734455"/>
    <n v="3.5634922395781521"/>
    <n v="127.28486751104425"/>
    <n v="1070.0055828812517"/>
    <n v="355.39316870707262"/>
    <n v="9.4125781425218715"/>
    <n v="687.24455038285919"/>
    <n v="158.27364259573724"/>
    <n v="10.661795061212178"/>
    <n v="3.5539316870707265"/>
    <n v="124.39661888231561"/>
    <n v="1048.127627094729"/>
    <n v="202.74426597556283"/>
    <n v="5.4283741354562878"/>
    <n v="410.36311962461491"/>
    <n v="94.057325131732227"/>
    <n v="6.0823279792668847"/>
    <n v="2.0274426597556281"/>
    <n v="74.530236096683666"/>
    <n v="625.59586856883175"/>
    <n v="200.03800960913284"/>
    <n v="5.4283741354562878"/>
    <n v="382.18402485692889"/>
    <n v="88.472225316056736"/>
    <n v="6.0011402882739864"/>
    <n v="2.0003800960913285"/>
    <n v="68.924441431856877"/>
    <n v="583.13299795391833"/>
    <n v="199.02813706327962"/>
    <n v="5.4283741354562878"/>
    <n v="366.84816955325795"/>
    <n v="85.432657035532031"/>
    <n v="5.9708441118983879"/>
    <n v="1.9902813706327962"/>
    <n v="65.87361043282641"/>
    <n v="560.02351041013935"/>
  </r>
  <r>
    <x v="32"/>
    <s v="Ili_x000a_Kazakh "/>
    <s v="Ili Kazakh "/>
    <s v="Yining Shì"/>
    <x v="930"/>
    <s v="t/d"/>
    <s v="cement"/>
    <n v="3000"/>
    <n v="310"/>
    <n v="1"/>
    <m/>
    <n v="930000"/>
    <m/>
    <n v="0"/>
    <n v="930000"/>
    <n v="8.7822972711964122E-3"/>
    <n v="392.70935773785015"/>
    <n v="9.2854175172687139"/>
    <n v="775.51072358112947"/>
    <n v="175.46996251289957"/>
    <n v="11.781280732135505"/>
    <n v="3.9270935773785021"/>
    <n v="143.94039565879044"/>
    <n v="1204.2850955611864"/>
    <n v="430.1626472246121"/>
    <n v="11.295093771026245"/>
    <n v="867.16835584710623"/>
    <n v="198.34690025346362"/>
    <n v="12.904879416738362"/>
    <n v="4.301626472246121"/>
    <n v="157.7256655443538"/>
    <n v="1321.7582599203572"/>
    <n v="427.6190687493783"/>
    <n v="11.295093771026245"/>
    <n v="842.11576791544599"/>
    <n v="193.38147445136289"/>
    <n v="12.828572062481348"/>
    <n v="4.2761906874937834"/>
    <n v="152.74184101325312"/>
    <n v="1284.006699457502"/>
    <n v="426.47180244848721"/>
    <n v="11.295093771026245"/>
    <n v="824.69346045943098"/>
    <n v="189.92837111488473"/>
    <n v="12.794154073454616"/>
    <n v="4.2647180244848721"/>
    <n v="149.27594265877875"/>
    <n v="1257.7531525136749"/>
    <n v="243.2931191706754"/>
    <n v="6.5140489625475464"/>
    <n v="492.4357435495379"/>
    <n v="112.86879015807868"/>
    <n v="7.2987935751202624"/>
    <n v="2.432931191706754"/>
    <n v="89.436283316020393"/>
    <n v="750.71504228259812"/>
    <n v="240.04561153095943"/>
    <n v="6.5140489625475464"/>
    <n v="458.6208298283147"/>
    <n v="106.16667037926808"/>
    <n v="7.2013683459287838"/>
    <n v="2.4004561153095945"/>
    <n v="82.709329718228261"/>
    <n v="699.75959754470205"/>
    <n v="238.83376447593554"/>
    <n v="6.5140489625475464"/>
    <n v="440.21780346390955"/>
    <n v="102.51918844263844"/>
    <n v="7.1650129342780664"/>
    <n v="2.3883376447593556"/>
    <n v="79.048332519391693"/>
    <n v="672.02821249216731"/>
  </r>
  <r>
    <x v="32"/>
    <s v="Ili_x000a_Kazakh "/>
    <s v="Ili Kazakh "/>
    <s v="Yining Shì"/>
    <x v="930"/>
    <s v="t/d"/>
    <s v="cement"/>
    <n v="4500"/>
    <n v="310"/>
    <n v="1"/>
    <m/>
    <n v="1395000"/>
    <m/>
    <n v="0"/>
    <n v="1395000"/>
    <n v="1.3173445906794617E-2"/>
    <n v="589.06403660677518"/>
    <n v="13.92812627590307"/>
    <n v="1163.2660853716941"/>
    <n v="263.20494376934937"/>
    <n v="17.671921098203256"/>
    <n v="5.8906403660677524"/>
    <n v="215.91059348818564"/>
    <n v="1806.4276433417795"/>
    <n v="645.24397083691815"/>
    <n v="16.942640656539368"/>
    <n v="1300.7525337706593"/>
    <n v="297.5203503801954"/>
    <n v="19.357319125107544"/>
    <n v="6.4524397083691811"/>
    <n v="236.58849831653069"/>
    <n v="1982.6373898805357"/>
    <n v="641.42860312406742"/>
    <n v="16.942640656539368"/>
    <n v="1263.1736518731689"/>
    <n v="290.07221167704432"/>
    <n v="19.24285809372202"/>
    <n v="6.4142860312406738"/>
    <n v="229.11276151987965"/>
    <n v="1926.0100491862529"/>
    <n v="639.70770367273076"/>
    <n v="16.942640656539368"/>
    <n v="1237.0401906891464"/>
    <n v="284.89255667232703"/>
    <n v="19.191231110181921"/>
    <n v="6.3970770367273078"/>
    <n v="223.91391398816808"/>
    <n v="1886.629728770512"/>
    <n v="364.93967875601311"/>
    <n v="9.7710734438213187"/>
    <n v="738.65361532430677"/>
    <n v="169.30318523711802"/>
    <n v="10.948190362680393"/>
    <n v="3.6493967875601308"/>
    <n v="134.1544249740306"/>
    <n v="1126.0725634238972"/>
    <n v="360.06841729643912"/>
    <n v="9.7710734438213187"/>
    <n v="687.9312447424719"/>
    <n v="159.25000556890211"/>
    <n v="10.802052518893175"/>
    <n v="3.6006841729643915"/>
    <n v="124.06399457734237"/>
    <n v="1049.6393963170531"/>
    <n v="358.25064671390328"/>
    <n v="9.7710734438213187"/>
    <n v="660.32670519586429"/>
    <n v="153.77878266395766"/>
    <n v="10.747519401417099"/>
    <n v="3.5825064671390332"/>
    <n v="118.57249877908754"/>
    <n v="1008.042318738251"/>
  </r>
  <r>
    <x v="32"/>
    <s v="Aksu"/>
    <s v="Aksu"/>
    <s v="Kuqa"/>
    <x v="903"/>
    <s v="t/d"/>
    <s v="cement"/>
    <n v="1500"/>
    <n v="310"/>
    <n v="1"/>
    <m/>
    <n v="465000"/>
    <m/>
    <n v="0"/>
    <n v="465000"/>
    <n v="4.3911486355982061E-3"/>
    <n v="196.35467886892508"/>
    <n v="4.6427087586343569"/>
    <n v="387.75536179056473"/>
    <n v="87.734981256449785"/>
    <n v="5.8906403660677524"/>
    <n v="1.963546788689251"/>
    <n v="71.970197829395218"/>
    <n v="602.14254778059319"/>
    <n v="215.08132361230605"/>
    <n v="5.6475468855131226"/>
    <n v="433.58417792355311"/>
    <n v="99.173450126731808"/>
    <n v="6.4524397083691811"/>
    <n v="2.1508132361230605"/>
    <n v="78.862832772176901"/>
    <n v="660.8791299601786"/>
    <n v="213.80953437468915"/>
    <n v="5.6475468855131226"/>
    <n v="421.05788395772299"/>
    <n v="96.690737225681445"/>
    <n v="6.4142860312406738"/>
    <n v="2.1380953437468917"/>
    <n v="76.370920506626561"/>
    <n v="642.003349728751"/>
    <n v="213.23590122424361"/>
    <n v="5.6475468855131226"/>
    <n v="412.34673022971549"/>
    <n v="94.964185557442363"/>
    <n v="6.3970770367273078"/>
    <n v="2.1323590122424361"/>
    <n v="74.637971329389373"/>
    <n v="628.87657625683744"/>
    <n v="121.6465595853377"/>
    <n v="3.2570244812737732"/>
    <n v="246.21787177476895"/>
    <n v="56.434395079039341"/>
    <n v="3.6493967875601312"/>
    <n v="1.216465595853377"/>
    <n v="44.718141658010197"/>
    <n v="375.35752114129906"/>
    <n v="120.02280576547972"/>
    <n v="3.2570244812737732"/>
    <n v="229.31041491415735"/>
    <n v="53.083335189634042"/>
    <n v="3.6006841729643919"/>
    <n v="1.2002280576547972"/>
    <n v="41.354664859114131"/>
    <n v="349.87979877235102"/>
    <n v="119.41688223796777"/>
    <n v="3.2570244812737732"/>
    <n v="220.10890173195477"/>
    <n v="51.259594221319219"/>
    <n v="3.5825064671390332"/>
    <n v="1.1941688223796778"/>
    <n v="39.524166259695846"/>
    <n v="336.01410624608366"/>
  </r>
  <r>
    <x v="32"/>
    <s v="Ili_x000a_Kazakh "/>
    <s v="Ili Kazakh "/>
    <s v="Huocheng"/>
    <x v="911"/>
    <s v="t/d"/>
    <s v="cement"/>
    <n v="1600"/>
    <n v="310"/>
    <n v="1"/>
    <m/>
    <n v="496000"/>
    <m/>
    <n v="0"/>
    <n v="496000"/>
    <n v="4.6838918779714194E-3"/>
    <n v="209.44499079352008"/>
    <n v="4.952222675876647"/>
    <n v="413.60571924326899"/>
    <n v="93.58398000687977"/>
    <n v="6.2833497238056024"/>
    <n v="2.0944499079352008"/>
    <n v="76.76821101802156"/>
    <n v="642.28538429929938"/>
    <n v="229.42007851979309"/>
    <n v="6.0240500112139976"/>
    <n v="462.48978978512326"/>
    <n v="105.78501346851392"/>
    <n v="6.882602355593793"/>
    <n v="2.2942007851979307"/>
    <n v="84.120354956988692"/>
    <n v="704.9377386241905"/>
    <n v="228.06350333300173"/>
    <n v="6.0240500112139976"/>
    <n v="449.12840955490447"/>
    <n v="103.13678637406021"/>
    <n v="6.8419050999900515"/>
    <n v="2.2806350333300176"/>
    <n v="81.462315207068329"/>
    <n v="684.80357304400104"/>
    <n v="227.4516279725265"/>
    <n v="6.0240500112139976"/>
    <n v="439.83651224502984"/>
    <n v="101.29513126127183"/>
    <n v="6.8235488391757944"/>
    <n v="2.2745162797252649"/>
    <n v="79.613836084681978"/>
    <n v="670.80168134062649"/>
    <n v="129.7563302243602"/>
    <n v="3.4741594466920245"/>
    <n v="262.63239655975354"/>
    <n v="60.196688084308626"/>
    <n v="3.8926899067308063"/>
    <n v="1.2975633022436019"/>
    <n v="47.699351101877539"/>
    <n v="400.38135588405231"/>
    <n v="128.02432614984502"/>
    <n v="3.4741594466920245"/>
    <n v="244.59777590843447"/>
    <n v="56.622224202276307"/>
    <n v="3.840729784495351"/>
    <n v="1.2802432614984502"/>
    <n v="44.1116425163884"/>
    <n v="373.20511869050773"/>
    <n v="127.37800772049894"/>
    <n v="3.4741594466920245"/>
    <n v="234.78282851408508"/>
    <n v="54.676900502740494"/>
    <n v="3.8213402316149683"/>
    <n v="1.2737800772049894"/>
    <n v="42.159110677008904"/>
    <n v="358.4150466624892"/>
  </r>
  <r>
    <x v="1"/>
    <m/>
    <m/>
    <m/>
    <x v="4"/>
    <m/>
    <m/>
    <m/>
    <m/>
    <n v="89"/>
    <m/>
    <n v="104687000"/>
    <m/>
    <n v="0"/>
    <m/>
    <n v="0.99999999999999989"/>
    <n v="44716.017416744922"/>
    <n v="1057.2880000000002"/>
    <n v="88303.85713822252"/>
    <n v="19979.961631268638"/>
    <n v="1341.4805225023476"/>
    <n v="447.16017416744927"/>
    <n v="16389.834141788444"/>
    <n v="137126.43268304292"/>
    <n v="48980.652093778539"/>
    <n v="1286.1206381695977"/>
    <n v="98740.492273153475"/>
    <n v="22584.8538404625"/>
    <n v="1469.4195628133562"/>
    <n v="489.80652093778536"/>
    <n v="17959.499738371625"/>
    <n v="150502.56431826454"/>
    <n v="48691.026452936698"/>
    <n v="1286.1206381695977"/>
    <n v="95887.86873308885"/>
    <n v="22019.463527567263"/>
    <n v="1460.7307935881008"/>
    <n v="486.910264529367"/>
    <n v="17392.01444640294"/>
    <n v="146203.96689015537"/>
    <n v="48560.392489468642"/>
    <n v="1286.1206381695977"/>
    <n v="93904.07031246883"/>
    <n v="21626.274453018006"/>
    <n v="1456.8117746840592"/>
    <n v="485.60392489468643"/>
    <n v="16997.368461708069"/>
    <n v="143214.59564330269"/>
    <n v="27702.674101981473"/>
    <n v="741.72494523863202"/>
    <n v="56071.404593032341"/>
    <n v="12851.852615859196"/>
    <n v="831.08022305944417"/>
    <n v="277.02674101981472"/>
    <n v="10183.700295519204"/>
    <n v="85480.486380795017"/>
    <n v="27332.89526855859"/>
    <n v="741.72494523863202"/>
    <n v="52221.055114186172"/>
    <n v="12088.712907437828"/>
    <n v="819.9868580567578"/>
    <n v="273.32895268558593"/>
    <n v="9417.7328737769731"/>
    <n v="79678.423074988197"/>
    <n v="27194.907790157191"/>
    <n v="741.72494523863202"/>
    <n v="50125.5867195143"/>
    <n v="11673.390831220662"/>
    <n v="815.84723370471568"/>
    <n v="271.94907790157191"/>
    <n v="9000.8718765019603"/>
    <n v="76520.777165701307"/>
  </r>
  <r>
    <x v="2"/>
    <m/>
    <m/>
    <m/>
    <x v="4"/>
    <m/>
    <m/>
    <m/>
    <m/>
    <m/>
    <n v="11"/>
    <m/>
    <n v="11500000"/>
    <n v="1207844.0575054979"/>
    <n v="105894844.057505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3"/>
    <m/>
    <m/>
    <m/>
    <x v="4"/>
    <m/>
    <m/>
    <m/>
    <m/>
    <n v="1690.5"/>
    <n v="562"/>
    <n v="1811048650"/>
    <n v="654480000"/>
    <n v="68739980.7614085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4"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34"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updatedVersion="4" minRefreshableVersion="3" useAutoFormatting="1" rowGrandTotals="0" itemPrintTitles="1" createdVersion="4" indent="0" outline="1" outlineData="1" multipleFieldFilters="0">
  <location ref="A2:I935" firstHeaderRow="0" firstDataRow="1" firstDataCol="1"/>
  <pivotFields count="72">
    <pivotField showAll="0">
      <items count="34">
        <item sd="0" x="13"/>
        <item sd="0" x="0"/>
        <item x="23"/>
        <item x="14"/>
        <item x="29"/>
        <item sd="0" x="20"/>
        <item x="21"/>
        <item sd="0" x="25"/>
        <item x="22"/>
        <item x="4"/>
        <item x="9"/>
        <item x="17"/>
        <item x="18"/>
        <item x="19"/>
        <item x="6"/>
        <item x="11"/>
        <item x="15"/>
        <item x="8"/>
        <item x="7"/>
        <item x="31"/>
        <item x="30"/>
        <item x="28"/>
        <item x="16"/>
        <item x="10"/>
        <item x="5"/>
        <item x="24"/>
        <item x="3"/>
        <item x="27"/>
        <item x="1"/>
        <item x="2"/>
        <item x="32"/>
        <item x="26"/>
        <item x="12"/>
        <item t="default"/>
      </items>
    </pivotField>
    <pivotField showAll="0"/>
    <pivotField showAll="0"/>
    <pivotField axis="axisRow" showAll="0" sortType="ascending">
      <items count="934">
        <item x="830"/>
        <item x="4"/>
        <item x="129"/>
        <item x="178"/>
        <item x="929"/>
        <item x="857"/>
        <item x="914"/>
        <item x="102"/>
        <item x="130"/>
        <item x="695"/>
        <item x="192"/>
        <item x="351"/>
        <item x="566"/>
        <item x="278"/>
        <item x="848"/>
        <item x="731"/>
        <item x="518"/>
        <item x="304"/>
        <item x="430"/>
        <item x="561"/>
        <item x="827"/>
        <item x="150"/>
        <item x="344"/>
        <item x="437"/>
        <item x="110"/>
        <item x="928"/>
        <item x="121"/>
        <item x="165"/>
        <item x="931"/>
        <item x="105"/>
        <item x="612"/>
        <item x="864"/>
        <item x="91"/>
        <item x="44"/>
        <item x="464"/>
        <item x="844"/>
        <item x="200"/>
        <item x="113"/>
        <item x="665"/>
        <item x="711"/>
        <item x="12"/>
        <item x="696"/>
        <item x="613"/>
        <item x="297"/>
        <item x="148"/>
        <item x="745"/>
        <item x="223"/>
        <item x="408"/>
        <item x="637"/>
        <item x="661"/>
        <item x="463"/>
        <item x="923"/>
        <item x="599"/>
        <item x="310"/>
        <item x="919"/>
        <item x="433"/>
        <item x="792"/>
        <item x="40"/>
        <item x="403"/>
        <item x="726"/>
        <item x="723"/>
        <item x="169"/>
        <item x="290"/>
        <item x="899"/>
        <item x="640"/>
        <item x="330"/>
        <item x="26"/>
        <item x="548"/>
        <item x="3"/>
        <item x="423"/>
        <item x="535"/>
        <item x="248"/>
        <item x="658"/>
        <item x="241"/>
        <item x="246"/>
        <item x="509"/>
        <item x="82"/>
        <item x="615"/>
        <item x="303"/>
        <item x="710"/>
        <item x="140"/>
        <item x="858"/>
        <item x="51"/>
        <item x="703"/>
        <item x="669"/>
        <item x="808"/>
        <item x="418"/>
        <item x="574"/>
        <item x="551"/>
        <item x="43"/>
        <item x="135"/>
        <item x="724"/>
        <item x="645"/>
        <item x="519"/>
        <item x="299"/>
        <item x="777"/>
        <item x="272"/>
        <item x="594"/>
        <item x="670"/>
        <item x="147"/>
        <item x="744"/>
        <item x="234"/>
        <item x="780"/>
        <item x="86"/>
        <item x="107"/>
        <item x="768"/>
        <item x="151"/>
        <item x="823"/>
        <item x="484"/>
        <item x="221"/>
        <item x="641"/>
        <item x="568"/>
        <item x="730"/>
        <item x="186"/>
        <item x="123"/>
        <item x="339"/>
        <item x="881"/>
        <item x="75"/>
        <item x="533"/>
        <item x="502"/>
        <item x="708"/>
        <item x="562"/>
        <item x="677"/>
        <item x="370"/>
        <item x="325"/>
        <item x="756"/>
        <item x="875"/>
        <item x="441"/>
        <item x="466"/>
        <item x="143"/>
        <item x="771"/>
        <item x="263"/>
        <item x="705"/>
        <item x="436"/>
        <item x="545"/>
        <item x="300"/>
        <item x="817"/>
        <item x="136"/>
        <item x="810"/>
        <item x="396"/>
        <item x="45"/>
        <item x="219"/>
        <item x="531"/>
        <item x="607"/>
        <item x="118"/>
        <item x="244"/>
        <item x="394"/>
        <item x="581"/>
        <item x="292"/>
        <item x="759"/>
        <item x="733"/>
        <item x="681"/>
        <item x="482"/>
        <item x="106"/>
        <item x="117"/>
        <item x="663"/>
        <item x="580"/>
        <item x="517"/>
        <item x="175"/>
        <item x="774"/>
        <item x="289"/>
        <item x="512"/>
        <item x="465"/>
        <item x="0"/>
        <item x="298"/>
        <item x="417"/>
        <item x="847"/>
        <item x="364"/>
        <item x="660"/>
        <item x="39"/>
        <item x="755"/>
        <item x="585"/>
        <item x="19"/>
        <item x="761"/>
        <item x="451"/>
        <item x="15"/>
        <item x="283"/>
        <item x="203"/>
        <item x="831"/>
        <item x="282"/>
        <item x="77"/>
        <item x="375"/>
        <item x="631"/>
        <item x="840"/>
        <item x="909"/>
        <item x="188"/>
        <item x="902"/>
        <item x="644"/>
        <item x="783"/>
        <item x="54"/>
        <item x="820"/>
        <item x="734"/>
        <item x="61"/>
        <item x="142"/>
        <item x="624"/>
        <item x="160"/>
        <item x="275"/>
        <item x="166"/>
        <item x="904"/>
        <item x="326"/>
        <item x="872"/>
        <item x="233"/>
        <item x="362"/>
        <item x="667"/>
        <item x="383"/>
        <item x="854"/>
        <item x="575"/>
        <item x="95"/>
        <item x="602"/>
        <item x="804"/>
        <item x="876"/>
        <item x="469"/>
        <item x="630"/>
        <item x="678"/>
        <item x="288"/>
        <item x="366"/>
        <item x="671"/>
        <item x="90"/>
        <item x="813"/>
        <item x="429"/>
        <item x="477"/>
        <item x="593"/>
        <item x="752"/>
        <item x="35"/>
        <item x="627"/>
        <item x="311"/>
        <item x="750"/>
        <item x="628"/>
        <item x="356"/>
        <item x="538"/>
        <item x="287"/>
        <item x="889"/>
        <item x="565"/>
        <item x="910"/>
        <item x="156"/>
        <item x="108"/>
        <item x="193"/>
        <item x="229"/>
        <item x="260"/>
        <item x="916"/>
        <item x="832"/>
        <item x="504"/>
        <item x="38"/>
        <item x="6"/>
        <item x="257"/>
        <item x="214"/>
        <item x="319"/>
        <item x="547"/>
        <item x="709"/>
        <item x="839"/>
        <item x="177"/>
        <item x="139"/>
        <item x="322"/>
        <item x="474"/>
        <item x="608"/>
        <item x="649"/>
        <item x="305"/>
        <item x="523"/>
        <item x="179"/>
        <item x="180"/>
        <item x="84"/>
        <item x="922"/>
        <item x="619"/>
        <item x="549"/>
        <item x="543"/>
        <item x="826"/>
        <item x="22"/>
        <item x="526"/>
        <item x="623"/>
        <item x="789"/>
        <item x="92"/>
        <item x="131"/>
        <item x="420"/>
        <item x="855"/>
        <item x="128"/>
        <item x="499"/>
        <item x="684"/>
        <item x="85"/>
        <item x="163"/>
        <item x="227"/>
        <item x="286"/>
        <item x="563"/>
        <item x="605"/>
        <item x="284"/>
        <item x="318"/>
        <item x="2"/>
        <item x="321"/>
        <item x="198"/>
        <item x="412"/>
        <item x="508"/>
        <item x="819"/>
        <item x="514"/>
        <item x="877"/>
        <item x="797"/>
        <item x="413"/>
        <item x="782"/>
        <item x="853"/>
        <item x="600"/>
        <item x="17"/>
        <item x="376"/>
        <item x="704"/>
        <item x="162"/>
        <item x="887"/>
        <item x="440"/>
        <item x="592"/>
        <item x="794"/>
        <item x="184"/>
        <item x="70"/>
        <item x="911"/>
        <item x="103"/>
        <item x="133"/>
        <item x="269"/>
        <item x="879"/>
        <item x="109"/>
        <item x="5"/>
        <item x="467"/>
        <item x="534"/>
        <item x="191"/>
        <item x="253"/>
        <item x="88"/>
        <item x="714"/>
        <item x="769"/>
        <item x="226"/>
        <item x="699"/>
        <item x="557"/>
        <item x="648"/>
        <item x="324"/>
        <item x="243"/>
        <item x="247"/>
        <item x="209"/>
        <item x="685"/>
        <item x="164"/>
        <item x="521"/>
        <item x="790"/>
        <item x="331"/>
        <item x="71"/>
        <item x="72"/>
        <item x="578"/>
        <item x="419"/>
        <item x="397"/>
        <item x="438"/>
        <item x="271"/>
        <item x="428"/>
        <item x="261"/>
        <item x="513"/>
        <item x="867"/>
        <item x="79"/>
        <item x="168"/>
        <item x="421"/>
        <item x="901"/>
        <item x="157"/>
        <item x="406"/>
        <item x="564"/>
        <item x="8"/>
        <item x="900"/>
        <item x="812"/>
        <item x="236"/>
        <item x="32"/>
        <item x="483"/>
        <item x="488"/>
        <item x="863"/>
        <item x="609"/>
        <item x="837"/>
        <item x="883"/>
        <item x="489"/>
        <item x="249"/>
        <item x="114"/>
        <item x="336"/>
        <item x="201"/>
        <item x="546"/>
        <item x="240"/>
        <item x="254"/>
        <item x="154"/>
        <item x="571"/>
        <item x="361"/>
        <item x="365"/>
        <item x="197"/>
        <item x="454"/>
        <item x="111"/>
        <item x="693"/>
        <item x="242"/>
        <item x="393"/>
        <item x="390"/>
        <item x="657"/>
        <item x="737"/>
        <item x="740"/>
        <item x="152"/>
        <item x="718"/>
        <item x="917"/>
        <item x="905"/>
        <item x="99"/>
        <item x="912"/>
        <item x="920"/>
        <item x="48"/>
        <item x="762"/>
        <item x="217"/>
        <item x="903"/>
        <item x="301"/>
        <item x="522"/>
        <item x="23"/>
        <item x="387"/>
        <item x="555"/>
        <item x="93"/>
        <item x="313"/>
        <item x="850"/>
        <item x="250"/>
        <item x="603"/>
        <item x="880"/>
        <item x="401"/>
        <item x="559"/>
        <item x="527"/>
        <item x="374"/>
        <item x="525"/>
        <item x="646"/>
        <item x="347"/>
        <item x="587"/>
        <item x="572"/>
        <item x="212"/>
        <item x="410"/>
        <item x="159"/>
        <item x="764"/>
        <item x="252"/>
        <item x="53"/>
        <item x="355"/>
        <item x="67"/>
        <item x="450"/>
        <item x="280"/>
        <item x="97"/>
        <item x="78"/>
        <item x="16"/>
        <item x="888"/>
        <item x="158"/>
        <item x="621"/>
        <item x="274"/>
        <item x="553"/>
        <item x="435"/>
        <item x="679"/>
        <item x="865"/>
        <item x="539"/>
        <item x="83"/>
        <item x="736"/>
        <item x="610"/>
        <item x="845"/>
        <item x="161"/>
        <item x="239"/>
        <item x="573"/>
        <item x="749"/>
        <item x="616"/>
        <item x="206"/>
        <item x="636"/>
        <item x="329"/>
        <item x="50"/>
        <item x="569"/>
        <item x="432"/>
        <item x="732"/>
        <item x="806"/>
        <item x="598"/>
        <item x="268"/>
        <item x="59"/>
        <item x="270"/>
        <item x="924"/>
        <item x="295"/>
        <item x="25"/>
        <item x="31"/>
        <item x="21"/>
        <item x="69"/>
        <item x="639"/>
        <item x="779"/>
        <item x="666"/>
        <item x="309"/>
        <item x="778"/>
        <item x="27"/>
        <item x="579"/>
        <item x="596"/>
        <item x="776"/>
        <item x="439"/>
        <item x="805"/>
        <item x="480"/>
        <item x="773"/>
        <item x="775"/>
        <item x="459"/>
        <item x="632"/>
        <item x="683"/>
        <item x="296"/>
        <item x="492"/>
        <item x="735"/>
        <item x="803"/>
        <item x="119"/>
        <item x="583"/>
        <item x="634"/>
        <item x="753"/>
        <item x="582"/>
        <item x="448"/>
        <item x="638"/>
        <item x="424"/>
        <item x="816"/>
        <item x="472"/>
        <item x="836"/>
        <item x="698"/>
        <item x="493"/>
        <item x="676"/>
        <item x="772"/>
        <item x="343"/>
        <item x="878"/>
        <item x="332"/>
        <item x="687"/>
        <item x="112"/>
        <item x="182"/>
        <item x="126"/>
        <item x="327"/>
        <item x="664"/>
        <item x="354"/>
        <item x="368"/>
        <item x="659"/>
        <item x="668"/>
        <item x="231"/>
        <item x="350"/>
        <item x="633"/>
        <item x="337"/>
        <item x="232"/>
        <item x="461"/>
        <item x="470"/>
        <item x="834"/>
        <item x="760"/>
        <item x="185"/>
        <item x="52"/>
        <item x="181"/>
        <item x="907"/>
        <item x="195"/>
        <item x="314"/>
        <item x="266"/>
        <item x="11"/>
        <item x="442"/>
        <item x="824"/>
        <item x="431"/>
        <item x="528"/>
        <item x="122"/>
        <item x="167"/>
        <item x="690"/>
        <item x="384"/>
        <item x="673"/>
        <item x="651"/>
        <item x="662"/>
        <item x="379"/>
        <item x="746"/>
        <item x="455"/>
        <item x="395"/>
        <item x="259"/>
        <item x="833"/>
        <item x="871"/>
        <item x="893"/>
        <item x="626"/>
        <item x="49"/>
        <item x="369"/>
        <item x="425"/>
        <item x="584"/>
        <item x="925"/>
        <item x="213"/>
        <item x="138"/>
        <item x="846"/>
        <item x="747"/>
        <item x="202"/>
        <item x="765"/>
        <item x="132"/>
        <item x="101"/>
        <item x="908"/>
        <item x="843"/>
        <item x="58"/>
        <item x="503"/>
        <item x="713"/>
        <item x="743"/>
        <item x="841"/>
        <item x="238"/>
        <item x="656"/>
        <item x="861"/>
        <item x="345"/>
        <item x="727"/>
        <item x="120"/>
        <item x="892"/>
        <item x="597"/>
        <item x="62"/>
        <item x="245"/>
        <item x="719"/>
        <item x="391"/>
        <item x="468"/>
        <item x="617"/>
        <item x="196"/>
        <item x="829"/>
        <item x="894"/>
        <item x="189"/>
        <item x="422"/>
        <item x="570"/>
        <item x="701"/>
        <item x="315"/>
        <item x="475"/>
        <item x="427"/>
        <item x="588"/>
        <item x="66"/>
        <item x="57"/>
        <item x="277"/>
        <item x="748"/>
        <item x="716"/>
        <item x="411"/>
        <item x="675"/>
        <item x="618"/>
        <item x="614"/>
        <item x="216"/>
        <item x="380"/>
        <item x="382"/>
        <item x="479"/>
        <item x="818"/>
        <item x="567"/>
        <item x="18"/>
        <item x="265"/>
        <item x="452"/>
        <item x="586"/>
        <item x="14"/>
        <item x="404"/>
        <item x="852"/>
        <item x="124"/>
        <item x="358"/>
        <item x="334"/>
        <item x="405"/>
        <item x="445"/>
        <item x="372"/>
        <item x="625"/>
        <item x="267"/>
        <item x="590"/>
        <item x="74"/>
        <item x="276"/>
        <item x="556"/>
        <item x="487"/>
        <item x="680"/>
        <item x="28"/>
        <item x="98"/>
        <item x="825"/>
        <item x="501"/>
        <item x="145"/>
        <item x="204"/>
        <item x="348"/>
        <item x="787"/>
        <item x="700"/>
        <item x="897"/>
        <item x="36"/>
        <item x="540"/>
        <item x="828"/>
        <item x="486"/>
        <item x="655"/>
        <item x="795"/>
        <item x="886"/>
        <item x="308"/>
        <item x="386"/>
        <item x="63"/>
        <item x="541"/>
        <item x="174"/>
        <item x="199"/>
        <item x="306"/>
        <item x="738"/>
        <item x="171"/>
        <item x="926"/>
        <item x="333"/>
        <item x="1"/>
        <item x="76"/>
        <item x="606"/>
        <item x="811"/>
        <item x="721"/>
        <item x="173"/>
        <item x="402"/>
        <item x="751"/>
        <item x="481"/>
        <item x="187"/>
        <item x="815"/>
        <item x="291"/>
        <item x="491"/>
        <item x="220"/>
        <item x="285"/>
        <item x="215"/>
        <item x="896"/>
        <item x="389"/>
        <item x="153"/>
        <item x="230"/>
        <item x="359"/>
        <item x="183"/>
        <item x="211"/>
        <item x="96"/>
        <item x="222"/>
        <item x="56"/>
        <item x="478"/>
        <item x="42"/>
        <item x="530"/>
        <item x="170"/>
        <item x="560"/>
        <item x="898"/>
        <item x="416"/>
        <item x="788"/>
        <item x="7"/>
        <item x="688"/>
        <item x="856"/>
        <item x="622"/>
        <item x="141"/>
        <item x="913"/>
        <item x="323"/>
        <item x="822"/>
        <item x="766"/>
        <item x="190"/>
        <item x="652"/>
        <item x="104"/>
        <item x="281"/>
        <item x="279"/>
        <item x="207"/>
        <item x="256"/>
        <item x="729"/>
        <item x="115"/>
        <item x="172"/>
        <item x="87"/>
        <item x="906"/>
        <item x="134"/>
        <item x="125"/>
        <item x="127"/>
        <item x="915"/>
        <item x="149"/>
        <item x="650"/>
        <item x="702"/>
        <item x="381"/>
        <item x="717"/>
        <item x="392"/>
        <item x="400"/>
        <item x="742"/>
        <item x="398"/>
        <item x="694"/>
        <item x="870"/>
        <item x="758"/>
        <item x="601"/>
        <item x="801"/>
        <item x="918"/>
        <item x="30"/>
        <item x="869"/>
        <item x="529"/>
        <item x="116"/>
        <item x="494"/>
        <item x="302"/>
        <item x="294"/>
        <item x="224"/>
        <item x="235"/>
        <item x="653"/>
        <item x="635"/>
        <item x="341"/>
        <item x="895"/>
        <item x="10"/>
        <item x="873"/>
        <item x="697"/>
        <item x="312"/>
        <item x="225"/>
        <item x="64"/>
        <item x="620"/>
        <item x="891"/>
        <item x="866"/>
        <item x="80"/>
        <item x="262"/>
        <item x="237"/>
        <item x="537"/>
        <item x="544"/>
        <item x="490"/>
        <item x="73"/>
        <item x="786"/>
        <item x="495"/>
        <item x="320"/>
        <item x="498"/>
        <item x="258"/>
        <item x="715"/>
        <item x="462"/>
        <item x="155"/>
        <item x="453"/>
        <item x="349"/>
        <item x="100"/>
        <item x="629"/>
        <item x="360"/>
        <item x="146"/>
        <item x="378"/>
        <item x="24"/>
        <item x="595"/>
        <item x="510"/>
        <item x="34"/>
        <item x="692"/>
        <item x="725"/>
        <item x="524"/>
        <item x="591"/>
        <item x="357"/>
        <item x="799"/>
        <item x="542"/>
        <item x="458"/>
        <item x="456"/>
        <item x="447"/>
        <item x="500"/>
        <item x="9"/>
        <item x="210"/>
        <item x="496"/>
        <item x="293"/>
        <item x="654"/>
        <item x="363"/>
        <item x="741"/>
        <item x="273"/>
        <item x="449"/>
        <item x="842"/>
        <item x="33"/>
        <item x="796"/>
        <item x="307"/>
        <item x="444"/>
        <item x="814"/>
        <item x="352"/>
        <item x="849"/>
        <item x="532"/>
        <item x="41"/>
        <item x="682"/>
        <item x="218"/>
        <item x="882"/>
        <item x="838"/>
        <item x="81"/>
        <item x="576"/>
        <item x="65"/>
        <item x="94"/>
        <item x="505"/>
        <item x="921"/>
        <item x="802"/>
        <item x="407"/>
        <item x="712"/>
        <item x="457"/>
        <item x="927"/>
        <item x="47"/>
        <item x="228"/>
        <item x="194"/>
        <item x="497"/>
        <item x="367"/>
        <item x="791"/>
        <item x="511"/>
        <item x="770"/>
        <item x="434"/>
        <item x="885"/>
        <item x="485"/>
        <item x="589"/>
        <item x="785"/>
        <item x="707"/>
        <item x="144"/>
        <item x="930"/>
        <item x="757"/>
        <item x="426"/>
        <item x="205"/>
        <item x="377"/>
        <item x="415"/>
        <item x="550"/>
        <item x="342"/>
        <item x="868"/>
        <item x="643"/>
        <item x="338"/>
        <item x="862"/>
        <item x="340"/>
        <item x="371"/>
        <item x="176"/>
        <item x="611"/>
        <item x="316"/>
        <item x="763"/>
        <item x="552"/>
        <item x="647"/>
        <item x="460"/>
        <item x="515"/>
        <item x="807"/>
        <item x="60"/>
        <item x="373"/>
        <item x="672"/>
        <item x="706"/>
        <item x="536"/>
        <item x="353"/>
        <item x="255"/>
        <item x="821"/>
        <item x="781"/>
        <item x="604"/>
        <item x="577"/>
        <item x="68"/>
        <item x="507"/>
        <item x="722"/>
        <item x="346"/>
        <item x="13"/>
        <item x="798"/>
        <item x="251"/>
        <item x="851"/>
        <item x="37"/>
        <item x="859"/>
        <item x="860"/>
        <item x="29"/>
        <item x="335"/>
        <item x="388"/>
        <item x="874"/>
        <item x="328"/>
        <item x="767"/>
        <item x="691"/>
        <item x="809"/>
        <item x="399"/>
        <item x="835"/>
        <item x="754"/>
        <item x="20"/>
        <item x="473"/>
        <item x="208"/>
        <item x="793"/>
        <item x="471"/>
        <item x="800"/>
        <item x="720"/>
        <item x="784"/>
        <item x="642"/>
        <item x="443"/>
        <item x="884"/>
        <item x="739"/>
        <item x="890"/>
        <item x="520"/>
        <item x="446"/>
        <item x="414"/>
        <item x="264"/>
        <item x="476"/>
        <item x="55"/>
        <item x="137"/>
        <item x="506"/>
        <item x="558"/>
        <item x="409"/>
        <item x="385"/>
        <item x="674"/>
        <item x="516"/>
        <item x="554"/>
        <item x="689"/>
        <item x="686"/>
        <item x="317"/>
        <item x="46"/>
        <item x="728"/>
        <item x="89"/>
        <item x="932"/>
        <item t="default"/>
      </items>
    </pivotField>
    <pivotField showAll="0" sortType="ascending">
      <items count="970">
        <item x="830"/>
        <item x="129"/>
        <item x="178"/>
        <item x="929"/>
        <item x="857"/>
        <item x="914"/>
        <item x="102"/>
        <item x="130"/>
        <item x="695"/>
        <item x="192"/>
        <item x="351"/>
        <item x="566"/>
        <item x="278"/>
        <item x="848"/>
        <item x="731"/>
        <item x="518"/>
        <item x="304"/>
        <item x="430"/>
        <item x="561"/>
        <item x="827"/>
        <item x="150"/>
        <item x="344"/>
        <item x="437"/>
        <item x="110"/>
        <item x="928"/>
        <item x="121"/>
        <item x="165"/>
        <item x="931"/>
        <item x="105"/>
        <item x="612"/>
        <item x="864"/>
        <item x="91"/>
        <item x="44"/>
        <item x="464"/>
        <item x="844"/>
        <item x="200"/>
        <item x="113"/>
        <item x="665"/>
        <item x="711"/>
        <item x="12"/>
        <item x="696"/>
        <item x="613"/>
        <item x="297"/>
        <item x="148"/>
        <item x="745"/>
        <item x="223"/>
        <item x="408"/>
        <item x="637"/>
        <item x="661"/>
        <item x="463"/>
        <item x="923"/>
        <item x="599"/>
        <item x="310"/>
        <item x="919"/>
        <item x="433"/>
        <item x="792"/>
        <item x="40"/>
        <item x="403"/>
        <item m="1" x="966"/>
        <item x="726"/>
        <item x="723"/>
        <item x="169"/>
        <item x="290"/>
        <item x="899"/>
        <item x="640"/>
        <item m="1" x="940"/>
        <item x="330"/>
        <item x="26"/>
        <item x="548"/>
        <item x="3"/>
        <item x="423"/>
        <item x="535"/>
        <item x="248"/>
        <item x="658"/>
        <item x="241"/>
        <item x="246"/>
        <item x="509"/>
        <item m="1" x="946"/>
        <item x="82"/>
        <item x="615"/>
        <item x="303"/>
        <item x="710"/>
        <item x="140"/>
        <item x="858"/>
        <item m="1" x="967"/>
        <item x="51"/>
        <item m="1" x="951"/>
        <item x="703"/>
        <item x="669"/>
        <item x="808"/>
        <item x="418"/>
        <item x="574"/>
        <item x="551"/>
        <item x="43"/>
        <item x="135"/>
        <item x="724"/>
        <item x="645"/>
        <item x="519"/>
        <item x="299"/>
        <item x="777"/>
        <item x="272"/>
        <item x="594"/>
        <item x="670"/>
        <item x="147"/>
        <item x="744"/>
        <item x="234"/>
        <item x="780"/>
        <item x="86"/>
        <item x="107"/>
        <item x="768"/>
        <item x="151"/>
        <item x="823"/>
        <item x="484"/>
        <item x="221"/>
        <item x="641"/>
        <item x="568"/>
        <item x="730"/>
        <item x="186"/>
        <item m="1" x="936"/>
        <item x="123"/>
        <item x="339"/>
        <item x="881"/>
        <item x="75"/>
        <item x="533"/>
        <item x="502"/>
        <item x="708"/>
        <item x="562"/>
        <item x="677"/>
        <item x="370"/>
        <item x="325"/>
        <item x="756"/>
        <item x="875"/>
        <item x="441"/>
        <item x="466"/>
        <item x="143"/>
        <item x="771"/>
        <item x="263"/>
        <item x="705"/>
        <item x="436"/>
        <item x="545"/>
        <item x="300"/>
        <item x="817"/>
        <item x="136"/>
        <item x="810"/>
        <item x="396"/>
        <item m="1" x="938"/>
        <item x="45"/>
        <item x="219"/>
        <item x="531"/>
        <item x="607"/>
        <item x="118"/>
        <item x="244"/>
        <item x="394"/>
        <item x="581"/>
        <item x="292"/>
        <item m="1" x="959"/>
        <item x="759"/>
        <item x="733"/>
        <item x="681"/>
        <item x="482"/>
        <item x="106"/>
        <item x="117"/>
        <item m="1" x="962"/>
        <item x="663"/>
        <item x="580"/>
        <item x="517"/>
        <item m="1" x="956"/>
        <item x="175"/>
        <item x="774"/>
        <item x="289"/>
        <item x="512"/>
        <item x="465"/>
        <item x="0"/>
        <item x="298"/>
        <item x="417"/>
        <item m="1" x="952"/>
        <item x="847"/>
        <item x="364"/>
        <item x="660"/>
        <item x="39"/>
        <item x="755"/>
        <item x="585"/>
        <item x="19"/>
        <item x="761"/>
        <item x="451"/>
        <item x="15"/>
        <item x="283"/>
        <item x="203"/>
        <item x="831"/>
        <item x="282"/>
        <item x="77"/>
        <item x="375"/>
        <item x="631"/>
        <item x="840"/>
        <item x="909"/>
        <item x="188"/>
        <item x="902"/>
        <item x="644"/>
        <item x="783"/>
        <item x="54"/>
        <item x="820"/>
        <item x="734"/>
        <item x="61"/>
        <item x="142"/>
        <item x="624"/>
        <item x="160"/>
        <item x="275"/>
        <item x="166"/>
        <item x="904"/>
        <item x="326"/>
        <item x="872"/>
        <item x="233"/>
        <item x="362"/>
        <item x="667"/>
        <item x="383"/>
        <item m="1" x="955"/>
        <item x="854"/>
        <item x="575"/>
        <item x="95"/>
        <item x="602"/>
        <item x="804"/>
        <item x="876"/>
        <item x="469"/>
        <item m="1" x="941"/>
        <item x="630"/>
        <item x="678"/>
        <item x="288"/>
        <item x="366"/>
        <item x="671"/>
        <item x="90"/>
        <item x="813"/>
        <item x="429"/>
        <item x="477"/>
        <item x="593"/>
        <item x="752"/>
        <item x="35"/>
        <item x="627"/>
        <item x="311"/>
        <item x="750"/>
        <item x="628"/>
        <item x="356"/>
        <item x="538"/>
        <item x="287"/>
        <item x="889"/>
        <item x="565"/>
        <item x="910"/>
        <item x="156"/>
        <item x="108"/>
        <item x="193"/>
        <item x="229"/>
        <item x="260"/>
        <item x="916"/>
        <item x="832"/>
        <item x="504"/>
        <item m="1" x="934"/>
        <item x="38"/>
        <item x="6"/>
        <item x="257"/>
        <item x="214"/>
        <item x="319"/>
        <item x="547"/>
        <item x="709"/>
        <item x="839"/>
        <item x="177"/>
        <item x="139"/>
        <item m="1" x="945"/>
        <item x="322"/>
        <item x="474"/>
        <item x="608"/>
        <item x="649"/>
        <item x="305"/>
        <item x="523"/>
        <item x="179"/>
        <item x="180"/>
        <item x="84"/>
        <item x="922"/>
        <item x="619"/>
        <item x="549"/>
        <item x="543"/>
        <item x="826"/>
        <item x="22"/>
        <item x="526"/>
        <item x="623"/>
        <item x="789"/>
        <item x="92"/>
        <item x="131"/>
        <item x="420"/>
        <item x="855"/>
        <item x="128"/>
        <item x="499"/>
        <item x="684"/>
        <item x="85"/>
        <item x="163"/>
        <item x="227"/>
        <item x="286"/>
        <item x="563"/>
        <item x="605"/>
        <item x="284"/>
        <item x="318"/>
        <item x="2"/>
        <item x="321"/>
        <item m="1" x="965"/>
        <item x="198"/>
        <item x="412"/>
        <item x="508"/>
        <item x="819"/>
        <item x="514"/>
        <item x="877"/>
        <item x="797"/>
        <item x="413"/>
        <item m="1" x="948"/>
        <item x="782"/>
        <item x="853"/>
        <item x="600"/>
        <item x="17"/>
        <item x="376"/>
        <item x="704"/>
        <item x="162"/>
        <item x="887"/>
        <item x="440"/>
        <item x="592"/>
        <item x="794"/>
        <item x="184"/>
        <item x="70"/>
        <item x="911"/>
        <item x="103"/>
        <item x="133"/>
        <item x="269"/>
        <item x="879"/>
        <item x="109"/>
        <item x="5"/>
        <item x="467"/>
        <item x="534"/>
        <item x="191"/>
        <item x="253"/>
        <item x="88"/>
        <item x="714"/>
        <item x="769"/>
        <item x="226"/>
        <item x="699"/>
        <item x="557"/>
        <item x="648"/>
        <item x="324"/>
        <item x="243"/>
        <item x="247"/>
        <item x="209"/>
        <item x="685"/>
        <item x="164"/>
        <item x="521"/>
        <item x="790"/>
        <item x="331"/>
        <item x="71"/>
        <item x="72"/>
        <item x="578"/>
        <item x="419"/>
        <item x="397"/>
        <item x="438"/>
        <item x="271"/>
        <item x="428"/>
        <item x="261"/>
        <item x="513"/>
        <item x="867"/>
        <item x="79"/>
        <item x="168"/>
        <item x="421"/>
        <item x="901"/>
        <item m="1" x="963"/>
        <item x="157"/>
        <item x="406"/>
        <item m="1" x="947"/>
        <item x="564"/>
        <item x="8"/>
        <item x="900"/>
        <item x="812"/>
        <item x="236"/>
        <item x="32"/>
        <item x="483"/>
        <item x="488"/>
        <item x="863"/>
        <item x="609"/>
        <item x="837"/>
        <item x="883"/>
        <item x="489"/>
        <item x="249"/>
        <item x="114"/>
        <item x="336"/>
        <item x="201"/>
        <item x="546"/>
        <item x="240"/>
        <item x="254"/>
        <item x="154"/>
        <item x="571"/>
        <item x="361"/>
        <item x="365"/>
        <item x="197"/>
        <item x="454"/>
        <item x="111"/>
        <item x="693"/>
        <item x="242"/>
        <item x="393"/>
        <item x="390"/>
        <item x="657"/>
        <item x="737"/>
        <item x="740"/>
        <item x="152"/>
        <item x="718"/>
        <item x="917"/>
        <item x="905"/>
        <item x="99"/>
        <item x="912"/>
        <item x="920"/>
        <item x="48"/>
        <item x="762"/>
        <item x="217"/>
        <item x="903"/>
        <item x="301"/>
        <item x="522"/>
        <item x="23"/>
        <item x="387"/>
        <item x="555"/>
        <item x="93"/>
        <item x="313"/>
        <item x="850"/>
        <item x="250"/>
        <item x="603"/>
        <item x="880"/>
        <item x="401"/>
        <item x="559"/>
        <item m="1" x="968"/>
        <item x="527"/>
        <item x="374"/>
        <item x="525"/>
        <item x="646"/>
        <item x="347"/>
        <item x="587"/>
        <item x="572"/>
        <item x="212"/>
        <item x="410"/>
        <item x="159"/>
        <item x="764"/>
        <item x="252"/>
        <item x="53"/>
        <item x="355"/>
        <item x="67"/>
        <item x="450"/>
        <item x="280"/>
        <item x="97"/>
        <item x="78"/>
        <item x="16"/>
        <item x="888"/>
        <item x="158"/>
        <item x="621"/>
        <item x="274"/>
        <item x="553"/>
        <item x="435"/>
        <item x="679"/>
        <item x="865"/>
        <item x="539"/>
        <item x="83"/>
        <item x="736"/>
        <item x="610"/>
        <item x="845"/>
        <item x="161"/>
        <item x="239"/>
        <item x="573"/>
        <item x="749"/>
        <item x="616"/>
        <item x="206"/>
        <item x="636"/>
        <item x="329"/>
        <item x="50"/>
        <item x="569"/>
        <item x="432"/>
        <item x="732"/>
        <item x="806"/>
        <item x="598"/>
        <item x="268"/>
        <item x="59"/>
        <item x="270"/>
        <item x="924"/>
        <item x="295"/>
        <item x="25"/>
        <item x="31"/>
        <item x="21"/>
        <item m="1" x="937"/>
        <item x="69"/>
        <item x="639"/>
        <item x="779"/>
        <item x="666"/>
        <item x="309"/>
        <item x="778"/>
        <item x="27"/>
        <item x="579"/>
        <item x="596"/>
        <item x="776"/>
        <item x="439"/>
        <item x="805"/>
        <item x="480"/>
        <item x="773"/>
        <item x="775"/>
        <item x="459"/>
        <item x="632"/>
        <item x="683"/>
        <item x="296"/>
        <item x="492"/>
        <item x="735"/>
        <item x="803"/>
        <item x="119"/>
        <item x="583"/>
        <item x="634"/>
        <item m="1" x="935"/>
        <item x="753"/>
        <item x="582"/>
        <item x="448"/>
        <item x="638"/>
        <item x="424"/>
        <item x="816"/>
        <item x="472"/>
        <item x="836"/>
        <item x="698"/>
        <item x="493"/>
        <item x="676"/>
        <item x="772"/>
        <item x="343"/>
        <item x="878"/>
        <item m="1" x="943"/>
        <item x="332"/>
        <item x="687"/>
        <item x="112"/>
        <item x="182"/>
        <item x="126"/>
        <item x="327"/>
        <item x="664"/>
        <item x="354"/>
        <item x="368"/>
        <item x="659"/>
        <item x="668"/>
        <item m="1" x="939"/>
        <item x="231"/>
        <item x="350"/>
        <item x="633"/>
        <item x="337"/>
        <item x="232"/>
        <item x="461"/>
        <item x="470"/>
        <item x="834"/>
        <item x="760"/>
        <item x="185"/>
        <item x="52"/>
        <item x="181"/>
        <item x="907"/>
        <item x="195"/>
        <item x="314"/>
        <item x="266"/>
        <item x="11"/>
        <item x="442"/>
        <item x="824"/>
        <item x="431"/>
        <item x="528"/>
        <item x="122"/>
        <item x="167"/>
        <item x="690"/>
        <item x="384"/>
        <item x="673"/>
        <item x="651"/>
        <item x="662"/>
        <item x="379"/>
        <item x="746"/>
        <item x="455"/>
        <item x="395"/>
        <item x="259"/>
        <item x="833"/>
        <item x="871"/>
        <item x="893"/>
        <item x="626"/>
        <item x="49"/>
        <item x="369"/>
        <item x="425"/>
        <item x="584"/>
        <item x="925"/>
        <item x="213"/>
        <item x="138"/>
        <item x="846"/>
        <item x="747"/>
        <item x="202"/>
        <item x="765"/>
        <item x="132"/>
        <item x="101"/>
        <item x="908"/>
        <item x="843"/>
        <item x="58"/>
        <item x="503"/>
        <item x="713"/>
        <item x="743"/>
        <item x="841"/>
        <item x="238"/>
        <item x="656"/>
        <item x="861"/>
        <item x="345"/>
        <item x="727"/>
        <item x="120"/>
        <item x="892"/>
        <item x="597"/>
        <item x="62"/>
        <item x="245"/>
        <item x="719"/>
        <item x="391"/>
        <item x="468"/>
        <item x="617"/>
        <item x="196"/>
        <item x="829"/>
        <item x="894"/>
        <item x="189"/>
        <item x="422"/>
        <item x="570"/>
        <item x="701"/>
        <item x="315"/>
        <item x="475"/>
        <item x="427"/>
        <item x="588"/>
        <item x="66"/>
        <item x="57"/>
        <item x="277"/>
        <item x="748"/>
        <item x="716"/>
        <item x="411"/>
        <item x="675"/>
        <item x="618"/>
        <item x="614"/>
        <item x="216"/>
        <item x="380"/>
        <item x="382"/>
        <item x="479"/>
        <item x="818"/>
        <item x="567"/>
        <item x="18"/>
        <item x="265"/>
        <item x="452"/>
        <item x="586"/>
        <item x="14"/>
        <item x="404"/>
        <item x="852"/>
        <item x="124"/>
        <item x="358"/>
        <item x="334"/>
        <item x="405"/>
        <item x="445"/>
        <item x="372"/>
        <item x="625"/>
        <item x="267"/>
        <item x="590"/>
        <item x="74"/>
        <item x="276"/>
        <item x="556"/>
        <item x="487"/>
        <item x="680"/>
        <item x="28"/>
        <item x="98"/>
        <item x="825"/>
        <item x="501"/>
        <item x="145"/>
        <item x="204"/>
        <item x="348"/>
        <item x="787"/>
        <item x="700"/>
        <item x="897"/>
        <item x="36"/>
        <item x="540"/>
        <item x="828"/>
        <item x="486"/>
        <item x="655"/>
        <item x="795"/>
        <item x="886"/>
        <item x="308"/>
        <item x="386"/>
        <item x="63"/>
        <item x="541"/>
        <item x="174"/>
        <item x="199"/>
        <item x="306"/>
        <item x="738"/>
        <item x="171"/>
        <item x="926"/>
        <item x="333"/>
        <item x="1"/>
        <item x="76"/>
        <item x="606"/>
        <item x="811"/>
        <item x="721"/>
        <item x="173"/>
        <item x="402"/>
        <item x="751"/>
        <item x="481"/>
        <item x="187"/>
        <item x="815"/>
        <item x="291"/>
        <item x="491"/>
        <item x="220"/>
        <item x="285"/>
        <item x="215"/>
        <item x="896"/>
        <item x="389"/>
        <item x="153"/>
        <item x="230"/>
        <item x="359"/>
        <item x="183"/>
        <item x="211"/>
        <item x="96"/>
        <item x="222"/>
        <item x="56"/>
        <item x="478"/>
        <item x="42"/>
        <item x="530"/>
        <item x="170"/>
        <item x="560"/>
        <item x="898"/>
        <item m="1" x="960"/>
        <item x="416"/>
        <item m="1" x="949"/>
        <item x="788"/>
        <item x="7"/>
        <item x="688"/>
        <item x="856"/>
        <item x="622"/>
        <item x="141"/>
        <item x="913"/>
        <item x="323"/>
        <item x="822"/>
        <item x="766"/>
        <item x="190"/>
        <item x="652"/>
        <item x="104"/>
        <item x="281"/>
        <item m="1" x="933"/>
        <item x="279"/>
        <item x="207"/>
        <item x="256"/>
        <item x="729"/>
        <item x="115"/>
        <item m="1" x="932"/>
        <item x="172"/>
        <item x="87"/>
        <item x="906"/>
        <item x="134"/>
        <item x="125"/>
        <item x="127"/>
        <item x="915"/>
        <item x="149"/>
        <item x="650"/>
        <item x="702"/>
        <item x="381"/>
        <item x="717"/>
        <item x="392"/>
        <item x="400"/>
        <item x="742"/>
        <item x="398"/>
        <item x="694"/>
        <item x="870"/>
        <item x="758"/>
        <item x="601"/>
        <item x="801"/>
        <item x="918"/>
        <item m="1" x="953"/>
        <item x="30"/>
        <item x="869"/>
        <item x="529"/>
        <item x="116"/>
        <item x="494"/>
        <item x="302"/>
        <item x="294"/>
        <item x="224"/>
        <item x="235"/>
        <item x="653"/>
        <item x="635"/>
        <item x="341"/>
        <item x="895"/>
        <item x="10"/>
        <item x="873"/>
        <item x="697"/>
        <item x="312"/>
        <item x="225"/>
        <item x="64"/>
        <item x="620"/>
        <item x="891"/>
        <item x="866"/>
        <item x="80"/>
        <item x="262"/>
        <item x="237"/>
        <item x="537"/>
        <item x="544"/>
        <item x="490"/>
        <item x="73"/>
        <item x="786"/>
        <item x="495"/>
        <item x="320"/>
        <item x="498"/>
        <item x="258"/>
        <item x="715"/>
        <item x="462"/>
        <item x="155"/>
        <item m="1" x="958"/>
        <item x="453"/>
        <item x="349"/>
        <item x="100"/>
        <item x="629"/>
        <item x="360"/>
        <item m="1" x="957"/>
        <item x="146"/>
        <item x="378"/>
        <item x="24"/>
        <item x="595"/>
        <item x="510"/>
        <item m="1" x="944"/>
        <item x="34"/>
        <item x="692"/>
        <item x="725"/>
        <item x="524"/>
        <item x="591"/>
        <item x="357"/>
        <item x="799"/>
        <item x="542"/>
        <item x="458"/>
        <item x="456"/>
        <item x="447"/>
        <item x="500"/>
        <item x="9"/>
        <item x="210"/>
        <item x="496"/>
        <item x="293"/>
        <item x="654"/>
        <item x="363"/>
        <item x="741"/>
        <item x="273"/>
        <item x="449"/>
        <item x="842"/>
        <item x="33"/>
        <item x="796"/>
        <item x="307"/>
        <item x="444"/>
        <item x="814"/>
        <item x="352"/>
        <item x="849"/>
        <item x="532"/>
        <item x="41"/>
        <item x="682"/>
        <item x="218"/>
        <item x="882"/>
        <item x="838"/>
        <item m="1" x="964"/>
        <item x="81"/>
        <item x="576"/>
        <item x="65"/>
        <item x="94"/>
        <item x="505"/>
        <item x="921"/>
        <item x="802"/>
        <item x="407"/>
        <item x="712"/>
        <item x="457"/>
        <item x="927"/>
        <item x="47"/>
        <item x="228"/>
        <item x="194"/>
        <item x="497"/>
        <item x="367"/>
        <item x="791"/>
        <item x="511"/>
        <item x="770"/>
        <item x="434"/>
        <item x="885"/>
        <item x="485"/>
        <item x="589"/>
        <item x="785"/>
        <item x="707"/>
        <item x="144"/>
        <item x="930"/>
        <item x="757"/>
        <item x="426"/>
        <item x="205"/>
        <item x="377"/>
        <item x="415"/>
        <item x="550"/>
        <item x="342"/>
        <item x="868"/>
        <item x="643"/>
        <item x="338"/>
        <item x="862"/>
        <item x="340"/>
        <item x="371"/>
        <item x="176"/>
        <item x="611"/>
        <item x="316"/>
        <item x="763"/>
        <item x="552"/>
        <item x="647"/>
        <item x="460"/>
        <item x="515"/>
        <item x="807"/>
        <item x="60"/>
        <item x="373"/>
        <item x="672"/>
        <item x="706"/>
        <item x="536"/>
        <item x="353"/>
        <item x="255"/>
        <item x="821"/>
        <item x="781"/>
        <item x="604"/>
        <item x="577"/>
        <item x="68"/>
        <item x="507"/>
        <item x="722"/>
        <item x="346"/>
        <item x="13"/>
        <item x="798"/>
        <item x="251"/>
        <item x="851"/>
        <item x="37"/>
        <item x="859"/>
        <item x="860"/>
        <item m="1" x="942"/>
        <item x="29"/>
        <item x="335"/>
        <item x="388"/>
        <item x="874"/>
        <item x="328"/>
        <item x="767"/>
        <item x="691"/>
        <item x="809"/>
        <item x="399"/>
        <item x="835"/>
        <item x="754"/>
        <item x="20"/>
        <item x="473"/>
        <item x="208"/>
        <item x="793"/>
        <item x="471"/>
        <item x="800"/>
        <item x="720"/>
        <item x="784"/>
        <item m="1" x="950"/>
        <item x="642"/>
        <item x="443"/>
        <item x="884"/>
        <item x="739"/>
        <item x="890"/>
        <item x="520"/>
        <item x="446"/>
        <item x="414"/>
        <item x="264"/>
        <item x="476"/>
        <item x="55"/>
        <item x="137"/>
        <item x="506"/>
        <item x="558"/>
        <item x="409"/>
        <item x="385"/>
        <item x="674"/>
        <item x="516"/>
        <item x="554"/>
        <item x="689"/>
        <item x="686"/>
        <item x="317"/>
        <item x="46"/>
        <item m="1" x="954"/>
        <item x="728"/>
        <item m="1" x="961"/>
        <item x="89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9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 of PM2,5" fld="16" baseField="0" baseItem="0"/>
    <dataField name="Sum of Dust" fld="17" baseField="0" baseItem="0"/>
    <dataField name="Sum of NO/NO2" fld="18" baseField="0" baseItem="0"/>
    <dataField name="Sum of SO2" fld="19" baseField="0" baseItem="0"/>
    <dataField name="Sum of BC" fld="20" baseField="0" baseItem="0"/>
    <dataField name="Sum of OC" fld="21" baseField="0" baseItem="0"/>
    <dataField name="Sum of VOC" fld="22" baseField="0" baseItem="0"/>
    <dataField name="Sum of CO" fld="23" baseField="0" baseItem="0"/>
  </dataFields>
  <formats count="8">
    <format dxfId="220">
      <pivotArea outline="0" collapsedLevelsAreSubtotals="1" fieldPosition="0"/>
    </format>
    <format dxfId="21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18">
      <pivotArea outline="0" collapsedLevelsAreSubtotals="1" fieldPosition="0"/>
    </format>
    <format dxfId="21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16">
      <pivotArea field="0" grandRow="1" outline="0" collapsedLevelsAreSubtotals="1">
        <references count="1">
          <reference field="4294967294" count="1" selected="0">
            <x v="7"/>
          </reference>
        </references>
      </pivotArea>
    </format>
    <format dxfId="215">
      <pivotArea outline="0" collapsedLevelsAreSubtotals="1" fieldPosition="0"/>
    </format>
    <format dxfId="214">
      <pivotArea outline="0" collapsedLevelsAreSubtotals="1" fieldPosition="0"/>
    </format>
    <format dxfId="2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8" applyNumberFormats="0" applyBorderFormats="0" applyFontFormats="0" applyPatternFormats="0" applyAlignmentFormats="0" applyWidthHeightFormats="1" dataCaption="Values" updatedVersion="4" minRefreshableVersion="3" useAutoFormatting="1" rowGrandTotals="0" itemPrintTitles="1" createdVersion="4" indent="0" outline="1" outlineData="1" multipleFieldFilters="0">
  <location ref="A2:I837" firstHeaderRow="1" firstDataRow="2" firstDataCol="1"/>
  <pivotFields count="32">
    <pivotField axis="axisRow" showAll="0" sortType="ascending">
      <items count="36">
        <item sd="0" x="13"/>
        <item x="0"/>
        <item x="23"/>
        <item sd="0" x="14"/>
        <item sd="0" x="29"/>
        <item sd="0" x="20"/>
        <item sd="0" x="21"/>
        <item x="25"/>
        <item x="22"/>
        <item x="4"/>
        <item x="9"/>
        <item x="17"/>
        <item x="18"/>
        <item x="19"/>
        <item x="6"/>
        <item x="11"/>
        <item x="15"/>
        <item x="8"/>
        <item x="7"/>
        <item x="31"/>
        <item x="30"/>
        <item x="28"/>
        <item x="16"/>
        <item x="10"/>
        <item x="5"/>
        <item x="24"/>
        <item x="3"/>
        <item x="27"/>
        <item x="1"/>
        <item x="2"/>
        <item x="33"/>
        <item x="32"/>
        <item x="26"/>
        <item x="12"/>
        <item x="34"/>
        <item t="default"/>
      </items>
    </pivotField>
    <pivotField showAll="0"/>
    <pivotField showAll="0"/>
    <pivotField showAll="0"/>
    <pivotField axis="axisRow" showAll="0" sortType="ascending">
      <items count="968">
        <item x="129"/>
        <item x="178"/>
        <item x="929"/>
        <item x="857"/>
        <item x="914"/>
        <item x="102"/>
        <item x="130"/>
        <item x="695"/>
        <item x="192"/>
        <item x="351"/>
        <item x="566"/>
        <item x="278"/>
        <item x="848"/>
        <item x="731"/>
        <item x="518"/>
        <item x="304"/>
        <item x="430"/>
        <item x="561"/>
        <item x="827"/>
        <item x="150"/>
        <item x="344"/>
        <item x="437"/>
        <item x="110"/>
        <item x="928"/>
        <item x="121"/>
        <item x="165"/>
        <item x="931"/>
        <item x="105"/>
        <item x="612"/>
        <item x="864"/>
        <item x="91"/>
        <item x="44"/>
        <item x="464"/>
        <item x="844"/>
        <item x="200"/>
        <item x="113"/>
        <item x="665"/>
        <item x="711"/>
        <item x="12"/>
        <item x="696"/>
        <item x="613"/>
        <item x="297"/>
        <item x="148"/>
        <item x="745"/>
        <item x="223"/>
        <item x="408"/>
        <item x="637"/>
        <item x="661"/>
        <item x="463"/>
        <item x="923"/>
        <item x="599"/>
        <item x="310"/>
        <item x="919"/>
        <item x="433"/>
        <item x="792"/>
        <item x="40"/>
        <item x="403"/>
        <item m="1" x="964"/>
        <item x="726"/>
        <item x="723"/>
        <item x="169"/>
        <item x="290"/>
        <item x="899"/>
        <item x="640"/>
        <item m="1" x="940"/>
        <item x="330"/>
        <item x="26"/>
        <item x="548"/>
        <item x="3"/>
        <item x="423"/>
        <item x="535"/>
        <item x="248"/>
        <item x="658"/>
        <item x="241"/>
        <item x="246"/>
        <item x="509"/>
        <item m="1" x="946"/>
        <item x="82"/>
        <item x="615"/>
        <item x="303"/>
        <item x="710"/>
        <item x="140"/>
        <item x="858"/>
        <item m="1" x="965"/>
        <item x="51"/>
        <item x="703"/>
        <item x="669"/>
        <item x="808"/>
        <item x="418"/>
        <item x="574"/>
        <item x="551"/>
        <item x="43"/>
        <item x="135"/>
        <item x="724"/>
        <item x="645"/>
        <item x="519"/>
        <item x="299"/>
        <item x="777"/>
        <item x="272"/>
        <item x="594"/>
        <item x="670"/>
        <item x="147"/>
        <item x="744"/>
        <item x="234"/>
        <item x="780"/>
        <item x="86"/>
        <item x="107"/>
        <item x="768"/>
        <item x="151"/>
        <item x="823"/>
        <item x="484"/>
        <item x="221"/>
        <item x="641"/>
        <item x="568"/>
        <item x="730"/>
        <item x="186"/>
        <item m="1" x="936"/>
        <item x="123"/>
        <item x="339"/>
        <item x="881"/>
        <item x="75"/>
        <item x="533"/>
        <item x="502"/>
        <item x="708"/>
        <item x="562"/>
        <item x="677"/>
        <item x="370"/>
        <item x="325"/>
        <item x="756"/>
        <item x="875"/>
        <item x="441"/>
        <item x="466"/>
        <item x="143"/>
        <item x="771"/>
        <item x="263"/>
        <item x="705"/>
        <item x="436"/>
        <item x="545"/>
        <item x="300"/>
        <item x="817"/>
        <item x="136"/>
        <item x="396"/>
        <item x="810"/>
        <item m="1" x="938"/>
        <item x="45"/>
        <item x="219"/>
        <item x="531"/>
        <item x="607"/>
        <item x="118"/>
        <item x="244"/>
        <item x="394"/>
        <item x="581"/>
        <item x="292"/>
        <item m="1" x="958"/>
        <item x="759"/>
        <item x="733"/>
        <item x="681"/>
        <item x="482"/>
        <item x="106"/>
        <item x="117"/>
        <item m="1" x="960"/>
        <item x="663"/>
        <item x="580"/>
        <item x="517"/>
        <item m="1" x="955"/>
        <item x="175"/>
        <item x="774"/>
        <item x="289"/>
        <item x="512"/>
        <item x="465"/>
        <item x="0"/>
        <item x="298"/>
        <item x="417"/>
        <item m="1" x="951"/>
        <item x="847"/>
        <item x="364"/>
        <item x="660"/>
        <item x="39"/>
        <item x="755"/>
        <item x="585"/>
        <item x="19"/>
        <item x="761"/>
        <item x="451"/>
        <item x="15"/>
        <item x="283"/>
        <item x="203"/>
        <item x="831"/>
        <item x="282"/>
        <item x="77"/>
        <item x="375"/>
        <item x="631"/>
        <item x="840"/>
        <item x="909"/>
        <item x="188"/>
        <item x="902"/>
        <item x="644"/>
        <item x="783"/>
        <item x="54"/>
        <item x="820"/>
        <item x="734"/>
        <item x="61"/>
        <item x="142"/>
        <item x="624"/>
        <item x="160"/>
        <item x="275"/>
        <item x="166"/>
        <item x="904"/>
        <item x="326"/>
        <item x="872"/>
        <item x="233"/>
        <item x="362"/>
        <item x="667"/>
        <item x="383"/>
        <item m="1" x="954"/>
        <item x="854"/>
        <item x="575"/>
        <item x="95"/>
        <item x="602"/>
        <item x="804"/>
        <item x="876"/>
        <item x="469"/>
        <item m="1" x="941"/>
        <item x="630"/>
        <item x="678"/>
        <item x="288"/>
        <item x="366"/>
        <item x="671"/>
        <item x="90"/>
        <item x="813"/>
        <item x="429"/>
        <item x="477"/>
        <item x="593"/>
        <item x="752"/>
        <item x="35"/>
        <item x="627"/>
        <item x="311"/>
        <item x="750"/>
        <item x="628"/>
        <item x="356"/>
        <item x="538"/>
        <item x="287"/>
        <item x="889"/>
        <item x="565"/>
        <item x="910"/>
        <item x="156"/>
        <item x="108"/>
        <item x="193"/>
        <item x="229"/>
        <item x="260"/>
        <item x="916"/>
        <item x="832"/>
        <item x="504"/>
        <item m="1" x="934"/>
        <item x="38"/>
        <item x="6"/>
        <item x="257"/>
        <item x="214"/>
        <item x="319"/>
        <item x="547"/>
        <item x="709"/>
        <item x="839"/>
        <item x="177"/>
        <item x="139"/>
        <item m="1" x="945"/>
        <item x="322"/>
        <item x="474"/>
        <item x="608"/>
        <item x="649"/>
        <item x="305"/>
        <item x="523"/>
        <item x="179"/>
        <item x="180"/>
        <item x="84"/>
        <item x="922"/>
        <item x="619"/>
        <item x="549"/>
        <item x="543"/>
        <item x="826"/>
        <item x="22"/>
        <item x="526"/>
        <item x="623"/>
        <item x="789"/>
        <item x="92"/>
        <item x="131"/>
        <item x="420"/>
        <item x="855"/>
        <item x="128"/>
        <item x="499"/>
        <item x="684"/>
        <item x="85"/>
        <item x="163"/>
        <item x="227"/>
        <item x="286"/>
        <item x="563"/>
        <item x="605"/>
        <item x="284"/>
        <item x="318"/>
        <item x="2"/>
        <item x="321"/>
        <item m="1" x="963"/>
        <item x="198"/>
        <item x="412"/>
        <item x="508"/>
        <item x="819"/>
        <item x="514"/>
        <item x="877"/>
        <item x="797"/>
        <item x="413"/>
        <item m="1" x="948"/>
        <item x="782"/>
        <item x="853"/>
        <item x="600"/>
        <item x="17"/>
        <item x="376"/>
        <item x="704"/>
        <item x="162"/>
        <item x="887"/>
        <item x="440"/>
        <item x="592"/>
        <item x="794"/>
        <item x="184"/>
        <item x="70"/>
        <item x="911"/>
        <item x="103"/>
        <item x="133"/>
        <item x="269"/>
        <item x="879"/>
        <item x="109"/>
        <item x="5"/>
        <item x="467"/>
        <item x="534"/>
        <item x="191"/>
        <item x="253"/>
        <item x="88"/>
        <item x="714"/>
        <item x="769"/>
        <item x="226"/>
        <item x="699"/>
        <item x="557"/>
        <item x="648"/>
        <item x="324"/>
        <item x="243"/>
        <item x="247"/>
        <item x="209"/>
        <item x="685"/>
        <item x="164"/>
        <item x="521"/>
        <item x="790"/>
        <item x="331"/>
        <item x="71"/>
        <item x="72"/>
        <item x="578"/>
        <item x="419"/>
        <item x="397"/>
        <item x="438"/>
        <item x="271"/>
        <item x="428"/>
        <item x="261"/>
        <item x="513"/>
        <item x="867"/>
        <item x="79"/>
        <item x="168"/>
        <item x="421"/>
        <item x="901"/>
        <item m="1" x="961"/>
        <item x="157"/>
        <item x="406"/>
        <item m="1" x="947"/>
        <item x="564"/>
        <item x="8"/>
        <item x="900"/>
        <item x="812"/>
        <item x="236"/>
        <item x="32"/>
        <item x="483"/>
        <item x="488"/>
        <item x="863"/>
        <item x="609"/>
        <item x="837"/>
        <item x="883"/>
        <item x="489"/>
        <item x="249"/>
        <item x="114"/>
        <item x="336"/>
        <item x="201"/>
        <item x="546"/>
        <item x="240"/>
        <item x="254"/>
        <item x="154"/>
        <item x="571"/>
        <item x="361"/>
        <item x="365"/>
        <item x="197"/>
        <item x="454"/>
        <item x="111"/>
        <item x="693"/>
        <item x="242"/>
        <item x="393"/>
        <item x="390"/>
        <item x="657"/>
        <item x="737"/>
        <item x="740"/>
        <item x="152"/>
        <item x="718"/>
        <item x="917"/>
        <item x="905"/>
        <item x="99"/>
        <item x="912"/>
        <item x="920"/>
        <item x="48"/>
        <item x="762"/>
        <item x="217"/>
        <item x="903"/>
        <item x="301"/>
        <item x="522"/>
        <item x="23"/>
        <item x="387"/>
        <item x="555"/>
        <item x="93"/>
        <item x="313"/>
        <item x="850"/>
        <item x="250"/>
        <item x="603"/>
        <item x="880"/>
        <item x="401"/>
        <item x="559"/>
        <item m="1" x="966"/>
        <item x="527"/>
        <item x="374"/>
        <item x="525"/>
        <item x="646"/>
        <item x="347"/>
        <item x="587"/>
        <item x="572"/>
        <item x="212"/>
        <item x="410"/>
        <item x="159"/>
        <item x="764"/>
        <item x="252"/>
        <item x="53"/>
        <item x="355"/>
        <item x="67"/>
        <item x="450"/>
        <item x="280"/>
        <item x="97"/>
        <item x="78"/>
        <item x="16"/>
        <item x="888"/>
        <item x="158"/>
        <item x="621"/>
        <item x="274"/>
        <item x="553"/>
        <item x="435"/>
        <item x="679"/>
        <item x="865"/>
        <item x="539"/>
        <item x="83"/>
        <item x="736"/>
        <item x="610"/>
        <item x="845"/>
        <item x="161"/>
        <item x="239"/>
        <item x="573"/>
        <item x="749"/>
        <item x="616"/>
        <item x="206"/>
        <item x="636"/>
        <item x="329"/>
        <item x="50"/>
        <item x="569"/>
        <item x="432"/>
        <item x="732"/>
        <item x="806"/>
        <item x="598"/>
        <item x="268"/>
        <item x="59"/>
        <item x="270"/>
        <item x="924"/>
        <item x="295"/>
        <item x="25"/>
        <item x="31"/>
        <item x="21"/>
        <item m="1" x="937"/>
        <item x="69"/>
        <item x="639"/>
        <item x="779"/>
        <item x="666"/>
        <item x="309"/>
        <item x="778"/>
        <item x="27"/>
        <item x="579"/>
        <item x="596"/>
        <item x="776"/>
        <item x="439"/>
        <item x="805"/>
        <item x="480"/>
        <item x="773"/>
        <item x="775"/>
        <item x="459"/>
        <item x="632"/>
        <item x="683"/>
        <item x="296"/>
        <item x="492"/>
        <item x="735"/>
        <item x="803"/>
        <item x="119"/>
        <item x="583"/>
        <item x="634"/>
        <item x="830"/>
        <item m="1" x="935"/>
        <item x="753"/>
        <item x="582"/>
        <item x="448"/>
        <item x="638"/>
        <item x="424"/>
        <item x="816"/>
        <item x="472"/>
        <item x="836"/>
        <item x="698"/>
        <item x="493"/>
        <item x="676"/>
        <item x="772"/>
        <item x="343"/>
        <item x="878"/>
        <item m="1" x="943"/>
        <item x="332"/>
        <item x="687"/>
        <item x="112"/>
        <item x="182"/>
        <item x="126"/>
        <item x="327"/>
        <item x="664"/>
        <item x="354"/>
        <item x="368"/>
        <item x="659"/>
        <item x="668"/>
        <item m="1" x="939"/>
        <item x="231"/>
        <item x="350"/>
        <item x="633"/>
        <item x="337"/>
        <item x="232"/>
        <item x="461"/>
        <item x="470"/>
        <item x="834"/>
        <item x="760"/>
        <item x="185"/>
        <item x="52"/>
        <item x="181"/>
        <item x="907"/>
        <item x="195"/>
        <item x="314"/>
        <item x="266"/>
        <item x="11"/>
        <item x="442"/>
        <item x="824"/>
        <item x="431"/>
        <item x="528"/>
        <item x="122"/>
        <item x="167"/>
        <item x="690"/>
        <item x="384"/>
        <item x="673"/>
        <item x="651"/>
        <item x="662"/>
        <item x="379"/>
        <item x="746"/>
        <item x="455"/>
        <item x="395"/>
        <item x="259"/>
        <item x="833"/>
        <item x="871"/>
        <item x="893"/>
        <item x="626"/>
        <item x="49"/>
        <item x="369"/>
        <item x="425"/>
        <item x="584"/>
        <item x="925"/>
        <item x="213"/>
        <item x="138"/>
        <item x="846"/>
        <item x="747"/>
        <item x="202"/>
        <item x="765"/>
        <item x="132"/>
        <item x="101"/>
        <item x="908"/>
        <item x="843"/>
        <item x="58"/>
        <item x="503"/>
        <item x="713"/>
        <item x="743"/>
        <item x="841"/>
        <item x="238"/>
        <item x="656"/>
        <item x="861"/>
        <item x="345"/>
        <item x="727"/>
        <item x="120"/>
        <item x="892"/>
        <item x="597"/>
        <item x="62"/>
        <item x="245"/>
        <item x="719"/>
        <item x="391"/>
        <item x="468"/>
        <item x="617"/>
        <item x="196"/>
        <item x="829"/>
        <item x="894"/>
        <item x="189"/>
        <item x="422"/>
        <item x="570"/>
        <item x="701"/>
        <item x="315"/>
        <item x="475"/>
        <item x="427"/>
        <item x="588"/>
        <item x="66"/>
        <item x="57"/>
        <item x="277"/>
        <item x="748"/>
        <item x="716"/>
        <item x="411"/>
        <item x="675"/>
        <item x="618"/>
        <item x="614"/>
        <item x="216"/>
        <item x="380"/>
        <item x="382"/>
        <item x="479"/>
        <item x="818"/>
        <item x="567"/>
        <item x="18"/>
        <item x="265"/>
        <item x="452"/>
        <item x="586"/>
        <item x="14"/>
        <item x="404"/>
        <item x="852"/>
        <item x="124"/>
        <item x="358"/>
        <item x="334"/>
        <item x="405"/>
        <item x="445"/>
        <item x="372"/>
        <item x="625"/>
        <item x="267"/>
        <item x="590"/>
        <item x="74"/>
        <item x="276"/>
        <item x="556"/>
        <item x="487"/>
        <item x="680"/>
        <item x="28"/>
        <item x="98"/>
        <item x="825"/>
        <item x="501"/>
        <item x="145"/>
        <item x="204"/>
        <item x="348"/>
        <item x="787"/>
        <item x="700"/>
        <item x="897"/>
        <item x="36"/>
        <item x="540"/>
        <item x="828"/>
        <item x="486"/>
        <item x="655"/>
        <item x="795"/>
        <item x="886"/>
        <item x="308"/>
        <item x="386"/>
        <item x="63"/>
        <item x="541"/>
        <item x="174"/>
        <item x="199"/>
        <item x="306"/>
        <item x="738"/>
        <item x="171"/>
        <item x="926"/>
        <item x="333"/>
        <item x="1"/>
        <item x="76"/>
        <item x="606"/>
        <item x="811"/>
        <item x="721"/>
        <item x="173"/>
        <item x="402"/>
        <item x="751"/>
        <item x="481"/>
        <item x="187"/>
        <item x="815"/>
        <item x="291"/>
        <item x="491"/>
        <item x="220"/>
        <item x="285"/>
        <item x="215"/>
        <item x="896"/>
        <item x="389"/>
        <item x="153"/>
        <item x="230"/>
        <item x="359"/>
        <item x="183"/>
        <item x="211"/>
        <item x="96"/>
        <item x="222"/>
        <item x="56"/>
        <item x="478"/>
        <item x="42"/>
        <item x="530"/>
        <item x="170"/>
        <item x="560"/>
        <item x="898"/>
        <item m="1" x="959"/>
        <item x="416"/>
        <item m="1" x="949"/>
        <item x="788"/>
        <item x="7"/>
        <item x="688"/>
        <item x="856"/>
        <item x="622"/>
        <item x="141"/>
        <item x="913"/>
        <item x="323"/>
        <item x="822"/>
        <item x="766"/>
        <item x="190"/>
        <item x="652"/>
        <item x="104"/>
        <item x="281"/>
        <item m="1" x="933"/>
        <item x="279"/>
        <item x="207"/>
        <item x="256"/>
        <item x="729"/>
        <item x="115"/>
        <item m="1" x="932"/>
        <item x="172"/>
        <item x="87"/>
        <item x="906"/>
        <item x="134"/>
        <item x="125"/>
        <item x="127"/>
        <item x="915"/>
        <item x="149"/>
        <item x="650"/>
        <item x="702"/>
        <item x="381"/>
        <item x="717"/>
        <item x="392"/>
        <item x="400"/>
        <item x="742"/>
        <item x="398"/>
        <item x="694"/>
        <item x="870"/>
        <item x="758"/>
        <item x="601"/>
        <item x="801"/>
        <item x="918"/>
        <item x="30"/>
        <item m="1" x="952"/>
        <item x="869"/>
        <item x="529"/>
        <item x="116"/>
        <item x="494"/>
        <item x="302"/>
        <item x="294"/>
        <item x="224"/>
        <item x="235"/>
        <item x="653"/>
        <item x="635"/>
        <item x="341"/>
        <item x="895"/>
        <item x="10"/>
        <item x="873"/>
        <item x="697"/>
        <item x="312"/>
        <item x="225"/>
        <item x="64"/>
        <item x="620"/>
        <item x="891"/>
        <item x="866"/>
        <item x="80"/>
        <item x="262"/>
        <item x="237"/>
        <item x="537"/>
        <item x="544"/>
        <item x="490"/>
        <item x="73"/>
        <item x="786"/>
        <item x="495"/>
        <item x="320"/>
        <item x="498"/>
        <item x="258"/>
        <item x="715"/>
        <item x="462"/>
        <item x="155"/>
        <item m="1" x="957"/>
        <item x="453"/>
        <item x="349"/>
        <item x="100"/>
        <item m="1" x="956"/>
        <item x="629"/>
        <item x="360"/>
        <item x="146"/>
        <item x="378"/>
        <item x="24"/>
        <item x="595"/>
        <item x="510"/>
        <item m="1" x="944"/>
        <item x="34"/>
        <item x="692"/>
        <item x="725"/>
        <item x="524"/>
        <item x="591"/>
        <item x="357"/>
        <item x="799"/>
        <item x="542"/>
        <item x="458"/>
        <item x="456"/>
        <item x="447"/>
        <item x="500"/>
        <item x="9"/>
        <item x="210"/>
        <item x="496"/>
        <item x="293"/>
        <item x="654"/>
        <item x="363"/>
        <item x="741"/>
        <item x="273"/>
        <item x="449"/>
        <item x="842"/>
        <item x="33"/>
        <item x="796"/>
        <item x="307"/>
        <item x="444"/>
        <item x="814"/>
        <item x="352"/>
        <item x="849"/>
        <item x="532"/>
        <item x="41"/>
        <item x="682"/>
        <item x="218"/>
        <item x="882"/>
        <item x="838"/>
        <item m="1" x="962"/>
        <item x="81"/>
        <item x="576"/>
        <item x="65"/>
        <item x="94"/>
        <item x="505"/>
        <item x="921"/>
        <item x="802"/>
        <item x="407"/>
        <item x="712"/>
        <item x="457"/>
        <item x="927"/>
        <item x="47"/>
        <item x="228"/>
        <item x="194"/>
        <item x="497"/>
        <item x="367"/>
        <item x="791"/>
        <item x="511"/>
        <item x="770"/>
        <item x="434"/>
        <item x="885"/>
        <item x="485"/>
        <item x="589"/>
        <item x="785"/>
        <item x="707"/>
        <item x="144"/>
        <item x="930"/>
        <item x="757"/>
        <item x="426"/>
        <item x="205"/>
        <item x="377"/>
        <item x="415"/>
        <item x="550"/>
        <item x="342"/>
        <item x="868"/>
        <item x="643"/>
        <item x="338"/>
        <item x="862"/>
        <item x="340"/>
        <item x="371"/>
        <item x="176"/>
        <item x="611"/>
        <item x="316"/>
        <item x="763"/>
        <item x="552"/>
        <item x="647"/>
        <item x="460"/>
        <item x="515"/>
        <item x="807"/>
        <item x="60"/>
        <item x="373"/>
        <item x="672"/>
        <item x="706"/>
        <item x="536"/>
        <item x="353"/>
        <item x="255"/>
        <item x="821"/>
        <item x="781"/>
        <item x="577"/>
        <item x="604"/>
        <item x="68"/>
        <item x="507"/>
        <item x="722"/>
        <item x="346"/>
        <item x="13"/>
        <item x="798"/>
        <item x="251"/>
        <item x="851"/>
        <item x="37"/>
        <item x="859"/>
        <item x="860"/>
        <item m="1" x="942"/>
        <item x="29"/>
        <item x="335"/>
        <item x="388"/>
        <item x="874"/>
        <item x="328"/>
        <item x="767"/>
        <item x="691"/>
        <item x="809"/>
        <item x="399"/>
        <item x="835"/>
        <item x="754"/>
        <item x="20"/>
        <item x="473"/>
        <item x="208"/>
        <item x="793"/>
        <item x="471"/>
        <item x="800"/>
        <item x="720"/>
        <item x="784"/>
        <item m="1" x="950"/>
        <item x="642"/>
        <item x="443"/>
        <item x="884"/>
        <item x="739"/>
        <item x="890"/>
        <item x="520"/>
        <item x="446"/>
        <item x="414"/>
        <item x="264"/>
        <item x="476"/>
        <item x="55"/>
        <item x="137"/>
        <item x="506"/>
        <item x="558"/>
        <item x="409"/>
        <item x="385"/>
        <item x="674"/>
        <item x="516"/>
        <item x="554"/>
        <item x="689"/>
        <item x="686"/>
        <item x="317"/>
        <item x="46"/>
        <item m="1" x="953"/>
        <item x="728"/>
        <item x="89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0"/>
    <field x="4"/>
  </rowFields>
  <rowItems count="834">
    <i>
      <x/>
    </i>
    <i>
      <x v="1"/>
    </i>
    <i r="1">
      <x v="68"/>
    </i>
    <i r="1">
      <x v="170"/>
    </i>
    <i r="1">
      <x v="297"/>
    </i>
    <i r="1">
      <x v="683"/>
    </i>
    <i>
      <x v="2"/>
    </i>
    <i r="1">
      <x v="47"/>
    </i>
    <i r="1">
      <x v="72"/>
    </i>
    <i r="1">
      <x v="94"/>
    </i>
    <i r="1">
      <x v="176"/>
    </i>
    <i r="1">
      <x v="195"/>
    </i>
    <i r="1">
      <x v="267"/>
    </i>
    <i r="1">
      <x v="339"/>
    </i>
    <i r="1">
      <x v="399"/>
    </i>
    <i r="1">
      <x v="430"/>
    </i>
    <i r="1">
      <x v="534"/>
    </i>
    <i r="1">
      <x v="563"/>
    </i>
    <i r="1">
      <x v="590"/>
    </i>
    <i r="1">
      <x v="595"/>
    </i>
    <i r="1">
      <x v="669"/>
    </i>
    <i r="1">
      <x v="729"/>
    </i>
    <i r="1">
      <x v="747"/>
    </i>
    <i r="1">
      <x v="771"/>
    </i>
    <i r="1">
      <x v="828"/>
    </i>
    <i r="1">
      <x v="883"/>
    </i>
    <i r="1">
      <x v="893"/>
    </i>
    <i r="1">
      <x v="940"/>
    </i>
    <i>
      <x v="3"/>
    </i>
    <i>
      <x v="4"/>
    </i>
    <i>
      <x v="5"/>
    </i>
    <i>
      <x v="6"/>
    </i>
    <i>
      <x v="7"/>
    </i>
    <i r="1">
      <x v="13"/>
    </i>
    <i r="1">
      <x v="43"/>
    </i>
    <i r="1">
      <x v="58"/>
    </i>
    <i r="1">
      <x v="59"/>
    </i>
    <i r="1">
      <x v="93"/>
    </i>
    <i r="1">
      <x v="102"/>
    </i>
    <i r="1">
      <x v="114"/>
    </i>
    <i r="1">
      <x v="128"/>
    </i>
    <i r="1">
      <x v="154"/>
    </i>
    <i r="1">
      <x v="155"/>
    </i>
    <i r="1">
      <x v="178"/>
    </i>
    <i r="1">
      <x v="199"/>
    </i>
    <i r="1">
      <x v="232"/>
    </i>
    <i r="1">
      <x v="236"/>
    </i>
    <i r="1">
      <x v="239"/>
    </i>
    <i r="1">
      <x v="400"/>
    </i>
    <i r="1">
      <x v="401"/>
    </i>
    <i r="1">
      <x v="457"/>
    </i>
    <i r="1">
      <x v="463"/>
    </i>
    <i r="1">
      <x v="471"/>
    </i>
    <i r="1">
      <x v="503"/>
    </i>
    <i r="1">
      <x v="510"/>
    </i>
    <i r="1">
      <x v="545"/>
    </i>
    <i r="1">
      <x v="566"/>
    </i>
    <i r="1">
      <x v="582"/>
    </i>
    <i r="1">
      <x v="592"/>
    </i>
    <i r="1">
      <x v="598"/>
    </i>
    <i r="1">
      <x v="604"/>
    </i>
    <i r="1">
      <x v="622"/>
    </i>
    <i r="1">
      <x v="679"/>
    </i>
    <i r="1">
      <x v="687"/>
    </i>
    <i r="1">
      <x v="690"/>
    </i>
    <i r="1">
      <x v="736"/>
    </i>
    <i r="1">
      <x v="753"/>
    </i>
    <i r="1">
      <x v="757"/>
    </i>
    <i r="1">
      <x v="814"/>
    </i>
    <i r="1">
      <x v="826"/>
    </i>
    <i r="1">
      <x v="830"/>
    </i>
    <i r="1">
      <x v="875"/>
    </i>
    <i r="1">
      <x v="910"/>
    </i>
    <i r="1">
      <x v="930"/>
    </i>
    <i r="1">
      <x v="937"/>
    </i>
    <i r="1">
      <x v="943"/>
    </i>
    <i r="1">
      <x v="964"/>
    </i>
    <i>
      <x v="8"/>
    </i>
    <i r="1">
      <x v="63"/>
    </i>
    <i r="1">
      <x v="112"/>
    </i>
    <i>
      <x v="9"/>
    </i>
    <i r="1">
      <x v="31"/>
    </i>
    <i r="1">
      <x v="55"/>
    </i>
    <i r="1">
      <x v="66"/>
    </i>
    <i r="1">
      <x v="84"/>
    </i>
    <i r="1">
      <x v="91"/>
    </i>
    <i r="1">
      <x v="144"/>
    </i>
    <i r="1">
      <x v="177"/>
    </i>
    <i r="1">
      <x v="180"/>
    </i>
    <i r="1">
      <x v="183"/>
    </i>
    <i r="1">
      <x v="197"/>
    </i>
    <i r="1">
      <x v="233"/>
    </i>
    <i r="1">
      <x v="253"/>
    </i>
    <i r="1">
      <x v="278"/>
    </i>
    <i r="1">
      <x v="312"/>
    </i>
    <i r="1">
      <x v="373"/>
    </i>
    <i r="1">
      <x v="409"/>
    </i>
    <i r="1">
      <x v="415"/>
    </i>
    <i r="1">
      <x v="439"/>
    </i>
    <i r="1">
      <x v="446"/>
    </i>
    <i r="1">
      <x v="468"/>
    </i>
    <i r="1">
      <x v="475"/>
    </i>
    <i r="1">
      <x v="479"/>
    </i>
    <i r="1">
      <x v="480"/>
    </i>
    <i r="1">
      <x v="481"/>
    </i>
    <i r="1">
      <x v="489"/>
    </i>
    <i r="1">
      <x v="547"/>
    </i>
    <i r="1">
      <x v="574"/>
    </i>
    <i r="1">
      <x v="589"/>
    </i>
    <i r="1">
      <x v="620"/>
    </i>
    <i r="1">
      <x v="634"/>
    </i>
    <i r="1">
      <x v="638"/>
    </i>
    <i r="1">
      <x v="655"/>
    </i>
    <i r="1">
      <x v="665"/>
    </i>
    <i r="1">
      <x v="708"/>
    </i>
    <i r="1">
      <x v="710"/>
    </i>
    <i r="1">
      <x v="761"/>
    </i>
    <i r="1">
      <x v="808"/>
    </i>
    <i r="1">
      <x v="812"/>
    </i>
    <i r="1">
      <x v="834"/>
    </i>
    <i r="1">
      <x v="842"/>
    </i>
    <i r="1">
      <x v="859"/>
    </i>
    <i r="1">
      <x v="912"/>
    </i>
    <i r="1">
      <x v="916"/>
    </i>
    <i r="1">
      <x v="920"/>
    </i>
    <i r="1">
      <x v="931"/>
    </i>
    <i r="1">
      <x v="950"/>
    </i>
    <i r="1">
      <x v="962"/>
    </i>
    <i>
      <x v="10"/>
    </i>
    <i r="1">
      <x v="1"/>
    </i>
    <i r="1">
      <x v="8"/>
    </i>
    <i r="1">
      <x v="115"/>
    </i>
    <i r="1">
      <x v="193"/>
    </i>
    <i r="1">
      <x v="246"/>
    </i>
    <i r="1">
      <x v="261"/>
    </i>
    <i r="1">
      <x v="270"/>
    </i>
    <i r="1">
      <x v="271"/>
    </i>
    <i r="1">
      <x v="300"/>
    </i>
    <i r="1">
      <x v="320"/>
    </i>
    <i r="1">
      <x v="331"/>
    </i>
    <i r="1">
      <x v="392"/>
    </i>
    <i r="1">
      <x v="528"/>
    </i>
    <i r="1">
      <x v="546"/>
    </i>
    <i r="1">
      <x v="548"/>
    </i>
    <i r="1">
      <x v="550"/>
    </i>
    <i r="1">
      <x v="608"/>
    </i>
    <i r="1">
      <x v="611"/>
    </i>
    <i r="1">
      <x v="677"/>
    </i>
    <i r="1">
      <x v="692"/>
    </i>
    <i r="1">
      <x v="704"/>
    </i>
    <i r="1">
      <x v="728"/>
    </i>
    <i r="1">
      <x v="861"/>
    </i>
    <i>
      <x v="11"/>
    </i>
    <i r="1">
      <x v="21"/>
    </i>
    <i r="1">
      <x v="32"/>
    </i>
    <i r="1">
      <x v="48"/>
    </i>
    <i r="1">
      <x v="130"/>
    </i>
    <i r="1">
      <x v="131"/>
    </i>
    <i r="1">
      <x v="169"/>
    </i>
    <i r="1">
      <x v="182"/>
    </i>
    <i r="1">
      <x v="220"/>
    </i>
    <i r="1">
      <x v="230"/>
    </i>
    <i r="1">
      <x v="265"/>
    </i>
    <i r="1">
      <x v="317"/>
    </i>
    <i r="1">
      <x v="329"/>
    </i>
    <i r="1">
      <x v="354"/>
    </i>
    <i r="1">
      <x v="393"/>
    </i>
    <i r="1">
      <x v="442"/>
    </i>
    <i r="1">
      <x v="493"/>
    </i>
    <i r="1">
      <x v="495"/>
    </i>
    <i r="1">
      <x v="498"/>
    </i>
    <i r="1">
      <x v="512"/>
    </i>
    <i r="1">
      <x v="516"/>
    </i>
    <i r="1">
      <x v="542"/>
    </i>
    <i r="1">
      <x v="543"/>
    </i>
    <i r="1">
      <x v="554"/>
    </i>
    <i r="1">
      <x v="567"/>
    </i>
    <i r="1">
      <x v="606"/>
    </i>
    <i r="1">
      <x v="616"/>
    </i>
    <i r="1">
      <x v="631"/>
    </i>
    <i r="1">
      <x v="636"/>
    </i>
    <i r="1">
      <x v="639"/>
    </i>
    <i r="1">
      <x v="645"/>
    </i>
    <i r="1">
      <x v="709"/>
    </i>
    <i r="1">
      <x v="797"/>
    </i>
    <i r="1">
      <x v="800"/>
    </i>
    <i r="1">
      <x v="820"/>
    </i>
    <i r="1">
      <x v="821"/>
    </i>
    <i r="1">
      <x v="822"/>
    </i>
    <i r="1">
      <x v="832"/>
    </i>
    <i r="1">
      <x v="837"/>
    </i>
    <i r="1">
      <x v="857"/>
    </i>
    <i r="1">
      <x v="878"/>
    </i>
    <i r="1">
      <x v="894"/>
    </i>
    <i r="1">
      <x v="932"/>
    </i>
    <i r="1">
      <x v="935"/>
    </i>
    <i r="1">
      <x v="941"/>
    </i>
    <i r="1">
      <x v="946"/>
    </i>
    <i r="1">
      <x v="949"/>
    </i>
    <i>
      <x v="12"/>
    </i>
    <i r="1">
      <x v="14"/>
    </i>
    <i r="1">
      <x v="75"/>
    </i>
    <i r="1">
      <x v="95"/>
    </i>
    <i r="1">
      <x v="110"/>
    </i>
    <i r="1">
      <x v="122"/>
    </i>
    <i r="1">
      <x v="157"/>
    </i>
    <i r="1">
      <x v="163"/>
    </i>
    <i r="1">
      <x v="168"/>
    </i>
    <i r="1">
      <x v="251"/>
    </i>
    <i r="1">
      <x v="269"/>
    </i>
    <i r="1">
      <x v="287"/>
    </i>
    <i r="1">
      <x v="302"/>
    </i>
    <i r="1">
      <x v="304"/>
    </i>
    <i r="1">
      <x v="346"/>
    </i>
    <i r="1">
      <x v="358"/>
    </i>
    <i r="1">
      <x v="374"/>
    </i>
    <i r="1">
      <x v="375"/>
    </i>
    <i r="1">
      <x v="380"/>
    </i>
    <i r="1">
      <x v="414"/>
    </i>
    <i r="1">
      <x v="502"/>
    </i>
    <i r="1">
      <x v="519"/>
    </i>
    <i r="1">
      <x v="590"/>
    </i>
    <i r="1">
      <x v="653"/>
    </i>
    <i r="1">
      <x v="658"/>
    </i>
    <i r="1">
      <x v="668"/>
    </i>
    <i r="1">
      <x v="691"/>
    </i>
    <i r="1">
      <x v="695"/>
    </i>
    <i r="1">
      <x v="766"/>
    </i>
    <i r="1">
      <x v="789"/>
    </i>
    <i r="1">
      <x v="792"/>
    </i>
    <i r="1">
      <x v="794"/>
    </i>
    <i r="1">
      <x v="810"/>
    </i>
    <i r="1">
      <x v="823"/>
    </i>
    <i r="1">
      <x v="826"/>
    </i>
    <i r="1">
      <x v="852"/>
    </i>
    <i r="1">
      <x v="862"/>
    </i>
    <i r="1">
      <x v="865"/>
    </i>
    <i r="1">
      <x v="869"/>
    </i>
    <i r="1">
      <x v="895"/>
    </i>
    <i r="1">
      <x v="909"/>
    </i>
    <i r="1">
      <x v="945"/>
    </i>
    <i r="1">
      <x v="952"/>
    </i>
    <i r="1">
      <x v="957"/>
    </i>
    <i>
      <x v="13"/>
    </i>
    <i r="1">
      <x v="10"/>
    </i>
    <i r="1">
      <x v="17"/>
    </i>
    <i r="1">
      <x v="67"/>
    </i>
    <i r="1">
      <x v="70"/>
    </i>
    <i r="1">
      <x v="89"/>
    </i>
    <i r="1">
      <x v="90"/>
    </i>
    <i r="1">
      <x v="113"/>
    </i>
    <i r="1">
      <x v="121"/>
    </i>
    <i r="1">
      <x v="124"/>
    </i>
    <i r="1">
      <x v="137"/>
    </i>
    <i r="1">
      <x v="146"/>
    </i>
    <i r="1">
      <x v="239"/>
    </i>
    <i r="1">
      <x v="242"/>
    </i>
    <i r="1">
      <x v="258"/>
    </i>
    <i r="1">
      <x v="275"/>
    </i>
    <i r="1">
      <x v="276"/>
    </i>
    <i r="1">
      <x v="279"/>
    </i>
    <i r="1">
      <x v="293"/>
    </i>
    <i r="1">
      <x v="330"/>
    </i>
    <i r="1">
      <x v="338"/>
    </i>
    <i r="1">
      <x v="368"/>
    </i>
    <i r="1">
      <x v="385"/>
    </i>
    <i r="1">
      <x v="389"/>
    </i>
    <i r="1">
      <x v="417"/>
    </i>
    <i r="1">
      <x v="425"/>
    </i>
    <i r="1">
      <x v="427"/>
    </i>
    <i r="1">
      <x v="429"/>
    </i>
    <i r="1">
      <x v="433"/>
    </i>
    <i r="1">
      <x v="451"/>
    </i>
    <i r="1">
      <x v="455"/>
    </i>
    <i r="1">
      <x v="462"/>
    </i>
    <i r="1">
      <x v="469"/>
    </i>
    <i r="1">
      <x v="557"/>
    </i>
    <i r="1">
      <x v="594"/>
    </i>
    <i r="1">
      <x v="613"/>
    </i>
    <i r="1">
      <x v="633"/>
    </i>
    <i r="1">
      <x v="652"/>
    </i>
    <i r="1">
      <x v="666"/>
    </i>
    <i r="1">
      <x v="675"/>
    </i>
    <i r="1">
      <x v="711"/>
    </i>
    <i r="1">
      <x v="713"/>
    </i>
    <i r="1">
      <x v="764"/>
    </i>
    <i r="1">
      <x v="787"/>
    </i>
    <i r="1">
      <x v="788"/>
    </i>
    <i r="1">
      <x v="815"/>
    </i>
    <i r="1">
      <x v="819"/>
    </i>
    <i r="1">
      <x v="841"/>
    </i>
    <i r="1">
      <x v="880"/>
    </i>
    <i r="1">
      <x v="892"/>
    </i>
    <i r="1">
      <x v="901"/>
    </i>
    <i r="1">
      <x v="953"/>
    </i>
    <i r="1">
      <x v="958"/>
    </i>
    <i>
      <x v="14"/>
    </i>
    <i r="1">
      <x/>
    </i>
    <i r="1">
      <x v="5"/>
    </i>
    <i r="1">
      <x v="6"/>
    </i>
    <i r="1">
      <x v="22"/>
    </i>
    <i r="1">
      <x v="24"/>
    </i>
    <i r="1">
      <x v="27"/>
    </i>
    <i r="1">
      <x v="35"/>
    </i>
    <i r="1">
      <x v="92"/>
    </i>
    <i r="1">
      <x v="106"/>
    </i>
    <i r="1">
      <x v="117"/>
    </i>
    <i r="1">
      <x v="140"/>
    </i>
    <i r="1">
      <x v="148"/>
    </i>
    <i r="1">
      <x v="158"/>
    </i>
    <i r="1">
      <x v="159"/>
    </i>
    <i r="1">
      <x v="245"/>
    </i>
    <i r="1">
      <x v="283"/>
    </i>
    <i r="1">
      <x v="286"/>
    </i>
    <i r="1">
      <x v="323"/>
    </i>
    <i r="1">
      <x v="324"/>
    </i>
    <i r="1">
      <x v="327"/>
    </i>
    <i r="1">
      <x v="382"/>
    </i>
    <i r="1">
      <x v="394"/>
    </i>
    <i r="1">
      <x v="505"/>
    </i>
    <i r="1">
      <x v="527"/>
    </i>
    <i r="1">
      <x v="529"/>
    </i>
    <i r="1">
      <x v="558"/>
    </i>
    <i r="1">
      <x v="580"/>
    </i>
    <i r="1">
      <x v="585"/>
    </i>
    <i r="1">
      <x v="586"/>
    </i>
    <i r="1">
      <x v="599"/>
    </i>
    <i r="1">
      <x v="641"/>
    </i>
    <i r="1">
      <x v="730"/>
    </i>
    <i r="1">
      <x v="737"/>
    </i>
    <i r="1">
      <x v="742"/>
    </i>
    <i r="1">
      <x v="743"/>
    </i>
    <i r="1">
      <x v="744"/>
    </i>
    <i r="1">
      <x v="765"/>
    </i>
    <i r="1">
      <x v="951"/>
    </i>
    <i>
      <x v="15"/>
    </i>
    <i r="1">
      <x v="44"/>
    </i>
    <i r="1">
      <x v="73"/>
    </i>
    <i r="1">
      <x v="103"/>
    </i>
    <i r="1">
      <x v="111"/>
    </i>
    <i r="1">
      <x v="145"/>
    </i>
    <i r="1">
      <x v="149"/>
    </i>
    <i r="1">
      <x v="197"/>
    </i>
    <i r="1">
      <x v="209"/>
    </i>
    <i r="1">
      <x v="247"/>
    </i>
    <i r="1">
      <x v="256"/>
    </i>
    <i r="1">
      <x v="291"/>
    </i>
    <i r="1">
      <x v="300"/>
    </i>
    <i r="1">
      <x v="336"/>
    </i>
    <i r="1">
      <x v="341"/>
    </i>
    <i r="1">
      <x v="343"/>
    </i>
    <i r="1">
      <x v="372"/>
    </i>
    <i r="1">
      <x v="386"/>
    </i>
    <i r="1">
      <x v="396"/>
    </i>
    <i r="1">
      <x v="411"/>
    </i>
    <i r="1">
      <x v="434"/>
    </i>
    <i r="1">
      <x v="461"/>
    </i>
    <i r="1">
      <x v="465"/>
    </i>
    <i r="1">
      <x v="537"/>
    </i>
    <i r="1">
      <x v="541"/>
    </i>
    <i r="1">
      <x v="579"/>
    </i>
    <i r="1">
      <x v="594"/>
    </i>
    <i r="1">
      <x v="628"/>
    </i>
    <i r="1">
      <x v="660"/>
    </i>
    <i r="1">
      <x v="696"/>
    </i>
    <i r="1">
      <x v="698"/>
    </i>
    <i r="1">
      <x v="702"/>
    </i>
    <i r="1">
      <x v="705"/>
    </i>
    <i r="1">
      <x v="707"/>
    </i>
    <i r="1">
      <x v="734"/>
    </i>
    <i r="1">
      <x v="769"/>
    </i>
    <i r="1">
      <x v="770"/>
    </i>
    <i r="1">
      <x v="779"/>
    </i>
    <i r="1">
      <x v="786"/>
    </i>
    <i r="1">
      <x v="825"/>
    </i>
    <i r="1">
      <x v="844"/>
    </i>
    <i r="1">
      <x v="860"/>
    </i>
    <i r="1">
      <x v="877"/>
    </i>
    <i r="1">
      <x v="933"/>
    </i>
    <i>
      <x v="16"/>
    </i>
    <i r="1">
      <x v="9"/>
    </i>
    <i r="1">
      <x v="126"/>
    </i>
    <i r="1">
      <x v="175"/>
    </i>
    <i r="1">
      <x v="189"/>
    </i>
    <i r="1">
      <x v="210"/>
    </i>
    <i r="1">
      <x v="212"/>
    </i>
    <i r="1">
      <x v="225"/>
    </i>
    <i r="1">
      <x v="238"/>
    </i>
    <i r="1">
      <x v="313"/>
    </i>
    <i r="1">
      <x v="390"/>
    </i>
    <i r="1">
      <x v="391"/>
    </i>
    <i r="1">
      <x v="428"/>
    </i>
    <i r="1">
      <x v="431"/>
    </i>
    <i r="1">
      <x v="440"/>
    </i>
    <i r="1">
      <x v="532"/>
    </i>
    <i r="1">
      <x v="533"/>
    </i>
    <i r="1">
      <x v="538"/>
    </i>
    <i r="1">
      <x v="565"/>
    </i>
    <i r="1">
      <x v="575"/>
    </i>
    <i r="1">
      <x v="629"/>
    </i>
    <i r="1">
      <x v="630"/>
    </i>
    <i r="1">
      <x v="642"/>
    </i>
    <i r="1">
      <x v="646"/>
    </i>
    <i r="1">
      <x v="661"/>
    </i>
    <i r="1">
      <x v="703"/>
    </i>
    <i r="1">
      <x v="749"/>
    </i>
    <i r="1">
      <x v="801"/>
    </i>
    <i r="1">
      <x v="805"/>
    </i>
    <i r="1">
      <x v="807"/>
    </i>
    <i r="1">
      <x v="817"/>
    </i>
    <i r="1">
      <x v="829"/>
    </i>
    <i r="1">
      <x v="839"/>
    </i>
    <i r="1">
      <x v="863"/>
    </i>
    <i r="1">
      <x v="878"/>
    </i>
    <i r="1">
      <x v="887"/>
    </i>
    <i r="1">
      <x v="898"/>
    </i>
    <i r="1">
      <x v="902"/>
    </i>
    <i r="1">
      <x v="911"/>
    </i>
    <i>
      <x v="17"/>
    </i>
    <i r="1">
      <x v="25"/>
    </i>
    <i r="1">
      <x v="60"/>
    </i>
    <i r="1">
      <x v="165"/>
    </i>
    <i r="1">
      <x v="205"/>
    </i>
    <i r="1">
      <x v="290"/>
    </i>
    <i r="1">
      <x v="315"/>
    </i>
    <i r="1">
      <x v="345"/>
    </i>
    <i r="1">
      <x v="361"/>
    </i>
    <i r="1">
      <x v="460"/>
    </i>
    <i r="1">
      <x v="559"/>
    </i>
    <i r="1">
      <x v="676"/>
    </i>
    <i r="1">
      <x v="680"/>
    </i>
    <i r="1">
      <x v="688"/>
    </i>
    <i r="1">
      <x v="712"/>
    </i>
    <i r="1">
      <x v="739"/>
    </i>
    <i r="1">
      <x v="888"/>
    </i>
    <i>
      <x v="18"/>
    </i>
    <i r="1">
      <x v="19"/>
    </i>
    <i r="1">
      <x v="42"/>
    </i>
    <i r="1">
      <x v="81"/>
    </i>
    <i r="1">
      <x v="101"/>
    </i>
    <i r="1">
      <x v="108"/>
    </i>
    <i r="1">
      <x v="132"/>
    </i>
    <i r="1">
      <x v="201"/>
    </i>
    <i r="1">
      <x v="203"/>
    </i>
    <i r="1">
      <x v="244"/>
    </i>
    <i r="1">
      <x v="262"/>
    </i>
    <i r="1">
      <x v="365"/>
    </i>
    <i r="1">
      <x v="388"/>
    </i>
    <i r="1">
      <x v="402"/>
    </i>
    <i r="1">
      <x v="436"/>
    </i>
    <i r="1">
      <x v="448"/>
    </i>
    <i r="1">
      <x v="659"/>
    </i>
    <i r="1">
      <x v="701"/>
    </i>
    <i r="1">
      <x v="723"/>
    </i>
    <i r="1">
      <x v="746"/>
    </i>
    <i r="1">
      <x v="798"/>
    </i>
    <i r="1">
      <x v="806"/>
    </i>
    <i r="1">
      <x v="873"/>
    </i>
    <i>
      <x v="19"/>
    </i>
    <i r="1">
      <x v="241"/>
    </i>
    <i r="1">
      <x v="316"/>
    </i>
    <i r="1">
      <x v="379"/>
    </i>
    <i r="1">
      <x v="447"/>
    </i>
    <i r="1">
      <x v="572"/>
    </i>
    <i r="1">
      <x v="600"/>
    </i>
    <i r="1">
      <x v="671"/>
    </i>
    <i r="1">
      <x v="782"/>
    </i>
    <i r="1">
      <x v="845"/>
    </i>
    <i r="1">
      <x v="868"/>
    </i>
    <i r="1">
      <x v="889"/>
    </i>
    <i r="1">
      <x v="942"/>
    </i>
    <i r="1">
      <x v="944"/>
    </i>
    <i>
      <x v="20"/>
    </i>
    <i r="1">
      <x v="119"/>
    </i>
    <i r="1">
      <x v="129"/>
    </i>
    <i r="1">
      <x v="219"/>
    </i>
    <i r="1">
      <x v="305"/>
    </i>
    <i r="1">
      <x v="326"/>
    </i>
    <i r="1">
      <x v="423"/>
    </i>
    <i r="1">
      <x v="523"/>
    </i>
    <i>
      <x v="21"/>
    </i>
    <i r="1">
      <x v="12"/>
    </i>
    <i r="1">
      <x v="18"/>
    </i>
    <i r="1">
      <x v="33"/>
    </i>
    <i r="1">
      <x v="109"/>
    </i>
    <i r="1">
      <x v="174"/>
    </i>
    <i r="1">
      <x v="186"/>
    </i>
    <i r="1">
      <x v="191"/>
    </i>
    <i r="1">
      <x v="198"/>
    </i>
    <i r="1">
      <x v="250"/>
    </i>
    <i r="1">
      <x v="260"/>
    </i>
    <i r="1">
      <x v="277"/>
    </i>
    <i r="1">
      <x v="303"/>
    </i>
    <i r="1">
      <x v="378"/>
    </i>
    <i r="1">
      <x v="420"/>
    </i>
    <i r="1">
      <x v="459"/>
    </i>
    <i r="1">
      <x v="508"/>
    </i>
    <i r="1">
      <x v="517"/>
    </i>
    <i r="1">
      <x v="544"/>
    </i>
    <i r="1">
      <x v="555"/>
    </i>
    <i r="1">
      <x v="570"/>
    </i>
    <i r="1">
      <x v="581"/>
    </i>
    <i r="1">
      <x v="588"/>
    </i>
    <i r="1">
      <x v="593"/>
    </i>
    <i r="1">
      <x v="609"/>
    </i>
    <i r="1">
      <x v="657"/>
    </i>
    <i r="1">
      <x v="667"/>
    </i>
    <i r="1">
      <x v="726"/>
    </i>
    <i r="1">
      <x v="833"/>
    </i>
    <i r="1">
      <x v="840"/>
    </i>
    <i r="1">
      <x v="846"/>
    </i>
    <i r="1">
      <x v="904"/>
    </i>
    <i r="1">
      <x v="929"/>
    </i>
    <i>
      <x v="22"/>
    </i>
    <i r="1">
      <x v="16"/>
    </i>
    <i r="1">
      <x v="45"/>
    </i>
    <i r="1">
      <x v="53"/>
    </i>
    <i r="1">
      <x v="56"/>
    </i>
    <i r="1">
      <x v="65"/>
    </i>
    <i r="1">
      <x v="69"/>
    </i>
    <i r="1">
      <x v="88"/>
    </i>
    <i r="1">
      <x v="136"/>
    </i>
    <i r="1">
      <x v="141"/>
    </i>
    <i r="1">
      <x v="150"/>
    </i>
    <i r="1">
      <x v="172"/>
    </i>
    <i r="1">
      <x v="200"/>
    </i>
    <i r="1">
      <x v="229"/>
    </i>
    <i r="1">
      <x v="284"/>
    </i>
    <i r="1">
      <x v="301"/>
    </i>
    <i r="1">
      <x v="307"/>
    </i>
    <i r="1">
      <x v="352"/>
    </i>
    <i r="1">
      <x v="353"/>
    </i>
    <i r="1">
      <x v="356"/>
    </i>
    <i r="1">
      <x v="362"/>
    </i>
    <i r="1">
      <x v="366"/>
    </i>
    <i r="1">
      <x v="397"/>
    </i>
    <i r="1">
      <x v="398"/>
    </i>
    <i r="1">
      <x v="416"/>
    </i>
    <i r="1">
      <x v="424"/>
    </i>
    <i r="1">
      <x v="435"/>
    </i>
    <i r="1">
      <x v="452"/>
    </i>
    <i r="1">
      <x v="456"/>
    </i>
    <i r="1">
      <x v="470"/>
    </i>
    <i r="1">
      <x v="514"/>
    </i>
    <i r="1">
      <x v="556"/>
    </i>
    <i r="1">
      <x v="561"/>
    </i>
    <i r="1">
      <x v="568"/>
    </i>
    <i r="1">
      <x v="576"/>
    </i>
    <i r="1">
      <x v="605"/>
    </i>
    <i r="1">
      <x v="612"/>
    </i>
    <i r="1">
      <x v="617"/>
    </i>
    <i r="1">
      <x v="624"/>
    </i>
    <i r="1">
      <x v="639"/>
    </i>
    <i r="1">
      <x v="644"/>
    </i>
    <i r="1">
      <x v="673"/>
    </i>
    <i r="1">
      <x v="689"/>
    </i>
    <i r="1">
      <x v="700"/>
    </i>
    <i r="1">
      <x v="716"/>
    </i>
    <i r="1">
      <x v="751"/>
    </i>
    <i r="1">
      <x v="752"/>
    </i>
    <i r="1">
      <x v="754"/>
    </i>
    <i r="1">
      <x v="855"/>
    </i>
    <i r="1">
      <x v="867"/>
    </i>
    <i r="1">
      <x v="876"/>
    </i>
    <i r="1">
      <x v="879"/>
    </i>
    <i r="1">
      <x v="922"/>
    </i>
    <i r="1">
      <x v="928"/>
    </i>
    <i r="1">
      <x v="947"/>
    </i>
    <i r="1">
      <x v="954"/>
    </i>
    <i r="1">
      <x v="955"/>
    </i>
    <i>
      <x v="23"/>
    </i>
    <i r="1">
      <x v="34"/>
    </i>
    <i r="1">
      <x v="185"/>
    </i>
    <i r="1">
      <x v="384"/>
    </i>
    <i r="1">
      <x v="583"/>
    </i>
    <i>
      <x v="24"/>
    </i>
    <i r="1">
      <x v="30"/>
    </i>
    <i r="1">
      <x v="77"/>
    </i>
    <i r="1">
      <x v="105"/>
    </i>
    <i r="1">
      <x v="120"/>
    </i>
    <i r="1">
      <x v="170"/>
    </i>
    <i r="1">
      <x v="188"/>
    </i>
    <i r="1">
      <x v="200"/>
    </i>
    <i r="1">
      <x v="216"/>
    </i>
    <i r="1">
      <x v="227"/>
    </i>
    <i r="1">
      <x v="272"/>
    </i>
    <i r="1">
      <x v="282"/>
    </i>
    <i r="1">
      <x v="289"/>
    </i>
    <i r="1">
      <x v="321"/>
    </i>
    <i r="1">
      <x v="333"/>
    </i>
    <i r="1">
      <x v="349"/>
    </i>
    <i r="1">
      <x v="350"/>
    </i>
    <i r="1">
      <x v="360"/>
    </i>
    <i r="1">
      <x v="406"/>
    </i>
    <i r="1">
      <x v="418"/>
    </i>
    <i r="1">
      <x v="441"/>
    </i>
    <i r="1">
      <x v="444"/>
    </i>
    <i r="1">
      <x v="445"/>
    </i>
    <i r="1">
      <x v="456"/>
    </i>
    <i r="1">
      <x v="483"/>
    </i>
    <i r="1">
      <x v="602"/>
    </i>
    <i r="1">
      <x v="619"/>
    </i>
    <i r="1">
      <x v="650"/>
    </i>
    <i r="1">
      <x v="656"/>
    </i>
    <i r="1">
      <x v="674"/>
    </i>
    <i r="1">
      <x v="684"/>
    </i>
    <i r="1">
      <x v="706"/>
    </i>
    <i r="1">
      <x v="740"/>
    </i>
    <i r="1">
      <x v="780"/>
    </i>
    <i r="1">
      <x v="784"/>
    </i>
    <i r="1">
      <x v="790"/>
    </i>
    <i r="1">
      <x v="802"/>
    </i>
    <i r="1">
      <x v="848"/>
    </i>
    <i r="1">
      <x v="850"/>
    </i>
    <i r="1">
      <x v="851"/>
    </i>
    <i r="1">
      <x v="897"/>
    </i>
    <i r="1">
      <x v="908"/>
    </i>
    <i r="1">
      <x v="965"/>
    </i>
    <i>
      <x v="25"/>
    </i>
    <i r="1">
      <x v="7"/>
    </i>
    <i r="1">
      <x v="36"/>
    </i>
    <i r="1">
      <x v="37"/>
    </i>
    <i r="1">
      <x v="39"/>
    </i>
    <i r="1">
      <x v="67"/>
    </i>
    <i r="1">
      <x v="80"/>
    </i>
    <i r="1">
      <x v="85"/>
    </i>
    <i r="1">
      <x v="86"/>
    </i>
    <i r="1">
      <x v="100"/>
    </i>
    <i r="1">
      <x v="123"/>
    </i>
    <i r="1">
      <x v="125"/>
    </i>
    <i r="1">
      <x v="135"/>
    </i>
    <i r="1">
      <x v="156"/>
    </i>
    <i r="1">
      <x v="161"/>
    </i>
    <i r="1">
      <x v="211"/>
    </i>
    <i r="1">
      <x v="220"/>
    </i>
    <i r="1">
      <x v="223"/>
    </i>
    <i r="1">
      <x v="226"/>
    </i>
    <i r="1">
      <x v="259"/>
    </i>
    <i r="1">
      <x v="288"/>
    </i>
    <i r="1">
      <x v="314"/>
    </i>
    <i r="1">
      <x v="334"/>
    </i>
    <i r="1">
      <x v="337"/>
    </i>
    <i r="1">
      <x v="344"/>
    </i>
    <i r="1">
      <x v="395"/>
    </i>
    <i r="1">
      <x v="403"/>
    </i>
    <i r="1">
      <x v="453"/>
    </i>
    <i r="1">
      <x v="486"/>
    </i>
    <i r="1">
      <x v="500"/>
    </i>
    <i r="1">
      <x v="518"/>
    </i>
    <i r="1">
      <x v="520"/>
    </i>
    <i r="1">
      <x v="526"/>
    </i>
    <i r="1">
      <x v="531"/>
    </i>
    <i r="1">
      <x v="535"/>
    </i>
    <i r="1">
      <x v="560"/>
    </i>
    <i r="1">
      <x v="562"/>
    </i>
    <i r="1">
      <x v="564"/>
    </i>
    <i r="1">
      <x v="591"/>
    </i>
    <i r="1">
      <x v="614"/>
    </i>
    <i r="1">
      <x v="623"/>
    </i>
    <i r="1">
      <x v="625"/>
    </i>
    <i r="1">
      <x v="654"/>
    </i>
    <i r="1">
      <x v="663"/>
    </i>
    <i r="1">
      <x v="720"/>
    </i>
    <i r="1">
      <x v="728"/>
    </i>
    <i r="1">
      <x v="748"/>
    </i>
    <i r="1">
      <x v="750"/>
    </i>
    <i r="1">
      <x v="755"/>
    </i>
    <i r="1">
      <x v="777"/>
    </i>
    <i r="1">
      <x v="796"/>
    </i>
    <i r="1">
      <x v="813"/>
    </i>
    <i r="1">
      <x v="843"/>
    </i>
    <i r="1">
      <x v="856"/>
    </i>
    <i r="1">
      <x v="872"/>
    </i>
    <i r="1">
      <x v="899"/>
    </i>
    <i r="1">
      <x v="900"/>
    </i>
    <i r="1">
      <x v="926"/>
    </i>
    <i r="1">
      <x v="956"/>
    </i>
    <i r="1">
      <x v="959"/>
    </i>
    <i r="1">
      <x v="960"/>
    </i>
    <i>
      <x v="26"/>
    </i>
    <i r="1">
      <x v="38"/>
    </i>
    <i r="1">
      <x v="254"/>
    </i>
    <i r="1">
      <x v="328"/>
    </i>
    <i r="1">
      <x v="369"/>
    </i>
    <i r="1">
      <x v="553"/>
    </i>
    <i r="1">
      <x v="719"/>
    </i>
    <i r="1">
      <x v="775"/>
    </i>
    <i r="1">
      <x v="824"/>
    </i>
    <i>
      <x v="27"/>
    </i>
    <i r="1">
      <x v="139"/>
    </i>
    <i r="1">
      <x v="632"/>
    </i>
    <i>
      <x v="28"/>
    </i>
    <i r="1">
      <x v="966"/>
    </i>
    <i>
      <x v="29"/>
    </i>
    <i r="1">
      <x v="966"/>
    </i>
    <i>
      <x v="30"/>
    </i>
    <i r="1">
      <x v="966"/>
    </i>
    <i>
      <x v="31"/>
    </i>
    <i r="1">
      <x v="2"/>
    </i>
    <i r="1">
      <x v="4"/>
    </i>
    <i r="1">
      <x v="23"/>
    </i>
    <i r="1">
      <x v="26"/>
    </i>
    <i r="1">
      <x v="49"/>
    </i>
    <i r="1">
      <x v="52"/>
    </i>
    <i r="1">
      <x v="62"/>
    </i>
    <i r="1">
      <x v="192"/>
    </i>
    <i r="1">
      <x v="194"/>
    </i>
    <i r="1">
      <x v="206"/>
    </i>
    <i r="1">
      <x v="243"/>
    </i>
    <i r="1">
      <x v="249"/>
    </i>
    <i r="1">
      <x v="273"/>
    </i>
    <i r="1">
      <x v="322"/>
    </i>
    <i r="1">
      <x v="363"/>
    </i>
    <i r="1">
      <x v="370"/>
    </i>
    <i r="1">
      <x v="404"/>
    </i>
    <i r="1">
      <x v="405"/>
    </i>
    <i r="1">
      <x v="407"/>
    </i>
    <i r="1">
      <x v="408"/>
    </i>
    <i r="1">
      <x v="412"/>
    </i>
    <i r="1">
      <x v="477"/>
    </i>
    <i r="1">
      <x v="549"/>
    </i>
    <i r="1">
      <x v="578"/>
    </i>
    <i r="1">
      <x v="587"/>
    </i>
    <i r="1">
      <x v="610"/>
    </i>
    <i r="1">
      <x v="664"/>
    </i>
    <i r="1">
      <x v="681"/>
    </i>
    <i r="1">
      <x v="699"/>
    </i>
    <i r="1">
      <x v="714"/>
    </i>
    <i r="1">
      <x v="724"/>
    </i>
    <i r="1">
      <x v="741"/>
    </i>
    <i r="1">
      <x v="745"/>
    </i>
    <i r="1">
      <x v="760"/>
    </i>
    <i r="1">
      <x v="774"/>
    </i>
    <i r="1">
      <x v="853"/>
    </i>
    <i r="1">
      <x v="858"/>
    </i>
    <i r="1">
      <x v="874"/>
    </i>
    <i>
      <x v="32"/>
    </i>
    <i r="1">
      <x v="54"/>
    </i>
    <i r="1">
      <x v="67"/>
    </i>
    <i r="1">
      <x v="87"/>
    </i>
    <i r="1">
      <x v="97"/>
    </i>
    <i r="1">
      <x v="104"/>
    </i>
    <i r="1">
      <x v="107"/>
    </i>
    <i r="1">
      <x v="133"/>
    </i>
    <i r="1">
      <x v="142"/>
    </i>
    <i r="1">
      <x v="166"/>
    </i>
    <i r="1">
      <x v="181"/>
    </i>
    <i r="1">
      <x v="196"/>
    </i>
    <i r="1">
      <x v="218"/>
    </i>
    <i r="1">
      <x v="228"/>
    </i>
    <i r="1">
      <x v="281"/>
    </i>
    <i r="1">
      <x v="306"/>
    </i>
    <i r="1">
      <x v="309"/>
    </i>
    <i r="1">
      <x v="319"/>
    </i>
    <i r="1">
      <x v="335"/>
    </i>
    <i r="1">
      <x v="347"/>
    </i>
    <i r="1">
      <x v="371"/>
    </i>
    <i r="1">
      <x v="402"/>
    </i>
    <i r="1">
      <x v="410"/>
    </i>
    <i r="1">
      <x v="437"/>
    </i>
    <i r="1">
      <x v="472"/>
    </i>
    <i r="1">
      <x v="485"/>
    </i>
    <i r="1">
      <x v="488"/>
    </i>
    <i r="1">
      <x v="492"/>
    </i>
    <i r="1">
      <x v="494"/>
    </i>
    <i r="1">
      <x v="496"/>
    </i>
    <i r="1">
      <x v="497"/>
    </i>
    <i r="1">
      <x v="504"/>
    </i>
    <i r="1">
      <x v="515"/>
    </i>
    <i r="1">
      <x v="521"/>
    </i>
    <i r="1">
      <x v="584"/>
    </i>
    <i r="1">
      <x v="662"/>
    </i>
    <i r="1">
      <x v="670"/>
    </i>
    <i r="1">
      <x v="686"/>
    </i>
    <i r="1">
      <x v="693"/>
    </i>
    <i r="1">
      <x v="718"/>
    </i>
    <i r="1">
      <x v="727"/>
    </i>
    <i r="1">
      <x v="759"/>
    </i>
    <i r="1">
      <x v="791"/>
    </i>
    <i r="1">
      <x v="818"/>
    </i>
    <i r="1">
      <x v="825"/>
    </i>
    <i r="1">
      <x v="835"/>
    </i>
    <i r="1">
      <x v="838"/>
    </i>
    <i r="1">
      <x v="854"/>
    </i>
    <i r="1">
      <x v="864"/>
    </i>
    <i r="1">
      <x v="866"/>
    </i>
    <i r="1">
      <x v="871"/>
    </i>
    <i r="1">
      <x v="891"/>
    </i>
    <i r="1">
      <x v="896"/>
    </i>
    <i r="1">
      <x v="905"/>
    </i>
    <i r="1">
      <x v="913"/>
    </i>
    <i r="1">
      <x v="925"/>
    </i>
    <i r="1">
      <x v="927"/>
    </i>
    <i r="1">
      <x v="934"/>
    </i>
    <i r="1">
      <x v="936"/>
    </i>
    <i r="1">
      <x v="938"/>
    </i>
    <i>
      <x v="33"/>
    </i>
    <i r="1">
      <x v="11"/>
    </i>
    <i r="1">
      <x v="71"/>
    </i>
    <i r="1">
      <x v="74"/>
    </i>
    <i r="1">
      <x v="98"/>
    </i>
    <i r="1">
      <x v="134"/>
    </i>
    <i r="1">
      <x v="204"/>
    </i>
    <i r="1">
      <x v="248"/>
    </i>
    <i r="1">
      <x v="255"/>
    </i>
    <i r="1">
      <x v="325"/>
    </i>
    <i r="1">
      <x v="332"/>
    </i>
    <i r="1">
      <x v="342"/>
    </i>
    <i r="1">
      <x v="355"/>
    </i>
    <i r="1">
      <x v="357"/>
    </i>
    <i r="1">
      <x v="381"/>
    </i>
    <i r="1">
      <x v="387"/>
    </i>
    <i r="1">
      <x v="421"/>
    </i>
    <i r="1">
      <x v="438"/>
    </i>
    <i r="1">
      <x v="450"/>
    </i>
    <i r="1">
      <x v="474"/>
    </i>
    <i r="1">
      <x v="476"/>
    </i>
    <i r="1">
      <x v="552"/>
    </i>
    <i r="1">
      <x v="569"/>
    </i>
    <i r="1">
      <x v="603"/>
    </i>
    <i r="1">
      <x v="621"/>
    </i>
    <i r="1">
      <x v="635"/>
    </i>
    <i r="1">
      <x v="648"/>
    </i>
    <i r="1">
      <x v="651"/>
    </i>
    <i r="1">
      <x v="733"/>
    </i>
    <i r="1">
      <x v="735"/>
    </i>
    <i r="1">
      <x v="785"/>
    </i>
    <i r="1">
      <x v="795"/>
    </i>
    <i r="1">
      <x v="831"/>
    </i>
    <i r="1">
      <x v="903"/>
    </i>
    <i r="1">
      <x v="914"/>
    </i>
    <i r="1">
      <x v="948"/>
    </i>
    <i>
      <x v="34"/>
    </i>
    <i r="1">
      <x v="966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 of PM2,5" fld="24" baseField="0" baseItem="0"/>
    <dataField name="Sum of Dust" fld="25" baseField="0" baseItem="0"/>
    <dataField name="Sum of NO/NO2" fld="26" baseField="0" baseItem="0"/>
    <dataField name="Sum of SO2" fld="27" baseField="0" baseItem="0"/>
    <dataField name="Sum of BC" fld="28" baseField="0" baseItem="0"/>
    <dataField name="Sum of OC" fld="29" baseField="0" baseItem="0"/>
    <dataField name="Sum of VOC" fld="30" baseField="0" baseItem="0"/>
    <dataField name="Sum of CO" fld="31" baseField="0" baseItem="0"/>
  </dataFields>
  <formats count="204">
    <format dxfId="212">
      <pivotArea collapsedLevelsAreSubtotals="1" fieldPosition="0">
        <references count="1">
          <reference field="0" count="1">
            <x v="0"/>
          </reference>
        </references>
      </pivotArea>
    </format>
    <format dxfId="211">
      <pivotArea collapsedLevelsAreSubtotals="1" fieldPosition="0">
        <references count="2">
          <reference field="0" count="1" selected="0">
            <x v="0"/>
          </reference>
          <reference field="4" count="47">
            <x v="15"/>
            <x v="41"/>
            <x v="51"/>
            <x v="61"/>
            <x v="79"/>
            <x v="96"/>
            <x v="138"/>
            <x v="152"/>
            <x v="153"/>
            <x v="167"/>
            <x v="171"/>
            <x v="184"/>
            <x v="187"/>
            <x v="204"/>
            <x v="224"/>
            <x v="235"/>
            <x v="240"/>
            <x v="257"/>
            <x v="264"/>
            <x v="268"/>
            <x v="292"/>
            <x v="295"/>
            <x v="296"/>
            <x v="298"/>
            <x v="413"/>
            <x v="419"/>
            <x v="443"/>
            <x v="478"/>
            <x v="487"/>
            <x v="501"/>
            <x v="551"/>
            <x v="615"/>
            <x v="655"/>
            <x v="672"/>
            <x v="678"/>
            <x v="694"/>
            <x v="697"/>
            <x v="731"/>
            <x v="732"/>
            <x v="767"/>
            <x v="768"/>
            <x v="778"/>
            <x v="793"/>
            <x v="827"/>
            <x v="836"/>
            <x v="890"/>
            <x v="961"/>
          </reference>
        </references>
      </pivotArea>
    </format>
    <format dxfId="210">
      <pivotArea collapsedLevelsAreSubtotals="1" fieldPosition="0">
        <references count="1">
          <reference field="0" count="1">
            <x v="1"/>
          </reference>
        </references>
      </pivotArea>
    </format>
    <format dxfId="209">
      <pivotArea collapsedLevelsAreSubtotals="1" fieldPosition="0">
        <references count="2">
          <reference field="0" count="1" selected="0">
            <x v="1"/>
          </reference>
          <reference field="4" count="4">
            <x v="68"/>
            <x v="170"/>
            <x v="297"/>
            <x v="683"/>
          </reference>
        </references>
      </pivotArea>
    </format>
    <format dxfId="208">
      <pivotArea collapsedLevelsAreSubtotals="1" fieldPosition="0">
        <references count="1">
          <reference field="0" count="1">
            <x v="2"/>
          </reference>
        </references>
      </pivotArea>
    </format>
    <format dxfId="207">
      <pivotArea collapsedLevelsAreSubtotals="1" fieldPosition="0">
        <references count="2">
          <reference field="0" count="1" selected="0">
            <x v="2"/>
          </reference>
          <reference field="4" count="21">
            <x v="47"/>
            <x v="72"/>
            <x v="94"/>
            <x v="176"/>
            <x v="195"/>
            <x v="267"/>
            <x v="339"/>
            <x v="399"/>
            <x v="430"/>
            <x v="534"/>
            <x v="563"/>
            <x v="590"/>
            <x v="595"/>
            <x v="669"/>
            <x v="729"/>
            <x v="747"/>
            <x v="771"/>
            <x v="828"/>
            <x v="883"/>
            <x v="893"/>
            <x v="940"/>
          </reference>
        </references>
      </pivotArea>
    </format>
    <format dxfId="206">
      <pivotArea collapsedLevelsAreSubtotals="1" fieldPosition="0">
        <references count="1">
          <reference field="0" count="1">
            <x v="3"/>
          </reference>
        </references>
      </pivotArea>
    </format>
    <format dxfId="205">
      <pivotArea collapsedLevelsAreSubtotals="1" fieldPosition="0">
        <references count="2">
          <reference field="0" count="1" selected="0">
            <x v="3"/>
          </reference>
          <reference field="4" count="23">
            <x v="20"/>
            <x v="65"/>
            <x v="118"/>
            <x v="127"/>
            <x v="207"/>
            <x v="340"/>
            <x v="348"/>
            <x v="383"/>
            <x v="467"/>
            <x v="522"/>
            <x v="525"/>
            <x v="530"/>
            <x v="540"/>
            <x v="597"/>
            <x v="643"/>
            <x v="682"/>
            <x v="725"/>
            <x v="773"/>
            <x v="881"/>
            <x v="884"/>
            <x v="886"/>
            <x v="921"/>
            <x v="924"/>
          </reference>
        </references>
      </pivotArea>
    </format>
    <format dxfId="204">
      <pivotArea collapsedLevelsAreSubtotals="1" fieldPosition="0">
        <references count="1">
          <reference field="0" count="1">
            <x v="4"/>
          </reference>
        </references>
      </pivotArea>
    </format>
    <format dxfId="203">
      <pivotArea collapsedLevelsAreSubtotals="1" fieldPosition="0">
        <references count="2">
          <reference field="0" count="1" selected="0">
            <x v="4"/>
          </reference>
          <reference field="4" count="25">
            <x v="3"/>
            <x v="29"/>
            <x v="82"/>
            <x v="208"/>
            <x v="214"/>
            <x v="285"/>
            <x v="310"/>
            <x v="359"/>
            <x v="376"/>
            <x v="454"/>
            <x v="571"/>
            <x v="596"/>
            <x v="640"/>
            <x v="721"/>
            <x v="756"/>
            <x v="763"/>
            <x v="776"/>
            <x v="778"/>
            <x v="783"/>
            <x v="882"/>
            <x v="885"/>
            <x v="915"/>
            <x v="917"/>
            <x v="919"/>
            <x v="923"/>
          </reference>
        </references>
      </pivotArea>
    </format>
    <format dxfId="202">
      <pivotArea collapsedLevelsAreSubtotals="1" fieldPosition="0">
        <references count="1">
          <reference field="0" count="1">
            <x v="5"/>
          </reference>
        </references>
      </pivotArea>
    </format>
    <format dxfId="201">
      <pivotArea collapsedLevelsAreSubtotals="1" fieldPosition="0">
        <references count="2">
          <reference field="0" count="1" selected="0">
            <x v="5"/>
          </reference>
          <reference field="4" count="37">
            <x v="50"/>
            <x v="99"/>
            <x v="134"/>
            <x v="143"/>
            <x v="151"/>
            <x v="162"/>
            <x v="179"/>
            <x v="215"/>
            <x v="217"/>
            <x v="231"/>
            <x v="294"/>
            <x v="311"/>
            <x v="318"/>
            <x v="351"/>
            <x v="422"/>
            <x v="432"/>
            <x v="473"/>
            <x v="490"/>
            <x v="491"/>
            <x v="506"/>
            <x v="511"/>
            <x v="577"/>
            <x v="601"/>
            <x v="618"/>
            <x v="637"/>
            <x v="649"/>
            <x v="685"/>
            <x v="694"/>
            <x v="758"/>
            <x v="809"/>
            <x v="816"/>
            <x v="847"/>
            <x v="849"/>
            <x v="870"/>
            <x v="906"/>
            <x v="907"/>
            <x v="908"/>
          </reference>
        </references>
      </pivotArea>
    </format>
    <format dxfId="200">
      <pivotArea collapsedLevelsAreSubtotals="1" fieldPosition="0">
        <references count="1">
          <reference field="0" count="1">
            <x v="6"/>
          </reference>
        </references>
      </pivotArea>
    </format>
    <format dxfId="199">
      <pivotArea collapsedLevelsAreSubtotals="1" fieldPosition="0">
        <references count="2">
          <reference field="0" count="1" selected="0">
            <x v="6"/>
          </reference>
          <reference field="4" count="33">
            <x v="28"/>
            <x v="40"/>
            <x v="46"/>
            <x v="78"/>
            <x v="147"/>
            <x v="190"/>
            <x v="202"/>
            <x v="222"/>
            <x v="234"/>
            <x v="237"/>
            <x v="266"/>
            <x v="274"/>
            <x v="280"/>
            <x v="377"/>
            <x v="449"/>
            <x v="458"/>
            <x v="464"/>
            <x v="466"/>
            <x v="482"/>
            <x v="499"/>
            <x v="507"/>
            <x v="513"/>
            <x v="539"/>
            <x v="573"/>
            <x v="607"/>
            <x v="626"/>
            <x v="627"/>
            <x v="647"/>
            <x v="722"/>
            <x v="772"/>
            <x v="781"/>
            <x v="803"/>
            <x v="889"/>
          </reference>
        </references>
      </pivotArea>
    </format>
    <format dxfId="198">
      <pivotArea collapsedLevelsAreSubtotals="1" fieldPosition="0">
        <references count="1">
          <reference field="0" count="1">
            <x v="7"/>
          </reference>
        </references>
      </pivotArea>
    </format>
    <format dxfId="197">
      <pivotArea collapsedLevelsAreSubtotals="1" fieldPosition="0">
        <references count="2">
          <reference field="0" count="1" selected="0">
            <x v="7"/>
          </reference>
          <reference field="4" count="45">
            <x v="13"/>
            <x v="43"/>
            <x v="57"/>
            <x v="59"/>
            <x v="93"/>
            <x v="102"/>
            <x v="114"/>
            <x v="128"/>
            <x v="154"/>
            <x v="155"/>
            <x v="178"/>
            <x v="199"/>
            <x v="232"/>
            <x v="236"/>
            <x v="239"/>
            <x v="400"/>
            <x v="401"/>
            <x v="457"/>
            <x v="463"/>
            <x v="471"/>
            <x v="503"/>
            <x v="510"/>
            <x v="545"/>
            <x v="566"/>
            <x v="582"/>
            <x v="592"/>
            <x v="598"/>
            <x v="604"/>
            <x v="622"/>
            <x v="679"/>
            <x v="687"/>
            <x v="690"/>
            <x v="736"/>
            <x v="753"/>
            <x v="757"/>
            <x v="814"/>
            <x v="826"/>
            <x v="830"/>
            <x v="875"/>
            <x v="910"/>
            <x v="930"/>
            <x v="937"/>
            <x v="943"/>
            <x v="963"/>
            <x v="964"/>
          </reference>
        </references>
      </pivotArea>
    </format>
    <format dxfId="196">
      <pivotArea collapsedLevelsAreSubtotals="1" fieldPosition="0">
        <references count="1">
          <reference field="0" count="1">
            <x v="8"/>
          </reference>
        </references>
      </pivotArea>
    </format>
    <format dxfId="195">
      <pivotArea collapsedLevelsAreSubtotals="1" fieldPosition="0">
        <references count="2">
          <reference field="0" count="1" selected="0">
            <x v="8"/>
          </reference>
          <reference field="4" count="2">
            <x v="64"/>
            <x v="112"/>
          </reference>
        </references>
      </pivotArea>
    </format>
    <format dxfId="194">
      <pivotArea collapsedLevelsAreSubtotals="1" fieldPosition="0">
        <references count="1">
          <reference field="0" count="1">
            <x v="9"/>
          </reference>
        </references>
      </pivotArea>
    </format>
    <format dxfId="193">
      <pivotArea collapsedLevelsAreSubtotals="1" fieldPosition="0">
        <references count="2">
          <reference field="0" count="1" selected="0">
            <x v="9"/>
          </reference>
          <reference field="4" count="47">
            <x v="55"/>
            <x v="66"/>
            <x v="83"/>
            <x v="91"/>
            <x v="144"/>
            <x v="177"/>
            <x v="180"/>
            <x v="183"/>
            <x v="197"/>
            <x v="213"/>
            <x v="233"/>
            <x v="252"/>
            <x v="278"/>
            <x v="312"/>
            <x v="373"/>
            <x v="409"/>
            <x v="415"/>
            <x v="439"/>
            <x v="446"/>
            <x v="468"/>
            <x v="475"/>
            <x v="479"/>
            <x v="480"/>
            <x v="481"/>
            <x v="489"/>
            <x v="547"/>
            <x v="574"/>
            <x v="589"/>
            <x v="620"/>
            <x v="634"/>
            <x v="638"/>
            <x v="655"/>
            <x v="665"/>
            <x v="708"/>
            <x v="710"/>
            <x v="762"/>
            <x v="808"/>
            <x v="811"/>
            <x v="834"/>
            <x v="842"/>
            <x v="859"/>
            <x v="912"/>
            <x v="916"/>
            <x v="920"/>
            <x v="931"/>
            <x v="950"/>
            <x v="962"/>
          </reference>
        </references>
      </pivotArea>
    </format>
    <format dxfId="192">
      <pivotArea collapsedLevelsAreSubtotals="1" fieldPosition="0">
        <references count="1">
          <reference field="0" count="1">
            <x v="10"/>
          </reference>
        </references>
      </pivotArea>
    </format>
    <format dxfId="191">
      <pivotArea collapsedLevelsAreSubtotals="1" fieldPosition="0">
        <references count="2">
          <reference field="0" count="1" selected="0">
            <x v="10"/>
          </reference>
          <reference field="4" count="23">
            <x v="1"/>
            <x v="8"/>
            <x v="116"/>
            <x v="193"/>
            <x v="246"/>
            <x v="261"/>
            <x v="270"/>
            <x v="271"/>
            <x v="300"/>
            <x v="320"/>
            <x v="331"/>
            <x v="392"/>
            <x v="528"/>
            <x v="546"/>
            <x v="548"/>
            <x v="550"/>
            <x v="608"/>
            <x v="611"/>
            <x v="677"/>
            <x v="692"/>
            <x v="704"/>
            <x v="728"/>
            <x v="861"/>
          </reference>
        </references>
      </pivotArea>
    </format>
    <format dxfId="190">
      <pivotArea collapsedLevelsAreSubtotals="1" fieldPosition="0">
        <references count="1">
          <reference field="0" count="1">
            <x v="11"/>
          </reference>
        </references>
      </pivotArea>
    </format>
    <format dxfId="189">
      <pivotArea collapsedLevelsAreSubtotals="1" fieldPosition="0">
        <references count="2">
          <reference field="0" count="1" selected="0">
            <x v="11"/>
          </reference>
          <reference field="4" count="46">
            <x v="21"/>
            <x v="32"/>
            <x v="48"/>
            <x v="130"/>
            <x v="131"/>
            <x v="169"/>
            <x v="182"/>
            <x v="220"/>
            <x v="230"/>
            <x v="265"/>
            <x v="317"/>
            <x v="329"/>
            <x v="354"/>
            <x v="393"/>
            <x v="442"/>
            <x v="493"/>
            <x v="495"/>
            <x v="498"/>
            <x v="512"/>
            <x v="516"/>
            <x v="542"/>
            <x v="543"/>
            <x v="554"/>
            <x v="567"/>
            <x v="606"/>
            <x v="616"/>
            <x v="631"/>
            <x v="636"/>
            <x v="639"/>
            <x v="645"/>
            <x v="709"/>
            <x v="797"/>
            <x v="800"/>
            <x v="820"/>
            <x v="821"/>
            <x v="822"/>
            <x v="832"/>
            <x v="837"/>
            <x v="857"/>
            <x v="878"/>
            <x v="894"/>
            <x v="932"/>
            <x v="935"/>
            <x v="941"/>
            <x v="946"/>
            <x v="949"/>
          </reference>
        </references>
      </pivotArea>
    </format>
    <format dxfId="188">
      <pivotArea collapsedLevelsAreSubtotals="1" fieldPosition="0">
        <references count="1">
          <reference field="0" count="1">
            <x v="12"/>
          </reference>
        </references>
      </pivotArea>
    </format>
    <format dxfId="187">
      <pivotArea collapsedLevelsAreSubtotals="1" fieldPosition="0">
        <references count="2">
          <reference field="0" count="1" selected="0">
            <x v="12"/>
          </reference>
          <reference field="4" count="43">
            <x v="14"/>
            <x v="75"/>
            <x v="95"/>
            <x v="110"/>
            <x v="122"/>
            <x v="157"/>
            <x v="164"/>
            <x v="168"/>
            <x v="251"/>
            <x v="269"/>
            <x v="287"/>
            <x v="302"/>
            <x v="304"/>
            <x v="346"/>
            <x v="358"/>
            <x v="374"/>
            <x v="375"/>
            <x v="380"/>
            <x v="414"/>
            <x v="502"/>
            <x v="519"/>
            <x v="590"/>
            <x v="653"/>
            <x v="658"/>
            <x v="668"/>
            <x v="691"/>
            <x v="695"/>
            <x v="766"/>
            <x v="789"/>
            <x v="792"/>
            <x v="794"/>
            <x v="810"/>
            <x v="823"/>
            <x v="826"/>
            <x v="852"/>
            <x v="862"/>
            <x v="865"/>
            <x v="869"/>
            <x v="895"/>
            <x v="909"/>
            <x v="945"/>
            <x v="952"/>
            <x v="957"/>
          </reference>
        </references>
      </pivotArea>
    </format>
    <format dxfId="186">
      <pivotArea collapsedLevelsAreSubtotals="1" fieldPosition="0">
        <references count="1">
          <reference field="0" count="1">
            <x v="13"/>
          </reference>
        </references>
      </pivotArea>
    </format>
    <format dxfId="185">
      <pivotArea collapsedLevelsAreSubtotals="1" fieldPosition="0">
        <references count="2">
          <reference field="0" count="1" selected="0">
            <x v="13"/>
          </reference>
          <reference field="4" count="52">
            <x v="10"/>
            <x v="17"/>
            <x v="67"/>
            <x v="70"/>
            <x v="89"/>
            <x v="90"/>
            <x v="113"/>
            <x v="121"/>
            <x v="124"/>
            <x v="137"/>
            <x v="146"/>
            <x v="239"/>
            <x v="242"/>
            <x v="258"/>
            <x v="275"/>
            <x v="276"/>
            <x v="279"/>
            <x v="293"/>
            <x v="330"/>
            <x v="338"/>
            <x v="368"/>
            <x v="385"/>
            <x v="389"/>
            <x v="417"/>
            <x v="426"/>
            <x v="427"/>
            <x v="429"/>
            <x v="433"/>
            <x v="451"/>
            <x v="455"/>
            <x v="462"/>
            <x v="469"/>
            <x v="557"/>
            <x v="594"/>
            <x v="613"/>
            <x v="633"/>
            <x v="652"/>
            <x v="666"/>
            <x v="675"/>
            <x v="711"/>
            <x v="713"/>
            <x v="764"/>
            <x v="787"/>
            <x v="788"/>
            <x v="815"/>
            <x v="819"/>
            <x v="841"/>
            <x v="880"/>
            <x v="892"/>
            <x v="901"/>
            <x v="953"/>
            <x v="958"/>
          </reference>
        </references>
      </pivotArea>
    </format>
    <format dxfId="184">
      <pivotArea collapsedLevelsAreSubtotals="1" fieldPosition="0">
        <references count="1">
          <reference field="0" count="1">
            <x v="14"/>
          </reference>
        </references>
      </pivotArea>
    </format>
    <format dxfId="183">
      <pivotArea collapsedLevelsAreSubtotals="1" fieldPosition="0">
        <references count="2">
          <reference field="0" count="1" selected="0">
            <x v="14"/>
          </reference>
          <reference field="4" count="39">
            <x v="0"/>
            <x v="5"/>
            <x v="6"/>
            <x v="22"/>
            <x v="24"/>
            <x v="27"/>
            <x v="35"/>
            <x v="92"/>
            <x v="106"/>
            <x v="117"/>
            <x v="140"/>
            <x v="148"/>
            <x v="158"/>
            <x v="160"/>
            <x v="245"/>
            <x v="283"/>
            <x v="286"/>
            <x v="323"/>
            <x v="324"/>
            <x v="327"/>
            <x v="382"/>
            <x v="394"/>
            <x v="505"/>
            <x v="527"/>
            <x v="529"/>
            <x v="558"/>
            <x v="580"/>
            <x v="585"/>
            <x v="586"/>
            <x v="599"/>
            <x v="641"/>
            <x v="730"/>
            <x v="738"/>
            <x v="742"/>
            <x v="743"/>
            <x v="744"/>
            <x v="765"/>
            <x v="799"/>
            <x v="951"/>
          </reference>
        </references>
      </pivotArea>
    </format>
    <format dxfId="182">
      <pivotArea collapsedLevelsAreSubtotals="1" fieldPosition="0">
        <references count="1">
          <reference field="0" count="1">
            <x v="15"/>
          </reference>
        </references>
      </pivotArea>
    </format>
    <format dxfId="181">
      <pivotArea collapsedLevelsAreSubtotals="1" fieldPosition="0">
        <references count="2">
          <reference field="0" count="1" selected="0">
            <x v="15"/>
          </reference>
          <reference field="4" count="44">
            <x v="44"/>
            <x v="73"/>
            <x v="103"/>
            <x v="111"/>
            <x v="145"/>
            <x v="149"/>
            <x v="197"/>
            <x v="209"/>
            <x v="247"/>
            <x v="256"/>
            <x v="291"/>
            <x v="299"/>
            <x v="300"/>
            <x v="336"/>
            <x v="341"/>
            <x v="343"/>
            <x v="372"/>
            <x v="386"/>
            <x v="396"/>
            <x v="411"/>
            <x v="434"/>
            <x v="461"/>
            <x v="465"/>
            <x v="537"/>
            <x v="541"/>
            <x v="579"/>
            <x v="594"/>
            <x v="628"/>
            <x v="660"/>
            <x v="696"/>
            <x v="698"/>
            <x v="702"/>
            <x v="705"/>
            <x v="707"/>
            <x v="734"/>
            <x v="769"/>
            <x v="770"/>
            <x v="779"/>
            <x v="786"/>
            <x v="825"/>
            <x v="844"/>
            <x v="860"/>
            <x v="877"/>
            <x v="933"/>
          </reference>
        </references>
      </pivotArea>
    </format>
    <format dxfId="180">
      <pivotArea collapsedLevelsAreSubtotals="1" fieldPosition="0">
        <references count="1">
          <reference field="0" count="1">
            <x v="16"/>
          </reference>
        </references>
      </pivotArea>
    </format>
    <format dxfId="179">
      <pivotArea collapsedLevelsAreSubtotals="1" fieldPosition="0">
        <references count="2">
          <reference field="0" count="1" selected="0">
            <x v="16"/>
          </reference>
          <reference field="4" count="38">
            <x v="9"/>
            <x v="126"/>
            <x v="175"/>
            <x v="189"/>
            <x v="210"/>
            <x v="212"/>
            <x v="225"/>
            <x v="238"/>
            <x v="313"/>
            <x v="390"/>
            <x v="391"/>
            <x v="428"/>
            <x v="431"/>
            <x v="440"/>
            <x v="532"/>
            <x v="533"/>
            <x v="538"/>
            <x v="565"/>
            <x v="575"/>
            <x v="629"/>
            <x v="630"/>
            <x v="642"/>
            <x v="646"/>
            <x v="661"/>
            <x v="703"/>
            <x v="749"/>
            <x v="801"/>
            <x v="805"/>
            <x v="807"/>
            <x v="817"/>
            <x v="829"/>
            <x v="839"/>
            <x v="863"/>
            <x v="878"/>
            <x v="887"/>
            <x v="898"/>
            <x v="902"/>
            <x v="911"/>
          </reference>
        </references>
      </pivotArea>
    </format>
    <format dxfId="178">
      <pivotArea collapsedLevelsAreSubtotals="1" fieldPosition="0">
        <references count="1">
          <reference field="0" count="1">
            <x v="17"/>
          </reference>
        </references>
      </pivotArea>
    </format>
    <format dxfId="177">
      <pivotArea collapsedLevelsAreSubtotals="1" fieldPosition="0">
        <references count="2">
          <reference field="0" count="1" selected="0">
            <x v="17"/>
          </reference>
          <reference field="4" count="16">
            <x v="25"/>
            <x v="60"/>
            <x v="165"/>
            <x v="205"/>
            <x v="290"/>
            <x v="315"/>
            <x v="345"/>
            <x v="361"/>
            <x v="460"/>
            <x v="559"/>
            <x v="676"/>
            <x v="680"/>
            <x v="688"/>
            <x v="712"/>
            <x v="739"/>
            <x v="888"/>
          </reference>
        </references>
      </pivotArea>
    </format>
    <format dxfId="176">
      <pivotArea collapsedLevelsAreSubtotals="1" fieldPosition="0">
        <references count="1">
          <reference field="0" count="1">
            <x v="18"/>
          </reference>
        </references>
      </pivotArea>
    </format>
    <format dxfId="175">
      <pivotArea collapsedLevelsAreSubtotals="1" fieldPosition="0">
        <references count="2">
          <reference field="0" count="1" selected="0">
            <x v="18"/>
          </reference>
          <reference field="4" count="22">
            <x v="19"/>
            <x v="42"/>
            <x v="81"/>
            <x v="101"/>
            <x v="108"/>
            <x v="132"/>
            <x v="201"/>
            <x v="203"/>
            <x v="244"/>
            <x v="263"/>
            <x v="365"/>
            <x v="388"/>
            <x v="402"/>
            <x v="436"/>
            <x v="448"/>
            <x v="659"/>
            <x v="701"/>
            <x v="723"/>
            <x v="746"/>
            <x v="798"/>
            <x v="806"/>
            <x v="873"/>
          </reference>
        </references>
      </pivotArea>
    </format>
    <format dxfId="174">
      <pivotArea collapsedLevelsAreSubtotals="1" fieldPosition="0">
        <references count="1">
          <reference field="0" count="1">
            <x v="19"/>
          </reference>
        </references>
      </pivotArea>
    </format>
    <format dxfId="173">
      <pivotArea collapsedLevelsAreSubtotals="1" fieldPosition="0">
        <references count="2">
          <reference field="0" count="1" selected="0">
            <x v="19"/>
          </reference>
          <reference field="4" count="13">
            <x v="241"/>
            <x v="316"/>
            <x v="379"/>
            <x v="447"/>
            <x v="572"/>
            <x v="600"/>
            <x v="671"/>
            <x v="782"/>
            <x v="845"/>
            <x v="868"/>
            <x v="889"/>
            <x v="942"/>
            <x v="944"/>
          </reference>
        </references>
      </pivotArea>
    </format>
    <format dxfId="172">
      <pivotArea collapsedLevelsAreSubtotals="1" fieldPosition="0">
        <references count="1">
          <reference field="0" count="1">
            <x v="20"/>
          </reference>
        </references>
      </pivotArea>
    </format>
    <format dxfId="171">
      <pivotArea collapsedLevelsAreSubtotals="1" fieldPosition="0">
        <references count="2">
          <reference field="0" count="1" selected="0">
            <x v="20"/>
          </reference>
          <reference field="4" count="8">
            <x v="119"/>
            <x v="129"/>
            <x v="219"/>
            <x v="305"/>
            <x v="326"/>
            <x v="423"/>
            <x v="523"/>
            <x v="524"/>
          </reference>
        </references>
      </pivotArea>
    </format>
    <format dxfId="170">
      <pivotArea collapsedLevelsAreSubtotals="1" fieldPosition="0">
        <references count="1">
          <reference field="0" count="1">
            <x v="21"/>
          </reference>
        </references>
      </pivotArea>
    </format>
    <format dxfId="169">
      <pivotArea collapsedLevelsAreSubtotals="1" fieldPosition="0">
        <references count="2">
          <reference field="0" count="1" selected="0">
            <x v="21"/>
          </reference>
          <reference field="4" count="32">
            <x v="12"/>
            <x v="18"/>
            <x v="33"/>
            <x v="109"/>
            <x v="174"/>
            <x v="186"/>
            <x v="191"/>
            <x v="198"/>
            <x v="250"/>
            <x v="260"/>
            <x v="277"/>
            <x v="303"/>
            <x v="378"/>
            <x v="420"/>
            <x v="459"/>
            <x v="509"/>
            <x v="517"/>
            <x v="544"/>
            <x v="555"/>
            <x v="570"/>
            <x v="581"/>
            <x v="588"/>
            <x v="593"/>
            <x v="609"/>
            <x v="657"/>
            <x v="667"/>
            <x v="726"/>
            <x v="833"/>
            <x v="840"/>
            <x v="846"/>
            <x v="904"/>
            <x v="929"/>
          </reference>
        </references>
      </pivotArea>
    </format>
    <format dxfId="168">
      <pivotArea collapsedLevelsAreSubtotals="1" fieldPosition="0">
        <references count="1">
          <reference field="0" count="1">
            <x v="22"/>
          </reference>
        </references>
      </pivotArea>
    </format>
    <format dxfId="167">
      <pivotArea collapsedLevelsAreSubtotals="1" fieldPosition="0">
        <references count="2">
          <reference field="0" count="1" selected="0">
            <x v="22"/>
          </reference>
          <reference field="4" count="57">
            <x v="16"/>
            <x v="45"/>
            <x v="53"/>
            <x v="56"/>
            <x v="65"/>
            <x v="69"/>
            <x v="88"/>
            <x v="136"/>
            <x v="141"/>
            <x v="150"/>
            <x v="172"/>
            <x v="200"/>
            <x v="229"/>
            <x v="284"/>
            <x v="301"/>
            <x v="308"/>
            <x v="352"/>
            <x v="353"/>
            <x v="356"/>
            <x v="362"/>
            <x v="366"/>
            <x v="397"/>
            <x v="398"/>
            <x v="416"/>
            <x v="424"/>
            <x v="435"/>
            <x v="452"/>
            <x v="456"/>
            <x v="470"/>
            <x v="514"/>
            <x v="556"/>
            <x v="561"/>
            <x v="568"/>
            <x v="576"/>
            <x v="605"/>
            <x v="612"/>
            <x v="617"/>
            <x v="624"/>
            <x v="639"/>
            <x v="644"/>
            <x v="673"/>
            <x v="689"/>
            <x v="700"/>
            <x v="716"/>
            <x v="717"/>
            <x v="751"/>
            <x v="752"/>
            <x v="754"/>
            <x v="855"/>
            <x v="867"/>
            <x v="876"/>
            <x v="879"/>
            <x v="922"/>
            <x v="928"/>
            <x v="947"/>
            <x v="954"/>
            <x v="955"/>
          </reference>
        </references>
      </pivotArea>
    </format>
    <format dxfId="166">
      <pivotArea collapsedLevelsAreSubtotals="1" fieldPosition="0">
        <references count="1">
          <reference field="0" count="1">
            <x v="23"/>
          </reference>
        </references>
      </pivotArea>
    </format>
    <format dxfId="165">
      <pivotArea collapsedLevelsAreSubtotals="1" fieldPosition="0">
        <references count="2">
          <reference field="0" count="1" selected="0">
            <x v="23"/>
          </reference>
          <reference field="4" count="4">
            <x v="34"/>
            <x v="185"/>
            <x v="384"/>
            <x v="583"/>
          </reference>
        </references>
      </pivotArea>
    </format>
    <format dxfId="164">
      <pivotArea collapsedLevelsAreSubtotals="1" fieldPosition="0">
        <references count="1">
          <reference field="0" count="1">
            <x v="24"/>
          </reference>
        </references>
      </pivotArea>
    </format>
    <format dxfId="163">
      <pivotArea collapsedLevelsAreSubtotals="1" fieldPosition="0">
        <references count="2">
          <reference field="0" count="1" selected="0">
            <x v="24"/>
          </reference>
          <reference field="4" count="43">
            <x v="30"/>
            <x v="76"/>
            <x v="105"/>
            <x v="170"/>
            <x v="173"/>
            <x v="200"/>
            <x v="216"/>
            <x v="227"/>
            <x v="272"/>
            <x v="282"/>
            <x v="289"/>
            <x v="321"/>
            <x v="333"/>
            <x v="349"/>
            <x v="350"/>
            <x v="360"/>
            <x v="367"/>
            <x v="406"/>
            <x v="418"/>
            <x v="441"/>
            <x v="444"/>
            <x v="445"/>
            <x v="456"/>
            <x v="483"/>
            <x v="536"/>
            <x v="602"/>
            <x v="619"/>
            <x v="650"/>
            <x v="656"/>
            <x v="674"/>
            <x v="684"/>
            <x v="706"/>
            <x v="740"/>
            <x v="780"/>
            <x v="784"/>
            <x v="790"/>
            <x v="802"/>
            <x v="848"/>
            <x v="850"/>
            <x v="851"/>
            <x v="897"/>
            <x v="908"/>
            <x v="965"/>
          </reference>
        </references>
      </pivotArea>
    </format>
    <format dxfId="162">
      <pivotArea collapsedLevelsAreSubtotals="1" fieldPosition="0">
        <references count="1">
          <reference field="0" count="1">
            <x v="25"/>
          </reference>
        </references>
      </pivotArea>
    </format>
    <format dxfId="161">
      <pivotArea collapsedLevelsAreSubtotals="1" fieldPosition="0">
        <references count="2">
          <reference field="0" count="1" selected="0">
            <x v="25"/>
          </reference>
          <reference field="4" count="60">
            <x v="7"/>
            <x v="36"/>
            <x v="37"/>
            <x v="39"/>
            <x v="67"/>
            <x v="80"/>
            <x v="85"/>
            <x v="86"/>
            <x v="100"/>
            <x v="123"/>
            <x v="125"/>
            <x v="135"/>
            <x v="156"/>
            <x v="161"/>
            <x v="211"/>
            <x v="221"/>
            <x v="223"/>
            <x v="226"/>
            <x v="259"/>
            <x v="288"/>
            <x v="314"/>
            <x v="334"/>
            <x v="337"/>
            <x v="344"/>
            <x v="395"/>
            <x v="403"/>
            <x v="453"/>
            <x v="486"/>
            <x v="500"/>
            <x v="518"/>
            <x v="520"/>
            <x v="526"/>
            <x v="531"/>
            <x v="535"/>
            <x v="560"/>
            <x v="562"/>
            <x v="564"/>
            <x v="591"/>
            <x v="614"/>
            <x v="623"/>
            <x v="625"/>
            <x v="654"/>
            <x v="663"/>
            <x v="720"/>
            <x v="728"/>
            <x v="748"/>
            <x v="750"/>
            <x v="755"/>
            <x v="777"/>
            <x v="796"/>
            <x v="813"/>
            <x v="843"/>
            <x v="856"/>
            <x v="872"/>
            <x v="899"/>
            <x v="900"/>
            <x v="926"/>
            <x v="956"/>
            <x v="959"/>
            <x v="960"/>
          </reference>
        </references>
      </pivotArea>
    </format>
    <format dxfId="160">
      <pivotArea collapsedLevelsAreSubtotals="1" fieldPosition="0">
        <references count="1">
          <reference field="0" count="1">
            <x v="26"/>
          </reference>
        </references>
      </pivotArea>
    </format>
    <format dxfId="159">
      <pivotArea collapsedLevelsAreSubtotals="1" fieldPosition="0">
        <references count="2">
          <reference field="0" count="1" selected="0">
            <x v="26"/>
          </reference>
          <reference field="4" count="8">
            <x v="38"/>
            <x v="254"/>
            <x v="328"/>
            <x v="369"/>
            <x v="553"/>
            <x v="719"/>
            <x v="775"/>
            <x v="824"/>
          </reference>
        </references>
      </pivotArea>
    </format>
    <format dxfId="158">
      <pivotArea collapsedLevelsAreSubtotals="1" fieldPosition="0">
        <references count="1">
          <reference field="0" count="1">
            <x v="27"/>
          </reference>
        </references>
      </pivotArea>
    </format>
    <format dxfId="157">
      <pivotArea collapsedLevelsAreSubtotals="1" fieldPosition="0">
        <references count="2">
          <reference field="0" count="1" selected="0">
            <x v="27"/>
          </reference>
          <reference field="4" count="2">
            <x v="139"/>
            <x v="632"/>
          </reference>
        </references>
      </pivotArea>
    </format>
    <format dxfId="156">
      <pivotArea collapsedLevelsAreSubtotals="1" fieldPosition="0">
        <references count="1">
          <reference field="0" count="1">
            <x v="28"/>
          </reference>
        </references>
      </pivotArea>
    </format>
    <format dxfId="155">
      <pivotArea collapsedLevelsAreSubtotals="1" fieldPosition="0">
        <references count="2">
          <reference field="0" count="1" selected="0">
            <x v="28"/>
          </reference>
          <reference field="4" count="1">
            <x v="966"/>
          </reference>
        </references>
      </pivotArea>
    </format>
    <format dxfId="154">
      <pivotArea collapsedLevelsAreSubtotals="1" fieldPosition="0">
        <references count="1">
          <reference field="0" count="1">
            <x v="29"/>
          </reference>
        </references>
      </pivotArea>
    </format>
    <format dxfId="153">
      <pivotArea collapsedLevelsAreSubtotals="1" fieldPosition="0">
        <references count="2">
          <reference field="0" count="1" selected="0">
            <x v="29"/>
          </reference>
          <reference field="4" count="1">
            <x v="966"/>
          </reference>
        </references>
      </pivotArea>
    </format>
    <format dxfId="152">
      <pivotArea collapsedLevelsAreSubtotals="1" fieldPosition="0">
        <references count="1">
          <reference field="0" count="1">
            <x v="30"/>
          </reference>
        </references>
      </pivotArea>
    </format>
    <format dxfId="151">
      <pivotArea collapsedLevelsAreSubtotals="1" fieldPosition="0">
        <references count="2">
          <reference field="0" count="1" selected="0">
            <x v="30"/>
          </reference>
          <reference field="4" count="1">
            <x v="966"/>
          </reference>
        </references>
      </pivotArea>
    </format>
    <format dxfId="150">
      <pivotArea collapsedLevelsAreSubtotals="1" fieldPosition="0">
        <references count="1">
          <reference field="0" count="1">
            <x v="31"/>
          </reference>
        </references>
      </pivotArea>
    </format>
    <format dxfId="149">
      <pivotArea collapsedLevelsAreSubtotals="1" fieldPosition="0">
        <references count="2">
          <reference field="0" count="1" selected="0">
            <x v="31"/>
          </reference>
          <reference field="4" count="38">
            <x v="2"/>
            <x v="4"/>
            <x v="23"/>
            <x v="26"/>
            <x v="49"/>
            <x v="52"/>
            <x v="62"/>
            <x v="192"/>
            <x v="194"/>
            <x v="206"/>
            <x v="243"/>
            <x v="249"/>
            <x v="273"/>
            <x v="322"/>
            <x v="364"/>
            <x v="370"/>
            <x v="404"/>
            <x v="405"/>
            <x v="407"/>
            <x v="408"/>
            <x v="412"/>
            <x v="477"/>
            <x v="549"/>
            <x v="578"/>
            <x v="587"/>
            <x v="610"/>
            <x v="664"/>
            <x v="681"/>
            <x v="699"/>
            <x v="715"/>
            <x v="724"/>
            <x v="741"/>
            <x v="745"/>
            <x v="760"/>
            <x v="774"/>
            <x v="853"/>
            <x v="858"/>
            <x v="874"/>
          </reference>
        </references>
      </pivotArea>
    </format>
    <format dxfId="148">
      <pivotArea collapsedLevelsAreSubtotals="1" fieldPosition="0">
        <references count="1">
          <reference field="0" count="1">
            <x v="32"/>
          </reference>
        </references>
      </pivotArea>
    </format>
    <format dxfId="147">
      <pivotArea collapsedLevelsAreSubtotals="1" fieldPosition="0">
        <references count="2">
          <reference field="0" count="1" selected="0">
            <x v="32"/>
          </reference>
          <reference field="4" count="59">
            <x v="54"/>
            <x v="67"/>
            <x v="87"/>
            <x v="97"/>
            <x v="104"/>
            <x v="107"/>
            <x v="133"/>
            <x v="142"/>
            <x v="166"/>
            <x v="181"/>
            <x v="196"/>
            <x v="218"/>
            <x v="228"/>
            <x v="281"/>
            <x v="306"/>
            <x v="309"/>
            <x v="319"/>
            <x v="335"/>
            <x v="347"/>
            <x v="371"/>
            <x v="402"/>
            <x v="410"/>
            <x v="437"/>
            <x v="472"/>
            <x v="485"/>
            <x v="488"/>
            <x v="492"/>
            <x v="494"/>
            <x v="496"/>
            <x v="497"/>
            <x v="504"/>
            <x v="515"/>
            <x v="521"/>
            <x v="584"/>
            <x v="662"/>
            <x v="670"/>
            <x v="686"/>
            <x v="693"/>
            <x v="718"/>
            <x v="727"/>
            <x v="759"/>
            <x v="791"/>
            <x v="818"/>
            <x v="825"/>
            <x v="835"/>
            <x v="838"/>
            <x v="854"/>
            <x v="864"/>
            <x v="866"/>
            <x v="871"/>
            <x v="891"/>
            <x v="896"/>
            <x v="905"/>
            <x v="913"/>
            <x v="925"/>
            <x v="927"/>
            <x v="934"/>
            <x v="936"/>
            <x v="939"/>
          </reference>
        </references>
      </pivotArea>
    </format>
    <format dxfId="146">
      <pivotArea collapsedLevelsAreSubtotals="1" fieldPosition="0">
        <references count="1">
          <reference field="0" count="1">
            <x v="33"/>
          </reference>
        </references>
      </pivotArea>
    </format>
    <format dxfId="145">
      <pivotArea collapsedLevelsAreSubtotals="1" fieldPosition="0">
        <references count="2">
          <reference field="0" count="1" selected="0">
            <x v="33"/>
          </reference>
          <reference field="4" count="35">
            <x v="11"/>
            <x v="71"/>
            <x v="74"/>
            <x v="98"/>
            <x v="134"/>
            <x v="204"/>
            <x v="248"/>
            <x v="255"/>
            <x v="325"/>
            <x v="332"/>
            <x v="342"/>
            <x v="355"/>
            <x v="357"/>
            <x v="381"/>
            <x v="387"/>
            <x v="421"/>
            <x v="438"/>
            <x v="450"/>
            <x v="474"/>
            <x v="476"/>
            <x v="552"/>
            <x v="569"/>
            <x v="603"/>
            <x v="621"/>
            <x v="635"/>
            <x v="648"/>
            <x v="651"/>
            <x v="733"/>
            <x v="735"/>
            <x v="785"/>
            <x v="795"/>
            <x v="831"/>
            <x v="903"/>
            <x v="914"/>
            <x v="948"/>
          </reference>
        </references>
      </pivotArea>
    </format>
    <format dxfId="144">
      <pivotArea collapsedLevelsAreSubtotals="1" fieldPosition="0">
        <references count="1">
          <reference field="0" count="1">
            <x v="0"/>
          </reference>
        </references>
      </pivotArea>
    </format>
    <format dxfId="143">
      <pivotArea collapsedLevelsAreSubtotals="1" fieldPosition="0">
        <references count="2">
          <reference field="0" count="1" selected="0">
            <x v="0"/>
          </reference>
          <reference field="4" count="47">
            <x v="15"/>
            <x v="41"/>
            <x v="51"/>
            <x v="61"/>
            <x v="79"/>
            <x v="96"/>
            <x v="138"/>
            <x v="152"/>
            <x v="153"/>
            <x v="167"/>
            <x v="171"/>
            <x v="184"/>
            <x v="187"/>
            <x v="204"/>
            <x v="224"/>
            <x v="235"/>
            <x v="240"/>
            <x v="257"/>
            <x v="264"/>
            <x v="268"/>
            <x v="292"/>
            <x v="295"/>
            <x v="296"/>
            <x v="298"/>
            <x v="413"/>
            <x v="419"/>
            <x v="443"/>
            <x v="478"/>
            <x v="487"/>
            <x v="501"/>
            <x v="551"/>
            <x v="615"/>
            <x v="655"/>
            <x v="672"/>
            <x v="678"/>
            <x v="694"/>
            <x v="697"/>
            <x v="731"/>
            <x v="732"/>
            <x v="767"/>
            <x v="768"/>
            <x v="778"/>
            <x v="793"/>
            <x v="827"/>
            <x v="836"/>
            <x v="890"/>
            <x v="961"/>
          </reference>
        </references>
      </pivotArea>
    </format>
    <format dxfId="142">
      <pivotArea collapsedLevelsAreSubtotals="1" fieldPosition="0">
        <references count="1">
          <reference field="0" count="1">
            <x v="1"/>
          </reference>
        </references>
      </pivotArea>
    </format>
    <format dxfId="141">
      <pivotArea collapsedLevelsAreSubtotals="1" fieldPosition="0">
        <references count="2">
          <reference field="0" count="1" selected="0">
            <x v="1"/>
          </reference>
          <reference field="4" count="4">
            <x v="68"/>
            <x v="170"/>
            <x v="297"/>
            <x v="683"/>
          </reference>
        </references>
      </pivotArea>
    </format>
    <format dxfId="140">
      <pivotArea collapsedLevelsAreSubtotals="1" fieldPosition="0">
        <references count="1">
          <reference field="0" count="1">
            <x v="2"/>
          </reference>
        </references>
      </pivotArea>
    </format>
    <format dxfId="139">
      <pivotArea collapsedLevelsAreSubtotals="1" fieldPosition="0">
        <references count="2">
          <reference field="0" count="1" selected="0">
            <x v="2"/>
          </reference>
          <reference field="4" count="21">
            <x v="47"/>
            <x v="72"/>
            <x v="94"/>
            <x v="176"/>
            <x v="195"/>
            <x v="267"/>
            <x v="339"/>
            <x v="399"/>
            <x v="430"/>
            <x v="534"/>
            <x v="563"/>
            <x v="590"/>
            <x v="595"/>
            <x v="669"/>
            <x v="729"/>
            <x v="747"/>
            <x v="771"/>
            <x v="828"/>
            <x v="883"/>
            <x v="893"/>
            <x v="940"/>
          </reference>
        </references>
      </pivotArea>
    </format>
    <format dxfId="138">
      <pivotArea collapsedLevelsAreSubtotals="1" fieldPosition="0">
        <references count="1">
          <reference field="0" count="1">
            <x v="3"/>
          </reference>
        </references>
      </pivotArea>
    </format>
    <format dxfId="137">
      <pivotArea collapsedLevelsAreSubtotals="1" fieldPosition="0">
        <references count="2">
          <reference field="0" count="1" selected="0">
            <x v="3"/>
          </reference>
          <reference field="4" count="23">
            <x v="20"/>
            <x v="65"/>
            <x v="118"/>
            <x v="127"/>
            <x v="207"/>
            <x v="340"/>
            <x v="348"/>
            <x v="383"/>
            <x v="467"/>
            <x v="522"/>
            <x v="525"/>
            <x v="530"/>
            <x v="540"/>
            <x v="597"/>
            <x v="643"/>
            <x v="682"/>
            <x v="725"/>
            <x v="773"/>
            <x v="881"/>
            <x v="884"/>
            <x v="886"/>
            <x v="921"/>
            <x v="924"/>
          </reference>
        </references>
      </pivotArea>
    </format>
    <format dxfId="136">
      <pivotArea collapsedLevelsAreSubtotals="1" fieldPosition="0">
        <references count="1">
          <reference field="0" count="1">
            <x v="4"/>
          </reference>
        </references>
      </pivotArea>
    </format>
    <format dxfId="135">
      <pivotArea collapsedLevelsAreSubtotals="1" fieldPosition="0">
        <references count="2">
          <reference field="0" count="1" selected="0">
            <x v="4"/>
          </reference>
          <reference field="4" count="25">
            <x v="3"/>
            <x v="29"/>
            <x v="82"/>
            <x v="208"/>
            <x v="214"/>
            <x v="285"/>
            <x v="310"/>
            <x v="359"/>
            <x v="376"/>
            <x v="454"/>
            <x v="571"/>
            <x v="596"/>
            <x v="640"/>
            <x v="721"/>
            <x v="756"/>
            <x v="763"/>
            <x v="776"/>
            <x v="778"/>
            <x v="783"/>
            <x v="882"/>
            <x v="885"/>
            <x v="915"/>
            <x v="917"/>
            <x v="919"/>
            <x v="923"/>
          </reference>
        </references>
      </pivotArea>
    </format>
    <format dxfId="134">
      <pivotArea collapsedLevelsAreSubtotals="1" fieldPosition="0">
        <references count="1">
          <reference field="0" count="1">
            <x v="5"/>
          </reference>
        </references>
      </pivotArea>
    </format>
    <format dxfId="133">
      <pivotArea collapsedLevelsAreSubtotals="1" fieldPosition="0">
        <references count="2">
          <reference field="0" count="1" selected="0">
            <x v="5"/>
          </reference>
          <reference field="4" count="37">
            <x v="50"/>
            <x v="99"/>
            <x v="134"/>
            <x v="143"/>
            <x v="151"/>
            <x v="162"/>
            <x v="179"/>
            <x v="215"/>
            <x v="217"/>
            <x v="231"/>
            <x v="294"/>
            <x v="311"/>
            <x v="318"/>
            <x v="351"/>
            <x v="422"/>
            <x v="432"/>
            <x v="473"/>
            <x v="490"/>
            <x v="491"/>
            <x v="506"/>
            <x v="511"/>
            <x v="577"/>
            <x v="601"/>
            <x v="618"/>
            <x v="637"/>
            <x v="649"/>
            <x v="685"/>
            <x v="694"/>
            <x v="758"/>
            <x v="809"/>
            <x v="816"/>
            <x v="847"/>
            <x v="849"/>
            <x v="870"/>
            <x v="906"/>
            <x v="907"/>
            <x v="908"/>
          </reference>
        </references>
      </pivotArea>
    </format>
    <format dxfId="132">
      <pivotArea collapsedLevelsAreSubtotals="1" fieldPosition="0">
        <references count="1">
          <reference field="0" count="1">
            <x v="6"/>
          </reference>
        </references>
      </pivotArea>
    </format>
    <format dxfId="131">
      <pivotArea collapsedLevelsAreSubtotals="1" fieldPosition="0">
        <references count="2">
          <reference field="0" count="1" selected="0">
            <x v="6"/>
          </reference>
          <reference field="4" count="33">
            <x v="28"/>
            <x v="40"/>
            <x v="46"/>
            <x v="78"/>
            <x v="147"/>
            <x v="190"/>
            <x v="202"/>
            <x v="222"/>
            <x v="234"/>
            <x v="237"/>
            <x v="266"/>
            <x v="274"/>
            <x v="280"/>
            <x v="377"/>
            <x v="449"/>
            <x v="458"/>
            <x v="464"/>
            <x v="466"/>
            <x v="482"/>
            <x v="499"/>
            <x v="507"/>
            <x v="513"/>
            <x v="539"/>
            <x v="573"/>
            <x v="607"/>
            <x v="626"/>
            <x v="627"/>
            <x v="647"/>
            <x v="722"/>
            <x v="772"/>
            <x v="781"/>
            <x v="803"/>
            <x v="889"/>
          </reference>
        </references>
      </pivotArea>
    </format>
    <format dxfId="130">
      <pivotArea collapsedLevelsAreSubtotals="1" fieldPosition="0">
        <references count="1">
          <reference field="0" count="1">
            <x v="7"/>
          </reference>
        </references>
      </pivotArea>
    </format>
    <format dxfId="129">
      <pivotArea collapsedLevelsAreSubtotals="1" fieldPosition="0">
        <references count="2">
          <reference field="0" count="1" selected="0">
            <x v="7"/>
          </reference>
          <reference field="4" count="45">
            <x v="13"/>
            <x v="43"/>
            <x v="57"/>
            <x v="59"/>
            <x v="93"/>
            <x v="102"/>
            <x v="114"/>
            <x v="128"/>
            <x v="154"/>
            <x v="155"/>
            <x v="178"/>
            <x v="199"/>
            <x v="232"/>
            <x v="236"/>
            <x v="239"/>
            <x v="400"/>
            <x v="401"/>
            <x v="457"/>
            <x v="463"/>
            <x v="471"/>
            <x v="503"/>
            <x v="510"/>
            <x v="545"/>
            <x v="566"/>
            <x v="582"/>
            <x v="592"/>
            <x v="598"/>
            <x v="604"/>
            <x v="622"/>
            <x v="679"/>
            <x v="687"/>
            <x v="690"/>
            <x v="736"/>
            <x v="753"/>
            <x v="757"/>
            <x v="814"/>
            <x v="826"/>
            <x v="830"/>
            <x v="875"/>
            <x v="910"/>
            <x v="930"/>
            <x v="937"/>
            <x v="943"/>
            <x v="963"/>
            <x v="964"/>
          </reference>
        </references>
      </pivotArea>
    </format>
    <format dxfId="128">
      <pivotArea collapsedLevelsAreSubtotals="1" fieldPosition="0">
        <references count="1">
          <reference field="0" count="1">
            <x v="8"/>
          </reference>
        </references>
      </pivotArea>
    </format>
    <format dxfId="127">
      <pivotArea collapsedLevelsAreSubtotals="1" fieldPosition="0">
        <references count="2">
          <reference field="0" count="1" selected="0">
            <x v="8"/>
          </reference>
          <reference field="4" count="2">
            <x v="64"/>
            <x v="112"/>
          </reference>
        </references>
      </pivotArea>
    </format>
    <format dxfId="126">
      <pivotArea collapsedLevelsAreSubtotals="1" fieldPosition="0">
        <references count="1">
          <reference field="0" count="1">
            <x v="9"/>
          </reference>
        </references>
      </pivotArea>
    </format>
    <format dxfId="125">
      <pivotArea collapsedLevelsAreSubtotals="1" fieldPosition="0">
        <references count="2">
          <reference field="0" count="1" selected="0">
            <x v="9"/>
          </reference>
          <reference field="4" count="47">
            <x v="55"/>
            <x v="66"/>
            <x v="83"/>
            <x v="91"/>
            <x v="144"/>
            <x v="177"/>
            <x v="180"/>
            <x v="183"/>
            <x v="197"/>
            <x v="213"/>
            <x v="233"/>
            <x v="252"/>
            <x v="278"/>
            <x v="312"/>
            <x v="373"/>
            <x v="409"/>
            <x v="415"/>
            <x v="439"/>
            <x v="446"/>
            <x v="468"/>
            <x v="475"/>
            <x v="479"/>
            <x v="480"/>
            <x v="481"/>
            <x v="489"/>
            <x v="547"/>
            <x v="574"/>
            <x v="589"/>
            <x v="620"/>
            <x v="634"/>
            <x v="638"/>
            <x v="655"/>
            <x v="665"/>
            <x v="708"/>
            <x v="710"/>
            <x v="762"/>
            <x v="808"/>
            <x v="811"/>
            <x v="834"/>
            <x v="842"/>
            <x v="859"/>
            <x v="912"/>
            <x v="916"/>
            <x v="920"/>
            <x v="931"/>
            <x v="950"/>
            <x v="962"/>
          </reference>
        </references>
      </pivotArea>
    </format>
    <format dxfId="124">
      <pivotArea collapsedLevelsAreSubtotals="1" fieldPosition="0">
        <references count="1">
          <reference field="0" count="1">
            <x v="10"/>
          </reference>
        </references>
      </pivotArea>
    </format>
    <format dxfId="123">
      <pivotArea collapsedLevelsAreSubtotals="1" fieldPosition="0">
        <references count="2">
          <reference field="0" count="1" selected="0">
            <x v="10"/>
          </reference>
          <reference field="4" count="23">
            <x v="1"/>
            <x v="8"/>
            <x v="116"/>
            <x v="193"/>
            <x v="246"/>
            <x v="261"/>
            <x v="270"/>
            <x v="271"/>
            <x v="300"/>
            <x v="320"/>
            <x v="331"/>
            <x v="392"/>
            <x v="528"/>
            <x v="546"/>
            <x v="548"/>
            <x v="550"/>
            <x v="608"/>
            <x v="611"/>
            <x v="677"/>
            <x v="692"/>
            <x v="704"/>
            <x v="728"/>
            <x v="861"/>
          </reference>
        </references>
      </pivotArea>
    </format>
    <format dxfId="122">
      <pivotArea collapsedLevelsAreSubtotals="1" fieldPosition="0">
        <references count="1">
          <reference field="0" count="1">
            <x v="11"/>
          </reference>
        </references>
      </pivotArea>
    </format>
    <format dxfId="121">
      <pivotArea collapsedLevelsAreSubtotals="1" fieldPosition="0">
        <references count="2">
          <reference field="0" count="1" selected="0">
            <x v="11"/>
          </reference>
          <reference field="4" count="46">
            <x v="21"/>
            <x v="32"/>
            <x v="48"/>
            <x v="130"/>
            <x v="131"/>
            <x v="169"/>
            <x v="182"/>
            <x v="220"/>
            <x v="230"/>
            <x v="265"/>
            <x v="317"/>
            <x v="329"/>
            <x v="354"/>
            <x v="393"/>
            <x v="442"/>
            <x v="493"/>
            <x v="495"/>
            <x v="498"/>
            <x v="512"/>
            <x v="516"/>
            <x v="542"/>
            <x v="543"/>
            <x v="554"/>
            <x v="567"/>
            <x v="606"/>
            <x v="616"/>
            <x v="631"/>
            <x v="636"/>
            <x v="639"/>
            <x v="645"/>
            <x v="709"/>
            <x v="797"/>
            <x v="800"/>
            <x v="820"/>
            <x v="821"/>
            <x v="822"/>
            <x v="832"/>
            <x v="837"/>
            <x v="857"/>
            <x v="878"/>
            <x v="894"/>
            <x v="932"/>
            <x v="935"/>
            <x v="941"/>
            <x v="946"/>
            <x v="949"/>
          </reference>
        </references>
      </pivotArea>
    </format>
    <format dxfId="120">
      <pivotArea collapsedLevelsAreSubtotals="1" fieldPosition="0">
        <references count="1">
          <reference field="0" count="1">
            <x v="12"/>
          </reference>
        </references>
      </pivotArea>
    </format>
    <format dxfId="119">
      <pivotArea collapsedLevelsAreSubtotals="1" fieldPosition="0">
        <references count="2">
          <reference field="0" count="1" selected="0">
            <x v="12"/>
          </reference>
          <reference field="4" count="43">
            <x v="14"/>
            <x v="75"/>
            <x v="95"/>
            <x v="110"/>
            <x v="122"/>
            <x v="157"/>
            <x v="164"/>
            <x v="168"/>
            <x v="251"/>
            <x v="269"/>
            <x v="287"/>
            <x v="302"/>
            <x v="304"/>
            <x v="346"/>
            <x v="358"/>
            <x v="374"/>
            <x v="375"/>
            <x v="380"/>
            <x v="414"/>
            <x v="502"/>
            <x v="519"/>
            <x v="590"/>
            <x v="653"/>
            <x v="658"/>
            <x v="668"/>
            <x v="691"/>
            <x v="695"/>
            <x v="766"/>
            <x v="789"/>
            <x v="792"/>
            <x v="794"/>
            <x v="810"/>
            <x v="823"/>
            <x v="826"/>
            <x v="852"/>
            <x v="862"/>
            <x v="865"/>
            <x v="869"/>
            <x v="895"/>
            <x v="909"/>
            <x v="945"/>
            <x v="952"/>
            <x v="957"/>
          </reference>
        </references>
      </pivotArea>
    </format>
    <format dxfId="118">
      <pivotArea collapsedLevelsAreSubtotals="1" fieldPosition="0">
        <references count="1">
          <reference field="0" count="1">
            <x v="13"/>
          </reference>
        </references>
      </pivotArea>
    </format>
    <format dxfId="117">
      <pivotArea collapsedLevelsAreSubtotals="1" fieldPosition="0">
        <references count="2">
          <reference field="0" count="1" selected="0">
            <x v="13"/>
          </reference>
          <reference field="4" count="52">
            <x v="10"/>
            <x v="17"/>
            <x v="67"/>
            <x v="70"/>
            <x v="89"/>
            <x v="90"/>
            <x v="113"/>
            <x v="121"/>
            <x v="124"/>
            <x v="137"/>
            <x v="146"/>
            <x v="239"/>
            <x v="242"/>
            <x v="258"/>
            <x v="275"/>
            <x v="276"/>
            <x v="279"/>
            <x v="293"/>
            <x v="330"/>
            <x v="338"/>
            <x v="368"/>
            <x v="385"/>
            <x v="389"/>
            <x v="417"/>
            <x v="426"/>
            <x v="427"/>
            <x v="429"/>
            <x v="433"/>
            <x v="451"/>
            <x v="455"/>
            <x v="462"/>
            <x v="469"/>
            <x v="557"/>
            <x v="594"/>
            <x v="613"/>
            <x v="633"/>
            <x v="652"/>
            <x v="666"/>
            <x v="675"/>
            <x v="711"/>
            <x v="713"/>
            <x v="764"/>
            <x v="787"/>
            <x v="788"/>
            <x v="815"/>
            <x v="819"/>
            <x v="841"/>
            <x v="880"/>
            <x v="892"/>
            <x v="901"/>
            <x v="953"/>
            <x v="958"/>
          </reference>
        </references>
      </pivotArea>
    </format>
    <format dxfId="116">
      <pivotArea collapsedLevelsAreSubtotals="1" fieldPosition="0">
        <references count="1">
          <reference field="0" count="1">
            <x v="14"/>
          </reference>
        </references>
      </pivotArea>
    </format>
    <format dxfId="115">
      <pivotArea collapsedLevelsAreSubtotals="1" fieldPosition="0">
        <references count="2">
          <reference field="0" count="1" selected="0">
            <x v="14"/>
          </reference>
          <reference field="4" count="39">
            <x v="0"/>
            <x v="5"/>
            <x v="6"/>
            <x v="22"/>
            <x v="24"/>
            <x v="27"/>
            <x v="35"/>
            <x v="92"/>
            <x v="106"/>
            <x v="117"/>
            <x v="140"/>
            <x v="148"/>
            <x v="158"/>
            <x v="160"/>
            <x v="245"/>
            <x v="283"/>
            <x v="286"/>
            <x v="323"/>
            <x v="324"/>
            <x v="327"/>
            <x v="382"/>
            <x v="394"/>
            <x v="505"/>
            <x v="527"/>
            <x v="529"/>
            <x v="558"/>
            <x v="580"/>
            <x v="585"/>
            <x v="586"/>
            <x v="599"/>
            <x v="641"/>
            <x v="730"/>
            <x v="738"/>
            <x v="742"/>
            <x v="743"/>
            <x v="744"/>
            <x v="765"/>
            <x v="799"/>
            <x v="951"/>
          </reference>
        </references>
      </pivotArea>
    </format>
    <format dxfId="114">
      <pivotArea collapsedLevelsAreSubtotals="1" fieldPosition="0">
        <references count="1">
          <reference field="0" count="1">
            <x v="15"/>
          </reference>
        </references>
      </pivotArea>
    </format>
    <format dxfId="113">
      <pivotArea collapsedLevelsAreSubtotals="1" fieldPosition="0">
        <references count="2">
          <reference field="0" count="1" selected="0">
            <x v="15"/>
          </reference>
          <reference field="4" count="44">
            <x v="44"/>
            <x v="73"/>
            <x v="103"/>
            <x v="111"/>
            <x v="145"/>
            <x v="149"/>
            <x v="197"/>
            <x v="209"/>
            <x v="247"/>
            <x v="256"/>
            <x v="291"/>
            <x v="299"/>
            <x v="300"/>
            <x v="336"/>
            <x v="341"/>
            <x v="343"/>
            <x v="372"/>
            <x v="386"/>
            <x v="396"/>
            <x v="411"/>
            <x v="434"/>
            <x v="461"/>
            <x v="465"/>
            <x v="537"/>
            <x v="541"/>
            <x v="579"/>
            <x v="594"/>
            <x v="628"/>
            <x v="660"/>
            <x v="696"/>
            <x v="698"/>
            <x v="702"/>
            <x v="705"/>
            <x v="707"/>
            <x v="734"/>
            <x v="769"/>
            <x v="770"/>
            <x v="779"/>
            <x v="786"/>
            <x v="825"/>
            <x v="844"/>
            <x v="860"/>
            <x v="877"/>
            <x v="933"/>
          </reference>
        </references>
      </pivotArea>
    </format>
    <format dxfId="112">
      <pivotArea collapsedLevelsAreSubtotals="1" fieldPosition="0">
        <references count="1">
          <reference field="0" count="1">
            <x v="16"/>
          </reference>
        </references>
      </pivotArea>
    </format>
    <format dxfId="111">
      <pivotArea collapsedLevelsAreSubtotals="1" fieldPosition="0">
        <references count="2">
          <reference field="0" count="1" selected="0">
            <x v="16"/>
          </reference>
          <reference field="4" count="38">
            <x v="9"/>
            <x v="126"/>
            <x v="175"/>
            <x v="189"/>
            <x v="210"/>
            <x v="212"/>
            <x v="225"/>
            <x v="238"/>
            <x v="313"/>
            <x v="390"/>
            <x v="391"/>
            <x v="428"/>
            <x v="431"/>
            <x v="440"/>
            <x v="532"/>
            <x v="533"/>
            <x v="538"/>
            <x v="565"/>
            <x v="575"/>
            <x v="629"/>
            <x v="630"/>
            <x v="642"/>
            <x v="646"/>
            <x v="661"/>
            <x v="703"/>
            <x v="749"/>
            <x v="801"/>
            <x v="805"/>
            <x v="807"/>
            <x v="817"/>
            <x v="829"/>
            <x v="839"/>
            <x v="863"/>
            <x v="878"/>
            <x v="887"/>
            <x v="898"/>
            <x v="902"/>
            <x v="911"/>
          </reference>
        </references>
      </pivotArea>
    </format>
    <format dxfId="110">
      <pivotArea collapsedLevelsAreSubtotals="1" fieldPosition="0">
        <references count="1">
          <reference field="0" count="1">
            <x v="17"/>
          </reference>
        </references>
      </pivotArea>
    </format>
    <format dxfId="109">
      <pivotArea collapsedLevelsAreSubtotals="1" fieldPosition="0">
        <references count="2">
          <reference field="0" count="1" selected="0">
            <x v="17"/>
          </reference>
          <reference field="4" count="16">
            <x v="25"/>
            <x v="60"/>
            <x v="165"/>
            <x v="205"/>
            <x v="290"/>
            <x v="315"/>
            <x v="345"/>
            <x v="361"/>
            <x v="460"/>
            <x v="559"/>
            <x v="676"/>
            <x v="680"/>
            <x v="688"/>
            <x v="712"/>
            <x v="739"/>
            <x v="888"/>
          </reference>
        </references>
      </pivotArea>
    </format>
    <format dxfId="108">
      <pivotArea collapsedLevelsAreSubtotals="1" fieldPosition="0">
        <references count="1">
          <reference field="0" count="1">
            <x v="18"/>
          </reference>
        </references>
      </pivotArea>
    </format>
    <format dxfId="107">
      <pivotArea collapsedLevelsAreSubtotals="1" fieldPosition="0">
        <references count="2">
          <reference field="0" count="1" selected="0">
            <x v="18"/>
          </reference>
          <reference field="4" count="22">
            <x v="19"/>
            <x v="42"/>
            <x v="81"/>
            <x v="101"/>
            <x v="108"/>
            <x v="132"/>
            <x v="201"/>
            <x v="203"/>
            <x v="244"/>
            <x v="263"/>
            <x v="365"/>
            <x v="388"/>
            <x v="402"/>
            <x v="436"/>
            <x v="448"/>
            <x v="659"/>
            <x v="701"/>
            <x v="723"/>
            <x v="746"/>
            <x v="798"/>
            <x v="806"/>
            <x v="873"/>
          </reference>
        </references>
      </pivotArea>
    </format>
    <format dxfId="106">
      <pivotArea collapsedLevelsAreSubtotals="1" fieldPosition="0">
        <references count="1">
          <reference field="0" count="1">
            <x v="19"/>
          </reference>
        </references>
      </pivotArea>
    </format>
    <format dxfId="105">
      <pivotArea collapsedLevelsAreSubtotals="1" fieldPosition="0">
        <references count="2">
          <reference field="0" count="1" selected="0">
            <x v="19"/>
          </reference>
          <reference field="4" count="13">
            <x v="241"/>
            <x v="316"/>
            <x v="379"/>
            <x v="447"/>
            <x v="572"/>
            <x v="600"/>
            <x v="671"/>
            <x v="782"/>
            <x v="845"/>
            <x v="868"/>
            <x v="889"/>
            <x v="942"/>
            <x v="944"/>
          </reference>
        </references>
      </pivotArea>
    </format>
    <format dxfId="104">
      <pivotArea collapsedLevelsAreSubtotals="1" fieldPosition="0">
        <references count="1">
          <reference field="0" count="1">
            <x v="20"/>
          </reference>
        </references>
      </pivotArea>
    </format>
    <format dxfId="103">
      <pivotArea collapsedLevelsAreSubtotals="1" fieldPosition="0">
        <references count="2">
          <reference field="0" count="1" selected="0">
            <x v="20"/>
          </reference>
          <reference field="4" count="8">
            <x v="119"/>
            <x v="129"/>
            <x v="219"/>
            <x v="305"/>
            <x v="326"/>
            <x v="423"/>
            <x v="523"/>
            <x v="524"/>
          </reference>
        </references>
      </pivotArea>
    </format>
    <format dxfId="102">
      <pivotArea collapsedLevelsAreSubtotals="1" fieldPosition="0">
        <references count="1">
          <reference field="0" count="1">
            <x v="21"/>
          </reference>
        </references>
      </pivotArea>
    </format>
    <format dxfId="101">
      <pivotArea collapsedLevelsAreSubtotals="1" fieldPosition="0">
        <references count="2">
          <reference field="0" count="1" selected="0">
            <x v="21"/>
          </reference>
          <reference field="4" count="32">
            <x v="12"/>
            <x v="18"/>
            <x v="33"/>
            <x v="109"/>
            <x v="174"/>
            <x v="186"/>
            <x v="191"/>
            <x v="198"/>
            <x v="250"/>
            <x v="260"/>
            <x v="277"/>
            <x v="303"/>
            <x v="378"/>
            <x v="420"/>
            <x v="459"/>
            <x v="509"/>
            <x v="517"/>
            <x v="544"/>
            <x v="555"/>
            <x v="570"/>
            <x v="581"/>
            <x v="588"/>
            <x v="593"/>
            <x v="609"/>
            <x v="657"/>
            <x v="667"/>
            <x v="726"/>
            <x v="833"/>
            <x v="840"/>
            <x v="846"/>
            <x v="904"/>
            <x v="929"/>
          </reference>
        </references>
      </pivotArea>
    </format>
    <format dxfId="100">
      <pivotArea collapsedLevelsAreSubtotals="1" fieldPosition="0">
        <references count="1">
          <reference field="0" count="1">
            <x v="22"/>
          </reference>
        </references>
      </pivotArea>
    </format>
    <format dxfId="99">
      <pivotArea collapsedLevelsAreSubtotals="1" fieldPosition="0">
        <references count="2">
          <reference field="0" count="1" selected="0">
            <x v="22"/>
          </reference>
          <reference field="4" count="57">
            <x v="16"/>
            <x v="45"/>
            <x v="53"/>
            <x v="56"/>
            <x v="65"/>
            <x v="69"/>
            <x v="88"/>
            <x v="136"/>
            <x v="141"/>
            <x v="150"/>
            <x v="172"/>
            <x v="200"/>
            <x v="229"/>
            <x v="284"/>
            <x v="301"/>
            <x v="308"/>
            <x v="352"/>
            <x v="353"/>
            <x v="356"/>
            <x v="362"/>
            <x v="366"/>
            <x v="397"/>
            <x v="398"/>
            <x v="416"/>
            <x v="424"/>
            <x v="435"/>
            <x v="452"/>
            <x v="456"/>
            <x v="470"/>
            <x v="514"/>
            <x v="556"/>
            <x v="561"/>
            <x v="568"/>
            <x v="576"/>
            <x v="605"/>
            <x v="612"/>
            <x v="617"/>
            <x v="624"/>
            <x v="639"/>
            <x v="644"/>
            <x v="673"/>
            <x v="689"/>
            <x v="700"/>
            <x v="716"/>
            <x v="717"/>
            <x v="751"/>
            <x v="752"/>
            <x v="754"/>
            <x v="855"/>
            <x v="867"/>
            <x v="876"/>
            <x v="879"/>
            <x v="922"/>
            <x v="928"/>
            <x v="947"/>
            <x v="954"/>
            <x v="955"/>
          </reference>
        </references>
      </pivotArea>
    </format>
    <format dxfId="98">
      <pivotArea collapsedLevelsAreSubtotals="1" fieldPosition="0">
        <references count="1">
          <reference field="0" count="1">
            <x v="23"/>
          </reference>
        </references>
      </pivotArea>
    </format>
    <format dxfId="97">
      <pivotArea collapsedLevelsAreSubtotals="1" fieldPosition="0">
        <references count="2">
          <reference field="0" count="1" selected="0">
            <x v="23"/>
          </reference>
          <reference field="4" count="4">
            <x v="34"/>
            <x v="185"/>
            <x v="384"/>
            <x v="583"/>
          </reference>
        </references>
      </pivotArea>
    </format>
    <format dxfId="96">
      <pivotArea collapsedLevelsAreSubtotals="1" fieldPosition="0">
        <references count="1">
          <reference field="0" count="1">
            <x v="24"/>
          </reference>
        </references>
      </pivotArea>
    </format>
    <format dxfId="95">
      <pivotArea collapsedLevelsAreSubtotals="1" fieldPosition="0">
        <references count="2">
          <reference field="0" count="1" selected="0">
            <x v="24"/>
          </reference>
          <reference field="4" count="43">
            <x v="30"/>
            <x v="76"/>
            <x v="105"/>
            <x v="170"/>
            <x v="173"/>
            <x v="200"/>
            <x v="216"/>
            <x v="227"/>
            <x v="272"/>
            <x v="282"/>
            <x v="289"/>
            <x v="321"/>
            <x v="333"/>
            <x v="349"/>
            <x v="350"/>
            <x v="360"/>
            <x v="367"/>
            <x v="406"/>
            <x v="418"/>
            <x v="441"/>
            <x v="444"/>
            <x v="445"/>
            <x v="456"/>
            <x v="483"/>
            <x v="536"/>
            <x v="602"/>
            <x v="619"/>
            <x v="650"/>
            <x v="656"/>
            <x v="674"/>
            <x v="684"/>
            <x v="706"/>
            <x v="740"/>
            <x v="780"/>
            <x v="784"/>
            <x v="790"/>
            <x v="802"/>
            <x v="848"/>
            <x v="850"/>
            <x v="851"/>
            <x v="897"/>
            <x v="908"/>
            <x v="965"/>
          </reference>
        </references>
      </pivotArea>
    </format>
    <format dxfId="94">
      <pivotArea collapsedLevelsAreSubtotals="1" fieldPosition="0">
        <references count="1">
          <reference field="0" count="1">
            <x v="25"/>
          </reference>
        </references>
      </pivotArea>
    </format>
    <format dxfId="93">
      <pivotArea collapsedLevelsAreSubtotals="1" fieldPosition="0">
        <references count="2">
          <reference field="0" count="1" selected="0">
            <x v="25"/>
          </reference>
          <reference field="4" count="60">
            <x v="7"/>
            <x v="36"/>
            <x v="37"/>
            <x v="39"/>
            <x v="67"/>
            <x v="80"/>
            <x v="85"/>
            <x v="86"/>
            <x v="100"/>
            <x v="123"/>
            <x v="125"/>
            <x v="135"/>
            <x v="156"/>
            <x v="161"/>
            <x v="211"/>
            <x v="221"/>
            <x v="223"/>
            <x v="226"/>
            <x v="259"/>
            <x v="288"/>
            <x v="314"/>
            <x v="334"/>
            <x v="337"/>
            <x v="344"/>
            <x v="395"/>
            <x v="403"/>
            <x v="453"/>
            <x v="486"/>
            <x v="500"/>
            <x v="518"/>
            <x v="520"/>
            <x v="526"/>
            <x v="531"/>
            <x v="535"/>
            <x v="560"/>
            <x v="562"/>
            <x v="564"/>
            <x v="591"/>
            <x v="614"/>
            <x v="623"/>
            <x v="625"/>
            <x v="654"/>
            <x v="663"/>
            <x v="720"/>
            <x v="728"/>
            <x v="748"/>
            <x v="750"/>
            <x v="755"/>
            <x v="777"/>
            <x v="796"/>
            <x v="813"/>
            <x v="843"/>
            <x v="856"/>
            <x v="872"/>
            <x v="899"/>
            <x v="900"/>
            <x v="926"/>
            <x v="956"/>
            <x v="959"/>
            <x v="960"/>
          </reference>
        </references>
      </pivotArea>
    </format>
    <format dxfId="92">
      <pivotArea collapsedLevelsAreSubtotals="1" fieldPosition="0">
        <references count="1">
          <reference field="0" count="1">
            <x v="26"/>
          </reference>
        </references>
      </pivotArea>
    </format>
    <format dxfId="91">
      <pivotArea collapsedLevelsAreSubtotals="1" fieldPosition="0">
        <references count="2">
          <reference field="0" count="1" selected="0">
            <x v="26"/>
          </reference>
          <reference field="4" count="8">
            <x v="38"/>
            <x v="254"/>
            <x v="328"/>
            <x v="369"/>
            <x v="553"/>
            <x v="719"/>
            <x v="775"/>
            <x v="824"/>
          </reference>
        </references>
      </pivotArea>
    </format>
    <format dxfId="90">
      <pivotArea collapsedLevelsAreSubtotals="1" fieldPosition="0">
        <references count="1">
          <reference field="0" count="1">
            <x v="27"/>
          </reference>
        </references>
      </pivotArea>
    </format>
    <format dxfId="89">
      <pivotArea collapsedLevelsAreSubtotals="1" fieldPosition="0">
        <references count="2">
          <reference field="0" count="1" selected="0">
            <x v="27"/>
          </reference>
          <reference field="4" count="2">
            <x v="139"/>
            <x v="632"/>
          </reference>
        </references>
      </pivotArea>
    </format>
    <format dxfId="88">
      <pivotArea collapsedLevelsAreSubtotals="1" fieldPosition="0">
        <references count="1">
          <reference field="0" count="1">
            <x v="28"/>
          </reference>
        </references>
      </pivotArea>
    </format>
    <format dxfId="87">
      <pivotArea collapsedLevelsAreSubtotals="1" fieldPosition="0">
        <references count="2">
          <reference field="0" count="1" selected="0">
            <x v="28"/>
          </reference>
          <reference field="4" count="1">
            <x v="966"/>
          </reference>
        </references>
      </pivotArea>
    </format>
    <format dxfId="86">
      <pivotArea collapsedLevelsAreSubtotals="1" fieldPosition="0">
        <references count="1">
          <reference field="0" count="1">
            <x v="29"/>
          </reference>
        </references>
      </pivotArea>
    </format>
    <format dxfId="85">
      <pivotArea collapsedLevelsAreSubtotals="1" fieldPosition="0">
        <references count="2">
          <reference field="0" count="1" selected="0">
            <x v="29"/>
          </reference>
          <reference field="4" count="1">
            <x v="966"/>
          </reference>
        </references>
      </pivotArea>
    </format>
    <format dxfId="84">
      <pivotArea collapsedLevelsAreSubtotals="1" fieldPosition="0">
        <references count="1">
          <reference field="0" count="1">
            <x v="30"/>
          </reference>
        </references>
      </pivotArea>
    </format>
    <format dxfId="83">
      <pivotArea collapsedLevelsAreSubtotals="1" fieldPosition="0">
        <references count="2">
          <reference field="0" count="1" selected="0">
            <x v="30"/>
          </reference>
          <reference field="4" count="1">
            <x v="966"/>
          </reference>
        </references>
      </pivotArea>
    </format>
    <format dxfId="82">
      <pivotArea collapsedLevelsAreSubtotals="1" fieldPosition="0">
        <references count="1">
          <reference field="0" count="1">
            <x v="31"/>
          </reference>
        </references>
      </pivotArea>
    </format>
    <format dxfId="81">
      <pivotArea collapsedLevelsAreSubtotals="1" fieldPosition="0">
        <references count="2">
          <reference field="0" count="1" selected="0">
            <x v="31"/>
          </reference>
          <reference field="4" count="38">
            <x v="2"/>
            <x v="4"/>
            <x v="23"/>
            <x v="26"/>
            <x v="49"/>
            <x v="52"/>
            <x v="62"/>
            <x v="192"/>
            <x v="194"/>
            <x v="206"/>
            <x v="243"/>
            <x v="249"/>
            <x v="273"/>
            <x v="322"/>
            <x v="364"/>
            <x v="370"/>
            <x v="404"/>
            <x v="405"/>
            <x v="407"/>
            <x v="408"/>
            <x v="412"/>
            <x v="477"/>
            <x v="549"/>
            <x v="578"/>
            <x v="587"/>
            <x v="610"/>
            <x v="664"/>
            <x v="681"/>
            <x v="699"/>
            <x v="715"/>
            <x v="724"/>
            <x v="741"/>
            <x v="745"/>
            <x v="760"/>
            <x v="774"/>
            <x v="853"/>
            <x v="858"/>
            <x v="874"/>
          </reference>
        </references>
      </pivotArea>
    </format>
    <format dxfId="80">
      <pivotArea collapsedLevelsAreSubtotals="1" fieldPosition="0">
        <references count="1">
          <reference field="0" count="1">
            <x v="32"/>
          </reference>
        </references>
      </pivotArea>
    </format>
    <format dxfId="79">
      <pivotArea collapsedLevelsAreSubtotals="1" fieldPosition="0">
        <references count="2">
          <reference field="0" count="1" selected="0">
            <x v="32"/>
          </reference>
          <reference field="4" count="59">
            <x v="54"/>
            <x v="67"/>
            <x v="87"/>
            <x v="97"/>
            <x v="104"/>
            <x v="107"/>
            <x v="133"/>
            <x v="142"/>
            <x v="166"/>
            <x v="181"/>
            <x v="196"/>
            <x v="218"/>
            <x v="228"/>
            <x v="281"/>
            <x v="306"/>
            <x v="309"/>
            <x v="319"/>
            <x v="335"/>
            <x v="347"/>
            <x v="371"/>
            <x v="402"/>
            <x v="410"/>
            <x v="437"/>
            <x v="472"/>
            <x v="485"/>
            <x v="488"/>
            <x v="492"/>
            <x v="494"/>
            <x v="496"/>
            <x v="497"/>
            <x v="504"/>
            <x v="515"/>
            <x v="521"/>
            <x v="584"/>
            <x v="662"/>
            <x v="670"/>
            <x v="686"/>
            <x v="693"/>
            <x v="718"/>
            <x v="727"/>
            <x v="759"/>
            <x v="791"/>
            <x v="818"/>
            <x v="825"/>
            <x v="835"/>
            <x v="838"/>
            <x v="854"/>
            <x v="864"/>
            <x v="866"/>
            <x v="871"/>
            <x v="891"/>
            <x v="896"/>
            <x v="905"/>
            <x v="913"/>
            <x v="925"/>
            <x v="927"/>
            <x v="934"/>
            <x v="936"/>
            <x v="939"/>
          </reference>
        </references>
      </pivotArea>
    </format>
    <format dxfId="78">
      <pivotArea collapsedLevelsAreSubtotals="1" fieldPosition="0">
        <references count="1">
          <reference field="0" count="1">
            <x v="33"/>
          </reference>
        </references>
      </pivotArea>
    </format>
    <format dxfId="77">
      <pivotArea collapsedLevelsAreSubtotals="1" fieldPosition="0">
        <references count="2">
          <reference field="0" count="1" selected="0">
            <x v="33"/>
          </reference>
          <reference field="4" count="35">
            <x v="11"/>
            <x v="71"/>
            <x v="74"/>
            <x v="98"/>
            <x v="134"/>
            <x v="204"/>
            <x v="248"/>
            <x v="255"/>
            <x v="325"/>
            <x v="332"/>
            <x v="342"/>
            <x v="355"/>
            <x v="357"/>
            <x v="381"/>
            <x v="387"/>
            <x v="421"/>
            <x v="438"/>
            <x v="450"/>
            <x v="474"/>
            <x v="476"/>
            <x v="552"/>
            <x v="569"/>
            <x v="603"/>
            <x v="621"/>
            <x v="635"/>
            <x v="648"/>
            <x v="651"/>
            <x v="733"/>
            <x v="735"/>
            <x v="785"/>
            <x v="795"/>
            <x v="831"/>
            <x v="903"/>
            <x v="914"/>
            <x v="948"/>
          </reference>
        </references>
      </pivotArea>
    </format>
    <format dxfId="76">
      <pivotArea collapsedLevelsAreSubtotals="1" fieldPosition="0">
        <references count="1">
          <reference field="0" count="1">
            <x v="0"/>
          </reference>
        </references>
      </pivotArea>
    </format>
    <format dxfId="75">
      <pivotArea collapsedLevelsAreSubtotals="1" fieldPosition="0">
        <references count="2">
          <reference field="0" count="1" selected="0">
            <x v="0"/>
          </reference>
          <reference field="4" count="47">
            <x v="15"/>
            <x v="41"/>
            <x v="51"/>
            <x v="61"/>
            <x v="79"/>
            <x v="96"/>
            <x v="138"/>
            <x v="152"/>
            <x v="153"/>
            <x v="167"/>
            <x v="171"/>
            <x v="184"/>
            <x v="187"/>
            <x v="204"/>
            <x v="224"/>
            <x v="235"/>
            <x v="240"/>
            <x v="257"/>
            <x v="264"/>
            <x v="268"/>
            <x v="292"/>
            <x v="295"/>
            <x v="296"/>
            <x v="298"/>
            <x v="413"/>
            <x v="419"/>
            <x v="443"/>
            <x v="478"/>
            <x v="487"/>
            <x v="501"/>
            <x v="551"/>
            <x v="615"/>
            <x v="655"/>
            <x v="672"/>
            <x v="678"/>
            <x v="694"/>
            <x v="697"/>
            <x v="731"/>
            <x v="732"/>
            <x v="767"/>
            <x v="768"/>
            <x v="778"/>
            <x v="793"/>
            <x v="827"/>
            <x v="836"/>
            <x v="890"/>
            <x v="961"/>
          </reference>
        </references>
      </pivotArea>
    </format>
    <format dxfId="74">
      <pivotArea collapsedLevelsAreSubtotals="1" fieldPosition="0">
        <references count="1">
          <reference field="0" count="1">
            <x v="1"/>
          </reference>
        </references>
      </pivotArea>
    </format>
    <format dxfId="73">
      <pivotArea collapsedLevelsAreSubtotals="1" fieldPosition="0">
        <references count="2">
          <reference field="0" count="1" selected="0">
            <x v="1"/>
          </reference>
          <reference field="4" count="4">
            <x v="68"/>
            <x v="170"/>
            <x v="297"/>
            <x v="683"/>
          </reference>
        </references>
      </pivotArea>
    </format>
    <format dxfId="72">
      <pivotArea collapsedLevelsAreSubtotals="1" fieldPosition="0">
        <references count="1">
          <reference field="0" count="1">
            <x v="2"/>
          </reference>
        </references>
      </pivotArea>
    </format>
    <format dxfId="71">
      <pivotArea collapsedLevelsAreSubtotals="1" fieldPosition="0">
        <references count="2">
          <reference field="0" count="1" selected="0">
            <x v="2"/>
          </reference>
          <reference field="4" count="21">
            <x v="47"/>
            <x v="72"/>
            <x v="94"/>
            <x v="176"/>
            <x v="195"/>
            <x v="267"/>
            <x v="339"/>
            <x v="399"/>
            <x v="430"/>
            <x v="534"/>
            <x v="563"/>
            <x v="590"/>
            <x v="595"/>
            <x v="669"/>
            <x v="729"/>
            <x v="747"/>
            <x v="771"/>
            <x v="828"/>
            <x v="883"/>
            <x v="893"/>
            <x v="940"/>
          </reference>
        </references>
      </pivotArea>
    </format>
    <format dxfId="70">
      <pivotArea collapsedLevelsAreSubtotals="1" fieldPosition="0">
        <references count="1">
          <reference field="0" count="1">
            <x v="3"/>
          </reference>
        </references>
      </pivotArea>
    </format>
    <format dxfId="69">
      <pivotArea collapsedLevelsAreSubtotals="1" fieldPosition="0">
        <references count="2">
          <reference field="0" count="1" selected="0">
            <x v="3"/>
          </reference>
          <reference field="4" count="23">
            <x v="20"/>
            <x v="65"/>
            <x v="118"/>
            <x v="127"/>
            <x v="207"/>
            <x v="340"/>
            <x v="348"/>
            <x v="383"/>
            <x v="467"/>
            <x v="522"/>
            <x v="525"/>
            <x v="530"/>
            <x v="540"/>
            <x v="597"/>
            <x v="643"/>
            <x v="682"/>
            <x v="725"/>
            <x v="773"/>
            <x v="881"/>
            <x v="884"/>
            <x v="886"/>
            <x v="921"/>
            <x v="924"/>
          </reference>
        </references>
      </pivotArea>
    </format>
    <format dxfId="68">
      <pivotArea collapsedLevelsAreSubtotals="1" fieldPosition="0">
        <references count="1">
          <reference field="0" count="1">
            <x v="4"/>
          </reference>
        </references>
      </pivotArea>
    </format>
    <format dxfId="67">
      <pivotArea collapsedLevelsAreSubtotals="1" fieldPosition="0">
        <references count="2">
          <reference field="0" count="1" selected="0">
            <x v="4"/>
          </reference>
          <reference field="4" count="25">
            <x v="3"/>
            <x v="29"/>
            <x v="82"/>
            <x v="208"/>
            <x v="214"/>
            <x v="285"/>
            <x v="310"/>
            <x v="359"/>
            <x v="376"/>
            <x v="454"/>
            <x v="571"/>
            <x v="596"/>
            <x v="640"/>
            <x v="721"/>
            <x v="756"/>
            <x v="763"/>
            <x v="776"/>
            <x v="778"/>
            <x v="783"/>
            <x v="882"/>
            <x v="885"/>
            <x v="915"/>
            <x v="917"/>
            <x v="919"/>
            <x v="923"/>
          </reference>
        </references>
      </pivotArea>
    </format>
    <format dxfId="66">
      <pivotArea collapsedLevelsAreSubtotals="1" fieldPosition="0">
        <references count="1">
          <reference field="0" count="1">
            <x v="5"/>
          </reference>
        </references>
      </pivotArea>
    </format>
    <format dxfId="65">
      <pivotArea collapsedLevelsAreSubtotals="1" fieldPosition="0">
        <references count="2">
          <reference field="0" count="1" selected="0">
            <x v="5"/>
          </reference>
          <reference field="4" count="37">
            <x v="50"/>
            <x v="99"/>
            <x v="134"/>
            <x v="143"/>
            <x v="151"/>
            <x v="162"/>
            <x v="179"/>
            <x v="215"/>
            <x v="217"/>
            <x v="231"/>
            <x v="294"/>
            <x v="311"/>
            <x v="318"/>
            <x v="351"/>
            <x v="422"/>
            <x v="432"/>
            <x v="473"/>
            <x v="490"/>
            <x v="491"/>
            <x v="506"/>
            <x v="511"/>
            <x v="577"/>
            <x v="601"/>
            <x v="618"/>
            <x v="637"/>
            <x v="649"/>
            <x v="685"/>
            <x v="694"/>
            <x v="758"/>
            <x v="809"/>
            <x v="816"/>
            <x v="847"/>
            <x v="849"/>
            <x v="870"/>
            <x v="906"/>
            <x v="907"/>
            <x v="908"/>
          </reference>
        </references>
      </pivotArea>
    </format>
    <format dxfId="64">
      <pivotArea collapsedLevelsAreSubtotals="1" fieldPosition="0">
        <references count="1">
          <reference field="0" count="1">
            <x v="6"/>
          </reference>
        </references>
      </pivotArea>
    </format>
    <format dxfId="63">
      <pivotArea collapsedLevelsAreSubtotals="1" fieldPosition="0">
        <references count="2">
          <reference field="0" count="1" selected="0">
            <x v="6"/>
          </reference>
          <reference field="4" count="33">
            <x v="28"/>
            <x v="40"/>
            <x v="46"/>
            <x v="78"/>
            <x v="147"/>
            <x v="190"/>
            <x v="202"/>
            <x v="222"/>
            <x v="234"/>
            <x v="237"/>
            <x v="266"/>
            <x v="274"/>
            <x v="280"/>
            <x v="377"/>
            <x v="449"/>
            <x v="458"/>
            <x v="464"/>
            <x v="466"/>
            <x v="482"/>
            <x v="499"/>
            <x v="507"/>
            <x v="513"/>
            <x v="539"/>
            <x v="573"/>
            <x v="607"/>
            <x v="626"/>
            <x v="627"/>
            <x v="647"/>
            <x v="722"/>
            <x v="772"/>
            <x v="781"/>
            <x v="803"/>
            <x v="889"/>
          </reference>
        </references>
      </pivotArea>
    </format>
    <format dxfId="62">
      <pivotArea collapsedLevelsAreSubtotals="1" fieldPosition="0">
        <references count="1">
          <reference field="0" count="1">
            <x v="7"/>
          </reference>
        </references>
      </pivotArea>
    </format>
    <format dxfId="61">
      <pivotArea collapsedLevelsAreSubtotals="1" fieldPosition="0">
        <references count="2">
          <reference field="0" count="1" selected="0">
            <x v="7"/>
          </reference>
          <reference field="4" count="45">
            <x v="13"/>
            <x v="43"/>
            <x v="57"/>
            <x v="59"/>
            <x v="93"/>
            <x v="102"/>
            <x v="114"/>
            <x v="128"/>
            <x v="154"/>
            <x v="155"/>
            <x v="178"/>
            <x v="199"/>
            <x v="232"/>
            <x v="236"/>
            <x v="239"/>
            <x v="400"/>
            <x v="401"/>
            <x v="457"/>
            <x v="463"/>
            <x v="471"/>
            <x v="503"/>
            <x v="510"/>
            <x v="545"/>
            <x v="566"/>
            <x v="582"/>
            <x v="592"/>
            <x v="598"/>
            <x v="604"/>
            <x v="622"/>
            <x v="679"/>
            <x v="687"/>
            <x v="690"/>
            <x v="736"/>
            <x v="753"/>
            <x v="757"/>
            <x v="814"/>
            <x v="826"/>
            <x v="830"/>
            <x v="875"/>
            <x v="910"/>
            <x v="930"/>
            <x v="937"/>
            <x v="943"/>
            <x v="963"/>
            <x v="964"/>
          </reference>
        </references>
      </pivotArea>
    </format>
    <format dxfId="60">
      <pivotArea collapsedLevelsAreSubtotals="1" fieldPosition="0">
        <references count="1">
          <reference field="0" count="1">
            <x v="8"/>
          </reference>
        </references>
      </pivotArea>
    </format>
    <format dxfId="59">
      <pivotArea collapsedLevelsAreSubtotals="1" fieldPosition="0">
        <references count="2">
          <reference field="0" count="1" selected="0">
            <x v="8"/>
          </reference>
          <reference field="4" count="2">
            <x v="64"/>
            <x v="112"/>
          </reference>
        </references>
      </pivotArea>
    </format>
    <format dxfId="58">
      <pivotArea collapsedLevelsAreSubtotals="1" fieldPosition="0">
        <references count="1">
          <reference field="0" count="1">
            <x v="9"/>
          </reference>
        </references>
      </pivotArea>
    </format>
    <format dxfId="57">
      <pivotArea collapsedLevelsAreSubtotals="1" fieldPosition="0">
        <references count="2">
          <reference field="0" count="1" selected="0">
            <x v="9"/>
          </reference>
          <reference field="4" count="47">
            <x v="55"/>
            <x v="66"/>
            <x v="83"/>
            <x v="91"/>
            <x v="144"/>
            <x v="177"/>
            <x v="180"/>
            <x v="183"/>
            <x v="197"/>
            <x v="213"/>
            <x v="233"/>
            <x v="252"/>
            <x v="278"/>
            <x v="312"/>
            <x v="373"/>
            <x v="409"/>
            <x v="415"/>
            <x v="439"/>
            <x v="446"/>
            <x v="468"/>
            <x v="475"/>
            <x v="479"/>
            <x v="480"/>
            <x v="481"/>
            <x v="489"/>
            <x v="547"/>
            <x v="574"/>
            <x v="589"/>
            <x v="620"/>
            <x v="634"/>
            <x v="638"/>
            <x v="655"/>
            <x v="665"/>
            <x v="708"/>
            <x v="710"/>
            <x v="762"/>
            <x v="808"/>
            <x v="811"/>
            <x v="834"/>
            <x v="842"/>
            <x v="859"/>
            <x v="912"/>
            <x v="916"/>
            <x v="920"/>
            <x v="931"/>
            <x v="950"/>
            <x v="962"/>
          </reference>
        </references>
      </pivotArea>
    </format>
    <format dxfId="56">
      <pivotArea collapsedLevelsAreSubtotals="1" fieldPosition="0">
        <references count="1">
          <reference field="0" count="1">
            <x v="10"/>
          </reference>
        </references>
      </pivotArea>
    </format>
    <format dxfId="55">
      <pivotArea collapsedLevelsAreSubtotals="1" fieldPosition="0">
        <references count="2">
          <reference field="0" count="1" selected="0">
            <x v="10"/>
          </reference>
          <reference field="4" count="23">
            <x v="1"/>
            <x v="8"/>
            <x v="116"/>
            <x v="193"/>
            <x v="246"/>
            <x v="261"/>
            <x v="270"/>
            <x v="271"/>
            <x v="300"/>
            <x v="320"/>
            <x v="331"/>
            <x v="392"/>
            <x v="528"/>
            <x v="546"/>
            <x v="548"/>
            <x v="550"/>
            <x v="608"/>
            <x v="611"/>
            <x v="677"/>
            <x v="692"/>
            <x v="704"/>
            <x v="728"/>
            <x v="861"/>
          </reference>
        </references>
      </pivotArea>
    </format>
    <format dxfId="54">
      <pivotArea collapsedLevelsAreSubtotals="1" fieldPosition="0">
        <references count="1">
          <reference field="0" count="1">
            <x v="11"/>
          </reference>
        </references>
      </pivotArea>
    </format>
    <format dxfId="53">
      <pivotArea collapsedLevelsAreSubtotals="1" fieldPosition="0">
        <references count="2">
          <reference field="0" count="1" selected="0">
            <x v="11"/>
          </reference>
          <reference field="4" count="46">
            <x v="21"/>
            <x v="32"/>
            <x v="48"/>
            <x v="130"/>
            <x v="131"/>
            <x v="169"/>
            <x v="182"/>
            <x v="220"/>
            <x v="230"/>
            <x v="265"/>
            <x v="317"/>
            <x v="329"/>
            <x v="354"/>
            <x v="393"/>
            <x v="442"/>
            <x v="493"/>
            <x v="495"/>
            <x v="498"/>
            <x v="512"/>
            <x v="516"/>
            <x v="542"/>
            <x v="543"/>
            <x v="554"/>
            <x v="567"/>
            <x v="606"/>
            <x v="616"/>
            <x v="631"/>
            <x v="636"/>
            <x v="639"/>
            <x v="645"/>
            <x v="709"/>
            <x v="797"/>
            <x v="800"/>
            <x v="820"/>
            <x v="821"/>
            <x v="822"/>
            <x v="832"/>
            <x v="837"/>
            <x v="857"/>
            <x v="878"/>
            <x v="894"/>
            <x v="932"/>
            <x v="935"/>
            <x v="941"/>
            <x v="946"/>
            <x v="949"/>
          </reference>
        </references>
      </pivotArea>
    </format>
    <format dxfId="52">
      <pivotArea collapsedLevelsAreSubtotals="1" fieldPosition="0">
        <references count="1">
          <reference field="0" count="1">
            <x v="12"/>
          </reference>
        </references>
      </pivotArea>
    </format>
    <format dxfId="51">
      <pivotArea collapsedLevelsAreSubtotals="1" fieldPosition="0">
        <references count="2">
          <reference field="0" count="1" selected="0">
            <x v="12"/>
          </reference>
          <reference field="4" count="43">
            <x v="14"/>
            <x v="75"/>
            <x v="95"/>
            <x v="110"/>
            <x v="122"/>
            <x v="157"/>
            <x v="164"/>
            <x v="168"/>
            <x v="251"/>
            <x v="269"/>
            <x v="287"/>
            <x v="302"/>
            <x v="304"/>
            <x v="346"/>
            <x v="358"/>
            <x v="374"/>
            <x v="375"/>
            <x v="380"/>
            <x v="414"/>
            <x v="502"/>
            <x v="519"/>
            <x v="590"/>
            <x v="653"/>
            <x v="658"/>
            <x v="668"/>
            <x v="691"/>
            <x v="695"/>
            <x v="766"/>
            <x v="789"/>
            <x v="792"/>
            <x v="794"/>
            <x v="810"/>
            <x v="823"/>
            <x v="826"/>
            <x v="852"/>
            <x v="862"/>
            <x v="865"/>
            <x v="869"/>
            <x v="895"/>
            <x v="909"/>
            <x v="945"/>
            <x v="952"/>
            <x v="957"/>
          </reference>
        </references>
      </pivotArea>
    </format>
    <format dxfId="50">
      <pivotArea collapsedLevelsAreSubtotals="1" fieldPosition="0">
        <references count="1">
          <reference field="0" count="1">
            <x v="13"/>
          </reference>
        </references>
      </pivotArea>
    </format>
    <format dxfId="49">
      <pivotArea collapsedLevelsAreSubtotals="1" fieldPosition="0">
        <references count="2">
          <reference field="0" count="1" selected="0">
            <x v="13"/>
          </reference>
          <reference field="4" count="52">
            <x v="10"/>
            <x v="17"/>
            <x v="67"/>
            <x v="70"/>
            <x v="89"/>
            <x v="90"/>
            <x v="113"/>
            <x v="121"/>
            <x v="124"/>
            <x v="137"/>
            <x v="146"/>
            <x v="239"/>
            <x v="242"/>
            <x v="258"/>
            <x v="275"/>
            <x v="276"/>
            <x v="279"/>
            <x v="293"/>
            <x v="330"/>
            <x v="338"/>
            <x v="368"/>
            <x v="385"/>
            <x v="389"/>
            <x v="417"/>
            <x v="426"/>
            <x v="427"/>
            <x v="429"/>
            <x v="433"/>
            <x v="451"/>
            <x v="455"/>
            <x v="462"/>
            <x v="469"/>
            <x v="557"/>
            <x v="594"/>
            <x v="613"/>
            <x v="633"/>
            <x v="652"/>
            <x v="666"/>
            <x v="675"/>
            <x v="711"/>
            <x v="713"/>
            <x v="764"/>
            <x v="787"/>
            <x v="788"/>
            <x v="815"/>
            <x v="819"/>
            <x v="841"/>
            <x v="880"/>
            <x v="892"/>
            <x v="901"/>
            <x v="953"/>
            <x v="958"/>
          </reference>
        </references>
      </pivotArea>
    </format>
    <format dxfId="48">
      <pivotArea collapsedLevelsAreSubtotals="1" fieldPosition="0">
        <references count="1">
          <reference field="0" count="1">
            <x v="14"/>
          </reference>
        </references>
      </pivotArea>
    </format>
    <format dxfId="47">
      <pivotArea collapsedLevelsAreSubtotals="1" fieldPosition="0">
        <references count="2">
          <reference field="0" count="1" selected="0">
            <x v="14"/>
          </reference>
          <reference field="4" count="39">
            <x v="0"/>
            <x v="5"/>
            <x v="6"/>
            <x v="22"/>
            <x v="24"/>
            <x v="27"/>
            <x v="35"/>
            <x v="92"/>
            <x v="106"/>
            <x v="117"/>
            <x v="140"/>
            <x v="148"/>
            <x v="158"/>
            <x v="160"/>
            <x v="245"/>
            <x v="283"/>
            <x v="286"/>
            <x v="323"/>
            <x v="324"/>
            <x v="327"/>
            <x v="382"/>
            <x v="394"/>
            <x v="505"/>
            <x v="527"/>
            <x v="529"/>
            <x v="558"/>
            <x v="580"/>
            <x v="585"/>
            <x v="586"/>
            <x v="599"/>
            <x v="641"/>
            <x v="730"/>
            <x v="738"/>
            <x v="742"/>
            <x v="743"/>
            <x v="744"/>
            <x v="765"/>
            <x v="799"/>
            <x v="951"/>
          </reference>
        </references>
      </pivotArea>
    </format>
    <format dxfId="46">
      <pivotArea collapsedLevelsAreSubtotals="1" fieldPosition="0">
        <references count="1">
          <reference field="0" count="1">
            <x v="15"/>
          </reference>
        </references>
      </pivotArea>
    </format>
    <format dxfId="45">
      <pivotArea collapsedLevelsAreSubtotals="1" fieldPosition="0">
        <references count="2">
          <reference field="0" count="1" selected="0">
            <x v="15"/>
          </reference>
          <reference field="4" count="44">
            <x v="44"/>
            <x v="73"/>
            <x v="103"/>
            <x v="111"/>
            <x v="145"/>
            <x v="149"/>
            <x v="197"/>
            <x v="209"/>
            <x v="247"/>
            <x v="256"/>
            <x v="291"/>
            <x v="299"/>
            <x v="300"/>
            <x v="336"/>
            <x v="341"/>
            <x v="343"/>
            <x v="372"/>
            <x v="386"/>
            <x v="396"/>
            <x v="411"/>
            <x v="434"/>
            <x v="461"/>
            <x v="465"/>
            <x v="537"/>
            <x v="541"/>
            <x v="579"/>
            <x v="594"/>
            <x v="628"/>
            <x v="660"/>
            <x v="696"/>
            <x v="698"/>
            <x v="702"/>
            <x v="705"/>
            <x v="707"/>
            <x v="734"/>
            <x v="769"/>
            <x v="770"/>
            <x v="779"/>
            <x v="786"/>
            <x v="825"/>
            <x v="844"/>
            <x v="860"/>
            <x v="877"/>
            <x v="933"/>
          </reference>
        </references>
      </pivotArea>
    </format>
    <format dxfId="44">
      <pivotArea collapsedLevelsAreSubtotals="1" fieldPosition="0">
        <references count="1">
          <reference field="0" count="1">
            <x v="16"/>
          </reference>
        </references>
      </pivotArea>
    </format>
    <format dxfId="43">
      <pivotArea collapsedLevelsAreSubtotals="1" fieldPosition="0">
        <references count="2">
          <reference field="0" count="1" selected="0">
            <x v="16"/>
          </reference>
          <reference field="4" count="38">
            <x v="9"/>
            <x v="126"/>
            <x v="175"/>
            <x v="189"/>
            <x v="210"/>
            <x v="212"/>
            <x v="225"/>
            <x v="238"/>
            <x v="313"/>
            <x v="390"/>
            <x v="391"/>
            <x v="428"/>
            <x v="431"/>
            <x v="440"/>
            <x v="532"/>
            <x v="533"/>
            <x v="538"/>
            <x v="565"/>
            <x v="575"/>
            <x v="629"/>
            <x v="630"/>
            <x v="642"/>
            <x v="646"/>
            <x v="661"/>
            <x v="703"/>
            <x v="749"/>
            <x v="801"/>
            <x v="805"/>
            <x v="807"/>
            <x v="817"/>
            <x v="829"/>
            <x v="839"/>
            <x v="863"/>
            <x v="878"/>
            <x v="887"/>
            <x v="898"/>
            <x v="902"/>
            <x v="911"/>
          </reference>
        </references>
      </pivotArea>
    </format>
    <format dxfId="42">
      <pivotArea collapsedLevelsAreSubtotals="1" fieldPosition="0">
        <references count="1">
          <reference field="0" count="1">
            <x v="17"/>
          </reference>
        </references>
      </pivotArea>
    </format>
    <format dxfId="41">
      <pivotArea collapsedLevelsAreSubtotals="1" fieldPosition="0">
        <references count="2">
          <reference field="0" count="1" selected="0">
            <x v="17"/>
          </reference>
          <reference field="4" count="16">
            <x v="25"/>
            <x v="60"/>
            <x v="165"/>
            <x v="205"/>
            <x v="290"/>
            <x v="315"/>
            <x v="345"/>
            <x v="361"/>
            <x v="460"/>
            <x v="559"/>
            <x v="676"/>
            <x v="680"/>
            <x v="688"/>
            <x v="712"/>
            <x v="739"/>
            <x v="888"/>
          </reference>
        </references>
      </pivotArea>
    </format>
    <format dxfId="40">
      <pivotArea collapsedLevelsAreSubtotals="1" fieldPosition="0">
        <references count="1">
          <reference field="0" count="1">
            <x v="18"/>
          </reference>
        </references>
      </pivotArea>
    </format>
    <format dxfId="39">
      <pivotArea collapsedLevelsAreSubtotals="1" fieldPosition="0">
        <references count="2">
          <reference field="0" count="1" selected="0">
            <x v="18"/>
          </reference>
          <reference field="4" count="22">
            <x v="19"/>
            <x v="42"/>
            <x v="81"/>
            <x v="101"/>
            <x v="108"/>
            <x v="132"/>
            <x v="201"/>
            <x v="203"/>
            <x v="244"/>
            <x v="263"/>
            <x v="365"/>
            <x v="388"/>
            <x v="402"/>
            <x v="436"/>
            <x v="448"/>
            <x v="659"/>
            <x v="701"/>
            <x v="723"/>
            <x v="746"/>
            <x v="798"/>
            <x v="806"/>
            <x v="873"/>
          </reference>
        </references>
      </pivotArea>
    </format>
    <format dxfId="38">
      <pivotArea collapsedLevelsAreSubtotals="1" fieldPosition="0">
        <references count="1">
          <reference field="0" count="1">
            <x v="19"/>
          </reference>
        </references>
      </pivotArea>
    </format>
    <format dxfId="37">
      <pivotArea collapsedLevelsAreSubtotals="1" fieldPosition="0">
        <references count="2">
          <reference field="0" count="1" selected="0">
            <x v="19"/>
          </reference>
          <reference field="4" count="13">
            <x v="241"/>
            <x v="316"/>
            <x v="379"/>
            <x v="447"/>
            <x v="572"/>
            <x v="600"/>
            <x v="671"/>
            <x v="782"/>
            <x v="845"/>
            <x v="868"/>
            <x v="889"/>
            <x v="942"/>
            <x v="944"/>
          </reference>
        </references>
      </pivotArea>
    </format>
    <format dxfId="36">
      <pivotArea collapsedLevelsAreSubtotals="1" fieldPosition="0">
        <references count="1">
          <reference field="0" count="1">
            <x v="20"/>
          </reference>
        </references>
      </pivotArea>
    </format>
    <format dxfId="35">
      <pivotArea collapsedLevelsAreSubtotals="1" fieldPosition="0">
        <references count="2">
          <reference field="0" count="1" selected="0">
            <x v="20"/>
          </reference>
          <reference field="4" count="8">
            <x v="119"/>
            <x v="129"/>
            <x v="219"/>
            <x v="305"/>
            <x v="326"/>
            <x v="423"/>
            <x v="523"/>
            <x v="524"/>
          </reference>
        </references>
      </pivotArea>
    </format>
    <format dxfId="34">
      <pivotArea collapsedLevelsAreSubtotals="1" fieldPosition="0">
        <references count="1">
          <reference field="0" count="1">
            <x v="21"/>
          </reference>
        </references>
      </pivotArea>
    </format>
    <format dxfId="33">
      <pivotArea collapsedLevelsAreSubtotals="1" fieldPosition="0">
        <references count="2">
          <reference field="0" count="1" selected="0">
            <x v="21"/>
          </reference>
          <reference field="4" count="32">
            <x v="12"/>
            <x v="18"/>
            <x v="33"/>
            <x v="109"/>
            <x v="174"/>
            <x v="186"/>
            <x v="191"/>
            <x v="198"/>
            <x v="250"/>
            <x v="260"/>
            <x v="277"/>
            <x v="303"/>
            <x v="378"/>
            <x v="420"/>
            <x v="459"/>
            <x v="509"/>
            <x v="517"/>
            <x v="544"/>
            <x v="555"/>
            <x v="570"/>
            <x v="581"/>
            <x v="588"/>
            <x v="593"/>
            <x v="609"/>
            <x v="657"/>
            <x v="667"/>
            <x v="726"/>
            <x v="833"/>
            <x v="840"/>
            <x v="846"/>
            <x v="904"/>
            <x v="929"/>
          </reference>
        </references>
      </pivotArea>
    </format>
    <format dxfId="32">
      <pivotArea collapsedLevelsAreSubtotals="1" fieldPosition="0">
        <references count="1">
          <reference field="0" count="1">
            <x v="22"/>
          </reference>
        </references>
      </pivotArea>
    </format>
    <format dxfId="31">
      <pivotArea collapsedLevelsAreSubtotals="1" fieldPosition="0">
        <references count="2">
          <reference field="0" count="1" selected="0">
            <x v="22"/>
          </reference>
          <reference field="4" count="57">
            <x v="16"/>
            <x v="45"/>
            <x v="53"/>
            <x v="56"/>
            <x v="65"/>
            <x v="69"/>
            <x v="88"/>
            <x v="136"/>
            <x v="141"/>
            <x v="150"/>
            <x v="172"/>
            <x v="200"/>
            <x v="229"/>
            <x v="284"/>
            <x v="301"/>
            <x v="308"/>
            <x v="352"/>
            <x v="353"/>
            <x v="356"/>
            <x v="362"/>
            <x v="366"/>
            <x v="397"/>
            <x v="398"/>
            <x v="416"/>
            <x v="424"/>
            <x v="435"/>
            <x v="452"/>
            <x v="456"/>
            <x v="470"/>
            <x v="514"/>
            <x v="556"/>
            <x v="561"/>
            <x v="568"/>
            <x v="576"/>
            <x v="605"/>
            <x v="612"/>
            <x v="617"/>
            <x v="624"/>
            <x v="639"/>
            <x v="644"/>
            <x v="673"/>
            <x v="689"/>
            <x v="700"/>
            <x v="716"/>
            <x v="717"/>
            <x v="751"/>
            <x v="752"/>
            <x v="754"/>
            <x v="855"/>
            <x v="867"/>
            <x v="876"/>
            <x v="879"/>
            <x v="922"/>
            <x v="928"/>
            <x v="947"/>
            <x v="954"/>
            <x v="955"/>
          </reference>
        </references>
      </pivotArea>
    </format>
    <format dxfId="30">
      <pivotArea collapsedLevelsAreSubtotals="1" fieldPosition="0">
        <references count="1">
          <reference field="0" count="1">
            <x v="23"/>
          </reference>
        </references>
      </pivotArea>
    </format>
    <format dxfId="29">
      <pivotArea collapsedLevelsAreSubtotals="1" fieldPosition="0">
        <references count="2">
          <reference field="0" count="1" selected="0">
            <x v="23"/>
          </reference>
          <reference field="4" count="4">
            <x v="34"/>
            <x v="185"/>
            <x v="384"/>
            <x v="583"/>
          </reference>
        </references>
      </pivotArea>
    </format>
    <format dxfId="28">
      <pivotArea collapsedLevelsAreSubtotals="1" fieldPosition="0">
        <references count="1">
          <reference field="0" count="1">
            <x v="24"/>
          </reference>
        </references>
      </pivotArea>
    </format>
    <format dxfId="27">
      <pivotArea collapsedLevelsAreSubtotals="1" fieldPosition="0">
        <references count="2">
          <reference field="0" count="1" selected="0">
            <x v="24"/>
          </reference>
          <reference field="4" count="43">
            <x v="30"/>
            <x v="76"/>
            <x v="105"/>
            <x v="170"/>
            <x v="173"/>
            <x v="200"/>
            <x v="216"/>
            <x v="227"/>
            <x v="272"/>
            <x v="282"/>
            <x v="289"/>
            <x v="321"/>
            <x v="333"/>
            <x v="349"/>
            <x v="350"/>
            <x v="360"/>
            <x v="367"/>
            <x v="406"/>
            <x v="418"/>
            <x v="441"/>
            <x v="444"/>
            <x v="445"/>
            <x v="456"/>
            <x v="483"/>
            <x v="536"/>
            <x v="602"/>
            <x v="619"/>
            <x v="650"/>
            <x v="656"/>
            <x v="674"/>
            <x v="684"/>
            <x v="706"/>
            <x v="740"/>
            <x v="780"/>
            <x v="784"/>
            <x v="790"/>
            <x v="802"/>
            <x v="848"/>
            <x v="850"/>
            <x v="851"/>
            <x v="897"/>
            <x v="908"/>
            <x v="965"/>
          </reference>
        </references>
      </pivotArea>
    </format>
    <format dxfId="26">
      <pivotArea collapsedLevelsAreSubtotals="1" fieldPosition="0">
        <references count="1">
          <reference field="0" count="1">
            <x v="25"/>
          </reference>
        </references>
      </pivotArea>
    </format>
    <format dxfId="25">
      <pivotArea collapsedLevelsAreSubtotals="1" fieldPosition="0">
        <references count="2">
          <reference field="0" count="1" selected="0">
            <x v="25"/>
          </reference>
          <reference field="4" count="60">
            <x v="7"/>
            <x v="36"/>
            <x v="37"/>
            <x v="39"/>
            <x v="67"/>
            <x v="80"/>
            <x v="85"/>
            <x v="86"/>
            <x v="100"/>
            <x v="123"/>
            <x v="125"/>
            <x v="135"/>
            <x v="156"/>
            <x v="161"/>
            <x v="211"/>
            <x v="221"/>
            <x v="223"/>
            <x v="226"/>
            <x v="259"/>
            <x v="288"/>
            <x v="314"/>
            <x v="334"/>
            <x v="337"/>
            <x v="344"/>
            <x v="395"/>
            <x v="403"/>
            <x v="453"/>
            <x v="486"/>
            <x v="500"/>
            <x v="518"/>
            <x v="520"/>
            <x v="526"/>
            <x v="531"/>
            <x v="535"/>
            <x v="560"/>
            <x v="562"/>
            <x v="564"/>
            <x v="591"/>
            <x v="614"/>
            <x v="623"/>
            <x v="625"/>
            <x v="654"/>
            <x v="663"/>
            <x v="720"/>
            <x v="728"/>
            <x v="748"/>
            <x v="750"/>
            <x v="755"/>
            <x v="777"/>
            <x v="796"/>
            <x v="813"/>
            <x v="843"/>
            <x v="856"/>
            <x v="872"/>
            <x v="899"/>
            <x v="900"/>
            <x v="926"/>
            <x v="956"/>
            <x v="959"/>
            <x v="960"/>
          </reference>
        </references>
      </pivotArea>
    </format>
    <format dxfId="24">
      <pivotArea collapsedLevelsAreSubtotals="1" fieldPosition="0">
        <references count="1">
          <reference field="0" count="1">
            <x v="26"/>
          </reference>
        </references>
      </pivotArea>
    </format>
    <format dxfId="23">
      <pivotArea collapsedLevelsAreSubtotals="1" fieldPosition="0">
        <references count="2">
          <reference field="0" count="1" selected="0">
            <x v="26"/>
          </reference>
          <reference field="4" count="8">
            <x v="38"/>
            <x v="254"/>
            <x v="328"/>
            <x v="369"/>
            <x v="553"/>
            <x v="719"/>
            <x v="775"/>
            <x v="824"/>
          </reference>
        </references>
      </pivotArea>
    </format>
    <format dxfId="22">
      <pivotArea collapsedLevelsAreSubtotals="1" fieldPosition="0">
        <references count="1">
          <reference field="0" count="1">
            <x v="27"/>
          </reference>
        </references>
      </pivotArea>
    </format>
    <format dxfId="21">
      <pivotArea collapsedLevelsAreSubtotals="1" fieldPosition="0">
        <references count="2">
          <reference field="0" count="1" selected="0">
            <x v="27"/>
          </reference>
          <reference field="4" count="2">
            <x v="139"/>
            <x v="632"/>
          </reference>
        </references>
      </pivotArea>
    </format>
    <format dxfId="20">
      <pivotArea collapsedLevelsAreSubtotals="1" fieldPosition="0">
        <references count="1">
          <reference field="0" count="1">
            <x v="28"/>
          </reference>
        </references>
      </pivotArea>
    </format>
    <format dxfId="19">
      <pivotArea collapsedLevelsAreSubtotals="1" fieldPosition="0">
        <references count="2">
          <reference field="0" count="1" selected="0">
            <x v="28"/>
          </reference>
          <reference field="4" count="1">
            <x v="966"/>
          </reference>
        </references>
      </pivotArea>
    </format>
    <format dxfId="18">
      <pivotArea collapsedLevelsAreSubtotals="1" fieldPosition="0">
        <references count="1">
          <reference field="0" count="1">
            <x v="29"/>
          </reference>
        </references>
      </pivotArea>
    </format>
    <format dxfId="17">
      <pivotArea collapsedLevelsAreSubtotals="1" fieldPosition="0">
        <references count="2">
          <reference field="0" count="1" selected="0">
            <x v="29"/>
          </reference>
          <reference field="4" count="1">
            <x v="966"/>
          </reference>
        </references>
      </pivotArea>
    </format>
    <format dxfId="16">
      <pivotArea collapsedLevelsAreSubtotals="1" fieldPosition="0">
        <references count="1">
          <reference field="0" count="1">
            <x v="30"/>
          </reference>
        </references>
      </pivotArea>
    </format>
    <format dxfId="15">
      <pivotArea collapsedLevelsAreSubtotals="1" fieldPosition="0">
        <references count="2">
          <reference field="0" count="1" selected="0">
            <x v="30"/>
          </reference>
          <reference field="4" count="1">
            <x v="966"/>
          </reference>
        </references>
      </pivotArea>
    </format>
    <format dxfId="14">
      <pivotArea collapsedLevelsAreSubtotals="1" fieldPosition="0">
        <references count="1">
          <reference field="0" count="1">
            <x v="31"/>
          </reference>
        </references>
      </pivotArea>
    </format>
    <format dxfId="13">
      <pivotArea collapsedLevelsAreSubtotals="1" fieldPosition="0">
        <references count="2">
          <reference field="0" count="1" selected="0">
            <x v="31"/>
          </reference>
          <reference field="4" count="38">
            <x v="2"/>
            <x v="4"/>
            <x v="23"/>
            <x v="26"/>
            <x v="49"/>
            <x v="52"/>
            <x v="62"/>
            <x v="192"/>
            <x v="194"/>
            <x v="206"/>
            <x v="243"/>
            <x v="249"/>
            <x v="273"/>
            <x v="322"/>
            <x v="364"/>
            <x v="370"/>
            <x v="404"/>
            <x v="405"/>
            <x v="407"/>
            <x v="408"/>
            <x v="412"/>
            <x v="477"/>
            <x v="549"/>
            <x v="578"/>
            <x v="587"/>
            <x v="610"/>
            <x v="664"/>
            <x v="681"/>
            <x v="699"/>
            <x v="715"/>
            <x v="724"/>
            <x v="741"/>
            <x v="745"/>
            <x v="760"/>
            <x v="774"/>
            <x v="853"/>
            <x v="858"/>
            <x v="874"/>
          </reference>
        </references>
      </pivotArea>
    </format>
    <format dxfId="12">
      <pivotArea collapsedLevelsAreSubtotals="1" fieldPosition="0">
        <references count="1">
          <reference field="0" count="1">
            <x v="32"/>
          </reference>
        </references>
      </pivotArea>
    </format>
    <format dxfId="11">
      <pivotArea collapsedLevelsAreSubtotals="1" fieldPosition="0">
        <references count="2">
          <reference field="0" count="1" selected="0">
            <x v="32"/>
          </reference>
          <reference field="4" count="59">
            <x v="54"/>
            <x v="67"/>
            <x v="87"/>
            <x v="97"/>
            <x v="104"/>
            <x v="107"/>
            <x v="133"/>
            <x v="142"/>
            <x v="166"/>
            <x v="181"/>
            <x v="196"/>
            <x v="218"/>
            <x v="228"/>
            <x v="281"/>
            <x v="306"/>
            <x v="309"/>
            <x v="319"/>
            <x v="335"/>
            <x v="347"/>
            <x v="371"/>
            <x v="402"/>
            <x v="410"/>
            <x v="437"/>
            <x v="472"/>
            <x v="485"/>
            <x v="488"/>
            <x v="492"/>
            <x v="494"/>
            <x v="496"/>
            <x v="497"/>
            <x v="504"/>
            <x v="515"/>
            <x v="521"/>
            <x v="584"/>
            <x v="662"/>
            <x v="670"/>
            <x v="686"/>
            <x v="693"/>
            <x v="718"/>
            <x v="727"/>
            <x v="759"/>
            <x v="791"/>
            <x v="818"/>
            <x v="825"/>
            <x v="835"/>
            <x v="838"/>
            <x v="854"/>
            <x v="864"/>
            <x v="866"/>
            <x v="871"/>
            <x v="891"/>
            <x v="896"/>
            <x v="905"/>
            <x v="913"/>
            <x v="925"/>
            <x v="927"/>
            <x v="934"/>
            <x v="936"/>
            <x v="939"/>
          </reference>
        </references>
      </pivotArea>
    </format>
    <format dxfId="10">
      <pivotArea collapsedLevelsAreSubtotals="1" fieldPosition="0">
        <references count="1">
          <reference field="0" count="1">
            <x v="33"/>
          </reference>
        </references>
      </pivotArea>
    </format>
    <format dxfId="9">
      <pivotArea collapsedLevelsAreSubtotals="1" fieldPosition="0">
        <references count="2">
          <reference field="0" count="1" selected="0">
            <x v="33"/>
          </reference>
          <reference field="4" count="35">
            <x v="11"/>
            <x v="71"/>
            <x v="74"/>
            <x v="98"/>
            <x v="134"/>
            <x v="204"/>
            <x v="248"/>
            <x v="255"/>
            <x v="325"/>
            <x v="332"/>
            <x v="342"/>
            <x v="355"/>
            <x v="357"/>
            <x v="381"/>
            <x v="387"/>
            <x v="421"/>
            <x v="438"/>
            <x v="450"/>
            <x v="474"/>
            <x v="476"/>
            <x v="552"/>
            <x v="569"/>
            <x v="603"/>
            <x v="621"/>
            <x v="635"/>
            <x v="648"/>
            <x v="651"/>
            <x v="733"/>
            <x v="735"/>
            <x v="785"/>
            <x v="795"/>
            <x v="831"/>
            <x v="903"/>
            <x v="914"/>
            <x v="94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5" cacheId="1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2:I998" firstHeaderRow="0" firstDataRow="1" firstDataCol="1"/>
  <pivotFields count="48">
    <pivotField axis="axisRow" showAll="0">
      <items count="36">
        <item x="13"/>
        <item x="0"/>
        <item x="23"/>
        <item x="14"/>
        <item x="29"/>
        <item x="20"/>
        <item x="21"/>
        <item x="25"/>
        <item x="22"/>
        <item x="4"/>
        <item x="9"/>
        <item x="17"/>
        <item x="18"/>
        <item x="19"/>
        <item x="6"/>
        <item x="11"/>
        <item x="15"/>
        <item x="8"/>
        <item x="7"/>
        <item x="31"/>
        <item x="30"/>
        <item x="28"/>
        <item x="16"/>
        <item x="10"/>
        <item x="5"/>
        <item x="24"/>
        <item x="3"/>
        <item x="27"/>
        <item x="1"/>
        <item x="2"/>
        <item x="33"/>
        <item x="32"/>
        <item x="26"/>
        <item x="12"/>
        <item x="34"/>
        <item t="default"/>
      </items>
    </pivotField>
    <pivotField showAll="0"/>
    <pivotField showAll="0"/>
    <pivotField showAll="0"/>
    <pivotField axis="axisRow" showAll="0">
      <items count="968">
        <item x="830"/>
        <item x="129"/>
        <item x="178"/>
        <item x="929"/>
        <item x="857"/>
        <item x="914"/>
        <item x="102"/>
        <item x="130"/>
        <item x="695"/>
        <item x="192"/>
        <item x="351"/>
        <item x="566"/>
        <item x="278"/>
        <item x="848"/>
        <item x="731"/>
        <item x="518"/>
        <item x="304"/>
        <item x="430"/>
        <item x="561"/>
        <item x="827"/>
        <item x="150"/>
        <item x="344"/>
        <item x="437"/>
        <item x="110"/>
        <item x="928"/>
        <item x="121"/>
        <item x="165"/>
        <item x="931"/>
        <item x="105"/>
        <item x="612"/>
        <item x="864"/>
        <item x="91"/>
        <item x="464"/>
        <item x="844"/>
        <item x="200"/>
        <item x="113"/>
        <item x="665"/>
        <item x="711"/>
        <item x="12"/>
        <item x="696"/>
        <item x="613"/>
        <item x="297"/>
        <item x="148"/>
        <item x="745"/>
        <item x="223"/>
        <item x="408"/>
        <item x="637"/>
        <item x="661"/>
        <item x="463"/>
        <item x="923"/>
        <item x="599"/>
        <item x="310"/>
        <item x="919"/>
        <item x="433"/>
        <item x="792"/>
        <item x="40"/>
        <item x="403"/>
        <item m="1" x="964"/>
        <item x="723"/>
        <item x="169"/>
        <item x="290"/>
        <item x="899"/>
        <item m="1" x="940"/>
        <item x="330"/>
        <item x="26"/>
        <item x="548"/>
        <item x="3"/>
        <item x="423"/>
        <item x="535"/>
        <item x="248"/>
        <item x="658"/>
        <item x="241"/>
        <item x="246"/>
        <item x="509"/>
        <item m="1" x="946"/>
        <item x="615"/>
        <item x="303"/>
        <item x="710"/>
        <item x="140"/>
        <item x="858"/>
        <item m="1" x="965"/>
        <item x="703"/>
        <item x="669"/>
        <item x="808"/>
        <item x="418"/>
        <item x="574"/>
        <item x="551"/>
        <item x="43"/>
        <item x="135"/>
        <item x="724"/>
        <item x="645"/>
        <item x="519"/>
        <item x="299"/>
        <item x="777"/>
        <item x="272"/>
        <item x="594"/>
        <item x="670"/>
        <item x="147"/>
        <item x="744"/>
        <item x="234"/>
        <item x="780"/>
        <item x="86"/>
        <item x="107"/>
        <item x="768"/>
        <item x="151"/>
        <item x="823"/>
        <item x="484"/>
        <item x="221"/>
        <item x="641"/>
        <item x="568"/>
        <item x="730"/>
        <item m="1" x="936"/>
        <item x="123"/>
        <item x="339"/>
        <item x="881"/>
        <item x="533"/>
        <item x="502"/>
        <item x="708"/>
        <item x="562"/>
        <item x="677"/>
        <item x="370"/>
        <item x="325"/>
        <item x="756"/>
        <item x="875"/>
        <item x="441"/>
        <item x="466"/>
        <item x="143"/>
        <item x="771"/>
        <item x="263"/>
        <item x="705"/>
        <item x="436"/>
        <item x="545"/>
        <item x="300"/>
        <item x="817"/>
        <item x="136"/>
        <item x="810"/>
        <item x="396"/>
        <item m="1" x="938"/>
        <item x="45"/>
        <item x="219"/>
        <item x="531"/>
        <item x="607"/>
        <item x="118"/>
        <item x="244"/>
        <item x="394"/>
        <item x="581"/>
        <item x="292"/>
        <item m="1" x="958"/>
        <item x="759"/>
        <item x="733"/>
        <item x="681"/>
        <item x="482"/>
        <item x="106"/>
        <item m="1" x="960"/>
        <item x="663"/>
        <item x="580"/>
        <item m="1" x="955"/>
        <item x="175"/>
        <item x="774"/>
        <item x="289"/>
        <item x="512"/>
        <item x="465"/>
        <item x="0"/>
        <item x="298"/>
        <item x="417"/>
        <item m="1" x="951"/>
        <item x="847"/>
        <item x="364"/>
        <item x="660"/>
        <item x="39"/>
        <item x="755"/>
        <item x="585"/>
        <item x="19"/>
        <item x="761"/>
        <item x="451"/>
        <item x="15"/>
        <item x="283"/>
        <item x="203"/>
        <item x="831"/>
        <item x="282"/>
        <item x="375"/>
        <item x="631"/>
        <item x="840"/>
        <item x="909"/>
        <item x="188"/>
        <item x="902"/>
        <item x="644"/>
        <item x="783"/>
        <item x="54"/>
        <item x="820"/>
        <item x="734"/>
        <item x="61"/>
        <item x="142"/>
        <item x="624"/>
        <item x="160"/>
        <item x="275"/>
        <item x="166"/>
        <item x="904"/>
        <item x="326"/>
        <item x="872"/>
        <item x="233"/>
        <item x="362"/>
        <item x="667"/>
        <item x="383"/>
        <item m="1" x="954"/>
        <item x="854"/>
        <item x="575"/>
        <item x="95"/>
        <item x="602"/>
        <item x="804"/>
        <item x="876"/>
        <item x="469"/>
        <item m="1" x="941"/>
        <item x="630"/>
        <item x="678"/>
        <item x="288"/>
        <item x="366"/>
        <item x="671"/>
        <item x="90"/>
        <item x="813"/>
        <item x="429"/>
        <item x="477"/>
        <item x="593"/>
        <item x="752"/>
        <item x="35"/>
        <item x="627"/>
        <item x="311"/>
        <item x="750"/>
        <item x="628"/>
        <item x="356"/>
        <item x="538"/>
        <item x="287"/>
        <item x="889"/>
        <item x="565"/>
        <item x="910"/>
        <item x="156"/>
        <item x="108"/>
        <item x="193"/>
        <item x="229"/>
        <item x="260"/>
        <item x="916"/>
        <item x="832"/>
        <item x="504"/>
        <item m="1" x="934"/>
        <item x="6"/>
        <item x="257"/>
        <item x="214"/>
        <item x="319"/>
        <item x="547"/>
        <item x="709"/>
        <item x="839"/>
        <item x="177"/>
        <item m="1" x="945"/>
        <item x="322"/>
        <item x="474"/>
        <item x="608"/>
        <item x="649"/>
        <item x="305"/>
        <item x="523"/>
        <item x="179"/>
        <item x="180"/>
        <item x="84"/>
        <item x="922"/>
        <item x="619"/>
        <item x="549"/>
        <item x="543"/>
        <item x="826"/>
        <item x="22"/>
        <item x="526"/>
        <item x="623"/>
        <item x="789"/>
        <item x="92"/>
        <item x="131"/>
        <item x="420"/>
        <item x="855"/>
        <item x="128"/>
        <item x="499"/>
        <item x="684"/>
        <item x="85"/>
        <item x="163"/>
        <item x="227"/>
        <item x="286"/>
        <item x="563"/>
        <item x="605"/>
        <item x="284"/>
        <item x="318"/>
        <item x="2"/>
        <item x="321"/>
        <item m="1" x="963"/>
        <item x="198"/>
        <item x="412"/>
        <item x="508"/>
        <item x="819"/>
        <item x="514"/>
        <item x="877"/>
        <item x="797"/>
        <item m="1" x="948"/>
        <item x="782"/>
        <item x="853"/>
        <item x="600"/>
        <item x="17"/>
        <item x="376"/>
        <item x="704"/>
        <item x="162"/>
        <item x="887"/>
        <item x="440"/>
        <item x="592"/>
        <item x="794"/>
        <item x="184"/>
        <item x="70"/>
        <item x="911"/>
        <item x="103"/>
        <item x="133"/>
        <item x="269"/>
        <item x="879"/>
        <item x="109"/>
        <item x="5"/>
        <item x="467"/>
        <item x="534"/>
        <item x="191"/>
        <item x="253"/>
        <item x="88"/>
        <item x="714"/>
        <item x="769"/>
        <item x="226"/>
        <item x="699"/>
        <item x="557"/>
        <item x="648"/>
        <item x="324"/>
        <item x="243"/>
        <item x="247"/>
        <item x="209"/>
        <item x="685"/>
        <item x="164"/>
        <item x="521"/>
        <item x="790"/>
        <item x="331"/>
        <item x="71"/>
        <item x="72"/>
        <item x="578"/>
        <item x="419"/>
        <item x="397"/>
        <item x="438"/>
        <item x="271"/>
        <item x="428"/>
        <item x="261"/>
        <item x="513"/>
        <item x="867"/>
        <item x="79"/>
        <item x="168"/>
        <item x="421"/>
        <item m="1" x="961"/>
        <item x="157"/>
        <item x="406"/>
        <item m="1" x="947"/>
        <item x="564"/>
        <item x="8"/>
        <item x="900"/>
        <item x="812"/>
        <item x="236"/>
        <item x="32"/>
        <item x="483"/>
        <item x="488"/>
        <item x="863"/>
        <item x="609"/>
        <item x="837"/>
        <item x="883"/>
        <item x="489"/>
        <item x="249"/>
        <item x="114"/>
        <item x="336"/>
        <item x="201"/>
        <item x="546"/>
        <item x="240"/>
        <item x="254"/>
        <item x="154"/>
        <item x="571"/>
        <item x="361"/>
        <item x="365"/>
        <item x="197"/>
        <item x="454"/>
        <item x="111"/>
        <item x="693"/>
        <item x="242"/>
        <item x="393"/>
        <item x="390"/>
        <item x="657"/>
        <item x="737"/>
        <item x="740"/>
        <item x="152"/>
        <item x="718"/>
        <item x="917"/>
        <item x="905"/>
        <item x="99"/>
        <item x="912"/>
        <item x="920"/>
        <item x="48"/>
        <item x="762"/>
        <item x="217"/>
        <item x="903"/>
        <item x="301"/>
        <item x="522"/>
        <item x="23"/>
        <item x="387"/>
        <item x="555"/>
        <item x="93"/>
        <item x="313"/>
        <item x="850"/>
        <item x="250"/>
        <item x="603"/>
        <item x="880"/>
        <item x="401"/>
        <item m="1" x="966"/>
        <item x="527"/>
        <item x="374"/>
        <item x="525"/>
        <item x="646"/>
        <item x="347"/>
        <item x="587"/>
        <item x="572"/>
        <item x="212"/>
        <item x="410"/>
        <item x="159"/>
        <item x="764"/>
        <item x="252"/>
        <item x="53"/>
        <item x="355"/>
        <item x="67"/>
        <item x="450"/>
        <item x="280"/>
        <item x="97"/>
        <item x="78"/>
        <item x="16"/>
        <item x="888"/>
        <item x="158"/>
        <item x="621"/>
        <item x="274"/>
        <item x="553"/>
        <item x="435"/>
        <item x="679"/>
        <item x="865"/>
        <item x="539"/>
        <item x="83"/>
        <item x="736"/>
        <item x="610"/>
        <item x="845"/>
        <item x="161"/>
        <item x="239"/>
        <item x="573"/>
        <item x="749"/>
        <item x="616"/>
        <item x="206"/>
        <item x="636"/>
        <item x="329"/>
        <item x="50"/>
        <item x="569"/>
        <item x="432"/>
        <item x="732"/>
        <item x="806"/>
        <item x="598"/>
        <item x="268"/>
        <item x="59"/>
        <item x="270"/>
        <item x="924"/>
        <item x="295"/>
        <item x="25"/>
        <item x="31"/>
        <item x="21"/>
        <item m="1" x="937"/>
        <item x="69"/>
        <item x="779"/>
        <item x="666"/>
        <item x="309"/>
        <item x="778"/>
        <item x="27"/>
        <item x="579"/>
        <item x="596"/>
        <item x="776"/>
        <item x="439"/>
        <item x="805"/>
        <item x="480"/>
        <item x="773"/>
        <item x="775"/>
        <item x="459"/>
        <item x="632"/>
        <item x="683"/>
        <item x="296"/>
        <item x="492"/>
        <item x="735"/>
        <item x="803"/>
        <item x="119"/>
        <item x="583"/>
        <item x="634"/>
        <item m="1" x="935"/>
        <item x="753"/>
        <item x="448"/>
        <item x="638"/>
        <item x="424"/>
        <item x="816"/>
        <item x="472"/>
        <item x="836"/>
        <item x="698"/>
        <item x="493"/>
        <item x="676"/>
        <item x="772"/>
        <item x="343"/>
        <item x="878"/>
        <item m="1" x="943"/>
        <item x="332"/>
        <item x="687"/>
        <item x="112"/>
        <item x="182"/>
        <item x="126"/>
        <item x="327"/>
        <item x="664"/>
        <item x="354"/>
        <item x="368"/>
        <item x="659"/>
        <item x="668"/>
        <item m="1" x="939"/>
        <item x="231"/>
        <item x="350"/>
        <item x="633"/>
        <item x="337"/>
        <item x="232"/>
        <item x="461"/>
        <item x="470"/>
        <item x="834"/>
        <item x="760"/>
        <item x="185"/>
        <item x="52"/>
        <item x="181"/>
        <item x="907"/>
        <item x="195"/>
        <item x="314"/>
        <item x="266"/>
        <item x="11"/>
        <item x="442"/>
        <item x="824"/>
        <item x="431"/>
        <item x="528"/>
        <item x="122"/>
        <item x="167"/>
        <item x="690"/>
        <item x="384"/>
        <item x="673"/>
        <item x="651"/>
        <item x="662"/>
        <item x="379"/>
        <item x="746"/>
        <item x="455"/>
        <item x="395"/>
        <item x="259"/>
        <item x="833"/>
        <item x="871"/>
        <item x="893"/>
        <item x="626"/>
        <item x="49"/>
        <item x="369"/>
        <item x="425"/>
        <item x="584"/>
        <item x="925"/>
        <item x="213"/>
        <item x="138"/>
        <item x="846"/>
        <item x="747"/>
        <item x="202"/>
        <item x="765"/>
        <item x="132"/>
        <item x="101"/>
        <item x="908"/>
        <item x="843"/>
        <item x="58"/>
        <item x="503"/>
        <item x="713"/>
        <item x="743"/>
        <item x="841"/>
        <item x="238"/>
        <item x="656"/>
        <item x="861"/>
        <item x="345"/>
        <item x="727"/>
        <item x="120"/>
        <item x="892"/>
        <item x="597"/>
        <item x="62"/>
        <item x="245"/>
        <item x="719"/>
        <item x="391"/>
        <item x="468"/>
        <item x="617"/>
        <item x="196"/>
        <item x="829"/>
        <item x="894"/>
        <item x="189"/>
        <item x="422"/>
        <item x="570"/>
        <item x="701"/>
        <item x="315"/>
        <item x="475"/>
        <item x="427"/>
        <item x="588"/>
        <item x="66"/>
        <item x="57"/>
        <item x="277"/>
        <item x="748"/>
        <item x="716"/>
        <item x="411"/>
        <item x="675"/>
        <item x="618"/>
        <item x="614"/>
        <item x="216"/>
        <item x="380"/>
        <item x="382"/>
        <item x="479"/>
        <item x="818"/>
        <item x="567"/>
        <item x="18"/>
        <item x="265"/>
        <item x="452"/>
        <item x="586"/>
        <item x="14"/>
        <item x="404"/>
        <item x="852"/>
        <item x="124"/>
        <item x="358"/>
        <item x="334"/>
        <item x="405"/>
        <item x="445"/>
        <item x="372"/>
        <item x="625"/>
        <item x="267"/>
        <item x="590"/>
        <item x="74"/>
        <item x="276"/>
        <item x="556"/>
        <item x="487"/>
        <item x="680"/>
        <item x="28"/>
        <item x="98"/>
        <item x="825"/>
        <item x="501"/>
        <item x="145"/>
        <item x="204"/>
        <item x="348"/>
        <item x="787"/>
        <item x="700"/>
        <item x="897"/>
        <item x="36"/>
        <item x="540"/>
        <item x="828"/>
        <item x="486"/>
        <item x="655"/>
        <item x="795"/>
        <item x="886"/>
        <item x="308"/>
        <item x="386"/>
        <item x="63"/>
        <item x="541"/>
        <item x="174"/>
        <item x="199"/>
        <item x="306"/>
        <item x="738"/>
        <item x="171"/>
        <item x="926"/>
        <item x="333"/>
        <item x="1"/>
        <item x="76"/>
        <item x="606"/>
        <item x="811"/>
        <item x="721"/>
        <item x="173"/>
        <item x="402"/>
        <item x="751"/>
        <item x="481"/>
        <item x="187"/>
        <item x="815"/>
        <item x="291"/>
        <item x="491"/>
        <item x="220"/>
        <item x="285"/>
        <item x="215"/>
        <item x="896"/>
        <item x="389"/>
        <item x="153"/>
        <item x="230"/>
        <item x="359"/>
        <item x="183"/>
        <item x="211"/>
        <item x="96"/>
        <item x="222"/>
        <item x="56"/>
        <item x="478"/>
        <item x="42"/>
        <item x="530"/>
        <item x="170"/>
        <item x="560"/>
        <item m="1" x="959"/>
        <item x="416"/>
        <item m="1" x="949"/>
        <item x="788"/>
        <item x="7"/>
        <item x="688"/>
        <item x="856"/>
        <item x="622"/>
        <item x="141"/>
        <item x="913"/>
        <item x="323"/>
        <item x="822"/>
        <item x="766"/>
        <item x="190"/>
        <item x="652"/>
        <item x="104"/>
        <item x="281"/>
        <item m="1" x="933"/>
        <item x="279"/>
        <item x="207"/>
        <item x="256"/>
        <item x="729"/>
        <item m="1" x="932"/>
        <item x="172"/>
        <item x="87"/>
        <item x="906"/>
        <item x="134"/>
        <item x="125"/>
        <item x="127"/>
        <item x="915"/>
        <item x="149"/>
        <item x="650"/>
        <item x="702"/>
        <item x="381"/>
        <item x="717"/>
        <item x="392"/>
        <item x="400"/>
        <item x="742"/>
        <item x="398"/>
        <item x="694"/>
        <item x="870"/>
        <item x="758"/>
        <item x="601"/>
        <item x="801"/>
        <item x="918"/>
        <item m="1" x="952"/>
        <item x="869"/>
        <item x="529"/>
        <item x="116"/>
        <item x="494"/>
        <item x="302"/>
        <item x="294"/>
        <item x="224"/>
        <item x="235"/>
        <item x="653"/>
        <item x="635"/>
        <item x="341"/>
        <item x="895"/>
        <item x="10"/>
        <item x="873"/>
        <item x="697"/>
        <item x="312"/>
        <item x="225"/>
        <item x="64"/>
        <item x="620"/>
        <item x="891"/>
        <item x="866"/>
        <item x="80"/>
        <item x="262"/>
        <item x="237"/>
        <item x="537"/>
        <item x="544"/>
        <item x="490"/>
        <item x="73"/>
        <item x="786"/>
        <item x="495"/>
        <item x="320"/>
        <item x="498"/>
        <item x="258"/>
        <item x="715"/>
        <item x="462"/>
        <item x="155"/>
        <item m="1" x="957"/>
        <item x="453"/>
        <item x="349"/>
        <item x="100"/>
        <item x="360"/>
        <item m="1" x="956"/>
        <item x="146"/>
        <item x="378"/>
        <item x="24"/>
        <item x="595"/>
        <item x="510"/>
        <item m="1" x="944"/>
        <item x="692"/>
        <item x="725"/>
        <item x="524"/>
        <item x="591"/>
        <item x="357"/>
        <item x="799"/>
        <item x="542"/>
        <item x="458"/>
        <item x="456"/>
        <item x="447"/>
        <item x="500"/>
        <item x="9"/>
        <item x="210"/>
        <item x="496"/>
        <item x="293"/>
        <item x="654"/>
        <item x="363"/>
        <item x="741"/>
        <item x="273"/>
        <item x="449"/>
        <item x="842"/>
        <item x="33"/>
        <item x="796"/>
        <item x="307"/>
        <item x="444"/>
        <item x="814"/>
        <item x="352"/>
        <item x="849"/>
        <item x="532"/>
        <item x="41"/>
        <item x="682"/>
        <item x="218"/>
        <item x="882"/>
        <item x="838"/>
        <item m="1" x="962"/>
        <item x="81"/>
        <item x="576"/>
        <item x="65"/>
        <item x="94"/>
        <item x="505"/>
        <item x="921"/>
        <item x="802"/>
        <item x="407"/>
        <item x="712"/>
        <item x="457"/>
        <item x="927"/>
        <item x="47"/>
        <item x="228"/>
        <item x="194"/>
        <item x="497"/>
        <item x="367"/>
        <item x="791"/>
        <item x="511"/>
        <item x="770"/>
        <item x="434"/>
        <item x="885"/>
        <item x="485"/>
        <item x="589"/>
        <item x="785"/>
        <item x="707"/>
        <item x="144"/>
        <item x="930"/>
        <item x="757"/>
        <item x="426"/>
        <item x="205"/>
        <item x="377"/>
        <item x="415"/>
        <item x="550"/>
        <item x="342"/>
        <item x="868"/>
        <item x="643"/>
        <item x="338"/>
        <item x="862"/>
        <item x="340"/>
        <item x="371"/>
        <item x="176"/>
        <item x="611"/>
        <item x="316"/>
        <item x="763"/>
        <item x="552"/>
        <item x="647"/>
        <item x="460"/>
        <item x="515"/>
        <item x="807"/>
        <item x="60"/>
        <item x="373"/>
        <item x="672"/>
        <item x="706"/>
        <item x="536"/>
        <item x="353"/>
        <item x="255"/>
        <item x="821"/>
        <item x="781"/>
        <item x="604"/>
        <item x="577"/>
        <item x="68"/>
        <item x="507"/>
        <item x="722"/>
        <item x="346"/>
        <item x="13"/>
        <item x="798"/>
        <item x="251"/>
        <item x="851"/>
        <item x="37"/>
        <item x="859"/>
        <item m="1" x="942"/>
        <item x="29"/>
        <item x="335"/>
        <item x="388"/>
        <item x="874"/>
        <item x="328"/>
        <item x="767"/>
        <item x="691"/>
        <item x="809"/>
        <item x="399"/>
        <item x="835"/>
        <item x="754"/>
        <item x="20"/>
        <item x="473"/>
        <item x="208"/>
        <item x="793"/>
        <item x="471"/>
        <item x="800"/>
        <item x="720"/>
        <item m="1" x="950"/>
        <item x="642"/>
        <item x="443"/>
        <item x="884"/>
        <item x="739"/>
        <item x="890"/>
        <item x="520"/>
        <item x="446"/>
        <item x="414"/>
        <item x="264"/>
        <item x="476"/>
        <item x="55"/>
        <item x="137"/>
        <item x="506"/>
        <item x="558"/>
        <item x="409"/>
        <item x="385"/>
        <item x="674"/>
        <item x="516"/>
        <item x="554"/>
        <item x="689"/>
        <item x="686"/>
        <item x="317"/>
        <item x="46"/>
        <item m="1" x="953"/>
        <item x="728"/>
        <item x="89"/>
        <item x="4"/>
        <item x="582"/>
        <item x="30"/>
        <item x="34"/>
        <item x="38"/>
        <item x="44"/>
        <item x="51"/>
        <item x="75"/>
        <item x="77"/>
        <item x="82"/>
        <item x="115"/>
        <item x="117"/>
        <item x="139"/>
        <item x="186"/>
        <item x="413"/>
        <item x="517"/>
        <item x="559"/>
        <item x="629"/>
        <item x="639"/>
        <item x="640"/>
        <item x="726"/>
        <item x="784"/>
        <item x="860"/>
        <item x="898"/>
        <item x="90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0"/>
    <field x="4"/>
  </rowFields>
  <rowItems count="996">
    <i>
      <x/>
    </i>
    <i r="1">
      <x v="16"/>
    </i>
    <i r="1">
      <x v="41"/>
    </i>
    <i r="1">
      <x v="51"/>
    </i>
    <i r="1">
      <x v="60"/>
    </i>
    <i r="1">
      <x v="76"/>
    </i>
    <i r="1">
      <x v="92"/>
    </i>
    <i r="1">
      <x v="132"/>
    </i>
    <i r="1">
      <x v="146"/>
    </i>
    <i r="1">
      <x v="159"/>
    </i>
    <i r="1">
      <x v="163"/>
    </i>
    <i r="1">
      <x v="176"/>
    </i>
    <i r="1">
      <x v="179"/>
    </i>
    <i r="1">
      <x v="195"/>
    </i>
    <i r="1">
      <x v="215"/>
    </i>
    <i r="1">
      <x v="226"/>
    </i>
    <i r="1">
      <x v="231"/>
    </i>
    <i r="1">
      <x v="247"/>
    </i>
    <i r="1">
      <x v="253"/>
    </i>
    <i r="1">
      <x v="257"/>
    </i>
    <i r="1">
      <x v="281"/>
    </i>
    <i r="1">
      <x v="284"/>
    </i>
    <i r="1">
      <x v="285"/>
    </i>
    <i r="1">
      <x v="287"/>
    </i>
    <i r="1">
      <x v="400"/>
    </i>
    <i r="1">
      <x v="406"/>
    </i>
    <i r="1">
      <x v="429"/>
    </i>
    <i r="1">
      <x v="464"/>
    </i>
    <i r="1">
      <x v="472"/>
    </i>
    <i r="1">
      <x v="486"/>
    </i>
    <i r="1">
      <x v="534"/>
    </i>
    <i r="1">
      <x v="598"/>
    </i>
    <i r="1">
      <x v="638"/>
    </i>
    <i r="1">
      <x v="655"/>
    </i>
    <i r="1">
      <x v="661"/>
    </i>
    <i r="1">
      <x v="677"/>
    </i>
    <i r="1">
      <x v="680"/>
    </i>
    <i r="1">
      <x v="713"/>
    </i>
    <i r="1">
      <x v="747"/>
    </i>
    <i r="1">
      <x v="748"/>
    </i>
    <i r="1">
      <x v="758"/>
    </i>
    <i r="1">
      <x v="773"/>
    </i>
    <i r="1">
      <x v="805"/>
    </i>
    <i r="1">
      <x v="814"/>
    </i>
    <i r="1">
      <x v="868"/>
    </i>
    <i r="1">
      <x v="937"/>
    </i>
    <i>
      <x v="1"/>
    </i>
    <i r="1">
      <x v="66"/>
    </i>
    <i r="1">
      <x v="162"/>
    </i>
    <i r="1">
      <x v="286"/>
    </i>
    <i r="1">
      <x v="666"/>
    </i>
    <i>
      <x v="2"/>
    </i>
    <i r="1">
      <x v="47"/>
    </i>
    <i r="1">
      <x v="70"/>
    </i>
    <i r="1">
      <x v="90"/>
    </i>
    <i r="1">
      <x v="168"/>
    </i>
    <i r="1">
      <x v="186"/>
    </i>
    <i r="1">
      <x v="256"/>
    </i>
    <i r="1">
      <x v="327"/>
    </i>
    <i r="1">
      <x v="386"/>
    </i>
    <i r="1">
      <x v="416"/>
    </i>
    <i r="1">
      <x v="517"/>
    </i>
    <i r="1">
      <x v="546"/>
    </i>
    <i r="1">
      <x v="573"/>
    </i>
    <i r="1">
      <x v="578"/>
    </i>
    <i r="1">
      <x v="652"/>
    </i>
    <i r="1">
      <x v="711"/>
    </i>
    <i r="1">
      <x v="728"/>
    </i>
    <i r="1">
      <x v="751"/>
    </i>
    <i r="1">
      <x v="806"/>
    </i>
    <i r="1">
      <x v="861"/>
    </i>
    <i r="1">
      <x v="871"/>
    </i>
    <i r="1">
      <x v="916"/>
    </i>
    <i>
      <x v="3"/>
    </i>
    <i r="1">
      <x v="21"/>
    </i>
    <i r="1">
      <x v="63"/>
    </i>
    <i r="1">
      <x v="113"/>
    </i>
    <i r="1">
      <x v="121"/>
    </i>
    <i r="1">
      <x v="198"/>
    </i>
    <i r="1">
      <x v="328"/>
    </i>
    <i r="1">
      <x v="336"/>
    </i>
    <i r="1">
      <x v="370"/>
    </i>
    <i r="1">
      <x v="453"/>
    </i>
    <i r="1">
      <x v="505"/>
    </i>
    <i r="1">
      <x v="508"/>
    </i>
    <i r="1">
      <x v="513"/>
    </i>
    <i r="1">
      <x v="523"/>
    </i>
    <i r="1">
      <x v="580"/>
    </i>
    <i r="1">
      <x v="626"/>
    </i>
    <i r="1">
      <x v="665"/>
    </i>
    <i r="1">
      <x v="707"/>
    </i>
    <i r="1">
      <x v="753"/>
    </i>
    <i r="1">
      <x v="859"/>
    </i>
    <i r="1">
      <x v="862"/>
    </i>
    <i r="1">
      <x v="864"/>
    </i>
    <i r="1">
      <x v="898"/>
    </i>
    <i r="1">
      <x v="901"/>
    </i>
    <i>
      <x v="4"/>
    </i>
    <i r="1">
      <x v="4"/>
    </i>
    <i r="1">
      <x v="30"/>
    </i>
    <i r="1">
      <x v="79"/>
    </i>
    <i r="1">
      <x v="199"/>
    </i>
    <i r="1">
      <x v="205"/>
    </i>
    <i r="1">
      <x v="274"/>
    </i>
    <i r="1">
      <x v="298"/>
    </i>
    <i r="1">
      <x v="347"/>
    </i>
    <i r="1">
      <x v="363"/>
    </i>
    <i r="1">
      <x v="440"/>
    </i>
    <i r="1">
      <x v="554"/>
    </i>
    <i r="1">
      <x v="579"/>
    </i>
    <i r="1">
      <x v="623"/>
    </i>
    <i r="1">
      <x v="703"/>
    </i>
    <i r="1">
      <x v="737"/>
    </i>
    <i r="1">
      <x v="743"/>
    </i>
    <i r="1">
      <x v="756"/>
    </i>
    <i r="1">
      <x v="758"/>
    </i>
    <i r="1">
      <x v="763"/>
    </i>
    <i r="1">
      <x v="860"/>
    </i>
    <i r="1">
      <x v="863"/>
    </i>
    <i r="1">
      <x v="893"/>
    </i>
    <i r="1">
      <x v="895"/>
    </i>
    <i r="1">
      <x v="900"/>
    </i>
    <i r="1">
      <x v="964"/>
    </i>
    <i>
      <x v="5"/>
    </i>
    <i r="1">
      <x v="50"/>
    </i>
    <i r="1">
      <x v="95"/>
    </i>
    <i r="1">
      <x v="128"/>
    </i>
    <i r="1">
      <x v="145"/>
    </i>
    <i r="1">
      <x v="155"/>
    </i>
    <i r="1">
      <x v="171"/>
    </i>
    <i r="1">
      <x v="206"/>
    </i>
    <i r="1">
      <x v="208"/>
    </i>
    <i r="1">
      <x v="222"/>
    </i>
    <i r="1">
      <x v="283"/>
    </i>
    <i r="1">
      <x v="299"/>
    </i>
    <i r="1">
      <x v="306"/>
    </i>
    <i r="1">
      <x v="339"/>
    </i>
    <i r="1">
      <x v="409"/>
    </i>
    <i r="1">
      <x v="418"/>
    </i>
    <i r="1">
      <x v="459"/>
    </i>
    <i r="1">
      <x v="475"/>
    </i>
    <i r="1">
      <x v="476"/>
    </i>
    <i r="1">
      <x v="491"/>
    </i>
    <i r="1">
      <x v="560"/>
    </i>
    <i r="1">
      <x v="584"/>
    </i>
    <i r="1">
      <x v="601"/>
    </i>
    <i r="1">
      <x v="620"/>
    </i>
    <i r="1">
      <x v="632"/>
    </i>
    <i r="1">
      <x v="668"/>
    </i>
    <i r="1">
      <x v="677"/>
    </i>
    <i r="1">
      <x v="739"/>
    </i>
    <i r="1">
      <x v="788"/>
    </i>
    <i r="1">
      <x v="794"/>
    </i>
    <i r="1">
      <x v="827"/>
    </i>
    <i r="1">
      <x v="848"/>
    </i>
    <i r="1">
      <x v="884"/>
    </i>
    <i r="1">
      <x v="885"/>
    </i>
    <i r="1">
      <x v="886"/>
    </i>
    <i r="1">
      <x v="943"/>
    </i>
    <i>
      <x v="6"/>
    </i>
    <i r="1">
      <x v="29"/>
    </i>
    <i r="1">
      <x v="40"/>
    </i>
    <i r="1">
      <x v="46"/>
    </i>
    <i r="1">
      <x v="75"/>
    </i>
    <i r="1">
      <x v="141"/>
    </i>
    <i r="1">
      <x v="181"/>
    </i>
    <i r="1">
      <x v="193"/>
    </i>
    <i r="1">
      <x v="213"/>
    </i>
    <i r="1">
      <x v="225"/>
    </i>
    <i r="1">
      <x v="228"/>
    </i>
    <i r="1">
      <x v="255"/>
    </i>
    <i r="1">
      <x v="263"/>
    </i>
    <i r="1">
      <x v="269"/>
    </i>
    <i r="1">
      <x v="364"/>
    </i>
    <i r="1">
      <x v="435"/>
    </i>
    <i r="1">
      <x v="444"/>
    </i>
    <i r="1">
      <x v="450"/>
    </i>
    <i r="1">
      <x v="452"/>
    </i>
    <i r="1">
      <x v="484"/>
    </i>
    <i r="1">
      <x v="492"/>
    </i>
    <i r="1">
      <x v="496"/>
    </i>
    <i r="1">
      <x v="522"/>
    </i>
    <i r="1">
      <x v="556"/>
    </i>
    <i r="1">
      <x v="590"/>
    </i>
    <i r="1">
      <x v="609"/>
    </i>
    <i r="1">
      <x v="610"/>
    </i>
    <i r="1">
      <x v="630"/>
    </i>
    <i r="1">
      <x v="704"/>
    </i>
    <i r="1">
      <x v="752"/>
    </i>
    <i r="1">
      <x v="761"/>
    </i>
    <i r="1">
      <x v="867"/>
    </i>
    <i r="1">
      <x v="959"/>
    </i>
    <i r="1">
      <x v="960"/>
    </i>
    <i>
      <x v="7"/>
    </i>
    <i r="1">
      <x v="14"/>
    </i>
    <i r="1">
      <x v="43"/>
    </i>
    <i r="1">
      <x v="58"/>
    </i>
    <i r="1">
      <x v="89"/>
    </i>
    <i r="1">
      <x v="98"/>
    </i>
    <i r="1">
      <x v="110"/>
    </i>
    <i r="1">
      <x v="122"/>
    </i>
    <i r="1">
      <x v="148"/>
    </i>
    <i r="1">
      <x v="149"/>
    </i>
    <i r="1">
      <x v="170"/>
    </i>
    <i r="1">
      <x v="190"/>
    </i>
    <i r="1">
      <x v="223"/>
    </i>
    <i r="1">
      <x v="227"/>
    </i>
    <i r="1">
      <x v="230"/>
    </i>
    <i r="1">
      <x v="387"/>
    </i>
    <i r="1">
      <x v="388"/>
    </i>
    <i r="1">
      <x v="443"/>
    </i>
    <i r="1">
      <x v="449"/>
    </i>
    <i r="1">
      <x v="457"/>
    </i>
    <i r="1">
      <x v="488"/>
    </i>
    <i r="1">
      <x v="494"/>
    </i>
    <i r="1">
      <x v="528"/>
    </i>
    <i r="1">
      <x v="549"/>
    </i>
    <i r="1">
      <x v="565"/>
    </i>
    <i r="1">
      <x v="575"/>
    </i>
    <i r="1">
      <x v="581"/>
    </i>
    <i r="1">
      <x v="587"/>
    </i>
    <i r="1">
      <x v="605"/>
    </i>
    <i r="1">
      <x v="662"/>
    </i>
    <i r="1">
      <x v="670"/>
    </i>
    <i r="1">
      <x v="673"/>
    </i>
    <i r="1">
      <x v="718"/>
    </i>
    <i r="1">
      <x v="734"/>
    </i>
    <i r="1">
      <x v="738"/>
    </i>
    <i r="1">
      <x v="792"/>
    </i>
    <i r="1">
      <x v="804"/>
    </i>
    <i r="1">
      <x v="808"/>
    </i>
    <i r="1">
      <x v="853"/>
    </i>
    <i r="1">
      <x v="888"/>
    </i>
    <i r="1">
      <x v="907"/>
    </i>
    <i r="1">
      <x v="914"/>
    </i>
    <i r="1">
      <x v="919"/>
    </i>
    <i r="1">
      <x v="940"/>
    </i>
    <i r="1">
      <x v="962"/>
    </i>
    <i>
      <x v="8"/>
    </i>
    <i r="1">
      <x v="108"/>
    </i>
    <i r="1">
      <x v="961"/>
    </i>
    <i>
      <x v="9"/>
    </i>
    <i r="1">
      <x v="55"/>
    </i>
    <i r="1">
      <x v="64"/>
    </i>
    <i r="1">
      <x v="87"/>
    </i>
    <i r="1">
      <x v="138"/>
    </i>
    <i r="1">
      <x v="169"/>
    </i>
    <i r="1">
      <x v="172"/>
    </i>
    <i r="1">
      <x v="175"/>
    </i>
    <i r="1">
      <x v="188"/>
    </i>
    <i r="1">
      <x v="224"/>
    </i>
    <i r="1">
      <x v="267"/>
    </i>
    <i r="1">
      <x v="300"/>
    </i>
    <i r="1">
      <x v="360"/>
    </i>
    <i r="1">
      <x v="396"/>
    </i>
    <i r="1">
      <x v="402"/>
    </i>
    <i r="1">
      <x v="425"/>
    </i>
    <i r="1">
      <x v="432"/>
    </i>
    <i r="1">
      <x v="454"/>
    </i>
    <i r="1">
      <x v="461"/>
    </i>
    <i r="1">
      <x v="465"/>
    </i>
    <i r="1">
      <x v="466"/>
    </i>
    <i r="1">
      <x v="467"/>
    </i>
    <i r="1">
      <x v="474"/>
    </i>
    <i r="1">
      <x v="530"/>
    </i>
    <i r="1">
      <x v="557"/>
    </i>
    <i r="1">
      <x v="572"/>
    </i>
    <i r="1">
      <x v="603"/>
    </i>
    <i r="1">
      <x v="617"/>
    </i>
    <i r="1">
      <x v="621"/>
    </i>
    <i r="1">
      <x v="638"/>
    </i>
    <i r="1">
      <x v="648"/>
    </i>
    <i r="1">
      <x v="691"/>
    </i>
    <i r="1">
      <x v="693"/>
    </i>
    <i r="1">
      <x v="787"/>
    </i>
    <i r="1">
      <x v="812"/>
    </i>
    <i r="1">
      <x v="820"/>
    </i>
    <i r="1">
      <x v="837"/>
    </i>
    <i r="1">
      <x v="890"/>
    </i>
    <i r="1">
      <x v="894"/>
    </i>
    <i r="1">
      <x v="897"/>
    </i>
    <i r="1">
      <x v="908"/>
    </i>
    <i r="1">
      <x v="926"/>
    </i>
    <i r="1">
      <x v="938"/>
    </i>
    <i r="1">
      <x v="944"/>
    </i>
    <i r="1">
      <x v="945"/>
    </i>
    <i r="1">
      <x v="946"/>
    </i>
    <i r="1">
      <x v="947"/>
    </i>
    <i r="1">
      <x v="948"/>
    </i>
    <i>
      <x v="10"/>
    </i>
    <i r="1">
      <x v="2"/>
    </i>
    <i r="1">
      <x v="9"/>
    </i>
    <i r="1">
      <x v="184"/>
    </i>
    <i r="1">
      <x v="237"/>
    </i>
    <i r="1">
      <x v="251"/>
    </i>
    <i r="1">
      <x v="259"/>
    </i>
    <i r="1">
      <x v="260"/>
    </i>
    <i r="1">
      <x v="289"/>
    </i>
    <i r="1">
      <x v="308"/>
    </i>
    <i r="1">
      <x v="319"/>
    </i>
    <i r="1">
      <x v="379"/>
    </i>
    <i r="1">
      <x v="511"/>
    </i>
    <i r="1">
      <x v="529"/>
    </i>
    <i r="1">
      <x v="531"/>
    </i>
    <i r="1">
      <x v="533"/>
    </i>
    <i r="1">
      <x v="591"/>
    </i>
    <i r="1">
      <x v="594"/>
    </i>
    <i r="1">
      <x v="660"/>
    </i>
    <i r="1">
      <x v="675"/>
    </i>
    <i r="1">
      <x v="687"/>
    </i>
    <i r="1">
      <x v="710"/>
    </i>
    <i r="1">
      <x v="839"/>
    </i>
    <i r="1">
      <x v="955"/>
    </i>
    <i>
      <x v="11"/>
    </i>
    <i r="1">
      <x v="22"/>
    </i>
    <i r="1">
      <x v="32"/>
    </i>
    <i r="1">
      <x v="48"/>
    </i>
    <i r="1">
      <x v="124"/>
    </i>
    <i r="1">
      <x v="125"/>
    </i>
    <i r="1">
      <x v="161"/>
    </i>
    <i r="1">
      <x v="174"/>
    </i>
    <i r="1">
      <x v="211"/>
    </i>
    <i r="1">
      <x v="221"/>
    </i>
    <i r="1">
      <x v="254"/>
    </i>
    <i r="1">
      <x v="305"/>
    </i>
    <i r="1">
      <x v="317"/>
    </i>
    <i r="1">
      <x v="342"/>
    </i>
    <i r="1">
      <x v="380"/>
    </i>
    <i r="1">
      <x v="428"/>
    </i>
    <i r="1">
      <x v="478"/>
    </i>
    <i r="1">
      <x v="480"/>
    </i>
    <i r="1">
      <x v="483"/>
    </i>
    <i r="1">
      <x v="495"/>
    </i>
    <i r="1">
      <x v="499"/>
    </i>
    <i r="1">
      <x v="525"/>
    </i>
    <i r="1">
      <x v="526"/>
    </i>
    <i r="1">
      <x v="537"/>
    </i>
    <i r="1">
      <x v="550"/>
    </i>
    <i r="1">
      <x v="589"/>
    </i>
    <i r="1">
      <x v="599"/>
    </i>
    <i r="1">
      <x v="614"/>
    </i>
    <i r="1">
      <x v="619"/>
    </i>
    <i r="1">
      <x v="622"/>
    </i>
    <i r="1">
      <x v="628"/>
    </i>
    <i r="1">
      <x v="692"/>
    </i>
    <i r="1">
      <x v="777"/>
    </i>
    <i r="1">
      <x v="780"/>
    </i>
    <i r="1">
      <x v="798"/>
    </i>
    <i r="1">
      <x v="799"/>
    </i>
    <i r="1">
      <x v="800"/>
    </i>
    <i r="1">
      <x v="810"/>
    </i>
    <i r="1">
      <x v="815"/>
    </i>
    <i r="1">
      <x v="835"/>
    </i>
    <i r="1">
      <x v="856"/>
    </i>
    <i r="1">
      <x v="872"/>
    </i>
    <i r="1">
      <x v="909"/>
    </i>
    <i r="1">
      <x v="912"/>
    </i>
    <i r="1">
      <x v="917"/>
    </i>
    <i r="1">
      <x v="922"/>
    </i>
    <i r="1">
      <x v="925"/>
    </i>
    <i>
      <x v="12"/>
    </i>
    <i r="1">
      <x v="15"/>
    </i>
    <i r="1">
      <x v="73"/>
    </i>
    <i r="1">
      <x v="91"/>
    </i>
    <i r="1">
      <x v="106"/>
    </i>
    <i r="1">
      <x v="116"/>
    </i>
    <i r="1">
      <x v="151"/>
    </i>
    <i r="1">
      <x v="160"/>
    </i>
    <i r="1">
      <x v="242"/>
    </i>
    <i r="1">
      <x v="258"/>
    </i>
    <i r="1">
      <x v="276"/>
    </i>
    <i r="1">
      <x v="291"/>
    </i>
    <i r="1">
      <x v="293"/>
    </i>
    <i r="1">
      <x v="334"/>
    </i>
    <i r="1">
      <x v="346"/>
    </i>
    <i r="1">
      <x v="361"/>
    </i>
    <i r="1">
      <x v="362"/>
    </i>
    <i r="1">
      <x v="367"/>
    </i>
    <i r="1">
      <x v="401"/>
    </i>
    <i r="1">
      <x v="487"/>
    </i>
    <i r="1">
      <x v="502"/>
    </i>
    <i r="1">
      <x v="573"/>
    </i>
    <i r="1">
      <x v="636"/>
    </i>
    <i r="1">
      <x v="641"/>
    </i>
    <i r="1">
      <x v="651"/>
    </i>
    <i r="1">
      <x v="674"/>
    </i>
    <i r="1">
      <x v="678"/>
    </i>
    <i r="1">
      <x v="746"/>
    </i>
    <i r="1">
      <x v="769"/>
    </i>
    <i r="1">
      <x v="772"/>
    </i>
    <i r="1">
      <x v="774"/>
    </i>
    <i r="1">
      <x v="789"/>
    </i>
    <i r="1">
      <x v="801"/>
    </i>
    <i r="1">
      <x v="804"/>
    </i>
    <i r="1">
      <x v="830"/>
    </i>
    <i r="1">
      <x v="840"/>
    </i>
    <i r="1">
      <x v="843"/>
    </i>
    <i r="1">
      <x v="847"/>
    </i>
    <i r="1">
      <x v="873"/>
    </i>
    <i r="1">
      <x v="887"/>
    </i>
    <i r="1">
      <x v="921"/>
    </i>
    <i r="1">
      <x v="928"/>
    </i>
    <i r="1">
      <x v="933"/>
    </i>
    <i r="1">
      <x v="957"/>
    </i>
    <i>
      <x v="13"/>
    </i>
    <i r="1">
      <x v="11"/>
    </i>
    <i r="1">
      <x v="18"/>
    </i>
    <i r="1">
      <x v="65"/>
    </i>
    <i r="1">
      <x v="68"/>
    </i>
    <i r="1">
      <x v="85"/>
    </i>
    <i r="1">
      <x v="86"/>
    </i>
    <i r="1">
      <x v="109"/>
    </i>
    <i r="1">
      <x v="115"/>
    </i>
    <i r="1">
      <x v="118"/>
    </i>
    <i r="1">
      <x v="131"/>
    </i>
    <i r="1">
      <x v="140"/>
    </i>
    <i r="1">
      <x v="230"/>
    </i>
    <i r="1">
      <x v="233"/>
    </i>
    <i r="1">
      <x v="248"/>
    </i>
    <i r="1">
      <x v="264"/>
    </i>
    <i r="1">
      <x v="265"/>
    </i>
    <i r="1">
      <x v="268"/>
    </i>
    <i r="1">
      <x v="282"/>
    </i>
    <i r="1">
      <x v="318"/>
    </i>
    <i r="1">
      <x v="326"/>
    </i>
    <i r="1">
      <x v="355"/>
    </i>
    <i r="1">
      <x v="372"/>
    </i>
    <i r="1">
      <x v="376"/>
    </i>
    <i r="1">
      <x v="404"/>
    </i>
    <i r="1">
      <x v="413"/>
    </i>
    <i r="1">
      <x v="415"/>
    </i>
    <i r="1">
      <x v="419"/>
    </i>
    <i r="1">
      <x v="437"/>
    </i>
    <i r="1">
      <x v="441"/>
    </i>
    <i r="1">
      <x v="448"/>
    </i>
    <i r="1">
      <x v="455"/>
    </i>
    <i r="1">
      <x v="540"/>
    </i>
    <i r="1">
      <x v="577"/>
    </i>
    <i r="1">
      <x v="596"/>
    </i>
    <i r="1">
      <x v="616"/>
    </i>
    <i r="1">
      <x v="635"/>
    </i>
    <i r="1">
      <x v="649"/>
    </i>
    <i r="1">
      <x v="658"/>
    </i>
    <i r="1">
      <x v="694"/>
    </i>
    <i r="1">
      <x v="696"/>
    </i>
    <i r="1">
      <x v="744"/>
    </i>
    <i r="1">
      <x v="767"/>
    </i>
    <i r="1">
      <x v="768"/>
    </i>
    <i r="1">
      <x v="793"/>
    </i>
    <i r="1">
      <x v="797"/>
    </i>
    <i r="1">
      <x v="819"/>
    </i>
    <i r="1">
      <x v="858"/>
    </i>
    <i r="1">
      <x v="870"/>
    </i>
    <i r="1">
      <x v="879"/>
    </i>
    <i r="1">
      <x v="929"/>
    </i>
    <i r="1">
      <x v="934"/>
    </i>
    <i r="1">
      <x v="958"/>
    </i>
    <i>
      <x v="14"/>
    </i>
    <i r="1">
      <x v="1"/>
    </i>
    <i r="1">
      <x v="6"/>
    </i>
    <i r="1">
      <x v="7"/>
    </i>
    <i r="1">
      <x v="23"/>
    </i>
    <i r="1">
      <x v="25"/>
    </i>
    <i r="1">
      <x v="28"/>
    </i>
    <i r="1">
      <x v="35"/>
    </i>
    <i r="1">
      <x v="88"/>
    </i>
    <i r="1">
      <x v="102"/>
    </i>
    <i r="1">
      <x v="112"/>
    </i>
    <i r="1">
      <x v="134"/>
    </i>
    <i r="1">
      <x v="142"/>
    </i>
    <i r="1">
      <x v="152"/>
    </i>
    <i r="1">
      <x v="236"/>
    </i>
    <i r="1">
      <x v="272"/>
    </i>
    <i r="1">
      <x v="275"/>
    </i>
    <i r="1">
      <x v="311"/>
    </i>
    <i r="1">
      <x v="312"/>
    </i>
    <i r="1">
      <x v="315"/>
    </i>
    <i r="1">
      <x v="369"/>
    </i>
    <i r="1">
      <x v="381"/>
    </i>
    <i r="1">
      <x v="490"/>
    </i>
    <i r="1">
      <x v="510"/>
    </i>
    <i r="1">
      <x v="512"/>
    </i>
    <i r="1">
      <x v="541"/>
    </i>
    <i r="1">
      <x v="563"/>
    </i>
    <i r="1">
      <x v="568"/>
    </i>
    <i r="1">
      <x v="569"/>
    </i>
    <i r="1">
      <x v="582"/>
    </i>
    <i r="1">
      <x v="624"/>
    </i>
    <i r="1">
      <x v="712"/>
    </i>
    <i r="1">
      <x v="723"/>
    </i>
    <i r="1">
      <x v="724"/>
    </i>
    <i r="1">
      <x v="725"/>
    </i>
    <i r="1">
      <x v="745"/>
    </i>
    <i r="1">
      <x v="927"/>
    </i>
    <i r="1">
      <x v="952"/>
    </i>
    <i r="1">
      <x v="953"/>
    </i>
    <i>
      <x v="15"/>
    </i>
    <i r="1">
      <x v="44"/>
    </i>
    <i r="1">
      <x v="71"/>
    </i>
    <i r="1">
      <x v="99"/>
    </i>
    <i r="1">
      <x v="107"/>
    </i>
    <i r="1">
      <x v="139"/>
    </i>
    <i r="1">
      <x v="143"/>
    </i>
    <i r="1">
      <x v="188"/>
    </i>
    <i r="1">
      <x v="200"/>
    </i>
    <i r="1">
      <x v="238"/>
    </i>
    <i r="1">
      <x v="246"/>
    </i>
    <i r="1">
      <x v="280"/>
    </i>
    <i r="1">
      <x v="289"/>
    </i>
    <i r="1">
      <x v="324"/>
    </i>
    <i r="1">
      <x v="329"/>
    </i>
    <i r="1">
      <x v="331"/>
    </i>
    <i r="1">
      <x v="359"/>
    </i>
    <i r="1">
      <x v="373"/>
    </i>
    <i r="1">
      <x v="383"/>
    </i>
    <i r="1">
      <x v="398"/>
    </i>
    <i r="1">
      <x v="420"/>
    </i>
    <i r="1">
      <x v="447"/>
    </i>
    <i r="1">
      <x v="451"/>
    </i>
    <i r="1">
      <x v="520"/>
    </i>
    <i r="1">
      <x v="524"/>
    </i>
    <i r="1">
      <x v="562"/>
    </i>
    <i r="1">
      <x v="577"/>
    </i>
    <i r="1">
      <x v="611"/>
    </i>
    <i r="1">
      <x v="643"/>
    </i>
    <i r="1">
      <x v="679"/>
    </i>
    <i r="1">
      <x v="681"/>
    </i>
    <i r="1">
      <x v="685"/>
    </i>
    <i r="1">
      <x v="688"/>
    </i>
    <i r="1">
      <x v="690"/>
    </i>
    <i r="1">
      <x v="716"/>
    </i>
    <i r="1">
      <x v="749"/>
    </i>
    <i r="1">
      <x v="750"/>
    </i>
    <i r="1">
      <x v="759"/>
    </i>
    <i r="1">
      <x v="766"/>
    </i>
    <i r="1">
      <x v="803"/>
    </i>
    <i r="1">
      <x v="822"/>
    </i>
    <i r="1">
      <x v="838"/>
    </i>
    <i r="1">
      <x v="855"/>
    </i>
    <i r="1">
      <x v="910"/>
    </i>
    <i>
      <x v="16"/>
    </i>
    <i r="1">
      <x v="10"/>
    </i>
    <i r="1">
      <x v="120"/>
    </i>
    <i r="1">
      <x v="167"/>
    </i>
    <i r="1">
      <x v="180"/>
    </i>
    <i r="1">
      <x v="201"/>
    </i>
    <i r="1">
      <x v="203"/>
    </i>
    <i r="1">
      <x v="216"/>
    </i>
    <i r="1">
      <x v="229"/>
    </i>
    <i r="1">
      <x v="301"/>
    </i>
    <i r="1">
      <x v="377"/>
    </i>
    <i r="1">
      <x v="378"/>
    </i>
    <i r="1">
      <x v="414"/>
    </i>
    <i r="1">
      <x v="417"/>
    </i>
    <i r="1">
      <x v="426"/>
    </i>
    <i r="1">
      <x v="515"/>
    </i>
    <i r="1">
      <x v="516"/>
    </i>
    <i r="1">
      <x v="521"/>
    </i>
    <i r="1">
      <x v="548"/>
    </i>
    <i r="1">
      <x v="558"/>
    </i>
    <i r="1">
      <x v="612"/>
    </i>
    <i r="1">
      <x v="613"/>
    </i>
    <i r="1">
      <x v="625"/>
    </i>
    <i r="1">
      <x v="629"/>
    </i>
    <i r="1">
      <x v="644"/>
    </i>
    <i r="1">
      <x v="686"/>
    </i>
    <i r="1">
      <x v="730"/>
    </i>
    <i r="1">
      <x v="781"/>
    </i>
    <i r="1">
      <x v="783"/>
    </i>
    <i r="1">
      <x v="786"/>
    </i>
    <i r="1">
      <x v="795"/>
    </i>
    <i r="1">
      <x v="807"/>
    </i>
    <i r="1">
      <x v="817"/>
    </i>
    <i r="1">
      <x v="841"/>
    </i>
    <i r="1">
      <x v="856"/>
    </i>
    <i r="1">
      <x v="865"/>
    </i>
    <i r="1">
      <x v="876"/>
    </i>
    <i r="1">
      <x v="880"/>
    </i>
    <i r="1">
      <x v="889"/>
    </i>
    <i>
      <x v="17"/>
    </i>
    <i r="1">
      <x v="26"/>
    </i>
    <i r="1">
      <x v="59"/>
    </i>
    <i r="1">
      <x v="157"/>
    </i>
    <i r="1">
      <x v="196"/>
    </i>
    <i r="1">
      <x v="279"/>
    </i>
    <i r="1">
      <x v="303"/>
    </i>
    <i r="1">
      <x v="333"/>
    </i>
    <i r="1">
      <x v="349"/>
    </i>
    <i r="1">
      <x v="446"/>
    </i>
    <i r="1">
      <x v="542"/>
    </i>
    <i r="1">
      <x v="659"/>
    </i>
    <i r="1">
      <x v="663"/>
    </i>
    <i r="1">
      <x v="671"/>
    </i>
    <i r="1">
      <x v="695"/>
    </i>
    <i r="1">
      <x v="720"/>
    </i>
    <i r="1">
      <x v="866"/>
    </i>
    <i>
      <x v="18"/>
    </i>
    <i r="1">
      <x v="20"/>
    </i>
    <i r="1">
      <x v="42"/>
    </i>
    <i r="1">
      <x v="78"/>
    </i>
    <i r="1">
      <x v="97"/>
    </i>
    <i r="1">
      <x v="104"/>
    </i>
    <i r="1">
      <x v="126"/>
    </i>
    <i r="1">
      <x v="192"/>
    </i>
    <i r="1">
      <x v="194"/>
    </i>
    <i r="1">
      <x v="235"/>
    </i>
    <i r="1">
      <x v="352"/>
    </i>
    <i r="1">
      <x v="375"/>
    </i>
    <i r="1">
      <x v="389"/>
    </i>
    <i r="1">
      <x v="422"/>
    </i>
    <i r="1">
      <x v="434"/>
    </i>
    <i r="1">
      <x v="642"/>
    </i>
    <i r="1">
      <x v="684"/>
    </i>
    <i r="1">
      <x v="705"/>
    </i>
    <i r="1">
      <x v="727"/>
    </i>
    <i r="1">
      <x v="778"/>
    </i>
    <i r="1">
      <x v="785"/>
    </i>
    <i r="1">
      <x v="851"/>
    </i>
    <i r="1">
      <x v="954"/>
    </i>
    <i>
      <x v="19"/>
    </i>
    <i r="1">
      <x v="232"/>
    </i>
    <i r="1">
      <x v="304"/>
    </i>
    <i r="1">
      <x v="366"/>
    </i>
    <i r="1">
      <x v="433"/>
    </i>
    <i r="1">
      <x v="555"/>
    </i>
    <i r="1">
      <x v="583"/>
    </i>
    <i r="1">
      <x v="654"/>
    </i>
    <i r="1">
      <x v="762"/>
    </i>
    <i r="1">
      <x v="823"/>
    </i>
    <i r="1">
      <x v="846"/>
    </i>
    <i r="1">
      <x v="867"/>
    </i>
    <i r="1">
      <x v="918"/>
    </i>
    <i r="1">
      <x v="920"/>
    </i>
    <i>
      <x v="20"/>
    </i>
    <i r="1">
      <x v="114"/>
    </i>
    <i r="1">
      <x v="123"/>
    </i>
    <i r="1">
      <x v="210"/>
    </i>
    <i r="1">
      <x v="294"/>
    </i>
    <i r="1">
      <x v="314"/>
    </i>
    <i r="1">
      <x v="410"/>
    </i>
    <i r="1">
      <x v="506"/>
    </i>
    <i>
      <x v="21"/>
    </i>
    <i r="1">
      <x/>
    </i>
    <i r="1">
      <x v="13"/>
    </i>
    <i r="1">
      <x v="19"/>
    </i>
    <i r="1">
      <x v="33"/>
    </i>
    <i r="1">
      <x v="105"/>
    </i>
    <i r="1">
      <x v="166"/>
    </i>
    <i r="1">
      <x v="178"/>
    </i>
    <i r="1">
      <x v="182"/>
    </i>
    <i r="1">
      <x v="189"/>
    </i>
    <i r="1">
      <x v="241"/>
    </i>
    <i r="1">
      <x v="250"/>
    </i>
    <i r="1">
      <x v="266"/>
    </i>
    <i r="1">
      <x v="292"/>
    </i>
    <i r="1">
      <x v="365"/>
    </i>
    <i r="1">
      <x v="407"/>
    </i>
    <i r="1">
      <x v="445"/>
    </i>
    <i r="1">
      <x v="500"/>
    </i>
    <i r="1">
      <x v="527"/>
    </i>
    <i r="1">
      <x v="538"/>
    </i>
    <i r="1">
      <x v="553"/>
    </i>
    <i r="1">
      <x v="564"/>
    </i>
    <i r="1">
      <x v="571"/>
    </i>
    <i r="1">
      <x v="576"/>
    </i>
    <i r="1">
      <x v="592"/>
    </i>
    <i r="1">
      <x v="640"/>
    </i>
    <i r="1">
      <x v="650"/>
    </i>
    <i r="1">
      <x v="708"/>
    </i>
    <i r="1">
      <x v="811"/>
    </i>
    <i r="1">
      <x v="818"/>
    </i>
    <i r="1">
      <x v="824"/>
    </i>
    <i r="1">
      <x v="882"/>
    </i>
    <i r="1">
      <x v="906"/>
    </i>
    <i>
      <x v="22"/>
    </i>
    <i r="1">
      <x v="17"/>
    </i>
    <i r="1">
      <x v="45"/>
    </i>
    <i r="1">
      <x v="53"/>
    </i>
    <i r="1">
      <x v="56"/>
    </i>
    <i r="1">
      <x v="63"/>
    </i>
    <i r="1">
      <x v="67"/>
    </i>
    <i r="1">
      <x v="84"/>
    </i>
    <i r="1">
      <x v="130"/>
    </i>
    <i r="1">
      <x v="136"/>
    </i>
    <i r="1">
      <x v="144"/>
    </i>
    <i r="1">
      <x v="164"/>
    </i>
    <i r="1">
      <x v="191"/>
    </i>
    <i r="1">
      <x v="220"/>
    </i>
    <i r="1">
      <x v="273"/>
    </i>
    <i r="1">
      <x v="290"/>
    </i>
    <i r="1">
      <x v="340"/>
    </i>
    <i r="1">
      <x v="341"/>
    </i>
    <i r="1">
      <x v="344"/>
    </i>
    <i r="1">
      <x v="350"/>
    </i>
    <i r="1">
      <x v="353"/>
    </i>
    <i r="1">
      <x v="384"/>
    </i>
    <i r="1">
      <x v="385"/>
    </i>
    <i r="1">
      <x v="403"/>
    </i>
    <i r="1">
      <x v="411"/>
    </i>
    <i r="1">
      <x v="421"/>
    </i>
    <i r="1">
      <x v="438"/>
    </i>
    <i r="1">
      <x v="442"/>
    </i>
    <i r="1">
      <x v="456"/>
    </i>
    <i r="1">
      <x v="497"/>
    </i>
    <i r="1">
      <x v="539"/>
    </i>
    <i r="1">
      <x v="544"/>
    </i>
    <i r="1">
      <x v="551"/>
    </i>
    <i r="1">
      <x v="559"/>
    </i>
    <i r="1">
      <x v="588"/>
    </i>
    <i r="1">
      <x v="595"/>
    </i>
    <i r="1">
      <x v="600"/>
    </i>
    <i r="1">
      <x v="607"/>
    </i>
    <i r="1">
      <x v="622"/>
    </i>
    <i r="1">
      <x v="627"/>
    </i>
    <i r="1">
      <x v="656"/>
    </i>
    <i r="1">
      <x v="672"/>
    </i>
    <i r="1">
      <x v="683"/>
    </i>
    <i r="1">
      <x v="698"/>
    </i>
    <i r="1">
      <x v="732"/>
    </i>
    <i r="1">
      <x v="733"/>
    </i>
    <i r="1">
      <x v="735"/>
    </i>
    <i r="1">
      <x v="833"/>
    </i>
    <i r="1">
      <x v="845"/>
    </i>
    <i r="1">
      <x v="854"/>
    </i>
    <i r="1">
      <x v="857"/>
    </i>
    <i r="1">
      <x v="899"/>
    </i>
    <i r="1">
      <x v="905"/>
    </i>
    <i r="1">
      <x v="923"/>
    </i>
    <i r="1">
      <x v="930"/>
    </i>
    <i r="1">
      <x v="931"/>
    </i>
    <i r="1">
      <x v="956"/>
    </i>
    <i>
      <x v="23"/>
    </i>
    <i r="1">
      <x v="34"/>
    </i>
    <i r="1">
      <x v="177"/>
    </i>
    <i r="1">
      <x v="371"/>
    </i>
    <i r="1">
      <x v="566"/>
    </i>
    <i>
      <x v="24"/>
    </i>
    <i r="1">
      <x v="31"/>
    </i>
    <i r="1">
      <x v="101"/>
    </i>
    <i r="1">
      <x v="162"/>
    </i>
    <i r="1">
      <x v="191"/>
    </i>
    <i r="1">
      <x v="207"/>
    </i>
    <i r="1">
      <x v="218"/>
    </i>
    <i r="1">
      <x v="261"/>
    </i>
    <i r="1">
      <x v="271"/>
    </i>
    <i r="1">
      <x v="278"/>
    </i>
    <i r="1">
      <x v="309"/>
    </i>
    <i r="1">
      <x v="321"/>
    </i>
    <i r="1">
      <x v="337"/>
    </i>
    <i r="1">
      <x v="338"/>
    </i>
    <i r="1">
      <x v="348"/>
    </i>
    <i r="1">
      <x v="393"/>
    </i>
    <i r="1">
      <x v="405"/>
    </i>
    <i r="1">
      <x v="427"/>
    </i>
    <i r="1">
      <x v="430"/>
    </i>
    <i r="1">
      <x v="431"/>
    </i>
    <i r="1">
      <x v="442"/>
    </i>
    <i r="1">
      <x v="469"/>
    </i>
    <i r="1">
      <x v="585"/>
    </i>
    <i r="1">
      <x v="602"/>
    </i>
    <i r="1">
      <x v="633"/>
    </i>
    <i r="1">
      <x v="639"/>
    </i>
    <i r="1">
      <x v="657"/>
    </i>
    <i r="1">
      <x v="667"/>
    </i>
    <i r="1">
      <x v="689"/>
    </i>
    <i r="1">
      <x v="721"/>
    </i>
    <i r="1">
      <x v="760"/>
    </i>
    <i r="1">
      <x v="764"/>
    </i>
    <i r="1">
      <x v="770"/>
    </i>
    <i r="1">
      <x v="782"/>
    </i>
    <i r="1">
      <x v="826"/>
    </i>
    <i r="1">
      <x v="828"/>
    </i>
    <i r="1">
      <x v="829"/>
    </i>
    <i r="1">
      <x v="875"/>
    </i>
    <i r="1">
      <x v="886"/>
    </i>
    <i r="1">
      <x v="941"/>
    </i>
    <i r="1">
      <x v="949"/>
    </i>
    <i r="1">
      <x v="950"/>
    </i>
    <i r="1">
      <x v="951"/>
    </i>
    <i>
      <x v="25"/>
    </i>
    <i r="1">
      <x v="8"/>
    </i>
    <i r="1">
      <x v="36"/>
    </i>
    <i r="1">
      <x v="37"/>
    </i>
    <i r="1">
      <x v="39"/>
    </i>
    <i r="1">
      <x v="65"/>
    </i>
    <i r="1">
      <x v="77"/>
    </i>
    <i r="1">
      <x v="81"/>
    </i>
    <i r="1">
      <x v="82"/>
    </i>
    <i r="1">
      <x v="96"/>
    </i>
    <i r="1">
      <x v="117"/>
    </i>
    <i r="1">
      <x v="119"/>
    </i>
    <i r="1">
      <x v="129"/>
    </i>
    <i r="1">
      <x v="150"/>
    </i>
    <i r="1">
      <x v="154"/>
    </i>
    <i r="1">
      <x v="202"/>
    </i>
    <i r="1">
      <x v="211"/>
    </i>
    <i r="1">
      <x v="214"/>
    </i>
    <i r="1">
      <x v="217"/>
    </i>
    <i r="1">
      <x v="249"/>
    </i>
    <i r="1">
      <x v="277"/>
    </i>
    <i r="1">
      <x v="302"/>
    </i>
    <i r="1">
      <x v="322"/>
    </i>
    <i r="1">
      <x v="325"/>
    </i>
    <i r="1">
      <x v="332"/>
    </i>
    <i r="1">
      <x v="382"/>
    </i>
    <i r="1">
      <x v="390"/>
    </i>
    <i r="1">
      <x v="439"/>
    </i>
    <i r="1">
      <x v="471"/>
    </i>
    <i r="1">
      <x v="485"/>
    </i>
    <i r="1">
      <x v="501"/>
    </i>
    <i r="1">
      <x v="503"/>
    </i>
    <i r="1">
      <x v="509"/>
    </i>
    <i r="1">
      <x v="514"/>
    </i>
    <i r="1">
      <x v="518"/>
    </i>
    <i r="1">
      <x v="543"/>
    </i>
    <i r="1">
      <x v="545"/>
    </i>
    <i r="1">
      <x v="547"/>
    </i>
    <i r="1">
      <x v="574"/>
    </i>
    <i r="1">
      <x v="597"/>
    </i>
    <i r="1">
      <x v="606"/>
    </i>
    <i r="1">
      <x v="608"/>
    </i>
    <i r="1">
      <x v="637"/>
    </i>
    <i r="1">
      <x v="646"/>
    </i>
    <i r="1">
      <x v="702"/>
    </i>
    <i r="1">
      <x v="710"/>
    </i>
    <i r="1">
      <x v="729"/>
    </i>
    <i r="1">
      <x v="731"/>
    </i>
    <i r="1">
      <x v="736"/>
    </i>
    <i r="1">
      <x v="757"/>
    </i>
    <i r="1">
      <x v="776"/>
    </i>
    <i r="1">
      <x v="791"/>
    </i>
    <i r="1">
      <x v="821"/>
    </i>
    <i r="1">
      <x v="834"/>
    </i>
    <i r="1">
      <x v="850"/>
    </i>
    <i r="1">
      <x v="877"/>
    </i>
    <i r="1">
      <x v="878"/>
    </i>
    <i r="1">
      <x v="903"/>
    </i>
    <i r="1">
      <x v="932"/>
    </i>
    <i r="1">
      <x v="935"/>
    </i>
    <i r="1">
      <x v="936"/>
    </i>
    <i>
      <x v="26"/>
    </i>
    <i r="1">
      <x v="38"/>
    </i>
    <i r="1">
      <x v="244"/>
    </i>
    <i r="1">
      <x v="316"/>
    </i>
    <i r="1">
      <x v="356"/>
    </i>
    <i r="1">
      <x v="536"/>
    </i>
    <i r="1">
      <x v="701"/>
    </i>
    <i r="1">
      <x v="755"/>
    </i>
    <i r="1">
      <x v="802"/>
    </i>
    <i>
      <x v="27"/>
    </i>
    <i r="1">
      <x v="133"/>
    </i>
    <i r="1">
      <x v="615"/>
    </i>
    <i>
      <x v="28"/>
    </i>
    <i r="1">
      <x v="942"/>
    </i>
    <i>
      <x v="29"/>
    </i>
    <i r="1">
      <x v="942"/>
    </i>
    <i>
      <x v="30"/>
    </i>
    <i r="1">
      <x v="942"/>
    </i>
    <i>
      <x v="31"/>
    </i>
    <i r="1">
      <x v="3"/>
    </i>
    <i r="1">
      <x v="5"/>
    </i>
    <i r="1">
      <x v="24"/>
    </i>
    <i r="1">
      <x v="27"/>
    </i>
    <i r="1">
      <x v="49"/>
    </i>
    <i r="1">
      <x v="52"/>
    </i>
    <i r="1">
      <x v="61"/>
    </i>
    <i r="1">
      <x v="183"/>
    </i>
    <i r="1">
      <x v="185"/>
    </i>
    <i r="1">
      <x v="197"/>
    </i>
    <i r="1">
      <x v="234"/>
    </i>
    <i r="1">
      <x v="240"/>
    </i>
    <i r="1">
      <x v="262"/>
    </i>
    <i r="1">
      <x v="310"/>
    </i>
    <i r="1">
      <x v="357"/>
    </i>
    <i r="1">
      <x v="391"/>
    </i>
    <i r="1">
      <x v="392"/>
    </i>
    <i r="1">
      <x v="394"/>
    </i>
    <i r="1">
      <x v="395"/>
    </i>
    <i r="1">
      <x v="399"/>
    </i>
    <i r="1">
      <x v="463"/>
    </i>
    <i r="1">
      <x v="532"/>
    </i>
    <i r="1">
      <x v="561"/>
    </i>
    <i r="1">
      <x v="570"/>
    </i>
    <i r="1">
      <x v="593"/>
    </i>
    <i r="1">
      <x v="647"/>
    </i>
    <i r="1">
      <x v="664"/>
    </i>
    <i r="1">
      <x v="682"/>
    </i>
    <i r="1">
      <x v="706"/>
    </i>
    <i r="1">
      <x v="722"/>
    </i>
    <i r="1">
      <x v="726"/>
    </i>
    <i r="1">
      <x v="741"/>
    </i>
    <i r="1">
      <x v="754"/>
    </i>
    <i r="1">
      <x v="831"/>
    </i>
    <i r="1">
      <x v="836"/>
    </i>
    <i r="1">
      <x v="852"/>
    </i>
    <i r="1">
      <x v="965"/>
    </i>
    <i r="1">
      <x v="966"/>
    </i>
    <i>
      <x v="32"/>
    </i>
    <i r="1">
      <x v="54"/>
    </i>
    <i r="1">
      <x v="65"/>
    </i>
    <i r="1">
      <x v="83"/>
    </i>
    <i r="1">
      <x v="93"/>
    </i>
    <i r="1">
      <x v="100"/>
    </i>
    <i r="1">
      <x v="103"/>
    </i>
    <i r="1">
      <x v="127"/>
    </i>
    <i r="1">
      <x v="135"/>
    </i>
    <i r="1">
      <x v="158"/>
    </i>
    <i r="1">
      <x v="173"/>
    </i>
    <i r="1">
      <x v="187"/>
    </i>
    <i r="1">
      <x v="209"/>
    </i>
    <i r="1">
      <x v="219"/>
    </i>
    <i r="1">
      <x v="270"/>
    </i>
    <i r="1">
      <x v="295"/>
    </i>
    <i r="1">
      <x v="297"/>
    </i>
    <i r="1">
      <x v="307"/>
    </i>
    <i r="1">
      <x v="323"/>
    </i>
    <i r="1">
      <x v="335"/>
    </i>
    <i r="1">
      <x v="358"/>
    </i>
    <i r="1">
      <x v="389"/>
    </i>
    <i r="1">
      <x v="397"/>
    </i>
    <i r="1">
      <x v="423"/>
    </i>
    <i r="1">
      <x v="458"/>
    </i>
    <i r="1">
      <x v="470"/>
    </i>
    <i r="1">
      <x v="473"/>
    </i>
    <i r="1">
      <x v="477"/>
    </i>
    <i r="1">
      <x v="479"/>
    </i>
    <i r="1">
      <x v="481"/>
    </i>
    <i r="1">
      <x v="482"/>
    </i>
    <i r="1">
      <x v="489"/>
    </i>
    <i r="1">
      <x v="498"/>
    </i>
    <i r="1">
      <x v="504"/>
    </i>
    <i r="1">
      <x v="567"/>
    </i>
    <i r="1">
      <x v="645"/>
    </i>
    <i r="1">
      <x v="653"/>
    </i>
    <i r="1">
      <x v="669"/>
    </i>
    <i r="1">
      <x v="676"/>
    </i>
    <i r="1">
      <x v="700"/>
    </i>
    <i r="1">
      <x v="709"/>
    </i>
    <i r="1">
      <x v="740"/>
    </i>
    <i r="1">
      <x v="771"/>
    </i>
    <i r="1">
      <x v="796"/>
    </i>
    <i r="1">
      <x v="803"/>
    </i>
    <i r="1">
      <x v="813"/>
    </i>
    <i r="1">
      <x v="816"/>
    </i>
    <i r="1">
      <x v="832"/>
    </i>
    <i r="1">
      <x v="842"/>
    </i>
    <i r="1">
      <x v="844"/>
    </i>
    <i r="1">
      <x v="849"/>
    </i>
    <i r="1">
      <x v="869"/>
    </i>
    <i r="1">
      <x v="874"/>
    </i>
    <i r="1">
      <x v="883"/>
    </i>
    <i r="1">
      <x v="891"/>
    </i>
    <i r="1">
      <x v="902"/>
    </i>
    <i r="1">
      <x v="904"/>
    </i>
    <i r="1">
      <x v="911"/>
    </i>
    <i r="1">
      <x v="913"/>
    </i>
    <i r="1">
      <x v="963"/>
    </i>
    <i>
      <x v="33"/>
    </i>
    <i r="1">
      <x v="12"/>
    </i>
    <i r="1">
      <x v="69"/>
    </i>
    <i r="1">
      <x v="72"/>
    </i>
    <i r="1">
      <x v="94"/>
    </i>
    <i r="1">
      <x v="128"/>
    </i>
    <i r="1">
      <x v="195"/>
    </i>
    <i r="1">
      <x v="239"/>
    </i>
    <i r="1">
      <x v="245"/>
    </i>
    <i r="1">
      <x v="313"/>
    </i>
    <i r="1">
      <x v="320"/>
    </i>
    <i r="1">
      <x v="330"/>
    </i>
    <i r="1">
      <x v="343"/>
    </i>
    <i r="1">
      <x v="345"/>
    </i>
    <i r="1">
      <x v="368"/>
    </i>
    <i r="1">
      <x v="374"/>
    </i>
    <i r="1">
      <x v="408"/>
    </i>
    <i r="1">
      <x v="424"/>
    </i>
    <i r="1">
      <x v="436"/>
    </i>
    <i r="1">
      <x v="460"/>
    </i>
    <i r="1">
      <x v="462"/>
    </i>
    <i r="1">
      <x v="535"/>
    </i>
    <i r="1">
      <x v="552"/>
    </i>
    <i r="1">
      <x v="586"/>
    </i>
    <i r="1">
      <x v="604"/>
    </i>
    <i r="1">
      <x v="618"/>
    </i>
    <i r="1">
      <x v="631"/>
    </i>
    <i r="1">
      <x v="634"/>
    </i>
    <i r="1">
      <x v="715"/>
    </i>
    <i r="1">
      <x v="717"/>
    </i>
    <i r="1">
      <x v="765"/>
    </i>
    <i r="1">
      <x v="775"/>
    </i>
    <i r="1">
      <x v="809"/>
    </i>
    <i r="1">
      <x v="881"/>
    </i>
    <i r="1">
      <x v="892"/>
    </i>
    <i r="1">
      <x v="924"/>
    </i>
    <i>
      <x v="34"/>
    </i>
    <i r="1">
      <x v="94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 of PM2,5" fld="40" baseField="0" baseItem="0"/>
    <dataField name="Sum of Dust" fld="41" baseField="0" baseItem="0"/>
    <dataField name="Sum of NO/NO2" fld="42" baseField="0" baseItem="0"/>
    <dataField name="Sum of SO2" fld="43" baseField="0" baseItem="0"/>
    <dataField name="Sum of BC" fld="44" baseField="0" baseItem="0"/>
    <dataField name="Sum of OC" fld="45" baseField="0" baseItem="0"/>
    <dataField name="Sum of VOC" fld="46" baseField="0" baseItem="0"/>
    <dataField name="Sum of CO" fld="47" baseField="0" baseItem="0"/>
  </dataFields>
  <formats count="3">
    <format dxfId="8">
      <pivotArea outline="0" collapsedLevelsAreSubtotals="1" fieldPosition="0"/>
    </format>
    <format dxfId="7">
      <pivotArea outline="0" collapsedLevelsAreSubtotals="1" fieldPosition="0"/>
    </format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6" cacheId="1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2:I998" firstHeaderRow="0" firstDataRow="1" firstDataCol="1"/>
  <pivotFields count="56">
    <pivotField axis="axisRow" showAll="0">
      <items count="36">
        <item x="13"/>
        <item x="0"/>
        <item x="23"/>
        <item x="14"/>
        <item x="29"/>
        <item x="20"/>
        <item x="21"/>
        <item x="25"/>
        <item x="22"/>
        <item x="4"/>
        <item x="9"/>
        <item x="17"/>
        <item x="18"/>
        <item x="19"/>
        <item x="6"/>
        <item x="11"/>
        <item x="15"/>
        <item x="8"/>
        <item x="7"/>
        <item x="31"/>
        <item x="30"/>
        <item x="28"/>
        <item x="16"/>
        <item x="10"/>
        <item x="5"/>
        <item x="24"/>
        <item x="3"/>
        <item x="27"/>
        <item x="1"/>
        <item x="2"/>
        <item x="33"/>
        <item x="32"/>
        <item x="26"/>
        <item x="12"/>
        <item x="34"/>
        <item t="default"/>
      </items>
    </pivotField>
    <pivotField showAll="0"/>
    <pivotField showAll="0"/>
    <pivotField showAll="0"/>
    <pivotField axis="axisRow" showAll="0">
      <items count="968">
        <item x="830"/>
        <item x="129"/>
        <item x="178"/>
        <item x="929"/>
        <item x="857"/>
        <item x="914"/>
        <item x="102"/>
        <item x="130"/>
        <item x="695"/>
        <item x="192"/>
        <item x="351"/>
        <item x="566"/>
        <item x="278"/>
        <item x="848"/>
        <item x="731"/>
        <item x="518"/>
        <item x="304"/>
        <item x="430"/>
        <item x="561"/>
        <item x="827"/>
        <item x="150"/>
        <item x="344"/>
        <item x="437"/>
        <item x="110"/>
        <item x="928"/>
        <item x="121"/>
        <item x="165"/>
        <item x="931"/>
        <item x="105"/>
        <item x="612"/>
        <item x="864"/>
        <item x="91"/>
        <item x="464"/>
        <item x="844"/>
        <item x="200"/>
        <item x="113"/>
        <item x="665"/>
        <item x="711"/>
        <item x="12"/>
        <item x="696"/>
        <item x="613"/>
        <item x="297"/>
        <item x="148"/>
        <item x="745"/>
        <item x="223"/>
        <item x="408"/>
        <item x="637"/>
        <item x="661"/>
        <item x="463"/>
        <item x="923"/>
        <item x="599"/>
        <item x="310"/>
        <item x="919"/>
        <item x="433"/>
        <item x="792"/>
        <item x="40"/>
        <item x="403"/>
        <item m="1" x="964"/>
        <item x="723"/>
        <item x="169"/>
        <item x="290"/>
        <item x="899"/>
        <item m="1" x="940"/>
        <item x="330"/>
        <item x="26"/>
        <item x="548"/>
        <item x="3"/>
        <item x="423"/>
        <item x="535"/>
        <item x="248"/>
        <item x="658"/>
        <item x="241"/>
        <item x="246"/>
        <item x="509"/>
        <item m="1" x="946"/>
        <item x="615"/>
        <item x="303"/>
        <item x="710"/>
        <item x="140"/>
        <item x="858"/>
        <item m="1" x="965"/>
        <item x="703"/>
        <item x="669"/>
        <item x="808"/>
        <item x="418"/>
        <item x="574"/>
        <item x="551"/>
        <item x="43"/>
        <item x="135"/>
        <item x="724"/>
        <item x="645"/>
        <item x="519"/>
        <item x="299"/>
        <item x="777"/>
        <item x="272"/>
        <item x="594"/>
        <item x="670"/>
        <item x="147"/>
        <item x="744"/>
        <item x="234"/>
        <item x="780"/>
        <item x="86"/>
        <item x="107"/>
        <item x="768"/>
        <item x="151"/>
        <item x="823"/>
        <item x="484"/>
        <item x="221"/>
        <item x="641"/>
        <item x="568"/>
        <item x="730"/>
        <item m="1" x="936"/>
        <item x="123"/>
        <item x="339"/>
        <item x="881"/>
        <item x="533"/>
        <item x="502"/>
        <item x="708"/>
        <item x="562"/>
        <item x="677"/>
        <item x="370"/>
        <item x="325"/>
        <item x="756"/>
        <item x="875"/>
        <item x="441"/>
        <item x="466"/>
        <item x="143"/>
        <item x="771"/>
        <item x="263"/>
        <item x="705"/>
        <item x="436"/>
        <item x="545"/>
        <item x="300"/>
        <item x="817"/>
        <item x="136"/>
        <item x="810"/>
        <item x="396"/>
        <item m="1" x="938"/>
        <item x="45"/>
        <item x="219"/>
        <item x="531"/>
        <item x="607"/>
        <item x="118"/>
        <item x="244"/>
        <item x="394"/>
        <item x="581"/>
        <item x="292"/>
        <item m="1" x="958"/>
        <item x="759"/>
        <item x="733"/>
        <item x="681"/>
        <item x="482"/>
        <item x="106"/>
        <item m="1" x="960"/>
        <item x="663"/>
        <item x="580"/>
        <item m="1" x="955"/>
        <item x="175"/>
        <item x="774"/>
        <item x="289"/>
        <item x="512"/>
        <item x="465"/>
        <item x="0"/>
        <item x="298"/>
        <item x="417"/>
        <item m="1" x="951"/>
        <item x="847"/>
        <item x="364"/>
        <item x="660"/>
        <item x="39"/>
        <item x="755"/>
        <item x="585"/>
        <item x="19"/>
        <item x="761"/>
        <item x="451"/>
        <item x="15"/>
        <item x="283"/>
        <item x="203"/>
        <item x="831"/>
        <item x="282"/>
        <item x="375"/>
        <item x="631"/>
        <item x="840"/>
        <item x="909"/>
        <item x="188"/>
        <item x="902"/>
        <item x="644"/>
        <item x="783"/>
        <item x="54"/>
        <item x="820"/>
        <item x="734"/>
        <item x="61"/>
        <item x="142"/>
        <item x="624"/>
        <item x="160"/>
        <item x="275"/>
        <item x="166"/>
        <item x="904"/>
        <item x="326"/>
        <item x="872"/>
        <item x="233"/>
        <item x="362"/>
        <item x="667"/>
        <item x="383"/>
        <item m="1" x="954"/>
        <item x="854"/>
        <item x="575"/>
        <item x="95"/>
        <item x="602"/>
        <item x="804"/>
        <item x="876"/>
        <item x="469"/>
        <item m="1" x="941"/>
        <item x="630"/>
        <item x="678"/>
        <item x="288"/>
        <item x="366"/>
        <item x="671"/>
        <item x="90"/>
        <item x="813"/>
        <item x="429"/>
        <item x="477"/>
        <item x="593"/>
        <item x="752"/>
        <item x="35"/>
        <item x="627"/>
        <item x="311"/>
        <item x="750"/>
        <item x="628"/>
        <item x="356"/>
        <item x="538"/>
        <item x="287"/>
        <item x="889"/>
        <item x="565"/>
        <item x="910"/>
        <item x="156"/>
        <item x="108"/>
        <item x="193"/>
        <item x="229"/>
        <item x="260"/>
        <item x="916"/>
        <item x="832"/>
        <item x="504"/>
        <item m="1" x="934"/>
        <item x="6"/>
        <item x="257"/>
        <item x="214"/>
        <item x="319"/>
        <item x="547"/>
        <item x="709"/>
        <item x="839"/>
        <item x="177"/>
        <item m="1" x="945"/>
        <item x="322"/>
        <item x="474"/>
        <item x="608"/>
        <item x="649"/>
        <item x="305"/>
        <item x="523"/>
        <item x="179"/>
        <item x="180"/>
        <item x="84"/>
        <item x="922"/>
        <item x="619"/>
        <item x="549"/>
        <item x="543"/>
        <item x="826"/>
        <item x="22"/>
        <item x="526"/>
        <item x="623"/>
        <item x="789"/>
        <item x="92"/>
        <item x="131"/>
        <item x="420"/>
        <item x="855"/>
        <item x="128"/>
        <item x="499"/>
        <item x="684"/>
        <item x="85"/>
        <item x="163"/>
        <item x="227"/>
        <item x="286"/>
        <item x="563"/>
        <item x="605"/>
        <item x="284"/>
        <item x="318"/>
        <item x="2"/>
        <item x="321"/>
        <item m="1" x="963"/>
        <item x="198"/>
        <item x="412"/>
        <item x="508"/>
        <item x="819"/>
        <item x="514"/>
        <item x="877"/>
        <item x="797"/>
        <item m="1" x="948"/>
        <item x="782"/>
        <item x="853"/>
        <item x="600"/>
        <item x="17"/>
        <item x="376"/>
        <item x="704"/>
        <item x="162"/>
        <item x="887"/>
        <item x="440"/>
        <item x="592"/>
        <item x="794"/>
        <item x="184"/>
        <item x="70"/>
        <item x="911"/>
        <item x="103"/>
        <item x="133"/>
        <item x="269"/>
        <item x="879"/>
        <item x="109"/>
        <item x="5"/>
        <item x="467"/>
        <item x="534"/>
        <item x="191"/>
        <item x="253"/>
        <item x="88"/>
        <item x="714"/>
        <item x="769"/>
        <item x="226"/>
        <item x="699"/>
        <item x="557"/>
        <item x="648"/>
        <item x="324"/>
        <item x="243"/>
        <item x="247"/>
        <item x="209"/>
        <item x="685"/>
        <item x="164"/>
        <item x="521"/>
        <item x="790"/>
        <item x="331"/>
        <item x="71"/>
        <item x="72"/>
        <item x="578"/>
        <item x="419"/>
        <item x="397"/>
        <item x="438"/>
        <item x="271"/>
        <item x="428"/>
        <item x="261"/>
        <item x="513"/>
        <item x="867"/>
        <item x="79"/>
        <item x="168"/>
        <item x="421"/>
        <item m="1" x="961"/>
        <item x="157"/>
        <item x="406"/>
        <item m="1" x="947"/>
        <item x="564"/>
        <item x="8"/>
        <item x="900"/>
        <item x="812"/>
        <item x="236"/>
        <item x="32"/>
        <item x="483"/>
        <item x="488"/>
        <item x="863"/>
        <item x="609"/>
        <item x="837"/>
        <item x="883"/>
        <item x="489"/>
        <item x="249"/>
        <item x="114"/>
        <item x="336"/>
        <item x="201"/>
        <item x="546"/>
        <item x="240"/>
        <item x="254"/>
        <item x="154"/>
        <item x="571"/>
        <item x="361"/>
        <item x="365"/>
        <item x="197"/>
        <item x="454"/>
        <item x="111"/>
        <item x="693"/>
        <item x="242"/>
        <item x="393"/>
        <item x="390"/>
        <item x="657"/>
        <item x="737"/>
        <item x="740"/>
        <item x="152"/>
        <item x="718"/>
        <item x="917"/>
        <item x="905"/>
        <item x="99"/>
        <item x="912"/>
        <item x="920"/>
        <item x="48"/>
        <item x="762"/>
        <item x="217"/>
        <item x="903"/>
        <item x="301"/>
        <item x="522"/>
        <item x="23"/>
        <item x="387"/>
        <item x="555"/>
        <item x="93"/>
        <item x="313"/>
        <item x="850"/>
        <item x="250"/>
        <item x="603"/>
        <item x="880"/>
        <item x="401"/>
        <item m="1" x="966"/>
        <item x="527"/>
        <item x="374"/>
        <item x="525"/>
        <item x="646"/>
        <item x="347"/>
        <item x="587"/>
        <item x="572"/>
        <item x="212"/>
        <item x="410"/>
        <item x="159"/>
        <item x="764"/>
        <item x="252"/>
        <item x="53"/>
        <item x="355"/>
        <item x="67"/>
        <item x="450"/>
        <item x="280"/>
        <item x="97"/>
        <item x="78"/>
        <item x="16"/>
        <item x="888"/>
        <item x="158"/>
        <item x="621"/>
        <item x="274"/>
        <item x="553"/>
        <item x="435"/>
        <item x="679"/>
        <item x="865"/>
        <item x="539"/>
        <item x="83"/>
        <item x="736"/>
        <item x="610"/>
        <item x="845"/>
        <item x="161"/>
        <item x="239"/>
        <item x="573"/>
        <item x="749"/>
        <item x="616"/>
        <item x="206"/>
        <item x="636"/>
        <item x="329"/>
        <item x="50"/>
        <item x="569"/>
        <item x="432"/>
        <item x="732"/>
        <item x="806"/>
        <item x="598"/>
        <item x="268"/>
        <item x="59"/>
        <item x="270"/>
        <item x="924"/>
        <item x="295"/>
        <item x="25"/>
        <item x="31"/>
        <item x="21"/>
        <item m="1" x="937"/>
        <item x="69"/>
        <item x="779"/>
        <item x="666"/>
        <item x="309"/>
        <item x="778"/>
        <item x="27"/>
        <item x="579"/>
        <item x="596"/>
        <item x="776"/>
        <item x="439"/>
        <item x="805"/>
        <item x="480"/>
        <item x="773"/>
        <item x="775"/>
        <item x="459"/>
        <item x="632"/>
        <item x="683"/>
        <item x="296"/>
        <item x="492"/>
        <item x="735"/>
        <item x="803"/>
        <item x="119"/>
        <item x="583"/>
        <item x="634"/>
        <item m="1" x="935"/>
        <item x="753"/>
        <item x="448"/>
        <item x="638"/>
        <item x="424"/>
        <item x="816"/>
        <item x="472"/>
        <item x="836"/>
        <item x="698"/>
        <item x="493"/>
        <item x="676"/>
        <item x="772"/>
        <item x="343"/>
        <item x="878"/>
        <item m="1" x="943"/>
        <item x="332"/>
        <item x="687"/>
        <item x="112"/>
        <item x="182"/>
        <item x="126"/>
        <item x="327"/>
        <item x="664"/>
        <item x="354"/>
        <item x="368"/>
        <item x="659"/>
        <item x="668"/>
        <item m="1" x="939"/>
        <item x="231"/>
        <item x="350"/>
        <item x="633"/>
        <item x="337"/>
        <item x="232"/>
        <item x="461"/>
        <item x="470"/>
        <item x="834"/>
        <item x="760"/>
        <item x="185"/>
        <item x="52"/>
        <item x="181"/>
        <item x="907"/>
        <item x="195"/>
        <item x="314"/>
        <item x="266"/>
        <item x="11"/>
        <item x="442"/>
        <item x="824"/>
        <item x="431"/>
        <item x="528"/>
        <item x="122"/>
        <item x="167"/>
        <item x="690"/>
        <item x="384"/>
        <item x="673"/>
        <item x="651"/>
        <item x="662"/>
        <item x="379"/>
        <item x="746"/>
        <item x="455"/>
        <item x="395"/>
        <item x="259"/>
        <item x="833"/>
        <item x="871"/>
        <item x="893"/>
        <item x="626"/>
        <item x="49"/>
        <item x="369"/>
        <item x="425"/>
        <item x="584"/>
        <item x="925"/>
        <item x="213"/>
        <item x="138"/>
        <item x="846"/>
        <item x="747"/>
        <item x="202"/>
        <item x="765"/>
        <item x="132"/>
        <item x="101"/>
        <item x="908"/>
        <item x="843"/>
        <item x="58"/>
        <item x="503"/>
        <item x="713"/>
        <item x="743"/>
        <item x="841"/>
        <item x="238"/>
        <item x="656"/>
        <item x="861"/>
        <item x="345"/>
        <item x="727"/>
        <item x="120"/>
        <item x="892"/>
        <item x="597"/>
        <item x="62"/>
        <item x="245"/>
        <item x="719"/>
        <item x="391"/>
        <item x="468"/>
        <item x="617"/>
        <item x="196"/>
        <item x="829"/>
        <item x="894"/>
        <item x="189"/>
        <item x="422"/>
        <item x="570"/>
        <item x="701"/>
        <item x="315"/>
        <item x="475"/>
        <item x="427"/>
        <item x="588"/>
        <item x="66"/>
        <item x="57"/>
        <item x="277"/>
        <item x="748"/>
        <item x="716"/>
        <item x="411"/>
        <item x="675"/>
        <item x="618"/>
        <item x="614"/>
        <item x="216"/>
        <item x="380"/>
        <item x="382"/>
        <item x="479"/>
        <item x="818"/>
        <item x="567"/>
        <item x="18"/>
        <item x="265"/>
        <item x="452"/>
        <item x="586"/>
        <item x="14"/>
        <item x="404"/>
        <item x="852"/>
        <item x="124"/>
        <item x="358"/>
        <item x="334"/>
        <item x="405"/>
        <item x="445"/>
        <item x="372"/>
        <item x="625"/>
        <item x="267"/>
        <item x="590"/>
        <item x="74"/>
        <item x="276"/>
        <item x="556"/>
        <item x="487"/>
        <item x="680"/>
        <item x="28"/>
        <item x="98"/>
        <item x="825"/>
        <item x="501"/>
        <item x="145"/>
        <item x="204"/>
        <item x="348"/>
        <item x="787"/>
        <item x="700"/>
        <item x="897"/>
        <item x="36"/>
        <item x="540"/>
        <item x="828"/>
        <item x="486"/>
        <item x="655"/>
        <item x="795"/>
        <item x="886"/>
        <item x="308"/>
        <item x="386"/>
        <item x="63"/>
        <item x="541"/>
        <item x="174"/>
        <item x="199"/>
        <item x="306"/>
        <item x="738"/>
        <item x="171"/>
        <item x="926"/>
        <item x="333"/>
        <item x="1"/>
        <item x="76"/>
        <item x="606"/>
        <item x="811"/>
        <item x="721"/>
        <item x="173"/>
        <item x="402"/>
        <item x="751"/>
        <item x="481"/>
        <item x="187"/>
        <item x="815"/>
        <item x="291"/>
        <item x="491"/>
        <item x="220"/>
        <item x="285"/>
        <item x="215"/>
        <item x="896"/>
        <item x="389"/>
        <item x="153"/>
        <item x="230"/>
        <item x="359"/>
        <item x="183"/>
        <item x="211"/>
        <item x="96"/>
        <item x="222"/>
        <item x="56"/>
        <item x="478"/>
        <item x="42"/>
        <item x="530"/>
        <item x="170"/>
        <item x="560"/>
        <item m="1" x="959"/>
        <item x="416"/>
        <item m="1" x="949"/>
        <item x="788"/>
        <item x="7"/>
        <item x="688"/>
        <item x="856"/>
        <item x="622"/>
        <item x="141"/>
        <item x="913"/>
        <item x="323"/>
        <item x="822"/>
        <item x="766"/>
        <item x="190"/>
        <item x="652"/>
        <item x="104"/>
        <item x="281"/>
        <item m="1" x="933"/>
        <item x="279"/>
        <item x="207"/>
        <item x="256"/>
        <item x="729"/>
        <item m="1" x="932"/>
        <item x="172"/>
        <item x="87"/>
        <item x="906"/>
        <item x="134"/>
        <item x="125"/>
        <item x="127"/>
        <item x="915"/>
        <item x="149"/>
        <item x="650"/>
        <item x="702"/>
        <item x="381"/>
        <item x="717"/>
        <item x="392"/>
        <item x="400"/>
        <item x="742"/>
        <item x="398"/>
        <item x="694"/>
        <item x="870"/>
        <item x="758"/>
        <item x="601"/>
        <item x="801"/>
        <item x="918"/>
        <item m="1" x="952"/>
        <item x="869"/>
        <item x="529"/>
        <item x="116"/>
        <item x="494"/>
        <item x="302"/>
        <item x="294"/>
        <item x="224"/>
        <item x="235"/>
        <item x="653"/>
        <item x="635"/>
        <item x="341"/>
        <item x="895"/>
        <item x="10"/>
        <item x="873"/>
        <item x="697"/>
        <item x="312"/>
        <item x="225"/>
        <item x="64"/>
        <item x="620"/>
        <item x="891"/>
        <item x="866"/>
        <item x="80"/>
        <item x="262"/>
        <item x="237"/>
        <item x="537"/>
        <item x="544"/>
        <item x="490"/>
        <item x="73"/>
        <item x="786"/>
        <item x="495"/>
        <item x="320"/>
        <item x="498"/>
        <item x="258"/>
        <item x="715"/>
        <item x="462"/>
        <item x="155"/>
        <item m="1" x="957"/>
        <item x="453"/>
        <item x="349"/>
        <item x="100"/>
        <item x="360"/>
        <item m="1" x="956"/>
        <item x="146"/>
        <item x="378"/>
        <item x="24"/>
        <item x="595"/>
        <item x="510"/>
        <item m="1" x="944"/>
        <item x="692"/>
        <item x="725"/>
        <item x="524"/>
        <item x="591"/>
        <item x="357"/>
        <item x="799"/>
        <item x="542"/>
        <item x="458"/>
        <item x="456"/>
        <item x="447"/>
        <item x="500"/>
        <item x="9"/>
        <item x="210"/>
        <item x="496"/>
        <item x="293"/>
        <item x="654"/>
        <item x="363"/>
        <item x="741"/>
        <item x="273"/>
        <item x="449"/>
        <item x="842"/>
        <item x="33"/>
        <item x="796"/>
        <item x="307"/>
        <item x="444"/>
        <item x="814"/>
        <item x="352"/>
        <item x="849"/>
        <item x="532"/>
        <item x="41"/>
        <item x="682"/>
        <item x="218"/>
        <item x="882"/>
        <item x="838"/>
        <item m="1" x="962"/>
        <item x="81"/>
        <item x="576"/>
        <item x="65"/>
        <item x="94"/>
        <item x="505"/>
        <item x="921"/>
        <item x="802"/>
        <item x="407"/>
        <item x="712"/>
        <item x="457"/>
        <item x="927"/>
        <item x="47"/>
        <item x="228"/>
        <item x="194"/>
        <item x="497"/>
        <item x="367"/>
        <item x="791"/>
        <item x="511"/>
        <item x="770"/>
        <item x="434"/>
        <item x="885"/>
        <item x="485"/>
        <item x="589"/>
        <item x="785"/>
        <item x="707"/>
        <item x="144"/>
        <item x="930"/>
        <item x="757"/>
        <item x="426"/>
        <item x="205"/>
        <item x="377"/>
        <item x="415"/>
        <item x="550"/>
        <item x="342"/>
        <item x="868"/>
        <item x="643"/>
        <item x="338"/>
        <item x="862"/>
        <item x="340"/>
        <item x="371"/>
        <item x="176"/>
        <item x="611"/>
        <item x="316"/>
        <item x="763"/>
        <item x="552"/>
        <item x="647"/>
        <item x="460"/>
        <item x="515"/>
        <item x="807"/>
        <item x="60"/>
        <item x="373"/>
        <item x="672"/>
        <item x="706"/>
        <item x="536"/>
        <item x="353"/>
        <item x="255"/>
        <item x="821"/>
        <item x="781"/>
        <item x="604"/>
        <item x="577"/>
        <item x="68"/>
        <item x="507"/>
        <item x="722"/>
        <item x="346"/>
        <item x="13"/>
        <item x="798"/>
        <item x="251"/>
        <item x="851"/>
        <item x="37"/>
        <item x="859"/>
        <item m="1" x="942"/>
        <item x="29"/>
        <item x="335"/>
        <item x="388"/>
        <item x="874"/>
        <item x="328"/>
        <item x="767"/>
        <item x="691"/>
        <item x="809"/>
        <item x="399"/>
        <item x="835"/>
        <item x="754"/>
        <item x="20"/>
        <item x="473"/>
        <item x="208"/>
        <item x="793"/>
        <item x="471"/>
        <item x="800"/>
        <item x="720"/>
        <item m="1" x="950"/>
        <item x="642"/>
        <item x="443"/>
        <item x="884"/>
        <item x="739"/>
        <item x="890"/>
        <item x="520"/>
        <item x="446"/>
        <item x="414"/>
        <item x="264"/>
        <item x="476"/>
        <item x="55"/>
        <item x="137"/>
        <item x="506"/>
        <item x="558"/>
        <item x="409"/>
        <item x="385"/>
        <item x="674"/>
        <item x="516"/>
        <item x="554"/>
        <item x="689"/>
        <item x="686"/>
        <item x="317"/>
        <item x="46"/>
        <item m="1" x="953"/>
        <item x="728"/>
        <item x="89"/>
        <item x="4"/>
        <item x="582"/>
        <item x="30"/>
        <item x="34"/>
        <item x="38"/>
        <item x="44"/>
        <item x="51"/>
        <item x="75"/>
        <item x="77"/>
        <item x="82"/>
        <item x="115"/>
        <item x="117"/>
        <item x="139"/>
        <item x="186"/>
        <item x="413"/>
        <item x="517"/>
        <item x="559"/>
        <item x="629"/>
        <item x="639"/>
        <item x="640"/>
        <item x="726"/>
        <item x="784"/>
        <item x="860"/>
        <item x="898"/>
        <item x="90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0"/>
    <field x="4"/>
  </rowFields>
  <rowItems count="996">
    <i>
      <x/>
    </i>
    <i r="1">
      <x v="16"/>
    </i>
    <i r="1">
      <x v="41"/>
    </i>
    <i r="1">
      <x v="51"/>
    </i>
    <i r="1">
      <x v="60"/>
    </i>
    <i r="1">
      <x v="76"/>
    </i>
    <i r="1">
      <x v="92"/>
    </i>
    <i r="1">
      <x v="132"/>
    </i>
    <i r="1">
      <x v="146"/>
    </i>
    <i r="1">
      <x v="159"/>
    </i>
    <i r="1">
      <x v="163"/>
    </i>
    <i r="1">
      <x v="176"/>
    </i>
    <i r="1">
      <x v="179"/>
    </i>
    <i r="1">
      <x v="195"/>
    </i>
    <i r="1">
      <x v="215"/>
    </i>
    <i r="1">
      <x v="226"/>
    </i>
    <i r="1">
      <x v="231"/>
    </i>
    <i r="1">
      <x v="247"/>
    </i>
    <i r="1">
      <x v="253"/>
    </i>
    <i r="1">
      <x v="257"/>
    </i>
    <i r="1">
      <x v="281"/>
    </i>
    <i r="1">
      <x v="284"/>
    </i>
    <i r="1">
      <x v="285"/>
    </i>
    <i r="1">
      <x v="287"/>
    </i>
    <i r="1">
      <x v="400"/>
    </i>
    <i r="1">
      <x v="406"/>
    </i>
    <i r="1">
      <x v="429"/>
    </i>
    <i r="1">
      <x v="464"/>
    </i>
    <i r="1">
      <x v="472"/>
    </i>
    <i r="1">
      <x v="486"/>
    </i>
    <i r="1">
      <x v="534"/>
    </i>
    <i r="1">
      <x v="598"/>
    </i>
    <i r="1">
      <x v="638"/>
    </i>
    <i r="1">
      <x v="655"/>
    </i>
    <i r="1">
      <x v="661"/>
    </i>
    <i r="1">
      <x v="677"/>
    </i>
    <i r="1">
      <x v="680"/>
    </i>
    <i r="1">
      <x v="713"/>
    </i>
    <i r="1">
      <x v="747"/>
    </i>
    <i r="1">
      <x v="748"/>
    </i>
    <i r="1">
      <x v="758"/>
    </i>
    <i r="1">
      <x v="773"/>
    </i>
    <i r="1">
      <x v="805"/>
    </i>
    <i r="1">
      <x v="814"/>
    </i>
    <i r="1">
      <x v="868"/>
    </i>
    <i r="1">
      <x v="937"/>
    </i>
    <i>
      <x v="1"/>
    </i>
    <i r="1">
      <x v="66"/>
    </i>
    <i r="1">
      <x v="162"/>
    </i>
    <i r="1">
      <x v="286"/>
    </i>
    <i r="1">
      <x v="666"/>
    </i>
    <i>
      <x v="2"/>
    </i>
    <i r="1">
      <x v="47"/>
    </i>
    <i r="1">
      <x v="70"/>
    </i>
    <i r="1">
      <x v="90"/>
    </i>
    <i r="1">
      <x v="168"/>
    </i>
    <i r="1">
      <x v="186"/>
    </i>
    <i r="1">
      <x v="256"/>
    </i>
    <i r="1">
      <x v="327"/>
    </i>
    <i r="1">
      <x v="386"/>
    </i>
    <i r="1">
      <x v="416"/>
    </i>
    <i r="1">
      <x v="517"/>
    </i>
    <i r="1">
      <x v="546"/>
    </i>
    <i r="1">
      <x v="573"/>
    </i>
    <i r="1">
      <x v="578"/>
    </i>
    <i r="1">
      <x v="652"/>
    </i>
    <i r="1">
      <x v="711"/>
    </i>
    <i r="1">
      <x v="728"/>
    </i>
    <i r="1">
      <x v="751"/>
    </i>
    <i r="1">
      <x v="806"/>
    </i>
    <i r="1">
      <x v="861"/>
    </i>
    <i r="1">
      <x v="871"/>
    </i>
    <i r="1">
      <x v="916"/>
    </i>
    <i>
      <x v="3"/>
    </i>
    <i r="1">
      <x v="21"/>
    </i>
    <i r="1">
      <x v="63"/>
    </i>
    <i r="1">
      <x v="113"/>
    </i>
    <i r="1">
      <x v="121"/>
    </i>
    <i r="1">
      <x v="198"/>
    </i>
    <i r="1">
      <x v="328"/>
    </i>
    <i r="1">
      <x v="336"/>
    </i>
    <i r="1">
      <x v="370"/>
    </i>
    <i r="1">
      <x v="453"/>
    </i>
    <i r="1">
      <x v="505"/>
    </i>
    <i r="1">
      <x v="508"/>
    </i>
    <i r="1">
      <x v="513"/>
    </i>
    <i r="1">
      <x v="523"/>
    </i>
    <i r="1">
      <x v="580"/>
    </i>
    <i r="1">
      <x v="626"/>
    </i>
    <i r="1">
      <x v="665"/>
    </i>
    <i r="1">
      <x v="707"/>
    </i>
    <i r="1">
      <x v="753"/>
    </i>
    <i r="1">
      <x v="859"/>
    </i>
    <i r="1">
      <x v="862"/>
    </i>
    <i r="1">
      <x v="864"/>
    </i>
    <i r="1">
      <x v="898"/>
    </i>
    <i r="1">
      <x v="901"/>
    </i>
    <i>
      <x v="4"/>
    </i>
    <i r="1">
      <x v="4"/>
    </i>
    <i r="1">
      <x v="30"/>
    </i>
    <i r="1">
      <x v="79"/>
    </i>
    <i r="1">
      <x v="199"/>
    </i>
    <i r="1">
      <x v="205"/>
    </i>
    <i r="1">
      <x v="274"/>
    </i>
    <i r="1">
      <x v="298"/>
    </i>
    <i r="1">
      <x v="347"/>
    </i>
    <i r="1">
      <x v="363"/>
    </i>
    <i r="1">
      <x v="440"/>
    </i>
    <i r="1">
      <x v="554"/>
    </i>
    <i r="1">
      <x v="579"/>
    </i>
    <i r="1">
      <x v="623"/>
    </i>
    <i r="1">
      <x v="703"/>
    </i>
    <i r="1">
      <x v="737"/>
    </i>
    <i r="1">
      <x v="743"/>
    </i>
    <i r="1">
      <x v="756"/>
    </i>
    <i r="1">
      <x v="758"/>
    </i>
    <i r="1">
      <x v="763"/>
    </i>
    <i r="1">
      <x v="860"/>
    </i>
    <i r="1">
      <x v="863"/>
    </i>
    <i r="1">
      <x v="893"/>
    </i>
    <i r="1">
      <x v="895"/>
    </i>
    <i r="1">
      <x v="900"/>
    </i>
    <i r="1">
      <x v="964"/>
    </i>
    <i>
      <x v="5"/>
    </i>
    <i r="1">
      <x v="50"/>
    </i>
    <i r="1">
      <x v="95"/>
    </i>
    <i r="1">
      <x v="128"/>
    </i>
    <i r="1">
      <x v="145"/>
    </i>
    <i r="1">
      <x v="155"/>
    </i>
    <i r="1">
      <x v="171"/>
    </i>
    <i r="1">
      <x v="206"/>
    </i>
    <i r="1">
      <x v="208"/>
    </i>
    <i r="1">
      <x v="222"/>
    </i>
    <i r="1">
      <x v="283"/>
    </i>
    <i r="1">
      <x v="299"/>
    </i>
    <i r="1">
      <x v="306"/>
    </i>
    <i r="1">
      <x v="339"/>
    </i>
    <i r="1">
      <x v="409"/>
    </i>
    <i r="1">
      <x v="418"/>
    </i>
    <i r="1">
      <x v="459"/>
    </i>
    <i r="1">
      <x v="475"/>
    </i>
    <i r="1">
      <x v="476"/>
    </i>
    <i r="1">
      <x v="491"/>
    </i>
    <i r="1">
      <x v="560"/>
    </i>
    <i r="1">
      <x v="584"/>
    </i>
    <i r="1">
      <x v="601"/>
    </i>
    <i r="1">
      <x v="620"/>
    </i>
    <i r="1">
      <x v="632"/>
    </i>
    <i r="1">
      <x v="668"/>
    </i>
    <i r="1">
      <x v="677"/>
    </i>
    <i r="1">
      <x v="739"/>
    </i>
    <i r="1">
      <x v="788"/>
    </i>
    <i r="1">
      <x v="794"/>
    </i>
    <i r="1">
      <x v="827"/>
    </i>
    <i r="1">
      <x v="848"/>
    </i>
    <i r="1">
      <x v="884"/>
    </i>
    <i r="1">
      <x v="885"/>
    </i>
    <i r="1">
      <x v="886"/>
    </i>
    <i r="1">
      <x v="943"/>
    </i>
    <i>
      <x v="6"/>
    </i>
    <i r="1">
      <x v="29"/>
    </i>
    <i r="1">
      <x v="40"/>
    </i>
    <i r="1">
      <x v="46"/>
    </i>
    <i r="1">
      <x v="75"/>
    </i>
    <i r="1">
      <x v="141"/>
    </i>
    <i r="1">
      <x v="181"/>
    </i>
    <i r="1">
      <x v="193"/>
    </i>
    <i r="1">
      <x v="213"/>
    </i>
    <i r="1">
      <x v="225"/>
    </i>
    <i r="1">
      <x v="228"/>
    </i>
    <i r="1">
      <x v="255"/>
    </i>
    <i r="1">
      <x v="263"/>
    </i>
    <i r="1">
      <x v="269"/>
    </i>
    <i r="1">
      <x v="364"/>
    </i>
    <i r="1">
      <x v="435"/>
    </i>
    <i r="1">
      <x v="444"/>
    </i>
    <i r="1">
      <x v="450"/>
    </i>
    <i r="1">
      <x v="452"/>
    </i>
    <i r="1">
      <x v="484"/>
    </i>
    <i r="1">
      <x v="492"/>
    </i>
    <i r="1">
      <x v="496"/>
    </i>
    <i r="1">
      <x v="522"/>
    </i>
    <i r="1">
      <x v="556"/>
    </i>
    <i r="1">
      <x v="590"/>
    </i>
    <i r="1">
      <x v="609"/>
    </i>
    <i r="1">
      <x v="610"/>
    </i>
    <i r="1">
      <x v="630"/>
    </i>
    <i r="1">
      <x v="704"/>
    </i>
    <i r="1">
      <x v="752"/>
    </i>
    <i r="1">
      <x v="761"/>
    </i>
    <i r="1">
      <x v="867"/>
    </i>
    <i r="1">
      <x v="959"/>
    </i>
    <i r="1">
      <x v="960"/>
    </i>
    <i>
      <x v="7"/>
    </i>
    <i r="1">
      <x v="14"/>
    </i>
    <i r="1">
      <x v="43"/>
    </i>
    <i r="1">
      <x v="58"/>
    </i>
    <i r="1">
      <x v="89"/>
    </i>
    <i r="1">
      <x v="98"/>
    </i>
    <i r="1">
      <x v="110"/>
    </i>
    <i r="1">
      <x v="122"/>
    </i>
    <i r="1">
      <x v="148"/>
    </i>
    <i r="1">
      <x v="149"/>
    </i>
    <i r="1">
      <x v="170"/>
    </i>
    <i r="1">
      <x v="190"/>
    </i>
    <i r="1">
      <x v="223"/>
    </i>
    <i r="1">
      <x v="227"/>
    </i>
    <i r="1">
      <x v="230"/>
    </i>
    <i r="1">
      <x v="387"/>
    </i>
    <i r="1">
      <x v="388"/>
    </i>
    <i r="1">
      <x v="443"/>
    </i>
    <i r="1">
      <x v="449"/>
    </i>
    <i r="1">
      <x v="457"/>
    </i>
    <i r="1">
      <x v="488"/>
    </i>
    <i r="1">
      <x v="494"/>
    </i>
    <i r="1">
      <x v="528"/>
    </i>
    <i r="1">
      <x v="549"/>
    </i>
    <i r="1">
      <x v="565"/>
    </i>
    <i r="1">
      <x v="575"/>
    </i>
    <i r="1">
      <x v="581"/>
    </i>
    <i r="1">
      <x v="587"/>
    </i>
    <i r="1">
      <x v="605"/>
    </i>
    <i r="1">
      <x v="662"/>
    </i>
    <i r="1">
      <x v="670"/>
    </i>
    <i r="1">
      <x v="673"/>
    </i>
    <i r="1">
      <x v="718"/>
    </i>
    <i r="1">
      <x v="734"/>
    </i>
    <i r="1">
      <x v="738"/>
    </i>
    <i r="1">
      <x v="792"/>
    </i>
    <i r="1">
      <x v="804"/>
    </i>
    <i r="1">
      <x v="808"/>
    </i>
    <i r="1">
      <x v="853"/>
    </i>
    <i r="1">
      <x v="888"/>
    </i>
    <i r="1">
      <x v="907"/>
    </i>
    <i r="1">
      <x v="914"/>
    </i>
    <i r="1">
      <x v="919"/>
    </i>
    <i r="1">
      <x v="940"/>
    </i>
    <i r="1">
      <x v="962"/>
    </i>
    <i>
      <x v="8"/>
    </i>
    <i r="1">
      <x v="108"/>
    </i>
    <i r="1">
      <x v="961"/>
    </i>
    <i>
      <x v="9"/>
    </i>
    <i r="1">
      <x v="55"/>
    </i>
    <i r="1">
      <x v="64"/>
    </i>
    <i r="1">
      <x v="87"/>
    </i>
    <i r="1">
      <x v="138"/>
    </i>
    <i r="1">
      <x v="169"/>
    </i>
    <i r="1">
      <x v="172"/>
    </i>
    <i r="1">
      <x v="175"/>
    </i>
    <i r="1">
      <x v="188"/>
    </i>
    <i r="1">
      <x v="224"/>
    </i>
    <i r="1">
      <x v="267"/>
    </i>
    <i r="1">
      <x v="300"/>
    </i>
    <i r="1">
      <x v="360"/>
    </i>
    <i r="1">
      <x v="396"/>
    </i>
    <i r="1">
      <x v="402"/>
    </i>
    <i r="1">
      <x v="425"/>
    </i>
    <i r="1">
      <x v="432"/>
    </i>
    <i r="1">
      <x v="454"/>
    </i>
    <i r="1">
      <x v="461"/>
    </i>
    <i r="1">
      <x v="465"/>
    </i>
    <i r="1">
      <x v="466"/>
    </i>
    <i r="1">
      <x v="467"/>
    </i>
    <i r="1">
      <x v="474"/>
    </i>
    <i r="1">
      <x v="530"/>
    </i>
    <i r="1">
      <x v="557"/>
    </i>
    <i r="1">
      <x v="572"/>
    </i>
    <i r="1">
      <x v="603"/>
    </i>
    <i r="1">
      <x v="617"/>
    </i>
    <i r="1">
      <x v="621"/>
    </i>
    <i r="1">
      <x v="638"/>
    </i>
    <i r="1">
      <x v="648"/>
    </i>
    <i r="1">
      <x v="691"/>
    </i>
    <i r="1">
      <x v="693"/>
    </i>
    <i r="1">
      <x v="787"/>
    </i>
    <i r="1">
      <x v="812"/>
    </i>
    <i r="1">
      <x v="820"/>
    </i>
    <i r="1">
      <x v="837"/>
    </i>
    <i r="1">
      <x v="890"/>
    </i>
    <i r="1">
      <x v="894"/>
    </i>
    <i r="1">
      <x v="897"/>
    </i>
    <i r="1">
      <x v="908"/>
    </i>
    <i r="1">
      <x v="926"/>
    </i>
    <i r="1">
      <x v="938"/>
    </i>
    <i r="1">
      <x v="944"/>
    </i>
    <i r="1">
      <x v="945"/>
    </i>
    <i r="1">
      <x v="946"/>
    </i>
    <i r="1">
      <x v="947"/>
    </i>
    <i r="1">
      <x v="948"/>
    </i>
    <i>
      <x v="10"/>
    </i>
    <i r="1">
      <x v="2"/>
    </i>
    <i r="1">
      <x v="9"/>
    </i>
    <i r="1">
      <x v="184"/>
    </i>
    <i r="1">
      <x v="237"/>
    </i>
    <i r="1">
      <x v="251"/>
    </i>
    <i r="1">
      <x v="259"/>
    </i>
    <i r="1">
      <x v="260"/>
    </i>
    <i r="1">
      <x v="289"/>
    </i>
    <i r="1">
      <x v="308"/>
    </i>
    <i r="1">
      <x v="319"/>
    </i>
    <i r="1">
      <x v="379"/>
    </i>
    <i r="1">
      <x v="511"/>
    </i>
    <i r="1">
      <x v="529"/>
    </i>
    <i r="1">
      <x v="531"/>
    </i>
    <i r="1">
      <x v="533"/>
    </i>
    <i r="1">
      <x v="591"/>
    </i>
    <i r="1">
      <x v="594"/>
    </i>
    <i r="1">
      <x v="660"/>
    </i>
    <i r="1">
      <x v="675"/>
    </i>
    <i r="1">
      <x v="687"/>
    </i>
    <i r="1">
      <x v="710"/>
    </i>
    <i r="1">
      <x v="839"/>
    </i>
    <i r="1">
      <x v="955"/>
    </i>
    <i>
      <x v="11"/>
    </i>
    <i r="1">
      <x v="22"/>
    </i>
    <i r="1">
      <x v="32"/>
    </i>
    <i r="1">
      <x v="48"/>
    </i>
    <i r="1">
      <x v="124"/>
    </i>
    <i r="1">
      <x v="125"/>
    </i>
    <i r="1">
      <x v="161"/>
    </i>
    <i r="1">
      <x v="174"/>
    </i>
    <i r="1">
      <x v="211"/>
    </i>
    <i r="1">
      <x v="221"/>
    </i>
    <i r="1">
      <x v="254"/>
    </i>
    <i r="1">
      <x v="305"/>
    </i>
    <i r="1">
      <x v="317"/>
    </i>
    <i r="1">
      <x v="342"/>
    </i>
    <i r="1">
      <x v="380"/>
    </i>
    <i r="1">
      <x v="428"/>
    </i>
    <i r="1">
      <x v="478"/>
    </i>
    <i r="1">
      <x v="480"/>
    </i>
    <i r="1">
      <x v="483"/>
    </i>
    <i r="1">
      <x v="495"/>
    </i>
    <i r="1">
      <x v="499"/>
    </i>
    <i r="1">
      <x v="525"/>
    </i>
    <i r="1">
      <x v="526"/>
    </i>
    <i r="1">
      <x v="537"/>
    </i>
    <i r="1">
      <x v="550"/>
    </i>
    <i r="1">
      <x v="589"/>
    </i>
    <i r="1">
      <x v="599"/>
    </i>
    <i r="1">
      <x v="614"/>
    </i>
    <i r="1">
      <x v="619"/>
    </i>
    <i r="1">
      <x v="622"/>
    </i>
    <i r="1">
      <x v="628"/>
    </i>
    <i r="1">
      <x v="692"/>
    </i>
    <i r="1">
      <x v="777"/>
    </i>
    <i r="1">
      <x v="780"/>
    </i>
    <i r="1">
      <x v="798"/>
    </i>
    <i r="1">
      <x v="799"/>
    </i>
    <i r="1">
      <x v="800"/>
    </i>
    <i r="1">
      <x v="810"/>
    </i>
    <i r="1">
      <x v="815"/>
    </i>
    <i r="1">
      <x v="835"/>
    </i>
    <i r="1">
      <x v="856"/>
    </i>
    <i r="1">
      <x v="872"/>
    </i>
    <i r="1">
      <x v="909"/>
    </i>
    <i r="1">
      <x v="912"/>
    </i>
    <i r="1">
      <x v="917"/>
    </i>
    <i r="1">
      <x v="922"/>
    </i>
    <i r="1">
      <x v="925"/>
    </i>
    <i>
      <x v="12"/>
    </i>
    <i r="1">
      <x v="15"/>
    </i>
    <i r="1">
      <x v="73"/>
    </i>
    <i r="1">
      <x v="91"/>
    </i>
    <i r="1">
      <x v="106"/>
    </i>
    <i r="1">
      <x v="116"/>
    </i>
    <i r="1">
      <x v="151"/>
    </i>
    <i r="1">
      <x v="160"/>
    </i>
    <i r="1">
      <x v="242"/>
    </i>
    <i r="1">
      <x v="258"/>
    </i>
    <i r="1">
      <x v="276"/>
    </i>
    <i r="1">
      <x v="291"/>
    </i>
    <i r="1">
      <x v="293"/>
    </i>
    <i r="1">
      <x v="334"/>
    </i>
    <i r="1">
      <x v="346"/>
    </i>
    <i r="1">
      <x v="361"/>
    </i>
    <i r="1">
      <x v="362"/>
    </i>
    <i r="1">
      <x v="367"/>
    </i>
    <i r="1">
      <x v="401"/>
    </i>
    <i r="1">
      <x v="487"/>
    </i>
    <i r="1">
      <x v="502"/>
    </i>
    <i r="1">
      <x v="573"/>
    </i>
    <i r="1">
      <x v="636"/>
    </i>
    <i r="1">
      <x v="641"/>
    </i>
    <i r="1">
      <x v="651"/>
    </i>
    <i r="1">
      <x v="674"/>
    </i>
    <i r="1">
      <x v="678"/>
    </i>
    <i r="1">
      <x v="746"/>
    </i>
    <i r="1">
      <x v="769"/>
    </i>
    <i r="1">
      <x v="772"/>
    </i>
    <i r="1">
      <x v="774"/>
    </i>
    <i r="1">
      <x v="789"/>
    </i>
    <i r="1">
      <x v="801"/>
    </i>
    <i r="1">
      <x v="804"/>
    </i>
    <i r="1">
      <x v="830"/>
    </i>
    <i r="1">
      <x v="840"/>
    </i>
    <i r="1">
      <x v="843"/>
    </i>
    <i r="1">
      <x v="847"/>
    </i>
    <i r="1">
      <x v="873"/>
    </i>
    <i r="1">
      <x v="887"/>
    </i>
    <i r="1">
      <x v="921"/>
    </i>
    <i r="1">
      <x v="928"/>
    </i>
    <i r="1">
      <x v="933"/>
    </i>
    <i r="1">
      <x v="957"/>
    </i>
    <i>
      <x v="13"/>
    </i>
    <i r="1">
      <x v="11"/>
    </i>
    <i r="1">
      <x v="18"/>
    </i>
    <i r="1">
      <x v="65"/>
    </i>
    <i r="1">
      <x v="68"/>
    </i>
    <i r="1">
      <x v="85"/>
    </i>
    <i r="1">
      <x v="86"/>
    </i>
    <i r="1">
      <x v="109"/>
    </i>
    <i r="1">
      <x v="115"/>
    </i>
    <i r="1">
      <x v="118"/>
    </i>
    <i r="1">
      <x v="131"/>
    </i>
    <i r="1">
      <x v="140"/>
    </i>
    <i r="1">
      <x v="230"/>
    </i>
    <i r="1">
      <x v="233"/>
    </i>
    <i r="1">
      <x v="248"/>
    </i>
    <i r="1">
      <x v="264"/>
    </i>
    <i r="1">
      <x v="265"/>
    </i>
    <i r="1">
      <x v="268"/>
    </i>
    <i r="1">
      <x v="282"/>
    </i>
    <i r="1">
      <x v="318"/>
    </i>
    <i r="1">
      <x v="326"/>
    </i>
    <i r="1">
      <x v="355"/>
    </i>
    <i r="1">
      <x v="372"/>
    </i>
    <i r="1">
      <x v="376"/>
    </i>
    <i r="1">
      <x v="404"/>
    </i>
    <i r="1">
      <x v="413"/>
    </i>
    <i r="1">
      <x v="415"/>
    </i>
    <i r="1">
      <x v="419"/>
    </i>
    <i r="1">
      <x v="437"/>
    </i>
    <i r="1">
      <x v="441"/>
    </i>
    <i r="1">
      <x v="448"/>
    </i>
    <i r="1">
      <x v="455"/>
    </i>
    <i r="1">
      <x v="540"/>
    </i>
    <i r="1">
      <x v="577"/>
    </i>
    <i r="1">
      <x v="596"/>
    </i>
    <i r="1">
      <x v="616"/>
    </i>
    <i r="1">
      <x v="635"/>
    </i>
    <i r="1">
      <x v="649"/>
    </i>
    <i r="1">
      <x v="658"/>
    </i>
    <i r="1">
      <x v="694"/>
    </i>
    <i r="1">
      <x v="696"/>
    </i>
    <i r="1">
      <x v="744"/>
    </i>
    <i r="1">
      <x v="767"/>
    </i>
    <i r="1">
      <x v="768"/>
    </i>
    <i r="1">
      <x v="793"/>
    </i>
    <i r="1">
      <x v="797"/>
    </i>
    <i r="1">
      <x v="819"/>
    </i>
    <i r="1">
      <x v="858"/>
    </i>
    <i r="1">
      <x v="870"/>
    </i>
    <i r="1">
      <x v="879"/>
    </i>
    <i r="1">
      <x v="929"/>
    </i>
    <i r="1">
      <x v="934"/>
    </i>
    <i r="1">
      <x v="958"/>
    </i>
    <i>
      <x v="14"/>
    </i>
    <i r="1">
      <x v="1"/>
    </i>
    <i r="1">
      <x v="6"/>
    </i>
    <i r="1">
      <x v="7"/>
    </i>
    <i r="1">
      <x v="23"/>
    </i>
    <i r="1">
      <x v="25"/>
    </i>
    <i r="1">
      <x v="28"/>
    </i>
    <i r="1">
      <x v="35"/>
    </i>
    <i r="1">
      <x v="88"/>
    </i>
    <i r="1">
      <x v="102"/>
    </i>
    <i r="1">
      <x v="112"/>
    </i>
    <i r="1">
      <x v="134"/>
    </i>
    <i r="1">
      <x v="142"/>
    </i>
    <i r="1">
      <x v="152"/>
    </i>
    <i r="1">
      <x v="236"/>
    </i>
    <i r="1">
      <x v="272"/>
    </i>
    <i r="1">
      <x v="275"/>
    </i>
    <i r="1">
      <x v="311"/>
    </i>
    <i r="1">
      <x v="312"/>
    </i>
    <i r="1">
      <x v="315"/>
    </i>
    <i r="1">
      <x v="369"/>
    </i>
    <i r="1">
      <x v="381"/>
    </i>
    <i r="1">
      <x v="490"/>
    </i>
    <i r="1">
      <x v="510"/>
    </i>
    <i r="1">
      <x v="512"/>
    </i>
    <i r="1">
      <x v="541"/>
    </i>
    <i r="1">
      <x v="563"/>
    </i>
    <i r="1">
      <x v="568"/>
    </i>
    <i r="1">
      <x v="569"/>
    </i>
    <i r="1">
      <x v="582"/>
    </i>
    <i r="1">
      <x v="624"/>
    </i>
    <i r="1">
      <x v="712"/>
    </i>
    <i r="1">
      <x v="723"/>
    </i>
    <i r="1">
      <x v="724"/>
    </i>
    <i r="1">
      <x v="725"/>
    </i>
    <i r="1">
      <x v="745"/>
    </i>
    <i r="1">
      <x v="927"/>
    </i>
    <i r="1">
      <x v="952"/>
    </i>
    <i r="1">
      <x v="953"/>
    </i>
    <i>
      <x v="15"/>
    </i>
    <i r="1">
      <x v="44"/>
    </i>
    <i r="1">
      <x v="71"/>
    </i>
    <i r="1">
      <x v="99"/>
    </i>
    <i r="1">
      <x v="107"/>
    </i>
    <i r="1">
      <x v="139"/>
    </i>
    <i r="1">
      <x v="143"/>
    </i>
    <i r="1">
      <x v="188"/>
    </i>
    <i r="1">
      <x v="200"/>
    </i>
    <i r="1">
      <x v="238"/>
    </i>
    <i r="1">
      <x v="246"/>
    </i>
    <i r="1">
      <x v="280"/>
    </i>
    <i r="1">
      <x v="289"/>
    </i>
    <i r="1">
      <x v="324"/>
    </i>
    <i r="1">
      <x v="329"/>
    </i>
    <i r="1">
      <x v="331"/>
    </i>
    <i r="1">
      <x v="359"/>
    </i>
    <i r="1">
      <x v="373"/>
    </i>
    <i r="1">
      <x v="383"/>
    </i>
    <i r="1">
      <x v="398"/>
    </i>
    <i r="1">
      <x v="420"/>
    </i>
    <i r="1">
      <x v="447"/>
    </i>
    <i r="1">
      <x v="451"/>
    </i>
    <i r="1">
      <x v="520"/>
    </i>
    <i r="1">
      <x v="524"/>
    </i>
    <i r="1">
      <x v="562"/>
    </i>
    <i r="1">
      <x v="577"/>
    </i>
    <i r="1">
      <x v="611"/>
    </i>
    <i r="1">
      <x v="643"/>
    </i>
    <i r="1">
      <x v="679"/>
    </i>
    <i r="1">
      <x v="681"/>
    </i>
    <i r="1">
      <x v="685"/>
    </i>
    <i r="1">
      <x v="688"/>
    </i>
    <i r="1">
      <x v="690"/>
    </i>
    <i r="1">
      <x v="716"/>
    </i>
    <i r="1">
      <x v="749"/>
    </i>
    <i r="1">
      <x v="750"/>
    </i>
    <i r="1">
      <x v="759"/>
    </i>
    <i r="1">
      <x v="766"/>
    </i>
    <i r="1">
      <x v="803"/>
    </i>
    <i r="1">
      <x v="822"/>
    </i>
    <i r="1">
      <x v="838"/>
    </i>
    <i r="1">
      <x v="855"/>
    </i>
    <i r="1">
      <x v="910"/>
    </i>
    <i>
      <x v="16"/>
    </i>
    <i r="1">
      <x v="10"/>
    </i>
    <i r="1">
      <x v="120"/>
    </i>
    <i r="1">
      <x v="167"/>
    </i>
    <i r="1">
      <x v="180"/>
    </i>
    <i r="1">
      <x v="201"/>
    </i>
    <i r="1">
      <x v="203"/>
    </i>
    <i r="1">
      <x v="216"/>
    </i>
    <i r="1">
      <x v="229"/>
    </i>
    <i r="1">
      <x v="301"/>
    </i>
    <i r="1">
      <x v="377"/>
    </i>
    <i r="1">
      <x v="378"/>
    </i>
    <i r="1">
      <x v="414"/>
    </i>
    <i r="1">
      <x v="417"/>
    </i>
    <i r="1">
      <x v="426"/>
    </i>
    <i r="1">
      <x v="515"/>
    </i>
    <i r="1">
      <x v="516"/>
    </i>
    <i r="1">
      <x v="521"/>
    </i>
    <i r="1">
      <x v="548"/>
    </i>
    <i r="1">
      <x v="558"/>
    </i>
    <i r="1">
      <x v="612"/>
    </i>
    <i r="1">
      <x v="613"/>
    </i>
    <i r="1">
      <x v="625"/>
    </i>
    <i r="1">
      <x v="629"/>
    </i>
    <i r="1">
      <x v="644"/>
    </i>
    <i r="1">
      <x v="686"/>
    </i>
    <i r="1">
      <x v="730"/>
    </i>
    <i r="1">
      <x v="781"/>
    </i>
    <i r="1">
      <x v="783"/>
    </i>
    <i r="1">
      <x v="786"/>
    </i>
    <i r="1">
      <x v="795"/>
    </i>
    <i r="1">
      <x v="807"/>
    </i>
    <i r="1">
      <x v="817"/>
    </i>
    <i r="1">
      <x v="841"/>
    </i>
    <i r="1">
      <x v="856"/>
    </i>
    <i r="1">
      <x v="865"/>
    </i>
    <i r="1">
      <x v="876"/>
    </i>
    <i r="1">
      <x v="880"/>
    </i>
    <i r="1">
      <x v="889"/>
    </i>
    <i>
      <x v="17"/>
    </i>
    <i r="1">
      <x v="26"/>
    </i>
    <i r="1">
      <x v="59"/>
    </i>
    <i r="1">
      <x v="157"/>
    </i>
    <i r="1">
      <x v="196"/>
    </i>
    <i r="1">
      <x v="279"/>
    </i>
    <i r="1">
      <x v="303"/>
    </i>
    <i r="1">
      <x v="333"/>
    </i>
    <i r="1">
      <x v="349"/>
    </i>
    <i r="1">
      <x v="446"/>
    </i>
    <i r="1">
      <x v="542"/>
    </i>
    <i r="1">
      <x v="659"/>
    </i>
    <i r="1">
      <x v="663"/>
    </i>
    <i r="1">
      <x v="671"/>
    </i>
    <i r="1">
      <x v="695"/>
    </i>
    <i r="1">
      <x v="720"/>
    </i>
    <i r="1">
      <x v="866"/>
    </i>
    <i>
      <x v="18"/>
    </i>
    <i r="1">
      <x v="20"/>
    </i>
    <i r="1">
      <x v="42"/>
    </i>
    <i r="1">
      <x v="78"/>
    </i>
    <i r="1">
      <x v="97"/>
    </i>
    <i r="1">
      <x v="104"/>
    </i>
    <i r="1">
      <x v="126"/>
    </i>
    <i r="1">
      <x v="192"/>
    </i>
    <i r="1">
      <x v="194"/>
    </i>
    <i r="1">
      <x v="235"/>
    </i>
    <i r="1">
      <x v="352"/>
    </i>
    <i r="1">
      <x v="375"/>
    </i>
    <i r="1">
      <x v="389"/>
    </i>
    <i r="1">
      <x v="422"/>
    </i>
    <i r="1">
      <x v="434"/>
    </i>
    <i r="1">
      <x v="642"/>
    </i>
    <i r="1">
      <x v="684"/>
    </i>
    <i r="1">
      <x v="705"/>
    </i>
    <i r="1">
      <x v="727"/>
    </i>
    <i r="1">
      <x v="778"/>
    </i>
    <i r="1">
      <x v="785"/>
    </i>
    <i r="1">
      <x v="851"/>
    </i>
    <i r="1">
      <x v="954"/>
    </i>
    <i>
      <x v="19"/>
    </i>
    <i r="1">
      <x v="232"/>
    </i>
    <i r="1">
      <x v="304"/>
    </i>
    <i r="1">
      <x v="366"/>
    </i>
    <i r="1">
      <x v="433"/>
    </i>
    <i r="1">
      <x v="555"/>
    </i>
    <i r="1">
      <x v="583"/>
    </i>
    <i r="1">
      <x v="654"/>
    </i>
    <i r="1">
      <x v="762"/>
    </i>
    <i r="1">
      <x v="823"/>
    </i>
    <i r="1">
      <x v="846"/>
    </i>
    <i r="1">
      <x v="867"/>
    </i>
    <i r="1">
      <x v="918"/>
    </i>
    <i r="1">
      <x v="920"/>
    </i>
    <i>
      <x v="20"/>
    </i>
    <i r="1">
      <x v="114"/>
    </i>
    <i r="1">
      <x v="123"/>
    </i>
    <i r="1">
      <x v="210"/>
    </i>
    <i r="1">
      <x v="294"/>
    </i>
    <i r="1">
      <x v="314"/>
    </i>
    <i r="1">
      <x v="410"/>
    </i>
    <i r="1">
      <x v="506"/>
    </i>
    <i>
      <x v="21"/>
    </i>
    <i r="1">
      <x/>
    </i>
    <i r="1">
      <x v="13"/>
    </i>
    <i r="1">
      <x v="19"/>
    </i>
    <i r="1">
      <x v="33"/>
    </i>
    <i r="1">
      <x v="105"/>
    </i>
    <i r="1">
      <x v="166"/>
    </i>
    <i r="1">
      <x v="178"/>
    </i>
    <i r="1">
      <x v="182"/>
    </i>
    <i r="1">
      <x v="189"/>
    </i>
    <i r="1">
      <x v="241"/>
    </i>
    <i r="1">
      <x v="250"/>
    </i>
    <i r="1">
      <x v="266"/>
    </i>
    <i r="1">
      <x v="292"/>
    </i>
    <i r="1">
      <x v="365"/>
    </i>
    <i r="1">
      <x v="407"/>
    </i>
    <i r="1">
      <x v="445"/>
    </i>
    <i r="1">
      <x v="500"/>
    </i>
    <i r="1">
      <x v="527"/>
    </i>
    <i r="1">
      <x v="538"/>
    </i>
    <i r="1">
      <x v="553"/>
    </i>
    <i r="1">
      <x v="564"/>
    </i>
    <i r="1">
      <x v="571"/>
    </i>
    <i r="1">
      <x v="576"/>
    </i>
    <i r="1">
      <x v="592"/>
    </i>
    <i r="1">
      <x v="640"/>
    </i>
    <i r="1">
      <x v="650"/>
    </i>
    <i r="1">
      <x v="708"/>
    </i>
    <i r="1">
      <x v="811"/>
    </i>
    <i r="1">
      <x v="818"/>
    </i>
    <i r="1">
      <x v="824"/>
    </i>
    <i r="1">
      <x v="882"/>
    </i>
    <i r="1">
      <x v="906"/>
    </i>
    <i>
      <x v="22"/>
    </i>
    <i r="1">
      <x v="17"/>
    </i>
    <i r="1">
      <x v="45"/>
    </i>
    <i r="1">
      <x v="53"/>
    </i>
    <i r="1">
      <x v="56"/>
    </i>
    <i r="1">
      <x v="63"/>
    </i>
    <i r="1">
      <x v="67"/>
    </i>
    <i r="1">
      <x v="84"/>
    </i>
    <i r="1">
      <x v="130"/>
    </i>
    <i r="1">
      <x v="136"/>
    </i>
    <i r="1">
      <x v="144"/>
    </i>
    <i r="1">
      <x v="164"/>
    </i>
    <i r="1">
      <x v="191"/>
    </i>
    <i r="1">
      <x v="220"/>
    </i>
    <i r="1">
      <x v="273"/>
    </i>
    <i r="1">
      <x v="290"/>
    </i>
    <i r="1">
      <x v="340"/>
    </i>
    <i r="1">
      <x v="341"/>
    </i>
    <i r="1">
      <x v="344"/>
    </i>
    <i r="1">
      <x v="350"/>
    </i>
    <i r="1">
      <x v="353"/>
    </i>
    <i r="1">
      <x v="384"/>
    </i>
    <i r="1">
      <x v="385"/>
    </i>
    <i r="1">
      <x v="403"/>
    </i>
    <i r="1">
      <x v="411"/>
    </i>
    <i r="1">
      <x v="421"/>
    </i>
    <i r="1">
      <x v="438"/>
    </i>
    <i r="1">
      <x v="442"/>
    </i>
    <i r="1">
      <x v="456"/>
    </i>
    <i r="1">
      <x v="497"/>
    </i>
    <i r="1">
      <x v="539"/>
    </i>
    <i r="1">
      <x v="544"/>
    </i>
    <i r="1">
      <x v="551"/>
    </i>
    <i r="1">
      <x v="559"/>
    </i>
    <i r="1">
      <x v="588"/>
    </i>
    <i r="1">
      <x v="595"/>
    </i>
    <i r="1">
      <x v="600"/>
    </i>
    <i r="1">
      <x v="607"/>
    </i>
    <i r="1">
      <x v="622"/>
    </i>
    <i r="1">
      <x v="627"/>
    </i>
    <i r="1">
      <x v="656"/>
    </i>
    <i r="1">
      <x v="672"/>
    </i>
    <i r="1">
      <x v="683"/>
    </i>
    <i r="1">
      <x v="698"/>
    </i>
    <i r="1">
      <x v="732"/>
    </i>
    <i r="1">
      <x v="733"/>
    </i>
    <i r="1">
      <x v="735"/>
    </i>
    <i r="1">
      <x v="833"/>
    </i>
    <i r="1">
      <x v="845"/>
    </i>
    <i r="1">
      <x v="854"/>
    </i>
    <i r="1">
      <x v="857"/>
    </i>
    <i r="1">
      <x v="899"/>
    </i>
    <i r="1">
      <x v="905"/>
    </i>
    <i r="1">
      <x v="923"/>
    </i>
    <i r="1">
      <x v="930"/>
    </i>
    <i r="1">
      <x v="931"/>
    </i>
    <i r="1">
      <x v="956"/>
    </i>
    <i>
      <x v="23"/>
    </i>
    <i r="1">
      <x v="34"/>
    </i>
    <i r="1">
      <x v="177"/>
    </i>
    <i r="1">
      <x v="371"/>
    </i>
    <i r="1">
      <x v="566"/>
    </i>
    <i>
      <x v="24"/>
    </i>
    <i r="1">
      <x v="31"/>
    </i>
    <i r="1">
      <x v="101"/>
    </i>
    <i r="1">
      <x v="162"/>
    </i>
    <i r="1">
      <x v="191"/>
    </i>
    <i r="1">
      <x v="207"/>
    </i>
    <i r="1">
      <x v="218"/>
    </i>
    <i r="1">
      <x v="261"/>
    </i>
    <i r="1">
      <x v="271"/>
    </i>
    <i r="1">
      <x v="278"/>
    </i>
    <i r="1">
      <x v="309"/>
    </i>
    <i r="1">
      <x v="321"/>
    </i>
    <i r="1">
      <x v="337"/>
    </i>
    <i r="1">
      <x v="338"/>
    </i>
    <i r="1">
      <x v="348"/>
    </i>
    <i r="1">
      <x v="393"/>
    </i>
    <i r="1">
      <x v="405"/>
    </i>
    <i r="1">
      <x v="427"/>
    </i>
    <i r="1">
      <x v="430"/>
    </i>
    <i r="1">
      <x v="431"/>
    </i>
    <i r="1">
      <x v="442"/>
    </i>
    <i r="1">
      <x v="469"/>
    </i>
    <i r="1">
      <x v="585"/>
    </i>
    <i r="1">
      <x v="602"/>
    </i>
    <i r="1">
      <x v="633"/>
    </i>
    <i r="1">
      <x v="639"/>
    </i>
    <i r="1">
      <x v="657"/>
    </i>
    <i r="1">
      <x v="667"/>
    </i>
    <i r="1">
      <x v="689"/>
    </i>
    <i r="1">
      <x v="721"/>
    </i>
    <i r="1">
      <x v="760"/>
    </i>
    <i r="1">
      <x v="764"/>
    </i>
    <i r="1">
      <x v="770"/>
    </i>
    <i r="1">
      <x v="782"/>
    </i>
    <i r="1">
      <x v="826"/>
    </i>
    <i r="1">
      <x v="828"/>
    </i>
    <i r="1">
      <x v="829"/>
    </i>
    <i r="1">
      <x v="875"/>
    </i>
    <i r="1">
      <x v="886"/>
    </i>
    <i r="1">
      <x v="941"/>
    </i>
    <i r="1">
      <x v="949"/>
    </i>
    <i r="1">
      <x v="950"/>
    </i>
    <i r="1">
      <x v="951"/>
    </i>
    <i>
      <x v="25"/>
    </i>
    <i r="1">
      <x v="8"/>
    </i>
    <i r="1">
      <x v="36"/>
    </i>
    <i r="1">
      <x v="37"/>
    </i>
    <i r="1">
      <x v="39"/>
    </i>
    <i r="1">
      <x v="65"/>
    </i>
    <i r="1">
      <x v="77"/>
    </i>
    <i r="1">
      <x v="81"/>
    </i>
    <i r="1">
      <x v="82"/>
    </i>
    <i r="1">
      <x v="96"/>
    </i>
    <i r="1">
      <x v="117"/>
    </i>
    <i r="1">
      <x v="119"/>
    </i>
    <i r="1">
      <x v="129"/>
    </i>
    <i r="1">
      <x v="150"/>
    </i>
    <i r="1">
      <x v="154"/>
    </i>
    <i r="1">
      <x v="202"/>
    </i>
    <i r="1">
      <x v="211"/>
    </i>
    <i r="1">
      <x v="214"/>
    </i>
    <i r="1">
      <x v="217"/>
    </i>
    <i r="1">
      <x v="249"/>
    </i>
    <i r="1">
      <x v="277"/>
    </i>
    <i r="1">
      <x v="302"/>
    </i>
    <i r="1">
      <x v="322"/>
    </i>
    <i r="1">
      <x v="325"/>
    </i>
    <i r="1">
      <x v="332"/>
    </i>
    <i r="1">
      <x v="382"/>
    </i>
    <i r="1">
      <x v="390"/>
    </i>
    <i r="1">
      <x v="439"/>
    </i>
    <i r="1">
      <x v="471"/>
    </i>
    <i r="1">
      <x v="485"/>
    </i>
    <i r="1">
      <x v="501"/>
    </i>
    <i r="1">
      <x v="503"/>
    </i>
    <i r="1">
      <x v="509"/>
    </i>
    <i r="1">
      <x v="514"/>
    </i>
    <i r="1">
      <x v="518"/>
    </i>
    <i r="1">
      <x v="543"/>
    </i>
    <i r="1">
      <x v="545"/>
    </i>
    <i r="1">
      <x v="547"/>
    </i>
    <i r="1">
      <x v="574"/>
    </i>
    <i r="1">
      <x v="597"/>
    </i>
    <i r="1">
      <x v="606"/>
    </i>
    <i r="1">
      <x v="608"/>
    </i>
    <i r="1">
      <x v="637"/>
    </i>
    <i r="1">
      <x v="646"/>
    </i>
    <i r="1">
      <x v="702"/>
    </i>
    <i r="1">
      <x v="710"/>
    </i>
    <i r="1">
      <x v="729"/>
    </i>
    <i r="1">
      <x v="731"/>
    </i>
    <i r="1">
      <x v="736"/>
    </i>
    <i r="1">
      <x v="757"/>
    </i>
    <i r="1">
      <x v="776"/>
    </i>
    <i r="1">
      <x v="791"/>
    </i>
    <i r="1">
      <x v="821"/>
    </i>
    <i r="1">
      <x v="834"/>
    </i>
    <i r="1">
      <x v="850"/>
    </i>
    <i r="1">
      <x v="877"/>
    </i>
    <i r="1">
      <x v="878"/>
    </i>
    <i r="1">
      <x v="903"/>
    </i>
    <i r="1">
      <x v="932"/>
    </i>
    <i r="1">
      <x v="935"/>
    </i>
    <i r="1">
      <x v="936"/>
    </i>
    <i>
      <x v="26"/>
    </i>
    <i r="1">
      <x v="38"/>
    </i>
    <i r="1">
      <x v="244"/>
    </i>
    <i r="1">
      <x v="316"/>
    </i>
    <i r="1">
      <x v="356"/>
    </i>
    <i r="1">
      <x v="536"/>
    </i>
    <i r="1">
      <x v="701"/>
    </i>
    <i r="1">
      <x v="755"/>
    </i>
    <i r="1">
      <x v="802"/>
    </i>
    <i>
      <x v="27"/>
    </i>
    <i r="1">
      <x v="133"/>
    </i>
    <i r="1">
      <x v="615"/>
    </i>
    <i>
      <x v="28"/>
    </i>
    <i r="1">
      <x v="942"/>
    </i>
    <i>
      <x v="29"/>
    </i>
    <i r="1">
      <x v="942"/>
    </i>
    <i>
      <x v="30"/>
    </i>
    <i r="1">
      <x v="942"/>
    </i>
    <i>
      <x v="31"/>
    </i>
    <i r="1">
      <x v="3"/>
    </i>
    <i r="1">
      <x v="5"/>
    </i>
    <i r="1">
      <x v="24"/>
    </i>
    <i r="1">
      <x v="27"/>
    </i>
    <i r="1">
      <x v="49"/>
    </i>
    <i r="1">
      <x v="52"/>
    </i>
    <i r="1">
      <x v="61"/>
    </i>
    <i r="1">
      <x v="183"/>
    </i>
    <i r="1">
      <x v="185"/>
    </i>
    <i r="1">
      <x v="197"/>
    </i>
    <i r="1">
      <x v="234"/>
    </i>
    <i r="1">
      <x v="240"/>
    </i>
    <i r="1">
      <x v="262"/>
    </i>
    <i r="1">
      <x v="310"/>
    </i>
    <i r="1">
      <x v="357"/>
    </i>
    <i r="1">
      <x v="391"/>
    </i>
    <i r="1">
      <x v="392"/>
    </i>
    <i r="1">
      <x v="394"/>
    </i>
    <i r="1">
      <x v="395"/>
    </i>
    <i r="1">
      <x v="399"/>
    </i>
    <i r="1">
      <x v="463"/>
    </i>
    <i r="1">
      <x v="532"/>
    </i>
    <i r="1">
      <x v="561"/>
    </i>
    <i r="1">
      <x v="570"/>
    </i>
    <i r="1">
      <x v="593"/>
    </i>
    <i r="1">
      <x v="647"/>
    </i>
    <i r="1">
      <x v="664"/>
    </i>
    <i r="1">
      <x v="682"/>
    </i>
    <i r="1">
      <x v="706"/>
    </i>
    <i r="1">
      <x v="722"/>
    </i>
    <i r="1">
      <x v="726"/>
    </i>
    <i r="1">
      <x v="741"/>
    </i>
    <i r="1">
      <x v="754"/>
    </i>
    <i r="1">
      <x v="831"/>
    </i>
    <i r="1">
      <x v="836"/>
    </i>
    <i r="1">
      <x v="852"/>
    </i>
    <i r="1">
      <x v="965"/>
    </i>
    <i r="1">
      <x v="966"/>
    </i>
    <i>
      <x v="32"/>
    </i>
    <i r="1">
      <x v="54"/>
    </i>
    <i r="1">
      <x v="65"/>
    </i>
    <i r="1">
      <x v="83"/>
    </i>
    <i r="1">
      <x v="93"/>
    </i>
    <i r="1">
      <x v="100"/>
    </i>
    <i r="1">
      <x v="103"/>
    </i>
    <i r="1">
      <x v="127"/>
    </i>
    <i r="1">
      <x v="135"/>
    </i>
    <i r="1">
      <x v="158"/>
    </i>
    <i r="1">
      <x v="173"/>
    </i>
    <i r="1">
      <x v="187"/>
    </i>
    <i r="1">
      <x v="209"/>
    </i>
    <i r="1">
      <x v="219"/>
    </i>
    <i r="1">
      <x v="270"/>
    </i>
    <i r="1">
      <x v="295"/>
    </i>
    <i r="1">
      <x v="297"/>
    </i>
    <i r="1">
      <x v="307"/>
    </i>
    <i r="1">
      <x v="323"/>
    </i>
    <i r="1">
      <x v="335"/>
    </i>
    <i r="1">
      <x v="358"/>
    </i>
    <i r="1">
      <x v="389"/>
    </i>
    <i r="1">
      <x v="397"/>
    </i>
    <i r="1">
      <x v="423"/>
    </i>
    <i r="1">
      <x v="458"/>
    </i>
    <i r="1">
      <x v="470"/>
    </i>
    <i r="1">
      <x v="473"/>
    </i>
    <i r="1">
      <x v="477"/>
    </i>
    <i r="1">
      <x v="479"/>
    </i>
    <i r="1">
      <x v="481"/>
    </i>
    <i r="1">
      <x v="482"/>
    </i>
    <i r="1">
      <x v="489"/>
    </i>
    <i r="1">
      <x v="498"/>
    </i>
    <i r="1">
      <x v="504"/>
    </i>
    <i r="1">
      <x v="567"/>
    </i>
    <i r="1">
      <x v="645"/>
    </i>
    <i r="1">
      <x v="653"/>
    </i>
    <i r="1">
      <x v="669"/>
    </i>
    <i r="1">
      <x v="676"/>
    </i>
    <i r="1">
      <x v="700"/>
    </i>
    <i r="1">
      <x v="709"/>
    </i>
    <i r="1">
      <x v="740"/>
    </i>
    <i r="1">
      <x v="771"/>
    </i>
    <i r="1">
      <x v="796"/>
    </i>
    <i r="1">
      <x v="803"/>
    </i>
    <i r="1">
      <x v="813"/>
    </i>
    <i r="1">
      <x v="816"/>
    </i>
    <i r="1">
      <x v="832"/>
    </i>
    <i r="1">
      <x v="842"/>
    </i>
    <i r="1">
      <x v="844"/>
    </i>
    <i r="1">
      <x v="849"/>
    </i>
    <i r="1">
      <x v="869"/>
    </i>
    <i r="1">
      <x v="874"/>
    </i>
    <i r="1">
      <x v="883"/>
    </i>
    <i r="1">
      <x v="891"/>
    </i>
    <i r="1">
      <x v="902"/>
    </i>
    <i r="1">
      <x v="904"/>
    </i>
    <i r="1">
      <x v="911"/>
    </i>
    <i r="1">
      <x v="913"/>
    </i>
    <i r="1">
      <x v="963"/>
    </i>
    <i>
      <x v="33"/>
    </i>
    <i r="1">
      <x v="12"/>
    </i>
    <i r="1">
      <x v="69"/>
    </i>
    <i r="1">
      <x v="72"/>
    </i>
    <i r="1">
      <x v="94"/>
    </i>
    <i r="1">
      <x v="128"/>
    </i>
    <i r="1">
      <x v="195"/>
    </i>
    <i r="1">
      <x v="239"/>
    </i>
    <i r="1">
      <x v="245"/>
    </i>
    <i r="1">
      <x v="313"/>
    </i>
    <i r="1">
      <x v="320"/>
    </i>
    <i r="1">
      <x v="330"/>
    </i>
    <i r="1">
      <x v="343"/>
    </i>
    <i r="1">
      <x v="345"/>
    </i>
    <i r="1">
      <x v="368"/>
    </i>
    <i r="1">
      <x v="374"/>
    </i>
    <i r="1">
      <x v="408"/>
    </i>
    <i r="1">
      <x v="424"/>
    </i>
    <i r="1">
      <x v="436"/>
    </i>
    <i r="1">
      <x v="460"/>
    </i>
    <i r="1">
      <x v="462"/>
    </i>
    <i r="1">
      <x v="535"/>
    </i>
    <i r="1">
      <x v="552"/>
    </i>
    <i r="1">
      <x v="586"/>
    </i>
    <i r="1">
      <x v="604"/>
    </i>
    <i r="1">
      <x v="618"/>
    </i>
    <i r="1">
      <x v="631"/>
    </i>
    <i r="1">
      <x v="634"/>
    </i>
    <i r="1">
      <x v="715"/>
    </i>
    <i r="1">
      <x v="717"/>
    </i>
    <i r="1">
      <x v="765"/>
    </i>
    <i r="1">
      <x v="775"/>
    </i>
    <i r="1">
      <x v="809"/>
    </i>
    <i r="1">
      <x v="881"/>
    </i>
    <i r="1">
      <x v="892"/>
    </i>
    <i r="1">
      <x v="924"/>
    </i>
    <i>
      <x v="34"/>
    </i>
    <i r="1">
      <x v="94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 of PM2,5" fld="48" baseField="0" baseItem="0"/>
    <dataField name="Sum of Dust" fld="49" baseField="0" baseItem="0"/>
    <dataField name="Sum of NO/NO2" fld="50" baseField="0" baseItem="0"/>
    <dataField name="Sum of SO2" fld="51" baseField="0" baseItem="0"/>
    <dataField name="Sum of BC" fld="52" baseField="0" baseItem="0"/>
    <dataField name="Sum of OC" fld="53" baseField="0" baseItem="0"/>
    <dataField name="Sum of VOC" fld="54" baseField="0" baseItem="0"/>
    <dataField name="Sum of CO" fld="55" baseField="0" baseItem="0"/>
  </dataFields>
  <formats count="3">
    <format dxfId="5">
      <pivotArea outline="0" collapsedLevelsAreSubtotals="1" fieldPosition="0"/>
    </format>
    <format dxfId="4">
      <pivotArea outline="0" collapsedLevelsAreSubtotals="1" fieldPosition="0"/>
    </format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8" cacheId="1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2:I999" firstHeaderRow="1" firstDataRow="2" firstDataCol="1"/>
  <pivotFields count="72">
    <pivotField axis="axisRow" showAll="0">
      <items count="36">
        <item x="13"/>
        <item x="0"/>
        <item x="23"/>
        <item x="14"/>
        <item x="29"/>
        <item x="20"/>
        <item x="21"/>
        <item x="25"/>
        <item x="22"/>
        <item x="4"/>
        <item x="9"/>
        <item x="17"/>
        <item x="18"/>
        <item x="19"/>
        <item x="6"/>
        <item x="11"/>
        <item x="15"/>
        <item x="8"/>
        <item x="7"/>
        <item x="31"/>
        <item x="30"/>
        <item x="28"/>
        <item x="16"/>
        <item x="10"/>
        <item x="5"/>
        <item x="24"/>
        <item x="3"/>
        <item x="27"/>
        <item x="1"/>
        <item x="2"/>
        <item x="33"/>
        <item x="32"/>
        <item x="26"/>
        <item x="12"/>
        <item x="34"/>
        <item t="default"/>
      </items>
    </pivotField>
    <pivotField showAll="0"/>
    <pivotField showAll="0"/>
    <pivotField showAll="0"/>
    <pivotField axis="axisRow" showAll="0">
      <items count="968">
        <item x="830"/>
        <item x="129"/>
        <item x="178"/>
        <item x="929"/>
        <item x="857"/>
        <item x="914"/>
        <item x="102"/>
        <item x="130"/>
        <item x="695"/>
        <item x="192"/>
        <item x="351"/>
        <item x="566"/>
        <item x="278"/>
        <item x="848"/>
        <item x="731"/>
        <item x="518"/>
        <item x="304"/>
        <item x="430"/>
        <item x="561"/>
        <item x="827"/>
        <item x="150"/>
        <item x="344"/>
        <item x="437"/>
        <item x="110"/>
        <item x="928"/>
        <item x="121"/>
        <item x="165"/>
        <item x="931"/>
        <item x="105"/>
        <item x="612"/>
        <item x="864"/>
        <item x="91"/>
        <item x="464"/>
        <item x="844"/>
        <item x="200"/>
        <item x="113"/>
        <item x="665"/>
        <item x="711"/>
        <item x="12"/>
        <item x="696"/>
        <item x="613"/>
        <item x="297"/>
        <item x="148"/>
        <item x="745"/>
        <item x="223"/>
        <item x="408"/>
        <item x="637"/>
        <item x="661"/>
        <item x="463"/>
        <item x="923"/>
        <item x="599"/>
        <item x="310"/>
        <item x="919"/>
        <item x="433"/>
        <item x="792"/>
        <item x="40"/>
        <item x="403"/>
        <item m="1" x="964"/>
        <item x="723"/>
        <item x="169"/>
        <item x="290"/>
        <item x="899"/>
        <item m="1" x="940"/>
        <item x="330"/>
        <item x="26"/>
        <item x="548"/>
        <item x="3"/>
        <item x="423"/>
        <item x="535"/>
        <item x="248"/>
        <item x="658"/>
        <item x="241"/>
        <item x="246"/>
        <item x="509"/>
        <item m="1" x="946"/>
        <item x="615"/>
        <item x="303"/>
        <item x="710"/>
        <item x="140"/>
        <item x="858"/>
        <item m="1" x="965"/>
        <item x="703"/>
        <item x="669"/>
        <item x="808"/>
        <item x="418"/>
        <item x="574"/>
        <item x="551"/>
        <item x="43"/>
        <item x="135"/>
        <item x="724"/>
        <item x="645"/>
        <item x="519"/>
        <item x="299"/>
        <item x="777"/>
        <item x="272"/>
        <item x="594"/>
        <item x="670"/>
        <item x="147"/>
        <item x="744"/>
        <item x="234"/>
        <item x="780"/>
        <item x="86"/>
        <item x="107"/>
        <item x="768"/>
        <item x="151"/>
        <item x="823"/>
        <item x="484"/>
        <item x="221"/>
        <item x="641"/>
        <item x="568"/>
        <item x="730"/>
        <item m="1" x="936"/>
        <item x="123"/>
        <item x="339"/>
        <item x="881"/>
        <item x="533"/>
        <item x="502"/>
        <item x="708"/>
        <item x="562"/>
        <item x="677"/>
        <item x="370"/>
        <item x="325"/>
        <item x="756"/>
        <item x="875"/>
        <item x="441"/>
        <item x="466"/>
        <item x="143"/>
        <item x="771"/>
        <item x="263"/>
        <item x="705"/>
        <item x="436"/>
        <item x="545"/>
        <item x="300"/>
        <item x="817"/>
        <item x="136"/>
        <item x="810"/>
        <item x="396"/>
        <item m="1" x="938"/>
        <item x="45"/>
        <item x="219"/>
        <item x="531"/>
        <item x="607"/>
        <item x="118"/>
        <item x="244"/>
        <item x="394"/>
        <item x="581"/>
        <item x="292"/>
        <item m="1" x="958"/>
        <item x="759"/>
        <item x="733"/>
        <item x="681"/>
        <item x="482"/>
        <item x="106"/>
        <item m="1" x="960"/>
        <item x="663"/>
        <item x="580"/>
        <item m="1" x="955"/>
        <item x="175"/>
        <item x="774"/>
        <item x="289"/>
        <item x="512"/>
        <item x="465"/>
        <item x="0"/>
        <item x="298"/>
        <item x="417"/>
        <item m="1" x="951"/>
        <item x="847"/>
        <item x="364"/>
        <item x="660"/>
        <item x="39"/>
        <item x="755"/>
        <item x="585"/>
        <item x="19"/>
        <item x="761"/>
        <item x="451"/>
        <item x="15"/>
        <item x="283"/>
        <item x="203"/>
        <item x="831"/>
        <item x="282"/>
        <item x="375"/>
        <item x="631"/>
        <item x="840"/>
        <item x="909"/>
        <item x="188"/>
        <item x="902"/>
        <item x="644"/>
        <item x="783"/>
        <item x="54"/>
        <item x="820"/>
        <item x="734"/>
        <item x="61"/>
        <item x="142"/>
        <item x="624"/>
        <item x="160"/>
        <item x="275"/>
        <item x="166"/>
        <item x="904"/>
        <item x="326"/>
        <item x="872"/>
        <item x="233"/>
        <item x="362"/>
        <item x="667"/>
        <item x="383"/>
        <item m="1" x="954"/>
        <item x="854"/>
        <item x="575"/>
        <item x="95"/>
        <item x="602"/>
        <item x="804"/>
        <item x="876"/>
        <item x="469"/>
        <item m="1" x="941"/>
        <item x="630"/>
        <item x="678"/>
        <item x="288"/>
        <item x="366"/>
        <item x="671"/>
        <item x="90"/>
        <item x="813"/>
        <item x="429"/>
        <item x="477"/>
        <item x="593"/>
        <item x="752"/>
        <item x="35"/>
        <item x="627"/>
        <item x="311"/>
        <item x="750"/>
        <item x="628"/>
        <item x="356"/>
        <item x="538"/>
        <item x="287"/>
        <item x="889"/>
        <item x="565"/>
        <item x="910"/>
        <item x="156"/>
        <item x="108"/>
        <item x="193"/>
        <item x="229"/>
        <item x="260"/>
        <item x="916"/>
        <item x="832"/>
        <item x="504"/>
        <item m="1" x="934"/>
        <item x="6"/>
        <item x="257"/>
        <item x="214"/>
        <item x="319"/>
        <item x="547"/>
        <item x="709"/>
        <item x="839"/>
        <item x="177"/>
        <item m="1" x="945"/>
        <item x="322"/>
        <item x="474"/>
        <item x="608"/>
        <item x="649"/>
        <item x="305"/>
        <item x="523"/>
        <item x="179"/>
        <item x="180"/>
        <item x="84"/>
        <item x="922"/>
        <item x="619"/>
        <item x="549"/>
        <item x="543"/>
        <item x="826"/>
        <item x="22"/>
        <item x="526"/>
        <item x="623"/>
        <item x="789"/>
        <item x="92"/>
        <item x="131"/>
        <item x="420"/>
        <item x="855"/>
        <item x="128"/>
        <item x="499"/>
        <item x="684"/>
        <item x="85"/>
        <item x="163"/>
        <item x="227"/>
        <item x="286"/>
        <item x="563"/>
        <item x="605"/>
        <item x="284"/>
        <item x="318"/>
        <item x="2"/>
        <item x="321"/>
        <item m="1" x="963"/>
        <item x="198"/>
        <item x="412"/>
        <item x="508"/>
        <item x="819"/>
        <item x="514"/>
        <item x="877"/>
        <item x="797"/>
        <item m="1" x="948"/>
        <item x="782"/>
        <item x="853"/>
        <item x="600"/>
        <item x="17"/>
        <item x="376"/>
        <item x="704"/>
        <item x="162"/>
        <item x="887"/>
        <item x="440"/>
        <item x="592"/>
        <item x="794"/>
        <item x="184"/>
        <item x="70"/>
        <item x="911"/>
        <item x="103"/>
        <item x="133"/>
        <item x="269"/>
        <item x="879"/>
        <item x="109"/>
        <item x="5"/>
        <item x="467"/>
        <item x="534"/>
        <item x="191"/>
        <item x="253"/>
        <item x="88"/>
        <item x="714"/>
        <item x="769"/>
        <item x="226"/>
        <item x="699"/>
        <item x="557"/>
        <item x="648"/>
        <item x="324"/>
        <item x="243"/>
        <item x="247"/>
        <item x="209"/>
        <item x="685"/>
        <item x="164"/>
        <item x="521"/>
        <item x="790"/>
        <item x="331"/>
        <item x="71"/>
        <item x="72"/>
        <item x="578"/>
        <item x="419"/>
        <item x="397"/>
        <item x="438"/>
        <item x="271"/>
        <item x="428"/>
        <item x="261"/>
        <item x="513"/>
        <item x="867"/>
        <item x="79"/>
        <item x="168"/>
        <item x="421"/>
        <item m="1" x="961"/>
        <item x="157"/>
        <item x="406"/>
        <item m="1" x="947"/>
        <item x="564"/>
        <item x="8"/>
        <item x="900"/>
        <item x="812"/>
        <item x="236"/>
        <item x="32"/>
        <item x="483"/>
        <item x="488"/>
        <item x="863"/>
        <item x="609"/>
        <item x="837"/>
        <item x="883"/>
        <item x="489"/>
        <item x="249"/>
        <item x="114"/>
        <item x="336"/>
        <item x="201"/>
        <item x="546"/>
        <item x="240"/>
        <item x="254"/>
        <item x="154"/>
        <item x="571"/>
        <item x="361"/>
        <item x="365"/>
        <item x="197"/>
        <item x="454"/>
        <item x="111"/>
        <item x="693"/>
        <item x="242"/>
        <item x="393"/>
        <item x="390"/>
        <item x="657"/>
        <item x="737"/>
        <item x="740"/>
        <item x="152"/>
        <item x="718"/>
        <item x="917"/>
        <item x="905"/>
        <item x="99"/>
        <item x="912"/>
        <item x="920"/>
        <item x="48"/>
        <item x="762"/>
        <item x="217"/>
        <item x="903"/>
        <item x="301"/>
        <item x="522"/>
        <item x="23"/>
        <item x="387"/>
        <item x="555"/>
        <item x="93"/>
        <item x="313"/>
        <item x="850"/>
        <item x="250"/>
        <item x="603"/>
        <item x="880"/>
        <item x="401"/>
        <item m="1" x="966"/>
        <item x="527"/>
        <item x="374"/>
        <item x="525"/>
        <item x="646"/>
        <item x="347"/>
        <item x="587"/>
        <item x="572"/>
        <item x="212"/>
        <item x="410"/>
        <item x="159"/>
        <item x="764"/>
        <item x="252"/>
        <item x="53"/>
        <item x="355"/>
        <item x="67"/>
        <item x="450"/>
        <item x="280"/>
        <item x="97"/>
        <item x="78"/>
        <item x="16"/>
        <item x="888"/>
        <item x="158"/>
        <item x="621"/>
        <item x="274"/>
        <item x="553"/>
        <item x="435"/>
        <item x="679"/>
        <item x="865"/>
        <item x="539"/>
        <item x="83"/>
        <item x="736"/>
        <item x="610"/>
        <item x="845"/>
        <item x="161"/>
        <item x="239"/>
        <item x="573"/>
        <item x="749"/>
        <item x="616"/>
        <item x="206"/>
        <item x="636"/>
        <item x="329"/>
        <item x="50"/>
        <item x="569"/>
        <item x="432"/>
        <item x="732"/>
        <item x="806"/>
        <item x="598"/>
        <item x="268"/>
        <item x="59"/>
        <item x="270"/>
        <item x="924"/>
        <item x="295"/>
        <item x="25"/>
        <item x="31"/>
        <item x="21"/>
        <item m="1" x="937"/>
        <item x="69"/>
        <item x="779"/>
        <item x="666"/>
        <item x="309"/>
        <item x="778"/>
        <item x="27"/>
        <item x="579"/>
        <item x="596"/>
        <item x="776"/>
        <item x="439"/>
        <item x="805"/>
        <item x="480"/>
        <item x="773"/>
        <item x="775"/>
        <item x="459"/>
        <item x="632"/>
        <item x="683"/>
        <item x="296"/>
        <item x="492"/>
        <item x="735"/>
        <item x="803"/>
        <item x="119"/>
        <item x="583"/>
        <item x="634"/>
        <item m="1" x="935"/>
        <item x="753"/>
        <item x="448"/>
        <item x="638"/>
        <item x="424"/>
        <item x="816"/>
        <item x="472"/>
        <item x="836"/>
        <item x="698"/>
        <item x="493"/>
        <item x="676"/>
        <item x="772"/>
        <item x="343"/>
        <item x="878"/>
        <item m="1" x="943"/>
        <item x="332"/>
        <item x="687"/>
        <item x="112"/>
        <item x="182"/>
        <item x="126"/>
        <item x="327"/>
        <item x="664"/>
        <item x="354"/>
        <item x="368"/>
        <item x="659"/>
        <item x="668"/>
        <item m="1" x="939"/>
        <item x="231"/>
        <item x="350"/>
        <item x="633"/>
        <item x="337"/>
        <item x="232"/>
        <item x="461"/>
        <item x="470"/>
        <item x="834"/>
        <item x="760"/>
        <item x="185"/>
        <item x="52"/>
        <item x="181"/>
        <item x="907"/>
        <item x="195"/>
        <item x="314"/>
        <item x="266"/>
        <item x="11"/>
        <item x="442"/>
        <item x="824"/>
        <item x="431"/>
        <item x="528"/>
        <item x="122"/>
        <item x="167"/>
        <item x="690"/>
        <item x="384"/>
        <item x="673"/>
        <item x="651"/>
        <item x="662"/>
        <item x="379"/>
        <item x="746"/>
        <item x="455"/>
        <item x="395"/>
        <item x="259"/>
        <item x="833"/>
        <item x="871"/>
        <item x="893"/>
        <item x="626"/>
        <item x="49"/>
        <item x="369"/>
        <item x="425"/>
        <item x="584"/>
        <item x="925"/>
        <item x="213"/>
        <item x="138"/>
        <item x="846"/>
        <item x="747"/>
        <item x="202"/>
        <item x="765"/>
        <item x="132"/>
        <item x="101"/>
        <item x="908"/>
        <item x="843"/>
        <item x="58"/>
        <item x="503"/>
        <item x="713"/>
        <item x="743"/>
        <item x="841"/>
        <item x="238"/>
        <item x="656"/>
        <item x="861"/>
        <item x="345"/>
        <item x="727"/>
        <item x="120"/>
        <item x="892"/>
        <item x="597"/>
        <item x="62"/>
        <item x="245"/>
        <item x="719"/>
        <item x="391"/>
        <item x="468"/>
        <item x="617"/>
        <item x="196"/>
        <item x="829"/>
        <item x="894"/>
        <item x="189"/>
        <item x="422"/>
        <item x="570"/>
        <item x="701"/>
        <item x="315"/>
        <item x="475"/>
        <item x="427"/>
        <item x="588"/>
        <item x="66"/>
        <item x="57"/>
        <item x="277"/>
        <item x="748"/>
        <item x="716"/>
        <item x="411"/>
        <item x="675"/>
        <item x="618"/>
        <item x="614"/>
        <item x="216"/>
        <item x="380"/>
        <item x="382"/>
        <item x="479"/>
        <item x="818"/>
        <item x="567"/>
        <item x="18"/>
        <item x="265"/>
        <item x="452"/>
        <item x="586"/>
        <item x="14"/>
        <item x="404"/>
        <item x="852"/>
        <item x="124"/>
        <item x="358"/>
        <item x="334"/>
        <item x="405"/>
        <item x="445"/>
        <item x="372"/>
        <item x="625"/>
        <item x="267"/>
        <item x="590"/>
        <item x="74"/>
        <item x="276"/>
        <item x="556"/>
        <item x="487"/>
        <item x="680"/>
        <item x="28"/>
        <item x="98"/>
        <item x="825"/>
        <item x="501"/>
        <item x="145"/>
        <item x="204"/>
        <item x="348"/>
        <item x="787"/>
        <item x="700"/>
        <item x="897"/>
        <item x="36"/>
        <item x="540"/>
        <item x="828"/>
        <item x="486"/>
        <item x="655"/>
        <item x="795"/>
        <item x="886"/>
        <item x="308"/>
        <item x="386"/>
        <item x="63"/>
        <item x="541"/>
        <item x="174"/>
        <item x="199"/>
        <item x="306"/>
        <item x="738"/>
        <item x="171"/>
        <item x="926"/>
        <item x="333"/>
        <item x="1"/>
        <item x="76"/>
        <item x="606"/>
        <item x="811"/>
        <item x="721"/>
        <item x="173"/>
        <item x="402"/>
        <item x="751"/>
        <item x="481"/>
        <item x="187"/>
        <item x="815"/>
        <item x="291"/>
        <item x="491"/>
        <item x="220"/>
        <item x="285"/>
        <item x="215"/>
        <item x="896"/>
        <item x="389"/>
        <item x="153"/>
        <item x="230"/>
        <item x="359"/>
        <item x="183"/>
        <item x="211"/>
        <item x="96"/>
        <item x="222"/>
        <item x="56"/>
        <item x="478"/>
        <item x="42"/>
        <item x="530"/>
        <item x="170"/>
        <item x="560"/>
        <item m="1" x="959"/>
        <item x="416"/>
        <item m="1" x="949"/>
        <item x="788"/>
        <item x="7"/>
        <item x="688"/>
        <item x="856"/>
        <item x="622"/>
        <item x="141"/>
        <item x="913"/>
        <item x="323"/>
        <item x="822"/>
        <item x="766"/>
        <item x="190"/>
        <item x="652"/>
        <item x="104"/>
        <item x="281"/>
        <item m="1" x="933"/>
        <item x="279"/>
        <item x="207"/>
        <item x="256"/>
        <item x="729"/>
        <item m="1" x="932"/>
        <item x="172"/>
        <item x="87"/>
        <item x="906"/>
        <item x="134"/>
        <item x="125"/>
        <item x="127"/>
        <item x="915"/>
        <item x="149"/>
        <item x="650"/>
        <item x="702"/>
        <item x="381"/>
        <item x="717"/>
        <item x="392"/>
        <item x="400"/>
        <item x="742"/>
        <item x="398"/>
        <item x="694"/>
        <item x="870"/>
        <item x="758"/>
        <item x="601"/>
        <item x="801"/>
        <item x="918"/>
        <item m="1" x="952"/>
        <item x="869"/>
        <item x="529"/>
        <item x="116"/>
        <item x="494"/>
        <item x="302"/>
        <item x="294"/>
        <item x="224"/>
        <item x="235"/>
        <item x="653"/>
        <item x="635"/>
        <item x="341"/>
        <item x="895"/>
        <item x="10"/>
        <item x="873"/>
        <item x="697"/>
        <item x="312"/>
        <item x="225"/>
        <item x="64"/>
        <item x="620"/>
        <item x="891"/>
        <item x="866"/>
        <item x="80"/>
        <item x="262"/>
        <item x="237"/>
        <item x="537"/>
        <item x="544"/>
        <item x="490"/>
        <item x="73"/>
        <item x="786"/>
        <item x="495"/>
        <item x="320"/>
        <item x="498"/>
        <item x="258"/>
        <item x="715"/>
        <item x="462"/>
        <item x="155"/>
        <item m="1" x="957"/>
        <item x="453"/>
        <item x="349"/>
        <item x="100"/>
        <item x="360"/>
        <item m="1" x="956"/>
        <item x="146"/>
        <item x="378"/>
        <item x="24"/>
        <item x="595"/>
        <item x="510"/>
        <item m="1" x="944"/>
        <item x="692"/>
        <item x="725"/>
        <item x="524"/>
        <item x="591"/>
        <item x="357"/>
        <item x="799"/>
        <item x="542"/>
        <item x="458"/>
        <item x="456"/>
        <item x="447"/>
        <item x="500"/>
        <item x="9"/>
        <item x="210"/>
        <item x="496"/>
        <item x="293"/>
        <item x="654"/>
        <item x="363"/>
        <item x="741"/>
        <item x="273"/>
        <item x="449"/>
        <item x="842"/>
        <item x="33"/>
        <item x="796"/>
        <item x="307"/>
        <item x="444"/>
        <item x="814"/>
        <item x="352"/>
        <item x="849"/>
        <item x="532"/>
        <item x="41"/>
        <item x="682"/>
        <item x="218"/>
        <item x="882"/>
        <item x="838"/>
        <item m="1" x="962"/>
        <item x="81"/>
        <item x="576"/>
        <item x="65"/>
        <item x="94"/>
        <item x="505"/>
        <item x="921"/>
        <item x="802"/>
        <item x="407"/>
        <item x="712"/>
        <item x="457"/>
        <item x="927"/>
        <item x="47"/>
        <item x="228"/>
        <item x="194"/>
        <item x="497"/>
        <item x="367"/>
        <item x="791"/>
        <item x="511"/>
        <item x="770"/>
        <item x="434"/>
        <item x="885"/>
        <item x="485"/>
        <item x="589"/>
        <item x="785"/>
        <item x="707"/>
        <item x="144"/>
        <item x="930"/>
        <item x="757"/>
        <item x="426"/>
        <item x="205"/>
        <item x="377"/>
        <item x="415"/>
        <item x="550"/>
        <item x="342"/>
        <item x="868"/>
        <item x="643"/>
        <item x="338"/>
        <item x="862"/>
        <item x="340"/>
        <item x="371"/>
        <item x="176"/>
        <item x="611"/>
        <item x="316"/>
        <item x="763"/>
        <item x="552"/>
        <item x="647"/>
        <item x="460"/>
        <item x="515"/>
        <item x="807"/>
        <item x="60"/>
        <item x="373"/>
        <item x="672"/>
        <item x="706"/>
        <item x="536"/>
        <item x="353"/>
        <item x="255"/>
        <item x="821"/>
        <item x="781"/>
        <item x="604"/>
        <item x="577"/>
        <item x="68"/>
        <item x="507"/>
        <item x="722"/>
        <item x="346"/>
        <item x="13"/>
        <item x="798"/>
        <item x="251"/>
        <item x="851"/>
        <item x="37"/>
        <item x="859"/>
        <item m="1" x="942"/>
        <item x="29"/>
        <item x="335"/>
        <item x="388"/>
        <item x="874"/>
        <item x="328"/>
        <item x="767"/>
        <item x="691"/>
        <item x="809"/>
        <item x="399"/>
        <item x="835"/>
        <item x="754"/>
        <item x="20"/>
        <item x="473"/>
        <item x="208"/>
        <item x="793"/>
        <item x="471"/>
        <item x="800"/>
        <item x="720"/>
        <item m="1" x="950"/>
        <item x="642"/>
        <item x="443"/>
        <item x="884"/>
        <item x="739"/>
        <item x="890"/>
        <item x="520"/>
        <item x="446"/>
        <item x="414"/>
        <item x="264"/>
        <item x="476"/>
        <item x="55"/>
        <item x="137"/>
        <item x="506"/>
        <item x="558"/>
        <item x="409"/>
        <item x="385"/>
        <item x="674"/>
        <item x="516"/>
        <item x="554"/>
        <item x="689"/>
        <item x="686"/>
        <item x="317"/>
        <item x="46"/>
        <item m="1" x="953"/>
        <item x="728"/>
        <item x="89"/>
        <item x="4"/>
        <item x="582"/>
        <item x="30"/>
        <item x="34"/>
        <item x="38"/>
        <item x="44"/>
        <item x="51"/>
        <item x="75"/>
        <item x="77"/>
        <item x="82"/>
        <item x="115"/>
        <item x="117"/>
        <item x="139"/>
        <item x="186"/>
        <item x="413"/>
        <item x="517"/>
        <item x="559"/>
        <item x="629"/>
        <item x="639"/>
        <item x="640"/>
        <item x="726"/>
        <item x="784"/>
        <item x="860"/>
        <item x="898"/>
        <item x="90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0"/>
    <field x="4"/>
  </rowFields>
  <rowItems count="996">
    <i>
      <x/>
    </i>
    <i r="1">
      <x v="16"/>
    </i>
    <i r="1">
      <x v="41"/>
    </i>
    <i r="1">
      <x v="51"/>
    </i>
    <i r="1">
      <x v="60"/>
    </i>
    <i r="1">
      <x v="76"/>
    </i>
    <i r="1">
      <x v="92"/>
    </i>
    <i r="1">
      <x v="132"/>
    </i>
    <i r="1">
      <x v="146"/>
    </i>
    <i r="1">
      <x v="159"/>
    </i>
    <i r="1">
      <x v="163"/>
    </i>
    <i r="1">
      <x v="176"/>
    </i>
    <i r="1">
      <x v="179"/>
    </i>
    <i r="1">
      <x v="195"/>
    </i>
    <i r="1">
      <x v="215"/>
    </i>
    <i r="1">
      <x v="226"/>
    </i>
    <i r="1">
      <x v="231"/>
    </i>
    <i r="1">
      <x v="247"/>
    </i>
    <i r="1">
      <x v="253"/>
    </i>
    <i r="1">
      <x v="257"/>
    </i>
    <i r="1">
      <x v="281"/>
    </i>
    <i r="1">
      <x v="284"/>
    </i>
    <i r="1">
      <x v="285"/>
    </i>
    <i r="1">
      <x v="287"/>
    </i>
    <i r="1">
      <x v="400"/>
    </i>
    <i r="1">
      <x v="406"/>
    </i>
    <i r="1">
      <x v="429"/>
    </i>
    <i r="1">
      <x v="464"/>
    </i>
    <i r="1">
      <x v="472"/>
    </i>
    <i r="1">
      <x v="486"/>
    </i>
    <i r="1">
      <x v="534"/>
    </i>
    <i r="1">
      <x v="598"/>
    </i>
    <i r="1">
      <x v="638"/>
    </i>
    <i r="1">
      <x v="655"/>
    </i>
    <i r="1">
      <x v="661"/>
    </i>
    <i r="1">
      <x v="677"/>
    </i>
    <i r="1">
      <x v="680"/>
    </i>
    <i r="1">
      <x v="713"/>
    </i>
    <i r="1">
      <x v="747"/>
    </i>
    <i r="1">
      <x v="748"/>
    </i>
    <i r="1">
      <x v="758"/>
    </i>
    <i r="1">
      <x v="773"/>
    </i>
    <i r="1">
      <x v="805"/>
    </i>
    <i r="1">
      <x v="814"/>
    </i>
    <i r="1">
      <x v="868"/>
    </i>
    <i r="1">
      <x v="937"/>
    </i>
    <i>
      <x v="1"/>
    </i>
    <i r="1">
      <x v="66"/>
    </i>
    <i r="1">
      <x v="162"/>
    </i>
    <i r="1">
      <x v="286"/>
    </i>
    <i r="1">
      <x v="666"/>
    </i>
    <i>
      <x v="2"/>
    </i>
    <i r="1">
      <x v="47"/>
    </i>
    <i r="1">
      <x v="70"/>
    </i>
    <i r="1">
      <x v="90"/>
    </i>
    <i r="1">
      <x v="168"/>
    </i>
    <i r="1">
      <x v="186"/>
    </i>
    <i r="1">
      <x v="256"/>
    </i>
    <i r="1">
      <x v="327"/>
    </i>
    <i r="1">
      <x v="386"/>
    </i>
    <i r="1">
      <x v="416"/>
    </i>
    <i r="1">
      <x v="517"/>
    </i>
    <i r="1">
      <x v="546"/>
    </i>
    <i r="1">
      <x v="573"/>
    </i>
    <i r="1">
      <x v="578"/>
    </i>
    <i r="1">
      <x v="652"/>
    </i>
    <i r="1">
      <x v="711"/>
    </i>
    <i r="1">
      <x v="728"/>
    </i>
    <i r="1">
      <x v="751"/>
    </i>
    <i r="1">
      <x v="806"/>
    </i>
    <i r="1">
      <x v="861"/>
    </i>
    <i r="1">
      <x v="871"/>
    </i>
    <i r="1">
      <x v="916"/>
    </i>
    <i>
      <x v="3"/>
    </i>
    <i r="1">
      <x v="21"/>
    </i>
    <i r="1">
      <x v="63"/>
    </i>
    <i r="1">
      <x v="113"/>
    </i>
    <i r="1">
      <x v="121"/>
    </i>
    <i r="1">
      <x v="198"/>
    </i>
    <i r="1">
      <x v="328"/>
    </i>
    <i r="1">
      <x v="336"/>
    </i>
    <i r="1">
      <x v="370"/>
    </i>
    <i r="1">
      <x v="453"/>
    </i>
    <i r="1">
      <x v="505"/>
    </i>
    <i r="1">
      <x v="508"/>
    </i>
    <i r="1">
      <x v="513"/>
    </i>
    <i r="1">
      <x v="523"/>
    </i>
    <i r="1">
      <x v="580"/>
    </i>
    <i r="1">
      <x v="626"/>
    </i>
    <i r="1">
      <x v="665"/>
    </i>
    <i r="1">
      <x v="707"/>
    </i>
    <i r="1">
      <x v="753"/>
    </i>
    <i r="1">
      <x v="859"/>
    </i>
    <i r="1">
      <x v="862"/>
    </i>
    <i r="1">
      <x v="864"/>
    </i>
    <i r="1">
      <x v="898"/>
    </i>
    <i r="1">
      <x v="901"/>
    </i>
    <i>
      <x v="4"/>
    </i>
    <i r="1">
      <x v="4"/>
    </i>
    <i r="1">
      <x v="30"/>
    </i>
    <i r="1">
      <x v="79"/>
    </i>
    <i r="1">
      <x v="199"/>
    </i>
    <i r="1">
      <x v="205"/>
    </i>
    <i r="1">
      <x v="274"/>
    </i>
    <i r="1">
      <x v="298"/>
    </i>
    <i r="1">
      <x v="347"/>
    </i>
    <i r="1">
      <x v="363"/>
    </i>
    <i r="1">
      <x v="440"/>
    </i>
    <i r="1">
      <x v="554"/>
    </i>
    <i r="1">
      <x v="579"/>
    </i>
    <i r="1">
      <x v="623"/>
    </i>
    <i r="1">
      <x v="703"/>
    </i>
    <i r="1">
      <x v="737"/>
    </i>
    <i r="1">
      <x v="743"/>
    </i>
    <i r="1">
      <x v="756"/>
    </i>
    <i r="1">
      <x v="758"/>
    </i>
    <i r="1">
      <x v="763"/>
    </i>
    <i r="1">
      <x v="860"/>
    </i>
    <i r="1">
      <x v="863"/>
    </i>
    <i r="1">
      <x v="893"/>
    </i>
    <i r="1">
      <x v="895"/>
    </i>
    <i r="1">
      <x v="900"/>
    </i>
    <i r="1">
      <x v="964"/>
    </i>
    <i>
      <x v="5"/>
    </i>
    <i r="1">
      <x v="50"/>
    </i>
    <i r="1">
      <x v="95"/>
    </i>
    <i r="1">
      <x v="128"/>
    </i>
    <i r="1">
      <x v="145"/>
    </i>
    <i r="1">
      <x v="155"/>
    </i>
    <i r="1">
      <x v="171"/>
    </i>
    <i r="1">
      <x v="206"/>
    </i>
    <i r="1">
      <x v="208"/>
    </i>
    <i r="1">
      <x v="222"/>
    </i>
    <i r="1">
      <x v="283"/>
    </i>
    <i r="1">
      <x v="299"/>
    </i>
    <i r="1">
      <x v="306"/>
    </i>
    <i r="1">
      <x v="339"/>
    </i>
    <i r="1">
      <x v="409"/>
    </i>
    <i r="1">
      <x v="418"/>
    </i>
    <i r="1">
      <x v="459"/>
    </i>
    <i r="1">
      <x v="475"/>
    </i>
    <i r="1">
      <x v="476"/>
    </i>
    <i r="1">
      <x v="491"/>
    </i>
    <i r="1">
      <x v="560"/>
    </i>
    <i r="1">
      <x v="584"/>
    </i>
    <i r="1">
      <x v="601"/>
    </i>
    <i r="1">
      <x v="620"/>
    </i>
    <i r="1">
      <x v="632"/>
    </i>
    <i r="1">
      <x v="668"/>
    </i>
    <i r="1">
      <x v="677"/>
    </i>
    <i r="1">
      <x v="739"/>
    </i>
    <i r="1">
      <x v="788"/>
    </i>
    <i r="1">
      <x v="794"/>
    </i>
    <i r="1">
      <x v="827"/>
    </i>
    <i r="1">
      <x v="848"/>
    </i>
    <i r="1">
      <x v="884"/>
    </i>
    <i r="1">
      <x v="885"/>
    </i>
    <i r="1">
      <x v="886"/>
    </i>
    <i r="1">
      <x v="943"/>
    </i>
    <i>
      <x v="6"/>
    </i>
    <i r="1">
      <x v="29"/>
    </i>
    <i r="1">
      <x v="40"/>
    </i>
    <i r="1">
      <x v="46"/>
    </i>
    <i r="1">
      <x v="75"/>
    </i>
    <i r="1">
      <x v="141"/>
    </i>
    <i r="1">
      <x v="181"/>
    </i>
    <i r="1">
      <x v="193"/>
    </i>
    <i r="1">
      <x v="213"/>
    </i>
    <i r="1">
      <x v="225"/>
    </i>
    <i r="1">
      <x v="228"/>
    </i>
    <i r="1">
      <x v="255"/>
    </i>
    <i r="1">
      <x v="263"/>
    </i>
    <i r="1">
      <x v="269"/>
    </i>
    <i r="1">
      <x v="364"/>
    </i>
    <i r="1">
      <x v="435"/>
    </i>
    <i r="1">
      <x v="444"/>
    </i>
    <i r="1">
      <x v="450"/>
    </i>
    <i r="1">
      <x v="452"/>
    </i>
    <i r="1">
      <x v="484"/>
    </i>
    <i r="1">
      <x v="492"/>
    </i>
    <i r="1">
      <x v="496"/>
    </i>
    <i r="1">
      <x v="522"/>
    </i>
    <i r="1">
      <x v="556"/>
    </i>
    <i r="1">
      <x v="590"/>
    </i>
    <i r="1">
      <x v="609"/>
    </i>
    <i r="1">
      <x v="610"/>
    </i>
    <i r="1">
      <x v="630"/>
    </i>
    <i r="1">
      <x v="704"/>
    </i>
    <i r="1">
      <x v="752"/>
    </i>
    <i r="1">
      <x v="761"/>
    </i>
    <i r="1">
      <x v="867"/>
    </i>
    <i r="1">
      <x v="959"/>
    </i>
    <i r="1">
      <x v="960"/>
    </i>
    <i>
      <x v="7"/>
    </i>
    <i r="1">
      <x v="14"/>
    </i>
    <i r="1">
      <x v="43"/>
    </i>
    <i r="1">
      <x v="58"/>
    </i>
    <i r="1">
      <x v="89"/>
    </i>
    <i r="1">
      <x v="98"/>
    </i>
    <i r="1">
      <x v="110"/>
    </i>
    <i r="1">
      <x v="122"/>
    </i>
    <i r="1">
      <x v="148"/>
    </i>
    <i r="1">
      <x v="149"/>
    </i>
    <i r="1">
      <x v="170"/>
    </i>
    <i r="1">
      <x v="190"/>
    </i>
    <i r="1">
      <x v="223"/>
    </i>
    <i r="1">
      <x v="227"/>
    </i>
    <i r="1">
      <x v="230"/>
    </i>
    <i r="1">
      <x v="387"/>
    </i>
    <i r="1">
      <x v="388"/>
    </i>
    <i r="1">
      <x v="443"/>
    </i>
    <i r="1">
      <x v="449"/>
    </i>
    <i r="1">
      <x v="457"/>
    </i>
    <i r="1">
      <x v="488"/>
    </i>
    <i r="1">
      <x v="494"/>
    </i>
    <i r="1">
      <x v="528"/>
    </i>
    <i r="1">
      <x v="549"/>
    </i>
    <i r="1">
      <x v="565"/>
    </i>
    <i r="1">
      <x v="575"/>
    </i>
    <i r="1">
      <x v="581"/>
    </i>
    <i r="1">
      <x v="587"/>
    </i>
    <i r="1">
      <x v="605"/>
    </i>
    <i r="1">
      <x v="662"/>
    </i>
    <i r="1">
      <x v="670"/>
    </i>
    <i r="1">
      <x v="673"/>
    </i>
    <i r="1">
      <x v="718"/>
    </i>
    <i r="1">
      <x v="734"/>
    </i>
    <i r="1">
      <x v="738"/>
    </i>
    <i r="1">
      <x v="792"/>
    </i>
    <i r="1">
      <x v="804"/>
    </i>
    <i r="1">
      <x v="808"/>
    </i>
    <i r="1">
      <x v="853"/>
    </i>
    <i r="1">
      <x v="888"/>
    </i>
    <i r="1">
      <x v="907"/>
    </i>
    <i r="1">
      <x v="914"/>
    </i>
    <i r="1">
      <x v="919"/>
    </i>
    <i r="1">
      <x v="940"/>
    </i>
    <i r="1">
      <x v="962"/>
    </i>
    <i>
      <x v="8"/>
    </i>
    <i r="1">
      <x v="108"/>
    </i>
    <i r="1">
      <x v="961"/>
    </i>
    <i>
      <x v="9"/>
    </i>
    <i r="1">
      <x v="55"/>
    </i>
    <i r="1">
      <x v="64"/>
    </i>
    <i r="1">
      <x v="87"/>
    </i>
    <i r="1">
      <x v="138"/>
    </i>
    <i r="1">
      <x v="169"/>
    </i>
    <i r="1">
      <x v="172"/>
    </i>
    <i r="1">
      <x v="175"/>
    </i>
    <i r="1">
      <x v="188"/>
    </i>
    <i r="1">
      <x v="224"/>
    </i>
    <i r="1">
      <x v="267"/>
    </i>
    <i r="1">
      <x v="300"/>
    </i>
    <i r="1">
      <x v="360"/>
    </i>
    <i r="1">
      <x v="396"/>
    </i>
    <i r="1">
      <x v="402"/>
    </i>
    <i r="1">
      <x v="425"/>
    </i>
    <i r="1">
      <x v="432"/>
    </i>
    <i r="1">
      <x v="454"/>
    </i>
    <i r="1">
      <x v="461"/>
    </i>
    <i r="1">
      <x v="465"/>
    </i>
    <i r="1">
      <x v="466"/>
    </i>
    <i r="1">
      <x v="467"/>
    </i>
    <i r="1">
      <x v="474"/>
    </i>
    <i r="1">
      <x v="530"/>
    </i>
    <i r="1">
      <x v="557"/>
    </i>
    <i r="1">
      <x v="572"/>
    </i>
    <i r="1">
      <x v="603"/>
    </i>
    <i r="1">
      <x v="617"/>
    </i>
    <i r="1">
      <x v="621"/>
    </i>
    <i r="1">
      <x v="638"/>
    </i>
    <i r="1">
      <x v="648"/>
    </i>
    <i r="1">
      <x v="691"/>
    </i>
    <i r="1">
      <x v="693"/>
    </i>
    <i r="1">
      <x v="787"/>
    </i>
    <i r="1">
      <x v="812"/>
    </i>
    <i r="1">
      <x v="820"/>
    </i>
    <i r="1">
      <x v="837"/>
    </i>
    <i r="1">
      <x v="890"/>
    </i>
    <i r="1">
      <x v="894"/>
    </i>
    <i r="1">
      <x v="897"/>
    </i>
    <i r="1">
      <x v="908"/>
    </i>
    <i r="1">
      <x v="926"/>
    </i>
    <i r="1">
      <x v="938"/>
    </i>
    <i r="1">
      <x v="944"/>
    </i>
    <i r="1">
      <x v="945"/>
    </i>
    <i r="1">
      <x v="946"/>
    </i>
    <i r="1">
      <x v="947"/>
    </i>
    <i r="1">
      <x v="948"/>
    </i>
    <i>
      <x v="10"/>
    </i>
    <i r="1">
      <x v="2"/>
    </i>
    <i r="1">
      <x v="9"/>
    </i>
    <i r="1">
      <x v="184"/>
    </i>
    <i r="1">
      <x v="237"/>
    </i>
    <i r="1">
      <x v="251"/>
    </i>
    <i r="1">
      <x v="259"/>
    </i>
    <i r="1">
      <x v="260"/>
    </i>
    <i r="1">
      <x v="289"/>
    </i>
    <i r="1">
      <x v="308"/>
    </i>
    <i r="1">
      <x v="319"/>
    </i>
    <i r="1">
      <x v="379"/>
    </i>
    <i r="1">
      <x v="511"/>
    </i>
    <i r="1">
      <x v="529"/>
    </i>
    <i r="1">
      <x v="531"/>
    </i>
    <i r="1">
      <x v="533"/>
    </i>
    <i r="1">
      <x v="591"/>
    </i>
    <i r="1">
      <x v="594"/>
    </i>
    <i r="1">
      <x v="660"/>
    </i>
    <i r="1">
      <x v="675"/>
    </i>
    <i r="1">
      <x v="687"/>
    </i>
    <i r="1">
      <x v="710"/>
    </i>
    <i r="1">
      <x v="839"/>
    </i>
    <i r="1">
      <x v="955"/>
    </i>
    <i>
      <x v="11"/>
    </i>
    <i r="1">
      <x v="22"/>
    </i>
    <i r="1">
      <x v="32"/>
    </i>
    <i r="1">
      <x v="48"/>
    </i>
    <i r="1">
      <x v="124"/>
    </i>
    <i r="1">
      <x v="125"/>
    </i>
    <i r="1">
      <x v="161"/>
    </i>
    <i r="1">
      <x v="174"/>
    </i>
    <i r="1">
      <x v="211"/>
    </i>
    <i r="1">
      <x v="221"/>
    </i>
    <i r="1">
      <x v="254"/>
    </i>
    <i r="1">
      <x v="305"/>
    </i>
    <i r="1">
      <x v="317"/>
    </i>
    <i r="1">
      <x v="342"/>
    </i>
    <i r="1">
      <x v="380"/>
    </i>
    <i r="1">
      <x v="428"/>
    </i>
    <i r="1">
      <x v="478"/>
    </i>
    <i r="1">
      <x v="480"/>
    </i>
    <i r="1">
      <x v="483"/>
    </i>
    <i r="1">
      <x v="495"/>
    </i>
    <i r="1">
      <x v="499"/>
    </i>
    <i r="1">
      <x v="525"/>
    </i>
    <i r="1">
      <x v="526"/>
    </i>
    <i r="1">
      <x v="537"/>
    </i>
    <i r="1">
      <x v="550"/>
    </i>
    <i r="1">
      <x v="589"/>
    </i>
    <i r="1">
      <x v="599"/>
    </i>
    <i r="1">
      <x v="614"/>
    </i>
    <i r="1">
      <x v="619"/>
    </i>
    <i r="1">
      <x v="622"/>
    </i>
    <i r="1">
      <x v="628"/>
    </i>
    <i r="1">
      <x v="692"/>
    </i>
    <i r="1">
      <x v="777"/>
    </i>
    <i r="1">
      <x v="780"/>
    </i>
    <i r="1">
      <x v="798"/>
    </i>
    <i r="1">
      <x v="799"/>
    </i>
    <i r="1">
      <x v="800"/>
    </i>
    <i r="1">
      <x v="810"/>
    </i>
    <i r="1">
      <x v="815"/>
    </i>
    <i r="1">
      <x v="835"/>
    </i>
    <i r="1">
      <x v="856"/>
    </i>
    <i r="1">
      <x v="872"/>
    </i>
    <i r="1">
      <x v="909"/>
    </i>
    <i r="1">
      <x v="912"/>
    </i>
    <i r="1">
      <x v="917"/>
    </i>
    <i r="1">
      <x v="922"/>
    </i>
    <i r="1">
      <x v="925"/>
    </i>
    <i>
      <x v="12"/>
    </i>
    <i r="1">
      <x v="15"/>
    </i>
    <i r="1">
      <x v="73"/>
    </i>
    <i r="1">
      <x v="91"/>
    </i>
    <i r="1">
      <x v="106"/>
    </i>
    <i r="1">
      <x v="116"/>
    </i>
    <i r="1">
      <x v="151"/>
    </i>
    <i r="1">
      <x v="160"/>
    </i>
    <i r="1">
      <x v="242"/>
    </i>
    <i r="1">
      <x v="258"/>
    </i>
    <i r="1">
      <x v="276"/>
    </i>
    <i r="1">
      <x v="291"/>
    </i>
    <i r="1">
      <x v="293"/>
    </i>
    <i r="1">
      <x v="334"/>
    </i>
    <i r="1">
      <x v="346"/>
    </i>
    <i r="1">
      <x v="361"/>
    </i>
    <i r="1">
      <x v="362"/>
    </i>
    <i r="1">
      <x v="367"/>
    </i>
    <i r="1">
      <x v="401"/>
    </i>
    <i r="1">
      <x v="487"/>
    </i>
    <i r="1">
      <x v="502"/>
    </i>
    <i r="1">
      <x v="573"/>
    </i>
    <i r="1">
      <x v="636"/>
    </i>
    <i r="1">
      <x v="641"/>
    </i>
    <i r="1">
      <x v="651"/>
    </i>
    <i r="1">
      <x v="674"/>
    </i>
    <i r="1">
      <x v="678"/>
    </i>
    <i r="1">
      <x v="746"/>
    </i>
    <i r="1">
      <x v="769"/>
    </i>
    <i r="1">
      <x v="772"/>
    </i>
    <i r="1">
      <x v="774"/>
    </i>
    <i r="1">
      <x v="789"/>
    </i>
    <i r="1">
      <x v="801"/>
    </i>
    <i r="1">
      <x v="804"/>
    </i>
    <i r="1">
      <x v="830"/>
    </i>
    <i r="1">
      <x v="840"/>
    </i>
    <i r="1">
      <x v="843"/>
    </i>
    <i r="1">
      <x v="847"/>
    </i>
    <i r="1">
      <x v="873"/>
    </i>
    <i r="1">
      <x v="887"/>
    </i>
    <i r="1">
      <x v="921"/>
    </i>
    <i r="1">
      <x v="928"/>
    </i>
    <i r="1">
      <x v="933"/>
    </i>
    <i r="1">
      <x v="957"/>
    </i>
    <i>
      <x v="13"/>
    </i>
    <i r="1">
      <x v="11"/>
    </i>
    <i r="1">
      <x v="18"/>
    </i>
    <i r="1">
      <x v="65"/>
    </i>
    <i r="1">
      <x v="68"/>
    </i>
    <i r="1">
      <x v="85"/>
    </i>
    <i r="1">
      <x v="86"/>
    </i>
    <i r="1">
      <x v="109"/>
    </i>
    <i r="1">
      <x v="115"/>
    </i>
    <i r="1">
      <x v="118"/>
    </i>
    <i r="1">
      <x v="131"/>
    </i>
    <i r="1">
      <x v="140"/>
    </i>
    <i r="1">
      <x v="230"/>
    </i>
    <i r="1">
      <x v="233"/>
    </i>
    <i r="1">
      <x v="248"/>
    </i>
    <i r="1">
      <x v="264"/>
    </i>
    <i r="1">
      <x v="265"/>
    </i>
    <i r="1">
      <x v="268"/>
    </i>
    <i r="1">
      <x v="282"/>
    </i>
    <i r="1">
      <x v="318"/>
    </i>
    <i r="1">
      <x v="326"/>
    </i>
    <i r="1">
      <x v="355"/>
    </i>
    <i r="1">
      <x v="372"/>
    </i>
    <i r="1">
      <x v="376"/>
    </i>
    <i r="1">
      <x v="404"/>
    </i>
    <i r="1">
      <x v="413"/>
    </i>
    <i r="1">
      <x v="415"/>
    </i>
    <i r="1">
      <x v="419"/>
    </i>
    <i r="1">
      <x v="437"/>
    </i>
    <i r="1">
      <x v="441"/>
    </i>
    <i r="1">
      <x v="448"/>
    </i>
    <i r="1">
      <x v="455"/>
    </i>
    <i r="1">
      <x v="540"/>
    </i>
    <i r="1">
      <x v="577"/>
    </i>
    <i r="1">
      <x v="596"/>
    </i>
    <i r="1">
      <x v="616"/>
    </i>
    <i r="1">
      <x v="635"/>
    </i>
    <i r="1">
      <x v="649"/>
    </i>
    <i r="1">
      <x v="658"/>
    </i>
    <i r="1">
      <x v="694"/>
    </i>
    <i r="1">
      <x v="696"/>
    </i>
    <i r="1">
      <x v="744"/>
    </i>
    <i r="1">
      <x v="767"/>
    </i>
    <i r="1">
      <x v="768"/>
    </i>
    <i r="1">
      <x v="793"/>
    </i>
    <i r="1">
      <x v="797"/>
    </i>
    <i r="1">
      <x v="819"/>
    </i>
    <i r="1">
      <x v="858"/>
    </i>
    <i r="1">
      <x v="870"/>
    </i>
    <i r="1">
      <x v="879"/>
    </i>
    <i r="1">
      <x v="929"/>
    </i>
    <i r="1">
      <x v="934"/>
    </i>
    <i r="1">
      <x v="958"/>
    </i>
    <i>
      <x v="14"/>
    </i>
    <i r="1">
      <x v="1"/>
    </i>
    <i r="1">
      <x v="6"/>
    </i>
    <i r="1">
      <x v="7"/>
    </i>
    <i r="1">
      <x v="23"/>
    </i>
    <i r="1">
      <x v="25"/>
    </i>
    <i r="1">
      <x v="28"/>
    </i>
    <i r="1">
      <x v="35"/>
    </i>
    <i r="1">
      <x v="88"/>
    </i>
    <i r="1">
      <x v="102"/>
    </i>
    <i r="1">
      <x v="112"/>
    </i>
    <i r="1">
      <x v="134"/>
    </i>
    <i r="1">
      <x v="142"/>
    </i>
    <i r="1">
      <x v="152"/>
    </i>
    <i r="1">
      <x v="236"/>
    </i>
    <i r="1">
      <x v="272"/>
    </i>
    <i r="1">
      <x v="275"/>
    </i>
    <i r="1">
      <x v="311"/>
    </i>
    <i r="1">
      <x v="312"/>
    </i>
    <i r="1">
      <x v="315"/>
    </i>
    <i r="1">
      <x v="369"/>
    </i>
    <i r="1">
      <x v="381"/>
    </i>
    <i r="1">
      <x v="490"/>
    </i>
    <i r="1">
      <x v="510"/>
    </i>
    <i r="1">
      <x v="512"/>
    </i>
    <i r="1">
      <x v="541"/>
    </i>
    <i r="1">
      <x v="563"/>
    </i>
    <i r="1">
      <x v="568"/>
    </i>
    <i r="1">
      <x v="569"/>
    </i>
    <i r="1">
      <x v="582"/>
    </i>
    <i r="1">
      <x v="624"/>
    </i>
    <i r="1">
      <x v="712"/>
    </i>
    <i r="1">
      <x v="723"/>
    </i>
    <i r="1">
      <x v="724"/>
    </i>
    <i r="1">
      <x v="725"/>
    </i>
    <i r="1">
      <x v="745"/>
    </i>
    <i r="1">
      <x v="927"/>
    </i>
    <i r="1">
      <x v="952"/>
    </i>
    <i r="1">
      <x v="953"/>
    </i>
    <i>
      <x v="15"/>
    </i>
    <i r="1">
      <x v="44"/>
    </i>
    <i r="1">
      <x v="71"/>
    </i>
    <i r="1">
      <x v="99"/>
    </i>
    <i r="1">
      <x v="107"/>
    </i>
    <i r="1">
      <x v="139"/>
    </i>
    <i r="1">
      <x v="143"/>
    </i>
    <i r="1">
      <x v="188"/>
    </i>
    <i r="1">
      <x v="200"/>
    </i>
    <i r="1">
      <x v="238"/>
    </i>
    <i r="1">
      <x v="246"/>
    </i>
    <i r="1">
      <x v="280"/>
    </i>
    <i r="1">
      <x v="289"/>
    </i>
    <i r="1">
      <x v="324"/>
    </i>
    <i r="1">
      <x v="329"/>
    </i>
    <i r="1">
      <x v="331"/>
    </i>
    <i r="1">
      <x v="359"/>
    </i>
    <i r="1">
      <x v="373"/>
    </i>
    <i r="1">
      <x v="383"/>
    </i>
    <i r="1">
      <x v="398"/>
    </i>
    <i r="1">
      <x v="420"/>
    </i>
    <i r="1">
      <x v="447"/>
    </i>
    <i r="1">
      <x v="451"/>
    </i>
    <i r="1">
      <x v="520"/>
    </i>
    <i r="1">
      <x v="524"/>
    </i>
    <i r="1">
      <x v="562"/>
    </i>
    <i r="1">
      <x v="577"/>
    </i>
    <i r="1">
      <x v="611"/>
    </i>
    <i r="1">
      <x v="643"/>
    </i>
    <i r="1">
      <x v="679"/>
    </i>
    <i r="1">
      <x v="681"/>
    </i>
    <i r="1">
      <x v="685"/>
    </i>
    <i r="1">
      <x v="688"/>
    </i>
    <i r="1">
      <x v="690"/>
    </i>
    <i r="1">
      <x v="716"/>
    </i>
    <i r="1">
      <x v="749"/>
    </i>
    <i r="1">
      <x v="750"/>
    </i>
    <i r="1">
      <x v="759"/>
    </i>
    <i r="1">
      <x v="766"/>
    </i>
    <i r="1">
      <x v="803"/>
    </i>
    <i r="1">
      <x v="822"/>
    </i>
    <i r="1">
      <x v="838"/>
    </i>
    <i r="1">
      <x v="855"/>
    </i>
    <i r="1">
      <x v="910"/>
    </i>
    <i>
      <x v="16"/>
    </i>
    <i r="1">
      <x v="10"/>
    </i>
    <i r="1">
      <x v="120"/>
    </i>
    <i r="1">
      <x v="167"/>
    </i>
    <i r="1">
      <x v="180"/>
    </i>
    <i r="1">
      <x v="201"/>
    </i>
    <i r="1">
      <x v="203"/>
    </i>
    <i r="1">
      <x v="216"/>
    </i>
    <i r="1">
      <x v="229"/>
    </i>
    <i r="1">
      <x v="301"/>
    </i>
    <i r="1">
      <x v="377"/>
    </i>
    <i r="1">
      <x v="378"/>
    </i>
    <i r="1">
      <x v="414"/>
    </i>
    <i r="1">
      <x v="417"/>
    </i>
    <i r="1">
      <x v="426"/>
    </i>
    <i r="1">
      <x v="515"/>
    </i>
    <i r="1">
      <x v="516"/>
    </i>
    <i r="1">
      <x v="521"/>
    </i>
    <i r="1">
      <x v="548"/>
    </i>
    <i r="1">
      <x v="558"/>
    </i>
    <i r="1">
      <x v="612"/>
    </i>
    <i r="1">
      <x v="613"/>
    </i>
    <i r="1">
      <x v="625"/>
    </i>
    <i r="1">
      <x v="629"/>
    </i>
    <i r="1">
      <x v="644"/>
    </i>
    <i r="1">
      <x v="686"/>
    </i>
    <i r="1">
      <x v="730"/>
    </i>
    <i r="1">
      <x v="781"/>
    </i>
    <i r="1">
      <x v="783"/>
    </i>
    <i r="1">
      <x v="786"/>
    </i>
    <i r="1">
      <x v="795"/>
    </i>
    <i r="1">
      <x v="807"/>
    </i>
    <i r="1">
      <x v="817"/>
    </i>
    <i r="1">
      <x v="841"/>
    </i>
    <i r="1">
      <x v="856"/>
    </i>
    <i r="1">
      <x v="865"/>
    </i>
    <i r="1">
      <x v="876"/>
    </i>
    <i r="1">
      <x v="880"/>
    </i>
    <i r="1">
      <x v="889"/>
    </i>
    <i>
      <x v="17"/>
    </i>
    <i r="1">
      <x v="26"/>
    </i>
    <i r="1">
      <x v="59"/>
    </i>
    <i r="1">
      <x v="157"/>
    </i>
    <i r="1">
      <x v="196"/>
    </i>
    <i r="1">
      <x v="279"/>
    </i>
    <i r="1">
      <x v="303"/>
    </i>
    <i r="1">
      <x v="333"/>
    </i>
    <i r="1">
      <x v="349"/>
    </i>
    <i r="1">
      <x v="446"/>
    </i>
    <i r="1">
      <x v="542"/>
    </i>
    <i r="1">
      <x v="659"/>
    </i>
    <i r="1">
      <x v="663"/>
    </i>
    <i r="1">
      <x v="671"/>
    </i>
    <i r="1">
      <x v="695"/>
    </i>
    <i r="1">
      <x v="720"/>
    </i>
    <i r="1">
      <x v="866"/>
    </i>
    <i>
      <x v="18"/>
    </i>
    <i r="1">
      <x v="20"/>
    </i>
    <i r="1">
      <x v="42"/>
    </i>
    <i r="1">
      <x v="78"/>
    </i>
    <i r="1">
      <x v="97"/>
    </i>
    <i r="1">
      <x v="104"/>
    </i>
    <i r="1">
      <x v="126"/>
    </i>
    <i r="1">
      <x v="192"/>
    </i>
    <i r="1">
      <x v="194"/>
    </i>
    <i r="1">
      <x v="235"/>
    </i>
    <i r="1">
      <x v="352"/>
    </i>
    <i r="1">
      <x v="375"/>
    </i>
    <i r="1">
      <x v="389"/>
    </i>
    <i r="1">
      <x v="422"/>
    </i>
    <i r="1">
      <x v="434"/>
    </i>
    <i r="1">
      <x v="642"/>
    </i>
    <i r="1">
      <x v="684"/>
    </i>
    <i r="1">
      <x v="705"/>
    </i>
    <i r="1">
      <x v="727"/>
    </i>
    <i r="1">
      <x v="778"/>
    </i>
    <i r="1">
      <x v="785"/>
    </i>
    <i r="1">
      <x v="851"/>
    </i>
    <i r="1">
      <x v="954"/>
    </i>
    <i>
      <x v="19"/>
    </i>
    <i r="1">
      <x v="232"/>
    </i>
    <i r="1">
      <x v="304"/>
    </i>
    <i r="1">
      <x v="366"/>
    </i>
    <i r="1">
      <x v="433"/>
    </i>
    <i r="1">
      <x v="555"/>
    </i>
    <i r="1">
      <x v="583"/>
    </i>
    <i r="1">
      <x v="654"/>
    </i>
    <i r="1">
      <x v="762"/>
    </i>
    <i r="1">
      <x v="823"/>
    </i>
    <i r="1">
      <x v="846"/>
    </i>
    <i r="1">
      <x v="867"/>
    </i>
    <i r="1">
      <x v="918"/>
    </i>
    <i r="1">
      <x v="920"/>
    </i>
    <i>
      <x v="20"/>
    </i>
    <i r="1">
      <x v="114"/>
    </i>
    <i r="1">
      <x v="123"/>
    </i>
    <i r="1">
      <x v="210"/>
    </i>
    <i r="1">
      <x v="294"/>
    </i>
    <i r="1">
      <x v="314"/>
    </i>
    <i r="1">
      <x v="410"/>
    </i>
    <i r="1">
      <x v="506"/>
    </i>
    <i>
      <x v="21"/>
    </i>
    <i r="1">
      <x/>
    </i>
    <i r="1">
      <x v="13"/>
    </i>
    <i r="1">
      <x v="19"/>
    </i>
    <i r="1">
      <x v="33"/>
    </i>
    <i r="1">
      <x v="105"/>
    </i>
    <i r="1">
      <x v="166"/>
    </i>
    <i r="1">
      <x v="178"/>
    </i>
    <i r="1">
      <x v="182"/>
    </i>
    <i r="1">
      <x v="189"/>
    </i>
    <i r="1">
      <x v="241"/>
    </i>
    <i r="1">
      <x v="250"/>
    </i>
    <i r="1">
      <x v="266"/>
    </i>
    <i r="1">
      <x v="292"/>
    </i>
    <i r="1">
      <x v="365"/>
    </i>
    <i r="1">
      <x v="407"/>
    </i>
    <i r="1">
      <x v="445"/>
    </i>
    <i r="1">
      <x v="500"/>
    </i>
    <i r="1">
      <x v="527"/>
    </i>
    <i r="1">
      <x v="538"/>
    </i>
    <i r="1">
      <x v="553"/>
    </i>
    <i r="1">
      <x v="564"/>
    </i>
    <i r="1">
      <x v="571"/>
    </i>
    <i r="1">
      <x v="576"/>
    </i>
    <i r="1">
      <x v="592"/>
    </i>
    <i r="1">
      <x v="640"/>
    </i>
    <i r="1">
      <x v="650"/>
    </i>
    <i r="1">
      <x v="708"/>
    </i>
    <i r="1">
      <x v="811"/>
    </i>
    <i r="1">
      <x v="818"/>
    </i>
    <i r="1">
      <x v="824"/>
    </i>
    <i r="1">
      <x v="882"/>
    </i>
    <i r="1">
      <x v="906"/>
    </i>
    <i>
      <x v="22"/>
    </i>
    <i r="1">
      <x v="17"/>
    </i>
    <i r="1">
      <x v="45"/>
    </i>
    <i r="1">
      <x v="53"/>
    </i>
    <i r="1">
      <x v="56"/>
    </i>
    <i r="1">
      <x v="63"/>
    </i>
    <i r="1">
      <x v="67"/>
    </i>
    <i r="1">
      <x v="84"/>
    </i>
    <i r="1">
      <x v="130"/>
    </i>
    <i r="1">
      <x v="136"/>
    </i>
    <i r="1">
      <x v="144"/>
    </i>
    <i r="1">
      <x v="164"/>
    </i>
    <i r="1">
      <x v="191"/>
    </i>
    <i r="1">
      <x v="220"/>
    </i>
    <i r="1">
      <x v="273"/>
    </i>
    <i r="1">
      <x v="290"/>
    </i>
    <i r="1">
      <x v="340"/>
    </i>
    <i r="1">
      <x v="341"/>
    </i>
    <i r="1">
      <x v="344"/>
    </i>
    <i r="1">
      <x v="350"/>
    </i>
    <i r="1">
      <x v="353"/>
    </i>
    <i r="1">
      <x v="384"/>
    </i>
    <i r="1">
      <x v="385"/>
    </i>
    <i r="1">
      <x v="403"/>
    </i>
    <i r="1">
      <x v="411"/>
    </i>
    <i r="1">
      <x v="421"/>
    </i>
    <i r="1">
      <x v="438"/>
    </i>
    <i r="1">
      <x v="442"/>
    </i>
    <i r="1">
      <x v="456"/>
    </i>
    <i r="1">
      <x v="497"/>
    </i>
    <i r="1">
      <x v="539"/>
    </i>
    <i r="1">
      <x v="544"/>
    </i>
    <i r="1">
      <x v="551"/>
    </i>
    <i r="1">
      <x v="559"/>
    </i>
    <i r="1">
      <x v="588"/>
    </i>
    <i r="1">
      <x v="595"/>
    </i>
    <i r="1">
      <x v="600"/>
    </i>
    <i r="1">
      <x v="607"/>
    </i>
    <i r="1">
      <x v="622"/>
    </i>
    <i r="1">
      <x v="627"/>
    </i>
    <i r="1">
      <x v="656"/>
    </i>
    <i r="1">
      <x v="672"/>
    </i>
    <i r="1">
      <x v="683"/>
    </i>
    <i r="1">
      <x v="698"/>
    </i>
    <i r="1">
      <x v="732"/>
    </i>
    <i r="1">
      <x v="733"/>
    </i>
    <i r="1">
      <x v="735"/>
    </i>
    <i r="1">
      <x v="833"/>
    </i>
    <i r="1">
      <x v="845"/>
    </i>
    <i r="1">
      <x v="854"/>
    </i>
    <i r="1">
      <x v="857"/>
    </i>
    <i r="1">
      <x v="899"/>
    </i>
    <i r="1">
      <x v="905"/>
    </i>
    <i r="1">
      <x v="923"/>
    </i>
    <i r="1">
      <x v="930"/>
    </i>
    <i r="1">
      <x v="931"/>
    </i>
    <i r="1">
      <x v="956"/>
    </i>
    <i>
      <x v="23"/>
    </i>
    <i r="1">
      <x v="34"/>
    </i>
    <i r="1">
      <x v="177"/>
    </i>
    <i r="1">
      <x v="371"/>
    </i>
    <i r="1">
      <x v="566"/>
    </i>
    <i>
      <x v="24"/>
    </i>
    <i r="1">
      <x v="31"/>
    </i>
    <i r="1">
      <x v="101"/>
    </i>
    <i r="1">
      <x v="162"/>
    </i>
    <i r="1">
      <x v="191"/>
    </i>
    <i r="1">
      <x v="207"/>
    </i>
    <i r="1">
      <x v="218"/>
    </i>
    <i r="1">
      <x v="261"/>
    </i>
    <i r="1">
      <x v="271"/>
    </i>
    <i r="1">
      <x v="278"/>
    </i>
    <i r="1">
      <x v="309"/>
    </i>
    <i r="1">
      <x v="321"/>
    </i>
    <i r="1">
      <x v="337"/>
    </i>
    <i r="1">
      <x v="338"/>
    </i>
    <i r="1">
      <x v="348"/>
    </i>
    <i r="1">
      <x v="393"/>
    </i>
    <i r="1">
      <x v="405"/>
    </i>
    <i r="1">
      <x v="427"/>
    </i>
    <i r="1">
      <x v="430"/>
    </i>
    <i r="1">
      <x v="431"/>
    </i>
    <i r="1">
      <x v="442"/>
    </i>
    <i r="1">
      <x v="469"/>
    </i>
    <i r="1">
      <x v="585"/>
    </i>
    <i r="1">
      <x v="602"/>
    </i>
    <i r="1">
      <x v="633"/>
    </i>
    <i r="1">
      <x v="639"/>
    </i>
    <i r="1">
      <x v="657"/>
    </i>
    <i r="1">
      <x v="667"/>
    </i>
    <i r="1">
      <x v="689"/>
    </i>
    <i r="1">
      <x v="721"/>
    </i>
    <i r="1">
      <x v="760"/>
    </i>
    <i r="1">
      <x v="764"/>
    </i>
    <i r="1">
      <x v="770"/>
    </i>
    <i r="1">
      <x v="782"/>
    </i>
    <i r="1">
      <x v="826"/>
    </i>
    <i r="1">
      <x v="828"/>
    </i>
    <i r="1">
      <x v="829"/>
    </i>
    <i r="1">
      <x v="875"/>
    </i>
    <i r="1">
      <x v="886"/>
    </i>
    <i r="1">
      <x v="941"/>
    </i>
    <i r="1">
      <x v="949"/>
    </i>
    <i r="1">
      <x v="950"/>
    </i>
    <i r="1">
      <x v="951"/>
    </i>
    <i>
      <x v="25"/>
    </i>
    <i r="1">
      <x v="8"/>
    </i>
    <i r="1">
      <x v="36"/>
    </i>
    <i r="1">
      <x v="37"/>
    </i>
    <i r="1">
      <x v="39"/>
    </i>
    <i r="1">
      <x v="65"/>
    </i>
    <i r="1">
      <x v="77"/>
    </i>
    <i r="1">
      <x v="81"/>
    </i>
    <i r="1">
      <x v="82"/>
    </i>
    <i r="1">
      <x v="96"/>
    </i>
    <i r="1">
      <x v="117"/>
    </i>
    <i r="1">
      <x v="119"/>
    </i>
    <i r="1">
      <x v="129"/>
    </i>
    <i r="1">
      <x v="150"/>
    </i>
    <i r="1">
      <x v="154"/>
    </i>
    <i r="1">
      <x v="202"/>
    </i>
    <i r="1">
      <x v="211"/>
    </i>
    <i r="1">
      <x v="214"/>
    </i>
    <i r="1">
      <x v="217"/>
    </i>
    <i r="1">
      <x v="249"/>
    </i>
    <i r="1">
      <x v="277"/>
    </i>
    <i r="1">
      <x v="302"/>
    </i>
    <i r="1">
      <x v="322"/>
    </i>
    <i r="1">
      <x v="325"/>
    </i>
    <i r="1">
      <x v="332"/>
    </i>
    <i r="1">
      <x v="382"/>
    </i>
    <i r="1">
      <x v="390"/>
    </i>
    <i r="1">
      <x v="439"/>
    </i>
    <i r="1">
      <x v="471"/>
    </i>
    <i r="1">
      <x v="485"/>
    </i>
    <i r="1">
      <x v="501"/>
    </i>
    <i r="1">
      <x v="503"/>
    </i>
    <i r="1">
      <x v="509"/>
    </i>
    <i r="1">
      <x v="514"/>
    </i>
    <i r="1">
      <x v="518"/>
    </i>
    <i r="1">
      <x v="543"/>
    </i>
    <i r="1">
      <x v="545"/>
    </i>
    <i r="1">
      <x v="547"/>
    </i>
    <i r="1">
      <x v="574"/>
    </i>
    <i r="1">
      <x v="597"/>
    </i>
    <i r="1">
      <x v="606"/>
    </i>
    <i r="1">
      <x v="608"/>
    </i>
    <i r="1">
      <x v="637"/>
    </i>
    <i r="1">
      <x v="646"/>
    </i>
    <i r="1">
      <x v="702"/>
    </i>
    <i r="1">
      <x v="710"/>
    </i>
    <i r="1">
      <x v="729"/>
    </i>
    <i r="1">
      <x v="731"/>
    </i>
    <i r="1">
      <x v="736"/>
    </i>
    <i r="1">
      <x v="757"/>
    </i>
    <i r="1">
      <x v="776"/>
    </i>
    <i r="1">
      <x v="791"/>
    </i>
    <i r="1">
      <x v="821"/>
    </i>
    <i r="1">
      <x v="834"/>
    </i>
    <i r="1">
      <x v="850"/>
    </i>
    <i r="1">
      <x v="877"/>
    </i>
    <i r="1">
      <x v="878"/>
    </i>
    <i r="1">
      <x v="903"/>
    </i>
    <i r="1">
      <x v="932"/>
    </i>
    <i r="1">
      <x v="935"/>
    </i>
    <i r="1">
      <x v="936"/>
    </i>
    <i>
      <x v="26"/>
    </i>
    <i r="1">
      <x v="38"/>
    </i>
    <i r="1">
      <x v="244"/>
    </i>
    <i r="1">
      <x v="316"/>
    </i>
    <i r="1">
      <x v="356"/>
    </i>
    <i r="1">
      <x v="536"/>
    </i>
    <i r="1">
      <x v="701"/>
    </i>
    <i r="1">
      <x v="755"/>
    </i>
    <i r="1">
      <x v="802"/>
    </i>
    <i>
      <x v="27"/>
    </i>
    <i r="1">
      <x v="133"/>
    </i>
    <i r="1">
      <x v="615"/>
    </i>
    <i>
      <x v="28"/>
    </i>
    <i r="1">
      <x v="942"/>
    </i>
    <i>
      <x v="29"/>
    </i>
    <i r="1">
      <x v="942"/>
    </i>
    <i>
      <x v="30"/>
    </i>
    <i r="1">
      <x v="942"/>
    </i>
    <i>
      <x v="31"/>
    </i>
    <i r="1">
      <x v="3"/>
    </i>
    <i r="1">
      <x v="5"/>
    </i>
    <i r="1">
      <x v="24"/>
    </i>
    <i r="1">
      <x v="27"/>
    </i>
    <i r="1">
      <x v="49"/>
    </i>
    <i r="1">
      <x v="52"/>
    </i>
    <i r="1">
      <x v="61"/>
    </i>
    <i r="1">
      <x v="183"/>
    </i>
    <i r="1">
      <x v="185"/>
    </i>
    <i r="1">
      <x v="197"/>
    </i>
    <i r="1">
      <x v="234"/>
    </i>
    <i r="1">
      <x v="240"/>
    </i>
    <i r="1">
      <x v="262"/>
    </i>
    <i r="1">
      <x v="310"/>
    </i>
    <i r="1">
      <x v="357"/>
    </i>
    <i r="1">
      <x v="391"/>
    </i>
    <i r="1">
      <x v="392"/>
    </i>
    <i r="1">
      <x v="394"/>
    </i>
    <i r="1">
      <x v="395"/>
    </i>
    <i r="1">
      <x v="399"/>
    </i>
    <i r="1">
      <x v="463"/>
    </i>
    <i r="1">
      <x v="532"/>
    </i>
    <i r="1">
      <x v="561"/>
    </i>
    <i r="1">
      <x v="570"/>
    </i>
    <i r="1">
      <x v="593"/>
    </i>
    <i r="1">
      <x v="647"/>
    </i>
    <i r="1">
      <x v="664"/>
    </i>
    <i r="1">
      <x v="682"/>
    </i>
    <i r="1">
      <x v="706"/>
    </i>
    <i r="1">
      <x v="722"/>
    </i>
    <i r="1">
      <x v="726"/>
    </i>
    <i r="1">
      <x v="741"/>
    </i>
    <i r="1">
      <x v="754"/>
    </i>
    <i r="1">
      <x v="831"/>
    </i>
    <i r="1">
      <x v="836"/>
    </i>
    <i r="1">
      <x v="852"/>
    </i>
    <i r="1">
      <x v="965"/>
    </i>
    <i r="1">
      <x v="966"/>
    </i>
    <i>
      <x v="32"/>
    </i>
    <i r="1">
      <x v="54"/>
    </i>
    <i r="1">
      <x v="65"/>
    </i>
    <i r="1">
      <x v="83"/>
    </i>
    <i r="1">
      <x v="93"/>
    </i>
    <i r="1">
      <x v="100"/>
    </i>
    <i r="1">
      <x v="103"/>
    </i>
    <i r="1">
      <x v="127"/>
    </i>
    <i r="1">
      <x v="135"/>
    </i>
    <i r="1">
      <x v="158"/>
    </i>
    <i r="1">
      <x v="173"/>
    </i>
    <i r="1">
      <x v="187"/>
    </i>
    <i r="1">
      <x v="209"/>
    </i>
    <i r="1">
      <x v="219"/>
    </i>
    <i r="1">
      <x v="270"/>
    </i>
    <i r="1">
      <x v="295"/>
    </i>
    <i r="1">
      <x v="297"/>
    </i>
    <i r="1">
      <x v="307"/>
    </i>
    <i r="1">
      <x v="323"/>
    </i>
    <i r="1">
      <x v="335"/>
    </i>
    <i r="1">
      <x v="358"/>
    </i>
    <i r="1">
      <x v="389"/>
    </i>
    <i r="1">
      <x v="397"/>
    </i>
    <i r="1">
      <x v="423"/>
    </i>
    <i r="1">
      <x v="458"/>
    </i>
    <i r="1">
      <x v="470"/>
    </i>
    <i r="1">
      <x v="473"/>
    </i>
    <i r="1">
      <x v="477"/>
    </i>
    <i r="1">
      <x v="479"/>
    </i>
    <i r="1">
      <x v="481"/>
    </i>
    <i r="1">
      <x v="482"/>
    </i>
    <i r="1">
      <x v="489"/>
    </i>
    <i r="1">
      <x v="498"/>
    </i>
    <i r="1">
      <x v="504"/>
    </i>
    <i r="1">
      <x v="567"/>
    </i>
    <i r="1">
      <x v="645"/>
    </i>
    <i r="1">
      <x v="653"/>
    </i>
    <i r="1">
      <x v="669"/>
    </i>
    <i r="1">
      <x v="676"/>
    </i>
    <i r="1">
      <x v="700"/>
    </i>
    <i r="1">
      <x v="709"/>
    </i>
    <i r="1">
      <x v="740"/>
    </i>
    <i r="1">
      <x v="771"/>
    </i>
    <i r="1">
      <x v="796"/>
    </i>
    <i r="1">
      <x v="803"/>
    </i>
    <i r="1">
      <x v="813"/>
    </i>
    <i r="1">
      <x v="816"/>
    </i>
    <i r="1">
      <x v="832"/>
    </i>
    <i r="1">
      <x v="842"/>
    </i>
    <i r="1">
      <x v="844"/>
    </i>
    <i r="1">
      <x v="849"/>
    </i>
    <i r="1">
      <x v="869"/>
    </i>
    <i r="1">
      <x v="874"/>
    </i>
    <i r="1">
      <x v="883"/>
    </i>
    <i r="1">
      <x v="891"/>
    </i>
    <i r="1">
      <x v="902"/>
    </i>
    <i r="1">
      <x v="904"/>
    </i>
    <i r="1">
      <x v="911"/>
    </i>
    <i r="1">
      <x v="913"/>
    </i>
    <i r="1">
      <x v="963"/>
    </i>
    <i>
      <x v="33"/>
    </i>
    <i r="1">
      <x v="12"/>
    </i>
    <i r="1">
      <x v="69"/>
    </i>
    <i r="1">
      <x v="72"/>
    </i>
    <i r="1">
      <x v="94"/>
    </i>
    <i r="1">
      <x v="128"/>
    </i>
    <i r="1">
      <x v="195"/>
    </i>
    <i r="1">
      <x v="239"/>
    </i>
    <i r="1">
      <x v="245"/>
    </i>
    <i r="1">
      <x v="313"/>
    </i>
    <i r="1">
      <x v="320"/>
    </i>
    <i r="1">
      <x v="330"/>
    </i>
    <i r="1">
      <x v="343"/>
    </i>
    <i r="1">
      <x v="345"/>
    </i>
    <i r="1">
      <x v="368"/>
    </i>
    <i r="1">
      <x v="374"/>
    </i>
    <i r="1">
      <x v="408"/>
    </i>
    <i r="1">
      <x v="424"/>
    </i>
    <i r="1">
      <x v="436"/>
    </i>
    <i r="1">
      <x v="460"/>
    </i>
    <i r="1">
      <x v="462"/>
    </i>
    <i r="1">
      <x v="535"/>
    </i>
    <i r="1">
      <x v="552"/>
    </i>
    <i r="1">
      <x v="586"/>
    </i>
    <i r="1">
      <x v="604"/>
    </i>
    <i r="1">
      <x v="618"/>
    </i>
    <i r="1">
      <x v="631"/>
    </i>
    <i r="1">
      <x v="634"/>
    </i>
    <i r="1">
      <x v="715"/>
    </i>
    <i r="1">
      <x v="717"/>
    </i>
    <i r="1">
      <x v="765"/>
    </i>
    <i r="1">
      <x v="775"/>
    </i>
    <i r="1">
      <x v="809"/>
    </i>
    <i r="1">
      <x v="881"/>
    </i>
    <i r="1">
      <x v="892"/>
    </i>
    <i r="1">
      <x v="924"/>
    </i>
    <i>
      <x v="34"/>
    </i>
    <i r="1">
      <x v="94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 of PM2,5" fld="64" baseField="0" baseItem="0"/>
    <dataField name="Sum of Dust" fld="65" baseField="0" baseItem="0"/>
    <dataField name="Sum of NO/NO2" fld="66" baseField="0" baseItem="0"/>
    <dataField name="Sum of SO2" fld="67" baseField="0" baseItem="0"/>
    <dataField name="Sum of BC" fld="68" baseField="0" baseItem="0"/>
    <dataField name="Sum of OC" fld="69" baseField="0" baseItem="0"/>
    <dataField name="Sum of VOC" fld="70" baseField="0" baseItem="0"/>
    <dataField name="Sum of CO" fld="71" baseField="0" baseItem="0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09"/>
  <sheetViews>
    <sheetView zoomScale="85" zoomScaleNormal="85" zoomScalePageLayoutView="85" workbookViewId="0">
      <pane ySplit="1" topLeftCell="A410" activePane="bottomLeft" state="frozen"/>
      <selection pane="bottomLeft" activeCell="M426" sqref="M426"/>
    </sheetView>
  </sheetViews>
  <sheetFormatPr baseColWidth="10" defaultColWidth="8.83203125" defaultRowHeight="14" x14ac:dyDescent="0"/>
  <cols>
    <col min="1" max="1" width="15.83203125" customWidth="1"/>
    <col min="2" max="2" width="19.1640625" customWidth="1"/>
    <col min="3" max="3" width="17.83203125" customWidth="1"/>
    <col min="4" max="4" width="10.6640625" customWidth="1"/>
    <col min="5" max="5" width="12.33203125" bestFit="1" customWidth="1"/>
    <col min="6" max="6" width="28.6640625" style="1" bestFit="1" customWidth="1"/>
    <col min="7" max="7" width="9.6640625" customWidth="1"/>
    <col min="10" max="10" width="16.6640625" customWidth="1"/>
    <col min="11" max="11" width="13.5" customWidth="1"/>
    <col min="12" max="12" width="9.33203125" customWidth="1"/>
    <col min="15" max="15" width="35.33203125" bestFit="1" customWidth="1"/>
    <col min="16" max="16" width="14" customWidth="1"/>
  </cols>
  <sheetData>
    <row r="1" spans="1:13" s="13" customFormat="1" ht="18">
      <c r="A1" s="13" t="s">
        <v>29</v>
      </c>
      <c r="B1" s="13" t="s">
        <v>47</v>
      </c>
      <c r="C1" s="13" t="s">
        <v>49</v>
      </c>
      <c r="D1" s="13" t="s">
        <v>35</v>
      </c>
      <c r="E1" s="13" t="s">
        <v>38</v>
      </c>
      <c r="F1" s="14" t="s">
        <v>1336</v>
      </c>
      <c r="G1" s="13" t="s">
        <v>1337</v>
      </c>
      <c r="H1" s="13" t="s">
        <v>1338</v>
      </c>
      <c r="I1" s="13" t="s">
        <v>1339</v>
      </c>
      <c r="J1" s="13" t="s">
        <v>1340</v>
      </c>
      <c r="K1" s="13" t="s">
        <v>1341</v>
      </c>
      <c r="L1" s="14" t="s">
        <v>1342</v>
      </c>
      <c r="M1" s="13" t="s">
        <v>1343</v>
      </c>
    </row>
    <row r="2" spans="1:13">
      <c r="A2" s="17" t="s">
        <v>0</v>
      </c>
      <c r="B2" s="17" t="s">
        <v>0</v>
      </c>
      <c r="C2" s="17" t="s">
        <v>33</v>
      </c>
      <c r="D2" s="17" t="s">
        <v>36</v>
      </c>
      <c r="E2" s="17" t="s">
        <v>39</v>
      </c>
      <c r="F2" s="18">
        <v>10000</v>
      </c>
      <c r="G2" s="17">
        <v>310</v>
      </c>
      <c r="H2" s="17">
        <v>4</v>
      </c>
      <c r="I2" s="17"/>
      <c r="J2" s="17">
        <v>3100000</v>
      </c>
      <c r="K2" s="17"/>
      <c r="L2">
        <f>J2</f>
        <v>3100000</v>
      </c>
      <c r="M2" s="10">
        <f>L2/L$6</f>
        <v>0.52910052910052907</v>
      </c>
    </row>
    <row r="3" spans="1:13">
      <c r="A3" t="s">
        <v>0</v>
      </c>
      <c r="B3" t="s">
        <v>0</v>
      </c>
      <c r="C3" t="s">
        <v>32</v>
      </c>
      <c r="D3" t="s">
        <v>36</v>
      </c>
      <c r="E3" t="s">
        <v>39</v>
      </c>
      <c r="F3" s="1">
        <v>1100</v>
      </c>
      <c r="G3">
        <v>310</v>
      </c>
      <c r="H3">
        <v>1</v>
      </c>
      <c r="J3">
        <f t="shared" ref="J3:J5" si="0">F3*G3</f>
        <v>341000</v>
      </c>
      <c r="L3">
        <f t="shared" ref="L3:L6" si="1">J3</f>
        <v>341000</v>
      </c>
      <c r="M3" s="10">
        <f t="shared" ref="M3:M5" si="2">L3/L$6</f>
        <v>5.8201058201058198E-2</v>
      </c>
    </row>
    <row r="4" spans="1:13">
      <c r="A4" t="s">
        <v>0</v>
      </c>
      <c r="B4" t="s">
        <v>0</v>
      </c>
      <c r="C4" t="s">
        <v>31</v>
      </c>
      <c r="D4" t="s">
        <v>36</v>
      </c>
      <c r="E4" t="s">
        <v>39</v>
      </c>
      <c r="F4" s="1">
        <v>1100</v>
      </c>
      <c r="G4">
        <v>310</v>
      </c>
      <c r="H4">
        <v>1</v>
      </c>
      <c r="J4">
        <f t="shared" si="0"/>
        <v>341000</v>
      </c>
      <c r="L4">
        <f t="shared" si="1"/>
        <v>341000</v>
      </c>
      <c r="M4" s="10">
        <f t="shared" si="2"/>
        <v>5.8201058201058198E-2</v>
      </c>
    </row>
    <row r="5" spans="1:13" s="17" customFormat="1">
      <c r="A5" s="17" t="s">
        <v>0</v>
      </c>
      <c r="B5" s="17" t="s">
        <v>0</v>
      </c>
      <c r="C5" s="17" t="s">
        <v>34</v>
      </c>
      <c r="D5" s="17" t="s">
        <v>36</v>
      </c>
      <c r="E5" s="17" t="s">
        <v>39</v>
      </c>
      <c r="F5" s="18">
        <v>6700</v>
      </c>
      <c r="G5" s="17">
        <v>310</v>
      </c>
      <c r="H5" s="17">
        <v>3</v>
      </c>
      <c r="J5" s="17">
        <f t="shared" si="0"/>
        <v>2077000</v>
      </c>
      <c r="L5">
        <f t="shared" si="1"/>
        <v>2077000</v>
      </c>
      <c r="M5" s="10">
        <f t="shared" si="2"/>
        <v>0.35449735449735448</v>
      </c>
    </row>
    <row r="6" spans="1:13" ht="15">
      <c r="A6" s="15" t="s">
        <v>1299</v>
      </c>
      <c r="H6">
        <f>SUM(H2:H5)</f>
        <v>9</v>
      </c>
      <c r="J6">
        <f>SUM(J2:J5)</f>
        <v>5859000</v>
      </c>
      <c r="L6">
        <f t="shared" si="1"/>
        <v>5859000</v>
      </c>
    </row>
    <row r="7" spans="1:13" ht="15">
      <c r="A7" s="15" t="s">
        <v>1300</v>
      </c>
    </row>
    <row r="8" spans="1:13" s="7" customFormat="1">
      <c r="A8" s="7" t="s">
        <v>1</v>
      </c>
      <c r="B8" s="7" t="s">
        <v>1</v>
      </c>
      <c r="C8" s="7" t="s">
        <v>1302</v>
      </c>
      <c r="D8" s="7" t="s">
        <v>37</v>
      </c>
      <c r="E8" s="7" t="s">
        <v>40</v>
      </c>
      <c r="F8" s="9">
        <v>2000000</v>
      </c>
      <c r="G8" s="7">
        <v>1</v>
      </c>
      <c r="I8" s="7">
        <v>2</v>
      </c>
      <c r="K8" s="7">
        <f t="shared" ref="K8:K14" si="3">F8*G8</f>
        <v>2000000</v>
      </c>
      <c r="L8" s="11" t="e">
        <f>K8*[1]emissionintensity!E$7</f>
        <v>#REF!</v>
      </c>
      <c r="M8" s="10" t="e">
        <f>L8/L$17</f>
        <v>#REF!</v>
      </c>
    </row>
    <row r="9" spans="1:13">
      <c r="A9" t="s">
        <v>1</v>
      </c>
      <c r="B9" t="s">
        <v>1</v>
      </c>
      <c r="C9" t="s">
        <v>42</v>
      </c>
      <c r="D9" t="s">
        <v>37</v>
      </c>
      <c r="E9" t="s">
        <v>40</v>
      </c>
      <c r="F9" s="1">
        <v>600000</v>
      </c>
      <c r="G9">
        <v>1</v>
      </c>
      <c r="I9">
        <v>1</v>
      </c>
      <c r="K9">
        <f t="shared" si="3"/>
        <v>600000</v>
      </c>
      <c r="L9" s="11" t="e">
        <f>K9*[1]emissionintensity!E$7</f>
        <v>#REF!</v>
      </c>
      <c r="M9" s="10" t="e">
        <f t="shared" ref="M9:M16" si="4">L9/L$17</f>
        <v>#REF!</v>
      </c>
    </row>
    <row r="10" spans="1:13">
      <c r="A10" t="s">
        <v>1</v>
      </c>
      <c r="B10" t="s">
        <v>1</v>
      </c>
      <c r="C10" t="s">
        <v>1</v>
      </c>
      <c r="D10" t="s">
        <v>37</v>
      </c>
      <c r="E10" t="s">
        <v>40</v>
      </c>
      <c r="F10" s="1">
        <v>7000000</v>
      </c>
      <c r="G10">
        <v>1</v>
      </c>
      <c r="I10">
        <v>3</v>
      </c>
      <c r="K10">
        <f t="shared" si="3"/>
        <v>7000000</v>
      </c>
      <c r="L10" s="11">
        <f>K10*'emission intensity'!E$7</f>
        <v>735209.42630769452</v>
      </c>
      <c r="M10" s="10" t="e">
        <f t="shared" si="4"/>
        <v>#REF!</v>
      </c>
    </row>
    <row r="11" spans="1:13">
      <c r="A11" t="s">
        <v>1</v>
      </c>
      <c r="B11" t="s">
        <v>1</v>
      </c>
      <c r="C11" t="s">
        <v>43</v>
      </c>
      <c r="D11" t="s">
        <v>37</v>
      </c>
      <c r="E11" t="s">
        <v>40</v>
      </c>
      <c r="F11" s="1">
        <v>2000000</v>
      </c>
      <c r="G11">
        <v>1</v>
      </c>
      <c r="I11">
        <v>1</v>
      </c>
      <c r="K11">
        <f t="shared" si="3"/>
        <v>2000000</v>
      </c>
      <c r="L11" s="11">
        <f>K11*'emission intensity'!E$7</f>
        <v>210059.8360879127</v>
      </c>
      <c r="M11" s="10" t="e">
        <f t="shared" si="4"/>
        <v>#REF!</v>
      </c>
    </row>
    <row r="12" spans="1:13">
      <c r="A12" t="s">
        <v>1</v>
      </c>
      <c r="B12" t="s">
        <v>1</v>
      </c>
      <c r="C12" t="s">
        <v>44</v>
      </c>
      <c r="D12" t="s">
        <v>37</v>
      </c>
      <c r="E12" t="s">
        <v>40</v>
      </c>
      <c r="F12" s="1">
        <v>1600000</v>
      </c>
      <c r="G12">
        <v>1</v>
      </c>
      <c r="I12">
        <v>1</v>
      </c>
      <c r="K12">
        <f t="shared" si="3"/>
        <v>1600000</v>
      </c>
      <c r="L12" s="11">
        <f>K12*'emission intensity'!E$7</f>
        <v>168047.86887033016</v>
      </c>
      <c r="M12" s="10" t="e">
        <f t="shared" si="4"/>
        <v>#REF!</v>
      </c>
    </row>
    <row r="13" spans="1:13">
      <c r="A13" t="s">
        <v>1</v>
      </c>
      <c r="B13" t="s">
        <v>1</v>
      </c>
      <c r="C13" t="s">
        <v>45</v>
      </c>
      <c r="D13" t="s">
        <v>37</v>
      </c>
      <c r="E13" t="s">
        <v>40</v>
      </c>
      <c r="F13" s="1">
        <v>600000</v>
      </c>
      <c r="G13">
        <v>1</v>
      </c>
      <c r="I13">
        <v>1</v>
      </c>
      <c r="K13">
        <f t="shared" si="3"/>
        <v>600000</v>
      </c>
      <c r="L13" s="11">
        <f>K13*'emission intensity'!E$7</f>
        <v>63017.95082637381</v>
      </c>
      <c r="M13" s="10" t="e">
        <f t="shared" si="4"/>
        <v>#REF!</v>
      </c>
    </row>
    <row r="14" spans="1:13">
      <c r="A14" t="s">
        <v>1</v>
      </c>
      <c r="B14" t="s">
        <v>1</v>
      </c>
      <c r="C14" t="s">
        <v>41</v>
      </c>
      <c r="D14" t="s">
        <v>37</v>
      </c>
      <c r="E14" t="s">
        <v>40</v>
      </c>
      <c r="F14" s="1">
        <v>2000000</v>
      </c>
      <c r="G14">
        <v>1</v>
      </c>
      <c r="I14">
        <v>2</v>
      </c>
      <c r="K14">
        <f t="shared" si="3"/>
        <v>2000000</v>
      </c>
      <c r="L14" s="11">
        <f>K14*'emission intensity'!E$7</f>
        <v>210059.8360879127</v>
      </c>
      <c r="M14" s="10" t="e">
        <f t="shared" si="4"/>
        <v>#REF!</v>
      </c>
    </row>
    <row r="15" spans="1:13">
      <c r="A15" t="s">
        <v>1</v>
      </c>
      <c r="B15" t="s">
        <v>1</v>
      </c>
      <c r="C15" t="s">
        <v>46</v>
      </c>
      <c r="D15" t="s">
        <v>36</v>
      </c>
      <c r="E15" t="s">
        <v>39</v>
      </c>
      <c r="F15" s="1">
        <v>5000</v>
      </c>
      <c r="G15">
        <v>310</v>
      </c>
      <c r="H15">
        <v>2</v>
      </c>
      <c r="J15">
        <f>F15*G15</f>
        <v>1550000</v>
      </c>
      <c r="L15">
        <f>J15</f>
        <v>1550000</v>
      </c>
      <c r="M15" s="10" t="e">
        <f t="shared" si="4"/>
        <v>#REF!</v>
      </c>
    </row>
    <row r="16" spans="1:13" ht="15">
      <c r="A16" s="15" t="s">
        <v>1299</v>
      </c>
      <c r="H16">
        <f>SUM(H15:H15)</f>
        <v>2</v>
      </c>
      <c r="J16">
        <f>SUM(J15:J15)</f>
        <v>1550000</v>
      </c>
      <c r="L16">
        <f>J16</f>
        <v>1550000</v>
      </c>
      <c r="M16" s="10" t="e">
        <f t="shared" si="4"/>
        <v>#REF!</v>
      </c>
    </row>
    <row r="17" spans="1:12" ht="15">
      <c r="A17" s="15" t="s">
        <v>1300</v>
      </c>
      <c r="I17">
        <f>SUM(I8:I14)</f>
        <v>11</v>
      </c>
      <c r="K17">
        <f>SUM(K8:K14)</f>
        <v>15800000</v>
      </c>
      <c r="L17" s="11" t="e">
        <f>SUM(L8:L16)</f>
        <v>#REF!</v>
      </c>
    </row>
    <row r="18" spans="1:12" s="7" customFormat="1">
      <c r="A18" s="7" t="s">
        <v>2</v>
      </c>
      <c r="B18" s="7" t="s">
        <v>48</v>
      </c>
      <c r="C18" s="7" t="s">
        <v>50</v>
      </c>
      <c r="D18" s="7" t="s">
        <v>37</v>
      </c>
      <c r="E18" s="7" t="s">
        <v>40</v>
      </c>
      <c r="F18" s="9">
        <v>3000000</v>
      </c>
      <c r="G18" s="7">
        <v>1</v>
      </c>
      <c r="I18" s="7">
        <v>1</v>
      </c>
      <c r="K18" s="7">
        <f>F18*G18</f>
        <v>3000000</v>
      </c>
    </row>
    <row r="19" spans="1:12">
      <c r="A19" t="s">
        <v>2</v>
      </c>
      <c r="B19" t="s">
        <v>51</v>
      </c>
      <c r="C19" t="s">
        <v>52</v>
      </c>
      <c r="D19" t="s">
        <v>36</v>
      </c>
      <c r="E19" t="s">
        <v>39</v>
      </c>
      <c r="F19" s="1">
        <v>2500</v>
      </c>
      <c r="G19">
        <v>310</v>
      </c>
      <c r="H19">
        <v>1</v>
      </c>
      <c r="J19">
        <f>F19*G19</f>
        <v>775000</v>
      </c>
    </row>
    <row r="20" spans="1:12">
      <c r="A20" t="s">
        <v>2</v>
      </c>
      <c r="B20" t="s">
        <v>48</v>
      </c>
      <c r="C20" t="s">
        <v>53</v>
      </c>
      <c r="D20" t="s">
        <v>37</v>
      </c>
      <c r="E20" t="s">
        <v>40</v>
      </c>
      <c r="F20" s="1">
        <v>1200000</v>
      </c>
      <c r="G20">
        <v>1</v>
      </c>
      <c r="I20">
        <v>1</v>
      </c>
      <c r="K20">
        <f>F20*G20</f>
        <v>1200000</v>
      </c>
    </row>
    <row r="21" spans="1:12">
      <c r="A21" t="s">
        <v>2</v>
      </c>
      <c r="B21" t="s">
        <v>54</v>
      </c>
      <c r="C21" t="s">
        <v>55</v>
      </c>
      <c r="D21" t="s">
        <v>37</v>
      </c>
      <c r="E21" t="s">
        <v>40</v>
      </c>
      <c r="F21" s="1">
        <v>200000</v>
      </c>
      <c r="G21">
        <v>1</v>
      </c>
      <c r="I21">
        <v>1</v>
      </c>
      <c r="K21">
        <f>F21*G21</f>
        <v>200000</v>
      </c>
    </row>
    <row r="22" spans="1:12">
      <c r="A22" t="s">
        <v>2</v>
      </c>
      <c r="B22" t="s">
        <v>54</v>
      </c>
      <c r="C22" t="s">
        <v>56</v>
      </c>
      <c r="D22" t="s">
        <v>36</v>
      </c>
      <c r="E22" t="s">
        <v>39</v>
      </c>
      <c r="F22" s="1">
        <v>1000</v>
      </c>
      <c r="G22">
        <v>310</v>
      </c>
      <c r="H22">
        <v>1</v>
      </c>
      <c r="J22">
        <f>F22*G22</f>
        <v>310000</v>
      </c>
    </row>
    <row r="23" spans="1:12">
      <c r="A23" t="s">
        <v>2</v>
      </c>
      <c r="B23" t="s">
        <v>57</v>
      </c>
      <c r="C23" t="s">
        <v>58</v>
      </c>
      <c r="D23" t="s">
        <v>36</v>
      </c>
      <c r="E23" t="s">
        <v>39</v>
      </c>
      <c r="F23" s="1">
        <v>2500</v>
      </c>
      <c r="G23">
        <v>310</v>
      </c>
      <c r="H23">
        <v>1</v>
      </c>
      <c r="J23">
        <f>F23*G23</f>
        <v>775000</v>
      </c>
    </row>
    <row r="24" spans="1:12">
      <c r="A24" t="s">
        <v>2</v>
      </c>
      <c r="B24" t="s">
        <v>57</v>
      </c>
      <c r="C24" t="s">
        <v>58</v>
      </c>
      <c r="D24" t="s">
        <v>36</v>
      </c>
      <c r="E24" t="s">
        <v>39</v>
      </c>
      <c r="F24" s="1">
        <v>2000</v>
      </c>
      <c r="G24">
        <v>310</v>
      </c>
      <c r="H24">
        <v>1</v>
      </c>
      <c r="J24">
        <f>F24*G24</f>
        <v>620000</v>
      </c>
    </row>
    <row r="25" spans="1:12">
      <c r="A25" t="s">
        <v>2</v>
      </c>
      <c r="B25" t="s">
        <v>48</v>
      </c>
      <c r="C25" t="s">
        <v>59</v>
      </c>
      <c r="D25" t="s">
        <v>37</v>
      </c>
      <c r="E25" t="s">
        <v>40</v>
      </c>
      <c r="F25" s="1">
        <v>1000000</v>
      </c>
      <c r="G25">
        <v>1</v>
      </c>
      <c r="I25">
        <v>1</v>
      </c>
      <c r="K25">
        <f>F25*G25</f>
        <v>1000000</v>
      </c>
    </row>
    <row r="26" spans="1:12">
      <c r="A26" t="s">
        <v>2</v>
      </c>
      <c r="B26" t="s">
        <v>48</v>
      </c>
      <c r="C26" t="s">
        <v>60</v>
      </c>
      <c r="D26" t="s">
        <v>37</v>
      </c>
      <c r="E26" t="s">
        <v>40</v>
      </c>
      <c r="F26" s="1">
        <v>70000</v>
      </c>
      <c r="G26">
        <v>1</v>
      </c>
      <c r="I26">
        <v>1</v>
      </c>
      <c r="K26">
        <f>F26*G26</f>
        <v>70000</v>
      </c>
    </row>
    <row r="27" spans="1:12">
      <c r="A27" t="s">
        <v>2</v>
      </c>
      <c r="B27" t="s">
        <v>48</v>
      </c>
      <c r="C27" t="s">
        <v>53</v>
      </c>
      <c r="D27" t="s">
        <v>37</v>
      </c>
      <c r="E27" t="s">
        <v>40</v>
      </c>
      <c r="F27" s="1">
        <v>200000</v>
      </c>
      <c r="G27">
        <v>1</v>
      </c>
      <c r="I27">
        <v>1</v>
      </c>
      <c r="K27">
        <f>F27*G27</f>
        <v>200000</v>
      </c>
    </row>
    <row r="28" spans="1:12">
      <c r="A28" t="s">
        <v>2</v>
      </c>
      <c r="B28" t="s">
        <v>48</v>
      </c>
      <c r="C28" t="s">
        <v>50</v>
      </c>
      <c r="D28" t="s">
        <v>36</v>
      </c>
      <c r="E28" t="s">
        <v>39</v>
      </c>
      <c r="F28" s="1">
        <v>2000</v>
      </c>
      <c r="G28">
        <v>310</v>
      </c>
      <c r="H28">
        <v>1</v>
      </c>
      <c r="J28">
        <f>F28*G28</f>
        <v>620000</v>
      </c>
    </row>
    <row r="29" spans="1:12">
      <c r="A29" t="s">
        <v>2</v>
      </c>
      <c r="B29" t="s">
        <v>54</v>
      </c>
      <c r="C29" t="s">
        <v>61</v>
      </c>
      <c r="D29" t="s">
        <v>37</v>
      </c>
      <c r="E29" t="s">
        <v>40</v>
      </c>
      <c r="F29" s="1">
        <v>600000</v>
      </c>
      <c r="G29">
        <v>1</v>
      </c>
      <c r="I29">
        <v>1</v>
      </c>
      <c r="K29">
        <f>F29*G29</f>
        <v>600000</v>
      </c>
    </row>
    <row r="30" spans="1:12">
      <c r="A30" t="s">
        <v>2</v>
      </c>
      <c r="B30" t="s">
        <v>62</v>
      </c>
      <c r="C30" t="s">
        <v>63</v>
      </c>
      <c r="D30" t="s">
        <v>37</v>
      </c>
      <c r="E30" t="s">
        <v>40</v>
      </c>
      <c r="F30" s="1">
        <v>250000</v>
      </c>
      <c r="G30">
        <v>1</v>
      </c>
      <c r="I30">
        <v>1</v>
      </c>
      <c r="K30">
        <f>F30*G30</f>
        <v>250000</v>
      </c>
    </row>
    <row r="31" spans="1:12">
      <c r="A31" t="s">
        <v>2</v>
      </c>
      <c r="B31" t="s">
        <v>64</v>
      </c>
      <c r="C31" t="s">
        <v>64</v>
      </c>
      <c r="D31" t="s">
        <v>37</v>
      </c>
      <c r="E31" t="s">
        <v>40</v>
      </c>
      <c r="F31" s="1">
        <v>600000</v>
      </c>
      <c r="G31">
        <v>1</v>
      </c>
      <c r="I31">
        <v>1</v>
      </c>
      <c r="K31">
        <f>F31*G31</f>
        <v>600000</v>
      </c>
    </row>
    <row r="32" spans="1:12">
      <c r="A32" t="s">
        <v>2</v>
      </c>
      <c r="B32" t="s">
        <v>65</v>
      </c>
      <c r="C32" t="s">
        <v>66</v>
      </c>
      <c r="D32" t="s">
        <v>37</v>
      </c>
      <c r="E32" t="s">
        <v>40</v>
      </c>
      <c r="F32" s="1">
        <v>600000</v>
      </c>
      <c r="G32">
        <v>1</v>
      </c>
      <c r="I32">
        <v>1</v>
      </c>
      <c r="K32">
        <f>F32*G32</f>
        <v>600000</v>
      </c>
    </row>
    <row r="33" spans="1:11">
      <c r="A33" t="s">
        <v>2</v>
      </c>
      <c r="B33" t="s">
        <v>62</v>
      </c>
      <c r="C33" t="s">
        <v>67</v>
      </c>
      <c r="D33" t="s">
        <v>36</v>
      </c>
      <c r="E33" t="s">
        <v>39</v>
      </c>
      <c r="F33" s="1">
        <v>3200</v>
      </c>
      <c r="G33">
        <v>310</v>
      </c>
      <c r="H33">
        <v>1</v>
      </c>
      <c r="J33">
        <f>F33*G33</f>
        <v>992000</v>
      </c>
    </row>
    <row r="34" spans="1:11">
      <c r="A34" t="s">
        <v>2</v>
      </c>
      <c r="B34" t="s">
        <v>48</v>
      </c>
      <c r="C34" t="s">
        <v>68</v>
      </c>
      <c r="D34" t="s">
        <v>37</v>
      </c>
      <c r="E34" t="s">
        <v>40</v>
      </c>
      <c r="F34" s="1">
        <v>1200000</v>
      </c>
      <c r="G34">
        <v>1</v>
      </c>
      <c r="I34">
        <v>1</v>
      </c>
      <c r="K34">
        <f>F34*G34</f>
        <v>1200000</v>
      </c>
    </row>
    <row r="35" spans="1:11">
      <c r="A35" t="s">
        <v>2</v>
      </c>
      <c r="B35" t="s">
        <v>48</v>
      </c>
      <c r="C35" t="s">
        <v>68</v>
      </c>
      <c r="D35" t="s">
        <v>36</v>
      </c>
      <c r="E35" t="s">
        <v>39</v>
      </c>
      <c r="F35" s="1">
        <v>2500</v>
      </c>
      <c r="G35">
        <v>310</v>
      </c>
      <c r="I35">
        <v>1</v>
      </c>
      <c r="K35">
        <f>F35*G35</f>
        <v>775000</v>
      </c>
    </row>
    <row r="36" spans="1:11">
      <c r="A36" t="s">
        <v>2</v>
      </c>
      <c r="B36" t="s">
        <v>69</v>
      </c>
      <c r="C36" t="s">
        <v>70</v>
      </c>
      <c r="D36" t="s">
        <v>37</v>
      </c>
      <c r="E36" t="s">
        <v>40</v>
      </c>
      <c r="F36" s="1">
        <v>600000</v>
      </c>
      <c r="G36">
        <v>1</v>
      </c>
      <c r="I36">
        <v>1</v>
      </c>
      <c r="K36">
        <f>F36*G36</f>
        <v>600000</v>
      </c>
    </row>
    <row r="37" spans="1:11">
      <c r="A37" t="s">
        <v>2</v>
      </c>
      <c r="B37" t="s">
        <v>69</v>
      </c>
      <c r="C37" t="s">
        <v>70</v>
      </c>
      <c r="D37" t="s">
        <v>36</v>
      </c>
      <c r="E37" t="s">
        <v>39</v>
      </c>
      <c r="F37" s="1">
        <v>2500</v>
      </c>
      <c r="G37">
        <v>310</v>
      </c>
      <c r="H37">
        <v>1</v>
      </c>
      <c r="J37">
        <f>F37*G37</f>
        <v>775000</v>
      </c>
    </row>
    <row r="38" spans="1:11">
      <c r="A38" t="s">
        <v>2</v>
      </c>
      <c r="B38" t="s">
        <v>69</v>
      </c>
      <c r="C38" t="s">
        <v>71</v>
      </c>
      <c r="D38" t="s">
        <v>36</v>
      </c>
      <c r="E38" t="s">
        <v>39</v>
      </c>
      <c r="F38" s="1">
        <v>1000</v>
      </c>
      <c r="G38">
        <v>310</v>
      </c>
      <c r="H38">
        <v>1</v>
      </c>
      <c r="J38">
        <f>F38*G38</f>
        <v>310000</v>
      </c>
    </row>
    <row r="39" spans="1:11">
      <c r="A39" t="s">
        <v>2</v>
      </c>
      <c r="B39" t="s">
        <v>69</v>
      </c>
      <c r="C39" t="s">
        <v>71</v>
      </c>
      <c r="D39" t="s">
        <v>36</v>
      </c>
      <c r="E39" t="s">
        <v>39</v>
      </c>
      <c r="F39" s="1">
        <v>2000</v>
      </c>
      <c r="G39">
        <v>310</v>
      </c>
      <c r="H39">
        <v>1</v>
      </c>
      <c r="J39">
        <f>F39*G39</f>
        <v>620000</v>
      </c>
    </row>
    <row r="40" spans="1:11">
      <c r="A40" t="s">
        <v>2</v>
      </c>
      <c r="B40" t="s">
        <v>72</v>
      </c>
      <c r="C40" t="s">
        <v>73</v>
      </c>
      <c r="D40" t="s">
        <v>36</v>
      </c>
      <c r="E40" t="s">
        <v>39</v>
      </c>
      <c r="F40" s="1">
        <v>700</v>
      </c>
      <c r="G40">
        <v>310</v>
      </c>
      <c r="H40">
        <v>1</v>
      </c>
      <c r="J40">
        <f>F40*G40</f>
        <v>217000</v>
      </c>
    </row>
    <row r="41" spans="1:11">
      <c r="A41" t="s">
        <v>2</v>
      </c>
      <c r="B41" t="s">
        <v>74</v>
      </c>
      <c r="C41" t="s">
        <v>74</v>
      </c>
      <c r="D41" t="s">
        <v>37</v>
      </c>
      <c r="E41" t="s">
        <v>40</v>
      </c>
      <c r="F41" s="1">
        <v>1000000</v>
      </c>
      <c r="G41">
        <v>1</v>
      </c>
      <c r="I41">
        <v>1</v>
      </c>
      <c r="K41">
        <f>F41*G41</f>
        <v>1000000</v>
      </c>
    </row>
    <row r="42" spans="1:11">
      <c r="A42" t="s">
        <v>2</v>
      </c>
      <c r="B42" t="s">
        <v>74</v>
      </c>
      <c r="C42" t="s">
        <v>74</v>
      </c>
      <c r="D42" t="s">
        <v>36</v>
      </c>
      <c r="E42" t="s">
        <v>39</v>
      </c>
      <c r="F42" s="1">
        <v>1100</v>
      </c>
      <c r="G42">
        <v>310</v>
      </c>
      <c r="H42">
        <v>1</v>
      </c>
      <c r="J42">
        <f>F42*G42</f>
        <v>341000</v>
      </c>
    </row>
    <row r="43" spans="1:11">
      <c r="A43" t="s">
        <v>2</v>
      </c>
      <c r="B43" t="s">
        <v>48</v>
      </c>
      <c r="C43" t="s">
        <v>53</v>
      </c>
      <c r="D43" t="s">
        <v>36</v>
      </c>
      <c r="E43" t="s">
        <v>39</v>
      </c>
      <c r="F43" s="1">
        <v>2000</v>
      </c>
      <c r="G43">
        <v>310</v>
      </c>
      <c r="H43">
        <v>1</v>
      </c>
      <c r="J43">
        <f>F43*G43</f>
        <v>620000</v>
      </c>
    </row>
    <row r="44" spans="1:11">
      <c r="A44" t="s">
        <v>2</v>
      </c>
      <c r="B44" t="s">
        <v>72</v>
      </c>
      <c r="C44" t="s">
        <v>75</v>
      </c>
      <c r="D44" t="s">
        <v>37</v>
      </c>
      <c r="E44" t="s">
        <v>40</v>
      </c>
      <c r="F44" s="1">
        <v>600000</v>
      </c>
      <c r="G44">
        <v>1</v>
      </c>
      <c r="I44">
        <v>1</v>
      </c>
      <c r="K44">
        <f>F44*G44</f>
        <v>600000</v>
      </c>
    </row>
    <row r="45" spans="1:11">
      <c r="A45" t="s">
        <v>2</v>
      </c>
      <c r="B45" t="s">
        <v>48</v>
      </c>
      <c r="C45" t="s">
        <v>76</v>
      </c>
      <c r="D45" t="s">
        <v>36</v>
      </c>
      <c r="E45" t="s">
        <v>39</v>
      </c>
      <c r="F45" s="1">
        <v>2000</v>
      </c>
      <c r="G45">
        <v>310</v>
      </c>
      <c r="H45">
        <v>1</v>
      </c>
      <c r="J45">
        <f t="shared" ref="J45:J50" si="5">F45*G45</f>
        <v>620000</v>
      </c>
    </row>
    <row r="46" spans="1:11">
      <c r="A46" t="s">
        <v>2</v>
      </c>
      <c r="B46" t="s">
        <v>48</v>
      </c>
      <c r="C46" t="s">
        <v>76</v>
      </c>
      <c r="D46" t="s">
        <v>36</v>
      </c>
      <c r="E46" t="s">
        <v>39</v>
      </c>
      <c r="F46" s="1">
        <v>2000</v>
      </c>
      <c r="G46">
        <v>310</v>
      </c>
      <c r="H46">
        <v>1</v>
      </c>
      <c r="J46">
        <f t="shared" si="5"/>
        <v>620000</v>
      </c>
    </row>
    <row r="47" spans="1:11">
      <c r="A47" t="s">
        <v>2</v>
      </c>
      <c r="B47" t="s">
        <v>48</v>
      </c>
      <c r="C47" t="s">
        <v>76</v>
      </c>
      <c r="D47" t="s">
        <v>36</v>
      </c>
      <c r="E47" t="s">
        <v>39</v>
      </c>
      <c r="F47" s="1">
        <v>2000</v>
      </c>
      <c r="G47">
        <v>310</v>
      </c>
      <c r="H47">
        <v>1</v>
      </c>
      <c r="J47">
        <f t="shared" si="5"/>
        <v>620000</v>
      </c>
    </row>
    <row r="48" spans="1:11">
      <c r="A48" t="s">
        <v>2</v>
      </c>
      <c r="B48" t="s">
        <v>48</v>
      </c>
      <c r="C48" t="s">
        <v>76</v>
      </c>
      <c r="D48" t="s">
        <v>36</v>
      </c>
      <c r="E48" t="s">
        <v>39</v>
      </c>
      <c r="F48" s="1">
        <v>2000</v>
      </c>
      <c r="G48">
        <v>310</v>
      </c>
      <c r="H48">
        <v>1</v>
      </c>
      <c r="J48">
        <f t="shared" si="5"/>
        <v>620000</v>
      </c>
    </row>
    <row r="49" spans="1:11">
      <c r="A49" t="s">
        <v>2</v>
      </c>
      <c r="B49" t="s">
        <v>48</v>
      </c>
      <c r="C49" t="s">
        <v>77</v>
      </c>
      <c r="D49" t="s">
        <v>36</v>
      </c>
      <c r="E49" t="s">
        <v>39</v>
      </c>
      <c r="F49" s="1">
        <v>2500</v>
      </c>
      <c r="G49">
        <v>310</v>
      </c>
      <c r="H49">
        <v>1</v>
      </c>
      <c r="J49">
        <f t="shared" si="5"/>
        <v>775000</v>
      </c>
    </row>
    <row r="50" spans="1:11">
      <c r="A50" t="s">
        <v>2</v>
      </c>
      <c r="B50" t="s">
        <v>54</v>
      </c>
      <c r="C50" t="s">
        <v>78</v>
      </c>
      <c r="D50" t="s">
        <v>36</v>
      </c>
      <c r="E50" t="s">
        <v>39</v>
      </c>
      <c r="F50" s="1">
        <v>4000</v>
      </c>
      <c r="G50">
        <v>310</v>
      </c>
      <c r="H50">
        <v>1</v>
      </c>
      <c r="J50">
        <f t="shared" si="5"/>
        <v>1240000</v>
      </c>
    </row>
    <row r="51" spans="1:11">
      <c r="A51" t="s">
        <v>2</v>
      </c>
      <c r="B51" t="s">
        <v>48</v>
      </c>
      <c r="C51" t="s">
        <v>53</v>
      </c>
      <c r="D51" t="s">
        <v>37</v>
      </c>
      <c r="E51" t="s">
        <v>40</v>
      </c>
      <c r="F51" s="1">
        <v>1200000</v>
      </c>
      <c r="G51">
        <v>1</v>
      </c>
      <c r="I51">
        <v>1</v>
      </c>
      <c r="K51">
        <f>F51*G51</f>
        <v>1200000</v>
      </c>
    </row>
    <row r="52" spans="1:11">
      <c r="A52" t="s">
        <v>2</v>
      </c>
      <c r="B52" t="s">
        <v>74</v>
      </c>
      <c r="C52" t="s">
        <v>79</v>
      </c>
      <c r="D52" t="s">
        <v>37</v>
      </c>
      <c r="E52" t="s">
        <v>40</v>
      </c>
      <c r="F52" s="1">
        <v>1000000</v>
      </c>
      <c r="G52">
        <v>1</v>
      </c>
      <c r="I52">
        <v>1</v>
      </c>
      <c r="K52">
        <f>F52*G52</f>
        <v>1000000</v>
      </c>
    </row>
    <row r="53" spans="1:11">
      <c r="A53" t="s">
        <v>2</v>
      </c>
      <c r="B53" t="s">
        <v>51</v>
      </c>
      <c r="C53" t="s">
        <v>51</v>
      </c>
      <c r="D53" t="s">
        <v>36</v>
      </c>
      <c r="E53" t="s">
        <v>39</v>
      </c>
      <c r="F53" s="1">
        <v>2500</v>
      </c>
      <c r="G53">
        <v>310</v>
      </c>
      <c r="H53">
        <v>1</v>
      </c>
      <c r="J53">
        <f>F53*G53</f>
        <v>775000</v>
      </c>
    </row>
    <row r="54" spans="1:11">
      <c r="A54" t="s">
        <v>2</v>
      </c>
      <c r="B54" t="s">
        <v>64</v>
      </c>
      <c r="C54" t="s">
        <v>80</v>
      </c>
      <c r="D54" t="s">
        <v>37</v>
      </c>
      <c r="E54" t="s">
        <v>40</v>
      </c>
      <c r="F54" s="1">
        <v>1500000</v>
      </c>
      <c r="G54">
        <v>1</v>
      </c>
      <c r="I54">
        <v>1</v>
      </c>
      <c r="K54">
        <f>F54*G54</f>
        <v>1500000</v>
      </c>
    </row>
    <row r="55" spans="1:11">
      <c r="A55" t="s">
        <v>2</v>
      </c>
      <c r="B55" t="s">
        <v>54</v>
      </c>
      <c r="C55" t="s">
        <v>54</v>
      </c>
      <c r="D55" t="s">
        <v>37</v>
      </c>
      <c r="E55" t="s">
        <v>40</v>
      </c>
      <c r="F55" s="1">
        <v>1000000</v>
      </c>
      <c r="G55">
        <v>1</v>
      </c>
      <c r="I55">
        <v>1</v>
      </c>
      <c r="K55">
        <f>F55*G55</f>
        <v>1000000</v>
      </c>
    </row>
    <row r="56" spans="1:11">
      <c r="A56" t="s">
        <v>2</v>
      </c>
      <c r="B56" t="s">
        <v>54</v>
      </c>
      <c r="C56" t="s">
        <v>81</v>
      </c>
      <c r="D56" t="s">
        <v>36</v>
      </c>
      <c r="E56" t="s">
        <v>39</v>
      </c>
      <c r="F56" s="1">
        <v>2500</v>
      </c>
      <c r="G56">
        <v>310</v>
      </c>
      <c r="H56">
        <v>1</v>
      </c>
      <c r="J56">
        <f>F56*G56</f>
        <v>775000</v>
      </c>
    </row>
    <row r="57" spans="1:11">
      <c r="A57" t="s">
        <v>2</v>
      </c>
      <c r="B57" t="s">
        <v>54</v>
      </c>
      <c r="C57" t="s">
        <v>81</v>
      </c>
      <c r="D57" t="s">
        <v>36</v>
      </c>
      <c r="E57" t="s">
        <v>39</v>
      </c>
      <c r="F57" s="1">
        <v>5000</v>
      </c>
      <c r="G57">
        <v>310</v>
      </c>
      <c r="H57">
        <v>1</v>
      </c>
      <c r="J57">
        <f>F57*G57</f>
        <v>1550000</v>
      </c>
    </row>
    <row r="58" spans="1:11">
      <c r="A58" t="s">
        <v>2</v>
      </c>
      <c r="B58" t="s">
        <v>72</v>
      </c>
      <c r="C58" t="s">
        <v>72</v>
      </c>
      <c r="D58" t="s">
        <v>37</v>
      </c>
      <c r="E58" t="s">
        <v>40</v>
      </c>
      <c r="F58" s="1">
        <v>1000000</v>
      </c>
      <c r="G58">
        <v>1</v>
      </c>
      <c r="I58">
        <v>1</v>
      </c>
      <c r="K58">
        <f>F58*G58</f>
        <v>1000000</v>
      </c>
    </row>
    <row r="59" spans="1:11">
      <c r="A59" t="s">
        <v>2</v>
      </c>
      <c r="B59" t="s">
        <v>72</v>
      </c>
      <c r="C59" t="s">
        <v>82</v>
      </c>
      <c r="D59" t="s">
        <v>36</v>
      </c>
      <c r="E59" t="s">
        <v>39</v>
      </c>
      <c r="F59" s="1">
        <v>2500</v>
      </c>
      <c r="G59">
        <v>310</v>
      </c>
      <c r="H59">
        <v>1</v>
      </c>
      <c r="J59">
        <f>F59*G59</f>
        <v>775000</v>
      </c>
    </row>
    <row r="60" spans="1:11">
      <c r="A60" t="s">
        <v>2</v>
      </c>
      <c r="B60" t="s">
        <v>72</v>
      </c>
      <c r="C60" t="s">
        <v>82</v>
      </c>
      <c r="D60" t="s">
        <v>36</v>
      </c>
      <c r="E60" t="s">
        <v>39</v>
      </c>
      <c r="F60" s="1">
        <v>5000</v>
      </c>
      <c r="G60">
        <v>310</v>
      </c>
      <c r="H60">
        <v>1</v>
      </c>
      <c r="J60">
        <f>F60*G60</f>
        <v>1550000</v>
      </c>
    </row>
    <row r="61" spans="1:11">
      <c r="A61" t="s">
        <v>2</v>
      </c>
      <c r="B61" t="s">
        <v>72</v>
      </c>
      <c r="C61" t="s">
        <v>82</v>
      </c>
      <c r="D61" t="s">
        <v>36</v>
      </c>
      <c r="E61" t="s">
        <v>39</v>
      </c>
      <c r="F61" s="1">
        <v>2000</v>
      </c>
      <c r="G61">
        <v>310</v>
      </c>
      <c r="H61">
        <v>1</v>
      </c>
      <c r="J61">
        <f>F61*G61</f>
        <v>620000</v>
      </c>
    </row>
    <row r="62" spans="1:11">
      <c r="A62" t="s">
        <v>2</v>
      </c>
      <c r="B62" t="s">
        <v>83</v>
      </c>
      <c r="C62" t="s">
        <v>83</v>
      </c>
      <c r="D62" t="s">
        <v>37</v>
      </c>
      <c r="E62" t="s">
        <v>40</v>
      </c>
      <c r="F62" s="1">
        <v>2000000</v>
      </c>
      <c r="G62">
        <v>1</v>
      </c>
      <c r="I62">
        <v>1</v>
      </c>
      <c r="K62">
        <f t="shared" ref="K62:K80" si="6">F62*G62</f>
        <v>2000000</v>
      </c>
    </row>
    <row r="63" spans="1:11">
      <c r="A63" t="s">
        <v>2</v>
      </c>
      <c r="B63" t="s">
        <v>64</v>
      </c>
      <c r="C63" t="s">
        <v>64</v>
      </c>
      <c r="D63" t="s">
        <v>37</v>
      </c>
      <c r="E63" t="s">
        <v>40</v>
      </c>
      <c r="F63" s="1">
        <v>1200000</v>
      </c>
      <c r="G63">
        <v>1</v>
      </c>
      <c r="I63">
        <v>1</v>
      </c>
      <c r="K63">
        <f t="shared" si="6"/>
        <v>1200000</v>
      </c>
    </row>
    <row r="64" spans="1:11">
      <c r="A64" t="s">
        <v>2</v>
      </c>
      <c r="B64" t="s">
        <v>57</v>
      </c>
      <c r="C64" t="s">
        <v>58</v>
      </c>
      <c r="D64" t="s">
        <v>37</v>
      </c>
      <c r="E64" t="s">
        <v>40</v>
      </c>
      <c r="F64" s="1">
        <v>800000</v>
      </c>
      <c r="G64">
        <v>1</v>
      </c>
      <c r="I64">
        <v>1</v>
      </c>
      <c r="K64">
        <f t="shared" si="6"/>
        <v>800000</v>
      </c>
    </row>
    <row r="65" spans="1:11">
      <c r="A65" t="s">
        <v>2</v>
      </c>
      <c r="B65" t="s">
        <v>72</v>
      </c>
      <c r="C65" t="s">
        <v>73</v>
      </c>
      <c r="D65" t="s">
        <v>37</v>
      </c>
      <c r="E65" t="s">
        <v>40</v>
      </c>
      <c r="F65" s="1">
        <v>1000000</v>
      </c>
      <c r="G65">
        <v>1</v>
      </c>
      <c r="I65">
        <v>1</v>
      </c>
      <c r="K65">
        <f t="shared" si="6"/>
        <v>1000000</v>
      </c>
    </row>
    <row r="66" spans="1:11">
      <c r="A66" t="s">
        <v>2</v>
      </c>
      <c r="B66" t="s">
        <v>48</v>
      </c>
      <c r="C66" t="s">
        <v>50</v>
      </c>
      <c r="D66" t="s">
        <v>37</v>
      </c>
      <c r="E66" t="s">
        <v>40</v>
      </c>
      <c r="F66" s="1">
        <v>1000000</v>
      </c>
      <c r="G66">
        <v>1</v>
      </c>
      <c r="I66">
        <v>1</v>
      </c>
      <c r="K66">
        <f t="shared" si="6"/>
        <v>1000000</v>
      </c>
    </row>
    <row r="67" spans="1:11">
      <c r="A67" t="s">
        <v>2</v>
      </c>
      <c r="B67" t="s">
        <v>65</v>
      </c>
      <c r="C67" t="s">
        <v>84</v>
      </c>
      <c r="D67" t="s">
        <v>37</v>
      </c>
      <c r="E67" t="s">
        <v>40</v>
      </c>
      <c r="F67" s="1">
        <v>600000</v>
      </c>
      <c r="G67">
        <v>1</v>
      </c>
      <c r="I67">
        <v>1</v>
      </c>
      <c r="K67">
        <f t="shared" si="6"/>
        <v>600000</v>
      </c>
    </row>
    <row r="68" spans="1:11">
      <c r="A68" t="s">
        <v>2</v>
      </c>
      <c r="B68" t="s">
        <v>48</v>
      </c>
      <c r="C68" t="s">
        <v>48</v>
      </c>
      <c r="D68" t="s">
        <v>37</v>
      </c>
      <c r="E68" t="s">
        <v>40</v>
      </c>
      <c r="F68" s="1">
        <v>1200000</v>
      </c>
      <c r="G68">
        <v>1</v>
      </c>
      <c r="I68">
        <v>1</v>
      </c>
      <c r="K68">
        <f t="shared" si="6"/>
        <v>1200000</v>
      </c>
    </row>
    <row r="69" spans="1:11">
      <c r="A69" t="s">
        <v>2</v>
      </c>
      <c r="B69" t="s">
        <v>48</v>
      </c>
      <c r="C69" t="s">
        <v>53</v>
      </c>
      <c r="D69" t="s">
        <v>37</v>
      </c>
      <c r="E69" t="s">
        <v>40</v>
      </c>
      <c r="F69" s="1">
        <v>1200000</v>
      </c>
      <c r="G69">
        <v>1</v>
      </c>
      <c r="I69">
        <v>1</v>
      </c>
      <c r="K69">
        <f t="shared" si="6"/>
        <v>1200000</v>
      </c>
    </row>
    <row r="70" spans="1:11">
      <c r="A70" t="s">
        <v>2</v>
      </c>
      <c r="B70" t="s">
        <v>48</v>
      </c>
      <c r="C70" t="s">
        <v>53</v>
      </c>
      <c r="D70" t="s">
        <v>37</v>
      </c>
      <c r="E70" t="s">
        <v>40</v>
      </c>
      <c r="F70" s="1">
        <v>1000000</v>
      </c>
      <c r="G70">
        <v>1</v>
      </c>
      <c r="I70">
        <v>1</v>
      </c>
      <c r="K70">
        <f t="shared" si="6"/>
        <v>1000000</v>
      </c>
    </row>
    <row r="71" spans="1:11">
      <c r="A71" t="s">
        <v>2</v>
      </c>
      <c r="B71" t="s">
        <v>48</v>
      </c>
      <c r="C71" t="s">
        <v>53</v>
      </c>
      <c r="D71" t="s">
        <v>37</v>
      </c>
      <c r="E71" t="s">
        <v>40</v>
      </c>
      <c r="F71" s="1">
        <v>1200000</v>
      </c>
      <c r="G71">
        <v>1</v>
      </c>
      <c r="I71">
        <v>1</v>
      </c>
      <c r="K71">
        <f t="shared" si="6"/>
        <v>1200000</v>
      </c>
    </row>
    <row r="72" spans="1:11">
      <c r="A72" t="s">
        <v>2</v>
      </c>
      <c r="B72" t="s">
        <v>74</v>
      </c>
      <c r="C72" t="s">
        <v>85</v>
      </c>
      <c r="D72" t="s">
        <v>37</v>
      </c>
      <c r="E72" t="s">
        <v>40</v>
      </c>
      <c r="F72" s="1">
        <v>1000000</v>
      </c>
      <c r="G72">
        <v>1</v>
      </c>
      <c r="I72">
        <v>1</v>
      </c>
      <c r="K72">
        <f t="shared" si="6"/>
        <v>1000000</v>
      </c>
    </row>
    <row r="73" spans="1:11">
      <c r="A73" t="s">
        <v>2</v>
      </c>
      <c r="B73" t="s">
        <v>54</v>
      </c>
      <c r="C73" t="s">
        <v>56</v>
      </c>
      <c r="D73" t="s">
        <v>37</v>
      </c>
      <c r="E73" t="s">
        <v>40</v>
      </c>
      <c r="F73" s="1">
        <v>1000000</v>
      </c>
      <c r="G73">
        <v>1</v>
      </c>
      <c r="I73">
        <v>1</v>
      </c>
      <c r="K73">
        <f t="shared" si="6"/>
        <v>1000000</v>
      </c>
    </row>
    <row r="74" spans="1:11">
      <c r="A74" t="s">
        <v>2</v>
      </c>
      <c r="B74" t="s">
        <v>48</v>
      </c>
      <c r="C74" t="s">
        <v>53</v>
      </c>
      <c r="D74" t="s">
        <v>37</v>
      </c>
      <c r="E74" t="s">
        <v>40</v>
      </c>
      <c r="F74" s="1">
        <v>1200000</v>
      </c>
      <c r="G74">
        <v>1</v>
      </c>
      <c r="I74">
        <v>1</v>
      </c>
      <c r="K74">
        <f t="shared" si="6"/>
        <v>1200000</v>
      </c>
    </row>
    <row r="75" spans="1:11">
      <c r="A75" t="s">
        <v>2</v>
      </c>
      <c r="B75" t="s">
        <v>65</v>
      </c>
      <c r="C75" t="s">
        <v>86</v>
      </c>
      <c r="D75" t="s">
        <v>37</v>
      </c>
      <c r="E75" t="s">
        <v>40</v>
      </c>
      <c r="F75" s="1">
        <v>1000000</v>
      </c>
      <c r="G75">
        <v>1</v>
      </c>
      <c r="I75">
        <v>1</v>
      </c>
      <c r="K75">
        <f t="shared" si="6"/>
        <v>1000000</v>
      </c>
    </row>
    <row r="76" spans="1:11">
      <c r="A76" t="s">
        <v>2</v>
      </c>
      <c r="B76" t="s">
        <v>83</v>
      </c>
      <c r="C76" t="s">
        <v>87</v>
      </c>
      <c r="D76" t="s">
        <v>37</v>
      </c>
      <c r="E76" t="s">
        <v>40</v>
      </c>
      <c r="F76" s="1">
        <v>600000</v>
      </c>
      <c r="G76">
        <v>1</v>
      </c>
      <c r="I76">
        <v>1</v>
      </c>
      <c r="K76">
        <f t="shared" si="6"/>
        <v>600000</v>
      </c>
    </row>
    <row r="77" spans="1:11">
      <c r="A77" t="s">
        <v>2</v>
      </c>
      <c r="B77" t="s">
        <v>69</v>
      </c>
      <c r="C77" t="s">
        <v>70</v>
      </c>
      <c r="D77" t="s">
        <v>37</v>
      </c>
      <c r="E77" t="s">
        <v>40</v>
      </c>
      <c r="F77" s="1">
        <v>1200000</v>
      </c>
      <c r="G77">
        <v>1</v>
      </c>
      <c r="I77">
        <v>1</v>
      </c>
      <c r="K77">
        <f t="shared" si="6"/>
        <v>1200000</v>
      </c>
    </row>
    <row r="78" spans="1:11">
      <c r="A78" t="s">
        <v>2</v>
      </c>
      <c r="B78" t="s">
        <v>48</v>
      </c>
      <c r="C78" t="s">
        <v>88</v>
      </c>
      <c r="D78" t="s">
        <v>37</v>
      </c>
      <c r="E78" t="s">
        <v>40</v>
      </c>
      <c r="F78" s="1">
        <v>1200000</v>
      </c>
      <c r="G78">
        <v>1</v>
      </c>
      <c r="I78">
        <v>1</v>
      </c>
      <c r="K78">
        <f t="shared" si="6"/>
        <v>1200000</v>
      </c>
    </row>
    <row r="79" spans="1:11">
      <c r="A79" t="s">
        <v>2</v>
      </c>
      <c r="B79" t="s">
        <v>48</v>
      </c>
      <c r="C79" t="s">
        <v>48</v>
      </c>
      <c r="D79" t="s">
        <v>37</v>
      </c>
      <c r="E79" t="s">
        <v>40</v>
      </c>
      <c r="F79" s="1">
        <v>1200000</v>
      </c>
      <c r="G79">
        <v>1</v>
      </c>
      <c r="I79">
        <v>1</v>
      </c>
      <c r="K79">
        <f t="shared" si="6"/>
        <v>1200000</v>
      </c>
    </row>
    <row r="80" spans="1:11">
      <c r="A80" t="s">
        <v>2</v>
      </c>
      <c r="B80" t="s">
        <v>72</v>
      </c>
      <c r="C80" t="s">
        <v>75</v>
      </c>
      <c r="D80" t="s">
        <v>37</v>
      </c>
      <c r="E80" t="s">
        <v>40</v>
      </c>
      <c r="F80" s="1">
        <v>800000</v>
      </c>
      <c r="G80">
        <v>1</v>
      </c>
      <c r="I80">
        <v>1</v>
      </c>
      <c r="K80">
        <f t="shared" si="6"/>
        <v>800000</v>
      </c>
    </row>
    <row r="81" spans="1:10">
      <c r="A81" t="s">
        <v>2</v>
      </c>
      <c r="B81" t="s">
        <v>65</v>
      </c>
      <c r="C81" t="s">
        <v>89</v>
      </c>
      <c r="D81" t="s">
        <v>36</v>
      </c>
      <c r="E81" t="s">
        <v>39</v>
      </c>
      <c r="F81" s="1">
        <v>5000</v>
      </c>
      <c r="G81">
        <v>310</v>
      </c>
      <c r="H81">
        <v>1</v>
      </c>
      <c r="J81">
        <f t="shared" ref="J81:J112" si="7">F81*G81</f>
        <v>1550000</v>
      </c>
    </row>
    <row r="82" spans="1:10">
      <c r="A82" t="s">
        <v>2</v>
      </c>
      <c r="B82" t="s">
        <v>62</v>
      </c>
      <c r="C82" t="s">
        <v>90</v>
      </c>
      <c r="D82" t="s">
        <v>36</v>
      </c>
      <c r="E82" t="s">
        <v>39</v>
      </c>
      <c r="F82" s="1">
        <v>4500</v>
      </c>
      <c r="G82">
        <v>310</v>
      </c>
      <c r="H82">
        <v>1</v>
      </c>
      <c r="J82">
        <f t="shared" si="7"/>
        <v>1395000</v>
      </c>
    </row>
    <row r="83" spans="1:10">
      <c r="A83" t="s">
        <v>2</v>
      </c>
      <c r="B83" t="s">
        <v>48</v>
      </c>
      <c r="C83" t="s">
        <v>53</v>
      </c>
      <c r="D83" t="s">
        <v>36</v>
      </c>
      <c r="E83" t="s">
        <v>39</v>
      </c>
      <c r="F83" s="1">
        <v>4000</v>
      </c>
      <c r="G83">
        <v>310</v>
      </c>
      <c r="H83">
        <v>1</v>
      </c>
      <c r="J83">
        <f t="shared" si="7"/>
        <v>1240000</v>
      </c>
    </row>
    <row r="84" spans="1:10">
      <c r="A84" t="s">
        <v>2</v>
      </c>
      <c r="B84" t="s">
        <v>48</v>
      </c>
      <c r="C84" t="s">
        <v>88</v>
      </c>
      <c r="D84" t="s">
        <v>36</v>
      </c>
      <c r="E84" t="s">
        <v>39</v>
      </c>
      <c r="F84" s="1">
        <v>4000</v>
      </c>
      <c r="G84">
        <v>310</v>
      </c>
      <c r="H84">
        <v>1</v>
      </c>
      <c r="J84">
        <f t="shared" si="7"/>
        <v>1240000</v>
      </c>
    </row>
    <row r="85" spans="1:10">
      <c r="A85" t="s">
        <v>2</v>
      </c>
      <c r="B85" t="s">
        <v>62</v>
      </c>
      <c r="C85" t="s">
        <v>91</v>
      </c>
      <c r="D85" t="s">
        <v>36</v>
      </c>
      <c r="E85" t="s">
        <v>39</v>
      </c>
      <c r="F85" s="1">
        <v>3200</v>
      </c>
      <c r="G85">
        <v>310</v>
      </c>
      <c r="H85">
        <v>1</v>
      </c>
      <c r="J85">
        <f t="shared" si="7"/>
        <v>992000</v>
      </c>
    </row>
    <row r="86" spans="1:10">
      <c r="A86" t="s">
        <v>2</v>
      </c>
      <c r="B86" t="s">
        <v>62</v>
      </c>
      <c r="C86" t="s">
        <v>92</v>
      </c>
      <c r="D86" t="s">
        <v>36</v>
      </c>
      <c r="E86" t="s">
        <v>39</v>
      </c>
      <c r="F86" s="1">
        <v>2500</v>
      </c>
      <c r="G86">
        <v>310</v>
      </c>
      <c r="H86">
        <v>1</v>
      </c>
      <c r="J86">
        <f t="shared" si="7"/>
        <v>775000</v>
      </c>
    </row>
    <row r="87" spans="1:10">
      <c r="A87" t="s">
        <v>2</v>
      </c>
      <c r="B87" t="s">
        <v>51</v>
      </c>
      <c r="C87" t="s">
        <v>52</v>
      </c>
      <c r="D87" t="s">
        <v>36</v>
      </c>
      <c r="E87" t="s">
        <v>39</v>
      </c>
      <c r="F87" s="1">
        <v>2500</v>
      </c>
      <c r="G87">
        <v>310</v>
      </c>
      <c r="H87">
        <v>1</v>
      </c>
      <c r="J87">
        <f t="shared" si="7"/>
        <v>775000</v>
      </c>
    </row>
    <row r="88" spans="1:10">
      <c r="A88" t="s">
        <v>2</v>
      </c>
      <c r="B88" t="s">
        <v>51</v>
      </c>
      <c r="C88" t="s">
        <v>52</v>
      </c>
      <c r="D88" t="s">
        <v>36</v>
      </c>
      <c r="E88" t="s">
        <v>39</v>
      </c>
      <c r="F88" s="1">
        <v>2500</v>
      </c>
      <c r="G88">
        <v>310</v>
      </c>
      <c r="H88">
        <v>1</v>
      </c>
      <c r="J88">
        <f t="shared" si="7"/>
        <v>775000</v>
      </c>
    </row>
    <row r="89" spans="1:10">
      <c r="A89" t="s">
        <v>2</v>
      </c>
      <c r="B89" t="s">
        <v>62</v>
      </c>
      <c r="C89" t="s">
        <v>62</v>
      </c>
      <c r="D89" t="s">
        <v>36</v>
      </c>
      <c r="E89" t="s">
        <v>39</v>
      </c>
      <c r="F89" s="1">
        <v>3200</v>
      </c>
      <c r="G89">
        <v>310</v>
      </c>
      <c r="H89">
        <v>1</v>
      </c>
      <c r="J89">
        <f t="shared" si="7"/>
        <v>992000</v>
      </c>
    </row>
    <row r="90" spans="1:10">
      <c r="A90" t="s">
        <v>2</v>
      </c>
      <c r="B90" t="s">
        <v>51</v>
      </c>
      <c r="C90" t="s">
        <v>93</v>
      </c>
      <c r="D90" t="s">
        <v>36</v>
      </c>
      <c r="E90" t="s">
        <v>39</v>
      </c>
      <c r="F90" s="1">
        <v>5000</v>
      </c>
      <c r="G90">
        <v>310</v>
      </c>
      <c r="H90">
        <v>1</v>
      </c>
      <c r="J90">
        <f t="shared" si="7"/>
        <v>1550000</v>
      </c>
    </row>
    <row r="91" spans="1:10">
      <c r="A91" t="s">
        <v>2</v>
      </c>
      <c r="B91" t="s">
        <v>48</v>
      </c>
      <c r="C91" t="s">
        <v>53</v>
      </c>
      <c r="D91" t="s">
        <v>36</v>
      </c>
      <c r="E91" t="s">
        <v>39</v>
      </c>
      <c r="F91" s="1">
        <v>4000</v>
      </c>
      <c r="G91">
        <v>310</v>
      </c>
      <c r="H91">
        <v>1</v>
      </c>
      <c r="J91">
        <f t="shared" si="7"/>
        <v>1240000</v>
      </c>
    </row>
    <row r="92" spans="1:10">
      <c r="A92" t="s">
        <v>2</v>
      </c>
      <c r="B92" t="s">
        <v>48</v>
      </c>
      <c r="C92" t="s">
        <v>68</v>
      </c>
      <c r="D92" t="s">
        <v>36</v>
      </c>
      <c r="E92" t="s">
        <v>39</v>
      </c>
      <c r="F92" s="1">
        <v>5000</v>
      </c>
      <c r="G92">
        <v>310</v>
      </c>
      <c r="H92">
        <v>1</v>
      </c>
      <c r="J92">
        <f t="shared" si="7"/>
        <v>1550000</v>
      </c>
    </row>
    <row r="93" spans="1:10">
      <c r="A93" t="s">
        <v>2</v>
      </c>
      <c r="B93" t="s">
        <v>51</v>
      </c>
      <c r="C93" t="s">
        <v>94</v>
      </c>
      <c r="D93" t="s">
        <v>36</v>
      </c>
      <c r="E93" t="s">
        <v>39</v>
      </c>
      <c r="F93" s="1">
        <v>5000</v>
      </c>
      <c r="G93">
        <v>310</v>
      </c>
      <c r="H93">
        <v>1</v>
      </c>
      <c r="J93">
        <f t="shared" si="7"/>
        <v>1550000</v>
      </c>
    </row>
    <row r="94" spans="1:10">
      <c r="A94" t="s">
        <v>2</v>
      </c>
      <c r="B94" t="s">
        <v>51</v>
      </c>
      <c r="C94" t="s">
        <v>94</v>
      </c>
      <c r="D94" t="s">
        <v>36</v>
      </c>
      <c r="E94" t="s">
        <v>39</v>
      </c>
      <c r="F94" s="1">
        <v>2500</v>
      </c>
      <c r="G94">
        <v>310</v>
      </c>
      <c r="H94">
        <v>1</v>
      </c>
      <c r="J94">
        <f t="shared" si="7"/>
        <v>775000</v>
      </c>
    </row>
    <row r="95" spans="1:10">
      <c r="A95" t="s">
        <v>2</v>
      </c>
      <c r="B95" t="s">
        <v>54</v>
      </c>
      <c r="C95" t="s">
        <v>95</v>
      </c>
      <c r="D95" t="s">
        <v>36</v>
      </c>
      <c r="E95" t="s">
        <v>39</v>
      </c>
      <c r="F95" s="1">
        <v>2500</v>
      </c>
      <c r="G95">
        <v>310</v>
      </c>
      <c r="H95">
        <v>1</v>
      </c>
      <c r="J95">
        <f t="shared" si="7"/>
        <v>775000</v>
      </c>
    </row>
    <row r="96" spans="1:10">
      <c r="A96" t="s">
        <v>2</v>
      </c>
      <c r="B96" t="s">
        <v>51</v>
      </c>
      <c r="C96" t="s">
        <v>94</v>
      </c>
      <c r="D96" t="s">
        <v>36</v>
      </c>
      <c r="E96" t="s">
        <v>39</v>
      </c>
      <c r="F96" s="1">
        <v>3200</v>
      </c>
      <c r="G96">
        <v>310</v>
      </c>
      <c r="H96">
        <v>1</v>
      </c>
      <c r="J96">
        <f t="shared" si="7"/>
        <v>992000</v>
      </c>
    </row>
    <row r="97" spans="1:10">
      <c r="A97" t="s">
        <v>2</v>
      </c>
      <c r="B97" t="s">
        <v>48</v>
      </c>
      <c r="C97" t="s">
        <v>68</v>
      </c>
      <c r="D97" t="s">
        <v>36</v>
      </c>
      <c r="E97" t="s">
        <v>39</v>
      </c>
      <c r="F97" s="1">
        <v>5000</v>
      </c>
      <c r="G97">
        <v>310</v>
      </c>
      <c r="H97">
        <v>1</v>
      </c>
      <c r="J97">
        <f t="shared" si="7"/>
        <v>1550000</v>
      </c>
    </row>
    <row r="98" spans="1:10">
      <c r="A98" t="s">
        <v>2</v>
      </c>
      <c r="B98" t="s">
        <v>65</v>
      </c>
      <c r="C98" t="s">
        <v>66</v>
      </c>
      <c r="D98" t="s">
        <v>36</v>
      </c>
      <c r="E98" t="s">
        <v>39</v>
      </c>
      <c r="F98" s="1">
        <v>7200</v>
      </c>
      <c r="G98">
        <v>310</v>
      </c>
      <c r="H98">
        <v>1</v>
      </c>
      <c r="J98">
        <f t="shared" si="7"/>
        <v>2232000</v>
      </c>
    </row>
    <row r="99" spans="1:10">
      <c r="A99" t="s">
        <v>2</v>
      </c>
      <c r="B99" t="s">
        <v>51</v>
      </c>
      <c r="C99" t="s">
        <v>52</v>
      </c>
      <c r="D99" t="s">
        <v>36</v>
      </c>
      <c r="E99" t="s">
        <v>39</v>
      </c>
      <c r="F99" s="1">
        <v>5000</v>
      </c>
      <c r="G99">
        <v>310</v>
      </c>
      <c r="H99">
        <v>1</v>
      </c>
      <c r="J99">
        <f t="shared" si="7"/>
        <v>1550000</v>
      </c>
    </row>
    <row r="100" spans="1:10">
      <c r="A100" t="s">
        <v>2</v>
      </c>
      <c r="B100" t="s">
        <v>72</v>
      </c>
      <c r="C100" t="s">
        <v>73</v>
      </c>
      <c r="D100" t="s">
        <v>36</v>
      </c>
      <c r="E100" t="s">
        <v>39</v>
      </c>
      <c r="F100" s="1">
        <v>4500</v>
      </c>
      <c r="G100">
        <v>310</v>
      </c>
      <c r="H100">
        <v>1</v>
      </c>
      <c r="J100">
        <f t="shared" si="7"/>
        <v>1395000</v>
      </c>
    </row>
    <row r="101" spans="1:10">
      <c r="A101" t="s">
        <v>2</v>
      </c>
      <c r="B101" t="s">
        <v>48</v>
      </c>
      <c r="C101" t="s">
        <v>50</v>
      </c>
      <c r="D101" t="s">
        <v>36</v>
      </c>
      <c r="E101" t="s">
        <v>39</v>
      </c>
      <c r="F101" s="1">
        <v>2500</v>
      </c>
      <c r="G101">
        <v>310</v>
      </c>
      <c r="H101">
        <v>1</v>
      </c>
      <c r="J101">
        <f t="shared" si="7"/>
        <v>775000</v>
      </c>
    </row>
    <row r="102" spans="1:10">
      <c r="A102" t="s">
        <v>2</v>
      </c>
      <c r="B102" t="s">
        <v>48</v>
      </c>
      <c r="C102" t="s">
        <v>53</v>
      </c>
      <c r="D102" t="s">
        <v>36</v>
      </c>
      <c r="E102" t="s">
        <v>39</v>
      </c>
      <c r="F102" s="1">
        <v>5000</v>
      </c>
      <c r="G102">
        <v>310</v>
      </c>
      <c r="H102">
        <v>1</v>
      </c>
      <c r="J102">
        <f t="shared" si="7"/>
        <v>1550000</v>
      </c>
    </row>
    <row r="103" spans="1:10">
      <c r="A103" t="s">
        <v>2</v>
      </c>
      <c r="B103" t="s">
        <v>69</v>
      </c>
      <c r="C103" t="s">
        <v>96</v>
      </c>
      <c r="D103" t="s">
        <v>36</v>
      </c>
      <c r="E103" t="s">
        <v>39</v>
      </c>
      <c r="F103" s="1">
        <v>4000</v>
      </c>
      <c r="G103">
        <v>310</v>
      </c>
      <c r="H103">
        <v>1</v>
      </c>
      <c r="J103">
        <f t="shared" si="7"/>
        <v>1240000</v>
      </c>
    </row>
    <row r="104" spans="1:10">
      <c r="A104" t="s">
        <v>2</v>
      </c>
      <c r="B104" t="s">
        <v>62</v>
      </c>
      <c r="C104" t="s">
        <v>67</v>
      </c>
      <c r="D104" t="s">
        <v>36</v>
      </c>
      <c r="E104" t="s">
        <v>39</v>
      </c>
      <c r="F104" s="1">
        <v>2500</v>
      </c>
      <c r="G104">
        <v>310</v>
      </c>
      <c r="H104">
        <v>1</v>
      </c>
      <c r="J104">
        <f t="shared" si="7"/>
        <v>775000</v>
      </c>
    </row>
    <row r="105" spans="1:10">
      <c r="A105" t="s">
        <v>2</v>
      </c>
      <c r="B105" t="s">
        <v>62</v>
      </c>
      <c r="C105" t="s">
        <v>67</v>
      </c>
      <c r="D105" t="s">
        <v>36</v>
      </c>
      <c r="E105" t="s">
        <v>39</v>
      </c>
      <c r="F105" s="1">
        <v>2500</v>
      </c>
      <c r="G105">
        <v>310</v>
      </c>
      <c r="H105">
        <v>1</v>
      </c>
      <c r="J105">
        <f t="shared" si="7"/>
        <v>775000</v>
      </c>
    </row>
    <row r="106" spans="1:10">
      <c r="A106" t="s">
        <v>2</v>
      </c>
      <c r="B106" t="s">
        <v>48</v>
      </c>
      <c r="C106" t="s">
        <v>50</v>
      </c>
      <c r="D106" t="s">
        <v>36</v>
      </c>
      <c r="E106" t="s">
        <v>39</v>
      </c>
      <c r="F106" s="1">
        <v>5000</v>
      </c>
      <c r="G106">
        <v>310</v>
      </c>
      <c r="H106">
        <v>1</v>
      </c>
      <c r="J106">
        <f t="shared" si="7"/>
        <v>1550000</v>
      </c>
    </row>
    <row r="107" spans="1:10">
      <c r="A107" t="s">
        <v>2</v>
      </c>
      <c r="B107" t="s">
        <v>48</v>
      </c>
      <c r="C107" t="s">
        <v>53</v>
      </c>
      <c r="D107" t="s">
        <v>36</v>
      </c>
      <c r="E107" t="s">
        <v>39</v>
      </c>
      <c r="F107" s="1">
        <v>4000</v>
      </c>
      <c r="G107">
        <v>310</v>
      </c>
      <c r="H107">
        <v>1</v>
      </c>
      <c r="J107">
        <f t="shared" si="7"/>
        <v>1240000</v>
      </c>
    </row>
    <row r="108" spans="1:10">
      <c r="A108" t="s">
        <v>2</v>
      </c>
      <c r="B108" t="s">
        <v>69</v>
      </c>
      <c r="C108" t="s">
        <v>96</v>
      </c>
      <c r="D108" t="s">
        <v>36</v>
      </c>
      <c r="E108" t="s">
        <v>39</v>
      </c>
      <c r="F108" s="1">
        <v>2500</v>
      </c>
      <c r="G108">
        <v>310</v>
      </c>
      <c r="H108">
        <v>1</v>
      </c>
      <c r="J108">
        <f t="shared" si="7"/>
        <v>775000</v>
      </c>
    </row>
    <row r="109" spans="1:10">
      <c r="A109" t="s">
        <v>2</v>
      </c>
      <c r="B109" t="s">
        <v>69</v>
      </c>
      <c r="C109" t="s">
        <v>96</v>
      </c>
      <c r="D109" t="s">
        <v>36</v>
      </c>
      <c r="E109" t="s">
        <v>39</v>
      </c>
      <c r="F109" s="1">
        <v>2500</v>
      </c>
      <c r="G109">
        <v>310</v>
      </c>
      <c r="H109">
        <v>1</v>
      </c>
      <c r="J109">
        <f t="shared" si="7"/>
        <v>775000</v>
      </c>
    </row>
    <row r="110" spans="1:10">
      <c r="A110" t="s">
        <v>2</v>
      </c>
      <c r="B110" t="s">
        <v>54</v>
      </c>
      <c r="C110" t="s">
        <v>56</v>
      </c>
      <c r="D110" t="s">
        <v>36</v>
      </c>
      <c r="E110" t="s">
        <v>39</v>
      </c>
      <c r="F110" s="1">
        <v>2500</v>
      </c>
      <c r="G110">
        <v>310</v>
      </c>
      <c r="H110">
        <v>1</v>
      </c>
      <c r="J110">
        <f t="shared" si="7"/>
        <v>775000</v>
      </c>
    </row>
    <row r="111" spans="1:10">
      <c r="A111" t="s">
        <v>2</v>
      </c>
      <c r="B111" t="s">
        <v>54</v>
      </c>
      <c r="C111" t="s">
        <v>56</v>
      </c>
      <c r="D111" t="s">
        <v>36</v>
      </c>
      <c r="E111" t="s">
        <v>39</v>
      </c>
      <c r="F111" s="1">
        <v>2500</v>
      </c>
      <c r="G111">
        <v>310</v>
      </c>
      <c r="H111">
        <v>1</v>
      </c>
      <c r="J111">
        <f t="shared" si="7"/>
        <v>775000</v>
      </c>
    </row>
    <row r="112" spans="1:10">
      <c r="A112" t="s">
        <v>2</v>
      </c>
      <c r="B112" t="s">
        <v>54</v>
      </c>
      <c r="C112" t="s">
        <v>56</v>
      </c>
      <c r="D112" t="s">
        <v>36</v>
      </c>
      <c r="E112" t="s">
        <v>39</v>
      </c>
      <c r="F112" s="1">
        <v>5000</v>
      </c>
      <c r="G112">
        <v>310</v>
      </c>
      <c r="H112">
        <v>1</v>
      </c>
      <c r="J112">
        <f t="shared" si="7"/>
        <v>1550000</v>
      </c>
    </row>
    <row r="113" spans="1:10">
      <c r="A113" t="s">
        <v>2</v>
      </c>
      <c r="B113" t="s">
        <v>54</v>
      </c>
      <c r="C113" t="s">
        <v>56</v>
      </c>
      <c r="D113" t="s">
        <v>36</v>
      </c>
      <c r="E113" t="s">
        <v>39</v>
      </c>
      <c r="F113" s="1">
        <v>5000</v>
      </c>
      <c r="G113">
        <v>310</v>
      </c>
      <c r="H113">
        <v>1</v>
      </c>
      <c r="J113">
        <f t="shared" ref="J113:J140" si="8">F113*G113</f>
        <v>1550000</v>
      </c>
    </row>
    <row r="114" spans="1:10">
      <c r="A114" t="s">
        <v>2</v>
      </c>
      <c r="B114" t="s">
        <v>54</v>
      </c>
      <c r="C114" t="s">
        <v>56</v>
      </c>
      <c r="D114" t="s">
        <v>36</v>
      </c>
      <c r="E114" t="s">
        <v>39</v>
      </c>
      <c r="F114" s="1">
        <v>5000</v>
      </c>
      <c r="G114">
        <v>310</v>
      </c>
      <c r="H114">
        <v>1</v>
      </c>
      <c r="J114">
        <f t="shared" si="8"/>
        <v>1550000</v>
      </c>
    </row>
    <row r="115" spans="1:10">
      <c r="A115" t="s">
        <v>2</v>
      </c>
      <c r="B115" t="s">
        <v>54</v>
      </c>
      <c r="C115" t="s">
        <v>56</v>
      </c>
      <c r="D115" t="s">
        <v>36</v>
      </c>
      <c r="E115" t="s">
        <v>39</v>
      </c>
      <c r="F115" s="1">
        <v>2500</v>
      </c>
      <c r="G115">
        <v>310</v>
      </c>
      <c r="H115">
        <v>1</v>
      </c>
      <c r="J115">
        <f t="shared" si="8"/>
        <v>775000</v>
      </c>
    </row>
    <row r="116" spans="1:10">
      <c r="A116" t="s">
        <v>2</v>
      </c>
      <c r="B116" t="s">
        <v>54</v>
      </c>
      <c r="C116" t="s">
        <v>56</v>
      </c>
      <c r="D116" t="s">
        <v>36</v>
      </c>
      <c r="E116" t="s">
        <v>39</v>
      </c>
      <c r="F116" s="1">
        <v>2500</v>
      </c>
      <c r="G116">
        <v>310</v>
      </c>
      <c r="H116">
        <v>1</v>
      </c>
      <c r="J116">
        <f t="shared" si="8"/>
        <v>775000</v>
      </c>
    </row>
    <row r="117" spans="1:10">
      <c r="A117" t="s">
        <v>2</v>
      </c>
      <c r="B117" t="s">
        <v>54</v>
      </c>
      <c r="C117" t="s">
        <v>56</v>
      </c>
      <c r="D117" t="s">
        <v>36</v>
      </c>
      <c r="E117" t="s">
        <v>39</v>
      </c>
      <c r="F117" s="1">
        <v>5000</v>
      </c>
      <c r="G117">
        <v>310</v>
      </c>
      <c r="H117">
        <v>1</v>
      </c>
      <c r="J117">
        <f t="shared" si="8"/>
        <v>1550000</v>
      </c>
    </row>
    <row r="118" spans="1:10">
      <c r="A118" t="s">
        <v>2</v>
      </c>
      <c r="B118" t="s">
        <v>74</v>
      </c>
      <c r="C118" t="s">
        <v>97</v>
      </c>
      <c r="D118" t="s">
        <v>36</v>
      </c>
      <c r="E118" t="s">
        <v>39</v>
      </c>
      <c r="F118" s="1">
        <v>4000</v>
      </c>
      <c r="G118">
        <v>310</v>
      </c>
      <c r="H118">
        <v>1</v>
      </c>
      <c r="J118">
        <f t="shared" si="8"/>
        <v>1240000</v>
      </c>
    </row>
    <row r="119" spans="1:10">
      <c r="A119" t="s">
        <v>2</v>
      </c>
      <c r="B119" t="s">
        <v>72</v>
      </c>
      <c r="C119" t="s">
        <v>75</v>
      </c>
      <c r="D119" t="s">
        <v>36</v>
      </c>
      <c r="E119" t="s">
        <v>39</v>
      </c>
      <c r="F119" s="1">
        <v>5000</v>
      </c>
      <c r="G119">
        <v>310</v>
      </c>
      <c r="H119">
        <v>1</v>
      </c>
      <c r="J119">
        <f t="shared" si="8"/>
        <v>1550000</v>
      </c>
    </row>
    <row r="120" spans="1:10">
      <c r="A120" t="s">
        <v>2</v>
      </c>
      <c r="B120" t="s">
        <v>72</v>
      </c>
      <c r="C120" t="s">
        <v>75</v>
      </c>
      <c r="D120" t="s">
        <v>36</v>
      </c>
      <c r="E120" t="s">
        <v>39</v>
      </c>
      <c r="F120" s="1">
        <v>5000</v>
      </c>
      <c r="G120">
        <v>310</v>
      </c>
      <c r="H120">
        <v>1</v>
      </c>
      <c r="J120">
        <f t="shared" si="8"/>
        <v>1550000</v>
      </c>
    </row>
    <row r="121" spans="1:10">
      <c r="A121" t="s">
        <v>2</v>
      </c>
      <c r="B121" t="s">
        <v>72</v>
      </c>
      <c r="C121" t="s">
        <v>75</v>
      </c>
      <c r="D121" t="s">
        <v>36</v>
      </c>
      <c r="E121" t="s">
        <v>39</v>
      </c>
      <c r="F121" s="1">
        <v>3000</v>
      </c>
      <c r="G121">
        <v>310</v>
      </c>
      <c r="H121">
        <v>1</v>
      </c>
      <c r="J121">
        <f t="shared" si="8"/>
        <v>930000</v>
      </c>
    </row>
    <row r="122" spans="1:10">
      <c r="A122" t="s">
        <v>2</v>
      </c>
      <c r="B122" t="s">
        <v>48</v>
      </c>
      <c r="C122" t="s">
        <v>77</v>
      </c>
      <c r="D122" t="s">
        <v>36</v>
      </c>
      <c r="E122" t="s">
        <v>39</v>
      </c>
      <c r="F122" s="1">
        <v>5000</v>
      </c>
      <c r="G122">
        <v>310</v>
      </c>
      <c r="H122">
        <v>1</v>
      </c>
      <c r="J122">
        <f t="shared" si="8"/>
        <v>1550000</v>
      </c>
    </row>
    <row r="123" spans="1:10">
      <c r="A123" t="s">
        <v>2</v>
      </c>
      <c r="B123" t="s">
        <v>48</v>
      </c>
      <c r="C123" t="s">
        <v>77</v>
      </c>
      <c r="D123" t="s">
        <v>36</v>
      </c>
      <c r="E123" t="s">
        <v>39</v>
      </c>
      <c r="F123" s="1">
        <v>5000</v>
      </c>
      <c r="G123">
        <v>310</v>
      </c>
      <c r="H123">
        <v>1</v>
      </c>
      <c r="J123">
        <f t="shared" si="8"/>
        <v>1550000</v>
      </c>
    </row>
    <row r="124" spans="1:10">
      <c r="A124" t="s">
        <v>2</v>
      </c>
      <c r="B124" t="s">
        <v>54</v>
      </c>
      <c r="C124" t="s">
        <v>55</v>
      </c>
      <c r="D124" t="s">
        <v>36</v>
      </c>
      <c r="E124" t="s">
        <v>39</v>
      </c>
      <c r="F124" s="1">
        <v>4500</v>
      </c>
      <c r="G124">
        <v>310</v>
      </c>
      <c r="H124">
        <v>1</v>
      </c>
      <c r="J124">
        <f t="shared" si="8"/>
        <v>1395000</v>
      </c>
    </row>
    <row r="125" spans="1:10">
      <c r="A125" t="s">
        <v>2</v>
      </c>
      <c r="B125" t="s">
        <v>65</v>
      </c>
      <c r="C125" t="s">
        <v>98</v>
      </c>
      <c r="D125" t="s">
        <v>36</v>
      </c>
      <c r="E125" t="s">
        <v>39</v>
      </c>
      <c r="F125" s="1">
        <v>5000</v>
      </c>
      <c r="G125">
        <v>310</v>
      </c>
      <c r="H125">
        <v>1</v>
      </c>
      <c r="J125">
        <f t="shared" si="8"/>
        <v>1550000</v>
      </c>
    </row>
    <row r="126" spans="1:10">
      <c r="A126" t="s">
        <v>2</v>
      </c>
      <c r="B126" t="s">
        <v>65</v>
      </c>
      <c r="C126" t="s">
        <v>99</v>
      </c>
      <c r="D126" t="s">
        <v>36</v>
      </c>
      <c r="E126" t="s">
        <v>39</v>
      </c>
      <c r="F126" s="1">
        <v>4000</v>
      </c>
      <c r="G126">
        <v>310</v>
      </c>
      <c r="H126">
        <v>1</v>
      </c>
      <c r="J126">
        <f t="shared" si="8"/>
        <v>1240000</v>
      </c>
    </row>
    <row r="127" spans="1:10">
      <c r="A127" t="s">
        <v>2</v>
      </c>
      <c r="B127" t="s">
        <v>48</v>
      </c>
      <c r="C127" t="s">
        <v>68</v>
      </c>
      <c r="D127" t="s">
        <v>36</v>
      </c>
      <c r="E127" t="s">
        <v>39</v>
      </c>
      <c r="F127" s="1">
        <v>3000</v>
      </c>
      <c r="G127">
        <v>310</v>
      </c>
      <c r="H127">
        <v>1</v>
      </c>
      <c r="J127">
        <f t="shared" si="8"/>
        <v>930000</v>
      </c>
    </row>
    <row r="128" spans="1:10">
      <c r="A128" t="s">
        <v>2</v>
      </c>
      <c r="B128" t="s">
        <v>48</v>
      </c>
      <c r="C128" t="s">
        <v>68</v>
      </c>
      <c r="D128" t="s">
        <v>36</v>
      </c>
      <c r="E128" t="s">
        <v>39</v>
      </c>
      <c r="F128" s="1">
        <v>5000</v>
      </c>
      <c r="G128">
        <v>310</v>
      </c>
      <c r="H128">
        <v>1</v>
      </c>
      <c r="J128">
        <f t="shared" si="8"/>
        <v>1550000</v>
      </c>
    </row>
    <row r="129" spans="1:11">
      <c r="A129" t="s">
        <v>2</v>
      </c>
      <c r="B129" t="s">
        <v>48</v>
      </c>
      <c r="C129" t="s">
        <v>53</v>
      </c>
      <c r="D129" t="s">
        <v>36</v>
      </c>
      <c r="E129" t="s">
        <v>39</v>
      </c>
      <c r="F129" s="1">
        <v>5000</v>
      </c>
      <c r="G129">
        <v>310</v>
      </c>
      <c r="H129">
        <v>1</v>
      </c>
      <c r="J129">
        <f t="shared" si="8"/>
        <v>1550000</v>
      </c>
    </row>
    <row r="130" spans="1:11">
      <c r="A130" t="s">
        <v>2</v>
      </c>
      <c r="B130" t="s">
        <v>48</v>
      </c>
      <c r="C130" t="s">
        <v>53</v>
      </c>
      <c r="D130" t="s">
        <v>36</v>
      </c>
      <c r="E130" t="s">
        <v>39</v>
      </c>
      <c r="F130" s="1">
        <v>5000</v>
      </c>
      <c r="G130">
        <v>310</v>
      </c>
      <c r="H130">
        <v>1</v>
      </c>
      <c r="J130">
        <f t="shared" si="8"/>
        <v>1550000</v>
      </c>
    </row>
    <row r="131" spans="1:11">
      <c r="A131" t="s">
        <v>2</v>
      </c>
      <c r="B131" t="s">
        <v>48</v>
      </c>
      <c r="C131" t="s">
        <v>53</v>
      </c>
      <c r="D131" t="s">
        <v>36</v>
      </c>
      <c r="E131" t="s">
        <v>39</v>
      </c>
      <c r="F131" s="1">
        <v>5000</v>
      </c>
      <c r="G131">
        <v>310</v>
      </c>
      <c r="H131">
        <v>1</v>
      </c>
      <c r="J131">
        <f t="shared" si="8"/>
        <v>1550000</v>
      </c>
    </row>
    <row r="132" spans="1:11">
      <c r="A132" t="s">
        <v>2</v>
      </c>
      <c r="B132" t="s">
        <v>48</v>
      </c>
      <c r="C132" t="s">
        <v>53</v>
      </c>
      <c r="D132" t="s">
        <v>36</v>
      </c>
      <c r="E132" t="s">
        <v>39</v>
      </c>
      <c r="F132" s="1">
        <v>5000</v>
      </c>
      <c r="G132">
        <v>310</v>
      </c>
      <c r="H132">
        <v>1</v>
      </c>
      <c r="J132">
        <f t="shared" si="8"/>
        <v>1550000</v>
      </c>
    </row>
    <row r="133" spans="1:11">
      <c r="A133" t="s">
        <v>2</v>
      </c>
      <c r="B133" t="s">
        <v>48</v>
      </c>
      <c r="C133" t="s">
        <v>53</v>
      </c>
      <c r="D133" t="s">
        <v>36</v>
      </c>
      <c r="E133" t="s">
        <v>39</v>
      </c>
      <c r="F133" s="1">
        <v>5000</v>
      </c>
      <c r="G133">
        <v>310</v>
      </c>
      <c r="H133">
        <v>1</v>
      </c>
      <c r="J133">
        <f t="shared" si="8"/>
        <v>1550000</v>
      </c>
    </row>
    <row r="134" spans="1:11">
      <c r="A134" t="s">
        <v>2</v>
      </c>
      <c r="B134" t="s">
        <v>48</v>
      </c>
      <c r="C134" t="s">
        <v>53</v>
      </c>
      <c r="D134" t="s">
        <v>36</v>
      </c>
      <c r="E134" t="s">
        <v>39</v>
      </c>
      <c r="F134" s="1">
        <v>2500</v>
      </c>
      <c r="G134">
        <v>310</v>
      </c>
      <c r="H134">
        <v>1</v>
      </c>
      <c r="J134">
        <f t="shared" si="8"/>
        <v>775000</v>
      </c>
    </row>
    <row r="135" spans="1:11">
      <c r="A135" t="s">
        <v>2</v>
      </c>
      <c r="B135" t="s">
        <v>74</v>
      </c>
      <c r="C135" t="s">
        <v>100</v>
      </c>
      <c r="D135" t="s">
        <v>36</v>
      </c>
      <c r="E135" t="s">
        <v>39</v>
      </c>
      <c r="F135" s="1">
        <v>2500</v>
      </c>
      <c r="G135">
        <v>310</v>
      </c>
      <c r="H135">
        <v>1</v>
      </c>
      <c r="J135">
        <f t="shared" si="8"/>
        <v>775000</v>
      </c>
    </row>
    <row r="136" spans="1:11">
      <c r="A136" t="s">
        <v>2</v>
      </c>
      <c r="B136" t="s">
        <v>48</v>
      </c>
      <c r="C136" t="s">
        <v>101</v>
      </c>
      <c r="D136" t="s">
        <v>36</v>
      </c>
      <c r="E136" t="s">
        <v>39</v>
      </c>
      <c r="F136" s="1">
        <v>2000</v>
      </c>
      <c r="G136">
        <v>310</v>
      </c>
      <c r="H136">
        <v>1</v>
      </c>
      <c r="J136">
        <f t="shared" si="8"/>
        <v>620000</v>
      </c>
    </row>
    <row r="137" spans="1:11">
      <c r="A137" t="s">
        <v>2</v>
      </c>
      <c r="B137" t="s">
        <v>51</v>
      </c>
      <c r="C137" t="s">
        <v>93</v>
      </c>
      <c r="D137" t="s">
        <v>36</v>
      </c>
      <c r="E137" t="s">
        <v>39</v>
      </c>
      <c r="F137" s="1">
        <v>2500</v>
      </c>
      <c r="G137">
        <v>310</v>
      </c>
      <c r="H137">
        <v>1</v>
      </c>
      <c r="J137">
        <f t="shared" si="8"/>
        <v>775000</v>
      </c>
    </row>
    <row r="138" spans="1:11">
      <c r="A138" t="s">
        <v>2</v>
      </c>
      <c r="B138" t="s">
        <v>51</v>
      </c>
      <c r="C138" t="s">
        <v>93</v>
      </c>
      <c r="D138" t="s">
        <v>36</v>
      </c>
      <c r="E138" t="s">
        <v>39</v>
      </c>
      <c r="F138" s="1">
        <v>1000</v>
      </c>
      <c r="G138">
        <v>310</v>
      </c>
      <c r="H138">
        <v>1</v>
      </c>
      <c r="J138">
        <f t="shared" si="8"/>
        <v>310000</v>
      </c>
    </row>
    <row r="139" spans="1:11">
      <c r="A139" t="s">
        <v>2</v>
      </c>
      <c r="B139" t="s">
        <v>51</v>
      </c>
      <c r="C139" t="s">
        <v>102</v>
      </c>
      <c r="D139" t="s">
        <v>36</v>
      </c>
      <c r="E139" t="s">
        <v>39</v>
      </c>
      <c r="F139" s="1">
        <v>2500</v>
      </c>
      <c r="G139">
        <v>310</v>
      </c>
      <c r="H139">
        <v>1</v>
      </c>
      <c r="J139">
        <f t="shared" si="8"/>
        <v>775000</v>
      </c>
    </row>
    <row r="140" spans="1:11">
      <c r="A140" t="s">
        <v>2</v>
      </c>
      <c r="B140" t="s">
        <v>65</v>
      </c>
      <c r="C140" t="s">
        <v>89</v>
      </c>
      <c r="D140" t="s">
        <v>36</v>
      </c>
      <c r="E140" t="s">
        <v>39</v>
      </c>
      <c r="F140" s="1">
        <v>3000</v>
      </c>
      <c r="G140">
        <v>310</v>
      </c>
      <c r="H140">
        <v>1</v>
      </c>
      <c r="J140">
        <f t="shared" si="8"/>
        <v>930000</v>
      </c>
    </row>
    <row r="141" spans="1:11" ht="15">
      <c r="A141" s="15" t="s">
        <v>1299</v>
      </c>
      <c r="H141">
        <f>SUM(H18:H140)</f>
        <v>84</v>
      </c>
      <c r="J141">
        <f>SUM(J18:J140)</f>
        <v>88908000</v>
      </c>
    </row>
    <row r="142" spans="1:11" ht="15">
      <c r="A142" s="15" t="s">
        <v>1300</v>
      </c>
      <c r="I142">
        <f>SUM(I18:I140)</f>
        <v>39</v>
      </c>
      <c r="K142">
        <f t="shared" ref="K142" si="9">SUM(K18:K140)</f>
        <v>37995000</v>
      </c>
    </row>
    <row r="143" spans="1:11" s="7" customFormat="1">
      <c r="A143" s="7" t="s">
        <v>3</v>
      </c>
      <c r="B143" s="7" t="s">
        <v>103</v>
      </c>
      <c r="C143" s="7" t="s">
        <v>104</v>
      </c>
      <c r="D143" s="7" t="s">
        <v>36</v>
      </c>
      <c r="E143" s="7" t="s">
        <v>39</v>
      </c>
      <c r="F143" s="9">
        <v>4800</v>
      </c>
      <c r="G143" s="7">
        <v>310</v>
      </c>
      <c r="H143" s="7">
        <v>1</v>
      </c>
      <c r="J143" s="7">
        <f>F143*G143</f>
        <v>1488000</v>
      </c>
    </row>
    <row r="144" spans="1:11">
      <c r="A144" t="s">
        <v>3</v>
      </c>
      <c r="B144" t="s">
        <v>105</v>
      </c>
      <c r="C144" t="s">
        <v>106</v>
      </c>
      <c r="D144" t="s">
        <v>36</v>
      </c>
      <c r="E144" t="s">
        <v>39</v>
      </c>
      <c r="F144" s="1">
        <v>2500</v>
      </c>
      <c r="G144">
        <v>310</v>
      </c>
      <c r="H144">
        <v>1</v>
      </c>
      <c r="J144">
        <f>F144*G144</f>
        <v>775000</v>
      </c>
    </row>
    <row r="145" spans="1:11">
      <c r="A145" t="s">
        <v>3</v>
      </c>
      <c r="B145" t="s">
        <v>107</v>
      </c>
      <c r="C145" t="s">
        <v>108</v>
      </c>
      <c r="D145" t="s">
        <v>37</v>
      </c>
      <c r="E145" t="s">
        <v>40</v>
      </c>
      <c r="F145" s="1">
        <v>600000</v>
      </c>
      <c r="G145">
        <v>1</v>
      </c>
      <c r="I145">
        <v>1</v>
      </c>
      <c r="K145">
        <f>F145*G145</f>
        <v>600000</v>
      </c>
    </row>
    <row r="146" spans="1:11">
      <c r="A146" t="s">
        <v>3</v>
      </c>
      <c r="B146" t="s">
        <v>103</v>
      </c>
      <c r="C146" t="s">
        <v>109</v>
      </c>
      <c r="D146" t="s">
        <v>37</v>
      </c>
      <c r="E146" t="s">
        <v>40</v>
      </c>
      <c r="F146" s="1">
        <v>1000000</v>
      </c>
      <c r="G146">
        <v>1</v>
      </c>
      <c r="I146">
        <v>1</v>
      </c>
      <c r="K146">
        <f>F146*G146</f>
        <v>1000000</v>
      </c>
    </row>
    <row r="147" spans="1:11">
      <c r="A147" t="s">
        <v>3</v>
      </c>
      <c r="B147" t="s">
        <v>110</v>
      </c>
      <c r="C147" t="s">
        <v>111</v>
      </c>
      <c r="D147" t="s">
        <v>37</v>
      </c>
      <c r="E147" t="s">
        <v>40</v>
      </c>
      <c r="F147" s="1">
        <v>1000000</v>
      </c>
      <c r="G147">
        <v>1</v>
      </c>
      <c r="I147">
        <v>1</v>
      </c>
      <c r="K147">
        <f>F147*G147</f>
        <v>1000000</v>
      </c>
    </row>
    <row r="148" spans="1:11">
      <c r="A148" t="s">
        <v>3</v>
      </c>
      <c r="B148" t="s">
        <v>110</v>
      </c>
      <c r="C148" t="s">
        <v>111</v>
      </c>
      <c r="D148" t="s">
        <v>36</v>
      </c>
      <c r="E148" t="s">
        <v>39</v>
      </c>
      <c r="F148" s="1">
        <v>3000</v>
      </c>
      <c r="G148">
        <v>310</v>
      </c>
      <c r="H148">
        <v>1</v>
      </c>
      <c r="J148">
        <f>F148*G148</f>
        <v>930000</v>
      </c>
    </row>
    <row r="149" spans="1:11">
      <c r="A149" t="s">
        <v>3</v>
      </c>
      <c r="B149" t="s">
        <v>107</v>
      </c>
      <c r="C149" t="s">
        <v>112</v>
      </c>
      <c r="D149" t="s">
        <v>36</v>
      </c>
      <c r="E149" t="s">
        <v>39</v>
      </c>
      <c r="F149" s="1">
        <v>2500</v>
      </c>
      <c r="G149">
        <v>310</v>
      </c>
      <c r="H149">
        <v>1</v>
      </c>
      <c r="J149">
        <f>F149*G149</f>
        <v>775000</v>
      </c>
    </row>
    <row r="150" spans="1:11">
      <c r="A150" t="s">
        <v>3</v>
      </c>
      <c r="B150" t="s">
        <v>105</v>
      </c>
      <c r="C150" t="s">
        <v>113</v>
      </c>
      <c r="D150" t="s">
        <v>37</v>
      </c>
      <c r="E150" t="s">
        <v>40</v>
      </c>
      <c r="F150" s="1">
        <v>1500000</v>
      </c>
      <c r="G150">
        <v>1</v>
      </c>
      <c r="I150">
        <v>1</v>
      </c>
      <c r="K150">
        <f>F150*G150</f>
        <v>1500000</v>
      </c>
    </row>
    <row r="151" spans="1:11">
      <c r="A151" t="s">
        <v>3</v>
      </c>
      <c r="B151" t="s">
        <v>105</v>
      </c>
      <c r="C151" t="s">
        <v>114</v>
      </c>
      <c r="D151" t="s">
        <v>37</v>
      </c>
      <c r="E151" t="s">
        <v>40</v>
      </c>
      <c r="F151" s="1">
        <v>1500000</v>
      </c>
      <c r="G151">
        <v>1</v>
      </c>
      <c r="I151">
        <v>1</v>
      </c>
      <c r="K151">
        <f>F151*G151</f>
        <v>1500000</v>
      </c>
    </row>
    <row r="152" spans="1:11">
      <c r="A152" t="s">
        <v>3</v>
      </c>
      <c r="B152" t="s">
        <v>115</v>
      </c>
      <c r="C152" t="s">
        <v>116</v>
      </c>
      <c r="D152" t="s">
        <v>37</v>
      </c>
      <c r="E152" t="s">
        <v>40</v>
      </c>
      <c r="F152" s="1">
        <v>1500000</v>
      </c>
      <c r="G152">
        <v>1</v>
      </c>
      <c r="I152">
        <v>1</v>
      </c>
      <c r="K152">
        <f>F152*G152</f>
        <v>1500000</v>
      </c>
    </row>
    <row r="153" spans="1:11">
      <c r="A153" t="s">
        <v>3</v>
      </c>
      <c r="B153" t="s">
        <v>110</v>
      </c>
      <c r="C153" t="s">
        <v>117</v>
      </c>
      <c r="D153" t="s">
        <v>36</v>
      </c>
      <c r="E153" t="s">
        <v>39</v>
      </c>
      <c r="F153" s="1">
        <v>2000</v>
      </c>
      <c r="G153">
        <v>310</v>
      </c>
      <c r="H153">
        <v>1</v>
      </c>
      <c r="J153">
        <f>F153*G153</f>
        <v>620000</v>
      </c>
    </row>
    <row r="154" spans="1:11">
      <c r="A154" t="s">
        <v>3</v>
      </c>
      <c r="B154" t="s">
        <v>118</v>
      </c>
      <c r="C154" t="s">
        <v>119</v>
      </c>
      <c r="D154" t="s">
        <v>37</v>
      </c>
      <c r="E154" t="s">
        <v>40</v>
      </c>
      <c r="F154" s="1">
        <v>800000</v>
      </c>
      <c r="G154">
        <v>1</v>
      </c>
      <c r="I154">
        <v>1</v>
      </c>
      <c r="K154">
        <f>F154*G154</f>
        <v>800000</v>
      </c>
    </row>
    <row r="155" spans="1:11">
      <c r="A155" t="s">
        <v>3</v>
      </c>
      <c r="B155" t="s">
        <v>107</v>
      </c>
      <c r="C155" t="s">
        <v>112</v>
      </c>
      <c r="D155" t="s">
        <v>37</v>
      </c>
      <c r="E155" t="s">
        <v>40</v>
      </c>
      <c r="F155" s="1">
        <v>1200000</v>
      </c>
      <c r="G155">
        <v>1</v>
      </c>
      <c r="I155">
        <v>1</v>
      </c>
      <c r="K155">
        <f>F155*G155</f>
        <v>1200000</v>
      </c>
    </row>
    <row r="156" spans="1:11">
      <c r="A156" t="s">
        <v>3</v>
      </c>
      <c r="B156" t="s">
        <v>120</v>
      </c>
      <c r="C156" t="s">
        <v>121</v>
      </c>
      <c r="D156" t="s">
        <v>36</v>
      </c>
      <c r="E156" t="s">
        <v>39</v>
      </c>
      <c r="F156" s="1">
        <v>2500</v>
      </c>
      <c r="G156">
        <v>310</v>
      </c>
      <c r="H156">
        <v>1</v>
      </c>
      <c r="J156">
        <f t="shared" ref="J156:J165" si="10">F156*G156</f>
        <v>775000</v>
      </c>
    </row>
    <row r="157" spans="1:11">
      <c r="A157" t="s">
        <v>3</v>
      </c>
      <c r="B157" t="s">
        <v>120</v>
      </c>
      <c r="C157" t="s">
        <v>121</v>
      </c>
      <c r="D157" t="s">
        <v>36</v>
      </c>
      <c r="E157" t="s">
        <v>39</v>
      </c>
      <c r="F157" s="1">
        <v>2500</v>
      </c>
      <c r="G157">
        <v>310</v>
      </c>
      <c r="H157">
        <v>1</v>
      </c>
      <c r="J157">
        <f t="shared" si="10"/>
        <v>775000</v>
      </c>
    </row>
    <row r="158" spans="1:11">
      <c r="A158" t="s">
        <v>3</v>
      </c>
      <c r="B158" t="s">
        <v>115</v>
      </c>
      <c r="C158" t="s">
        <v>115</v>
      </c>
      <c r="D158" t="s">
        <v>36</v>
      </c>
      <c r="E158" t="s">
        <v>39</v>
      </c>
      <c r="F158" s="1">
        <v>4500</v>
      </c>
      <c r="G158">
        <v>310</v>
      </c>
      <c r="H158">
        <v>1</v>
      </c>
      <c r="J158">
        <f t="shared" si="10"/>
        <v>1395000</v>
      </c>
    </row>
    <row r="159" spans="1:11">
      <c r="A159" t="s">
        <v>3</v>
      </c>
      <c r="B159" t="s">
        <v>120</v>
      </c>
      <c r="C159" t="s">
        <v>122</v>
      </c>
      <c r="D159" t="s">
        <v>36</v>
      </c>
      <c r="E159" t="s">
        <v>39</v>
      </c>
      <c r="F159" s="1">
        <v>4000</v>
      </c>
      <c r="G159">
        <v>310</v>
      </c>
      <c r="H159">
        <v>1</v>
      </c>
      <c r="J159">
        <f t="shared" si="10"/>
        <v>1240000</v>
      </c>
    </row>
    <row r="160" spans="1:11">
      <c r="A160" t="s">
        <v>3</v>
      </c>
      <c r="B160" t="s">
        <v>120</v>
      </c>
      <c r="C160" t="s">
        <v>122</v>
      </c>
      <c r="D160" t="s">
        <v>36</v>
      </c>
      <c r="E160" t="s">
        <v>39</v>
      </c>
      <c r="F160" s="1">
        <v>1000</v>
      </c>
      <c r="G160">
        <v>310</v>
      </c>
      <c r="H160">
        <v>1</v>
      </c>
      <c r="J160">
        <f t="shared" si="10"/>
        <v>310000</v>
      </c>
    </row>
    <row r="161" spans="1:11">
      <c r="A161" t="s">
        <v>3</v>
      </c>
      <c r="B161" t="s">
        <v>110</v>
      </c>
      <c r="C161" t="s">
        <v>123</v>
      </c>
      <c r="D161" t="s">
        <v>36</v>
      </c>
      <c r="E161" t="s">
        <v>39</v>
      </c>
      <c r="F161" s="1">
        <v>4000</v>
      </c>
      <c r="G161">
        <v>310</v>
      </c>
      <c r="H161">
        <v>1</v>
      </c>
      <c r="J161">
        <f t="shared" si="10"/>
        <v>1240000</v>
      </c>
    </row>
    <row r="162" spans="1:11">
      <c r="A162" t="s">
        <v>3</v>
      </c>
      <c r="B162" t="s">
        <v>126</v>
      </c>
      <c r="C162" t="s">
        <v>124</v>
      </c>
      <c r="D162" t="s">
        <v>36</v>
      </c>
      <c r="E162" t="s">
        <v>39</v>
      </c>
      <c r="F162" s="1">
        <v>2500</v>
      </c>
      <c r="G162">
        <v>310</v>
      </c>
      <c r="H162">
        <v>1</v>
      </c>
      <c r="J162">
        <f t="shared" si="10"/>
        <v>775000</v>
      </c>
    </row>
    <row r="163" spans="1:11">
      <c r="A163" t="s">
        <v>3</v>
      </c>
      <c r="B163" t="s">
        <v>118</v>
      </c>
      <c r="C163" t="s">
        <v>125</v>
      </c>
      <c r="D163" t="s">
        <v>36</v>
      </c>
      <c r="E163" t="s">
        <v>39</v>
      </c>
      <c r="F163" s="1">
        <v>1200</v>
      </c>
      <c r="G163">
        <v>310</v>
      </c>
      <c r="H163">
        <v>1</v>
      </c>
      <c r="J163">
        <f t="shared" si="10"/>
        <v>372000</v>
      </c>
    </row>
    <row r="164" spans="1:11">
      <c r="A164" t="s">
        <v>3</v>
      </c>
      <c r="B164" t="s">
        <v>126</v>
      </c>
      <c r="C164" t="s">
        <v>127</v>
      </c>
      <c r="D164" t="s">
        <v>36</v>
      </c>
      <c r="E164" t="s">
        <v>39</v>
      </c>
      <c r="F164" s="1">
        <v>1500</v>
      </c>
      <c r="G164">
        <v>310</v>
      </c>
      <c r="H164">
        <v>1</v>
      </c>
      <c r="J164">
        <f t="shared" si="10"/>
        <v>465000</v>
      </c>
    </row>
    <row r="165" spans="1:11">
      <c r="A165" t="s">
        <v>3</v>
      </c>
      <c r="B165" t="s">
        <v>107</v>
      </c>
      <c r="C165" t="s">
        <v>112</v>
      </c>
      <c r="D165" t="s">
        <v>36</v>
      </c>
      <c r="E165" t="s">
        <v>39</v>
      </c>
      <c r="F165" s="1">
        <v>2000</v>
      </c>
      <c r="G165">
        <v>310</v>
      </c>
      <c r="H165">
        <v>1</v>
      </c>
      <c r="J165">
        <f t="shared" si="10"/>
        <v>620000</v>
      </c>
    </row>
    <row r="166" spans="1:11">
      <c r="A166" t="s">
        <v>3</v>
      </c>
      <c r="B166" t="s">
        <v>107</v>
      </c>
      <c r="C166" t="s">
        <v>112</v>
      </c>
      <c r="D166" t="s">
        <v>37</v>
      </c>
      <c r="E166" t="s">
        <v>40</v>
      </c>
      <c r="F166" s="1">
        <v>1000000</v>
      </c>
      <c r="G166">
        <v>1</v>
      </c>
      <c r="I166">
        <v>1</v>
      </c>
      <c r="K166">
        <f>F166*G166</f>
        <v>1000000</v>
      </c>
    </row>
    <row r="167" spans="1:11">
      <c r="A167" t="s">
        <v>3</v>
      </c>
      <c r="B167" t="s">
        <v>120</v>
      </c>
      <c r="C167" t="s">
        <v>128</v>
      </c>
      <c r="D167" t="s">
        <v>36</v>
      </c>
      <c r="E167" t="s">
        <v>39</v>
      </c>
      <c r="F167" s="1">
        <v>1500</v>
      </c>
      <c r="G167">
        <v>310</v>
      </c>
      <c r="H167">
        <v>1</v>
      </c>
      <c r="J167">
        <f t="shared" ref="J167:J172" si="11">F167*G167</f>
        <v>465000</v>
      </c>
    </row>
    <row r="168" spans="1:11">
      <c r="A168" t="s">
        <v>3</v>
      </c>
      <c r="B168" t="s">
        <v>103</v>
      </c>
      <c r="C168" t="s">
        <v>129</v>
      </c>
      <c r="D168" t="s">
        <v>36</v>
      </c>
      <c r="E168" t="s">
        <v>39</v>
      </c>
      <c r="F168" s="1">
        <v>1000</v>
      </c>
      <c r="G168">
        <v>310</v>
      </c>
      <c r="H168">
        <v>1</v>
      </c>
      <c r="J168">
        <f t="shared" si="11"/>
        <v>310000</v>
      </c>
    </row>
    <row r="169" spans="1:11">
      <c r="A169" t="s">
        <v>3</v>
      </c>
      <c r="B169" t="s">
        <v>103</v>
      </c>
      <c r="C169" t="s">
        <v>130</v>
      </c>
      <c r="D169" t="s">
        <v>36</v>
      </c>
      <c r="E169" t="s">
        <v>39</v>
      </c>
      <c r="F169" s="1">
        <v>1600</v>
      </c>
      <c r="G169">
        <v>310</v>
      </c>
      <c r="H169">
        <v>1</v>
      </c>
      <c r="J169">
        <f t="shared" si="11"/>
        <v>496000</v>
      </c>
    </row>
    <row r="170" spans="1:11">
      <c r="A170" t="s">
        <v>3</v>
      </c>
      <c r="B170" t="s">
        <v>105</v>
      </c>
      <c r="C170" t="s">
        <v>131</v>
      </c>
      <c r="D170" t="s">
        <v>36</v>
      </c>
      <c r="E170" t="s">
        <v>39</v>
      </c>
      <c r="F170" s="1">
        <v>1200</v>
      </c>
      <c r="G170">
        <v>310</v>
      </c>
      <c r="H170">
        <v>1</v>
      </c>
      <c r="J170">
        <f t="shared" si="11"/>
        <v>372000</v>
      </c>
    </row>
    <row r="171" spans="1:11">
      <c r="A171" t="s">
        <v>3</v>
      </c>
      <c r="B171" t="s">
        <v>133</v>
      </c>
      <c r="C171" t="s">
        <v>132</v>
      </c>
      <c r="D171" t="s">
        <v>36</v>
      </c>
      <c r="E171" t="s">
        <v>39</v>
      </c>
      <c r="F171" s="1">
        <v>1600</v>
      </c>
      <c r="G171">
        <v>310</v>
      </c>
      <c r="H171">
        <v>1</v>
      </c>
      <c r="J171">
        <f t="shared" si="11"/>
        <v>496000</v>
      </c>
    </row>
    <row r="172" spans="1:11">
      <c r="A172" t="s">
        <v>3</v>
      </c>
      <c r="B172" t="s">
        <v>110</v>
      </c>
      <c r="C172" t="s">
        <v>110</v>
      </c>
      <c r="D172" t="s">
        <v>36</v>
      </c>
      <c r="E172" t="s">
        <v>39</v>
      </c>
      <c r="F172" s="1">
        <v>1500</v>
      </c>
      <c r="G172">
        <v>310</v>
      </c>
      <c r="H172">
        <v>1</v>
      </c>
      <c r="J172">
        <f t="shared" si="11"/>
        <v>465000</v>
      </c>
    </row>
    <row r="173" spans="1:11">
      <c r="A173" t="s">
        <v>3</v>
      </c>
      <c r="B173" t="s">
        <v>110</v>
      </c>
      <c r="C173" t="s">
        <v>110</v>
      </c>
      <c r="D173" t="s">
        <v>37</v>
      </c>
      <c r="E173" t="s">
        <v>40</v>
      </c>
      <c r="F173" s="1">
        <v>1000000</v>
      </c>
      <c r="G173">
        <v>1</v>
      </c>
      <c r="I173">
        <v>1</v>
      </c>
      <c r="K173">
        <f>F173*G173</f>
        <v>1000000</v>
      </c>
    </row>
    <row r="174" spans="1:11">
      <c r="A174" t="s">
        <v>3</v>
      </c>
      <c r="B174" t="s">
        <v>115</v>
      </c>
      <c r="C174" t="s">
        <v>134</v>
      </c>
      <c r="D174" t="s">
        <v>36</v>
      </c>
      <c r="E174" t="s">
        <v>39</v>
      </c>
      <c r="F174" s="1">
        <v>1500</v>
      </c>
      <c r="G174">
        <v>310</v>
      </c>
      <c r="H174">
        <v>1</v>
      </c>
      <c r="J174">
        <f t="shared" ref="J174:J181" si="12">F174*G174</f>
        <v>465000</v>
      </c>
    </row>
    <row r="175" spans="1:11">
      <c r="A175" t="s">
        <v>3</v>
      </c>
      <c r="B175" t="s">
        <v>115</v>
      </c>
      <c r="C175" t="s">
        <v>135</v>
      </c>
      <c r="D175" t="s">
        <v>36</v>
      </c>
      <c r="E175" t="s">
        <v>39</v>
      </c>
      <c r="F175" s="1">
        <v>2000</v>
      </c>
      <c r="G175">
        <v>310</v>
      </c>
      <c r="H175">
        <v>1</v>
      </c>
      <c r="J175">
        <f t="shared" si="12"/>
        <v>620000</v>
      </c>
    </row>
    <row r="176" spans="1:11">
      <c r="A176" t="s">
        <v>3</v>
      </c>
      <c r="B176" t="s">
        <v>105</v>
      </c>
      <c r="C176" t="s">
        <v>136</v>
      </c>
      <c r="D176" t="s">
        <v>36</v>
      </c>
      <c r="E176" t="s">
        <v>39</v>
      </c>
      <c r="F176" s="1">
        <v>2500</v>
      </c>
      <c r="G176">
        <v>310</v>
      </c>
      <c r="H176">
        <v>1</v>
      </c>
      <c r="J176">
        <f t="shared" si="12"/>
        <v>775000</v>
      </c>
    </row>
    <row r="177" spans="1:11">
      <c r="A177" t="s">
        <v>3</v>
      </c>
      <c r="B177" t="s">
        <v>126</v>
      </c>
      <c r="C177" t="s">
        <v>127</v>
      </c>
      <c r="D177" t="s">
        <v>36</v>
      </c>
      <c r="E177" t="s">
        <v>39</v>
      </c>
      <c r="F177" s="1">
        <v>4500</v>
      </c>
      <c r="G177">
        <v>310</v>
      </c>
      <c r="H177">
        <v>1</v>
      </c>
      <c r="J177">
        <f t="shared" si="12"/>
        <v>1395000</v>
      </c>
    </row>
    <row r="178" spans="1:11">
      <c r="A178" t="s">
        <v>3</v>
      </c>
      <c r="B178" t="s">
        <v>133</v>
      </c>
      <c r="C178" t="s">
        <v>137</v>
      </c>
      <c r="D178" t="s">
        <v>36</v>
      </c>
      <c r="E178" t="s">
        <v>39</v>
      </c>
      <c r="F178" s="1">
        <v>5000</v>
      </c>
      <c r="G178">
        <v>310</v>
      </c>
      <c r="H178">
        <v>1</v>
      </c>
      <c r="J178">
        <f t="shared" si="12"/>
        <v>1550000</v>
      </c>
    </row>
    <row r="179" spans="1:11">
      <c r="A179" t="s">
        <v>3</v>
      </c>
      <c r="B179" t="s">
        <v>138</v>
      </c>
      <c r="C179" t="s">
        <v>139</v>
      </c>
      <c r="D179" t="s">
        <v>36</v>
      </c>
      <c r="E179" t="s">
        <v>39</v>
      </c>
      <c r="F179" s="1">
        <v>5000</v>
      </c>
      <c r="G179">
        <v>310</v>
      </c>
      <c r="H179">
        <v>1</v>
      </c>
      <c r="J179">
        <f t="shared" si="12"/>
        <v>1550000</v>
      </c>
    </row>
    <row r="180" spans="1:11">
      <c r="A180" t="s">
        <v>3</v>
      </c>
      <c r="B180" t="s">
        <v>115</v>
      </c>
      <c r="C180" t="s">
        <v>135</v>
      </c>
      <c r="D180" t="s">
        <v>36</v>
      </c>
      <c r="E180" t="s">
        <v>39</v>
      </c>
      <c r="F180" s="1">
        <v>2500</v>
      </c>
      <c r="G180">
        <v>310</v>
      </c>
      <c r="H180">
        <v>1</v>
      </c>
      <c r="J180">
        <f t="shared" si="12"/>
        <v>775000</v>
      </c>
    </row>
    <row r="181" spans="1:11">
      <c r="A181" t="s">
        <v>3</v>
      </c>
      <c r="B181" t="s">
        <v>103</v>
      </c>
      <c r="C181" t="s">
        <v>129</v>
      </c>
      <c r="D181" t="s">
        <v>36</v>
      </c>
      <c r="E181" t="s">
        <v>39</v>
      </c>
      <c r="F181" s="1">
        <v>5000</v>
      </c>
      <c r="G181">
        <v>310</v>
      </c>
      <c r="H181">
        <v>1</v>
      </c>
      <c r="J181">
        <f t="shared" si="12"/>
        <v>1550000</v>
      </c>
    </row>
    <row r="182" spans="1:11">
      <c r="A182" t="s">
        <v>3</v>
      </c>
      <c r="B182" t="s">
        <v>120</v>
      </c>
      <c r="C182" t="s">
        <v>30</v>
      </c>
      <c r="D182" t="s">
        <v>37</v>
      </c>
      <c r="E182" t="s">
        <v>40</v>
      </c>
      <c r="F182" s="1">
        <v>4000000</v>
      </c>
      <c r="G182">
        <v>1</v>
      </c>
      <c r="I182">
        <v>1</v>
      </c>
      <c r="K182">
        <f>F182*G182</f>
        <v>4000000</v>
      </c>
    </row>
    <row r="183" spans="1:11">
      <c r="A183" t="s">
        <v>3</v>
      </c>
      <c r="B183" t="s">
        <v>120</v>
      </c>
      <c r="C183" t="s">
        <v>30</v>
      </c>
      <c r="D183" t="s">
        <v>36</v>
      </c>
      <c r="E183" t="s">
        <v>39</v>
      </c>
      <c r="F183" s="1">
        <v>4000</v>
      </c>
      <c r="G183">
        <v>310</v>
      </c>
      <c r="H183">
        <v>1</v>
      </c>
      <c r="J183">
        <f>F183*G183</f>
        <v>1240000</v>
      </c>
    </row>
    <row r="184" spans="1:11">
      <c r="A184" t="s">
        <v>3</v>
      </c>
      <c r="B184" t="s">
        <v>120</v>
      </c>
      <c r="C184" t="s">
        <v>30</v>
      </c>
      <c r="D184" t="s">
        <v>36</v>
      </c>
      <c r="E184" t="s">
        <v>39</v>
      </c>
      <c r="F184" s="1">
        <v>1500</v>
      </c>
      <c r="G184">
        <v>310</v>
      </c>
      <c r="H184">
        <v>1</v>
      </c>
      <c r="J184">
        <f>F184*G184</f>
        <v>465000</v>
      </c>
    </row>
    <row r="185" spans="1:11">
      <c r="A185" t="s">
        <v>3</v>
      </c>
      <c r="B185" t="s">
        <v>110</v>
      </c>
      <c r="C185" t="s">
        <v>140</v>
      </c>
      <c r="D185" t="s">
        <v>37</v>
      </c>
      <c r="E185" t="s">
        <v>40</v>
      </c>
      <c r="F185" s="1">
        <v>1000000</v>
      </c>
      <c r="G185">
        <v>1</v>
      </c>
      <c r="I185">
        <v>1</v>
      </c>
      <c r="K185">
        <f>F185*G185</f>
        <v>1000000</v>
      </c>
    </row>
    <row r="186" spans="1:11">
      <c r="A186" t="s">
        <v>3</v>
      </c>
      <c r="B186" t="s">
        <v>115</v>
      </c>
      <c r="C186" t="s">
        <v>141</v>
      </c>
      <c r="D186" t="s">
        <v>37</v>
      </c>
      <c r="E186" t="s">
        <v>40</v>
      </c>
      <c r="F186" s="1">
        <v>1200000</v>
      </c>
      <c r="G186">
        <v>1</v>
      </c>
      <c r="I186">
        <v>1</v>
      </c>
      <c r="K186">
        <f>F186*G186</f>
        <v>1200000</v>
      </c>
    </row>
    <row r="187" spans="1:11">
      <c r="A187" t="s">
        <v>3</v>
      </c>
      <c r="B187" t="s">
        <v>103</v>
      </c>
      <c r="C187" t="s">
        <v>142</v>
      </c>
      <c r="D187" t="s">
        <v>36</v>
      </c>
      <c r="E187" t="s">
        <v>39</v>
      </c>
      <c r="F187" s="1">
        <v>2500</v>
      </c>
      <c r="G187">
        <v>310</v>
      </c>
      <c r="H187">
        <v>1</v>
      </c>
      <c r="J187">
        <f t="shared" ref="J187:J228" si="13">F187*G187</f>
        <v>775000</v>
      </c>
    </row>
    <row r="188" spans="1:11">
      <c r="A188" t="s">
        <v>3</v>
      </c>
      <c r="B188" t="s">
        <v>118</v>
      </c>
      <c r="C188" t="s">
        <v>143</v>
      </c>
      <c r="D188" t="s">
        <v>36</v>
      </c>
      <c r="E188" t="s">
        <v>39</v>
      </c>
      <c r="F188" s="1">
        <v>4000</v>
      </c>
      <c r="G188">
        <v>310</v>
      </c>
      <c r="H188">
        <v>1</v>
      </c>
      <c r="J188">
        <f t="shared" si="13"/>
        <v>1240000</v>
      </c>
    </row>
    <row r="189" spans="1:11">
      <c r="A189" t="s">
        <v>3</v>
      </c>
      <c r="B189" t="s">
        <v>138</v>
      </c>
      <c r="C189" t="s">
        <v>144</v>
      </c>
      <c r="D189" t="s">
        <v>36</v>
      </c>
      <c r="E189" t="s">
        <v>39</v>
      </c>
      <c r="F189" s="1">
        <v>2500</v>
      </c>
      <c r="G189">
        <v>310</v>
      </c>
      <c r="H189">
        <v>1</v>
      </c>
      <c r="J189">
        <f t="shared" si="13"/>
        <v>775000</v>
      </c>
    </row>
    <row r="190" spans="1:11">
      <c r="A190" t="s">
        <v>3</v>
      </c>
      <c r="B190" t="s">
        <v>138</v>
      </c>
      <c r="C190" t="s">
        <v>144</v>
      </c>
      <c r="D190" t="s">
        <v>36</v>
      </c>
      <c r="E190" t="s">
        <v>39</v>
      </c>
      <c r="F190" s="1">
        <v>2500</v>
      </c>
      <c r="G190">
        <v>310</v>
      </c>
      <c r="H190">
        <v>1</v>
      </c>
      <c r="J190">
        <f t="shared" si="13"/>
        <v>775000</v>
      </c>
    </row>
    <row r="191" spans="1:11">
      <c r="A191" t="s">
        <v>3</v>
      </c>
      <c r="B191" t="s">
        <v>110</v>
      </c>
      <c r="C191" t="s">
        <v>117</v>
      </c>
      <c r="D191" t="s">
        <v>36</v>
      </c>
      <c r="E191" t="s">
        <v>39</v>
      </c>
      <c r="F191" s="1">
        <v>3000</v>
      </c>
      <c r="G191">
        <v>310</v>
      </c>
      <c r="H191">
        <v>1</v>
      </c>
      <c r="J191">
        <f t="shared" si="13"/>
        <v>930000</v>
      </c>
    </row>
    <row r="192" spans="1:11">
      <c r="A192" t="s">
        <v>3</v>
      </c>
      <c r="B192" t="s">
        <v>138</v>
      </c>
      <c r="C192" t="s">
        <v>145</v>
      </c>
      <c r="D192" t="s">
        <v>36</v>
      </c>
      <c r="E192" t="s">
        <v>39</v>
      </c>
      <c r="F192" s="1">
        <v>2500</v>
      </c>
      <c r="G192">
        <v>310</v>
      </c>
      <c r="H192">
        <v>1</v>
      </c>
      <c r="J192">
        <f t="shared" si="13"/>
        <v>775000</v>
      </c>
    </row>
    <row r="193" spans="1:10">
      <c r="A193" t="s">
        <v>3</v>
      </c>
      <c r="B193" t="s">
        <v>115</v>
      </c>
      <c r="C193" t="s">
        <v>146</v>
      </c>
      <c r="D193" t="s">
        <v>36</v>
      </c>
      <c r="E193" t="s">
        <v>39</v>
      </c>
      <c r="F193" s="1">
        <v>1000</v>
      </c>
      <c r="G193">
        <v>310</v>
      </c>
      <c r="H193">
        <v>1</v>
      </c>
      <c r="J193">
        <f t="shared" si="13"/>
        <v>310000</v>
      </c>
    </row>
    <row r="194" spans="1:10">
      <c r="A194" t="s">
        <v>3</v>
      </c>
      <c r="B194" t="s">
        <v>115</v>
      </c>
      <c r="C194" t="s">
        <v>146</v>
      </c>
      <c r="D194" t="s">
        <v>36</v>
      </c>
      <c r="E194" t="s">
        <v>39</v>
      </c>
      <c r="F194" s="1">
        <v>5000</v>
      </c>
      <c r="G194">
        <v>310</v>
      </c>
      <c r="H194">
        <v>1</v>
      </c>
      <c r="J194">
        <f t="shared" si="13"/>
        <v>1550000</v>
      </c>
    </row>
    <row r="195" spans="1:10">
      <c r="A195" t="s">
        <v>3</v>
      </c>
      <c r="B195" t="s">
        <v>118</v>
      </c>
      <c r="C195" t="s">
        <v>125</v>
      </c>
      <c r="D195" t="s">
        <v>36</v>
      </c>
      <c r="E195" t="s">
        <v>39</v>
      </c>
      <c r="F195" s="1">
        <v>5000</v>
      </c>
      <c r="G195">
        <v>310</v>
      </c>
      <c r="H195">
        <v>1</v>
      </c>
      <c r="J195">
        <f t="shared" si="13"/>
        <v>1550000</v>
      </c>
    </row>
    <row r="196" spans="1:10">
      <c r="A196" t="s">
        <v>3</v>
      </c>
      <c r="B196" t="s">
        <v>118</v>
      </c>
      <c r="C196" t="s">
        <v>125</v>
      </c>
      <c r="D196" t="s">
        <v>36</v>
      </c>
      <c r="E196" t="s">
        <v>39</v>
      </c>
      <c r="F196" s="1">
        <v>5000</v>
      </c>
      <c r="G196">
        <v>310</v>
      </c>
      <c r="H196">
        <v>1</v>
      </c>
      <c r="J196">
        <f t="shared" si="13"/>
        <v>1550000</v>
      </c>
    </row>
    <row r="197" spans="1:10">
      <c r="A197" t="s">
        <v>3</v>
      </c>
      <c r="B197" t="s">
        <v>110</v>
      </c>
      <c r="C197" t="s">
        <v>117</v>
      </c>
      <c r="D197" t="s">
        <v>36</v>
      </c>
      <c r="E197" t="s">
        <v>39</v>
      </c>
      <c r="F197" s="1">
        <v>1000</v>
      </c>
      <c r="G197">
        <v>310</v>
      </c>
      <c r="H197">
        <v>1</v>
      </c>
      <c r="J197">
        <f t="shared" si="13"/>
        <v>310000</v>
      </c>
    </row>
    <row r="198" spans="1:10">
      <c r="A198" t="s">
        <v>3</v>
      </c>
      <c r="B198" t="s">
        <v>110</v>
      </c>
      <c r="C198" t="s">
        <v>117</v>
      </c>
      <c r="D198" t="s">
        <v>36</v>
      </c>
      <c r="E198" t="s">
        <v>39</v>
      </c>
      <c r="F198" s="1">
        <v>5000</v>
      </c>
      <c r="G198">
        <v>310</v>
      </c>
      <c r="H198">
        <v>1</v>
      </c>
      <c r="J198">
        <f t="shared" si="13"/>
        <v>1550000</v>
      </c>
    </row>
    <row r="199" spans="1:10">
      <c r="A199" t="s">
        <v>3</v>
      </c>
      <c r="B199" t="s">
        <v>120</v>
      </c>
      <c r="C199" t="s">
        <v>147</v>
      </c>
      <c r="D199" t="s">
        <v>36</v>
      </c>
      <c r="E199" t="s">
        <v>39</v>
      </c>
      <c r="F199" s="1">
        <v>2500</v>
      </c>
      <c r="G199">
        <v>310</v>
      </c>
      <c r="H199">
        <v>1</v>
      </c>
      <c r="J199">
        <f t="shared" si="13"/>
        <v>775000</v>
      </c>
    </row>
    <row r="200" spans="1:10">
      <c r="A200" t="s">
        <v>3</v>
      </c>
      <c r="B200" t="s">
        <v>148</v>
      </c>
      <c r="C200" t="s">
        <v>148</v>
      </c>
      <c r="D200" t="s">
        <v>36</v>
      </c>
      <c r="E200" t="s">
        <v>39</v>
      </c>
      <c r="F200" s="1">
        <v>2500</v>
      </c>
      <c r="G200">
        <v>310</v>
      </c>
      <c r="H200">
        <v>1</v>
      </c>
      <c r="J200">
        <f t="shared" si="13"/>
        <v>775000</v>
      </c>
    </row>
    <row r="201" spans="1:10">
      <c r="A201" t="s">
        <v>3</v>
      </c>
      <c r="B201" t="s">
        <v>115</v>
      </c>
      <c r="C201" t="s">
        <v>146</v>
      </c>
      <c r="D201" t="s">
        <v>36</v>
      </c>
      <c r="E201" t="s">
        <v>39</v>
      </c>
      <c r="F201" s="1">
        <v>1000</v>
      </c>
      <c r="G201">
        <v>310</v>
      </c>
      <c r="H201">
        <v>1</v>
      </c>
      <c r="J201">
        <f t="shared" si="13"/>
        <v>310000</v>
      </c>
    </row>
    <row r="202" spans="1:10">
      <c r="A202" t="s">
        <v>3</v>
      </c>
      <c r="B202" t="s">
        <v>107</v>
      </c>
      <c r="C202" t="s">
        <v>112</v>
      </c>
      <c r="D202" t="s">
        <v>36</v>
      </c>
      <c r="E202" t="s">
        <v>39</v>
      </c>
      <c r="F202" s="1">
        <v>2500</v>
      </c>
      <c r="G202">
        <v>310</v>
      </c>
      <c r="H202">
        <v>1</v>
      </c>
      <c r="J202">
        <f t="shared" si="13"/>
        <v>775000</v>
      </c>
    </row>
    <row r="203" spans="1:10">
      <c r="A203" t="s">
        <v>3</v>
      </c>
      <c r="B203" t="s">
        <v>107</v>
      </c>
      <c r="C203" t="s">
        <v>112</v>
      </c>
      <c r="D203" t="s">
        <v>36</v>
      </c>
      <c r="E203" t="s">
        <v>39</v>
      </c>
      <c r="F203" s="1">
        <v>1500</v>
      </c>
      <c r="G203">
        <v>310</v>
      </c>
      <c r="H203">
        <v>1</v>
      </c>
      <c r="J203">
        <f t="shared" si="13"/>
        <v>465000</v>
      </c>
    </row>
    <row r="204" spans="1:10">
      <c r="A204" t="s">
        <v>3</v>
      </c>
      <c r="B204" t="s">
        <v>120</v>
      </c>
      <c r="C204" t="s">
        <v>128</v>
      </c>
      <c r="D204" t="s">
        <v>36</v>
      </c>
      <c r="E204" t="s">
        <v>39</v>
      </c>
      <c r="F204" s="1">
        <v>4000</v>
      </c>
      <c r="G204">
        <v>310</v>
      </c>
      <c r="H204">
        <v>1</v>
      </c>
      <c r="J204">
        <f t="shared" si="13"/>
        <v>1240000</v>
      </c>
    </row>
    <row r="205" spans="1:10">
      <c r="A205" t="s">
        <v>3</v>
      </c>
      <c r="B205" t="s">
        <v>148</v>
      </c>
      <c r="C205" t="s">
        <v>148</v>
      </c>
      <c r="D205" t="s">
        <v>36</v>
      </c>
      <c r="E205" t="s">
        <v>39</v>
      </c>
      <c r="F205" s="1">
        <v>5000</v>
      </c>
      <c r="G205">
        <v>310</v>
      </c>
      <c r="H205">
        <v>1</v>
      </c>
      <c r="J205">
        <f t="shared" si="13"/>
        <v>1550000</v>
      </c>
    </row>
    <row r="206" spans="1:10">
      <c r="A206" t="s">
        <v>3</v>
      </c>
      <c r="B206" t="s">
        <v>107</v>
      </c>
      <c r="C206" t="s">
        <v>112</v>
      </c>
      <c r="D206" t="s">
        <v>36</v>
      </c>
      <c r="E206" t="s">
        <v>39</v>
      </c>
      <c r="F206" s="1">
        <v>4000</v>
      </c>
      <c r="G206">
        <v>310</v>
      </c>
      <c r="H206">
        <v>1</v>
      </c>
      <c r="J206">
        <f t="shared" si="13"/>
        <v>1240000</v>
      </c>
    </row>
    <row r="207" spans="1:10">
      <c r="A207" t="s">
        <v>3</v>
      </c>
      <c r="B207" t="s">
        <v>133</v>
      </c>
      <c r="C207" t="s">
        <v>149</v>
      </c>
      <c r="D207" t="s">
        <v>36</v>
      </c>
      <c r="E207" t="s">
        <v>39</v>
      </c>
      <c r="F207" s="1">
        <v>2500</v>
      </c>
      <c r="G207">
        <v>310</v>
      </c>
      <c r="H207">
        <v>1</v>
      </c>
      <c r="J207">
        <f t="shared" si="13"/>
        <v>775000</v>
      </c>
    </row>
    <row r="208" spans="1:10">
      <c r="A208" t="s">
        <v>3</v>
      </c>
      <c r="B208" t="s">
        <v>103</v>
      </c>
      <c r="C208" t="s">
        <v>104</v>
      </c>
      <c r="D208" t="s">
        <v>36</v>
      </c>
      <c r="E208" t="s">
        <v>39</v>
      </c>
      <c r="F208" s="1">
        <v>2500</v>
      </c>
      <c r="G208">
        <v>310</v>
      </c>
      <c r="H208">
        <v>1</v>
      </c>
      <c r="J208">
        <f t="shared" si="13"/>
        <v>775000</v>
      </c>
    </row>
    <row r="209" spans="1:10">
      <c r="A209" t="s">
        <v>3</v>
      </c>
      <c r="B209" t="s">
        <v>103</v>
      </c>
      <c r="C209" t="s">
        <v>104</v>
      </c>
      <c r="D209" t="s">
        <v>36</v>
      </c>
      <c r="E209" t="s">
        <v>39</v>
      </c>
      <c r="F209" s="1">
        <v>2500</v>
      </c>
      <c r="G209">
        <v>310</v>
      </c>
      <c r="H209">
        <v>1</v>
      </c>
      <c r="J209">
        <f t="shared" si="13"/>
        <v>775000</v>
      </c>
    </row>
    <row r="210" spans="1:10">
      <c r="A210" t="s">
        <v>3</v>
      </c>
      <c r="B210" t="s">
        <v>107</v>
      </c>
      <c r="C210" t="s">
        <v>150</v>
      </c>
      <c r="D210" t="s">
        <v>36</v>
      </c>
      <c r="E210" t="s">
        <v>39</v>
      </c>
      <c r="F210" s="1">
        <v>4500</v>
      </c>
      <c r="G210">
        <v>310</v>
      </c>
      <c r="H210">
        <v>1</v>
      </c>
      <c r="J210">
        <f t="shared" si="13"/>
        <v>1395000</v>
      </c>
    </row>
    <row r="211" spans="1:10">
      <c r="A211" t="s">
        <v>3</v>
      </c>
      <c r="B211" t="s">
        <v>107</v>
      </c>
      <c r="C211" t="s">
        <v>150</v>
      </c>
      <c r="D211" t="s">
        <v>36</v>
      </c>
      <c r="E211" t="s">
        <v>39</v>
      </c>
      <c r="F211" s="1">
        <v>4500</v>
      </c>
      <c r="G211">
        <v>310</v>
      </c>
      <c r="H211">
        <v>1</v>
      </c>
      <c r="J211">
        <f t="shared" si="13"/>
        <v>1395000</v>
      </c>
    </row>
    <row r="212" spans="1:10">
      <c r="A212" t="s">
        <v>3</v>
      </c>
      <c r="B212" t="s">
        <v>133</v>
      </c>
      <c r="C212" t="s">
        <v>151</v>
      </c>
      <c r="D212" t="s">
        <v>36</v>
      </c>
      <c r="E212" t="s">
        <v>39</v>
      </c>
      <c r="F212" s="1">
        <v>3200</v>
      </c>
      <c r="G212">
        <v>310</v>
      </c>
      <c r="H212">
        <v>1</v>
      </c>
      <c r="J212">
        <f t="shared" si="13"/>
        <v>992000</v>
      </c>
    </row>
    <row r="213" spans="1:10">
      <c r="A213" t="s">
        <v>3</v>
      </c>
      <c r="B213" t="s">
        <v>107</v>
      </c>
      <c r="C213" t="s">
        <v>152</v>
      </c>
      <c r="D213" t="s">
        <v>36</v>
      </c>
      <c r="E213" t="s">
        <v>39</v>
      </c>
      <c r="F213" s="1">
        <v>2500</v>
      </c>
      <c r="G213">
        <v>310</v>
      </c>
      <c r="H213">
        <v>1</v>
      </c>
      <c r="J213">
        <f t="shared" si="13"/>
        <v>775000</v>
      </c>
    </row>
    <row r="214" spans="1:10">
      <c r="A214" t="s">
        <v>3</v>
      </c>
      <c r="B214" t="s">
        <v>118</v>
      </c>
      <c r="C214" t="s">
        <v>125</v>
      </c>
      <c r="D214" t="s">
        <v>36</v>
      </c>
      <c r="E214" t="s">
        <v>39</v>
      </c>
      <c r="F214" s="1">
        <v>5000</v>
      </c>
      <c r="G214">
        <v>310</v>
      </c>
      <c r="H214">
        <v>1</v>
      </c>
      <c r="J214">
        <f t="shared" si="13"/>
        <v>1550000</v>
      </c>
    </row>
    <row r="215" spans="1:10">
      <c r="A215" t="s">
        <v>3</v>
      </c>
      <c r="B215" t="s">
        <v>148</v>
      </c>
      <c r="C215" t="s">
        <v>148</v>
      </c>
      <c r="D215" t="s">
        <v>36</v>
      </c>
      <c r="E215" t="s">
        <v>39</v>
      </c>
      <c r="F215" s="1">
        <v>2500</v>
      </c>
      <c r="G215">
        <v>310</v>
      </c>
      <c r="H215">
        <v>1</v>
      </c>
      <c r="J215">
        <f t="shared" si="13"/>
        <v>775000</v>
      </c>
    </row>
    <row r="216" spans="1:10">
      <c r="A216" t="s">
        <v>3</v>
      </c>
      <c r="B216" t="s">
        <v>138</v>
      </c>
      <c r="C216" t="s">
        <v>153</v>
      </c>
      <c r="D216" t="s">
        <v>36</v>
      </c>
      <c r="E216" t="s">
        <v>39</v>
      </c>
      <c r="F216" s="1">
        <v>4500</v>
      </c>
      <c r="G216">
        <v>310</v>
      </c>
      <c r="H216">
        <v>1</v>
      </c>
      <c r="J216">
        <f t="shared" si="13"/>
        <v>1395000</v>
      </c>
    </row>
    <row r="217" spans="1:10">
      <c r="A217" t="s">
        <v>3</v>
      </c>
      <c r="B217" t="s">
        <v>138</v>
      </c>
      <c r="C217" t="s">
        <v>154</v>
      </c>
      <c r="D217" t="s">
        <v>36</v>
      </c>
      <c r="E217" t="s">
        <v>39</v>
      </c>
      <c r="F217" s="1">
        <v>5000</v>
      </c>
      <c r="G217">
        <v>310</v>
      </c>
      <c r="H217">
        <v>1</v>
      </c>
      <c r="J217">
        <f t="shared" si="13"/>
        <v>1550000</v>
      </c>
    </row>
    <row r="218" spans="1:10">
      <c r="A218" t="s">
        <v>3</v>
      </c>
      <c r="B218" t="s">
        <v>133</v>
      </c>
      <c r="C218" t="s">
        <v>132</v>
      </c>
      <c r="D218" t="s">
        <v>36</v>
      </c>
      <c r="E218" t="s">
        <v>39</v>
      </c>
      <c r="F218" s="1">
        <v>3200</v>
      </c>
      <c r="G218">
        <v>310</v>
      </c>
      <c r="H218">
        <v>1</v>
      </c>
      <c r="J218">
        <f t="shared" si="13"/>
        <v>992000</v>
      </c>
    </row>
    <row r="219" spans="1:10">
      <c r="A219" t="s">
        <v>3</v>
      </c>
      <c r="B219" t="s">
        <v>118</v>
      </c>
      <c r="C219" t="s">
        <v>125</v>
      </c>
      <c r="D219" t="s">
        <v>36</v>
      </c>
      <c r="E219" t="s">
        <v>39</v>
      </c>
      <c r="F219" s="1">
        <v>4500</v>
      </c>
      <c r="G219">
        <v>310</v>
      </c>
      <c r="H219">
        <v>1</v>
      </c>
      <c r="J219">
        <f t="shared" si="13"/>
        <v>1395000</v>
      </c>
    </row>
    <row r="220" spans="1:10">
      <c r="A220" t="s">
        <v>3</v>
      </c>
      <c r="B220" t="s">
        <v>120</v>
      </c>
      <c r="C220" t="s">
        <v>155</v>
      </c>
      <c r="D220" t="s">
        <v>36</v>
      </c>
      <c r="E220" t="s">
        <v>39</v>
      </c>
      <c r="F220" s="1">
        <v>5000</v>
      </c>
      <c r="G220">
        <v>310</v>
      </c>
      <c r="H220">
        <v>1</v>
      </c>
      <c r="J220">
        <f t="shared" si="13"/>
        <v>1550000</v>
      </c>
    </row>
    <row r="221" spans="1:10">
      <c r="A221" t="s">
        <v>3</v>
      </c>
      <c r="B221" t="s">
        <v>120</v>
      </c>
      <c r="C221" t="s">
        <v>155</v>
      </c>
      <c r="D221" t="s">
        <v>36</v>
      </c>
      <c r="E221" t="s">
        <v>39</v>
      </c>
      <c r="F221" s="1">
        <v>5000</v>
      </c>
      <c r="G221">
        <v>310</v>
      </c>
      <c r="H221">
        <v>1</v>
      </c>
      <c r="J221">
        <f t="shared" si="13"/>
        <v>1550000</v>
      </c>
    </row>
    <row r="222" spans="1:10">
      <c r="A222" t="s">
        <v>3</v>
      </c>
      <c r="B222" t="s">
        <v>118</v>
      </c>
      <c r="C222" t="s">
        <v>143</v>
      </c>
      <c r="D222" t="s">
        <v>36</v>
      </c>
      <c r="E222" t="s">
        <v>39</v>
      </c>
      <c r="F222" s="1">
        <v>1200</v>
      </c>
      <c r="G222">
        <v>310</v>
      </c>
      <c r="H222">
        <v>1</v>
      </c>
      <c r="J222">
        <f t="shared" si="13"/>
        <v>372000</v>
      </c>
    </row>
    <row r="223" spans="1:10">
      <c r="A223" t="s">
        <v>3</v>
      </c>
      <c r="B223" t="s">
        <v>138</v>
      </c>
      <c r="C223" t="s">
        <v>156</v>
      </c>
      <c r="D223" t="s">
        <v>36</v>
      </c>
      <c r="E223" t="s">
        <v>39</v>
      </c>
      <c r="F223" s="1">
        <v>5000</v>
      </c>
      <c r="G223">
        <v>310</v>
      </c>
      <c r="H223">
        <v>1</v>
      </c>
      <c r="J223">
        <f t="shared" si="13"/>
        <v>1550000</v>
      </c>
    </row>
    <row r="224" spans="1:10">
      <c r="A224" t="s">
        <v>3</v>
      </c>
      <c r="B224" t="s">
        <v>126</v>
      </c>
      <c r="C224" t="s">
        <v>127</v>
      </c>
      <c r="D224" t="s">
        <v>36</v>
      </c>
      <c r="E224" t="s">
        <v>39</v>
      </c>
      <c r="F224" s="1">
        <v>4000</v>
      </c>
      <c r="G224">
        <v>310</v>
      </c>
      <c r="H224">
        <v>1</v>
      </c>
      <c r="J224">
        <f t="shared" si="13"/>
        <v>1240000</v>
      </c>
    </row>
    <row r="225" spans="1:11">
      <c r="A225" t="s">
        <v>3</v>
      </c>
      <c r="B225" t="s">
        <v>115</v>
      </c>
      <c r="C225" t="s">
        <v>28</v>
      </c>
      <c r="D225" t="s">
        <v>36</v>
      </c>
      <c r="E225" t="s">
        <v>39</v>
      </c>
      <c r="F225" s="1">
        <v>2500</v>
      </c>
      <c r="G225">
        <v>310</v>
      </c>
      <c r="H225">
        <v>1</v>
      </c>
      <c r="J225">
        <f t="shared" si="13"/>
        <v>775000</v>
      </c>
    </row>
    <row r="226" spans="1:11">
      <c r="A226" t="s">
        <v>3</v>
      </c>
      <c r="B226" t="s">
        <v>115</v>
      </c>
      <c r="C226" t="s">
        <v>28</v>
      </c>
      <c r="D226" t="s">
        <v>36</v>
      </c>
      <c r="E226" t="s">
        <v>39</v>
      </c>
      <c r="F226" s="1">
        <v>2500</v>
      </c>
      <c r="G226">
        <v>310</v>
      </c>
      <c r="H226">
        <v>1</v>
      </c>
      <c r="J226">
        <f t="shared" si="13"/>
        <v>775000</v>
      </c>
    </row>
    <row r="227" spans="1:11">
      <c r="A227" t="s">
        <v>3</v>
      </c>
      <c r="B227" t="s">
        <v>115</v>
      </c>
      <c r="C227" t="s">
        <v>28</v>
      </c>
      <c r="D227" t="s">
        <v>36</v>
      </c>
      <c r="E227" t="s">
        <v>39</v>
      </c>
      <c r="F227" s="1">
        <v>1000</v>
      </c>
      <c r="G227">
        <v>310</v>
      </c>
      <c r="H227">
        <v>1</v>
      </c>
      <c r="J227">
        <f t="shared" si="13"/>
        <v>310000</v>
      </c>
    </row>
    <row r="228" spans="1:11">
      <c r="A228" t="s">
        <v>3</v>
      </c>
      <c r="B228" t="s">
        <v>105</v>
      </c>
      <c r="C228" t="s">
        <v>113</v>
      </c>
      <c r="D228" t="s">
        <v>36</v>
      </c>
      <c r="E228" t="s">
        <v>39</v>
      </c>
      <c r="F228" s="1">
        <v>2500</v>
      </c>
      <c r="G228">
        <v>310</v>
      </c>
      <c r="H228">
        <v>1</v>
      </c>
      <c r="J228">
        <f t="shared" si="13"/>
        <v>775000</v>
      </c>
    </row>
    <row r="229" spans="1:11" ht="15">
      <c r="A229" s="15" t="s">
        <v>1299</v>
      </c>
      <c r="H229">
        <f>SUM(H143:H228)</f>
        <v>73</v>
      </c>
      <c r="J229">
        <f>SUM(J143:J228)</f>
        <v>68200000</v>
      </c>
    </row>
    <row r="230" spans="1:11" ht="15">
      <c r="A230" s="15" t="s">
        <v>1300</v>
      </c>
      <c r="I230">
        <f>SUM(I143:I228)</f>
        <v>13</v>
      </c>
      <c r="K230">
        <f>SUM(K143:K228)</f>
        <v>17300000</v>
      </c>
    </row>
    <row r="231" spans="1:11" s="7" customFormat="1">
      <c r="A231" s="7" t="str">
        <f>'[2]RR for each province'!$A$57</f>
        <v>Inner Mongolia</v>
      </c>
      <c r="B231" s="7" t="s">
        <v>163</v>
      </c>
      <c r="C231" s="7" t="s">
        <v>164</v>
      </c>
      <c r="D231" s="7" t="s">
        <v>37</v>
      </c>
      <c r="E231" s="7" t="s">
        <v>40</v>
      </c>
      <c r="F231" s="9">
        <v>1200000</v>
      </c>
      <c r="G231" s="7">
        <v>1</v>
      </c>
      <c r="I231" s="7">
        <v>1</v>
      </c>
      <c r="K231" s="7">
        <f t="shared" ref="K231:K237" si="14">F231*G231</f>
        <v>1200000</v>
      </c>
    </row>
    <row r="232" spans="1:11">
      <c r="A232" t="str">
        <f>'[2]RR for each province'!$A$57</f>
        <v>Inner Mongolia</v>
      </c>
      <c r="B232" t="s">
        <v>157</v>
      </c>
      <c r="C232" t="s">
        <v>158</v>
      </c>
      <c r="D232" t="s">
        <v>37</v>
      </c>
      <c r="E232" t="s">
        <v>40</v>
      </c>
      <c r="F232" s="1">
        <v>600000</v>
      </c>
      <c r="G232">
        <v>1</v>
      </c>
      <c r="I232">
        <v>1</v>
      </c>
      <c r="K232">
        <f t="shared" si="14"/>
        <v>600000</v>
      </c>
    </row>
    <row r="233" spans="1:11">
      <c r="A233" t="str">
        <f>'[2]RR for each province'!$A$57</f>
        <v>Inner Mongolia</v>
      </c>
      <c r="B233" t="s">
        <v>159</v>
      </c>
      <c r="C233" t="s">
        <v>160</v>
      </c>
      <c r="D233" t="s">
        <v>37</v>
      </c>
      <c r="E233" t="s">
        <v>40</v>
      </c>
      <c r="F233" s="1">
        <v>600000</v>
      </c>
      <c r="G233">
        <v>1</v>
      </c>
      <c r="I233">
        <v>1</v>
      </c>
      <c r="K233">
        <f t="shared" si="14"/>
        <v>600000</v>
      </c>
    </row>
    <row r="234" spans="1:11">
      <c r="A234" t="str">
        <f>'[2]RR for each province'!$A$57</f>
        <v>Inner Mongolia</v>
      </c>
      <c r="B234" t="s">
        <v>159</v>
      </c>
      <c r="C234" t="s">
        <v>159</v>
      </c>
      <c r="D234" t="s">
        <v>37</v>
      </c>
      <c r="E234" t="s">
        <v>40</v>
      </c>
      <c r="F234" s="1">
        <v>1000000</v>
      </c>
      <c r="G234">
        <v>1</v>
      </c>
      <c r="I234">
        <v>1</v>
      </c>
      <c r="K234">
        <f t="shared" si="14"/>
        <v>1000000</v>
      </c>
    </row>
    <row r="235" spans="1:11">
      <c r="A235" t="str">
        <f>'[2]RR for each province'!$A$57</f>
        <v>Inner Mongolia</v>
      </c>
      <c r="B235" t="s">
        <v>161</v>
      </c>
      <c r="C235" t="s">
        <v>162</v>
      </c>
      <c r="D235" t="s">
        <v>37</v>
      </c>
      <c r="E235" t="s">
        <v>40</v>
      </c>
      <c r="F235" s="1">
        <v>1000000</v>
      </c>
      <c r="G235">
        <v>1</v>
      </c>
      <c r="I235">
        <v>1</v>
      </c>
      <c r="K235">
        <f t="shared" si="14"/>
        <v>1000000</v>
      </c>
    </row>
    <row r="236" spans="1:11">
      <c r="A236" t="str">
        <f>'[2]RR for each province'!$A$57</f>
        <v>Inner Mongolia</v>
      </c>
      <c r="B236" t="s">
        <v>157</v>
      </c>
      <c r="C236" t="s">
        <v>165</v>
      </c>
      <c r="D236" t="s">
        <v>37</v>
      </c>
      <c r="E236" t="s">
        <v>40</v>
      </c>
      <c r="F236" s="1">
        <v>1200000</v>
      </c>
      <c r="G236">
        <v>1</v>
      </c>
      <c r="I236">
        <v>1</v>
      </c>
      <c r="K236">
        <f t="shared" si="14"/>
        <v>1200000</v>
      </c>
    </row>
    <row r="237" spans="1:11">
      <c r="A237" t="str">
        <f>'[2]RR for each province'!$A$57</f>
        <v>Inner Mongolia</v>
      </c>
      <c r="B237" t="s">
        <v>166</v>
      </c>
      <c r="C237" t="s">
        <v>167</v>
      </c>
      <c r="D237" t="s">
        <v>37</v>
      </c>
      <c r="E237" t="s">
        <v>40</v>
      </c>
      <c r="F237" s="1">
        <v>2000000</v>
      </c>
      <c r="G237">
        <v>1</v>
      </c>
      <c r="I237">
        <v>1</v>
      </c>
      <c r="K237">
        <f t="shared" si="14"/>
        <v>2000000</v>
      </c>
    </row>
    <row r="238" spans="1:11">
      <c r="A238" t="str">
        <f>'[2]RR for each province'!$A$57</f>
        <v>Inner Mongolia</v>
      </c>
      <c r="B238" t="s">
        <v>168</v>
      </c>
      <c r="C238" t="s">
        <v>169</v>
      </c>
      <c r="D238" t="s">
        <v>36</v>
      </c>
      <c r="E238" t="s">
        <v>39</v>
      </c>
      <c r="F238" s="1">
        <v>1200</v>
      </c>
      <c r="G238">
        <v>310</v>
      </c>
      <c r="H238">
        <v>1</v>
      </c>
      <c r="J238">
        <f t="shared" ref="J238:J243" si="15">F238*G238</f>
        <v>372000</v>
      </c>
    </row>
    <row r="239" spans="1:11">
      <c r="A239" t="str">
        <f>'[2]RR for each province'!$A$57</f>
        <v>Inner Mongolia</v>
      </c>
      <c r="B239" t="s">
        <v>171</v>
      </c>
      <c r="C239" t="s">
        <v>170</v>
      </c>
      <c r="D239" t="s">
        <v>36</v>
      </c>
      <c r="E239" t="s">
        <v>39</v>
      </c>
      <c r="F239" s="1">
        <v>4000</v>
      </c>
      <c r="G239">
        <v>310</v>
      </c>
      <c r="H239">
        <v>1</v>
      </c>
      <c r="J239">
        <f t="shared" si="15"/>
        <v>1240000</v>
      </c>
    </row>
    <row r="240" spans="1:11">
      <c r="A240" t="str">
        <f>'[2]RR for each province'!$A$57</f>
        <v>Inner Mongolia</v>
      </c>
      <c r="B240" t="s">
        <v>171</v>
      </c>
      <c r="C240" t="s">
        <v>170</v>
      </c>
      <c r="D240" t="s">
        <v>36</v>
      </c>
      <c r="E240" t="s">
        <v>39</v>
      </c>
      <c r="F240" s="1">
        <v>2500</v>
      </c>
      <c r="G240">
        <v>310</v>
      </c>
      <c r="H240">
        <v>1</v>
      </c>
      <c r="J240">
        <f t="shared" si="15"/>
        <v>775000</v>
      </c>
    </row>
    <row r="241" spans="1:11">
      <c r="A241" t="str">
        <f>'[2]RR for each province'!$A$57</f>
        <v>Inner Mongolia</v>
      </c>
      <c r="B241" t="s">
        <v>161</v>
      </c>
      <c r="C241" t="s">
        <v>172</v>
      </c>
      <c r="D241" t="s">
        <v>36</v>
      </c>
      <c r="E241" t="s">
        <v>39</v>
      </c>
      <c r="F241" s="1">
        <v>2500</v>
      </c>
      <c r="G241">
        <v>310</v>
      </c>
      <c r="H241">
        <v>1</v>
      </c>
      <c r="J241">
        <f t="shared" si="15"/>
        <v>775000</v>
      </c>
    </row>
    <row r="242" spans="1:11">
      <c r="A242" t="str">
        <f>'[2]RR for each province'!$A$57</f>
        <v>Inner Mongolia</v>
      </c>
      <c r="B242" t="s">
        <v>161</v>
      </c>
      <c r="C242" t="s">
        <v>172</v>
      </c>
      <c r="D242" t="s">
        <v>36</v>
      </c>
      <c r="E242" t="s">
        <v>39</v>
      </c>
      <c r="F242" s="1">
        <v>1500</v>
      </c>
      <c r="G242">
        <v>310</v>
      </c>
      <c r="H242">
        <v>1</v>
      </c>
      <c r="J242">
        <f t="shared" si="15"/>
        <v>465000</v>
      </c>
    </row>
    <row r="243" spans="1:11">
      <c r="A243" t="str">
        <f>'[2]RR for each province'!$A$57</f>
        <v>Inner Mongolia</v>
      </c>
      <c r="B243" t="s">
        <v>166</v>
      </c>
      <c r="C243" t="s">
        <v>173</v>
      </c>
      <c r="D243" t="s">
        <v>36</v>
      </c>
      <c r="E243" t="s">
        <v>39</v>
      </c>
      <c r="F243" s="1">
        <v>3200</v>
      </c>
      <c r="G243">
        <v>310</v>
      </c>
      <c r="H243">
        <v>1</v>
      </c>
      <c r="J243">
        <f t="shared" si="15"/>
        <v>992000</v>
      </c>
    </row>
    <row r="244" spans="1:11">
      <c r="A244" t="str">
        <f>'[2]RR for each province'!$A$57</f>
        <v>Inner Mongolia</v>
      </c>
      <c r="B244" t="s">
        <v>168</v>
      </c>
      <c r="C244" t="s">
        <v>169</v>
      </c>
      <c r="D244" t="s">
        <v>37</v>
      </c>
      <c r="E244" t="s">
        <v>40</v>
      </c>
      <c r="F244" s="1">
        <v>800000</v>
      </c>
      <c r="G244">
        <v>1</v>
      </c>
      <c r="I244">
        <v>1</v>
      </c>
      <c r="K244">
        <f>F244*G244</f>
        <v>800000</v>
      </c>
    </row>
    <row r="245" spans="1:11">
      <c r="A245" t="str">
        <f>'[2]RR for each province'!$A$57</f>
        <v>Inner Mongolia</v>
      </c>
      <c r="B245" t="s">
        <v>168</v>
      </c>
      <c r="C245" t="s">
        <v>174</v>
      </c>
      <c r="D245" t="s">
        <v>37</v>
      </c>
      <c r="E245" t="s">
        <v>40</v>
      </c>
      <c r="F245" s="1">
        <v>800000</v>
      </c>
      <c r="G245">
        <v>1</v>
      </c>
      <c r="I245">
        <v>1</v>
      </c>
      <c r="K245">
        <f>F245*G245</f>
        <v>800000</v>
      </c>
    </row>
    <row r="246" spans="1:11">
      <c r="A246" t="str">
        <f>'[2]RR for each province'!$A$57</f>
        <v>Inner Mongolia</v>
      </c>
      <c r="B246" t="s">
        <v>168</v>
      </c>
      <c r="C246" t="s">
        <v>174</v>
      </c>
      <c r="D246" t="s">
        <v>36</v>
      </c>
      <c r="E246" t="s">
        <v>39</v>
      </c>
      <c r="F246" s="1">
        <v>4000</v>
      </c>
      <c r="G246">
        <v>310</v>
      </c>
      <c r="H246">
        <v>1</v>
      </c>
      <c r="J246">
        <f>F246*G246</f>
        <v>1240000</v>
      </c>
    </row>
    <row r="247" spans="1:11">
      <c r="A247" t="str">
        <f>'[2]RR for each province'!$A$57</f>
        <v>Inner Mongolia</v>
      </c>
      <c r="B247" t="s">
        <v>161</v>
      </c>
      <c r="C247" t="s">
        <v>172</v>
      </c>
      <c r="D247" t="s">
        <v>37</v>
      </c>
      <c r="E247" t="s">
        <v>40</v>
      </c>
      <c r="F247" s="1">
        <v>500000</v>
      </c>
      <c r="G247">
        <v>1</v>
      </c>
      <c r="I247">
        <v>1</v>
      </c>
      <c r="K247">
        <f>F247*G247</f>
        <v>500000</v>
      </c>
    </row>
    <row r="248" spans="1:11">
      <c r="A248" t="str">
        <f>'[2]RR for each province'!$A$57</f>
        <v>Inner Mongolia</v>
      </c>
      <c r="B248" t="s">
        <v>161</v>
      </c>
      <c r="C248" t="s">
        <v>172</v>
      </c>
      <c r="D248" t="s">
        <v>36</v>
      </c>
      <c r="E248" t="s">
        <v>39</v>
      </c>
      <c r="F248" s="1">
        <v>2500</v>
      </c>
      <c r="G248">
        <v>310</v>
      </c>
      <c r="H248">
        <v>1</v>
      </c>
      <c r="J248">
        <f>F248*G248</f>
        <v>775000</v>
      </c>
    </row>
    <row r="249" spans="1:11">
      <c r="A249" t="str">
        <f>'[2]RR for each province'!$A$57</f>
        <v>Inner Mongolia</v>
      </c>
      <c r="B249" t="s">
        <v>161</v>
      </c>
      <c r="C249" t="s">
        <v>172</v>
      </c>
      <c r="D249" t="s">
        <v>36</v>
      </c>
      <c r="E249" t="s">
        <v>39</v>
      </c>
      <c r="F249" s="1">
        <v>3200</v>
      </c>
      <c r="G249">
        <v>310</v>
      </c>
      <c r="H249">
        <v>1</v>
      </c>
      <c r="J249">
        <f>F249*G249</f>
        <v>992000</v>
      </c>
    </row>
    <row r="250" spans="1:11">
      <c r="A250" t="str">
        <f>'[2]RR for each province'!$A$57</f>
        <v>Inner Mongolia</v>
      </c>
      <c r="B250" t="s">
        <v>175</v>
      </c>
      <c r="C250" t="s">
        <v>175</v>
      </c>
      <c r="D250" t="s">
        <v>37</v>
      </c>
      <c r="E250" t="s">
        <v>40</v>
      </c>
      <c r="F250" s="1">
        <v>1000000</v>
      </c>
      <c r="G250">
        <v>1</v>
      </c>
      <c r="I250">
        <v>1</v>
      </c>
      <c r="K250">
        <f>F250*G250</f>
        <v>1000000</v>
      </c>
    </row>
    <row r="251" spans="1:11">
      <c r="A251" t="str">
        <f>'[2]RR for each province'!$A$57</f>
        <v>Inner Mongolia</v>
      </c>
      <c r="B251" t="s">
        <v>163</v>
      </c>
      <c r="C251" t="s">
        <v>176</v>
      </c>
      <c r="D251" t="s">
        <v>37</v>
      </c>
      <c r="E251" t="s">
        <v>40</v>
      </c>
      <c r="F251" s="1">
        <v>1500000</v>
      </c>
      <c r="G251">
        <v>1</v>
      </c>
      <c r="I251">
        <v>1</v>
      </c>
      <c r="K251">
        <f>F251*G251</f>
        <v>1500000</v>
      </c>
    </row>
    <row r="252" spans="1:11">
      <c r="A252" t="str">
        <f>'[2]RR for each province'!$A$57</f>
        <v>Inner Mongolia</v>
      </c>
      <c r="B252" t="s">
        <v>175</v>
      </c>
      <c r="C252" t="s">
        <v>177</v>
      </c>
      <c r="D252" t="s">
        <v>37</v>
      </c>
      <c r="E252" t="s">
        <v>40</v>
      </c>
      <c r="F252" s="1">
        <v>1500000</v>
      </c>
      <c r="G252">
        <v>1</v>
      </c>
      <c r="I252">
        <v>1</v>
      </c>
      <c r="K252">
        <f>F252*G252</f>
        <v>1500000</v>
      </c>
    </row>
    <row r="253" spans="1:11">
      <c r="A253" t="str">
        <f>'[2]RR for each province'!$A$57</f>
        <v>Inner Mongolia</v>
      </c>
      <c r="B253" t="s">
        <v>178</v>
      </c>
      <c r="C253" t="s">
        <v>179</v>
      </c>
      <c r="D253" t="s">
        <v>37</v>
      </c>
      <c r="E253" t="s">
        <v>40</v>
      </c>
      <c r="F253" s="1">
        <v>1000000</v>
      </c>
      <c r="G253">
        <v>1</v>
      </c>
      <c r="I253">
        <v>1</v>
      </c>
      <c r="K253">
        <f>F253*G253</f>
        <v>1000000</v>
      </c>
    </row>
    <row r="254" spans="1:11">
      <c r="A254" t="str">
        <f>'[2]RR for each province'!$A$57</f>
        <v>Inner Mongolia</v>
      </c>
      <c r="B254" t="s">
        <v>175</v>
      </c>
      <c r="C254" t="s">
        <v>180</v>
      </c>
      <c r="D254" t="s">
        <v>37</v>
      </c>
      <c r="E254" t="s">
        <v>40</v>
      </c>
      <c r="F254" s="1">
        <v>3000000</v>
      </c>
      <c r="G254">
        <v>1</v>
      </c>
      <c r="I254">
        <v>1</v>
      </c>
      <c r="K254">
        <f>F254*G254</f>
        <v>3000000</v>
      </c>
    </row>
    <row r="255" spans="1:11">
      <c r="A255" t="str">
        <f>'[2]RR for each province'!$A$57</f>
        <v>Inner Mongolia</v>
      </c>
      <c r="B255" t="s">
        <v>181</v>
      </c>
      <c r="C255" t="s">
        <v>181</v>
      </c>
      <c r="D255" t="s">
        <v>36</v>
      </c>
      <c r="E255" t="s">
        <v>39</v>
      </c>
      <c r="F255" s="1">
        <v>4800</v>
      </c>
      <c r="G255">
        <v>310</v>
      </c>
      <c r="H255">
        <v>1</v>
      </c>
      <c r="J255">
        <f>F255*G255</f>
        <v>1488000</v>
      </c>
    </row>
    <row r="256" spans="1:11">
      <c r="A256" t="str">
        <f>'[2]RR for each province'!$A$57</f>
        <v>Inner Mongolia</v>
      </c>
      <c r="B256" t="s">
        <v>181</v>
      </c>
      <c r="C256" t="s">
        <v>181</v>
      </c>
      <c r="D256" t="s">
        <v>36</v>
      </c>
      <c r="E256" t="s">
        <v>39</v>
      </c>
      <c r="F256" s="1">
        <v>4800</v>
      </c>
      <c r="G256">
        <v>310</v>
      </c>
      <c r="H256">
        <v>1</v>
      </c>
      <c r="J256">
        <f>F256*G256</f>
        <v>1488000</v>
      </c>
    </row>
    <row r="257" spans="1:11">
      <c r="A257" t="str">
        <f>'[2]RR for each province'!$A$57</f>
        <v>Inner Mongolia</v>
      </c>
      <c r="B257" t="s">
        <v>175</v>
      </c>
      <c r="C257" t="s">
        <v>175</v>
      </c>
      <c r="D257" t="s">
        <v>37</v>
      </c>
      <c r="E257" t="s">
        <v>40</v>
      </c>
      <c r="F257" s="1">
        <v>2000000</v>
      </c>
      <c r="G257">
        <v>1</v>
      </c>
      <c r="I257">
        <v>1</v>
      </c>
      <c r="J257">
        <f>F257*G257</f>
        <v>2000000</v>
      </c>
    </row>
    <row r="258" spans="1:11">
      <c r="A258" t="str">
        <f>'[2]RR for each province'!$A$57</f>
        <v>Inner Mongolia</v>
      </c>
      <c r="B258" t="s">
        <v>181</v>
      </c>
      <c r="C258" t="s">
        <v>181</v>
      </c>
      <c r="D258" t="s">
        <v>36</v>
      </c>
      <c r="E258" t="s">
        <v>39</v>
      </c>
      <c r="F258" s="1">
        <v>2500</v>
      </c>
      <c r="G258">
        <v>310</v>
      </c>
      <c r="H258">
        <v>1</v>
      </c>
      <c r="J258">
        <f>F258*G258</f>
        <v>775000</v>
      </c>
    </row>
    <row r="259" spans="1:11">
      <c r="A259" t="str">
        <f>'[2]RR for each province'!$A$57</f>
        <v>Inner Mongolia</v>
      </c>
      <c r="B259" t="s">
        <v>181</v>
      </c>
      <c r="C259" t="s">
        <v>181</v>
      </c>
      <c r="D259" t="s">
        <v>36</v>
      </c>
      <c r="E259" t="s">
        <v>39</v>
      </c>
      <c r="F259" s="1">
        <v>5000</v>
      </c>
      <c r="G259">
        <v>310</v>
      </c>
      <c r="H259">
        <v>1</v>
      </c>
      <c r="J259">
        <f>F259*G259</f>
        <v>1550000</v>
      </c>
    </row>
    <row r="260" spans="1:11">
      <c r="A260" t="str">
        <f>'[2]RR for each province'!$A$57</f>
        <v>Inner Mongolia</v>
      </c>
      <c r="B260" t="s">
        <v>166</v>
      </c>
      <c r="C260" s="2" t="s">
        <v>182</v>
      </c>
      <c r="D260" t="s">
        <v>37</v>
      </c>
      <c r="E260" t="s">
        <v>40</v>
      </c>
      <c r="F260" s="1">
        <v>1000000</v>
      </c>
      <c r="G260">
        <v>1</v>
      </c>
      <c r="I260">
        <v>1</v>
      </c>
      <c r="K260">
        <f t="shared" ref="K260:K265" si="16">F260*G260</f>
        <v>1000000</v>
      </c>
    </row>
    <row r="261" spans="1:11">
      <c r="A261" t="str">
        <f>'[2]RR for each province'!$A$57</f>
        <v>Inner Mongolia</v>
      </c>
      <c r="B261" t="s">
        <v>166</v>
      </c>
      <c r="C261" t="s">
        <v>183</v>
      </c>
      <c r="D261" t="s">
        <v>37</v>
      </c>
      <c r="E261" t="s">
        <v>40</v>
      </c>
      <c r="F261" s="1">
        <v>600000</v>
      </c>
      <c r="G261">
        <v>1</v>
      </c>
      <c r="I261">
        <v>1</v>
      </c>
      <c r="K261">
        <f t="shared" si="16"/>
        <v>600000</v>
      </c>
    </row>
    <row r="262" spans="1:11">
      <c r="A262" t="str">
        <f>'[2]RR for each province'!$A$57</f>
        <v>Inner Mongolia</v>
      </c>
      <c r="B262" t="s">
        <v>168</v>
      </c>
      <c r="C262" t="s">
        <v>184</v>
      </c>
      <c r="D262" t="s">
        <v>37</v>
      </c>
      <c r="E262" t="s">
        <v>40</v>
      </c>
      <c r="F262" s="1">
        <v>1000000</v>
      </c>
      <c r="G262">
        <v>1</v>
      </c>
      <c r="I262">
        <v>1</v>
      </c>
      <c r="K262">
        <f t="shared" si="16"/>
        <v>1000000</v>
      </c>
    </row>
    <row r="263" spans="1:11">
      <c r="A263" t="str">
        <f>'[2]RR for each province'!$A$57</f>
        <v>Inner Mongolia</v>
      </c>
      <c r="B263" t="s">
        <v>178</v>
      </c>
      <c r="C263" t="s">
        <v>185</v>
      </c>
      <c r="D263" t="s">
        <v>37</v>
      </c>
      <c r="E263" t="s">
        <v>40</v>
      </c>
      <c r="F263" s="1">
        <v>2000000</v>
      </c>
      <c r="G263">
        <v>1</v>
      </c>
      <c r="I263">
        <v>1</v>
      </c>
      <c r="K263">
        <f t="shared" si="16"/>
        <v>2000000</v>
      </c>
    </row>
    <row r="264" spans="1:11">
      <c r="A264" t="str">
        <f>'[2]RR for each province'!$A$57</f>
        <v>Inner Mongolia</v>
      </c>
      <c r="B264" t="s">
        <v>168</v>
      </c>
      <c r="C264" t="s">
        <v>186</v>
      </c>
      <c r="D264" t="s">
        <v>37</v>
      </c>
      <c r="E264" t="s">
        <v>40</v>
      </c>
      <c r="F264" s="1">
        <v>1000000</v>
      </c>
      <c r="G264">
        <v>1</v>
      </c>
      <c r="I264">
        <v>1</v>
      </c>
      <c r="K264">
        <f t="shared" si="16"/>
        <v>1000000</v>
      </c>
    </row>
    <row r="265" spans="1:11">
      <c r="A265" t="str">
        <f>'[2]RR for each province'!$A$57</f>
        <v>Inner Mongolia</v>
      </c>
      <c r="B265" t="s">
        <v>168</v>
      </c>
      <c r="C265" t="s">
        <v>186</v>
      </c>
      <c r="D265" t="s">
        <v>37</v>
      </c>
      <c r="E265" t="s">
        <v>40</v>
      </c>
      <c r="F265" s="1">
        <v>1000000</v>
      </c>
      <c r="G265">
        <v>1</v>
      </c>
      <c r="I265">
        <v>1</v>
      </c>
      <c r="K265">
        <f t="shared" si="16"/>
        <v>1000000</v>
      </c>
    </row>
    <row r="266" spans="1:11">
      <c r="A266" t="str">
        <f>'[2]RR for each province'!$A$57</f>
        <v>Inner Mongolia</v>
      </c>
      <c r="B266" t="s">
        <v>168</v>
      </c>
      <c r="C266" t="s">
        <v>186</v>
      </c>
      <c r="D266" t="s">
        <v>36</v>
      </c>
      <c r="E266" t="s">
        <v>39</v>
      </c>
      <c r="F266" s="1">
        <v>5000</v>
      </c>
      <c r="G266">
        <v>310</v>
      </c>
      <c r="H266">
        <v>1</v>
      </c>
      <c r="J266">
        <f t="shared" ref="J266:J297" si="17">F266*G266</f>
        <v>1550000</v>
      </c>
    </row>
    <row r="267" spans="1:11">
      <c r="A267" t="str">
        <f>'[2]RR for each province'!$A$57</f>
        <v>Inner Mongolia</v>
      </c>
      <c r="B267" t="s">
        <v>168</v>
      </c>
      <c r="C267" t="s">
        <v>186</v>
      </c>
      <c r="D267" t="s">
        <v>36</v>
      </c>
      <c r="E267" t="s">
        <v>39</v>
      </c>
      <c r="F267" s="1">
        <v>5000</v>
      </c>
      <c r="G267">
        <v>310</v>
      </c>
      <c r="H267">
        <v>1</v>
      </c>
      <c r="J267">
        <f t="shared" si="17"/>
        <v>1550000</v>
      </c>
    </row>
    <row r="268" spans="1:11">
      <c r="A268" t="str">
        <f>'[2]RR for each province'!$A$57</f>
        <v>Inner Mongolia</v>
      </c>
      <c r="B268" t="s">
        <v>166</v>
      </c>
      <c r="C268" t="s">
        <v>187</v>
      </c>
      <c r="D268" t="s">
        <v>36</v>
      </c>
      <c r="E268" t="s">
        <v>39</v>
      </c>
      <c r="F268" s="1">
        <v>2500</v>
      </c>
      <c r="G268">
        <v>310</v>
      </c>
      <c r="H268">
        <v>1</v>
      </c>
      <c r="J268">
        <f t="shared" si="17"/>
        <v>775000</v>
      </c>
    </row>
    <row r="269" spans="1:11">
      <c r="A269" t="str">
        <f>'[2]RR for each province'!$A$57</f>
        <v>Inner Mongolia</v>
      </c>
      <c r="B269" t="s">
        <v>166</v>
      </c>
      <c r="C269" t="s">
        <v>187</v>
      </c>
      <c r="D269" t="s">
        <v>36</v>
      </c>
      <c r="E269" t="s">
        <v>39</v>
      </c>
      <c r="F269" s="1">
        <v>5000</v>
      </c>
      <c r="G269">
        <v>310</v>
      </c>
      <c r="H269">
        <v>1</v>
      </c>
      <c r="J269">
        <f t="shared" si="17"/>
        <v>1550000</v>
      </c>
    </row>
    <row r="270" spans="1:11">
      <c r="A270" t="str">
        <f>'[2]RR for each province'!$A$57</f>
        <v>Inner Mongolia</v>
      </c>
      <c r="B270" t="s">
        <v>181</v>
      </c>
      <c r="C270" t="s">
        <v>181</v>
      </c>
      <c r="D270" t="s">
        <v>36</v>
      </c>
      <c r="E270" t="s">
        <v>39</v>
      </c>
      <c r="F270" s="1">
        <v>2500</v>
      </c>
      <c r="G270">
        <v>310</v>
      </c>
      <c r="H270">
        <v>1</v>
      </c>
      <c r="J270">
        <f t="shared" si="17"/>
        <v>775000</v>
      </c>
    </row>
    <row r="271" spans="1:11">
      <c r="A271" t="str">
        <f>'[2]RR for each province'!$A$57</f>
        <v>Inner Mongolia</v>
      </c>
      <c r="B271" t="s">
        <v>157</v>
      </c>
      <c r="C271" t="s">
        <v>158</v>
      </c>
      <c r="D271" t="s">
        <v>36</v>
      </c>
      <c r="E271" t="s">
        <v>39</v>
      </c>
      <c r="F271" s="1">
        <v>2500</v>
      </c>
      <c r="G271">
        <v>310</v>
      </c>
      <c r="H271">
        <v>1</v>
      </c>
      <c r="J271">
        <f t="shared" si="17"/>
        <v>775000</v>
      </c>
    </row>
    <row r="272" spans="1:11">
      <c r="A272" t="str">
        <f>'[2]RR for each province'!$A$57</f>
        <v>Inner Mongolia</v>
      </c>
      <c r="B272" t="s">
        <v>175</v>
      </c>
      <c r="C272" t="s">
        <v>188</v>
      </c>
      <c r="D272" t="s">
        <v>36</v>
      </c>
      <c r="E272" t="s">
        <v>39</v>
      </c>
      <c r="F272" s="1">
        <v>4500</v>
      </c>
      <c r="G272">
        <v>310</v>
      </c>
      <c r="H272">
        <v>1</v>
      </c>
      <c r="J272">
        <f t="shared" si="17"/>
        <v>1395000</v>
      </c>
    </row>
    <row r="273" spans="1:10">
      <c r="A273" t="str">
        <f>'[2]RR for each province'!$A$57</f>
        <v>Inner Mongolia</v>
      </c>
      <c r="B273" t="s">
        <v>166</v>
      </c>
      <c r="C273" t="s">
        <v>187</v>
      </c>
      <c r="D273" t="s">
        <v>36</v>
      </c>
      <c r="E273" t="s">
        <v>39</v>
      </c>
      <c r="F273" s="1">
        <v>5000</v>
      </c>
      <c r="G273">
        <v>310</v>
      </c>
      <c r="H273">
        <v>1</v>
      </c>
      <c r="J273">
        <f t="shared" si="17"/>
        <v>1550000</v>
      </c>
    </row>
    <row r="274" spans="1:10">
      <c r="A274" t="str">
        <f>'[2]RR for each province'!$A$57</f>
        <v>Inner Mongolia</v>
      </c>
      <c r="B274" t="s">
        <v>166</v>
      </c>
      <c r="C274" t="s">
        <v>187</v>
      </c>
      <c r="D274" t="s">
        <v>36</v>
      </c>
      <c r="E274" t="s">
        <v>39</v>
      </c>
      <c r="F274" s="1">
        <v>5000</v>
      </c>
      <c r="G274">
        <v>310</v>
      </c>
      <c r="H274">
        <v>1</v>
      </c>
      <c r="J274">
        <f t="shared" si="17"/>
        <v>1550000</v>
      </c>
    </row>
    <row r="275" spans="1:10">
      <c r="A275" t="str">
        <f>'[2]RR for each province'!$A$57</f>
        <v>Inner Mongolia</v>
      </c>
      <c r="B275" s="2" t="s">
        <v>163</v>
      </c>
      <c r="C275" t="s">
        <v>189</v>
      </c>
      <c r="D275" t="s">
        <v>36</v>
      </c>
      <c r="E275" t="s">
        <v>39</v>
      </c>
      <c r="F275" s="1">
        <v>2500</v>
      </c>
      <c r="G275">
        <v>310</v>
      </c>
      <c r="H275">
        <v>1</v>
      </c>
      <c r="J275">
        <f t="shared" si="17"/>
        <v>775000</v>
      </c>
    </row>
    <row r="276" spans="1:10">
      <c r="A276" t="str">
        <f>'[2]RR for each province'!$A$57</f>
        <v>Inner Mongolia</v>
      </c>
      <c r="B276" s="2" t="s">
        <v>163</v>
      </c>
      <c r="C276" t="s">
        <v>189</v>
      </c>
      <c r="D276" t="s">
        <v>36</v>
      </c>
      <c r="E276" t="s">
        <v>39</v>
      </c>
      <c r="F276" s="1">
        <v>2500</v>
      </c>
      <c r="G276">
        <v>310</v>
      </c>
      <c r="H276">
        <v>1</v>
      </c>
      <c r="J276">
        <f t="shared" si="17"/>
        <v>775000</v>
      </c>
    </row>
    <row r="277" spans="1:10">
      <c r="A277" t="str">
        <f>'[2]RR for each province'!$A$57</f>
        <v>Inner Mongolia</v>
      </c>
      <c r="B277" t="s">
        <v>191</v>
      </c>
      <c r="C277" t="s">
        <v>190</v>
      </c>
      <c r="D277" t="s">
        <v>36</v>
      </c>
      <c r="E277" t="s">
        <v>39</v>
      </c>
      <c r="F277" s="1">
        <v>4500</v>
      </c>
      <c r="G277">
        <v>310</v>
      </c>
      <c r="H277">
        <v>1</v>
      </c>
      <c r="J277">
        <f t="shared" si="17"/>
        <v>1395000</v>
      </c>
    </row>
    <row r="278" spans="1:10">
      <c r="A278" t="str">
        <f>'[2]RR for each province'!$A$57</f>
        <v>Inner Mongolia</v>
      </c>
      <c r="B278" t="s">
        <v>166</v>
      </c>
      <c r="C278" t="s">
        <v>167</v>
      </c>
      <c r="D278" t="s">
        <v>36</v>
      </c>
      <c r="E278" t="s">
        <v>39</v>
      </c>
      <c r="F278" s="1">
        <v>2500</v>
      </c>
      <c r="G278">
        <v>310</v>
      </c>
      <c r="H278">
        <v>1</v>
      </c>
      <c r="J278">
        <f t="shared" si="17"/>
        <v>775000</v>
      </c>
    </row>
    <row r="279" spans="1:10">
      <c r="A279" t="str">
        <f>'[2]RR for each province'!$A$57</f>
        <v>Inner Mongolia</v>
      </c>
      <c r="B279" t="s">
        <v>175</v>
      </c>
      <c r="C279" t="s">
        <v>175</v>
      </c>
      <c r="D279" t="s">
        <v>36</v>
      </c>
      <c r="E279" t="s">
        <v>39</v>
      </c>
      <c r="F279" s="1">
        <v>6000</v>
      </c>
      <c r="G279">
        <v>310</v>
      </c>
      <c r="H279">
        <v>1</v>
      </c>
      <c r="J279">
        <f t="shared" si="17"/>
        <v>1860000</v>
      </c>
    </row>
    <row r="280" spans="1:10">
      <c r="A280" t="str">
        <f>'[2]RR for each province'!$A$57</f>
        <v>Inner Mongolia</v>
      </c>
      <c r="B280" t="s">
        <v>159</v>
      </c>
      <c r="C280" t="s">
        <v>192</v>
      </c>
      <c r="D280" t="s">
        <v>36</v>
      </c>
      <c r="E280" t="s">
        <v>39</v>
      </c>
      <c r="F280" s="1">
        <v>2500</v>
      </c>
      <c r="G280">
        <v>310</v>
      </c>
      <c r="H280">
        <v>1</v>
      </c>
      <c r="J280">
        <f t="shared" si="17"/>
        <v>775000</v>
      </c>
    </row>
    <row r="281" spans="1:10">
      <c r="A281" t="str">
        <f>'[2]RR for each province'!$A$57</f>
        <v>Inner Mongolia</v>
      </c>
      <c r="B281" t="s">
        <v>159</v>
      </c>
      <c r="C281" t="s">
        <v>192</v>
      </c>
      <c r="D281" t="s">
        <v>36</v>
      </c>
      <c r="E281" t="s">
        <v>39</v>
      </c>
      <c r="F281" s="1">
        <v>2500</v>
      </c>
      <c r="G281">
        <v>310</v>
      </c>
      <c r="H281">
        <v>1</v>
      </c>
      <c r="J281">
        <f t="shared" si="17"/>
        <v>775000</v>
      </c>
    </row>
    <row r="282" spans="1:10">
      <c r="A282" t="str">
        <f>'[2]RR for each province'!$A$57</f>
        <v>Inner Mongolia</v>
      </c>
      <c r="B282" t="s">
        <v>191</v>
      </c>
      <c r="C282" t="s">
        <v>193</v>
      </c>
      <c r="D282" t="s">
        <v>36</v>
      </c>
      <c r="E282" t="s">
        <v>39</v>
      </c>
      <c r="F282" s="1">
        <v>2500</v>
      </c>
      <c r="G282">
        <v>310</v>
      </c>
      <c r="H282">
        <v>1</v>
      </c>
      <c r="J282">
        <f t="shared" si="17"/>
        <v>775000</v>
      </c>
    </row>
    <row r="283" spans="1:10">
      <c r="A283" t="str">
        <f>'[2]RR for each province'!$A$57</f>
        <v>Inner Mongolia</v>
      </c>
      <c r="B283" t="s">
        <v>178</v>
      </c>
      <c r="C283" t="s">
        <v>178</v>
      </c>
      <c r="D283" t="s">
        <v>36</v>
      </c>
      <c r="E283" t="s">
        <v>39</v>
      </c>
      <c r="F283" s="1">
        <v>5000</v>
      </c>
      <c r="G283">
        <v>310</v>
      </c>
      <c r="H283">
        <v>1</v>
      </c>
      <c r="J283">
        <f t="shared" si="17"/>
        <v>1550000</v>
      </c>
    </row>
    <row r="284" spans="1:10">
      <c r="A284" t="str">
        <f>'[2]RR for each province'!$A$57</f>
        <v>Inner Mongolia</v>
      </c>
      <c r="B284" t="s">
        <v>178</v>
      </c>
      <c r="C284" t="s">
        <v>178</v>
      </c>
      <c r="D284" t="s">
        <v>36</v>
      </c>
      <c r="E284" t="s">
        <v>39</v>
      </c>
      <c r="F284" s="1">
        <v>5000</v>
      </c>
      <c r="G284">
        <v>310</v>
      </c>
      <c r="H284">
        <v>1</v>
      </c>
      <c r="J284">
        <f t="shared" si="17"/>
        <v>1550000</v>
      </c>
    </row>
    <row r="285" spans="1:10">
      <c r="A285" t="str">
        <f>'[2]RR for each province'!$A$57</f>
        <v>Inner Mongolia</v>
      </c>
      <c r="B285" t="s">
        <v>194</v>
      </c>
      <c r="C285" t="s">
        <v>195</v>
      </c>
      <c r="D285" t="s">
        <v>36</v>
      </c>
      <c r="E285" t="s">
        <v>39</v>
      </c>
      <c r="F285" s="1">
        <v>3200</v>
      </c>
      <c r="G285">
        <v>310</v>
      </c>
      <c r="H285">
        <v>1</v>
      </c>
      <c r="J285">
        <f t="shared" si="17"/>
        <v>992000</v>
      </c>
    </row>
    <row r="286" spans="1:10">
      <c r="A286" t="str">
        <f>'[2]RR for each province'!$A$57</f>
        <v>Inner Mongolia</v>
      </c>
      <c r="B286" t="s">
        <v>157</v>
      </c>
      <c r="C286" t="s">
        <v>157</v>
      </c>
      <c r="D286" t="s">
        <v>36</v>
      </c>
      <c r="E286" t="s">
        <v>39</v>
      </c>
      <c r="F286" s="1">
        <v>2300</v>
      </c>
      <c r="G286">
        <v>310</v>
      </c>
      <c r="H286">
        <v>1</v>
      </c>
      <c r="J286">
        <f t="shared" si="17"/>
        <v>713000</v>
      </c>
    </row>
    <row r="287" spans="1:10">
      <c r="A287" t="str">
        <f>'[2]RR for each province'!$A$57</f>
        <v>Inner Mongolia</v>
      </c>
      <c r="B287" t="s">
        <v>157</v>
      </c>
      <c r="C287" t="s">
        <v>157</v>
      </c>
      <c r="D287" t="s">
        <v>36</v>
      </c>
      <c r="E287" t="s">
        <v>39</v>
      </c>
      <c r="F287" s="1">
        <v>2300</v>
      </c>
      <c r="G287">
        <v>310</v>
      </c>
      <c r="H287">
        <v>1</v>
      </c>
      <c r="J287">
        <f t="shared" si="17"/>
        <v>713000</v>
      </c>
    </row>
    <row r="288" spans="1:10">
      <c r="A288" t="str">
        <f>'[2]RR for each province'!$A$57</f>
        <v>Inner Mongolia</v>
      </c>
      <c r="B288" t="s">
        <v>161</v>
      </c>
      <c r="C288" t="s">
        <v>196</v>
      </c>
      <c r="D288" t="s">
        <v>36</v>
      </c>
      <c r="E288" t="s">
        <v>39</v>
      </c>
      <c r="F288" s="1">
        <v>2500</v>
      </c>
      <c r="G288">
        <v>310</v>
      </c>
      <c r="H288">
        <v>1</v>
      </c>
      <c r="J288">
        <f t="shared" si="17"/>
        <v>775000</v>
      </c>
    </row>
    <row r="289" spans="1:10">
      <c r="A289" t="str">
        <f>'[2]RR for each province'!$A$57</f>
        <v>Inner Mongolia</v>
      </c>
      <c r="B289" s="2" t="s">
        <v>163</v>
      </c>
      <c r="C289" t="s">
        <v>197</v>
      </c>
      <c r="D289" t="s">
        <v>36</v>
      </c>
      <c r="E289" t="s">
        <v>39</v>
      </c>
      <c r="F289" s="1">
        <v>2500</v>
      </c>
      <c r="G289">
        <v>310</v>
      </c>
      <c r="H289">
        <v>1</v>
      </c>
      <c r="J289">
        <f t="shared" si="17"/>
        <v>775000</v>
      </c>
    </row>
    <row r="290" spans="1:10">
      <c r="A290" t="str">
        <f>'[2]RR for each province'!$A$57</f>
        <v>Inner Mongolia</v>
      </c>
      <c r="B290" s="2" t="s">
        <v>163</v>
      </c>
      <c r="C290" t="s">
        <v>197</v>
      </c>
      <c r="D290" t="s">
        <v>36</v>
      </c>
      <c r="E290" t="s">
        <v>39</v>
      </c>
      <c r="F290" s="1">
        <v>2500</v>
      </c>
      <c r="G290">
        <v>310</v>
      </c>
      <c r="H290">
        <v>1</v>
      </c>
      <c r="J290">
        <f t="shared" si="17"/>
        <v>775000</v>
      </c>
    </row>
    <row r="291" spans="1:10">
      <c r="A291" t="str">
        <f>'[2]RR for each province'!$A$57</f>
        <v>Inner Mongolia</v>
      </c>
      <c r="B291" s="2" t="s">
        <v>163</v>
      </c>
      <c r="C291" t="s">
        <v>197</v>
      </c>
      <c r="D291" t="s">
        <v>36</v>
      </c>
      <c r="E291" t="s">
        <v>39</v>
      </c>
      <c r="F291" s="1">
        <v>2500</v>
      </c>
      <c r="G291">
        <v>310</v>
      </c>
      <c r="H291">
        <v>1</v>
      </c>
      <c r="J291">
        <f t="shared" si="17"/>
        <v>775000</v>
      </c>
    </row>
    <row r="292" spans="1:10">
      <c r="A292" t="str">
        <f>'[2]RR for each province'!$A$57</f>
        <v>Inner Mongolia</v>
      </c>
      <c r="B292" s="2" t="s">
        <v>163</v>
      </c>
      <c r="C292" t="s">
        <v>197</v>
      </c>
      <c r="D292" t="s">
        <v>36</v>
      </c>
      <c r="E292" t="s">
        <v>39</v>
      </c>
      <c r="F292" s="1">
        <v>5000</v>
      </c>
      <c r="G292">
        <v>310</v>
      </c>
      <c r="H292">
        <v>1</v>
      </c>
      <c r="J292">
        <f t="shared" si="17"/>
        <v>1550000</v>
      </c>
    </row>
    <row r="293" spans="1:10">
      <c r="A293" t="str">
        <f>'[2]RR for each province'!$A$57</f>
        <v>Inner Mongolia</v>
      </c>
      <c r="B293" t="s">
        <v>178</v>
      </c>
      <c r="C293" t="s">
        <v>185</v>
      </c>
      <c r="D293" t="s">
        <v>36</v>
      </c>
      <c r="E293" t="s">
        <v>39</v>
      </c>
      <c r="F293" s="1">
        <v>5000</v>
      </c>
      <c r="G293">
        <v>310</v>
      </c>
      <c r="H293">
        <v>1</v>
      </c>
      <c r="J293">
        <f t="shared" si="17"/>
        <v>1550000</v>
      </c>
    </row>
    <row r="294" spans="1:10">
      <c r="A294" t="str">
        <f>'[2]RR for each province'!$A$57</f>
        <v>Inner Mongolia</v>
      </c>
      <c r="B294" s="2" t="s">
        <v>159</v>
      </c>
      <c r="C294" t="s">
        <v>198</v>
      </c>
      <c r="D294" t="s">
        <v>36</v>
      </c>
      <c r="E294" t="s">
        <v>39</v>
      </c>
      <c r="F294" s="1">
        <v>4500</v>
      </c>
      <c r="G294">
        <v>310</v>
      </c>
      <c r="H294">
        <v>1</v>
      </c>
      <c r="J294">
        <f t="shared" si="17"/>
        <v>1395000</v>
      </c>
    </row>
    <row r="295" spans="1:10">
      <c r="A295" t="str">
        <f>'[2]RR for each province'!$A$57</f>
        <v>Inner Mongolia</v>
      </c>
      <c r="B295" s="2" t="s">
        <v>159</v>
      </c>
      <c r="C295" t="s">
        <v>198</v>
      </c>
      <c r="D295" t="s">
        <v>36</v>
      </c>
      <c r="E295" t="s">
        <v>39</v>
      </c>
      <c r="F295" s="1">
        <v>4800</v>
      </c>
      <c r="G295">
        <v>310</v>
      </c>
      <c r="H295">
        <v>1</v>
      </c>
      <c r="J295">
        <f t="shared" si="17"/>
        <v>1488000</v>
      </c>
    </row>
    <row r="296" spans="1:10">
      <c r="A296" t="str">
        <f>'[2]RR for each province'!$A$57</f>
        <v>Inner Mongolia</v>
      </c>
      <c r="B296" s="2" t="s">
        <v>159</v>
      </c>
      <c r="C296" t="s">
        <v>198</v>
      </c>
      <c r="D296" t="s">
        <v>36</v>
      </c>
      <c r="E296" t="s">
        <v>39</v>
      </c>
      <c r="F296" s="1">
        <v>1500</v>
      </c>
      <c r="G296">
        <v>310</v>
      </c>
      <c r="H296">
        <v>1</v>
      </c>
      <c r="J296">
        <f t="shared" si="17"/>
        <v>465000</v>
      </c>
    </row>
    <row r="297" spans="1:10">
      <c r="A297" t="str">
        <f>'[2]RR for each province'!$A$57</f>
        <v>Inner Mongolia</v>
      </c>
      <c r="B297" t="s">
        <v>166</v>
      </c>
      <c r="C297" t="s">
        <v>187</v>
      </c>
      <c r="D297" t="s">
        <v>36</v>
      </c>
      <c r="E297" t="s">
        <v>39</v>
      </c>
      <c r="F297" s="1">
        <v>2500</v>
      </c>
      <c r="G297">
        <v>310</v>
      </c>
      <c r="H297">
        <v>1</v>
      </c>
      <c r="J297">
        <f t="shared" si="17"/>
        <v>775000</v>
      </c>
    </row>
    <row r="298" spans="1:10">
      <c r="A298" t="str">
        <f>'[2]RR for each province'!$A$57</f>
        <v>Inner Mongolia</v>
      </c>
      <c r="B298" t="s">
        <v>166</v>
      </c>
      <c r="C298" t="s">
        <v>187</v>
      </c>
      <c r="D298" t="s">
        <v>36</v>
      </c>
      <c r="E298" t="s">
        <v>39</v>
      </c>
      <c r="F298" s="1">
        <v>2500</v>
      </c>
      <c r="G298">
        <v>310</v>
      </c>
      <c r="H298">
        <v>1</v>
      </c>
      <c r="J298">
        <f t="shared" ref="J298:J318" si="18">F298*G298</f>
        <v>775000</v>
      </c>
    </row>
    <row r="299" spans="1:10">
      <c r="A299" t="str">
        <f>'[2]RR for each province'!$A$57</f>
        <v>Inner Mongolia</v>
      </c>
      <c r="B299" s="2" t="s">
        <v>181</v>
      </c>
      <c r="C299" t="s">
        <v>181</v>
      </c>
      <c r="D299" t="s">
        <v>36</v>
      </c>
      <c r="E299" t="s">
        <v>39</v>
      </c>
      <c r="F299" s="1">
        <v>2500</v>
      </c>
      <c r="G299">
        <v>310</v>
      </c>
      <c r="H299">
        <v>1</v>
      </c>
      <c r="J299">
        <f t="shared" si="18"/>
        <v>775000</v>
      </c>
    </row>
    <row r="300" spans="1:10">
      <c r="A300" t="str">
        <f>'[2]RR for each province'!$A$57</f>
        <v>Inner Mongolia</v>
      </c>
      <c r="B300" s="2" t="s">
        <v>159</v>
      </c>
      <c r="C300" t="s">
        <v>192</v>
      </c>
      <c r="D300" t="s">
        <v>36</v>
      </c>
      <c r="E300" t="s">
        <v>39</v>
      </c>
      <c r="F300" s="1">
        <v>2500</v>
      </c>
      <c r="G300">
        <v>310</v>
      </c>
      <c r="H300">
        <v>1</v>
      </c>
      <c r="J300">
        <f t="shared" si="18"/>
        <v>775000</v>
      </c>
    </row>
    <row r="301" spans="1:10">
      <c r="A301" t="str">
        <f>'[2]RR for each province'!$A$57</f>
        <v>Inner Mongolia</v>
      </c>
      <c r="B301" s="2" t="s">
        <v>178</v>
      </c>
      <c r="C301" t="s">
        <v>185</v>
      </c>
      <c r="D301" t="s">
        <v>36</v>
      </c>
      <c r="E301" t="s">
        <v>39</v>
      </c>
      <c r="F301" s="1">
        <v>5000</v>
      </c>
      <c r="G301">
        <v>310</v>
      </c>
      <c r="H301">
        <v>1</v>
      </c>
      <c r="J301">
        <f t="shared" si="18"/>
        <v>1550000</v>
      </c>
    </row>
    <row r="302" spans="1:10">
      <c r="A302" t="str">
        <f>'[2]RR for each province'!$A$57</f>
        <v>Inner Mongolia</v>
      </c>
      <c r="B302" s="2" t="s">
        <v>178</v>
      </c>
      <c r="C302" t="s">
        <v>185</v>
      </c>
      <c r="D302" t="s">
        <v>36</v>
      </c>
      <c r="E302" t="s">
        <v>39</v>
      </c>
      <c r="F302" s="1">
        <v>2500</v>
      </c>
      <c r="G302">
        <v>310</v>
      </c>
      <c r="H302">
        <v>1</v>
      </c>
      <c r="J302">
        <f t="shared" si="18"/>
        <v>775000</v>
      </c>
    </row>
    <row r="303" spans="1:10">
      <c r="A303" t="str">
        <f>'[2]RR for each province'!$A$57</f>
        <v>Inner Mongolia</v>
      </c>
      <c r="B303" s="2" t="s">
        <v>171</v>
      </c>
      <c r="C303" t="s">
        <v>199</v>
      </c>
      <c r="D303" t="s">
        <v>37</v>
      </c>
      <c r="E303" t="s">
        <v>40</v>
      </c>
      <c r="F303" s="1">
        <v>1000000</v>
      </c>
      <c r="G303">
        <v>310</v>
      </c>
      <c r="H303">
        <v>1</v>
      </c>
      <c r="J303">
        <f t="shared" si="18"/>
        <v>310000000</v>
      </c>
    </row>
    <row r="304" spans="1:10">
      <c r="A304" t="str">
        <f>'[2]RR for each province'!$A$57</f>
        <v>Inner Mongolia</v>
      </c>
      <c r="B304" t="s">
        <v>166</v>
      </c>
      <c r="C304" t="s">
        <v>173</v>
      </c>
      <c r="D304" t="s">
        <v>36</v>
      </c>
      <c r="E304" t="s">
        <v>39</v>
      </c>
      <c r="F304" s="1">
        <v>4800</v>
      </c>
      <c r="G304">
        <v>310</v>
      </c>
      <c r="H304">
        <v>1</v>
      </c>
      <c r="J304">
        <f t="shared" si="18"/>
        <v>1488000</v>
      </c>
    </row>
    <row r="305" spans="1:11">
      <c r="A305" t="str">
        <f>'[2]RR for each province'!$A$57</f>
        <v>Inner Mongolia</v>
      </c>
      <c r="B305" t="s">
        <v>166</v>
      </c>
      <c r="C305" t="s">
        <v>173</v>
      </c>
      <c r="D305" t="s">
        <v>36</v>
      </c>
      <c r="E305" t="s">
        <v>39</v>
      </c>
      <c r="F305" s="1">
        <v>4800</v>
      </c>
      <c r="G305">
        <v>310</v>
      </c>
      <c r="H305">
        <v>1</v>
      </c>
      <c r="J305">
        <f t="shared" si="18"/>
        <v>1488000</v>
      </c>
    </row>
    <row r="306" spans="1:11">
      <c r="A306" t="str">
        <f>'[2]RR for each province'!$A$57</f>
        <v>Inner Mongolia</v>
      </c>
      <c r="B306" s="2" t="s">
        <v>161</v>
      </c>
      <c r="C306" t="s">
        <v>161</v>
      </c>
      <c r="D306" t="s">
        <v>36</v>
      </c>
      <c r="E306" t="s">
        <v>39</v>
      </c>
      <c r="F306" s="1">
        <v>2500</v>
      </c>
      <c r="G306">
        <v>310</v>
      </c>
      <c r="H306">
        <v>1</v>
      </c>
      <c r="J306">
        <f t="shared" si="18"/>
        <v>775000</v>
      </c>
    </row>
    <row r="307" spans="1:11">
      <c r="A307" t="str">
        <f>'[2]RR for each province'!$A$57</f>
        <v>Inner Mongolia</v>
      </c>
      <c r="B307" s="2" t="s">
        <v>161</v>
      </c>
      <c r="C307" t="s">
        <v>161</v>
      </c>
      <c r="D307" t="s">
        <v>36</v>
      </c>
      <c r="E307" t="s">
        <v>39</v>
      </c>
      <c r="F307" s="1">
        <v>2500</v>
      </c>
      <c r="G307">
        <v>310</v>
      </c>
      <c r="H307">
        <v>1</v>
      </c>
      <c r="J307">
        <f t="shared" si="18"/>
        <v>775000</v>
      </c>
    </row>
    <row r="308" spans="1:11">
      <c r="A308" t="str">
        <f>'[2]RR for each province'!$A$57</f>
        <v>Inner Mongolia</v>
      </c>
      <c r="B308" s="2" t="s">
        <v>194</v>
      </c>
      <c r="C308" t="s">
        <v>200</v>
      </c>
      <c r="D308" t="s">
        <v>36</v>
      </c>
      <c r="E308" t="s">
        <v>39</v>
      </c>
      <c r="F308" s="1">
        <v>2500</v>
      </c>
      <c r="G308">
        <v>310</v>
      </c>
      <c r="H308">
        <v>1</v>
      </c>
      <c r="J308">
        <f t="shared" si="18"/>
        <v>775000</v>
      </c>
    </row>
    <row r="309" spans="1:11">
      <c r="A309" t="str">
        <f>'[2]RR for each province'!$A$57</f>
        <v>Inner Mongolia</v>
      </c>
      <c r="B309" s="2" t="s">
        <v>194</v>
      </c>
      <c r="C309" t="s">
        <v>201</v>
      </c>
      <c r="D309" t="s">
        <v>36</v>
      </c>
      <c r="E309" t="s">
        <v>39</v>
      </c>
      <c r="F309" s="1">
        <v>2500</v>
      </c>
      <c r="G309">
        <v>310</v>
      </c>
      <c r="H309">
        <v>1</v>
      </c>
      <c r="J309">
        <f t="shared" si="18"/>
        <v>775000</v>
      </c>
    </row>
    <row r="310" spans="1:11">
      <c r="A310" t="str">
        <f>'[2]RR for each province'!$A$57</f>
        <v>Inner Mongolia</v>
      </c>
      <c r="B310" s="2" t="s">
        <v>163</v>
      </c>
      <c r="C310" t="s">
        <v>202</v>
      </c>
      <c r="D310" t="s">
        <v>36</v>
      </c>
      <c r="E310" t="s">
        <v>39</v>
      </c>
      <c r="F310" s="1">
        <v>2500</v>
      </c>
      <c r="G310">
        <v>310</v>
      </c>
      <c r="H310">
        <v>1</v>
      </c>
      <c r="J310">
        <f t="shared" si="18"/>
        <v>775000</v>
      </c>
    </row>
    <row r="311" spans="1:11">
      <c r="A311" t="str">
        <f>'[2]RR for each province'!$A$57</f>
        <v>Inner Mongolia</v>
      </c>
      <c r="B311" s="2" t="s">
        <v>181</v>
      </c>
      <c r="C311" t="s">
        <v>181</v>
      </c>
      <c r="D311" t="s">
        <v>36</v>
      </c>
      <c r="E311" t="s">
        <v>39</v>
      </c>
      <c r="F311" s="1">
        <v>2000</v>
      </c>
      <c r="G311">
        <v>310</v>
      </c>
      <c r="H311">
        <v>1</v>
      </c>
      <c r="J311">
        <f t="shared" si="18"/>
        <v>620000</v>
      </c>
    </row>
    <row r="312" spans="1:11">
      <c r="A312" t="str">
        <f>'[2]RR for each province'!$A$57</f>
        <v>Inner Mongolia</v>
      </c>
      <c r="B312" t="s">
        <v>166</v>
      </c>
      <c r="C312" t="s">
        <v>187</v>
      </c>
      <c r="D312" t="s">
        <v>36</v>
      </c>
      <c r="E312" t="s">
        <v>39</v>
      </c>
      <c r="F312" s="1">
        <v>1000</v>
      </c>
      <c r="G312">
        <v>310</v>
      </c>
      <c r="H312">
        <v>1</v>
      </c>
      <c r="J312">
        <f t="shared" si="18"/>
        <v>310000</v>
      </c>
    </row>
    <row r="313" spans="1:11">
      <c r="A313" t="str">
        <f>'[2]RR for each province'!$A$57</f>
        <v>Inner Mongolia</v>
      </c>
      <c r="B313" t="s">
        <v>166</v>
      </c>
      <c r="C313" t="s">
        <v>187</v>
      </c>
      <c r="D313" t="s">
        <v>36</v>
      </c>
      <c r="E313" t="s">
        <v>39</v>
      </c>
      <c r="F313" s="1">
        <v>5000</v>
      </c>
      <c r="G313">
        <v>310</v>
      </c>
      <c r="H313">
        <v>1</v>
      </c>
      <c r="J313">
        <f t="shared" si="18"/>
        <v>1550000</v>
      </c>
    </row>
    <row r="314" spans="1:11">
      <c r="A314" t="str">
        <f>'[2]RR for each province'!$A$57</f>
        <v>Inner Mongolia</v>
      </c>
      <c r="B314" s="2" t="s">
        <v>194</v>
      </c>
      <c r="C314" t="s">
        <v>203</v>
      </c>
      <c r="D314" t="s">
        <v>36</v>
      </c>
      <c r="E314" t="s">
        <v>39</v>
      </c>
      <c r="F314" s="1">
        <v>2500</v>
      </c>
      <c r="G314">
        <v>310</v>
      </c>
      <c r="H314">
        <v>1</v>
      </c>
      <c r="J314">
        <f t="shared" si="18"/>
        <v>775000</v>
      </c>
    </row>
    <row r="315" spans="1:11">
      <c r="A315" t="str">
        <f>'[2]RR for each province'!$A$57</f>
        <v>Inner Mongolia</v>
      </c>
      <c r="B315" s="2" t="s">
        <v>194</v>
      </c>
      <c r="C315" t="s">
        <v>203</v>
      </c>
      <c r="D315" t="s">
        <v>36</v>
      </c>
      <c r="E315" t="s">
        <v>39</v>
      </c>
      <c r="F315" s="1">
        <v>2500</v>
      </c>
      <c r="G315">
        <v>310</v>
      </c>
      <c r="H315">
        <v>1</v>
      </c>
      <c r="J315">
        <f t="shared" si="18"/>
        <v>775000</v>
      </c>
    </row>
    <row r="316" spans="1:11">
      <c r="A316" t="str">
        <f>'[2]RR for each province'!$A$57</f>
        <v>Inner Mongolia</v>
      </c>
      <c r="B316" s="2" t="s">
        <v>157</v>
      </c>
      <c r="C316" t="s">
        <v>158</v>
      </c>
      <c r="D316" t="s">
        <v>36</v>
      </c>
      <c r="E316" t="s">
        <v>39</v>
      </c>
      <c r="F316" s="1">
        <v>2500</v>
      </c>
      <c r="G316">
        <v>310</v>
      </c>
      <c r="H316">
        <v>1</v>
      </c>
      <c r="J316">
        <f t="shared" si="18"/>
        <v>775000</v>
      </c>
    </row>
    <row r="317" spans="1:11">
      <c r="A317" t="str">
        <f>'[2]RR for each province'!$A$57</f>
        <v>Inner Mongolia</v>
      </c>
      <c r="B317" t="s">
        <v>168</v>
      </c>
      <c r="C317" t="s">
        <v>204</v>
      </c>
      <c r="D317" t="s">
        <v>36</v>
      </c>
      <c r="E317" t="s">
        <v>39</v>
      </c>
      <c r="F317" s="1">
        <v>2000</v>
      </c>
      <c r="G317">
        <v>310</v>
      </c>
      <c r="H317">
        <v>1</v>
      </c>
      <c r="J317">
        <f t="shared" si="18"/>
        <v>620000</v>
      </c>
    </row>
    <row r="318" spans="1:11">
      <c r="A318" t="str">
        <f>'[2]RR for each province'!$A$57</f>
        <v>Inner Mongolia</v>
      </c>
      <c r="B318" t="s">
        <v>168</v>
      </c>
      <c r="C318" t="s">
        <v>204</v>
      </c>
      <c r="D318" t="s">
        <v>36</v>
      </c>
      <c r="E318" t="s">
        <v>39</v>
      </c>
      <c r="F318" s="1">
        <v>1000</v>
      </c>
      <c r="G318">
        <v>310</v>
      </c>
      <c r="H318">
        <v>1</v>
      </c>
      <c r="J318">
        <f t="shared" si="18"/>
        <v>310000</v>
      </c>
    </row>
    <row r="319" spans="1:11" ht="15">
      <c r="A319" s="15" t="s">
        <v>1299</v>
      </c>
      <c r="H319">
        <f>SUM(H231:H318)</f>
        <v>66</v>
      </c>
      <c r="J319">
        <f t="shared" ref="J319" si="19">SUM(J231:J318)</f>
        <v>377379000</v>
      </c>
    </row>
    <row r="320" spans="1:11" ht="15">
      <c r="A320" s="15" t="s">
        <v>1300</v>
      </c>
      <c r="I320">
        <f>SUM(I231:I318)</f>
        <v>22</v>
      </c>
      <c r="K320">
        <f>SUM(K231:K318)</f>
        <v>24300000</v>
      </c>
    </row>
    <row r="321" spans="1:11" s="7" customFormat="1">
      <c r="A321" s="7" t="s">
        <v>4</v>
      </c>
      <c r="B321" s="8" t="s">
        <v>265</v>
      </c>
      <c r="C321" s="8" t="s">
        <v>266</v>
      </c>
      <c r="D321" s="7" t="s">
        <v>36</v>
      </c>
      <c r="E321" s="7" t="s">
        <v>39</v>
      </c>
      <c r="F321" s="9">
        <v>4000</v>
      </c>
      <c r="G321" s="7">
        <v>310</v>
      </c>
      <c r="H321" s="7">
        <v>1</v>
      </c>
      <c r="J321" s="7">
        <f>F321*G321</f>
        <v>1240000</v>
      </c>
    </row>
    <row r="322" spans="1:11">
      <c r="A322" t="s">
        <v>4</v>
      </c>
      <c r="B322" s="2" t="s">
        <v>265</v>
      </c>
      <c r="C322" t="s">
        <v>265</v>
      </c>
      <c r="D322" t="s">
        <v>36</v>
      </c>
      <c r="E322" t="s">
        <v>39</v>
      </c>
      <c r="F322" s="1">
        <v>2500</v>
      </c>
      <c r="G322">
        <v>310</v>
      </c>
      <c r="H322">
        <v>1</v>
      </c>
      <c r="J322">
        <f>F322*G322</f>
        <v>775000</v>
      </c>
    </row>
    <row r="323" spans="1:11">
      <c r="A323" t="s">
        <v>4</v>
      </c>
      <c r="B323" s="2" t="s">
        <v>267</v>
      </c>
      <c r="C323" t="s">
        <v>267</v>
      </c>
      <c r="D323" t="s">
        <v>37</v>
      </c>
      <c r="E323" t="s">
        <v>40</v>
      </c>
      <c r="F323" s="1">
        <v>1500000</v>
      </c>
      <c r="G323">
        <v>1</v>
      </c>
      <c r="I323">
        <v>1</v>
      </c>
      <c r="K323">
        <f>F323*G323</f>
        <v>1500000</v>
      </c>
    </row>
    <row r="324" spans="1:11">
      <c r="A324" t="s">
        <v>4</v>
      </c>
      <c r="B324" s="2" t="s">
        <v>268</v>
      </c>
      <c r="C324" t="s">
        <v>269</v>
      </c>
      <c r="D324" t="s">
        <v>36</v>
      </c>
      <c r="E324" t="s">
        <v>39</v>
      </c>
      <c r="F324" s="1">
        <v>2000</v>
      </c>
      <c r="G324">
        <v>310</v>
      </c>
      <c r="H324">
        <v>1</v>
      </c>
      <c r="J324">
        <f>F324*G324</f>
        <v>620000</v>
      </c>
    </row>
    <row r="325" spans="1:11">
      <c r="A325" t="s">
        <v>4</v>
      </c>
      <c r="B325" s="2" t="s">
        <v>270</v>
      </c>
      <c r="C325" t="s">
        <v>271</v>
      </c>
      <c r="D325" t="s">
        <v>36</v>
      </c>
      <c r="E325" t="s">
        <v>39</v>
      </c>
      <c r="F325" s="1">
        <v>5000</v>
      </c>
      <c r="G325">
        <v>310</v>
      </c>
      <c r="H325">
        <v>1</v>
      </c>
      <c r="J325">
        <f>F325*G325</f>
        <v>1550000</v>
      </c>
    </row>
    <row r="326" spans="1:11">
      <c r="A326" t="s">
        <v>4</v>
      </c>
      <c r="B326" s="2" t="s">
        <v>270</v>
      </c>
      <c r="C326" t="s">
        <v>271</v>
      </c>
      <c r="D326" t="s">
        <v>36</v>
      </c>
      <c r="E326" t="s">
        <v>39</v>
      </c>
      <c r="F326" s="1">
        <v>4000</v>
      </c>
      <c r="G326">
        <v>310</v>
      </c>
      <c r="H326">
        <v>1</v>
      </c>
      <c r="J326">
        <f>F326*G326</f>
        <v>1240000</v>
      </c>
    </row>
    <row r="327" spans="1:11">
      <c r="A327" t="s">
        <v>4</v>
      </c>
      <c r="B327" s="2" t="s">
        <v>267</v>
      </c>
      <c r="C327" t="s">
        <v>272</v>
      </c>
      <c r="D327" t="s">
        <v>37</v>
      </c>
      <c r="E327" t="s">
        <v>40</v>
      </c>
      <c r="F327" s="1">
        <v>1200000</v>
      </c>
      <c r="G327">
        <v>1</v>
      </c>
      <c r="I327">
        <v>1</v>
      </c>
      <c r="K327">
        <f t="shared" ref="K327:K332" si="20">F327*G327</f>
        <v>1200000</v>
      </c>
    </row>
    <row r="328" spans="1:11">
      <c r="A328" t="s">
        <v>4</v>
      </c>
      <c r="B328" s="2" t="s">
        <v>267</v>
      </c>
      <c r="C328" t="s">
        <v>272</v>
      </c>
      <c r="D328" t="s">
        <v>37</v>
      </c>
      <c r="E328" t="s">
        <v>40</v>
      </c>
      <c r="F328" s="1">
        <v>1200000</v>
      </c>
      <c r="G328">
        <v>1</v>
      </c>
      <c r="I328">
        <v>1</v>
      </c>
      <c r="K328">
        <f t="shared" si="20"/>
        <v>1200000</v>
      </c>
    </row>
    <row r="329" spans="1:11">
      <c r="A329" t="s">
        <v>4</v>
      </c>
      <c r="B329" s="2" t="s">
        <v>267</v>
      </c>
      <c r="C329" t="s">
        <v>272</v>
      </c>
      <c r="D329" t="s">
        <v>37</v>
      </c>
      <c r="E329" t="s">
        <v>40</v>
      </c>
      <c r="F329" s="1">
        <v>1200000</v>
      </c>
      <c r="G329">
        <v>1</v>
      </c>
      <c r="I329">
        <v>1</v>
      </c>
      <c r="K329">
        <f t="shared" si="20"/>
        <v>1200000</v>
      </c>
    </row>
    <row r="330" spans="1:11">
      <c r="A330" t="s">
        <v>4</v>
      </c>
      <c r="B330" s="2" t="s">
        <v>273</v>
      </c>
      <c r="C330" t="s">
        <v>273</v>
      </c>
      <c r="D330" t="s">
        <v>37</v>
      </c>
      <c r="E330" t="s">
        <v>40</v>
      </c>
      <c r="F330" s="1">
        <v>1600000</v>
      </c>
      <c r="G330">
        <v>1</v>
      </c>
      <c r="I330">
        <v>1</v>
      </c>
      <c r="K330">
        <f t="shared" si="20"/>
        <v>1600000</v>
      </c>
    </row>
    <row r="331" spans="1:11">
      <c r="A331" t="s">
        <v>4</v>
      </c>
      <c r="B331" s="2" t="s">
        <v>267</v>
      </c>
      <c r="C331" t="s">
        <v>272</v>
      </c>
      <c r="D331" t="s">
        <v>37</v>
      </c>
      <c r="E331" t="s">
        <v>40</v>
      </c>
      <c r="F331" s="1">
        <v>600000</v>
      </c>
      <c r="G331">
        <v>1</v>
      </c>
      <c r="I331">
        <v>1</v>
      </c>
      <c r="K331">
        <f t="shared" si="20"/>
        <v>600000</v>
      </c>
    </row>
    <row r="332" spans="1:11">
      <c r="A332" t="s">
        <v>4</v>
      </c>
      <c r="B332" s="2" t="s">
        <v>274</v>
      </c>
      <c r="C332" t="s">
        <v>275</v>
      </c>
      <c r="D332" t="s">
        <v>37</v>
      </c>
      <c r="E332" t="s">
        <v>40</v>
      </c>
      <c r="F332" s="1">
        <v>2000000</v>
      </c>
      <c r="G332">
        <v>1</v>
      </c>
      <c r="I332">
        <v>1</v>
      </c>
      <c r="K332">
        <f t="shared" si="20"/>
        <v>2000000</v>
      </c>
    </row>
    <row r="333" spans="1:11">
      <c r="A333" t="s">
        <v>4</v>
      </c>
      <c r="B333" s="2" t="s">
        <v>274</v>
      </c>
      <c r="C333" t="s">
        <v>275</v>
      </c>
      <c r="D333" t="s">
        <v>36</v>
      </c>
      <c r="E333" t="s">
        <v>39</v>
      </c>
      <c r="F333" s="1">
        <v>4000</v>
      </c>
      <c r="G333">
        <v>310</v>
      </c>
      <c r="H333">
        <v>1</v>
      </c>
      <c r="J333">
        <f>F333*G333</f>
        <v>1240000</v>
      </c>
    </row>
    <row r="334" spans="1:11">
      <c r="A334" t="s">
        <v>4</v>
      </c>
      <c r="B334" s="2" t="s">
        <v>276</v>
      </c>
      <c r="C334" t="s">
        <v>276</v>
      </c>
      <c r="D334" t="s">
        <v>37</v>
      </c>
      <c r="E334" t="s">
        <v>40</v>
      </c>
      <c r="F334" s="1">
        <v>1000000</v>
      </c>
      <c r="G334">
        <v>1</v>
      </c>
      <c r="I334">
        <v>1</v>
      </c>
      <c r="K334">
        <f>F334*G334</f>
        <v>1000000</v>
      </c>
    </row>
    <row r="335" spans="1:11">
      <c r="A335" t="s">
        <v>4</v>
      </c>
      <c r="B335" s="2" t="s">
        <v>277</v>
      </c>
      <c r="C335" s="2" t="s">
        <v>277</v>
      </c>
      <c r="D335" t="s">
        <v>36</v>
      </c>
      <c r="E335" t="s">
        <v>39</v>
      </c>
      <c r="F335" s="1">
        <v>5000</v>
      </c>
      <c r="G335">
        <v>310</v>
      </c>
      <c r="H335">
        <v>1</v>
      </c>
      <c r="J335">
        <f>F335*G335</f>
        <v>1550000</v>
      </c>
    </row>
    <row r="336" spans="1:11">
      <c r="A336" t="s">
        <v>4</v>
      </c>
      <c r="B336" s="2" t="s">
        <v>277</v>
      </c>
      <c r="C336" s="2" t="s">
        <v>277</v>
      </c>
      <c r="D336" t="s">
        <v>36</v>
      </c>
      <c r="E336" t="s">
        <v>39</v>
      </c>
      <c r="F336" s="1">
        <v>1200</v>
      </c>
      <c r="G336">
        <v>310</v>
      </c>
      <c r="H336">
        <v>1</v>
      </c>
      <c r="J336">
        <f>F336*G336</f>
        <v>372000</v>
      </c>
    </row>
    <row r="337" spans="1:11">
      <c r="A337" t="s">
        <v>4</v>
      </c>
      <c r="B337" s="2" t="s">
        <v>277</v>
      </c>
      <c r="C337" s="2" t="s">
        <v>277</v>
      </c>
      <c r="D337" t="s">
        <v>36</v>
      </c>
      <c r="E337" t="s">
        <v>39</v>
      </c>
      <c r="F337" s="1">
        <v>2500</v>
      </c>
      <c r="G337">
        <v>310</v>
      </c>
      <c r="H337">
        <v>1</v>
      </c>
      <c r="J337">
        <f>F337*G337</f>
        <v>775000</v>
      </c>
    </row>
    <row r="338" spans="1:11">
      <c r="A338" t="s">
        <v>4</v>
      </c>
      <c r="B338" s="2" t="s">
        <v>278</v>
      </c>
      <c r="C338" s="2" t="s">
        <v>279</v>
      </c>
      <c r="D338" t="s">
        <v>37</v>
      </c>
      <c r="E338" t="s">
        <v>40</v>
      </c>
      <c r="F338" s="1">
        <v>2000000</v>
      </c>
      <c r="G338">
        <v>1</v>
      </c>
      <c r="I338">
        <v>1</v>
      </c>
      <c r="K338">
        <f>F338*G338</f>
        <v>2000000</v>
      </c>
    </row>
    <row r="339" spans="1:11">
      <c r="A339" t="s">
        <v>4</v>
      </c>
      <c r="B339" s="2" t="s">
        <v>278</v>
      </c>
      <c r="C339" s="2" t="s">
        <v>279</v>
      </c>
      <c r="D339" t="s">
        <v>36</v>
      </c>
      <c r="E339" t="s">
        <v>39</v>
      </c>
      <c r="F339" s="1">
        <v>5000</v>
      </c>
      <c r="G339">
        <v>310</v>
      </c>
      <c r="H339">
        <v>1</v>
      </c>
      <c r="J339">
        <f>F339*G339</f>
        <v>1550000</v>
      </c>
    </row>
    <row r="340" spans="1:11">
      <c r="A340" t="s">
        <v>4</v>
      </c>
      <c r="B340" s="2" t="s">
        <v>280</v>
      </c>
      <c r="C340" s="2" t="s">
        <v>281</v>
      </c>
      <c r="D340" t="s">
        <v>37</v>
      </c>
      <c r="E340" t="s">
        <v>40</v>
      </c>
      <c r="F340" s="1">
        <v>1000000</v>
      </c>
      <c r="G340">
        <v>1</v>
      </c>
      <c r="I340">
        <v>1</v>
      </c>
      <c r="K340">
        <f>F340*G340</f>
        <v>1000000</v>
      </c>
    </row>
    <row r="341" spans="1:11">
      <c r="A341" t="s">
        <v>4</v>
      </c>
      <c r="B341" s="2" t="s">
        <v>280</v>
      </c>
      <c r="C341" s="2" t="s">
        <v>280</v>
      </c>
      <c r="D341" t="s">
        <v>36</v>
      </c>
      <c r="E341" t="s">
        <v>39</v>
      </c>
      <c r="F341" s="1">
        <v>5000</v>
      </c>
      <c r="G341">
        <v>310</v>
      </c>
      <c r="H341">
        <v>1</v>
      </c>
      <c r="J341">
        <f>F341*G341</f>
        <v>1550000</v>
      </c>
    </row>
    <row r="342" spans="1:11">
      <c r="A342" t="s">
        <v>4</v>
      </c>
      <c r="B342" s="2" t="s">
        <v>267</v>
      </c>
      <c r="C342" s="2" t="s">
        <v>272</v>
      </c>
      <c r="D342" t="s">
        <v>37</v>
      </c>
      <c r="E342" t="s">
        <v>40</v>
      </c>
      <c r="F342" s="1">
        <v>1800000</v>
      </c>
      <c r="G342">
        <v>1</v>
      </c>
      <c r="I342">
        <v>1</v>
      </c>
      <c r="K342">
        <f t="shared" ref="K342:K349" si="21">F342*G342</f>
        <v>1800000</v>
      </c>
    </row>
    <row r="343" spans="1:11">
      <c r="A343" t="s">
        <v>4</v>
      </c>
      <c r="B343" s="2" t="s">
        <v>278</v>
      </c>
      <c r="C343" s="2" t="s">
        <v>279</v>
      </c>
      <c r="D343" t="s">
        <v>37</v>
      </c>
      <c r="E343" t="s">
        <v>40</v>
      </c>
      <c r="F343" s="1">
        <v>800000</v>
      </c>
      <c r="G343">
        <v>1</v>
      </c>
      <c r="I343">
        <v>1</v>
      </c>
      <c r="K343">
        <f t="shared" si="21"/>
        <v>800000</v>
      </c>
    </row>
    <row r="344" spans="1:11">
      <c r="A344" t="s">
        <v>4</v>
      </c>
      <c r="B344" s="2" t="s">
        <v>278</v>
      </c>
      <c r="C344" s="2" t="s">
        <v>282</v>
      </c>
      <c r="D344" t="s">
        <v>37</v>
      </c>
      <c r="E344" t="s">
        <v>40</v>
      </c>
      <c r="F344" s="1">
        <v>1000000</v>
      </c>
      <c r="G344">
        <v>1</v>
      </c>
      <c r="I344">
        <v>1</v>
      </c>
      <c r="K344">
        <f t="shared" si="21"/>
        <v>1000000</v>
      </c>
    </row>
    <row r="345" spans="1:11">
      <c r="A345" t="s">
        <v>4</v>
      </c>
      <c r="B345" s="2" t="s">
        <v>270</v>
      </c>
      <c r="C345" t="s">
        <v>271</v>
      </c>
      <c r="D345" t="s">
        <v>37</v>
      </c>
      <c r="E345" t="s">
        <v>40</v>
      </c>
      <c r="F345" s="1">
        <v>1000000</v>
      </c>
      <c r="G345">
        <v>1</v>
      </c>
      <c r="I345">
        <v>1</v>
      </c>
      <c r="K345">
        <f t="shared" si="21"/>
        <v>1000000</v>
      </c>
    </row>
    <row r="346" spans="1:11">
      <c r="A346" t="s">
        <v>4</v>
      </c>
      <c r="B346" s="2" t="s">
        <v>267</v>
      </c>
      <c r="C346" s="2" t="s">
        <v>283</v>
      </c>
      <c r="D346" t="s">
        <v>37</v>
      </c>
      <c r="E346" t="s">
        <v>40</v>
      </c>
      <c r="F346" s="1">
        <v>1000000</v>
      </c>
      <c r="G346">
        <v>1</v>
      </c>
      <c r="I346">
        <v>1</v>
      </c>
      <c r="K346">
        <f t="shared" si="21"/>
        <v>1000000</v>
      </c>
    </row>
    <row r="347" spans="1:11">
      <c r="A347" t="s">
        <v>4</v>
      </c>
      <c r="B347" s="2" t="s">
        <v>267</v>
      </c>
      <c r="C347" s="2" t="s">
        <v>272</v>
      </c>
      <c r="D347" t="s">
        <v>37</v>
      </c>
      <c r="E347" t="s">
        <v>40</v>
      </c>
      <c r="F347" s="1">
        <v>2000000</v>
      </c>
      <c r="G347">
        <v>1</v>
      </c>
      <c r="I347">
        <v>1</v>
      </c>
      <c r="K347">
        <f t="shared" si="21"/>
        <v>2000000</v>
      </c>
    </row>
    <row r="348" spans="1:11">
      <c r="A348" t="s">
        <v>4</v>
      </c>
      <c r="B348" s="2" t="s">
        <v>280</v>
      </c>
      <c r="C348" s="2" t="s">
        <v>284</v>
      </c>
      <c r="D348" t="s">
        <v>37</v>
      </c>
      <c r="E348" t="s">
        <v>40</v>
      </c>
      <c r="F348" s="1">
        <v>600000</v>
      </c>
      <c r="G348">
        <v>1</v>
      </c>
      <c r="I348">
        <v>1</v>
      </c>
      <c r="K348">
        <f t="shared" si="21"/>
        <v>600000</v>
      </c>
    </row>
    <row r="349" spans="1:11">
      <c r="A349" t="s">
        <v>4</v>
      </c>
      <c r="B349" s="2" t="s">
        <v>278</v>
      </c>
      <c r="C349" s="2" t="s">
        <v>285</v>
      </c>
      <c r="D349" t="s">
        <v>37</v>
      </c>
      <c r="E349" t="s">
        <v>40</v>
      </c>
      <c r="F349" s="1">
        <v>1000000</v>
      </c>
      <c r="G349">
        <v>1</v>
      </c>
      <c r="I349">
        <v>1</v>
      </c>
      <c r="K349">
        <f t="shared" si="21"/>
        <v>1000000</v>
      </c>
    </row>
    <row r="350" spans="1:11">
      <c r="A350" t="s">
        <v>4</v>
      </c>
      <c r="B350" s="2" t="s">
        <v>268</v>
      </c>
      <c r="C350" s="2" t="s">
        <v>268</v>
      </c>
      <c r="D350" t="s">
        <v>36</v>
      </c>
      <c r="E350" t="s">
        <v>39</v>
      </c>
      <c r="F350" s="1">
        <v>5000</v>
      </c>
      <c r="G350">
        <v>310</v>
      </c>
      <c r="H350">
        <v>1</v>
      </c>
      <c r="J350">
        <f t="shared" ref="J350:J355" si="22">F350*G350</f>
        <v>1550000</v>
      </c>
    </row>
    <row r="351" spans="1:11">
      <c r="A351" t="s">
        <v>4</v>
      </c>
      <c r="B351" s="2" t="s">
        <v>268</v>
      </c>
      <c r="C351" s="2" t="s">
        <v>268</v>
      </c>
      <c r="D351" t="s">
        <v>36</v>
      </c>
      <c r="E351" t="s">
        <v>39</v>
      </c>
      <c r="F351" s="1">
        <v>2500</v>
      </c>
      <c r="G351">
        <v>310</v>
      </c>
      <c r="H351">
        <v>1</v>
      </c>
      <c r="J351">
        <f t="shared" si="22"/>
        <v>775000</v>
      </c>
    </row>
    <row r="352" spans="1:11">
      <c r="A352" t="s">
        <v>4</v>
      </c>
      <c r="B352" s="2" t="s">
        <v>265</v>
      </c>
      <c r="C352" s="2" t="s">
        <v>265</v>
      </c>
      <c r="D352" t="s">
        <v>36</v>
      </c>
      <c r="E352" t="s">
        <v>39</v>
      </c>
      <c r="F352" s="1">
        <v>5000</v>
      </c>
      <c r="G352">
        <v>310</v>
      </c>
      <c r="H352">
        <v>1</v>
      </c>
      <c r="J352">
        <f t="shared" si="22"/>
        <v>1550000</v>
      </c>
    </row>
    <row r="353" spans="1:11">
      <c r="A353" t="s">
        <v>4</v>
      </c>
      <c r="B353" s="2" t="s">
        <v>265</v>
      </c>
      <c r="C353" s="2" t="s">
        <v>265</v>
      </c>
      <c r="D353" t="s">
        <v>36</v>
      </c>
      <c r="E353" t="s">
        <v>39</v>
      </c>
      <c r="F353" s="1">
        <v>1000</v>
      </c>
      <c r="G353">
        <v>310</v>
      </c>
      <c r="H353">
        <v>1</v>
      </c>
      <c r="J353">
        <f t="shared" si="22"/>
        <v>310000</v>
      </c>
    </row>
    <row r="354" spans="1:11">
      <c r="A354" t="s">
        <v>4</v>
      </c>
      <c r="B354" s="2" t="s">
        <v>270</v>
      </c>
      <c r="C354" t="s">
        <v>271</v>
      </c>
      <c r="D354" t="s">
        <v>36</v>
      </c>
      <c r="E354" t="s">
        <v>39</v>
      </c>
      <c r="F354" s="1">
        <v>2500</v>
      </c>
      <c r="G354">
        <v>310</v>
      </c>
      <c r="H354">
        <v>1</v>
      </c>
      <c r="J354">
        <f t="shared" si="22"/>
        <v>775000</v>
      </c>
    </row>
    <row r="355" spans="1:11">
      <c r="A355" t="s">
        <v>4</v>
      </c>
      <c r="B355" s="2" t="s">
        <v>277</v>
      </c>
      <c r="C355" s="2" t="s">
        <v>277</v>
      </c>
      <c r="D355" t="s">
        <v>36</v>
      </c>
      <c r="E355" t="s">
        <v>39</v>
      </c>
      <c r="F355" s="1">
        <v>5000</v>
      </c>
      <c r="G355">
        <v>310</v>
      </c>
      <c r="H355">
        <v>1</v>
      </c>
      <c r="J355">
        <f t="shared" si="22"/>
        <v>1550000</v>
      </c>
    </row>
    <row r="356" spans="1:11">
      <c r="A356" t="s">
        <v>4</v>
      </c>
      <c r="B356" s="2" t="s">
        <v>267</v>
      </c>
      <c r="C356" s="2" t="s">
        <v>286</v>
      </c>
      <c r="D356" t="s">
        <v>37</v>
      </c>
      <c r="E356" t="s">
        <v>40</v>
      </c>
      <c r="F356" s="1">
        <v>200000</v>
      </c>
      <c r="G356">
        <v>1</v>
      </c>
      <c r="I356">
        <v>1</v>
      </c>
      <c r="K356">
        <f>F356*G356</f>
        <v>200000</v>
      </c>
    </row>
    <row r="357" spans="1:11">
      <c r="A357" t="s">
        <v>4</v>
      </c>
      <c r="B357" s="2" t="s">
        <v>280</v>
      </c>
      <c r="C357" s="2" t="s">
        <v>287</v>
      </c>
      <c r="D357" t="s">
        <v>36</v>
      </c>
      <c r="E357" t="s">
        <v>39</v>
      </c>
      <c r="F357" s="1">
        <v>4000</v>
      </c>
      <c r="G357">
        <v>310</v>
      </c>
      <c r="H357">
        <v>1</v>
      </c>
      <c r="J357">
        <f t="shared" ref="J357:J387" si="23">F357*G357</f>
        <v>1240000</v>
      </c>
    </row>
    <row r="358" spans="1:11">
      <c r="A358" t="s">
        <v>4</v>
      </c>
      <c r="B358" s="2" t="s">
        <v>278</v>
      </c>
      <c r="C358" s="2" t="s">
        <v>279</v>
      </c>
      <c r="D358" t="s">
        <v>36</v>
      </c>
      <c r="E358" t="s">
        <v>39</v>
      </c>
      <c r="F358" s="1">
        <v>4000</v>
      </c>
      <c r="G358">
        <v>310</v>
      </c>
      <c r="H358">
        <v>1</v>
      </c>
      <c r="J358">
        <f t="shared" si="23"/>
        <v>1240000</v>
      </c>
    </row>
    <row r="359" spans="1:11">
      <c r="A359" t="s">
        <v>4</v>
      </c>
      <c r="B359" s="2" t="s">
        <v>285</v>
      </c>
      <c r="C359" s="2" t="s">
        <v>288</v>
      </c>
      <c r="D359" t="s">
        <v>36</v>
      </c>
      <c r="E359" t="s">
        <v>39</v>
      </c>
      <c r="F359" s="1">
        <v>5000</v>
      </c>
      <c r="G359">
        <v>310</v>
      </c>
      <c r="H359">
        <v>1</v>
      </c>
      <c r="J359">
        <f t="shared" si="23"/>
        <v>1550000</v>
      </c>
    </row>
    <row r="360" spans="1:11">
      <c r="A360" t="s">
        <v>4</v>
      </c>
      <c r="B360" s="2" t="s">
        <v>278</v>
      </c>
      <c r="C360" s="2" t="s">
        <v>289</v>
      </c>
      <c r="D360" t="s">
        <v>36</v>
      </c>
      <c r="E360" t="s">
        <v>39</v>
      </c>
      <c r="F360" s="1">
        <v>4000</v>
      </c>
      <c r="G360">
        <v>310</v>
      </c>
      <c r="H360">
        <v>1</v>
      </c>
      <c r="J360">
        <f t="shared" si="23"/>
        <v>1240000</v>
      </c>
    </row>
    <row r="361" spans="1:11">
      <c r="A361" t="s">
        <v>4</v>
      </c>
      <c r="B361" s="2" t="s">
        <v>270</v>
      </c>
      <c r="C361" t="s">
        <v>271</v>
      </c>
      <c r="D361" t="s">
        <v>36</v>
      </c>
      <c r="E361" t="s">
        <v>39</v>
      </c>
      <c r="F361" s="1">
        <v>5000</v>
      </c>
      <c r="G361">
        <v>310</v>
      </c>
      <c r="H361">
        <v>1</v>
      </c>
      <c r="J361">
        <f t="shared" si="23"/>
        <v>1550000</v>
      </c>
    </row>
    <row r="362" spans="1:11">
      <c r="A362" t="s">
        <v>4</v>
      </c>
      <c r="B362" s="2" t="s">
        <v>270</v>
      </c>
      <c r="C362" t="s">
        <v>271</v>
      </c>
      <c r="D362" t="s">
        <v>36</v>
      </c>
      <c r="E362" t="s">
        <v>39</v>
      </c>
      <c r="F362" s="1">
        <v>3200</v>
      </c>
      <c r="G362">
        <v>310</v>
      </c>
      <c r="H362">
        <v>1</v>
      </c>
      <c r="J362">
        <f t="shared" si="23"/>
        <v>992000</v>
      </c>
    </row>
    <row r="363" spans="1:11">
      <c r="A363" t="s">
        <v>4</v>
      </c>
      <c r="B363" s="2" t="s">
        <v>278</v>
      </c>
      <c r="C363" s="2" t="s">
        <v>285</v>
      </c>
      <c r="D363" t="s">
        <v>36</v>
      </c>
      <c r="E363" t="s">
        <v>39</v>
      </c>
      <c r="F363" s="1">
        <v>1000</v>
      </c>
      <c r="G363">
        <v>310</v>
      </c>
      <c r="H363">
        <v>1</v>
      </c>
      <c r="J363">
        <f t="shared" si="23"/>
        <v>310000</v>
      </c>
    </row>
    <row r="364" spans="1:11">
      <c r="A364" t="s">
        <v>4</v>
      </c>
      <c r="B364" s="2" t="s">
        <v>270</v>
      </c>
      <c r="C364" t="s">
        <v>271</v>
      </c>
      <c r="D364" t="s">
        <v>36</v>
      </c>
      <c r="E364" t="s">
        <v>39</v>
      </c>
      <c r="F364" s="1">
        <v>5000</v>
      </c>
      <c r="G364">
        <v>310</v>
      </c>
      <c r="H364">
        <v>1</v>
      </c>
      <c r="J364">
        <f t="shared" si="23"/>
        <v>1550000</v>
      </c>
    </row>
    <row r="365" spans="1:11">
      <c r="A365" t="s">
        <v>4</v>
      </c>
      <c r="B365" s="2" t="s">
        <v>278</v>
      </c>
      <c r="C365" s="2" t="s">
        <v>279</v>
      </c>
      <c r="D365" t="s">
        <v>36</v>
      </c>
      <c r="E365" t="s">
        <v>39</v>
      </c>
      <c r="F365" s="1">
        <v>1000</v>
      </c>
      <c r="G365">
        <v>310</v>
      </c>
      <c r="H365">
        <v>1</v>
      </c>
      <c r="J365">
        <f t="shared" si="23"/>
        <v>310000</v>
      </c>
    </row>
    <row r="366" spans="1:11">
      <c r="A366" t="s">
        <v>4</v>
      </c>
      <c r="B366" s="2" t="s">
        <v>265</v>
      </c>
      <c r="C366" t="s">
        <v>290</v>
      </c>
      <c r="D366" t="s">
        <v>36</v>
      </c>
      <c r="E366" t="s">
        <v>39</v>
      </c>
      <c r="F366" s="1">
        <v>4000</v>
      </c>
      <c r="G366">
        <v>310</v>
      </c>
      <c r="H366">
        <v>1</v>
      </c>
      <c r="J366">
        <f t="shared" si="23"/>
        <v>1240000</v>
      </c>
    </row>
    <row r="367" spans="1:11">
      <c r="A367" t="s">
        <v>4</v>
      </c>
      <c r="B367" s="2" t="s">
        <v>270</v>
      </c>
      <c r="C367" s="2" t="s">
        <v>270</v>
      </c>
      <c r="D367" t="s">
        <v>36</v>
      </c>
      <c r="E367" t="s">
        <v>39</v>
      </c>
      <c r="F367" s="1">
        <v>2000</v>
      </c>
      <c r="G367">
        <v>310</v>
      </c>
      <c r="H367">
        <v>1</v>
      </c>
      <c r="J367">
        <f t="shared" si="23"/>
        <v>620000</v>
      </c>
    </row>
    <row r="368" spans="1:11">
      <c r="A368" t="s">
        <v>4</v>
      </c>
      <c r="B368" s="2" t="s">
        <v>278</v>
      </c>
      <c r="C368" s="2" t="s">
        <v>279</v>
      </c>
      <c r="D368" t="s">
        <v>36</v>
      </c>
      <c r="E368" t="s">
        <v>39</v>
      </c>
      <c r="F368" s="1">
        <v>5000</v>
      </c>
      <c r="G368">
        <v>310</v>
      </c>
      <c r="H368">
        <v>1</v>
      </c>
      <c r="J368">
        <f t="shared" si="23"/>
        <v>1550000</v>
      </c>
    </row>
    <row r="369" spans="1:10">
      <c r="A369" t="s">
        <v>4</v>
      </c>
      <c r="B369" s="2" t="s">
        <v>278</v>
      </c>
      <c r="C369" s="2" t="s">
        <v>279</v>
      </c>
      <c r="D369" t="s">
        <v>36</v>
      </c>
      <c r="E369" t="s">
        <v>39</v>
      </c>
      <c r="F369" s="1">
        <v>5000</v>
      </c>
      <c r="G369">
        <v>310</v>
      </c>
      <c r="H369">
        <v>1</v>
      </c>
      <c r="J369">
        <f t="shared" si="23"/>
        <v>1550000</v>
      </c>
    </row>
    <row r="370" spans="1:10">
      <c r="A370" t="s">
        <v>4</v>
      </c>
      <c r="B370" s="2" t="s">
        <v>278</v>
      </c>
      <c r="C370" s="2" t="s">
        <v>279</v>
      </c>
      <c r="D370" t="s">
        <v>36</v>
      </c>
      <c r="E370" t="s">
        <v>39</v>
      </c>
      <c r="F370" s="1">
        <v>5000</v>
      </c>
      <c r="G370">
        <v>310</v>
      </c>
      <c r="H370">
        <v>1</v>
      </c>
      <c r="J370">
        <f t="shared" si="23"/>
        <v>1550000</v>
      </c>
    </row>
    <row r="371" spans="1:10">
      <c r="A371" t="s">
        <v>4</v>
      </c>
      <c r="B371" s="2" t="s">
        <v>278</v>
      </c>
      <c r="C371" s="2" t="s">
        <v>279</v>
      </c>
      <c r="D371" t="s">
        <v>36</v>
      </c>
      <c r="E371" t="s">
        <v>39</v>
      </c>
      <c r="F371" s="1">
        <v>4000</v>
      </c>
      <c r="G371">
        <v>310</v>
      </c>
      <c r="H371">
        <v>1</v>
      </c>
      <c r="J371">
        <f t="shared" si="23"/>
        <v>1240000</v>
      </c>
    </row>
    <row r="372" spans="1:10">
      <c r="A372" t="s">
        <v>4</v>
      </c>
      <c r="B372" s="2" t="s">
        <v>278</v>
      </c>
      <c r="C372" s="2" t="s">
        <v>285</v>
      </c>
      <c r="D372" t="s">
        <v>36</v>
      </c>
      <c r="E372" t="s">
        <v>39</v>
      </c>
      <c r="F372" s="1">
        <v>1000</v>
      </c>
      <c r="G372">
        <v>310</v>
      </c>
      <c r="H372">
        <v>1</v>
      </c>
      <c r="J372">
        <f t="shared" si="23"/>
        <v>310000</v>
      </c>
    </row>
    <row r="373" spans="1:10">
      <c r="A373" t="s">
        <v>4</v>
      </c>
      <c r="B373" s="2" t="s">
        <v>278</v>
      </c>
      <c r="C373" s="2" t="s">
        <v>285</v>
      </c>
      <c r="D373" t="s">
        <v>36</v>
      </c>
      <c r="E373" t="s">
        <v>39</v>
      </c>
      <c r="F373" s="1">
        <v>2500</v>
      </c>
      <c r="G373">
        <v>310</v>
      </c>
      <c r="H373">
        <v>1</v>
      </c>
      <c r="J373">
        <f t="shared" si="23"/>
        <v>775000</v>
      </c>
    </row>
    <row r="374" spans="1:10">
      <c r="A374" t="s">
        <v>4</v>
      </c>
      <c r="B374" s="2" t="s">
        <v>278</v>
      </c>
      <c r="C374" s="2" t="s">
        <v>279</v>
      </c>
      <c r="D374" t="s">
        <v>36</v>
      </c>
      <c r="E374" t="s">
        <v>39</v>
      </c>
      <c r="F374" s="1">
        <v>5000</v>
      </c>
      <c r="G374">
        <v>310</v>
      </c>
      <c r="H374">
        <v>1</v>
      </c>
      <c r="J374">
        <f t="shared" si="23"/>
        <v>1550000</v>
      </c>
    </row>
    <row r="375" spans="1:10">
      <c r="A375" t="s">
        <v>4</v>
      </c>
      <c r="B375" s="2" t="s">
        <v>270</v>
      </c>
      <c r="C375" s="2" t="s">
        <v>291</v>
      </c>
      <c r="D375" t="s">
        <v>36</v>
      </c>
      <c r="E375" t="s">
        <v>39</v>
      </c>
      <c r="F375" s="1">
        <v>5000</v>
      </c>
      <c r="G375">
        <v>310</v>
      </c>
      <c r="H375">
        <v>1</v>
      </c>
      <c r="J375">
        <f t="shared" si="23"/>
        <v>1550000</v>
      </c>
    </row>
    <row r="376" spans="1:10">
      <c r="A376" t="s">
        <v>4</v>
      </c>
      <c r="B376" s="2" t="s">
        <v>270</v>
      </c>
      <c r="C376" s="2" t="s">
        <v>291</v>
      </c>
      <c r="D376" t="s">
        <v>36</v>
      </c>
      <c r="E376" t="s">
        <v>39</v>
      </c>
      <c r="F376" s="1">
        <v>5000</v>
      </c>
      <c r="G376">
        <v>310</v>
      </c>
      <c r="H376">
        <v>1</v>
      </c>
      <c r="J376">
        <f t="shared" si="23"/>
        <v>1550000</v>
      </c>
    </row>
    <row r="377" spans="1:10">
      <c r="A377" t="s">
        <v>4</v>
      </c>
      <c r="B377" s="2" t="s">
        <v>267</v>
      </c>
      <c r="C377" s="2" t="s">
        <v>283</v>
      </c>
      <c r="D377" t="s">
        <v>36</v>
      </c>
      <c r="E377" t="s">
        <v>39</v>
      </c>
      <c r="F377" s="1">
        <v>1000</v>
      </c>
      <c r="G377">
        <v>310</v>
      </c>
      <c r="H377">
        <v>1</v>
      </c>
      <c r="J377">
        <f t="shared" si="23"/>
        <v>310000</v>
      </c>
    </row>
    <row r="378" spans="1:10">
      <c r="A378" t="s">
        <v>4</v>
      </c>
      <c r="B378" s="2" t="s">
        <v>270</v>
      </c>
      <c r="C378" s="2" t="s">
        <v>270</v>
      </c>
      <c r="D378" t="s">
        <v>36</v>
      </c>
      <c r="E378" t="s">
        <v>39</v>
      </c>
      <c r="F378" s="1">
        <v>1000</v>
      </c>
      <c r="G378">
        <v>310</v>
      </c>
      <c r="H378">
        <v>1</v>
      </c>
      <c r="J378">
        <f t="shared" si="23"/>
        <v>310000</v>
      </c>
    </row>
    <row r="379" spans="1:10">
      <c r="A379" t="s">
        <v>4</v>
      </c>
      <c r="B379" s="2" t="s">
        <v>270</v>
      </c>
      <c r="C379" s="2" t="s">
        <v>291</v>
      </c>
      <c r="D379" t="s">
        <v>36</v>
      </c>
      <c r="E379" t="s">
        <v>39</v>
      </c>
      <c r="F379" s="1">
        <v>5000</v>
      </c>
      <c r="G379">
        <v>310</v>
      </c>
      <c r="H379">
        <v>1</v>
      </c>
      <c r="J379">
        <f t="shared" si="23"/>
        <v>1550000</v>
      </c>
    </row>
    <row r="380" spans="1:10">
      <c r="A380" t="s">
        <v>4</v>
      </c>
      <c r="B380" s="2" t="s">
        <v>270</v>
      </c>
      <c r="C380" s="2" t="s">
        <v>270</v>
      </c>
      <c r="D380" t="s">
        <v>36</v>
      </c>
      <c r="E380" t="s">
        <v>39</v>
      </c>
      <c r="F380" s="1">
        <v>1500</v>
      </c>
      <c r="G380">
        <v>310</v>
      </c>
      <c r="H380">
        <v>1</v>
      </c>
      <c r="J380">
        <f t="shared" si="23"/>
        <v>465000</v>
      </c>
    </row>
    <row r="381" spans="1:10">
      <c r="A381" t="s">
        <v>4</v>
      </c>
      <c r="B381" s="2" t="s">
        <v>267</v>
      </c>
      <c r="C381" s="2" t="s">
        <v>267</v>
      </c>
      <c r="D381" t="s">
        <v>36</v>
      </c>
      <c r="E381" t="s">
        <v>39</v>
      </c>
      <c r="F381" s="1">
        <v>2500</v>
      </c>
      <c r="G381">
        <v>310</v>
      </c>
      <c r="H381">
        <v>1</v>
      </c>
      <c r="J381">
        <f t="shared" si="23"/>
        <v>775000</v>
      </c>
    </row>
    <row r="382" spans="1:10">
      <c r="A382" t="s">
        <v>4</v>
      </c>
      <c r="B382" s="2" t="s">
        <v>267</v>
      </c>
      <c r="C382" s="2" t="s">
        <v>267</v>
      </c>
      <c r="D382" t="s">
        <v>36</v>
      </c>
      <c r="E382" t="s">
        <v>39</v>
      </c>
      <c r="F382" s="1">
        <v>2500</v>
      </c>
      <c r="G382">
        <v>310</v>
      </c>
      <c r="H382">
        <v>1</v>
      </c>
      <c r="J382">
        <f t="shared" si="23"/>
        <v>775000</v>
      </c>
    </row>
    <row r="383" spans="1:10">
      <c r="A383" t="s">
        <v>4</v>
      </c>
      <c r="B383" s="2" t="s">
        <v>267</v>
      </c>
      <c r="C383" s="2" t="s">
        <v>267</v>
      </c>
      <c r="D383" t="s">
        <v>36</v>
      </c>
      <c r="E383" t="s">
        <v>39</v>
      </c>
      <c r="F383" s="1">
        <v>5000</v>
      </c>
      <c r="G383">
        <v>310</v>
      </c>
      <c r="H383">
        <v>1</v>
      </c>
      <c r="J383">
        <f t="shared" si="23"/>
        <v>1550000</v>
      </c>
    </row>
    <row r="384" spans="1:10">
      <c r="A384" t="s">
        <v>4</v>
      </c>
      <c r="B384" s="2" t="s">
        <v>292</v>
      </c>
      <c r="C384" s="2" t="s">
        <v>293</v>
      </c>
      <c r="D384" t="s">
        <v>36</v>
      </c>
      <c r="E384" t="s">
        <v>39</v>
      </c>
      <c r="F384" s="1">
        <v>4000</v>
      </c>
      <c r="G384">
        <v>310</v>
      </c>
      <c r="H384">
        <v>1</v>
      </c>
      <c r="J384">
        <f t="shared" si="23"/>
        <v>1240000</v>
      </c>
    </row>
    <row r="385" spans="1:11">
      <c r="A385" t="s">
        <v>4</v>
      </c>
      <c r="B385" s="2" t="s">
        <v>292</v>
      </c>
      <c r="C385" s="2" t="s">
        <v>293</v>
      </c>
      <c r="D385" t="s">
        <v>36</v>
      </c>
      <c r="E385" t="s">
        <v>39</v>
      </c>
      <c r="F385" s="1">
        <v>4000</v>
      </c>
      <c r="G385">
        <v>310</v>
      </c>
      <c r="H385">
        <v>1</v>
      </c>
      <c r="J385">
        <f t="shared" si="23"/>
        <v>1240000</v>
      </c>
    </row>
    <row r="386" spans="1:11">
      <c r="A386" t="s">
        <v>4</v>
      </c>
      <c r="B386" s="2" t="s">
        <v>278</v>
      </c>
      <c r="C386" s="2" t="s">
        <v>279</v>
      </c>
      <c r="D386" t="s">
        <v>36</v>
      </c>
      <c r="E386" t="s">
        <v>39</v>
      </c>
      <c r="F386" s="1">
        <v>1000</v>
      </c>
      <c r="G386">
        <v>310</v>
      </c>
      <c r="H386">
        <v>1</v>
      </c>
      <c r="J386">
        <f t="shared" si="23"/>
        <v>310000</v>
      </c>
    </row>
    <row r="387" spans="1:11">
      <c r="A387" t="s">
        <v>4</v>
      </c>
      <c r="B387" s="2" t="s">
        <v>278</v>
      </c>
      <c r="C387" s="2" t="s">
        <v>279</v>
      </c>
      <c r="D387" t="s">
        <v>36</v>
      </c>
      <c r="E387" t="s">
        <v>39</v>
      </c>
      <c r="F387" s="1">
        <v>1000</v>
      </c>
      <c r="G387">
        <v>310</v>
      </c>
      <c r="H387">
        <v>1</v>
      </c>
      <c r="J387">
        <f t="shared" si="23"/>
        <v>310000</v>
      </c>
    </row>
    <row r="388" spans="1:11" ht="15">
      <c r="A388" s="15" t="s">
        <v>1299</v>
      </c>
      <c r="B388" s="2"/>
      <c r="C388" s="2"/>
      <c r="H388">
        <f>SUM(H321:H387)</f>
        <v>48</v>
      </c>
      <c r="J388">
        <f t="shared" ref="J388" si="24">SUM(J321:J387)</f>
        <v>51274000</v>
      </c>
    </row>
    <row r="389" spans="1:11" ht="15">
      <c r="A389" s="15" t="s">
        <v>1300</v>
      </c>
      <c r="B389" s="2"/>
      <c r="C389" s="2"/>
      <c r="I389">
        <f>SUM(I321:I387)</f>
        <v>19</v>
      </c>
      <c r="K389">
        <f>SUM(K321:K387)</f>
        <v>22700000</v>
      </c>
    </row>
    <row r="390" spans="1:11" s="7" customFormat="1">
      <c r="A390" s="7" t="s">
        <v>5</v>
      </c>
      <c r="B390" s="8" t="s">
        <v>294</v>
      </c>
      <c r="C390" s="8" t="s">
        <v>295</v>
      </c>
      <c r="D390" s="7" t="s">
        <v>37</v>
      </c>
      <c r="E390" s="7" t="s">
        <v>40</v>
      </c>
      <c r="F390" s="9">
        <v>1000000</v>
      </c>
      <c r="G390" s="7">
        <v>1</v>
      </c>
      <c r="I390" s="7">
        <v>1</v>
      </c>
      <c r="K390" s="7">
        <f>F390*G390</f>
        <v>1000000</v>
      </c>
    </row>
    <row r="391" spans="1:11">
      <c r="A391" t="s">
        <v>5</v>
      </c>
      <c r="B391" s="2" t="s">
        <v>296</v>
      </c>
      <c r="C391" s="2" t="s">
        <v>297</v>
      </c>
      <c r="D391" t="s">
        <v>37</v>
      </c>
      <c r="E391" t="s">
        <v>40</v>
      </c>
      <c r="F391" s="1">
        <v>600000</v>
      </c>
      <c r="G391">
        <v>1</v>
      </c>
      <c r="I391">
        <v>1</v>
      </c>
      <c r="K391">
        <f>F391*G391</f>
        <v>600000</v>
      </c>
    </row>
    <row r="392" spans="1:11">
      <c r="A392" t="s">
        <v>5</v>
      </c>
      <c r="B392" s="2" t="s">
        <v>298</v>
      </c>
      <c r="C392" s="2" t="s">
        <v>299</v>
      </c>
      <c r="D392" t="s">
        <v>37</v>
      </c>
      <c r="E392" t="s">
        <v>40</v>
      </c>
      <c r="F392" s="1">
        <v>600000</v>
      </c>
      <c r="G392">
        <v>1</v>
      </c>
      <c r="I392">
        <v>1</v>
      </c>
      <c r="K392">
        <f>F392*G392</f>
        <v>600000</v>
      </c>
    </row>
    <row r="393" spans="1:11">
      <c r="A393" t="s">
        <v>5</v>
      </c>
      <c r="B393" s="2" t="s">
        <v>300</v>
      </c>
      <c r="C393" s="2" t="s">
        <v>301</v>
      </c>
      <c r="D393" t="s">
        <v>36</v>
      </c>
      <c r="E393" t="s">
        <v>39</v>
      </c>
      <c r="F393" s="1">
        <v>4000</v>
      </c>
      <c r="G393">
        <v>310</v>
      </c>
      <c r="H393">
        <v>1</v>
      </c>
      <c r="J393">
        <f>F393*G393</f>
        <v>1240000</v>
      </c>
    </row>
    <row r="394" spans="1:11">
      <c r="A394" t="s">
        <v>5</v>
      </c>
      <c r="B394" s="2" t="s">
        <v>300</v>
      </c>
      <c r="C394" s="2" t="s">
        <v>300</v>
      </c>
      <c r="D394" t="s">
        <v>37</v>
      </c>
      <c r="E394" t="s">
        <v>40</v>
      </c>
      <c r="F394" s="1">
        <v>1000000</v>
      </c>
      <c r="G394">
        <v>1</v>
      </c>
      <c r="I394">
        <v>1</v>
      </c>
      <c r="K394">
        <f>F394*G394</f>
        <v>1000000</v>
      </c>
    </row>
    <row r="395" spans="1:11">
      <c r="A395" t="s">
        <v>5</v>
      </c>
      <c r="B395" s="2" t="s">
        <v>300</v>
      </c>
      <c r="C395" s="2" t="s">
        <v>302</v>
      </c>
      <c r="D395" t="s">
        <v>36</v>
      </c>
      <c r="E395" t="s">
        <v>39</v>
      </c>
      <c r="F395" s="1">
        <v>4000</v>
      </c>
      <c r="G395">
        <v>310</v>
      </c>
      <c r="H395">
        <v>1</v>
      </c>
      <c r="J395">
        <f>F395*G395</f>
        <v>1240000</v>
      </c>
    </row>
    <row r="396" spans="1:11">
      <c r="A396" t="s">
        <v>5</v>
      </c>
      <c r="B396" s="2" t="s">
        <v>303</v>
      </c>
      <c r="C396" s="2" t="s">
        <v>304</v>
      </c>
      <c r="D396" t="s">
        <v>37</v>
      </c>
      <c r="E396" t="s">
        <v>40</v>
      </c>
      <c r="F396" s="1">
        <v>800000</v>
      </c>
      <c r="G396">
        <v>1</v>
      </c>
      <c r="I396">
        <v>1</v>
      </c>
      <c r="K396">
        <f>F396*G396</f>
        <v>800000</v>
      </c>
    </row>
    <row r="397" spans="1:11">
      <c r="A397" t="s">
        <v>5</v>
      </c>
      <c r="B397" s="2" t="s">
        <v>298</v>
      </c>
      <c r="C397" s="2" t="s">
        <v>305</v>
      </c>
      <c r="D397" t="s">
        <v>37</v>
      </c>
      <c r="E397" t="s">
        <v>40</v>
      </c>
      <c r="F397" s="1">
        <v>1000000</v>
      </c>
      <c r="G397">
        <v>1</v>
      </c>
      <c r="I397">
        <v>1</v>
      </c>
      <c r="K397">
        <f>F397*G397</f>
        <v>1000000</v>
      </c>
    </row>
    <row r="398" spans="1:11">
      <c r="A398" t="s">
        <v>5</v>
      </c>
      <c r="B398" s="2" t="s">
        <v>298</v>
      </c>
      <c r="C398" s="2" t="s">
        <v>305</v>
      </c>
      <c r="D398" t="s">
        <v>36</v>
      </c>
      <c r="E398" t="s">
        <v>39</v>
      </c>
      <c r="F398" s="1">
        <v>3500</v>
      </c>
      <c r="G398">
        <v>310</v>
      </c>
      <c r="H398">
        <v>1</v>
      </c>
      <c r="J398">
        <f>F398*G398</f>
        <v>1085000</v>
      </c>
    </row>
    <row r="399" spans="1:11">
      <c r="A399" t="s">
        <v>5</v>
      </c>
      <c r="B399" s="2" t="s">
        <v>298</v>
      </c>
      <c r="C399" s="2" t="s">
        <v>305</v>
      </c>
      <c r="D399" t="s">
        <v>36</v>
      </c>
      <c r="E399" t="s">
        <v>39</v>
      </c>
      <c r="F399" s="1">
        <v>4000</v>
      </c>
      <c r="G399">
        <v>310</v>
      </c>
      <c r="H399">
        <v>1</v>
      </c>
      <c r="J399">
        <f>F399*G399</f>
        <v>1240000</v>
      </c>
    </row>
    <row r="400" spans="1:11">
      <c r="A400" t="s">
        <v>5</v>
      </c>
      <c r="B400" s="2" t="s">
        <v>298</v>
      </c>
      <c r="C400" s="2" t="s">
        <v>298</v>
      </c>
      <c r="D400" t="s">
        <v>37</v>
      </c>
      <c r="E400" t="s">
        <v>40</v>
      </c>
      <c r="F400" s="1">
        <v>1000000</v>
      </c>
      <c r="G400">
        <v>1</v>
      </c>
      <c r="I400">
        <v>1</v>
      </c>
      <c r="K400">
        <f t="shared" ref="K400:K406" si="25">F400*G400</f>
        <v>1000000</v>
      </c>
    </row>
    <row r="401" spans="1:11">
      <c r="A401" t="s">
        <v>5</v>
      </c>
      <c r="B401" s="2" t="s">
        <v>306</v>
      </c>
      <c r="C401" s="2" t="s">
        <v>306</v>
      </c>
      <c r="D401" t="s">
        <v>37</v>
      </c>
      <c r="E401" t="s">
        <v>40</v>
      </c>
      <c r="F401" s="1">
        <v>800000</v>
      </c>
      <c r="G401">
        <v>1</v>
      </c>
      <c r="I401">
        <v>1</v>
      </c>
      <c r="K401">
        <f t="shared" si="25"/>
        <v>800000</v>
      </c>
    </row>
    <row r="402" spans="1:11">
      <c r="A402" t="s">
        <v>5</v>
      </c>
      <c r="B402" s="2" t="s">
        <v>307</v>
      </c>
      <c r="C402" s="2" t="s">
        <v>308</v>
      </c>
      <c r="D402" t="s">
        <v>37</v>
      </c>
      <c r="E402" t="s">
        <v>40</v>
      </c>
      <c r="F402" s="1">
        <v>1200000</v>
      </c>
      <c r="G402">
        <v>1</v>
      </c>
      <c r="I402">
        <v>1</v>
      </c>
      <c r="K402">
        <f t="shared" si="25"/>
        <v>1200000</v>
      </c>
    </row>
    <row r="403" spans="1:11">
      <c r="A403" t="s">
        <v>5</v>
      </c>
      <c r="B403" s="2" t="s">
        <v>298</v>
      </c>
      <c r="C403" s="2" t="s">
        <v>309</v>
      </c>
      <c r="D403" t="s">
        <v>37</v>
      </c>
      <c r="E403" t="s">
        <v>40</v>
      </c>
      <c r="F403" s="1">
        <v>1200000</v>
      </c>
      <c r="G403">
        <v>1</v>
      </c>
      <c r="I403">
        <v>1</v>
      </c>
      <c r="K403">
        <f t="shared" si="25"/>
        <v>1200000</v>
      </c>
    </row>
    <row r="404" spans="1:11">
      <c r="A404" t="s">
        <v>5</v>
      </c>
      <c r="B404" s="2" t="s">
        <v>306</v>
      </c>
      <c r="C404" s="2" t="s">
        <v>310</v>
      </c>
      <c r="D404" t="s">
        <v>37</v>
      </c>
      <c r="E404" t="s">
        <v>40</v>
      </c>
      <c r="F404" s="1">
        <v>1000000</v>
      </c>
      <c r="G404">
        <v>1</v>
      </c>
      <c r="I404">
        <v>1</v>
      </c>
      <c r="K404">
        <f t="shared" si="25"/>
        <v>1000000</v>
      </c>
    </row>
    <row r="405" spans="1:11">
      <c r="A405" t="s">
        <v>5</v>
      </c>
      <c r="B405" s="2" t="s">
        <v>298</v>
      </c>
      <c r="C405" s="2" t="s">
        <v>311</v>
      </c>
      <c r="D405" t="s">
        <v>37</v>
      </c>
      <c r="E405" t="s">
        <v>40</v>
      </c>
      <c r="F405" s="1">
        <v>600000</v>
      </c>
      <c r="G405">
        <v>1</v>
      </c>
      <c r="I405">
        <v>1</v>
      </c>
      <c r="K405">
        <f t="shared" si="25"/>
        <v>600000</v>
      </c>
    </row>
    <row r="406" spans="1:11">
      <c r="A406" t="s">
        <v>5</v>
      </c>
      <c r="B406" s="2" t="s">
        <v>312</v>
      </c>
      <c r="C406" s="2" t="s">
        <v>313</v>
      </c>
      <c r="D406" t="s">
        <v>37</v>
      </c>
      <c r="E406" t="s">
        <v>40</v>
      </c>
      <c r="F406" s="1">
        <v>1200000</v>
      </c>
      <c r="G406">
        <v>1</v>
      </c>
      <c r="I406">
        <v>1</v>
      </c>
      <c r="K406">
        <f t="shared" si="25"/>
        <v>1200000</v>
      </c>
    </row>
    <row r="407" spans="1:11">
      <c r="A407" t="s">
        <v>5</v>
      </c>
      <c r="B407" s="2" t="s">
        <v>298</v>
      </c>
      <c r="C407" s="2" t="s">
        <v>294</v>
      </c>
      <c r="D407" t="s">
        <v>36</v>
      </c>
      <c r="E407" t="s">
        <v>39</v>
      </c>
      <c r="F407" s="1">
        <v>2500</v>
      </c>
      <c r="G407">
        <v>310</v>
      </c>
      <c r="H407">
        <v>1</v>
      </c>
      <c r="J407">
        <f t="shared" ref="J407:J427" si="26">F407*G407</f>
        <v>775000</v>
      </c>
    </row>
    <row r="408" spans="1:11">
      <c r="A408" t="s">
        <v>5</v>
      </c>
      <c r="B408" s="2" t="s">
        <v>298</v>
      </c>
      <c r="C408" s="2" t="s">
        <v>298</v>
      </c>
      <c r="D408" t="s">
        <v>36</v>
      </c>
      <c r="E408" t="s">
        <v>39</v>
      </c>
      <c r="F408" s="1">
        <v>2500</v>
      </c>
      <c r="G408">
        <v>310</v>
      </c>
      <c r="H408">
        <v>1</v>
      </c>
      <c r="J408">
        <f t="shared" si="26"/>
        <v>775000</v>
      </c>
    </row>
    <row r="409" spans="1:11">
      <c r="A409" t="s">
        <v>5</v>
      </c>
      <c r="B409" s="2" t="s">
        <v>298</v>
      </c>
      <c r="C409" s="2" t="s">
        <v>305</v>
      </c>
      <c r="D409" t="s">
        <v>36</v>
      </c>
      <c r="E409" t="s">
        <v>39</v>
      </c>
      <c r="F409" s="1">
        <v>5000</v>
      </c>
      <c r="G409">
        <v>310</v>
      </c>
      <c r="H409">
        <v>1</v>
      </c>
      <c r="J409">
        <f t="shared" si="26"/>
        <v>1550000</v>
      </c>
    </row>
    <row r="410" spans="1:11">
      <c r="A410" t="s">
        <v>5</v>
      </c>
      <c r="B410" s="2" t="s">
        <v>298</v>
      </c>
      <c r="C410" s="2" t="s">
        <v>305</v>
      </c>
      <c r="D410" t="s">
        <v>36</v>
      </c>
      <c r="E410" t="s">
        <v>39</v>
      </c>
      <c r="F410" s="1">
        <v>5000</v>
      </c>
      <c r="G410">
        <v>310</v>
      </c>
      <c r="H410">
        <v>1</v>
      </c>
      <c r="J410">
        <f t="shared" si="26"/>
        <v>1550000</v>
      </c>
    </row>
    <row r="411" spans="1:11">
      <c r="A411" t="s">
        <v>5</v>
      </c>
      <c r="B411" s="2" t="s">
        <v>298</v>
      </c>
      <c r="C411" s="2" t="s">
        <v>294</v>
      </c>
      <c r="D411" t="s">
        <v>36</v>
      </c>
      <c r="E411" t="s">
        <v>39</v>
      </c>
      <c r="F411" s="1">
        <v>2000</v>
      </c>
      <c r="G411">
        <v>310</v>
      </c>
      <c r="H411">
        <v>1</v>
      </c>
      <c r="J411">
        <f t="shared" si="26"/>
        <v>620000</v>
      </c>
    </row>
    <row r="412" spans="1:11">
      <c r="A412" t="s">
        <v>5</v>
      </c>
      <c r="B412" s="2" t="s">
        <v>306</v>
      </c>
      <c r="C412" s="2" t="s">
        <v>314</v>
      </c>
      <c r="D412" t="s">
        <v>36</v>
      </c>
      <c r="E412" t="s">
        <v>39</v>
      </c>
      <c r="F412" s="1">
        <v>2000</v>
      </c>
      <c r="G412">
        <v>310</v>
      </c>
      <c r="H412">
        <v>1</v>
      </c>
      <c r="J412">
        <f t="shared" si="26"/>
        <v>620000</v>
      </c>
    </row>
    <row r="413" spans="1:11">
      <c r="A413" t="s">
        <v>5</v>
      </c>
      <c r="B413" s="2" t="s">
        <v>306</v>
      </c>
      <c r="C413" s="2" t="s">
        <v>314</v>
      </c>
      <c r="D413" t="s">
        <v>36</v>
      </c>
      <c r="E413" t="s">
        <v>39</v>
      </c>
      <c r="F413" s="1">
        <v>2000</v>
      </c>
      <c r="G413">
        <v>310</v>
      </c>
      <c r="H413">
        <v>1</v>
      </c>
      <c r="J413">
        <f t="shared" si="26"/>
        <v>620000</v>
      </c>
    </row>
    <row r="414" spans="1:11">
      <c r="A414" t="s">
        <v>5</v>
      </c>
      <c r="B414" s="2" t="s">
        <v>306</v>
      </c>
      <c r="C414" s="2" t="s">
        <v>314</v>
      </c>
      <c r="D414" t="s">
        <v>36</v>
      </c>
      <c r="E414" t="s">
        <v>39</v>
      </c>
      <c r="F414" s="1">
        <v>2500</v>
      </c>
      <c r="G414">
        <v>310</v>
      </c>
      <c r="H414">
        <v>1</v>
      </c>
      <c r="J414">
        <f t="shared" si="26"/>
        <v>775000</v>
      </c>
    </row>
    <row r="415" spans="1:11">
      <c r="A415" t="s">
        <v>5</v>
      </c>
      <c r="B415" s="2" t="s">
        <v>306</v>
      </c>
      <c r="C415" s="2" t="s">
        <v>314</v>
      </c>
      <c r="D415" t="s">
        <v>36</v>
      </c>
      <c r="E415" t="s">
        <v>39</v>
      </c>
      <c r="F415" s="1">
        <v>2500</v>
      </c>
      <c r="G415">
        <v>310</v>
      </c>
      <c r="H415">
        <v>1</v>
      </c>
      <c r="J415">
        <f t="shared" si="26"/>
        <v>775000</v>
      </c>
    </row>
    <row r="416" spans="1:11">
      <c r="A416" t="s">
        <v>5</v>
      </c>
      <c r="B416" s="2" t="s">
        <v>306</v>
      </c>
      <c r="C416" s="2" t="s">
        <v>314</v>
      </c>
      <c r="D416" t="s">
        <v>36</v>
      </c>
      <c r="E416" t="s">
        <v>39</v>
      </c>
      <c r="F416" s="1">
        <v>5000</v>
      </c>
      <c r="G416">
        <v>310</v>
      </c>
      <c r="H416">
        <v>1</v>
      </c>
      <c r="J416">
        <f t="shared" si="26"/>
        <v>1550000</v>
      </c>
    </row>
    <row r="417" spans="1:11">
      <c r="A417" t="s">
        <v>5</v>
      </c>
      <c r="B417" s="2" t="s">
        <v>306</v>
      </c>
      <c r="C417" s="2" t="s">
        <v>314</v>
      </c>
      <c r="D417" t="s">
        <v>36</v>
      </c>
      <c r="E417" t="s">
        <v>39</v>
      </c>
      <c r="F417" s="1">
        <v>5000</v>
      </c>
      <c r="G417">
        <v>310</v>
      </c>
      <c r="H417">
        <v>1</v>
      </c>
      <c r="J417">
        <f t="shared" si="26"/>
        <v>1550000</v>
      </c>
    </row>
    <row r="418" spans="1:11">
      <c r="A418" t="s">
        <v>5</v>
      </c>
      <c r="B418" s="2" t="s">
        <v>298</v>
      </c>
      <c r="C418" s="2" t="s">
        <v>294</v>
      </c>
      <c r="D418" t="s">
        <v>36</v>
      </c>
      <c r="E418" t="s">
        <v>39</v>
      </c>
      <c r="F418" s="1">
        <v>2500</v>
      </c>
      <c r="G418">
        <v>310</v>
      </c>
      <c r="H418">
        <v>1</v>
      </c>
      <c r="J418">
        <f t="shared" si="26"/>
        <v>775000</v>
      </c>
    </row>
    <row r="419" spans="1:11">
      <c r="A419" t="s">
        <v>5</v>
      </c>
      <c r="B419" s="2" t="s">
        <v>298</v>
      </c>
      <c r="C419" s="2" t="s">
        <v>294</v>
      </c>
      <c r="D419" t="s">
        <v>36</v>
      </c>
      <c r="E419" t="s">
        <v>39</v>
      </c>
      <c r="F419" s="1">
        <v>2500</v>
      </c>
      <c r="G419">
        <v>310</v>
      </c>
      <c r="H419">
        <v>1</v>
      </c>
      <c r="J419">
        <f t="shared" si="26"/>
        <v>775000</v>
      </c>
    </row>
    <row r="420" spans="1:11">
      <c r="A420" t="s">
        <v>5</v>
      </c>
      <c r="B420" s="2" t="s">
        <v>298</v>
      </c>
      <c r="C420" s="2" t="s">
        <v>294</v>
      </c>
      <c r="D420" t="s">
        <v>36</v>
      </c>
      <c r="E420" t="s">
        <v>39</v>
      </c>
      <c r="F420" s="1">
        <v>700</v>
      </c>
      <c r="G420">
        <v>310</v>
      </c>
      <c r="H420">
        <v>1</v>
      </c>
      <c r="J420">
        <f t="shared" si="26"/>
        <v>217000</v>
      </c>
    </row>
    <row r="421" spans="1:11">
      <c r="A421" t="s">
        <v>5</v>
      </c>
      <c r="B421" s="2" t="s">
        <v>298</v>
      </c>
      <c r="C421" s="2" t="s">
        <v>294</v>
      </c>
      <c r="D421" t="s">
        <v>36</v>
      </c>
      <c r="E421" t="s">
        <v>39</v>
      </c>
      <c r="F421" s="1">
        <v>3000</v>
      </c>
      <c r="G421">
        <v>310</v>
      </c>
      <c r="H421">
        <v>1</v>
      </c>
      <c r="J421">
        <f t="shared" si="26"/>
        <v>930000</v>
      </c>
    </row>
    <row r="422" spans="1:11">
      <c r="A422" t="s">
        <v>5</v>
      </c>
      <c r="B422" s="2" t="s">
        <v>296</v>
      </c>
      <c r="C422" s="2" t="s">
        <v>315</v>
      </c>
      <c r="D422" t="s">
        <v>36</v>
      </c>
      <c r="E422" t="s">
        <v>39</v>
      </c>
      <c r="F422" s="1">
        <v>1500</v>
      </c>
      <c r="G422">
        <v>310</v>
      </c>
      <c r="H422">
        <v>1</v>
      </c>
      <c r="J422">
        <f t="shared" si="26"/>
        <v>465000</v>
      </c>
    </row>
    <row r="423" spans="1:11">
      <c r="A423" t="s">
        <v>5</v>
      </c>
      <c r="B423" s="2" t="s">
        <v>296</v>
      </c>
      <c r="C423" s="2" t="s">
        <v>315</v>
      </c>
      <c r="D423" t="s">
        <v>36</v>
      </c>
      <c r="E423" t="s">
        <v>39</v>
      </c>
      <c r="F423" s="1">
        <v>2500</v>
      </c>
      <c r="G423">
        <v>310</v>
      </c>
      <c r="H423">
        <v>1</v>
      </c>
      <c r="J423">
        <f t="shared" si="26"/>
        <v>775000</v>
      </c>
    </row>
    <row r="424" spans="1:11">
      <c r="A424" t="s">
        <v>5</v>
      </c>
      <c r="B424" s="2" t="s">
        <v>298</v>
      </c>
      <c r="C424" s="2" t="s">
        <v>298</v>
      </c>
      <c r="D424" t="s">
        <v>36</v>
      </c>
      <c r="E424" t="s">
        <v>39</v>
      </c>
      <c r="F424" s="1">
        <v>2000</v>
      </c>
      <c r="G424">
        <v>310</v>
      </c>
      <c r="H424">
        <v>1</v>
      </c>
      <c r="J424">
        <f t="shared" si="26"/>
        <v>620000</v>
      </c>
    </row>
    <row r="425" spans="1:11">
      <c r="A425" t="s">
        <v>5</v>
      </c>
      <c r="B425" s="2" t="s">
        <v>298</v>
      </c>
      <c r="C425" s="2" t="s">
        <v>298</v>
      </c>
      <c r="D425" t="s">
        <v>36</v>
      </c>
      <c r="E425" t="s">
        <v>39</v>
      </c>
      <c r="F425" s="1">
        <v>2000</v>
      </c>
      <c r="G425">
        <v>310</v>
      </c>
      <c r="H425">
        <v>1</v>
      </c>
      <c r="J425">
        <f t="shared" si="26"/>
        <v>620000</v>
      </c>
    </row>
    <row r="426" spans="1:11">
      <c r="A426" t="s">
        <v>5</v>
      </c>
      <c r="B426" s="2" t="s">
        <v>298</v>
      </c>
      <c r="C426" s="2" t="s">
        <v>316</v>
      </c>
      <c r="D426" t="s">
        <v>36</v>
      </c>
      <c r="E426" t="s">
        <v>39</v>
      </c>
      <c r="F426" s="1">
        <v>4500</v>
      </c>
      <c r="G426">
        <v>310</v>
      </c>
      <c r="H426">
        <v>1</v>
      </c>
      <c r="J426">
        <f t="shared" si="26"/>
        <v>1395000</v>
      </c>
    </row>
    <row r="427" spans="1:11">
      <c r="A427" t="s">
        <v>5</v>
      </c>
      <c r="B427" s="2" t="s">
        <v>312</v>
      </c>
      <c r="C427" s="2" t="s">
        <v>317</v>
      </c>
      <c r="D427" t="s">
        <v>36</v>
      </c>
      <c r="E427" t="s">
        <v>39</v>
      </c>
      <c r="F427" s="1">
        <v>4000</v>
      </c>
      <c r="G427">
        <v>310</v>
      </c>
      <c r="H427">
        <v>1</v>
      </c>
      <c r="J427">
        <f t="shared" si="26"/>
        <v>1240000</v>
      </c>
    </row>
    <row r="428" spans="1:11" ht="15">
      <c r="A428" s="15" t="s">
        <v>1299</v>
      </c>
      <c r="B428" s="2"/>
      <c r="C428" s="2"/>
      <c r="H428">
        <f>SUM(H390:H427)</f>
        <v>25</v>
      </c>
      <c r="J428">
        <f t="shared" ref="J428" si="27">SUM(J390:J427)</f>
        <v>23777000</v>
      </c>
    </row>
    <row r="429" spans="1:11" ht="15">
      <c r="A429" s="15" t="s">
        <v>1300</v>
      </c>
      <c r="B429" s="2"/>
      <c r="C429" s="2"/>
      <c r="I429">
        <f>SUM(I390:I427)</f>
        <v>13</v>
      </c>
      <c r="K429">
        <f>SUM(K390:K427)</f>
        <v>12000000</v>
      </c>
    </row>
    <row r="430" spans="1:11" s="7" customFormat="1">
      <c r="A430" s="7" t="s">
        <v>6</v>
      </c>
      <c r="B430" s="8" t="s">
        <v>318</v>
      </c>
      <c r="C430" s="8" t="s">
        <v>319</v>
      </c>
      <c r="D430" s="7" t="s">
        <v>37</v>
      </c>
      <c r="E430" s="7" t="s">
        <v>40</v>
      </c>
      <c r="F430" s="9">
        <v>600000</v>
      </c>
      <c r="G430" s="7">
        <v>1</v>
      </c>
      <c r="I430" s="7">
        <v>1</v>
      </c>
      <c r="K430" s="7">
        <f>F430*G430</f>
        <v>600000</v>
      </c>
    </row>
    <row r="431" spans="1:11">
      <c r="A431" t="s">
        <v>6</v>
      </c>
      <c r="B431" s="2" t="s">
        <v>318</v>
      </c>
      <c r="C431" s="2" t="s">
        <v>320</v>
      </c>
      <c r="D431" t="s">
        <v>36</v>
      </c>
      <c r="E431" t="s">
        <v>39</v>
      </c>
      <c r="F431" s="1">
        <v>2500</v>
      </c>
      <c r="G431">
        <v>310</v>
      </c>
      <c r="H431">
        <v>1</v>
      </c>
      <c r="J431">
        <f t="shared" ref="J431:J437" si="28">F431*G431</f>
        <v>775000</v>
      </c>
    </row>
    <row r="432" spans="1:11">
      <c r="A432" t="s">
        <v>6</v>
      </c>
      <c r="B432" s="2" t="s">
        <v>321</v>
      </c>
      <c r="C432" s="2" t="s">
        <v>322</v>
      </c>
      <c r="D432" t="s">
        <v>36</v>
      </c>
      <c r="E432" t="s">
        <v>39</v>
      </c>
      <c r="F432" s="1">
        <v>500</v>
      </c>
      <c r="G432">
        <v>310</v>
      </c>
      <c r="H432">
        <v>1</v>
      </c>
      <c r="J432">
        <f t="shared" si="28"/>
        <v>155000</v>
      </c>
    </row>
    <row r="433" spans="1:11">
      <c r="A433" t="s">
        <v>6</v>
      </c>
      <c r="B433" s="2" t="s">
        <v>323</v>
      </c>
      <c r="C433" s="2" t="s">
        <v>324</v>
      </c>
      <c r="D433" t="s">
        <v>36</v>
      </c>
      <c r="E433" t="s">
        <v>39</v>
      </c>
      <c r="F433" s="1">
        <v>1200</v>
      </c>
      <c r="G433">
        <v>310</v>
      </c>
      <c r="H433">
        <v>1</v>
      </c>
      <c r="J433">
        <f t="shared" si="28"/>
        <v>372000</v>
      </c>
    </row>
    <row r="434" spans="1:11">
      <c r="A434" t="s">
        <v>6</v>
      </c>
      <c r="B434" s="2" t="s">
        <v>323</v>
      </c>
      <c r="C434" s="2" t="s">
        <v>325</v>
      </c>
      <c r="D434" t="s">
        <v>36</v>
      </c>
      <c r="E434" t="s">
        <v>39</v>
      </c>
      <c r="F434" s="1">
        <v>2500</v>
      </c>
      <c r="G434">
        <v>310</v>
      </c>
      <c r="H434">
        <v>1</v>
      </c>
      <c r="J434">
        <f t="shared" si="28"/>
        <v>775000</v>
      </c>
    </row>
    <row r="435" spans="1:11">
      <c r="A435" t="s">
        <v>6</v>
      </c>
      <c r="B435" s="2" t="s">
        <v>318</v>
      </c>
      <c r="C435" s="2" t="s">
        <v>320</v>
      </c>
      <c r="D435" t="s">
        <v>36</v>
      </c>
      <c r="E435" t="s">
        <v>39</v>
      </c>
      <c r="F435" s="1">
        <v>1200</v>
      </c>
      <c r="G435">
        <v>310</v>
      </c>
      <c r="H435">
        <v>1</v>
      </c>
      <c r="J435">
        <f t="shared" si="28"/>
        <v>372000</v>
      </c>
    </row>
    <row r="436" spans="1:11">
      <c r="A436" t="s">
        <v>6</v>
      </c>
      <c r="B436" s="2" t="s">
        <v>326</v>
      </c>
      <c r="C436" s="2" t="s">
        <v>327</v>
      </c>
      <c r="D436" t="s">
        <v>36</v>
      </c>
      <c r="E436" t="s">
        <v>39</v>
      </c>
      <c r="F436" s="1">
        <v>2000</v>
      </c>
      <c r="G436">
        <v>310</v>
      </c>
      <c r="H436">
        <v>1</v>
      </c>
      <c r="J436">
        <f t="shared" si="28"/>
        <v>620000</v>
      </c>
    </row>
    <row r="437" spans="1:11">
      <c r="A437" t="s">
        <v>6</v>
      </c>
      <c r="B437" s="2" t="s">
        <v>326</v>
      </c>
      <c r="C437" s="2" t="s">
        <v>327</v>
      </c>
      <c r="D437" t="s">
        <v>36</v>
      </c>
      <c r="E437" t="s">
        <v>39</v>
      </c>
      <c r="F437" s="1">
        <v>2000</v>
      </c>
      <c r="G437">
        <v>310</v>
      </c>
      <c r="H437">
        <v>1</v>
      </c>
      <c r="J437">
        <f t="shared" si="28"/>
        <v>620000</v>
      </c>
    </row>
    <row r="438" spans="1:11">
      <c r="A438" t="s">
        <v>6</v>
      </c>
      <c r="B438" s="2" t="s">
        <v>328</v>
      </c>
      <c r="C438" s="2" t="s">
        <v>329</v>
      </c>
      <c r="D438" t="s">
        <v>37</v>
      </c>
      <c r="E438" t="s">
        <v>40</v>
      </c>
      <c r="F438" s="1">
        <v>1200000</v>
      </c>
      <c r="G438">
        <v>1</v>
      </c>
      <c r="I438">
        <v>1</v>
      </c>
      <c r="K438">
        <f t="shared" ref="K438:K451" si="29">F438*G438</f>
        <v>1200000</v>
      </c>
    </row>
    <row r="439" spans="1:11">
      <c r="A439" t="s">
        <v>6</v>
      </c>
      <c r="B439" s="2" t="s">
        <v>330</v>
      </c>
      <c r="C439" s="2" t="s">
        <v>331</v>
      </c>
      <c r="D439" t="s">
        <v>37</v>
      </c>
      <c r="E439" t="s">
        <v>40</v>
      </c>
      <c r="F439" s="1">
        <v>800000</v>
      </c>
      <c r="G439">
        <v>1</v>
      </c>
      <c r="I439">
        <v>1</v>
      </c>
      <c r="K439">
        <f t="shared" si="29"/>
        <v>800000</v>
      </c>
    </row>
    <row r="440" spans="1:11">
      <c r="A440" t="s">
        <v>6</v>
      </c>
      <c r="B440" s="2" t="s">
        <v>328</v>
      </c>
      <c r="C440" s="2" t="s">
        <v>332</v>
      </c>
      <c r="D440" t="s">
        <v>37</v>
      </c>
      <c r="E440" t="s">
        <v>40</v>
      </c>
      <c r="F440" s="1">
        <v>600000</v>
      </c>
      <c r="G440">
        <v>1</v>
      </c>
      <c r="I440">
        <v>1</v>
      </c>
      <c r="K440">
        <f t="shared" si="29"/>
        <v>600000</v>
      </c>
    </row>
    <row r="441" spans="1:11">
      <c r="A441" t="s">
        <v>6</v>
      </c>
      <c r="B441" s="2" t="s">
        <v>333</v>
      </c>
      <c r="C441" s="2" t="s">
        <v>333</v>
      </c>
      <c r="D441" t="s">
        <v>37</v>
      </c>
      <c r="E441" t="s">
        <v>40</v>
      </c>
      <c r="F441" s="1">
        <v>600000</v>
      </c>
      <c r="G441">
        <v>1</v>
      </c>
      <c r="I441">
        <v>1</v>
      </c>
      <c r="K441">
        <f t="shared" si="29"/>
        <v>600000</v>
      </c>
    </row>
    <row r="442" spans="1:11">
      <c r="A442" t="s">
        <v>6</v>
      </c>
      <c r="B442" s="2" t="s">
        <v>321</v>
      </c>
      <c r="C442" s="2" t="s">
        <v>321</v>
      </c>
      <c r="D442" t="s">
        <v>37</v>
      </c>
      <c r="E442" t="s">
        <v>40</v>
      </c>
      <c r="F442" s="1">
        <v>400000</v>
      </c>
      <c r="G442">
        <v>1</v>
      </c>
      <c r="I442">
        <v>1</v>
      </c>
      <c r="K442">
        <f t="shared" si="29"/>
        <v>400000</v>
      </c>
    </row>
    <row r="443" spans="1:11">
      <c r="A443" t="s">
        <v>6</v>
      </c>
      <c r="B443" s="2" t="s">
        <v>334</v>
      </c>
      <c r="C443" s="2" t="s">
        <v>335</v>
      </c>
      <c r="D443" t="s">
        <v>37</v>
      </c>
      <c r="E443" t="s">
        <v>40</v>
      </c>
      <c r="F443" s="1">
        <v>1000000</v>
      </c>
      <c r="G443">
        <v>1</v>
      </c>
      <c r="I443">
        <v>1</v>
      </c>
      <c r="K443">
        <f t="shared" si="29"/>
        <v>1000000</v>
      </c>
    </row>
    <row r="444" spans="1:11">
      <c r="A444" t="s">
        <v>6</v>
      </c>
      <c r="B444" s="2" t="s">
        <v>336</v>
      </c>
      <c r="C444" s="2" t="s">
        <v>337</v>
      </c>
      <c r="D444" t="s">
        <v>37</v>
      </c>
      <c r="E444" t="s">
        <v>40</v>
      </c>
      <c r="F444" s="1">
        <v>1000000</v>
      </c>
      <c r="G444">
        <v>1</v>
      </c>
      <c r="I444">
        <v>1</v>
      </c>
      <c r="K444">
        <f t="shared" si="29"/>
        <v>1000000</v>
      </c>
    </row>
    <row r="445" spans="1:11">
      <c r="A445" t="s">
        <v>6</v>
      </c>
      <c r="B445" s="2" t="s">
        <v>338</v>
      </c>
      <c r="C445" s="2" t="s">
        <v>338</v>
      </c>
      <c r="D445" t="s">
        <v>37</v>
      </c>
      <c r="E445" t="s">
        <v>40</v>
      </c>
      <c r="F445" s="1">
        <v>2000000</v>
      </c>
      <c r="G445">
        <v>1</v>
      </c>
      <c r="I445">
        <v>1</v>
      </c>
      <c r="K445">
        <f t="shared" si="29"/>
        <v>2000000</v>
      </c>
    </row>
    <row r="446" spans="1:11">
      <c r="A446" t="s">
        <v>6</v>
      </c>
      <c r="B446" s="2" t="s">
        <v>336</v>
      </c>
      <c r="C446" s="2" t="s">
        <v>339</v>
      </c>
      <c r="D446" t="s">
        <v>37</v>
      </c>
      <c r="E446" t="s">
        <v>40</v>
      </c>
      <c r="F446" s="1">
        <v>600000</v>
      </c>
      <c r="G446">
        <v>1</v>
      </c>
      <c r="I446">
        <v>1</v>
      </c>
      <c r="K446">
        <f t="shared" si="29"/>
        <v>600000</v>
      </c>
    </row>
    <row r="447" spans="1:11">
      <c r="A447" t="s">
        <v>6</v>
      </c>
      <c r="B447" s="2" t="s">
        <v>336</v>
      </c>
      <c r="C447" s="2" t="s">
        <v>336</v>
      </c>
      <c r="D447" t="s">
        <v>37</v>
      </c>
      <c r="E447" t="s">
        <v>40</v>
      </c>
      <c r="F447" s="1">
        <v>1000000</v>
      </c>
      <c r="G447">
        <v>1</v>
      </c>
      <c r="I447">
        <v>1</v>
      </c>
      <c r="K447">
        <f t="shared" si="29"/>
        <v>1000000</v>
      </c>
    </row>
    <row r="448" spans="1:11">
      <c r="A448" t="s">
        <v>6</v>
      </c>
      <c r="B448" s="2" t="s">
        <v>334</v>
      </c>
      <c r="C448" s="2" t="s">
        <v>340</v>
      </c>
      <c r="D448" t="s">
        <v>37</v>
      </c>
      <c r="E448" t="s">
        <v>40</v>
      </c>
      <c r="F448" s="1">
        <v>1500000</v>
      </c>
      <c r="G448">
        <v>1</v>
      </c>
      <c r="I448">
        <v>1</v>
      </c>
      <c r="K448">
        <f t="shared" si="29"/>
        <v>1500000</v>
      </c>
    </row>
    <row r="449" spans="1:11">
      <c r="A449" t="s">
        <v>6</v>
      </c>
      <c r="B449" s="2" t="s">
        <v>334</v>
      </c>
      <c r="C449" s="2" t="s">
        <v>341</v>
      </c>
      <c r="D449" t="s">
        <v>37</v>
      </c>
      <c r="E449" t="s">
        <v>40</v>
      </c>
      <c r="F449" s="1">
        <v>500000</v>
      </c>
      <c r="G449">
        <v>1</v>
      </c>
      <c r="I449">
        <v>1</v>
      </c>
      <c r="K449">
        <f t="shared" si="29"/>
        <v>500000</v>
      </c>
    </row>
    <row r="450" spans="1:11">
      <c r="A450" t="s">
        <v>6</v>
      </c>
      <c r="B450" s="2" t="s">
        <v>333</v>
      </c>
      <c r="C450" s="2" t="s">
        <v>342</v>
      </c>
      <c r="D450" t="s">
        <v>37</v>
      </c>
      <c r="E450" t="s">
        <v>40</v>
      </c>
      <c r="F450" s="1">
        <v>1000000</v>
      </c>
      <c r="G450">
        <v>1</v>
      </c>
      <c r="I450">
        <v>1</v>
      </c>
      <c r="K450">
        <f t="shared" si="29"/>
        <v>1000000</v>
      </c>
    </row>
    <row r="451" spans="1:11">
      <c r="A451" t="s">
        <v>6</v>
      </c>
      <c r="B451" s="2" t="s">
        <v>333</v>
      </c>
      <c r="C451" s="2" t="s">
        <v>342</v>
      </c>
      <c r="D451" t="s">
        <v>37</v>
      </c>
      <c r="E451" t="s">
        <v>40</v>
      </c>
      <c r="F451" s="1">
        <v>1000000</v>
      </c>
      <c r="G451">
        <v>1</v>
      </c>
      <c r="I451">
        <v>1</v>
      </c>
      <c r="K451">
        <f t="shared" si="29"/>
        <v>1000000</v>
      </c>
    </row>
    <row r="452" spans="1:11">
      <c r="A452" t="s">
        <v>6</v>
      </c>
      <c r="B452" s="2" t="s">
        <v>343</v>
      </c>
      <c r="C452" s="2" t="s">
        <v>344</v>
      </c>
      <c r="D452" t="s">
        <v>36</v>
      </c>
      <c r="E452" t="s">
        <v>39</v>
      </c>
      <c r="F452" s="1">
        <v>2000</v>
      </c>
      <c r="G452">
        <v>310</v>
      </c>
      <c r="H452">
        <v>1</v>
      </c>
      <c r="J452">
        <f t="shared" ref="J452:J466" si="30">F452*G452</f>
        <v>620000</v>
      </c>
    </row>
    <row r="453" spans="1:11">
      <c r="A453" t="s">
        <v>6</v>
      </c>
      <c r="B453" s="2" t="s">
        <v>343</v>
      </c>
      <c r="C453" s="2" t="s">
        <v>344</v>
      </c>
      <c r="D453" t="s">
        <v>36</v>
      </c>
      <c r="E453" t="s">
        <v>39</v>
      </c>
      <c r="F453" s="1">
        <v>4000</v>
      </c>
      <c r="G453">
        <v>310</v>
      </c>
      <c r="H453">
        <v>1</v>
      </c>
      <c r="J453">
        <f t="shared" si="30"/>
        <v>1240000</v>
      </c>
    </row>
    <row r="454" spans="1:11">
      <c r="A454" t="s">
        <v>6</v>
      </c>
      <c r="B454" s="2" t="s">
        <v>326</v>
      </c>
      <c r="C454" s="2" t="s">
        <v>345</v>
      </c>
      <c r="D454" t="s">
        <v>36</v>
      </c>
      <c r="E454" t="s">
        <v>39</v>
      </c>
      <c r="F454" s="1">
        <v>2500</v>
      </c>
      <c r="G454">
        <v>310</v>
      </c>
      <c r="H454">
        <v>1</v>
      </c>
      <c r="J454">
        <f t="shared" si="30"/>
        <v>775000</v>
      </c>
    </row>
    <row r="455" spans="1:11">
      <c r="A455" t="s">
        <v>6</v>
      </c>
      <c r="B455" s="2" t="s">
        <v>328</v>
      </c>
      <c r="C455" s="2" t="s">
        <v>346</v>
      </c>
      <c r="D455" t="s">
        <v>36</v>
      </c>
      <c r="E455" t="s">
        <v>39</v>
      </c>
      <c r="F455" s="1">
        <v>2500</v>
      </c>
      <c r="G455">
        <v>310</v>
      </c>
      <c r="H455">
        <v>1</v>
      </c>
      <c r="J455">
        <f t="shared" si="30"/>
        <v>775000</v>
      </c>
    </row>
    <row r="456" spans="1:11">
      <c r="A456" t="s">
        <v>6</v>
      </c>
      <c r="B456" s="2" t="s">
        <v>318</v>
      </c>
      <c r="C456" s="2" t="s">
        <v>318</v>
      </c>
      <c r="D456" t="s">
        <v>36</v>
      </c>
      <c r="E456" t="s">
        <v>39</v>
      </c>
      <c r="F456" s="1">
        <v>5000</v>
      </c>
      <c r="G456">
        <v>310</v>
      </c>
      <c r="H456">
        <v>1</v>
      </c>
      <c r="J456">
        <f t="shared" si="30"/>
        <v>1550000</v>
      </c>
    </row>
    <row r="457" spans="1:11">
      <c r="A457" t="s">
        <v>6</v>
      </c>
      <c r="B457" s="2" t="s">
        <v>318</v>
      </c>
      <c r="C457" s="2" t="s">
        <v>318</v>
      </c>
      <c r="D457" t="s">
        <v>36</v>
      </c>
      <c r="E457" t="s">
        <v>39</v>
      </c>
      <c r="F457" s="1">
        <v>5000</v>
      </c>
      <c r="G457">
        <v>310</v>
      </c>
      <c r="H457">
        <v>1</v>
      </c>
      <c r="J457">
        <f t="shared" si="30"/>
        <v>1550000</v>
      </c>
    </row>
    <row r="458" spans="1:11">
      <c r="A458" t="s">
        <v>6</v>
      </c>
      <c r="B458" s="2" t="s">
        <v>330</v>
      </c>
      <c r="C458" s="2" t="s">
        <v>347</v>
      </c>
      <c r="D458" t="s">
        <v>36</v>
      </c>
      <c r="E458" t="s">
        <v>39</v>
      </c>
      <c r="F458" s="1">
        <v>1000</v>
      </c>
      <c r="G458">
        <v>310</v>
      </c>
      <c r="H458">
        <v>1</v>
      </c>
      <c r="J458">
        <f t="shared" si="30"/>
        <v>310000</v>
      </c>
    </row>
    <row r="459" spans="1:11">
      <c r="A459" t="s">
        <v>6</v>
      </c>
      <c r="B459" s="2" t="s">
        <v>330</v>
      </c>
      <c r="C459" s="2" t="s">
        <v>347</v>
      </c>
      <c r="D459" t="s">
        <v>36</v>
      </c>
      <c r="E459" t="s">
        <v>39</v>
      </c>
      <c r="F459" s="1">
        <v>3000</v>
      </c>
      <c r="G459">
        <v>310</v>
      </c>
      <c r="H459">
        <v>1</v>
      </c>
      <c r="J459">
        <f t="shared" si="30"/>
        <v>930000</v>
      </c>
    </row>
    <row r="460" spans="1:11">
      <c r="A460" t="s">
        <v>6</v>
      </c>
      <c r="B460" s="2" t="s">
        <v>318</v>
      </c>
      <c r="C460" s="2" t="s">
        <v>320</v>
      </c>
      <c r="D460" t="s">
        <v>36</v>
      </c>
      <c r="E460" t="s">
        <v>39</v>
      </c>
      <c r="F460" s="1">
        <v>5000</v>
      </c>
      <c r="G460">
        <v>310</v>
      </c>
      <c r="H460">
        <v>1</v>
      </c>
      <c r="J460">
        <f t="shared" si="30"/>
        <v>1550000</v>
      </c>
    </row>
    <row r="461" spans="1:11">
      <c r="A461" t="s">
        <v>6</v>
      </c>
      <c r="B461" s="2" t="s">
        <v>318</v>
      </c>
      <c r="C461" s="2" t="s">
        <v>348</v>
      </c>
      <c r="D461" t="s">
        <v>36</v>
      </c>
      <c r="E461" t="s">
        <v>39</v>
      </c>
      <c r="F461" s="1">
        <v>1000</v>
      </c>
      <c r="G461">
        <v>310</v>
      </c>
      <c r="H461">
        <v>1</v>
      </c>
      <c r="J461">
        <f t="shared" si="30"/>
        <v>310000</v>
      </c>
    </row>
    <row r="462" spans="1:11">
      <c r="A462" t="s">
        <v>6</v>
      </c>
      <c r="B462" s="2" t="s">
        <v>318</v>
      </c>
      <c r="C462" s="2" t="s">
        <v>348</v>
      </c>
      <c r="D462" t="s">
        <v>36</v>
      </c>
      <c r="E462" t="s">
        <v>39</v>
      </c>
      <c r="F462" s="1">
        <v>2500</v>
      </c>
      <c r="G462">
        <v>310</v>
      </c>
      <c r="H462">
        <v>1</v>
      </c>
      <c r="J462">
        <f t="shared" si="30"/>
        <v>775000</v>
      </c>
    </row>
    <row r="463" spans="1:11">
      <c r="A463" t="s">
        <v>6</v>
      </c>
      <c r="B463" s="2" t="s">
        <v>336</v>
      </c>
      <c r="C463" s="2" t="s">
        <v>349</v>
      </c>
      <c r="D463" t="s">
        <v>36</v>
      </c>
      <c r="E463" t="s">
        <v>39</v>
      </c>
      <c r="F463" s="1">
        <v>1000</v>
      </c>
      <c r="G463">
        <v>310</v>
      </c>
      <c r="H463">
        <v>1</v>
      </c>
      <c r="J463">
        <f t="shared" si="30"/>
        <v>310000</v>
      </c>
    </row>
    <row r="464" spans="1:11">
      <c r="A464" t="s">
        <v>6</v>
      </c>
      <c r="B464" s="2" t="s">
        <v>336</v>
      </c>
      <c r="C464" s="2" t="s">
        <v>349</v>
      </c>
      <c r="D464" t="s">
        <v>36</v>
      </c>
      <c r="E464" t="s">
        <v>39</v>
      </c>
      <c r="F464" s="1">
        <v>4500</v>
      </c>
      <c r="G464">
        <v>310</v>
      </c>
      <c r="H464">
        <v>1</v>
      </c>
      <c r="J464">
        <f t="shared" si="30"/>
        <v>1395000</v>
      </c>
    </row>
    <row r="465" spans="1:11">
      <c r="A465" t="s">
        <v>6</v>
      </c>
      <c r="B465" s="2" t="s">
        <v>336</v>
      </c>
      <c r="C465" s="2" t="s">
        <v>349</v>
      </c>
      <c r="D465" t="s">
        <v>36</v>
      </c>
      <c r="E465" t="s">
        <v>39</v>
      </c>
      <c r="F465" s="1">
        <v>1000</v>
      </c>
      <c r="G465">
        <v>310</v>
      </c>
      <c r="H465">
        <v>1</v>
      </c>
      <c r="J465">
        <f t="shared" si="30"/>
        <v>310000</v>
      </c>
    </row>
    <row r="466" spans="1:11">
      <c r="A466" t="s">
        <v>6</v>
      </c>
      <c r="B466" s="2" t="s">
        <v>336</v>
      </c>
      <c r="C466" s="2" t="s">
        <v>349</v>
      </c>
      <c r="D466" t="s">
        <v>36</v>
      </c>
      <c r="E466" t="s">
        <v>39</v>
      </c>
      <c r="F466" s="1">
        <v>2500</v>
      </c>
      <c r="G466">
        <v>310</v>
      </c>
      <c r="H466">
        <v>1</v>
      </c>
      <c r="J466">
        <f t="shared" si="30"/>
        <v>775000</v>
      </c>
    </row>
    <row r="467" spans="1:11">
      <c r="A467" t="s">
        <v>6</v>
      </c>
      <c r="B467" s="2" t="s">
        <v>318</v>
      </c>
      <c r="C467" s="2" t="s">
        <v>320</v>
      </c>
      <c r="D467" t="s">
        <v>37</v>
      </c>
      <c r="E467" t="s">
        <v>40</v>
      </c>
      <c r="F467" s="1">
        <v>1000000</v>
      </c>
      <c r="G467">
        <v>1</v>
      </c>
      <c r="I467">
        <v>1</v>
      </c>
      <c r="K467">
        <f>F467*G467</f>
        <v>1000000</v>
      </c>
    </row>
    <row r="468" spans="1:11">
      <c r="A468" t="s">
        <v>6</v>
      </c>
      <c r="B468" s="2" t="s">
        <v>321</v>
      </c>
      <c r="C468" s="2" t="s">
        <v>321</v>
      </c>
      <c r="D468" t="s">
        <v>36</v>
      </c>
      <c r="E468" t="s">
        <v>39</v>
      </c>
      <c r="F468" s="1">
        <v>2500</v>
      </c>
      <c r="G468">
        <v>310</v>
      </c>
      <c r="H468">
        <v>1</v>
      </c>
      <c r="J468">
        <f>F468*G468</f>
        <v>775000</v>
      </c>
    </row>
    <row r="469" spans="1:11">
      <c r="A469" t="s">
        <v>6</v>
      </c>
      <c r="B469" s="2" t="s">
        <v>323</v>
      </c>
      <c r="C469" s="2" t="s">
        <v>325</v>
      </c>
      <c r="D469" t="s">
        <v>36</v>
      </c>
      <c r="E469" t="s">
        <v>39</v>
      </c>
      <c r="F469" s="1">
        <v>2500</v>
      </c>
      <c r="G469">
        <v>310</v>
      </c>
      <c r="H469">
        <v>1</v>
      </c>
      <c r="J469">
        <f>F469*G469</f>
        <v>775000</v>
      </c>
    </row>
    <row r="470" spans="1:11">
      <c r="A470" t="s">
        <v>6</v>
      </c>
      <c r="B470" s="2" t="s">
        <v>328</v>
      </c>
      <c r="C470" s="2" t="s">
        <v>328</v>
      </c>
      <c r="D470" t="s">
        <v>36</v>
      </c>
      <c r="E470" t="s">
        <v>39</v>
      </c>
      <c r="F470" s="1">
        <v>2500</v>
      </c>
      <c r="G470">
        <v>310</v>
      </c>
      <c r="H470">
        <v>1</v>
      </c>
      <c r="J470">
        <f>F470*G470</f>
        <v>775000</v>
      </c>
    </row>
    <row r="471" spans="1:11">
      <c r="A471" t="s">
        <v>6</v>
      </c>
      <c r="B471" s="2" t="s">
        <v>330</v>
      </c>
      <c r="C471" s="2" t="s">
        <v>347</v>
      </c>
      <c r="D471" t="s">
        <v>36</v>
      </c>
      <c r="E471" t="s">
        <v>39</v>
      </c>
      <c r="F471" s="1">
        <v>2000</v>
      </c>
      <c r="G471">
        <v>310</v>
      </c>
      <c r="H471">
        <v>1</v>
      </c>
      <c r="J471">
        <f>F471*G471</f>
        <v>620000</v>
      </c>
    </row>
    <row r="472" spans="1:11">
      <c r="A472" t="s">
        <v>6</v>
      </c>
      <c r="B472" s="2" t="s">
        <v>350</v>
      </c>
      <c r="C472" s="2" t="s">
        <v>350</v>
      </c>
      <c r="D472" t="s">
        <v>36</v>
      </c>
      <c r="E472" t="s">
        <v>39</v>
      </c>
      <c r="F472" s="1">
        <v>4000</v>
      </c>
      <c r="G472">
        <v>310</v>
      </c>
      <c r="H472">
        <v>1</v>
      </c>
      <c r="J472">
        <f>F472*G472</f>
        <v>1240000</v>
      </c>
    </row>
    <row r="473" spans="1:11" ht="15">
      <c r="A473" s="15" t="s">
        <v>1299</v>
      </c>
      <c r="B473" s="2"/>
      <c r="C473" s="2"/>
      <c r="H473">
        <f>SUM(H430:H472)</f>
        <v>27</v>
      </c>
      <c r="J473">
        <f t="shared" ref="J473" si="31">SUM(J430:J472)</f>
        <v>21049000</v>
      </c>
    </row>
    <row r="474" spans="1:11" ht="15">
      <c r="A474" s="15" t="s">
        <v>1300</v>
      </c>
      <c r="B474" s="2"/>
      <c r="C474" s="2"/>
      <c r="I474">
        <f>SUM(I430:I472)</f>
        <v>16</v>
      </c>
      <c r="K474">
        <f>SUM(K430:K472)</f>
        <v>14800000</v>
      </c>
    </row>
    <row r="475" spans="1:11" s="7" customFormat="1">
      <c r="A475" s="7" t="s">
        <v>7</v>
      </c>
      <c r="B475" s="7" t="s">
        <v>7</v>
      </c>
      <c r="C475" s="8" t="s">
        <v>430</v>
      </c>
      <c r="D475" s="7" t="s">
        <v>37</v>
      </c>
      <c r="E475" s="7" t="s">
        <v>40</v>
      </c>
      <c r="F475" s="9">
        <v>1100000</v>
      </c>
      <c r="G475" s="7">
        <v>1</v>
      </c>
      <c r="I475" s="7">
        <v>1</v>
      </c>
      <c r="K475" s="7">
        <f>F475*G475</f>
        <v>1100000</v>
      </c>
    </row>
    <row r="476" spans="1:11">
      <c r="A476" t="s">
        <v>7</v>
      </c>
      <c r="B476" t="s">
        <v>7</v>
      </c>
      <c r="C476" s="2" t="s">
        <v>431</v>
      </c>
      <c r="D476" t="s">
        <v>37</v>
      </c>
      <c r="E476" t="s">
        <v>40</v>
      </c>
      <c r="F476" s="1">
        <v>2000000</v>
      </c>
      <c r="G476">
        <v>1</v>
      </c>
      <c r="I476">
        <v>1</v>
      </c>
      <c r="K476">
        <f>F476*G476</f>
        <v>2000000</v>
      </c>
    </row>
    <row r="477" spans="1:11">
      <c r="A477" t="s">
        <v>7</v>
      </c>
      <c r="B477" t="s">
        <v>7</v>
      </c>
      <c r="C477" s="2" t="s">
        <v>432</v>
      </c>
      <c r="D477" t="s">
        <v>37</v>
      </c>
      <c r="E477" t="s">
        <v>40</v>
      </c>
      <c r="F477" s="1">
        <v>1000000</v>
      </c>
      <c r="G477">
        <v>1</v>
      </c>
      <c r="I477">
        <v>1</v>
      </c>
      <c r="K477">
        <f>F477*G477</f>
        <v>1000000</v>
      </c>
    </row>
    <row r="478" spans="1:11">
      <c r="A478" t="s">
        <v>7</v>
      </c>
      <c r="B478" t="s">
        <v>7</v>
      </c>
      <c r="C478" s="2" t="s">
        <v>433</v>
      </c>
      <c r="D478" t="s">
        <v>37</v>
      </c>
      <c r="E478" t="s">
        <v>40</v>
      </c>
      <c r="F478" s="1">
        <v>2000000</v>
      </c>
      <c r="G478">
        <v>1</v>
      </c>
      <c r="I478">
        <v>1</v>
      </c>
      <c r="K478">
        <f>F478*G478</f>
        <v>2000000</v>
      </c>
    </row>
    <row r="479" spans="1:11">
      <c r="A479" t="s">
        <v>7</v>
      </c>
      <c r="B479" t="s">
        <v>7</v>
      </c>
      <c r="C479" s="2" t="s">
        <v>431</v>
      </c>
      <c r="D479" t="s">
        <v>37</v>
      </c>
      <c r="E479" t="s">
        <v>40</v>
      </c>
      <c r="F479" s="1">
        <v>1000000</v>
      </c>
      <c r="G479">
        <v>1</v>
      </c>
      <c r="I479">
        <v>1</v>
      </c>
      <c r="K479">
        <f>F479*G479</f>
        <v>1000000</v>
      </c>
    </row>
    <row r="480" spans="1:11" ht="15">
      <c r="A480" s="15" t="s">
        <v>1299</v>
      </c>
      <c r="C480" s="2"/>
    </row>
    <row r="481" spans="1:11" ht="15">
      <c r="A481" s="15" t="s">
        <v>1300</v>
      </c>
      <c r="C481" s="2"/>
      <c r="I481">
        <f>SUM(I475:I479)</f>
        <v>5</v>
      </c>
      <c r="K481">
        <f>SUM(K475:K479)</f>
        <v>7100000</v>
      </c>
    </row>
    <row r="482" spans="1:11" s="7" customFormat="1">
      <c r="A482" s="7" t="s">
        <v>8</v>
      </c>
      <c r="B482" s="7" t="s">
        <v>434</v>
      </c>
      <c r="C482" s="8" t="s">
        <v>435</v>
      </c>
      <c r="D482" s="7" t="s">
        <v>37</v>
      </c>
      <c r="E482" s="7" t="s">
        <v>40</v>
      </c>
      <c r="F482" s="9">
        <v>1000000</v>
      </c>
      <c r="G482" s="7">
        <v>1</v>
      </c>
      <c r="I482" s="7">
        <v>1</v>
      </c>
      <c r="K482" s="7">
        <f t="shared" ref="K482:K492" si="32">F482*G482</f>
        <v>1000000</v>
      </c>
    </row>
    <row r="483" spans="1:11">
      <c r="A483" t="s">
        <v>8</v>
      </c>
      <c r="B483" t="s">
        <v>467</v>
      </c>
      <c r="C483" s="2" t="s">
        <v>436</v>
      </c>
      <c r="D483" t="s">
        <v>37</v>
      </c>
      <c r="E483" t="s">
        <v>40</v>
      </c>
      <c r="F483" s="1">
        <v>1000000</v>
      </c>
      <c r="G483">
        <v>1</v>
      </c>
      <c r="I483">
        <v>1</v>
      </c>
      <c r="K483">
        <f t="shared" si="32"/>
        <v>1000000</v>
      </c>
    </row>
    <row r="484" spans="1:11">
      <c r="A484" t="s">
        <v>8</v>
      </c>
      <c r="B484" t="s">
        <v>437</v>
      </c>
      <c r="C484" s="2" t="s">
        <v>438</v>
      </c>
      <c r="D484" t="s">
        <v>37</v>
      </c>
      <c r="E484" t="s">
        <v>40</v>
      </c>
      <c r="F484" s="1">
        <v>600000</v>
      </c>
      <c r="G484">
        <v>1</v>
      </c>
      <c r="I484">
        <v>1</v>
      </c>
      <c r="K484">
        <f t="shared" si="32"/>
        <v>600000</v>
      </c>
    </row>
    <row r="485" spans="1:11">
      <c r="A485" t="s">
        <v>8</v>
      </c>
      <c r="B485" t="s">
        <v>439</v>
      </c>
      <c r="C485" s="2" t="s">
        <v>440</v>
      </c>
      <c r="D485" t="s">
        <v>37</v>
      </c>
      <c r="E485" t="s">
        <v>40</v>
      </c>
      <c r="F485" s="1">
        <v>100000</v>
      </c>
      <c r="G485">
        <v>1</v>
      </c>
      <c r="I485">
        <v>1</v>
      </c>
      <c r="K485">
        <f t="shared" si="32"/>
        <v>100000</v>
      </c>
    </row>
    <row r="486" spans="1:11">
      <c r="A486" t="s">
        <v>8</v>
      </c>
      <c r="B486" t="s">
        <v>441</v>
      </c>
      <c r="C486" s="2" t="s">
        <v>442</v>
      </c>
      <c r="D486" t="s">
        <v>37</v>
      </c>
      <c r="E486" t="s">
        <v>40</v>
      </c>
      <c r="F486" s="1">
        <v>2000000</v>
      </c>
      <c r="G486">
        <v>1</v>
      </c>
      <c r="I486">
        <v>1</v>
      </c>
      <c r="K486">
        <f t="shared" si="32"/>
        <v>2000000</v>
      </c>
    </row>
    <row r="487" spans="1:11">
      <c r="A487" t="s">
        <v>8</v>
      </c>
      <c r="B487" t="s">
        <v>443</v>
      </c>
      <c r="C487" s="2" t="s">
        <v>444</v>
      </c>
      <c r="D487" t="s">
        <v>37</v>
      </c>
      <c r="E487" t="s">
        <v>40</v>
      </c>
      <c r="F487" s="1">
        <v>600000</v>
      </c>
      <c r="G487">
        <v>1</v>
      </c>
      <c r="I487">
        <v>1</v>
      </c>
      <c r="K487">
        <f t="shared" si="32"/>
        <v>600000</v>
      </c>
    </row>
    <row r="488" spans="1:11">
      <c r="A488" t="s">
        <v>8</v>
      </c>
      <c r="B488" t="s">
        <v>437</v>
      </c>
      <c r="C488" s="2" t="s">
        <v>445</v>
      </c>
      <c r="D488" t="s">
        <v>37</v>
      </c>
      <c r="E488" t="s">
        <v>40</v>
      </c>
      <c r="F488" s="1">
        <v>400000</v>
      </c>
      <c r="G488">
        <v>1</v>
      </c>
      <c r="I488">
        <v>1</v>
      </c>
      <c r="K488">
        <f t="shared" si="32"/>
        <v>400000</v>
      </c>
    </row>
    <row r="489" spans="1:11">
      <c r="A489" t="s">
        <v>8</v>
      </c>
      <c r="B489" t="s">
        <v>437</v>
      </c>
      <c r="C489" s="2" t="s">
        <v>446</v>
      </c>
      <c r="D489" t="s">
        <v>37</v>
      </c>
      <c r="E489" t="s">
        <v>40</v>
      </c>
      <c r="F489" s="1">
        <v>200000</v>
      </c>
      <c r="G489">
        <v>1</v>
      </c>
      <c r="I489">
        <v>1</v>
      </c>
      <c r="K489">
        <f t="shared" si="32"/>
        <v>200000</v>
      </c>
    </row>
    <row r="490" spans="1:11">
      <c r="A490" t="s">
        <v>8</v>
      </c>
      <c r="B490" t="s">
        <v>447</v>
      </c>
      <c r="C490" s="2" t="s">
        <v>448</v>
      </c>
      <c r="D490" t="s">
        <v>37</v>
      </c>
      <c r="E490" t="s">
        <v>40</v>
      </c>
      <c r="F490" s="1">
        <v>1200000</v>
      </c>
      <c r="G490">
        <v>1</v>
      </c>
      <c r="I490">
        <v>1</v>
      </c>
      <c r="K490">
        <f t="shared" si="32"/>
        <v>1200000</v>
      </c>
    </row>
    <row r="491" spans="1:11">
      <c r="A491" t="s">
        <v>8</v>
      </c>
      <c r="B491" t="s">
        <v>449</v>
      </c>
      <c r="C491" s="2" t="s">
        <v>449</v>
      </c>
      <c r="D491" t="s">
        <v>37</v>
      </c>
      <c r="E491" t="s">
        <v>40</v>
      </c>
      <c r="F491" s="1">
        <v>600000</v>
      </c>
      <c r="G491">
        <v>1</v>
      </c>
      <c r="I491">
        <v>1</v>
      </c>
      <c r="K491">
        <f t="shared" si="32"/>
        <v>600000</v>
      </c>
    </row>
    <row r="492" spans="1:11">
      <c r="A492" t="s">
        <v>8</v>
      </c>
      <c r="B492" t="s">
        <v>441</v>
      </c>
      <c r="C492" s="2" t="s">
        <v>450</v>
      </c>
      <c r="D492" t="s">
        <v>37</v>
      </c>
      <c r="E492" t="s">
        <v>40</v>
      </c>
      <c r="F492" s="1">
        <v>800000</v>
      </c>
      <c r="G492">
        <v>1</v>
      </c>
      <c r="I492">
        <v>1</v>
      </c>
      <c r="K492">
        <f t="shared" si="32"/>
        <v>800000</v>
      </c>
    </row>
    <row r="493" spans="1:11">
      <c r="A493" t="s">
        <v>8</v>
      </c>
      <c r="B493" t="s">
        <v>441</v>
      </c>
      <c r="C493" s="2" t="s">
        <v>450</v>
      </c>
      <c r="D493" t="s">
        <v>36</v>
      </c>
      <c r="E493" t="s">
        <v>39</v>
      </c>
      <c r="F493" s="1">
        <v>4500</v>
      </c>
      <c r="G493">
        <v>310</v>
      </c>
      <c r="H493">
        <v>1</v>
      </c>
      <c r="J493">
        <f>F493*G493</f>
        <v>1395000</v>
      </c>
    </row>
    <row r="494" spans="1:11">
      <c r="A494" t="s">
        <v>8</v>
      </c>
      <c r="B494" t="s">
        <v>451</v>
      </c>
      <c r="C494" s="2" t="s">
        <v>452</v>
      </c>
      <c r="D494" t="s">
        <v>36</v>
      </c>
      <c r="E494" t="s">
        <v>39</v>
      </c>
      <c r="F494" s="1">
        <v>1200</v>
      </c>
      <c r="G494">
        <v>310</v>
      </c>
      <c r="H494">
        <v>1</v>
      </c>
      <c r="J494">
        <f>F494*G494</f>
        <v>372000</v>
      </c>
    </row>
    <row r="495" spans="1:11">
      <c r="A495" t="s">
        <v>8</v>
      </c>
      <c r="B495" t="s">
        <v>453</v>
      </c>
      <c r="C495" s="2" t="s">
        <v>454</v>
      </c>
      <c r="D495" t="s">
        <v>37</v>
      </c>
      <c r="E495" t="s">
        <v>40</v>
      </c>
      <c r="F495" s="1">
        <v>800000</v>
      </c>
      <c r="G495">
        <v>1</v>
      </c>
      <c r="I495">
        <v>1</v>
      </c>
      <c r="K495">
        <f>F495*G495</f>
        <v>800000</v>
      </c>
    </row>
    <row r="496" spans="1:11">
      <c r="A496" t="s">
        <v>8</v>
      </c>
      <c r="B496" t="s">
        <v>437</v>
      </c>
      <c r="C496" s="2" t="s">
        <v>438</v>
      </c>
      <c r="D496" t="s">
        <v>36</v>
      </c>
      <c r="E496" t="s">
        <v>39</v>
      </c>
      <c r="F496" s="1">
        <v>1000</v>
      </c>
      <c r="G496">
        <v>310</v>
      </c>
      <c r="H496">
        <v>1</v>
      </c>
      <c r="J496">
        <f>F496*G496</f>
        <v>310000</v>
      </c>
    </row>
    <row r="497" spans="1:11">
      <c r="A497" t="s">
        <v>8</v>
      </c>
      <c r="B497" t="s">
        <v>437</v>
      </c>
      <c r="C497" s="2" t="s">
        <v>438</v>
      </c>
      <c r="D497" t="s">
        <v>36</v>
      </c>
      <c r="E497" t="s">
        <v>39</v>
      </c>
      <c r="F497" s="1">
        <v>2500</v>
      </c>
      <c r="G497">
        <v>310</v>
      </c>
      <c r="H497">
        <v>1</v>
      </c>
      <c r="J497">
        <f>F497*G497</f>
        <v>775000</v>
      </c>
    </row>
    <row r="498" spans="1:11">
      <c r="A498" t="s">
        <v>8</v>
      </c>
      <c r="B498" t="s">
        <v>437</v>
      </c>
      <c r="C498" s="2" t="s">
        <v>438</v>
      </c>
      <c r="D498" t="s">
        <v>36</v>
      </c>
      <c r="E498" t="s">
        <v>39</v>
      </c>
      <c r="F498" s="1">
        <v>5000</v>
      </c>
      <c r="G498">
        <v>310</v>
      </c>
      <c r="H498">
        <v>1</v>
      </c>
      <c r="J498">
        <f>F498*G498</f>
        <v>1550000</v>
      </c>
    </row>
    <row r="499" spans="1:11">
      <c r="A499" t="s">
        <v>8</v>
      </c>
      <c r="B499" t="s">
        <v>455</v>
      </c>
      <c r="C499" s="2" t="s">
        <v>456</v>
      </c>
      <c r="D499" t="s">
        <v>37</v>
      </c>
      <c r="E499" t="s">
        <v>40</v>
      </c>
      <c r="F499" s="1">
        <v>700000</v>
      </c>
      <c r="G499">
        <v>1</v>
      </c>
      <c r="I499">
        <v>1</v>
      </c>
      <c r="K499">
        <f>F499*G499</f>
        <v>700000</v>
      </c>
    </row>
    <row r="500" spans="1:11">
      <c r="A500" t="s">
        <v>8</v>
      </c>
      <c r="B500" t="s">
        <v>455</v>
      </c>
      <c r="C500" s="2" t="s">
        <v>456</v>
      </c>
      <c r="D500" t="s">
        <v>37</v>
      </c>
      <c r="E500" t="s">
        <v>40</v>
      </c>
      <c r="F500" s="1">
        <v>1000000</v>
      </c>
      <c r="G500">
        <v>1</v>
      </c>
      <c r="I500">
        <v>1</v>
      </c>
      <c r="K500">
        <f>F500*G500</f>
        <v>1000000</v>
      </c>
    </row>
    <row r="501" spans="1:11">
      <c r="A501" t="s">
        <v>8</v>
      </c>
      <c r="B501" t="s">
        <v>453</v>
      </c>
      <c r="C501" s="2" t="s">
        <v>457</v>
      </c>
      <c r="D501" t="s">
        <v>37</v>
      </c>
      <c r="E501" t="s">
        <v>40</v>
      </c>
      <c r="F501" s="1">
        <v>1200000</v>
      </c>
      <c r="G501">
        <v>1</v>
      </c>
      <c r="I501">
        <v>1</v>
      </c>
      <c r="K501">
        <f>F501*G501</f>
        <v>1200000</v>
      </c>
    </row>
    <row r="502" spans="1:11">
      <c r="A502" t="s">
        <v>8</v>
      </c>
      <c r="B502" t="s">
        <v>451</v>
      </c>
      <c r="C502" s="2" t="s">
        <v>452</v>
      </c>
      <c r="D502" t="s">
        <v>37</v>
      </c>
      <c r="E502" t="s">
        <v>40</v>
      </c>
      <c r="F502" s="1">
        <v>2300000</v>
      </c>
      <c r="G502">
        <v>1</v>
      </c>
      <c r="I502">
        <v>1</v>
      </c>
      <c r="K502">
        <f>F502*G502</f>
        <v>2300000</v>
      </c>
    </row>
    <row r="503" spans="1:11">
      <c r="A503" t="s">
        <v>8</v>
      </c>
      <c r="B503" t="s">
        <v>439</v>
      </c>
      <c r="C503" s="2" t="s">
        <v>440</v>
      </c>
      <c r="D503" t="s">
        <v>36</v>
      </c>
      <c r="E503" t="s">
        <v>39</v>
      </c>
      <c r="F503" s="1">
        <v>2500</v>
      </c>
      <c r="G503">
        <v>310</v>
      </c>
      <c r="H503">
        <v>1</v>
      </c>
      <c r="J503">
        <f t="shared" ref="J503:J508" si="33">F503*G503</f>
        <v>775000</v>
      </c>
    </row>
    <row r="504" spans="1:11">
      <c r="A504" t="s">
        <v>8</v>
      </c>
      <c r="B504" t="s">
        <v>439</v>
      </c>
      <c r="C504" s="2" t="s">
        <v>440</v>
      </c>
      <c r="D504" t="s">
        <v>36</v>
      </c>
      <c r="E504" t="s">
        <v>39</v>
      </c>
      <c r="F504" s="1">
        <v>2500</v>
      </c>
      <c r="G504">
        <v>310</v>
      </c>
      <c r="H504">
        <v>1</v>
      </c>
      <c r="J504">
        <f t="shared" si="33"/>
        <v>775000</v>
      </c>
    </row>
    <row r="505" spans="1:11">
      <c r="A505" t="s">
        <v>8</v>
      </c>
      <c r="B505" t="s">
        <v>441</v>
      </c>
      <c r="C505" s="2" t="s">
        <v>458</v>
      </c>
      <c r="D505" t="s">
        <v>36</v>
      </c>
      <c r="E505" t="s">
        <v>39</v>
      </c>
      <c r="F505" s="1">
        <v>5500</v>
      </c>
      <c r="G505">
        <v>310</v>
      </c>
      <c r="H505">
        <v>1</v>
      </c>
      <c r="J505">
        <f t="shared" si="33"/>
        <v>1705000</v>
      </c>
    </row>
    <row r="506" spans="1:11">
      <c r="A506" t="s">
        <v>8</v>
      </c>
      <c r="B506" t="s">
        <v>441</v>
      </c>
      <c r="C506" s="2" t="s">
        <v>458</v>
      </c>
      <c r="D506" t="s">
        <v>36</v>
      </c>
      <c r="E506" t="s">
        <v>39</v>
      </c>
      <c r="F506" s="1">
        <v>5500</v>
      </c>
      <c r="G506">
        <v>310</v>
      </c>
      <c r="H506">
        <v>1</v>
      </c>
      <c r="J506">
        <f t="shared" si="33"/>
        <v>1705000</v>
      </c>
    </row>
    <row r="507" spans="1:11">
      <c r="A507" t="s">
        <v>8</v>
      </c>
      <c r="B507" t="s">
        <v>439</v>
      </c>
      <c r="C507" s="2" t="s">
        <v>440</v>
      </c>
      <c r="D507" t="s">
        <v>36</v>
      </c>
      <c r="E507" t="s">
        <v>39</v>
      </c>
      <c r="F507" s="1">
        <v>5000</v>
      </c>
      <c r="G507">
        <v>310</v>
      </c>
      <c r="H507">
        <v>1</v>
      </c>
      <c r="J507">
        <f t="shared" si="33"/>
        <v>1550000</v>
      </c>
    </row>
    <row r="508" spans="1:11">
      <c r="A508" t="s">
        <v>8</v>
      </c>
      <c r="B508" t="s">
        <v>439</v>
      </c>
      <c r="C508" s="2" t="s">
        <v>440</v>
      </c>
      <c r="D508" t="s">
        <v>36</v>
      </c>
      <c r="E508" t="s">
        <v>39</v>
      </c>
      <c r="F508" s="1">
        <v>5000</v>
      </c>
      <c r="G508">
        <v>310</v>
      </c>
      <c r="H508">
        <v>1</v>
      </c>
      <c r="J508">
        <f t="shared" si="33"/>
        <v>1550000</v>
      </c>
    </row>
    <row r="509" spans="1:11">
      <c r="A509" t="s">
        <v>8</v>
      </c>
      <c r="B509" t="s">
        <v>449</v>
      </c>
      <c r="C509" s="2" t="s">
        <v>459</v>
      </c>
      <c r="D509" t="s">
        <v>37</v>
      </c>
      <c r="E509" t="s">
        <v>40</v>
      </c>
      <c r="F509" s="1">
        <v>1600000</v>
      </c>
      <c r="G509">
        <v>1</v>
      </c>
      <c r="I509">
        <v>1</v>
      </c>
      <c r="K509">
        <f>F509*G509</f>
        <v>1600000</v>
      </c>
    </row>
    <row r="510" spans="1:11">
      <c r="A510" t="s">
        <v>8</v>
      </c>
      <c r="B510" t="s">
        <v>449</v>
      </c>
      <c r="C510" s="2" t="s">
        <v>459</v>
      </c>
      <c r="D510" t="s">
        <v>37</v>
      </c>
      <c r="E510" t="s">
        <v>40</v>
      </c>
      <c r="F510" s="1">
        <v>750000</v>
      </c>
      <c r="G510">
        <v>1</v>
      </c>
      <c r="I510">
        <v>1</v>
      </c>
      <c r="K510">
        <f>F510*G510</f>
        <v>750000</v>
      </c>
    </row>
    <row r="511" spans="1:11">
      <c r="A511" t="s">
        <v>8</v>
      </c>
      <c r="B511" s="2" t="s">
        <v>467</v>
      </c>
      <c r="C511" s="2" t="s">
        <v>460</v>
      </c>
      <c r="D511" t="s">
        <v>37</v>
      </c>
      <c r="E511" t="s">
        <v>40</v>
      </c>
      <c r="F511" s="1">
        <v>1000000</v>
      </c>
      <c r="G511">
        <v>1</v>
      </c>
      <c r="I511">
        <v>1</v>
      </c>
      <c r="K511">
        <f>F511*G511</f>
        <v>1000000</v>
      </c>
    </row>
    <row r="512" spans="1:11">
      <c r="A512" t="s">
        <v>8</v>
      </c>
      <c r="B512" s="2" t="s">
        <v>467</v>
      </c>
      <c r="C512" s="2" t="s">
        <v>460</v>
      </c>
      <c r="D512" t="s">
        <v>37</v>
      </c>
      <c r="E512" t="s">
        <v>40</v>
      </c>
      <c r="F512" s="1">
        <v>750000</v>
      </c>
      <c r="G512">
        <v>1</v>
      </c>
      <c r="I512">
        <v>1</v>
      </c>
      <c r="K512">
        <f>F512*G512</f>
        <v>750000</v>
      </c>
    </row>
    <row r="513" spans="1:11">
      <c r="A513" t="s">
        <v>8</v>
      </c>
      <c r="B513" t="s">
        <v>439</v>
      </c>
      <c r="C513" s="2" t="s">
        <v>440</v>
      </c>
      <c r="D513" t="s">
        <v>36</v>
      </c>
      <c r="E513" t="s">
        <v>39</v>
      </c>
      <c r="F513" s="1">
        <v>1200</v>
      </c>
      <c r="G513">
        <v>310</v>
      </c>
      <c r="H513">
        <v>1</v>
      </c>
      <c r="J513">
        <f>F513*G513</f>
        <v>372000</v>
      </c>
    </row>
    <row r="514" spans="1:11">
      <c r="A514" t="s">
        <v>8</v>
      </c>
      <c r="B514" t="s">
        <v>443</v>
      </c>
      <c r="C514" s="2" t="s">
        <v>461</v>
      </c>
      <c r="D514" t="s">
        <v>37</v>
      </c>
      <c r="E514" t="s">
        <v>40</v>
      </c>
      <c r="F514" s="1">
        <v>1000000</v>
      </c>
      <c r="G514">
        <v>1</v>
      </c>
      <c r="I514">
        <v>1</v>
      </c>
      <c r="K514">
        <f t="shared" ref="K514:K521" si="34">F514*G514</f>
        <v>1000000</v>
      </c>
    </row>
    <row r="515" spans="1:11">
      <c r="A515" t="s">
        <v>8</v>
      </c>
      <c r="B515" t="s">
        <v>437</v>
      </c>
      <c r="C515" s="2" t="s">
        <v>445</v>
      </c>
      <c r="D515" t="s">
        <v>37</v>
      </c>
      <c r="E515" t="s">
        <v>40</v>
      </c>
      <c r="F515" s="1">
        <v>1000000</v>
      </c>
      <c r="G515">
        <v>1</v>
      </c>
      <c r="I515">
        <v>1</v>
      </c>
      <c r="K515">
        <f t="shared" si="34"/>
        <v>1000000</v>
      </c>
    </row>
    <row r="516" spans="1:11">
      <c r="A516" t="s">
        <v>8</v>
      </c>
      <c r="B516" t="s">
        <v>439</v>
      </c>
      <c r="C516" s="2" t="s">
        <v>440</v>
      </c>
      <c r="D516" t="s">
        <v>37</v>
      </c>
      <c r="E516" t="s">
        <v>40</v>
      </c>
      <c r="F516" s="1">
        <v>300000</v>
      </c>
      <c r="G516">
        <v>1</v>
      </c>
      <c r="I516">
        <v>1</v>
      </c>
      <c r="K516">
        <f t="shared" si="34"/>
        <v>300000</v>
      </c>
    </row>
    <row r="517" spans="1:11">
      <c r="A517" t="s">
        <v>8</v>
      </c>
      <c r="B517" t="s">
        <v>437</v>
      </c>
      <c r="C517" s="2" t="s">
        <v>438</v>
      </c>
      <c r="D517" t="s">
        <v>37</v>
      </c>
      <c r="E517" t="s">
        <v>40</v>
      </c>
      <c r="F517" s="1">
        <v>1000000</v>
      </c>
      <c r="G517">
        <v>1</v>
      </c>
      <c r="I517">
        <v>1</v>
      </c>
      <c r="K517">
        <f t="shared" si="34"/>
        <v>1000000</v>
      </c>
    </row>
    <row r="518" spans="1:11">
      <c r="A518" t="s">
        <v>8</v>
      </c>
      <c r="B518" t="s">
        <v>437</v>
      </c>
      <c r="C518" s="2" t="s">
        <v>438</v>
      </c>
      <c r="D518" t="s">
        <v>37</v>
      </c>
      <c r="E518" t="s">
        <v>40</v>
      </c>
      <c r="F518" s="1">
        <v>800000</v>
      </c>
      <c r="G518">
        <v>1</v>
      </c>
      <c r="I518">
        <v>1</v>
      </c>
      <c r="K518">
        <f t="shared" si="34"/>
        <v>800000</v>
      </c>
    </row>
    <row r="519" spans="1:11">
      <c r="A519" t="s">
        <v>8</v>
      </c>
      <c r="B519" t="s">
        <v>453</v>
      </c>
      <c r="C519" s="2" t="s">
        <v>457</v>
      </c>
      <c r="D519" t="s">
        <v>37</v>
      </c>
      <c r="E519" t="s">
        <v>40</v>
      </c>
      <c r="F519" s="1">
        <v>300000</v>
      </c>
      <c r="G519">
        <v>1</v>
      </c>
      <c r="I519">
        <v>1</v>
      </c>
      <c r="K519">
        <f t="shared" si="34"/>
        <v>300000</v>
      </c>
    </row>
    <row r="520" spans="1:11">
      <c r="A520" t="s">
        <v>8</v>
      </c>
      <c r="B520" t="s">
        <v>437</v>
      </c>
      <c r="C520" s="2" t="s">
        <v>438</v>
      </c>
      <c r="D520" t="s">
        <v>37</v>
      </c>
      <c r="E520" t="s">
        <v>40</v>
      </c>
      <c r="F520" s="1">
        <v>500000</v>
      </c>
      <c r="G520">
        <v>1</v>
      </c>
      <c r="I520">
        <v>1</v>
      </c>
      <c r="K520">
        <f t="shared" si="34"/>
        <v>500000</v>
      </c>
    </row>
    <row r="521" spans="1:11">
      <c r="A521" t="s">
        <v>8</v>
      </c>
      <c r="B521" t="s">
        <v>447</v>
      </c>
      <c r="C521" s="2" t="s">
        <v>462</v>
      </c>
      <c r="D521" t="s">
        <v>37</v>
      </c>
      <c r="E521" t="s">
        <v>40</v>
      </c>
      <c r="F521" s="1">
        <v>1000000</v>
      </c>
      <c r="G521">
        <v>1</v>
      </c>
      <c r="I521">
        <v>1</v>
      </c>
      <c r="K521">
        <f t="shared" si="34"/>
        <v>1000000</v>
      </c>
    </row>
    <row r="522" spans="1:11">
      <c r="A522" t="s">
        <v>8</v>
      </c>
      <c r="B522" t="s">
        <v>443</v>
      </c>
      <c r="C522" s="2" t="s">
        <v>461</v>
      </c>
      <c r="D522" t="s">
        <v>36</v>
      </c>
      <c r="E522" t="s">
        <v>39</v>
      </c>
      <c r="F522" s="1">
        <v>4500</v>
      </c>
      <c r="G522">
        <v>310</v>
      </c>
      <c r="H522">
        <v>1</v>
      </c>
      <c r="J522">
        <f>F522*G522</f>
        <v>1395000</v>
      </c>
    </row>
    <row r="523" spans="1:11">
      <c r="A523" t="s">
        <v>8</v>
      </c>
      <c r="B523" t="s">
        <v>443</v>
      </c>
      <c r="C523" s="2" t="s">
        <v>461</v>
      </c>
      <c r="D523" t="s">
        <v>36</v>
      </c>
      <c r="E523" t="s">
        <v>39</v>
      </c>
      <c r="F523" s="1">
        <v>2500</v>
      </c>
      <c r="G523">
        <v>310</v>
      </c>
      <c r="H523">
        <v>1</v>
      </c>
      <c r="J523">
        <f>F523*G523</f>
        <v>775000</v>
      </c>
    </row>
    <row r="524" spans="1:11">
      <c r="A524" t="s">
        <v>8</v>
      </c>
      <c r="B524" t="s">
        <v>443</v>
      </c>
      <c r="C524" s="2" t="s">
        <v>461</v>
      </c>
      <c r="D524" t="s">
        <v>36</v>
      </c>
      <c r="E524" t="s">
        <v>39</v>
      </c>
      <c r="F524" s="1">
        <v>5000</v>
      </c>
      <c r="G524">
        <v>310</v>
      </c>
      <c r="H524">
        <v>1</v>
      </c>
      <c r="J524">
        <f>F524*G524</f>
        <v>1550000</v>
      </c>
    </row>
    <row r="525" spans="1:11">
      <c r="A525" t="s">
        <v>8</v>
      </c>
      <c r="B525" t="s">
        <v>439</v>
      </c>
      <c r="C525" s="2" t="s">
        <v>440</v>
      </c>
      <c r="D525" t="s">
        <v>36</v>
      </c>
      <c r="E525" t="s">
        <v>39</v>
      </c>
      <c r="F525" s="1">
        <v>1500</v>
      </c>
      <c r="G525">
        <v>310</v>
      </c>
      <c r="H525">
        <v>1</v>
      </c>
      <c r="J525">
        <f>F525*G525</f>
        <v>465000</v>
      </c>
    </row>
    <row r="526" spans="1:11">
      <c r="A526" t="s">
        <v>8</v>
      </c>
      <c r="B526" t="s">
        <v>439</v>
      </c>
      <c r="C526" s="2" t="s">
        <v>440</v>
      </c>
      <c r="D526" t="s">
        <v>36</v>
      </c>
      <c r="E526" t="s">
        <v>39</v>
      </c>
      <c r="F526" s="1">
        <v>5000</v>
      </c>
      <c r="G526">
        <v>310</v>
      </c>
      <c r="H526">
        <v>1</v>
      </c>
      <c r="J526">
        <f>F526*G526</f>
        <v>1550000</v>
      </c>
    </row>
    <row r="527" spans="1:11">
      <c r="A527" t="s">
        <v>8</v>
      </c>
      <c r="B527" t="s">
        <v>434</v>
      </c>
      <c r="C527" s="2" t="s">
        <v>463</v>
      </c>
      <c r="D527" t="s">
        <v>37</v>
      </c>
      <c r="E527" t="s">
        <v>40</v>
      </c>
      <c r="F527" s="1">
        <v>800000</v>
      </c>
      <c r="G527">
        <v>1</v>
      </c>
      <c r="I527">
        <v>1</v>
      </c>
      <c r="K527">
        <f t="shared" ref="K527:K558" si="35">F527*G527</f>
        <v>800000</v>
      </c>
    </row>
    <row r="528" spans="1:11">
      <c r="A528" t="s">
        <v>8</v>
      </c>
      <c r="B528" t="s">
        <v>453</v>
      </c>
      <c r="C528" s="2" t="s">
        <v>464</v>
      </c>
      <c r="D528" t="s">
        <v>37</v>
      </c>
      <c r="E528" t="s">
        <v>40</v>
      </c>
      <c r="F528" s="1">
        <v>1000000</v>
      </c>
      <c r="G528">
        <v>1</v>
      </c>
      <c r="I528">
        <v>1</v>
      </c>
      <c r="K528">
        <f t="shared" si="35"/>
        <v>1000000</v>
      </c>
    </row>
    <row r="529" spans="1:11">
      <c r="A529" t="s">
        <v>8</v>
      </c>
      <c r="B529" t="s">
        <v>437</v>
      </c>
      <c r="C529" s="2" t="s">
        <v>437</v>
      </c>
      <c r="D529" t="s">
        <v>37</v>
      </c>
      <c r="E529" t="s">
        <v>40</v>
      </c>
      <c r="F529" s="1">
        <v>2000000</v>
      </c>
      <c r="G529">
        <v>1</v>
      </c>
      <c r="I529">
        <v>1</v>
      </c>
      <c r="K529">
        <f t="shared" si="35"/>
        <v>2000000</v>
      </c>
    </row>
    <row r="530" spans="1:11">
      <c r="A530" t="s">
        <v>8</v>
      </c>
      <c r="B530" t="s">
        <v>451</v>
      </c>
      <c r="C530" s="2" t="s">
        <v>465</v>
      </c>
      <c r="D530" t="s">
        <v>37</v>
      </c>
      <c r="E530" t="s">
        <v>40</v>
      </c>
      <c r="F530" s="1">
        <v>6000000</v>
      </c>
      <c r="G530">
        <v>1</v>
      </c>
      <c r="I530">
        <v>1</v>
      </c>
      <c r="K530">
        <f t="shared" si="35"/>
        <v>6000000</v>
      </c>
    </row>
    <row r="531" spans="1:11">
      <c r="A531" t="s">
        <v>8</v>
      </c>
      <c r="B531" t="s">
        <v>453</v>
      </c>
      <c r="C531" s="2" t="s">
        <v>466</v>
      </c>
      <c r="D531" t="s">
        <v>37</v>
      </c>
      <c r="E531" t="s">
        <v>40</v>
      </c>
      <c r="F531" s="1">
        <v>3200000</v>
      </c>
      <c r="G531">
        <v>1</v>
      </c>
      <c r="I531">
        <v>1</v>
      </c>
      <c r="K531">
        <f t="shared" si="35"/>
        <v>3200000</v>
      </c>
    </row>
    <row r="532" spans="1:11">
      <c r="A532" t="s">
        <v>8</v>
      </c>
      <c r="B532" t="s">
        <v>437</v>
      </c>
      <c r="C532" s="2" t="s">
        <v>438</v>
      </c>
      <c r="D532" t="s">
        <v>37</v>
      </c>
      <c r="E532" t="s">
        <v>40</v>
      </c>
      <c r="F532" s="1">
        <v>500000</v>
      </c>
      <c r="G532">
        <v>1</v>
      </c>
      <c r="I532">
        <v>1</v>
      </c>
      <c r="K532">
        <f t="shared" si="35"/>
        <v>500000</v>
      </c>
    </row>
    <row r="533" spans="1:11">
      <c r="A533" t="s">
        <v>8</v>
      </c>
      <c r="B533" s="2" t="s">
        <v>467</v>
      </c>
      <c r="C533" s="2" t="s">
        <v>436</v>
      </c>
      <c r="D533" t="s">
        <v>37</v>
      </c>
      <c r="E533" t="s">
        <v>40</v>
      </c>
      <c r="F533" s="1">
        <v>2200000</v>
      </c>
      <c r="G533">
        <v>1</v>
      </c>
      <c r="I533">
        <v>1</v>
      </c>
      <c r="K533">
        <f t="shared" si="35"/>
        <v>2200000</v>
      </c>
    </row>
    <row r="534" spans="1:11">
      <c r="A534" t="s">
        <v>8</v>
      </c>
      <c r="B534" s="2" t="s">
        <v>467</v>
      </c>
      <c r="C534" s="2" t="s">
        <v>436</v>
      </c>
      <c r="D534" t="s">
        <v>37</v>
      </c>
      <c r="E534" t="s">
        <v>40</v>
      </c>
      <c r="F534" s="1">
        <v>2200000</v>
      </c>
      <c r="G534">
        <v>1</v>
      </c>
      <c r="I534">
        <v>1</v>
      </c>
      <c r="K534">
        <f t="shared" si="35"/>
        <v>2200000</v>
      </c>
    </row>
    <row r="535" spans="1:11">
      <c r="A535" t="s">
        <v>8</v>
      </c>
      <c r="B535" t="s">
        <v>434</v>
      </c>
      <c r="C535" s="2" t="s">
        <v>208</v>
      </c>
      <c r="D535" t="s">
        <v>37</v>
      </c>
      <c r="E535" t="s">
        <v>40</v>
      </c>
      <c r="F535" s="1">
        <v>3200000</v>
      </c>
      <c r="G535">
        <v>1</v>
      </c>
      <c r="I535">
        <v>1</v>
      </c>
      <c r="K535">
        <f t="shared" si="35"/>
        <v>3200000</v>
      </c>
    </row>
    <row r="536" spans="1:11">
      <c r="A536" t="s">
        <v>8</v>
      </c>
      <c r="B536" t="s">
        <v>455</v>
      </c>
      <c r="C536" s="2" t="s">
        <v>468</v>
      </c>
      <c r="D536" t="s">
        <v>37</v>
      </c>
      <c r="E536" t="s">
        <v>40</v>
      </c>
      <c r="F536" s="1">
        <v>3400000</v>
      </c>
      <c r="G536">
        <v>1</v>
      </c>
      <c r="I536">
        <v>1</v>
      </c>
      <c r="K536">
        <f t="shared" si="35"/>
        <v>3400000</v>
      </c>
    </row>
    <row r="537" spans="1:11">
      <c r="A537" t="s">
        <v>8</v>
      </c>
      <c r="B537" s="2" t="s">
        <v>467</v>
      </c>
      <c r="C537" s="2" t="s">
        <v>467</v>
      </c>
      <c r="D537" t="s">
        <v>37</v>
      </c>
      <c r="E537" t="s">
        <v>40</v>
      </c>
      <c r="F537" s="1">
        <v>1650000</v>
      </c>
      <c r="G537">
        <v>1</v>
      </c>
      <c r="I537">
        <v>1</v>
      </c>
      <c r="K537">
        <f t="shared" si="35"/>
        <v>1650000</v>
      </c>
    </row>
    <row r="538" spans="1:11">
      <c r="A538" t="s">
        <v>8</v>
      </c>
      <c r="B538" s="2" t="s">
        <v>453</v>
      </c>
      <c r="C538" s="2" t="s">
        <v>469</v>
      </c>
      <c r="D538" t="s">
        <v>37</v>
      </c>
      <c r="E538" t="s">
        <v>40</v>
      </c>
      <c r="F538" s="1">
        <v>1500000</v>
      </c>
      <c r="G538">
        <v>1</v>
      </c>
      <c r="I538">
        <v>1</v>
      </c>
      <c r="K538">
        <f t="shared" si="35"/>
        <v>1500000</v>
      </c>
    </row>
    <row r="539" spans="1:11">
      <c r="A539" t="s">
        <v>8</v>
      </c>
      <c r="B539" s="2" t="s">
        <v>447</v>
      </c>
      <c r="C539" s="2" t="s">
        <v>447</v>
      </c>
      <c r="D539" t="s">
        <v>37</v>
      </c>
      <c r="E539" t="s">
        <v>40</v>
      </c>
      <c r="F539" s="1">
        <v>6000000</v>
      </c>
      <c r="G539">
        <v>1</v>
      </c>
      <c r="I539">
        <v>1</v>
      </c>
      <c r="K539">
        <f t="shared" si="35"/>
        <v>6000000</v>
      </c>
    </row>
    <row r="540" spans="1:11">
      <c r="A540" t="s">
        <v>8</v>
      </c>
      <c r="B540" s="2" t="s">
        <v>470</v>
      </c>
      <c r="C540" s="2" t="s">
        <v>471</v>
      </c>
      <c r="D540" t="s">
        <v>37</v>
      </c>
      <c r="E540" t="s">
        <v>40</v>
      </c>
      <c r="F540" s="1">
        <v>2000000</v>
      </c>
      <c r="G540">
        <v>1</v>
      </c>
      <c r="I540">
        <v>1</v>
      </c>
      <c r="K540">
        <f t="shared" si="35"/>
        <v>2000000</v>
      </c>
    </row>
    <row r="541" spans="1:11">
      <c r="A541" t="s">
        <v>8</v>
      </c>
      <c r="B541" s="2" t="s">
        <v>455</v>
      </c>
      <c r="C541" s="2" t="s">
        <v>455</v>
      </c>
      <c r="D541" t="s">
        <v>37</v>
      </c>
      <c r="E541" t="s">
        <v>40</v>
      </c>
      <c r="F541" s="1">
        <v>1000000</v>
      </c>
      <c r="G541">
        <v>1</v>
      </c>
      <c r="I541">
        <v>1</v>
      </c>
      <c r="K541">
        <f t="shared" si="35"/>
        <v>1000000</v>
      </c>
    </row>
    <row r="542" spans="1:11">
      <c r="A542" t="s">
        <v>8</v>
      </c>
      <c r="B542" s="2" t="s">
        <v>449</v>
      </c>
      <c r="C542" s="2" t="s">
        <v>459</v>
      </c>
      <c r="D542" t="s">
        <v>37</v>
      </c>
      <c r="E542" t="s">
        <v>40</v>
      </c>
      <c r="F542" s="1">
        <v>1400000</v>
      </c>
      <c r="G542">
        <v>1</v>
      </c>
      <c r="I542">
        <v>1</v>
      </c>
      <c r="K542">
        <f t="shared" si="35"/>
        <v>1400000</v>
      </c>
    </row>
    <row r="543" spans="1:11">
      <c r="A543" t="s">
        <v>8</v>
      </c>
      <c r="B543" s="2" t="s">
        <v>455</v>
      </c>
      <c r="C543" s="2" t="s">
        <v>472</v>
      </c>
      <c r="D543" t="s">
        <v>37</v>
      </c>
      <c r="E543" t="s">
        <v>40</v>
      </c>
      <c r="F543" s="1">
        <v>1000000</v>
      </c>
      <c r="G543">
        <v>1</v>
      </c>
      <c r="I543">
        <v>1</v>
      </c>
      <c r="K543">
        <f t="shared" si="35"/>
        <v>1000000</v>
      </c>
    </row>
    <row r="544" spans="1:11">
      <c r="A544" t="s">
        <v>8</v>
      </c>
      <c r="B544" s="2" t="s">
        <v>449</v>
      </c>
      <c r="C544" s="2" t="s">
        <v>473</v>
      </c>
      <c r="D544" t="s">
        <v>37</v>
      </c>
      <c r="E544" t="s">
        <v>40</v>
      </c>
      <c r="F544" s="1">
        <v>1200000</v>
      </c>
      <c r="G544">
        <v>1</v>
      </c>
      <c r="I544">
        <v>1</v>
      </c>
      <c r="K544">
        <f t="shared" si="35"/>
        <v>1200000</v>
      </c>
    </row>
    <row r="545" spans="1:11">
      <c r="A545" t="s">
        <v>8</v>
      </c>
      <c r="B545" s="2" t="s">
        <v>437</v>
      </c>
      <c r="C545" s="2" t="s">
        <v>438</v>
      </c>
      <c r="D545" t="s">
        <v>37</v>
      </c>
      <c r="E545" t="s">
        <v>40</v>
      </c>
      <c r="F545" s="1">
        <v>600000</v>
      </c>
      <c r="G545">
        <v>1</v>
      </c>
      <c r="I545">
        <v>1</v>
      </c>
      <c r="K545">
        <f t="shared" si="35"/>
        <v>600000</v>
      </c>
    </row>
    <row r="546" spans="1:11">
      <c r="A546" t="s">
        <v>8</v>
      </c>
      <c r="B546" s="2" t="s">
        <v>434</v>
      </c>
      <c r="C546" s="2" t="s">
        <v>474</v>
      </c>
      <c r="D546" t="s">
        <v>37</v>
      </c>
      <c r="E546" t="s">
        <v>40</v>
      </c>
      <c r="F546" s="1">
        <v>1000000</v>
      </c>
      <c r="G546">
        <v>1</v>
      </c>
      <c r="I546">
        <v>1</v>
      </c>
      <c r="K546">
        <f t="shared" si="35"/>
        <v>1000000</v>
      </c>
    </row>
    <row r="547" spans="1:11">
      <c r="A547" t="s">
        <v>8</v>
      </c>
      <c r="B547" s="2" t="s">
        <v>437</v>
      </c>
      <c r="C547" s="2" t="s">
        <v>438</v>
      </c>
      <c r="D547" t="s">
        <v>37</v>
      </c>
      <c r="E547" t="s">
        <v>40</v>
      </c>
      <c r="F547" s="1">
        <v>600000</v>
      </c>
      <c r="G547">
        <v>1</v>
      </c>
      <c r="I547">
        <v>1</v>
      </c>
      <c r="K547">
        <f t="shared" si="35"/>
        <v>600000</v>
      </c>
    </row>
    <row r="548" spans="1:11">
      <c r="A548" t="s">
        <v>8</v>
      </c>
      <c r="B548" s="2" t="s">
        <v>453</v>
      </c>
      <c r="C548" s="2" t="s">
        <v>454</v>
      </c>
      <c r="D548" t="s">
        <v>37</v>
      </c>
      <c r="E548" t="s">
        <v>40</v>
      </c>
      <c r="F548" s="1">
        <v>600000</v>
      </c>
      <c r="G548">
        <v>1</v>
      </c>
      <c r="I548">
        <v>1</v>
      </c>
      <c r="K548">
        <f t="shared" si="35"/>
        <v>600000</v>
      </c>
    </row>
    <row r="549" spans="1:11">
      <c r="A549" t="s">
        <v>8</v>
      </c>
      <c r="B549" s="2" t="s">
        <v>467</v>
      </c>
      <c r="C549" s="2" t="s">
        <v>475</v>
      </c>
      <c r="D549" t="s">
        <v>37</v>
      </c>
      <c r="E549" t="s">
        <v>40</v>
      </c>
      <c r="F549" s="1">
        <v>2200000</v>
      </c>
      <c r="G549">
        <v>1</v>
      </c>
      <c r="I549">
        <v>1</v>
      </c>
      <c r="K549">
        <f t="shared" si="35"/>
        <v>2200000</v>
      </c>
    </row>
    <row r="550" spans="1:11">
      <c r="A550" t="s">
        <v>8</v>
      </c>
      <c r="B550" s="2" t="s">
        <v>467</v>
      </c>
      <c r="C550" s="2" t="s">
        <v>476</v>
      </c>
      <c r="D550" t="s">
        <v>37</v>
      </c>
      <c r="E550" t="s">
        <v>40</v>
      </c>
      <c r="F550" s="1">
        <v>1500000</v>
      </c>
      <c r="G550">
        <v>1</v>
      </c>
      <c r="I550">
        <v>1</v>
      </c>
      <c r="K550">
        <f t="shared" si="35"/>
        <v>1500000</v>
      </c>
    </row>
    <row r="551" spans="1:11">
      <c r="A551" t="s">
        <v>8</v>
      </c>
      <c r="B551" s="2" t="s">
        <v>434</v>
      </c>
      <c r="C551" s="2" t="s">
        <v>477</v>
      </c>
      <c r="D551" t="s">
        <v>37</v>
      </c>
      <c r="E551" t="s">
        <v>40</v>
      </c>
      <c r="F551" s="1">
        <v>1200000</v>
      </c>
      <c r="G551">
        <v>1</v>
      </c>
      <c r="I551">
        <v>1</v>
      </c>
      <c r="K551">
        <f t="shared" si="35"/>
        <v>1200000</v>
      </c>
    </row>
    <row r="552" spans="1:11">
      <c r="A552" t="s">
        <v>8</v>
      </c>
      <c r="B552" s="2" t="s">
        <v>439</v>
      </c>
      <c r="C552" s="2" t="s">
        <v>478</v>
      </c>
      <c r="D552" t="s">
        <v>37</v>
      </c>
      <c r="E552" t="s">
        <v>40</v>
      </c>
      <c r="F552" s="1">
        <v>1000000</v>
      </c>
      <c r="G552">
        <v>1</v>
      </c>
      <c r="I552">
        <v>1</v>
      </c>
      <c r="K552">
        <f t="shared" si="35"/>
        <v>1000000</v>
      </c>
    </row>
    <row r="553" spans="1:11">
      <c r="A553" t="s">
        <v>8</v>
      </c>
      <c r="B553" s="2" t="s">
        <v>441</v>
      </c>
      <c r="C553" s="2" t="s">
        <v>442</v>
      </c>
      <c r="D553" t="s">
        <v>37</v>
      </c>
      <c r="E553" t="s">
        <v>40</v>
      </c>
      <c r="F553" s="1">
        <v>1500000</v>
      </c>
      <c r="G553">
        <v>1</v>
      </c>
      <c r="I553">
        <v>1</v>
      </c>
      <c r="K553">
        <f t="shared" si="35"/>
        <v>1500000</v>
      </c>
    </row>
    <row r="554" spans="1:11">
      <c r="A554" t="s">
        <v>8</v>
      </c>
      <c r="B554" s="2" t="s">
        <v>447</v>
      </c>
      <c r="C554" s="2" t="s">
        <v>479</v>
      </c>
      <c r="D554" t="s">
        <v>37</v>
      </c>
      <c r="E554" t="s">
        <v>40</v>
      </c>
      <c r="F554" s="1">
        <v>600000</v>
      </c>
      <c r="G554">
        <v>1</v>
      </c>
      <c r="I554">
        <v>1</v>
      </c>
      <c r="K554">
        <f t="shared" si="35"/>
        <v>600000</v>
      </c>
    </row>
    <row r="555" spans="1:11">
      <c r="A555" t="s">
        <v>8</v>
      </c>
      <c r="B555" s="2" t="s">
        <v>467</v>
      </c>
      <c r="C555" s="2" t="s">
        <v>467</v>
      </c>
      <c r="D555" t="s">
        <v>37</v>
      </c>
      <c r="E555" t="s">
        <v>40</v>
      </c>
      <c r="F555" s="1">
        <v>1500000</v>
      </c>
      <c r="G555">
        <v>1</v>
      </c>
      <c r="I555">
        <v>1</v>
      </c>
      <c r="K555">
        <f t="shared" si="35"/>
        <v>1500000</v>
      </c>
    </row>
    <row r="556" spans="1:11">
      <c r="A556" t="s">
        <v>8</v>
      </c>
      <c r="B556" s="2" t="s">
        <v>434</v>
      </c>
      <c r="C556" s="2" t="s">
        <v>480</v>
      </c>
      <c r="D556" t="s">
        <v>37</v>
      </c>
      <c r="E556" t="s">
        <v>40</v>
      </c>
      <c r="F556" s="1">
        <v>2200000</v>
      </c>
      <c r="G556">
        <v>1</v>
      </c>
      <c r="I556">
        <v>1</v>
      </c>
      <c r="K556">
        <f t="shared" si="35"/>
        <v>2200000</v>
      </c>
    </row>
    <row r="557" spans="1:11">
      <c r="A557" t="s">
        <v>8</v>
      </c>
      <c r="B557" s="2" t="s">
        <v>441</v>
      </c>
      <c r="C557" s="2" t="s">
        <v>442</v>
      </c>
      <c r="D557" t="s">
        <v>37</v>
      </c>
      <c r="E557" t="s">
        <v>40</v>
      </c>
      <c r="F557" s="1">
        <v>1600000</v>
      </c>
      <c r="G557">
        <v>1</v>
      </c>
      <c r="I557">
        <v>1</v>
      </c>
      <c r="K557">
        <f t="shared" si="35"/>
        <v>1600000</v>
      </c>
    </row>
    <row r="558" spans="1:11">
      <c r="A558" t="s">
        <v>8</v>
      </c>
      <c r="B558" s="2" t="s">
        <v>455</v>
      </c>
      <c r="C558" s="2" t="s">
        <v>456</v>
      </c>
      <c r="D558" t="s">
        <v>37</v>
      </c>
      <c r="E558" t="s">
        <v>40</v>
      </c>
      <c r="F558" s="1">
        <v>600000</v>
      </c>
      <c r="G558">
        <v>1</v>
      </c>
      <c r="I558">
        <v>1</v>
      </c>
      <c r="K558">
        <f t="shared" si="35"/>
        <v>600000</v>
      </c>
    </row>
    <row r="559" spans="1:11">
      <c r="A559" t="s">
        <v>8</v>
      </c>
      <c r="B559" s="2" t="s">
        <v>443</v>
      </c>
      <c r="C559" s="2" t="s">
        <v>443</v>
      </c>
      <c r="D559" t="s">
        <v>36</v>
      </c>
      <c r="E559" t="s">
        <v>39</v>
      </c>
      <c r="F559" s="1">
        <v>5000</v>
      </c>
      <c r="G559">
        <v>310</v>
      </c>
      <c r="H559">
        <v>1</v>
      </c>
      <c r="J559">
        <f t="shared" ref="J559:J569" si="36">F559*G559</f>
        <v>1550000</v>
      </c>
    </row>
    <row r="560" spans="1:11">
      <c r="A560" t="s">
        <v>8</v>
      </c>
      <c r="B560" s="2" t="s">
        <v>455</v>
      </c>
      <c r="C560" s="2" t="s">
        <v>481</v>
      </c>
      <c r="D560" t="s">
        <v>36</v>
      </c>
      <c r="E560" t="s">
        <v>39</v>
      </c>
      <c r="F560" s="1">
        <v>5000</v>
      </c>
      <c r="G560">
        <v>310</v>
      </c>
      <c r="H560">
        <v>1</v>
      </c>
      <c r="J560">
        <f t="shared" si="36"/>
        <v>1550000</v>
      </c>
    </row>
    <row r="561" spans="1:11">
      <c r="A561" t="s">
        <v>8</v>
      </c>
      <c r="B561" s="2" t="s">
        <v>470</v>
      </c>
      <c r="C561" s="2" t="s">
        <v>482</v>
      </c>
      <c r="D561" t="s">
        <v>36</v>
      </c>
      <c r="E561" t="s">
        <v>39</v>
      </c>
      <c r="F561" s="1">
        <v>5000</v>
      </c>
      <c r="G561">
        <v>310</v>
      </c>
      <c r="H561">
        <v>1</v>
      </c>
      <c r="J561">
        <f t="shared" si="36"/>
        <v>1550000</v>
      </c>
    </row>
    <row r="562" spans="1:11">
      <c r="A562" t="s">
        <v>8</v>
      </c>
      <c r="B562" s="2" t="s">
        <v>437</v>
      </c>
      <c r="C562" s="2" t="s">
        <v>438</v>
      </c>
      <c r="D562" t="s">
        <v>36</v>
      </c>
      <c r="E562" t="s">
        <v>39</v>
      </c>
      <c r="F562" s="1">
        <v>5000</v>
      </c>
      <c r="G562">
        <v>310</v>
      </c>
      <c r="H562">
        <v>1</v>
      </c>
      <c r="J562">
        <f t="shared" si="36"/>
        <v>1550000</v>
      </c>
    </row>
    <row r="563" spans="1:11">
      <c r="A563" t="s">
        <v>8</v>
      </c>
      <c r="B563" s="2" t="s">
        <v>441</v>
      </c>
      <c r="C563" s="2" t="s">
        <v>458</v>
      </c>
      <c r="D563" t="s">
        <v>36</v>
      </c>
      <c r="E563" t="s">
        <v>39</v>
      </c>
      <c r="F563" s="1">
        <v>10000</v>
      </c>
      <c r="G563">
        <v>310</v>
      </c>
      <c r="H563">
        <v>1</v>
      </c>
      <c r="J563">
        <f t="shared" si="36"/>
        <v>3100000</v>
      </c>
    </row>
    <row r="564" spans="1:11">
      <c r="A564" t="s">
        <v>8</v>
      </c>
      <c r="B564" s="2" t="s">
        <v>441</v>
      </c>
      <c r="C564" s="2" t="s">
        <v>458</v>
      </c>
      <c r="D564" t="s">
        <v>36</v>
      </c>
      <c r="E564" t="s">
        <v>39</v>
      </c>
      <c r="F564" s="1">
        <v>10000</v>
      </c>
      <c r="G564">
        <v>310</v>
      </c>
      <c r="H564">
        <v>1</v>
      </c>
      <c r="J564">
        <f t="shared" si="36"/>
        <v>3100000</v>
      </c>
    </row>
    <row r="565" spans="1:11">
      <c r="A565" t="s">
        <v>8</v>
      </c>
      <c r="B565" s="2" t="s">
        <v>470</v>
      </c>
      <c r="C565" s="2" t="s">
        <v>471</v>
      </c>
      <c r="D565" t="s">
        <v>36</v>
      </c>
      <c r="E565" t="s">
        <v>39</v>
      </c>
      <c r="F565" s="1">
        <v>5000</v>
      </c>
      <c r="G565">
        <v>310</v>
      </c>
      <c r="H565">
        <v>1</v>
      </c>
      <c r="J565">
        <f t="shared" si="36"/>
        <v>1550000</v>
      </c>
    </row>
    <row r="566" spans="1:11">
      <c r="A566" t="s">
        <v>8</v>
      </c>
      <c r="B566" s="2" t="s">
        <v>439</v>
      </c>
      <c r="C566" s="2" t="s">
        <v>483</v>
      </c>
      <c r="D566" t="s">
        <v>36</v>
      </c>
      <c r="E566" t="s">
        <v>39</v>
      </c>
      <c r="F566" s="1">
        <v>2500</v>
      </c>
      <c r="G566">
        <v>310</v>
      </c>
      <c r="H566">
        <v>1</v>
      </c>
      <c r="J566">
        <f t="shared" si="36"/>
        <v>775000</v>
      </c>
    </row>
    <row r="567" spans="1:11">
      <c r="A567" t="s">
        <v>8</v>
      </c>
      <c r="B567" s="2" t="s">
        <v>439</v>
      </c>
      <c r="C567" s="2" t="s">
        <v>483</v>
      </c>
      <c r="D567" t="s">
        <v>36</v>
      </c>
      <c r="E567" t="s">
        <v>39</v>
      </c>
      <c r="F567" s="1">
        <v>2500</v>
      </c>
      <c r="G567">
        <v>310</v>
      </c>
      <c r="H567">
        <v>1</v>
      </c>
      <c r="J567">
        <f t="shared" si="36"/>
        <v>775000</v>
      </c>
    </row>
    <row r="568" spans="1:11">
      <c r="A568" t="s">
        <v>8</v>
      </c>
      <c r="B568" s="2" t="s">
        <v>437</v>
      </c>
      <c r="C568" s="2" t="s">
        <v>438</v>
      </c>
      <c r="D568" t="s">
        <v>36</v>
      </c>
      <c r="E568" t="s">
        <v>39</v>
      </c>
      <c r="F568" s="1">
        <v>2500</v>
      </c>
      <c r="G568">
        <v>310</v>
      </c>
      <c r="H568">
        <v>1</v>
      </c>
      <c r="J568">
        <f t="shared" si="36"/>
        <v>775000</v>
      </c>
    </row>
    <row r="569" spans="1:11">
      <c r="A569" t="s">
        <v>8</v>
      </c>
      <c r="B569" s="2" t="s">
        <v>453</v>
      </c>
      <c r="C569" s="2" t="s">
        <v>484</v>
      </c>
      <c r="D569" t="s">
        <v>36</v>
      </c>
      <c r="E569" t="s">
        <v>39</v>
      </c>
      <c r="F569" s="1">
        <v>3000</v>
      </c>
      <c r="G569">
        <v>310</v>
      </c>
      <c r="H569">
        <v>1</v>
      </c>
      <c r="J569">
        <f t="shared" si="36"/>
        <v>930000</v>
      </c>
    </row>
    <row r="570" spans="1:11">
      <c r="A570" t="s">
        <v>8</v>
      </c>
      <c r="B570" s="2" t="s">
        <v>453</v>
      </c>
      <c r="C570" s="2" t="s">
        <v>485</v>
      </c>
      <c r="D570" t="s">
        <v>37</v>
      </c>
      <c r="E570" t="s">
        <v>40</v>
      </c>
      <c r="F570" s="1">
        <v>400000</v>
      </c>
      <c r="G570">
        <v>1</v>
      </c>
      <c r="I570">
        <v>1</v>
      </c>
      <c r="K570">
        <f>F570*G570</f>
        <v>400000</v>
      </c>
    </row>
    <row r="571" spans="1:11">
      <c r="A571" t="s">
        <v>8</v>
      </c>
      <c r="B571" s="2" t="s">
        <v>443</v>
      </c>
      <c r="C571" s="2" t="s">
        <v>486</v>
      </c>
      <c r="D571" t="s">
        <v>36</v>
      </c>
      <c r="E571" t="s">
        <v>39</v>
      </c>
      <c r="F571" s="1">
        <v>6000</v>
      </c>
      <c r="G571">
        <v>310</v>
      </c>
      <c r="H571">
        <v>1</v>
      </c>
      <c r="J571">
        <f t="shared" ref="J571:J600" si="37">F571*G571</f>
        <v>1860000</v>
      </c>
    </row>
    <row r="572" spans="1:11">
      <c r="A572" t="s">
        <v>8</v>
      </c>
      <c r="B572" s="2" t="s">
        <v>443</v>
      </c>
      <c r="C572" s="2" t="s">
        <v>486</v>
      </c>
      <c r="D572" t="s">
        <v>36</v>
      </c>
      <c r="E572" t="s">
        <v>39</v>
      </c>
      <c r="F572" s="1">
        <v>6700</v>
      </c>
      <c r="G572">
        <v>310</v>
      </c>
      <c r="H572">
        <v>1</v>
      </c>
      <c r="J572">
        <f t="shared" si="37"/>
        <v>2077000</v>
      </c>
    </row>
    <row r="573" spans="1:11">
      <c r="A573" t="s">
        <v>8</v>
      </c>
      <c r="B573" s="2" t="s">
        <v>470</v>
      </c>
      <c r="C573" s="2" t="s">
        <v>309</v>
      </c>
      <c r="D573" t="s">
        <v>36</v>
      </c>
      <c r="E573" t="s">
        <v>39</v>
      </c>
      <c r="F573" s="1">
        <v>5000</v>
      </c>
      <c r="G573">
        <v>310</v>
      </c>
      <c r="H573">
        <v>1</v>
      </c>
      <c r="J573">
        <f t="shared" si="37"/>
        <v>1550000</v>
      </c>
    </row>
    <row r="574" spans="1:11">
      <c r="A574" t="s">
        <v>8</v>
      </c>
      <c r="B574" s="2" t="s">
        <v>470</v>
      </c>
      <c r="C574" s="2" t="s">
        <v>309</v>
      </c>
      <c r="D574" t="s">
        <v>36</v>
      </c>
      <c r="E574" t="s">
        <v>39</v>
      </c>
      <c r="F574" s="1">
        <v>5000</v>
      </c>
      <c r="G574">
        <v>310</v>
      </c>
      <c r="H574">
        <v>1</v>
      </c>
      <c r="J574">
        <f t="shared" si="37"/>
        <v>1550000</v>
      </c>
    </row>
    <row r="575" spans="1:11">
      <c r="A575" t="s">
        <v>8</v>
      </c>
      <c r="B575" s="2" t="s">
        <v>470</v>
      </c>
      <c r="C575" s="2" t="s">
        <v>309</v>
      </c>
      <c r="D575" t="s">
        <v>36</v>
      </c>
      <c r="E575" t="s">
        <v>39</v>
      </c>
      <c r="F575" s="1">
        <v>2000</v>
      </c>
      <c r="G575">
        <v>310</v>
      </c>
      <c r="H575">
        <v>1</v>
      </c>
      <c r="J575">
        <f t="shared" si="37"/>
        <v>620000</v>
      </c>
    </row>
    <row r="576" spans="1:11">
      <c r="A576" t="s">
        <v>8</v>
      </c>
      <c r="B576" s="2" t="s">
        <v>437</v>
      </c>
      <c r="C576" s="2" t="s">
        <v>438</v>
      </c>
      <c r="D576" t="s">
        <v>36</v>
      </c>
      <c r="E576" t="s">
        <v>39</v>
      </c>
      <c r="F576" s="1">
        <v>2500</v>
      </c>
      <c r="G576">
        <v>310</v>
      </c>
      <c r="H576">
        <v>1</v>
      </c>
      <c r="J576">
        <f t="shared" si="37"/>
        <v>775000</v>
      </c>
    </row>
    <row r="577" spans="1:10">
      <c r="A577" t="s">
        <v>8</v>
      </c>
      <c r="B577" s="2" t="s">
        <v>437</v>
      </c>
      <c r="C577" s="2" t="s">
        <v>438</v>
      </c>
      <c r="D577" t="s">
        <v>36</v>
      </c>
      <c r="E577" t="s">
        <v>39</v>
      </c>
      <c r="F577" s="1">
        <v>5000</v>
      </c>
      <c r="G577">
        <v>310</v>
      </c>
      <c r="H577">
        <v>1</v>
      </c>
      <c r="J577">
        <f t="shared" si="37"/>
        <v>1550000</v>
      </c>
    </row>
    <row r="578" spans="1:10">
      <c r="A578" t="s">
        <v>8</v>
      </c>
      <c r="B578" s="2" t="s">
        <v>441</v>
      </c>
      <c r="C578" s="2" t="s">
        <v>441</v>
      </c>
      <c r="D578" t="s">
        <v>36</v>
      </c>
      <c r="E578" t="s">
        <v>39</v>
      </c>
      <c r="F578" s="1">
        <v>5000</v>
      </c>
      <c r="G578">
        <v>310</v>
      </c>
      <c r="H578">
        <v>1</v>
      </c>
      <c r="J578">
        <f t="shared" si="37"/>
        <v>1550000</v>
      </c>
    </row>
    <row r="579" spans="1:10">
      <c r="A579" t="s">
        <v>8</v>
      </c>
      <c r="B579" s="2" t="s">
        <v>441</v>
      </c>
      <c r="C579" s="2" t="s">
        <v>441</v>
      </c>
      <c r="D579" t="s">
        <v>36</v>
      </c>
      <c r="E579" t="s">
        <v>39</v>
      </c>
      <c r="F579" s="1">
        <v>5000</v>
      </c>
      <c r="G579">
        <v>310</v>
      </c>
      <c r="H579">
        <v>1</v>
      </c>
      <c r="J579">
        <f t="shared" si="37"/>
        <v>1550000</v>
      </c>
    </row>
    <row r="580" spans="1:10">
      <c r="A580" t="s">
        <v>8</v>
      </c>
      <c r="B580" t="s">
        <v>439</v>
      </c>
      <c r="C580" s="2" t="s">
        <v>440</v>
      </c>
      <c r="D580" t="s">
        <v>36</v>
      </c>
      <c r="E580" t="s">
        <v>39</v>
      </c>
      <c r="F580" s="1">
        <v>5000</v>
      </c>
      <c r="G580">
        <v>310</v>
      </c>
      <c r="H580">
        <v>1</v>
      </c>
      <c r="J580">
        <f t="shared" si="37"/>
        <v>1550000</v>
      </c>
    </row>
    <row r="581" spans="1:10">
      <c r="A581" t="s">
        <v>8</v>
      </c>
      <c r="B581" t="s">
        <v>439</v>
      </c>
      <c r="C581" s="2" t="s">
        <v>440</v>
      </c>
      <c r="D581" t="s">
        <v>36</v>
      </c>
      <c r="E581" t="s">
        <v>39</v>
      </c>
      <c r="F581" s="1">
        <v>5000</v>
      </c>
      <c r="G581">
        <v>310</v>
      </c>
      <c r="H581">
        <v>1</v>
      </c>
      <c r="J581">
        <f t="shared" si="37"/>
        <v>1550000</v>
      </c>
    </row>
    <row r="582" spans="1:10">
      <c r="A582" t="s">
        <v>8</v>
      </c>
      <c r="B582" t="s">
        <v>439</v>
      </c>
      <c r="C582" s="2" t="s">
        <v>440</v>
      </c>
      <c r="D582" t="s">
        <v>36</v>
      </c>
      <c r="E582" t="s">
        <v>39</v>
      </c>
      <c r="F582" s="1">
        <v>5000</v>
      </c>
      <c r="G582">
        <v>310</v>
      </c>
      <c r="H582">
        <v>1</v>
      </c>
      <c r="J582">
        <f t="shared" si="37"/>
        <v>1550000</v>
      </c>
    </row>
    <row r="583" spans="1:10">
      <c r="A583" t="s">
        <v>8</v>
      </c>
      <c r="B583" s="2" t="s">
        <v>437</v>
      </c>
      <c r="C583" s="2" t="s">
        <v>438</v>
      </c>
      <c r="D583" t="s">
        <v>36</v>
      </c>
      <c r="E583" t="s">
        <v>39</v>
      </c>
      <c r="F583" s="1">
        <v>2500</v>
      </c>
      <c r="G583">
        <v>310</v>
      </c>
      <c r="H583">
        <v>1</v>
      </c>
      <c r="J583">
        <f t="shared" si="37"/>
        <v>775000</v>
      </c>
    </row>
    <row r="584" spans="1:10">
      <c r="A584" t="s">
        <v>8</v>
      </c>
      <c r="B584" t="s">
        <v>441</v>
      </c>
      <c r="C584" s="2" t="s">
        <v>487</v>
      </c>
      <c r="D584" t="s">
        <v>36</v>
      </c>
      <c r="E584" t="s">
        <v>39</v>
      </c>
      <c r="F584" s="1">
        <v>3000</v>
      </c>
      <c r="G584">
        <v>310</v>
      </c>
      <c r="H584">
        <v>1</v>
      </c>
      <c r="J584">
        <f t="shared" si="37"/>
        <v>930000</v>
      </c>
    </row>
    <row r="585" spans="1:10">
      <c r="A585" t="s">
        <v>8</v>
      </c>
      <c r="B585" t="s">
        <v>441</v>
      </c>
      <c r="C585" s="2" t="s">
        <v>487</v>
      </c>
      <c r="D585" t="s">
        <v>36</v>
      </c>
      <c r="E585" t="s">
        <v>39</v>
      </c>
      <c r="F585" s="1">
        <v>3000</v>
      </c>
      <c r="G585">
        <v>310</v>
      </c>
      <c r="H585">
        <v>1</v>
      </c>
      <c r="J585">
        <f t="shared" si="37"/>
        <v>930000</v>
      </c>
    </row>
    <row r="586" spans="1:10">
      <c r="A586" t="s">
        <v>8</v>
      </c>
      <c r="B586" t="s">
        <v>437</v>
      </c>
      <c r="C586" s="2" t="s">
        <v>438</v>
      </c>
      <c r="D586" t="s">
        <v>36</v>
      </c>
      <c r="E586" t="s">
        <v>39</v>
      </c>
      <c r="F586" s="1">
        <v>2500</v>
      </c>
      <c r="G586">
        <v>310</v>
      </c>
      <c r="H586">
        <v>1</v>
      </c>
      <c r="J586">
        <f t="shared" si="37"/>
        <v>775000</v>
      </c>
    </row>
    <row r="587" spans="1:10">
      <c r="A587" t="s">
        <v>8</v>
      </c>
      <c r="B587" t="s">
        <v>470</v>
      </c>
      <c r="C587" s="2" t="s">
        <v>488</v>
      </c>
      <c r="D587" t="s">
        <v>36</v>
      </c>
      <c r="E587" t="s">
        <v>39</v>
      </c>
      <c r="F587" s="1">
        <v>5000</v>
      </c>
      <c r="G587">
        <v>310</v>
      </c>
      <c r="H587">
        <v>1</v>
      </c>
      <c r="J587">
        <f t="shared" si="37"/>
        <v>1550000</v>
      </c>
    </row>
    <row r="588" spans="1:10">
      <c r="A588" t="s">
        <v>8</v>
      </c>
      <c r="B588" t="s">
        <v>470</v>
      </c>
      <c r="C588" s="2" t="s">
        <v>488</v>
      </c>
      <c r="D588" t="s">
        <v>36</v>
      </c>
      <c r="E588" t="s">
        <v>39</v>
      </c>
      <c r="F588" s="1">
        <v>1500</v>
      </c>
      <c r="G588">
        <v>310</v>
      </c>
      <c r="H588">
        <v>1</v>
      </c>
      <c r="J588">
        <f t="shared" si="37"/>
        <v>465000</v>
      </c>
    </row>
    <row r="589" spans="1:10">
      <c r="A589" t="s">
        <v>8</v>
      </c>
      <c r="B589" t="s">
        <v>470</v>
      </c>
      <c r="C589" s="2" t="s">
        <v>488</v>
      </c>
      <c r="D589" t="s">
        <v>36</v>
      </c>
      <c r="E589" t="s">
        <v>39</v>
      </c>
      <c r="F589" s="1">
        <v>1000</v>
      </c>
      <c r="G589">
        <v>310</v>
      </c>
      <c r="H589">
        <v>1</v>
      </c>
      <c r="J589">
        <f t="shared" si="37"/>
        <v>310000</v>
      </c>
    </row>
    <row r="590" spans="1:10">
      <c r="A590" t="s">
        <v>8</v>
      </c>
      <c r="B590" t="s">
        <v>434</v>
      </c>
      <c r="C590" s="2" t="s">
        <v>489</v>
      </c>
      <c r="D590" t="s">
        <v>36</v>
      </c>
      <c r="E590" t="s">
        <v>39</v>
      </c>
      <c r="F590" s="1">
        <v>2500</v>
      </c>
      <c r="G590">
        <v>310</v>
      </c>
      <c r="H590">
        <v>1</v>
      </c>
      <c r="J590">
        <f t="shared" si="37"/>
        <v>775000</v>
      </c>
    </row>
    <row r="591" spans="1:10">
      <c r="A591" t="s">
        <v>8</v>
      </c>
      <c r="B591" t="s">
        <v>434</v>
      </c>
      <c r="C591" s="2" t="s">
        <v>489</v>
      </c>
      <c r="D591" t="s">
        <v>36</v>
      </c>
      <c r="E591" t="s">
        <v>39</v>
      </c>
      <c r="F591" s="1">
        <v>2500</v>
      </c>
      <c r="G591">
        <v>310</v>
      </c>
      <c r="H591">
        <v>1</v>
      </c>
      <c r="J591">
        <f t="shared" si="37"/>
        <v>775000</v>
      </c>
    </row>
    <row r="592" spans="1:10">
      <c r="A592" t="s">
        <v>8</v>
      </c>
      <c r="B592" t="s">
        <v>439</v>
      </c>
      <c r="C592" s="2" t="s">
        <v>440</v>
      </c>
      <c r="D592" t="s">
        <v>36</v>
      </c>
      <c r="E592" t="s">
        <v>39</v>
      </c>
      <c r="F592" s="1">
        <v>5000</v>
      </c>
      <c r="G592">
        <v>310</v>
      </c>
      <c r="H592">
        <v>1</v>
      </c>
      <c r="J592">
        <f t="shared" si="37"/>
        <v>1550000</v>
      </c>
    </row>
    <row r="593" spans="1:11">
      <c r="A593" t="s">
        <v>8</v>
      </c>
      <c r="B593" t="s">
        <v>439</v>
      </c>
      <c r="C593" s="2" t="s">
        <v>440</v>
      </c>
      <c r="D593" t="s">
        <v>36</v>
      </c>
      <c r="E593" t="s">
        <v>39</v>
      </c>
      <c r="F593" s="1">
        <v>5000</v>
      </c>
      <c r="G593">
        <v>310</v>
      </c>
      <c r="H593">
        <v>1</v>
      </c>
      <c r="J593">
        <f t="shared" si="37"/>
        <v>1550000</v>
      </c>
    </row>
    <row r="594" spans="1:11">
      <c r="A594" t="s">
        <v>8</v>
      </c>
      <c r="B594" t="s">
        <v>439</v>
      </c>
      <c r="C594" s="2" t="s">
        <v>440</v>
      </c>
      <c r="D594" t="s">
        <v>36</v>
      </c>
      <c r="E594" t="s">
        <v>39</v>
      </c>
      <c r="F594" s="1">
        <v>5000</v>
      </c>
      <c r="G594">
        <v>310</v>
      </c>
      <c r="H594">
        <v>1</v>
      </c>
      <c r="J594">
        <f t="shared" si="37"/>
        <v>1550000</v>
      </c>
    </row>
    <row r="595" spans="1:11">
      <c r="A595" t="s">
        <v>8</v>
      </c>
      <c r="B595" t="s">
        <v>439</v>
      </c>
      <c r="C595" s="2" t="s">
        <v>440</v>
      </c>
      <c r="D595" t="s">
        <v>36</v>
      </c>
      <c r="E595" t="s">
        <v>39</v>
      </c>
      <c r="F595" s="1">
        <v>2500</v>
      </c>
      <c r="G595">
        <v>310</v>
      </c>
      <c r="H595">
        <v>1</v>
      </c>
      <c r="J595">
        <f t="shared" si="37"/>
        <v>775000</v>
      </c>
    </row>
    <row r="596" spans="1:11">
      <c r="A596" t="s">
        <v>8</v>
      </c>
      <c r="B596" t="s">
        <v>470</v>
      </c>
      <c r="C596" s="2" t="s">
        <v>405</v>
      </c>
      <c r="D596" t="s">
        <v>36</v>
      </c>
      <c r="E596" t="s">
        <v>39</v>
      </c>
      <c r="F596" s="1">
        <v>4000</v>
      </c>
      <c r="G596">
        <v>310</v>
      </c>
      <c r="H596">
        <v>1</v>
      </c>
      <c r="J596">
        <f t="shared" si="37"/>
        <v>1240000</v>
      </c>
    </row>
    <row r="597" spans="1:11">
      <c r="A597" t="s">
        <v>8</v>
      </c>
      <c r="B597" t="s">
        <v>439</v>
      </c>
      <c r="C597" s="2" t="s">
        <v>483</v>
      </c>
      <c r="D597" t="s">
        <v>36</v>
      </c>
      <c r="E597" t="s">
        <v>39</v>
      </c>
      <c r="F597" s="1">
        <v>5000</v>
      </c>
      <c r="G597">
        <v>310</v>
      </c>
      <c r="H597">
        <v>1</v>
      </c>
      <c r="J597">
        <f t="shared" si="37"/>
        <v>1550000</v>
      </c>
    </row>
    <row r="598" spans="1:11">
      <c r="A598" t="s">
        <v>8</v>
      </c>
      <c r="B598" t="s">
        <v>439</v>
      </c>
      <c r="C598" s="2" t="s">
        <v>440</v>
      </c>
      <c r="D598" t="s">
        <v>36</v>
      </c>
      <c r="E598" t="s">
        <v>39</v>
      </c>
      <c r="F598" s="1">
        <v>2500</v>
      </c>
      <c r="G598">
        <v>310</v>
      </c>
      <c r="H598">
        <v>1</v>
      </c>
      <c r="J598">
        <f t="shared" si="37"/>
        <v>775000</v>
      </c>
    </row>
    <row r="599" spans="1:11">
      <c r="A599" t="s">
        <v>8</v>
      </c>
      <c r="B599" t="s">
        <v>453</v>
      </c>
      <c r="C599" s="2" t="s">
        <v>464</v>
      </c>
      <c r="D599" t="s">
        <v>36</v>
      </c>
      <c r="E599" t="s">
        <v>39</v>
      </c>
      <c r="F599" s="1">
        <v>2500</v>
      </c>
      <c r="G599">
        <v>310</v>
      </c>
      <c r="H599">
        <v>1</v>
      </c>
      <c r="J599">
        <f t="shared" si="37"/>
        <v>775000</v>
      </c>
    </row>
    <row r="600" spans="1:11">
      <c r="A600" t="s">
        <v>8</v>
      </c>
      <c r="B600" t="s">
        <v>439</v>
      </c>
      <c r="C600" s="2" t="s">
        <v>440</v>
      </c>
      <c r="D600" t="s">
        <v>36</v>
      </c>
      <c r="E600" t="s">
        <v>39</v>
      </c>
      <c r="F600" s="1">
        <v>5000</v>
      </c>
      <c r="G600">
        <v>310</v>
      </c>
      <c r="H600">
        <v>1</v>
      </c>
      <c r="J600">
        <f t="shared" si="37"/>
        <v>1550000</v>
      </c>
    </row>
    <row r="601" spans="1:11" ht="15">
      <c r="A601" s="15" t="s">
        <v>1299</v>
      </c>
      <c r="C601" s="2"/>
      <c r="H601">
        <f>SUM(H482:H600)</f>
        <v>58</v>
      </c>
      <c r="J601">
        <f t="shared" ref="J601" si="38">SUM(J482:J600)</f>
        <v>72106000</v>
      </c>
    </row>
    <row r="602" spans="1:11" ht="15">
      <c r="A602" s="15" t="s">
        <v>1300</v>
      </c>
      <c r="C602" s="2"/>
      <c r="I602">
        <f>SUM(I482:I600)</f>
        <v>61</v>
      </c>
      <c r="K602">
        <f>SUM(K482:K600)</f>
        <v>81850000</v>
      </c>
    </row>
    <row r="603" spans="1:11" s="7" customFormat="1">
      <c r="A603" s="7" t="s">
        <v>9</v>
      </c>
      <c r="B603" s="7" t="s">
        <v>482</v>
      </c>
      <c r="C603" s="8" t="s">
        <v>490</v>
      </c>
      <c r="D603" s="7" t="s">
        <v>37</v>
      </c>
      <c r="E603" s="7" t="s">
        <v>40</v>
      </c>
      <c r="F603" s="9">
        <v>600000</v>
      </c>
      <c r="G603" s="7">
        <v>1</v>
      </c>
      <c r="I603" s="7">
        <v>1</v>
      </c>
      <c r="K603" s="7">
        <f>F603*G603</f>
        <v>600000</v>
      </c>
    </row>
    <row r="604" spans="1:11">
      <c r="A604" t="s">
        <v>9</v>
      </c>
      <c r="B604" t="s">
        <v>491</v>
      </c>
      <c r="C604" s="2" t="s">
        <v>492</v>
      </c>
      <c r="D604" t="s">
        <v>36</v>
      </c>
      <c r="E604" t="s">
        <v>39</v>
      </c>
      <c r="F604" s="1">
        <v>15</v>
      </c>
      <c r="G604">
        <v>310</v>
      </c>
      <c r="H604">
        <v>1</v>
      </c>
      <c r="J604">
        <f>F604*G604</f>
        <v>4650</v>
      </c>
    </row>
    <row r="605" spans="1:11">
      <c r="A605" t="s">
        <v>9</v>
      </c>
      <c r="B605" t="s">
        <v>493</v>
      </c>
      <c r="C605" s="2" t="s">
        <v>494</v>
      </c>
      <c r="D605" t="s">
        <v>37</v>
      </c>
      <c r="E605" t="s">
        <v>40</v>
      </c>
      <c r="F605" s="1">
        <v>600000</v>
      </c>
      <c r="G605">
        <v>1</v>
      </c>
      <c r="I605">
        <v>1</v>
      </c>
      <c r="K605">
        <f>F605*G605</f>
        <v>600000</v>
      </c>
    </row>
    <row r="606" spans="1:11">
      <c r="A606" t="s">
        <v>9</v>
      </c>
      <c r="B606" t="s">
        <v>493</v>
      </c>
      <c r="C606" s="2" t="s">
        <v>494</v>
      </c>
      <c r="D606" t="s">
        <v>36</v>
      </c>
      <c r="E606" t="s">
        <v>39</v>
      </c>
      <c r="F606" s="1">
        <v>2500</v>
      </c>
      <c r="G606">
        <v>310</v>
      </c>
      <c r="H606">
        <v>1</v>
      </c>
      <c r="J606">
        <f>F606*G606</f>
        <v>775000</v>
      </c>
    </row>
    <row r="607" spans="1:11">
      <c r="A607" t="s">
        <v>9</v>
      </c>
      <c r="B607" t="s">
        <v>493</v>
      </c>
      <c r="C607" s="2" t="s">
        <v>494</v>
      </c>
      <c r="D607" t="s">
        <v>36</v>
      </c>
      <c r="E607" t="s">
        <v>39</v>
      </c>
      <c r="F607" s="1">
        <v>1500</v>
      </c>
      <c r="G607">
        <v>310</v>
      </c>
      <c r="H607">
        <v>1</v>
      </c>
      <c r="J607">
        <f>F607*G607</f>
        <v>465000</v>
      </c>
    </row>
    <row r="608" spans="1:11">
      <c r="A608" t="s">
        <v>9</v>
      </c>
      <c r="B608" t="s">
        <v>493</v>
      </c>
      <c r="C608" s="2" t="s">
        <v>495</v>
      </c>
      <c r="D608" t="s">
        <v>37</v>
      </c>
      <c r="E608" t="s">
        <v>40</v>
      </c>
      <c r="F608" s="1">
        <v>600000</v>
      </c>
      <c r="G608">
        <v>1</v>
      </c>
      <c r="I608">
        <v>1</v>
      </c>
      <c r="K608">
        <f>F608*G608</f>
        <v>600000</v>
      </c>
    </row>
    <row r="609" spans="1:11">
      <c r="A609" t="s">
        <v>9</v>
      </c>
      <c r="B609" t="s">
        <v>493</v>
      </c>
      <c r="C609" s="2" t="s">
        <v>495</v>
      </c>
      <c r="D609" t="s">
        <v>36</v>
      </c>
      <c r="E609" t="s">
        <v>39</v>
      </c>
      <c r="F609" s="1">
        <v>5000</v>
      </c>
      <c r="G609">
        <v>310</v>
      </c>
      <c r="H609">
        <v>1</v>
      </c>
      <c r="J609">
        <f>F609*G609</f>
        <v>1550000</v>
      </c>
    </row>
    <row r="610" spans="1:11">
      <c r="A610" t="s">
        <v>9</v>
      </c>
      <c r="B610" t="s">
        <v>491</v>
      </c>
      <c r="C610" s="2" t="s">
        <v>492</v>
      </c>
      <c r="D610" t="s">
        <v>37</v>
      </c>
      <c r="E610" t="s">
        <v>40</v>
      </c>
      <c r="F610" s="1">
        <v>600000</v>
      </c>
      <c r="G610">
        <v>1</v>
      </c>
      <c r="I610">
        <v>1</v>
      </c>
      <c r="K610">
        <f>F610*G610</f>
        <v>600000</v>
      </c>
    </row>
    <row r="611" spans="1:11">
      <c r="A611" t="s">
        <v>9</v>
      </c>
      <c r="B611" t="s">
        <v>491</v>
      </c>
      <c r="C611" s="2" t="s">
        <v>492</v>
      </c>
      <c r="D611" t="s">
        <v>36</v>
      </c>
      <c r="E611" t="s">
        <v>39</v>
      </c>
      <c r="F611" s="1">
        <v>2500</v>
      </c>
      <c r="G611">
        <v>310</v>
      </c>
      <c r="H611">
        <v>1</v>
      </c>
      <c r="J611">
        <f>F611*G611</f>
        <v>775000</v>
      </c>
    </row>
    <row r="612" spans="1:11">
      <c r="A612" t="s">
        <v>9</v>
      </c>
      <c r="B612" t="s">
        <v>496</v>
      </c>
      <c r="C612" s="2" t="s">
        <v>497</v>
      </c>
      <c r="D612" t="s">
        <v>37</v>
      </c>
      <c r="E612" t="s">
        <v>40</v>
      </c>
      <c r="F612" s="1">
        <v>1750000</v>
      </c>
      <c r="G612">
        <v>1</v>
      </c>
      <c r="I612">
        <v>1</v>
      </c>
      <c r="K612">
        <f>F612*G612</f>
        <v>1750000</v>
      </c>
    </row>
    <row r="613" spans="1:11">
      <c r="A613" t="s">
        <v>9</v>
      </c>
      <c r="B613" t="s">
        <v>496</v>
      </c>
      <c r="C613" s="2" t="s">
        <v>497</v>
      </c>
      <c r="D613" t="s">
        <v>36</v>
      </c>
      <c r="E613" t="s">
        <v>39</v>
      </c>
      <c r="F613" s="1">
        <v>2500</v>
      </c>
      <c r="G613">
        <v>310</v>
      </c>
      <c r="H613">
        <v>1</v>
      </c>
      <c r="J613">
        <f>F613*G613</f>
        <v>775000</v>
      </c>
    </row>
    <row r="614" spans="1:11">
      <c r="A614" t="s">
        <v>9</v>
      </c>
      <c r="B614" t="s">
        <v>496</v>
      </c>
      <c r="C614" s="2" t="s">
        <v>497</v>
      </c>
      <c r="D614" t="s">
        <v>36</v>
      </c>
      <c r="E614" t="s">
        <v>39</v>
      </c>
      <c r="F614" s="1">
        <v>2500</v>
      </c>
      <c r="G614">
        <v>310</v>
      </c>
      <c r="H614">
        <v>1</v>
      </c>
      <c r="J614">
        <f>F614*G614</f>
        <v>775000</v>
      </c>
    </row>
    <row r="615" spans="1:11">
      <c r="A615" t="s">
        <v>9</v>
      </c>
      <c r="B615" t="s">
        <v>496</v>
      </c>
      <c r="C615" s="2" t="s">
        <v>498</v>
      </c>
      <c r="D615" t="s">
        <v>37</v>
      </c>
      <c r="E615" t="s">
        <v>40</v>
      </c>
      <c r="F615" s="1">
        <v>1800000</v>
      </c>
      <c r="G615">
        <v>1</v>
      </c>
      <c r="I615">
        <v>1</v>
      </c>
      <c r="K615">
        <f t="shared" ref="K615:K620" si="39">F615*G615</f>
        <v>1800000</v>
      </c>
    </row>
    <row r="616" spans="1:11">
      <c r="A616" t="s">
        <v>9</v>
      </c>
      <c r="B616" t="s">
        <v>499</v>
      </c>
      <c r="C616" s="2" t="s">
        <v>500</v>
      </c>
      <c r="D616" t="s">
        <v>37</v>
      </c>
      <c r="E616" t="s">
        <v>40</v>
      </c>
      <c r="F616" s="1">
        <v>700000</v>
      </c>
      <c r="G616">
        <v>1</v>
      </c>
      <c r="I616">
        <v>1</v>
      </c>
      <c r="K616">
        <f t="shared" si="39"/>
        <v>700000</v>
      </c>
    </row>
    <row r="617" spans="1:11">
      <c r="A617" t="s">
        <v>9</v>
      </c>
      <c r="B617" t="s">
        <v>501</v>
      </c>
      <c r="C617" s="2" t="s">
        <v>502</v>
      </c>
      <c r="D617" t="s">
        <v>37</v>
      </c>
      <c r="E617" t="s">
        <v>40</v>
      </c>
      <c r="F617" s="1">
        <v>600000</v>
      </c>
      <c r="G617">
        <v>1</v>
      </c>
      <c r="I617">
        <v>1</v>
      </c>
      <c r="K617">
        <f t="shared" si="39"/>
        <v>600000</v>
      </c>
    </row>
    <row r="618" spans="1:11">
      <c r="A618" t="s">
        <v>9</v>
      </c>
      <c r="B618" t="s">
        <v>501</v>
      </c>
      <c r="C618" s="2" t="s">
        <v>503</v>
      </c>
      <c r="D618" t="s">
        <v>37</v>
      </c>
      <c r="E618" t="s">
        <v>40</v>
      </c>
      <c r="F618" s="1">
        <v>1200000</v>
      </c>
      <c r="G618">
        <v>1</v>
      </c>
      <c r="I618">
        <v>1</v>
      </c>
      <c r="K618">
        <f t="shared" si="39"/>
        <v>1200000</v>
      </c>
    </row>
    <row r="619" spans="1:11">
      <c r="A619" t="s">
        <v>9</v>
      </c>
      <c r="B619" t="s">
        <v>482</v>
      </c>
      <c r="C619" s="2" t="s">
        <v>504</v>
      </c>
      <c r="D619" t="s">
        <v>37</v>
      </c>
      <c r="E619" t="s">
        <v>40</v>
      </c>
      <c r="F619" s="1">
        <v>1000000</v>
      </c>
      <c r="G619">
        <v>1</v>
      </c>
      <c r="I619">
        <v>1</v>
      </c>
      <c r="K619">
        <f t="shared" si="39"/>
        <v>1000000</v>
      </c>
    </row>
    <row r="620" spans="1:11">
      <c r="A620" t="s">
        <v>9</v>
      </c>
      <c r="B620" t="s">
        <v>482</v>
      </c>
      <c r="C620" s="2" t="s">
        <v>504</v>
      </c>
      <c r="D620" t="s">
        <v>37</v>
      </c>
      <c r="E620" t="s">
        <v>40</v>
      </c>
      <c r="F620" s="1">
        <v>2000000</v>
      </c>
      <c r="G620">
        <v>1</v>
      </c>
      <c r="I620">
        <v>1</v>
      </c>
      <c r="K620">
        <f t="shared" si="39"/>
        <v>2000000</v>
      </c>
    </row>
    <row r="621" spans="1:11">
      <c r="A621" t="s">
        <v>9</v>
      </c>
      <c r="B621" t="s">
        <v>501</v>
      </c>
      <c r="C621" s="2" t="s">
        <v>505</v>
      </c>
      <c r="D621" t="s">
        <v>36</v>
      </c>
      <c r="E621" t="s">
        <v>39</v>
      </c>
      <c r="F621" s="1">
        <v>1000</v>
      </c>
      <c r="G621">
        <v>310</v>
      </c>
      <c r="H621">
        <v>1</v>
      </c>
      <c r="J621">
        <f t="shared" ref="J621:J627" si="40">F621*G621</f>
        <v>310000</v>
      </c>
    </row>
    <row r="622" spans="1:11">
      <c r="A622" t="s">
        <v>9</v>
      </c>
      <c r="B622" t="s">
        <v>506</v>
      </c>
      <c r="C622" s="2" t="s">
        <v>507</v>
      </c>
      <c r="D622" t="s">
        <v>36</v>
      </c>
      <c r="E622" t="s">
        <v>39</v>
      </c>
      <c r="F622" s="1">
        <v>1000</v>
      </c>
      <c r="G622">
        <v>310</v>
      </c>
      <c r="H622">
        <v>1</v>
      </c>
      <c r="J622">
        <f t="shared" si="40"/>
        <v>310000</v>
      </c>
    </row>
    <row r="623" spans="1:11">
      <c r="A623" t="s">
        <v>9</v>
      </c>
      <c r="B623" t="s">
        <v>506</v>
      </c>
      <c r="C623" s="2" t="s">
        <v>507</v>
      </c>
      <c r="D623" t="s">
        <v>36</v>
      </c>
      <c r="E623" t="s">
        <v>39</v>
      </c>
      <c r="F623" s="1">
        <v>1000</v>
      </c>
      <c r="G623">
        <v>310</v>
      </c>
      <c r="H623">
        <v>1</v>
      </c>
      <c r="J623">
        <f t="shared" si="40"/>
        <v>310000</v>
      </c>
    </row>
    <row r="624" spans="1:11">
      <c r="A624" t="s">
        <v>9</v>
      </c>
      <c r="B624" t="s">
        <v>506</v>
      </c>
      <c r="C624" s="2" t="s">
        <v>507</v>
      </c>
      <c r="D624" t="s">
        <v>36</v>
      </c>
      <c r="E624" t="s">
        <v>39</v>
      </c>
      <c r="F624" s="1">
        <v>2500</v>
      </c>
      <c r="G624">
        <v>310</v>
      </c>
      <c r="H624">
        <v>1</v>
      </c>
      <c r="J624">
        <f t="shared" si="40"/>
        <v>775000</v>
      </c>
    </row>
    <row r="625" spans="1:11">
      <c r="A625" t="s">
        <v>9</v>
      </c>
      <c r="B625" t="s">
        <v>491</v>
      </c>
      <c r="C625" s="2" t="s">
        <v>492</v>
      </c>
      <c r="D625" t="s">
        <v>36</v>
      </c>
      <c r="E625" t="s">
        <v>39</v>
      </c>
      <c r="F625" s="1">
        <v>1000</v>
      </c>
      <c r="G625">
        <v>310</v>
      </c>
      <c r="H625">
        <v>1</v>
      </c>
      <c r="J625">
        <f t="shared" si="40"/>
        <v>310000</v>
      </c>
    </row>
    <row r="626" spans="1:11">
      <c r="A626" t="s">
        <v>9</v>
      </c>
      <c r="B626" t="s">
        <v>491</v>
      </c>
      <c r="C626" s="2" t="s">
        <v>492</v>
      </c>
      <c r="D626" t="s">
        <v>36</v>
      </c>
      <c r="E626" t="s">
        <v>39</v>
      </c>
      <c r="F626" s="1">
        <v>2500</v>
      </c>
      <c r="G626">
        <v>310</v>
      </c>
      <c r="H626">
        <v>1</v>
      </c>
      <c r="J626">
        <f t="shared" si="40"/>
        <v>775000</v>
      </c>
    </row>
    <row r="627" spans="1:11">
      <c r="A627" t="s">
        <v>9</v>
      </c>
      <c r="B627" t="s">
        <v>491</v>
      </c>
      <c r="C627" s="2" t="s">
        <v>492</v>
      </c>
      <c r="D627" t="s">
        <v>36</v>
      </c>
      <c r="E627" t="s">
        <v>39</v>
      </c>
      <c r="F627" s="1">
        <v>2500</v>
      </c>
      <c r="G627">
        <v>310</v>
      </c>
      <c r="H627">
        <v>1</v>
      </c>
      <c r="J627">
        <f t="shared" si="40"/>
        <v>775000</v>
      </c>
    </row>
    <row r="628" spans="1:11">
      <c r="A628" t="s">
        <v>9</v>
      </c>
      <c r="B628" t="s">
        <v>501</v>
      </c>
      <c r="C628" s="2" t="s">
        <v>501</v>
      </c>
      <c r="D628" t="s">
        <v>37</v>
      </c>
      <c r="E628" t="s">
        <v>40</v>
      </c>
      <c r="F628" s="1">
        <v>800000</v>
      </c>
      <c r="G628">
        <v>1</v>
      </c>
      <c r="I628">
        <v>1</v>
      </c>
      <c r="K628">
        <f t="shared" ref="K628:K640" si="41">F628*G628</f>
        <v>800000</v>
      </c>
    </row>
    <row r="629" spans="1:11">
      <c r="A629" t="s">
        <v>9</v>
      </c>
      <c r="B629" t="s">
        <v>501</v>
      </c>
      <c r="C629" s="2" t="s">
        <v>508</v>
      </c>
      <c r="D629" t="s">
        <v>37</v>
      </c>
      <c r="E629" t="s">
        <v>40</v>
      </c>
      <c r="F629" s="1">
        <v>1000000</v>
      </c>
      <c r="G629">
        <v>1</v>
      </c>
      <c r="I629">
        <v>1</v>
      </c>
      <c r="K629">
        <f t="shared" si="41"/>
        <v>1000000</v>
      </c>
    </row>
    <row r="630" spans="1:11">
      <c r="A630" t="s">
        <v>9</v>
      </c>
      <c r="B630" t="s">
        <v>501</v>
      </c>
      <c r="C630" s="2" t="s">
        <v>508</v>
      </c>
      <c r="D630" t="s">
        <v>37</v>
      </c>
      <c r="E630" t="s">
        <v>40</v>
      </c>
      <c r="F630" s="1">
        <v>1000000</v>
      </c>
      <c r="G630">
        <v>1</v>
      </c>
      <c r="I630">
        <v>1</v>
      </c>
      <c r="K630">
        <f t="shared" si="41"/>
        <v>1000000</v>
      </c>
    </row>
    <row r="631" spans="1:11">
      <c r="A631" t="s">
        <v>9</v>
      </c>
      <c r="B631" t="s">
        <v>493</v>
      </c>
      <c r="C631" s="2" t="s">
        <v>495</v>
      </c>
      <c r="D631" t="s">
        <v>37</v>
      </c>
      <c r="E631" t="s">
        <v>40</v>
      </c>
      <c r="F631" s="1">
        <v>800000</v>
      </c>
      <c r="G631">
        <v>1</v>
      </c>
      <c r="I631">
        <v>1</v>
      </c>
      <c r="K631">
        <f t="shared" si="41"/>
        <v>800000</v>
      </c>
    </row>
    <row r="632" spans="1:11">
      <c r="A632" t="s">
        <v>9</v>
      </c>
      <c r="B632" t="s">
        <v>506</v>
      </c>
      <c r="C632" s="2" t="s">
        <v>509</v>
      </c>
      <c r="D632" t="s">
        <v>37</v>
      </c>
      <c r="E632" t="s">
        <v>40</v>
      </c>
      <c r="F632" s="1">
        <v>450000</v>
      </c>
      <c r="G632">
        <v>1</v>
      </c>
      <c r="I632">
        <v>1</v>
      </c>
      <c r="K632">
        <f t="shared" si="41"/>
        <v>450000</v>
      </c>
    </row>
    <row r="633" spans="1:11">
      <c r="A633" t="s">
        <v>9</v>
      </c>
      <c r="B633" t="s">
        <v>506</v>
      </c>
      <c r="C633" s="2" t="s">
        <v>509</v>
      </c>
      <c r="D633" t="s">
        <v>37</v>
      </c>
      <c r="E633" t="s">
        <v>40</v>
      </c>
      <c r="F633" s="1">
        <v>250000</v>
      </c>
      <c r="G633">
        <v>1</v>
      </c>
      <c r="I633">
        <v>1</v>
      </c>
      <c r="K633">
        <f t="shared" si="41"/>
        <v>250000</v>
      </c>
    </row>
    <row r="634" spans="1:11">
      <c r="A634" t="s">
        <v>9</v>
      </c>
      <c r="B634" t="s">
        <v>506</v>
      </c>
      <c r="C634" s="2" t="s">
        <v>509</v>
      </c>
      <c r="D634" t="s">
        <v>37</v>
      </c>
      <c r="E634" t="s">
        <v>40</v>
      </c>
      <c r="F634" s="1">
        <v>500000</v>
      </c>
      <c r="G634">
        <v>1</v>
      </c>
      <c r="I634">
        <v>1</v>
      </c>
      <c r="K634">
        <f t="shared" si="41"/>
        <v>500000</v>
      </c>
    </row>
    <row r="635" spans="1:11">
      <c r="A635" t="s">
        <v>9</v>
      </c>
      <c r="B635" t="s">
        <v>501</v>
      </c>
      <c r="C635" s="2" t="s">
        <v>503</v>
      </c>
      <c r="D635" t="s">
        <v>37</v>
      </c>
      <c r="E635" t="s">
        <v>40</v>
      </c>
      <c r="F635" s="1">
        <v>600000</v>
      </c>
      <c r="G635">
        <v>1</v>
      </c>
      <c r="I635">
        <v>1</v>
      </c>
      <c r="K635">
        <f t="shared" si="41"/>
        <v>600000</v>
      </c>
    </row>
    <row r="636" spans="1:11">
      <c r="A636" t="s">
        <v>9</v>
      </c>
      <c r="B636" t="s">
        <v>501</v>
      </c>
      <c r="C636" s="2" t="s">
        <v>503</v>
      </c>
      <c r="D636" t="s">
        <v>37</v>
      </c>
      <c r="E636" t="s">
        <v>40</v>
      </c>
      <c r="F636" s="1">
        <v>600000</v>
      </c>
      <c r="G636">
        <v>1</v>
      </c>
      <c r="I636">
        <v>1</v>
      </c>
      <c r="K636">
        <f t="shared" si="41"/>
        <v>600000</v>
      </c>
    </row>
    <row r="637" spans="1:11">
      <c r="A637" t="s">
        <v>9</v>
      </c>
      <c r="B637" t="s">
        <v>506</v>
      </c>
      <c r="C637" s="2" t="s">
        <v>510</v>
      </c>
      <c r="D637" t="s">
        <v>37</v>
      </c>
      <c r="E637" t="s">
        <v>40</v>
      </c>
      <c r="F637" s="1">
        <v>1200000</v>
      </c>
      <c r="G637">
        <v>1</v>
      </c>
      <c r="I637">
        <v>1</v>
      </c>
      <c r="K637">
        <f t="shared" si="41"/>
        <v>1200000</v>
      </c>
    </row>
    <row r="638" spans="1:11">
      <c r="A638" t="s">
        <v>9</v>
      </c>
      <c r="B638" t="s">
        <v>506</v>
      </c>
      <c r="C638" s="2" t="s">
        <v>511</v>
      </c>
      <c r="D638" t="s">
        <v>37</v>
      </c>
      <c r="E638" t="s">
        <v>40</v>
      </c>
      <c r="F638" s="1">
        <v>1000000</v>
      </c>
      <c r="G638">
        <v>1</v>
      </c>
      <c r="I638">
        <v>1</v>
      </c>
      <c r="K638">
        <f t="shared" si="41"/>
        <v>1000000</v>
      </c>
    </row>
    <row r="639" spans="1:11">
      <c r="A639" t="s">
        <v>9</v>
      </c>
      <c r="B639" t="s">
        <v>506</v>
      </c>
      <c r="C639" s="2" t="s">
        <v>511</v>
      </c>
      <c r="D639" t="s">
        <v>37</v>
      </c>
      <c r="E639" t="s">
        <v>40</v>
      </c>
      <c r="F639" s="1">
        <v>1000000</v>
      </c>
      <c r="G639">
        <v>1</v>
      </c>
      <c r="I639">
        <v>1</v>
      </c>
      <c r="K639">
        <f t="shared" si="41"/>
        <v>1000000</v>
      </c>
    </row>
    <row r="640" spans="1:11">
      <c r="A640" t="s">
        <v>9</v>
      </c>
      <c r="B640" t="s">
        <v>496</v>
      </c>
      <c r="C640" s="2" t="s">
        <v>497</v>
      </c>
      <c r="D640" t="s">
        <v>37</v>
      </c>
      <c r="E640" t="s">
        <v>40</v>
      </c>
      <c r="F640" s="1">
        <v>1500000</v>
      </c>
      <c r="G640">
        <v>1</v>
      </c>
      <c r="I640">
        <v>1</v>
      </c>
      <c r="K640">
        <f t="shared" si="41"/>
        <v>1500000</v>
      </c>
    </row>
    <row r="641" spans="1:11">
      <c r="A641" t="s">
        <v>9</v>
      </c>
      <c r="B641" t="s">
        <v>496</v>
      </c>
      <c r="C641" s="2" t="s">
        <v>497</v>
      </c>
      <c r="D641" t="s">
        <v>36</v>
      </c>
      <c r="E641" t="s">
        <v>39</v>
      </c>
      <c r="F641" s="1">
        <v>1000</v>
      </c>
      <c r="G641">
        <v>310</v>
      </c>
      <c r="H641">
        <v>1</v>
      </c>
      <c r="J641">
        <f>F641*G641</f>
        <v>310000</v>
      </c>
    </row>
    <row r="642" spans="1:11">
      <c r="A642" t="s">
        <v>9</v>
      </c>
      <c r="B642" t="s">
        <v>499</v>
      </c>
      <c r="C642" s="2" t="s">
        <v>512</v>
      </c>
      <c r="D642" t="s">
        <v>37</v>
      </c>
      <c r="E642" t="s">
        <v>40</v>
      </c>
      <c r="F642" s="1">
        <v>2200000</v>
      </c>
      <c r="G642">
        <v>1</v>
      </c>
      <c r="I642">
        <v>1</v>
      </c>
      <c r="K642">
        <f>F642*G642</f>
        <v>2200000</v>
      </c>
    </row>
    <row r="643" spans="1:11">
      <c r="A643" t="s">
        <v>9</v>
      </c>
      <c r="B643" t="s">
        <v>499</v>
      </c>
      <c r="C643" s="2" t="s">
        <v>512</v>
      </c>
      <c r="D643" t="s">
        <v>37</v>
      </c>
      <c r="E643" t="s">
        <v>40</v>
      </c>
      <c r="F643" s="1">
        <v>2200000</v>
      </c>
      <c r="G643" s="4">
        <v>1</v>
      </c>
      <c r="H643" s="4"/>
      <c r="I643" s="4">
        <v>1</v>
      </c>
      <c r="K643">
        <f>F643*G643</f>
        <v>2200000</v>
      </c>
    </row>
    <row r="644" spans="1:11" s="3" customFormat="1">
      <c r="A644" s="4" t="s">
        <v>9</v>
      </c>
      <c r="B644" s="4" t="s">
        <v>491</v>
      </c>
      <c r="C644" s="5" t="s">
        <v>513</v>
      </c>
      <c r="D644" s="4" t="s">
        <v>36</v>
      </c>
      <c r="E644" s="4" t="s">
        <v>39</v>
      </c>
      <c r="F644" s="6">
        <v>2500</v>
      </c>
      <c r="G644" s="4">
        <v>310</v>
      </c>
      <c r="H644" s="4">
        <v>1</v>
      </c>
      <c r="I644" s="4"/>
      <c r="J644">
        <f>F644*G644</f>
        <v>775000</v>
      </c>
    </row>
    <row r="645" spans="1:11" s="3" customFormat="1">
      <c r="A645" s="4" t="s">
        <v>9</v>
      </c>
      <c r="B645" s="4" t="s">
        <v>491</v>
      </c>
      <c r="C645" s="5" t="s">
        <v>513</v>
      </c>
      <c r="D645" s="4" t="s">
        <v>36</v>
      </c>
      <c r="E645" s="4" t="s">
        <v>39</v>
      </c>
      <c r="F645" s="6">
        <v>1500</v>
      </c>
      <c r="G645" s="4">
        <v>310</v>
      </c>
      <c r="H645" s="4">
        <v>1</v>
      </c>
      <c r="I645" s="4"/>
      <c r="J645">
        <f>F645*G645</f>
        <v>465000</v>
      </c>
    </row>
    <row r="646" spans="1:11" s="3" customFormat="1">
      <c r="A646" s="4" t="s">
        <v>9</v>
      </c>
      <c r="B646" s="4" t="s">
        <v>482</v>
      </c>
      <c r="C646" s="5" t="s">
        <v>504</v>
      </c>
      <c r="D646" s="4" t="s">
        <v>37</v>
      </c>
      <c r="E646" s="4" t="s">
        <v>40</v>
      </c>
      <c r="F646" s="6">
        <v>800000</v>
      </c>
      <c r="G646" s="4">
        <v>1</v>
      </c>
      <c r="H646" s="4"/>
      <c r="I646" s="4">
        <v>1</v>
      </c>
      <c r="K646">
        <f>F646*G646</f>
        <v>800000</v>
      </c>
    </row>
    <row r="647" spans="1:11" s="3" customFormat="1">
      <c r="A647" s="4" t="s">
        <v>9</v>
      </c>
      <c r="B647" s="4" t="s">
        <v>514</v>
      </c>
      <c r="C647" s="5" t="s">
        <v>515</v>
      </c>
      <c r="D647" s="4" t="s">
        <v>37</v>
      </c>
      <c r="E647" s="4" t="s">
        <v>40</v>
      </c>
      <c r="F647" s="6">
        <v>1500000</v>
      </c>
      <c r="G647" s="4">
        <v>1</v>
      </c>
      <c r="H647" s="4"/>
      <c r="I647" s="4">
        <v>1</v>
      </c>
      <c r="K647">
        <f>F647*G647</f>
        <v>1500000</v>
      </c>
    </row>
    <row r="648" spans="1:11" s="3" customFormat="1">
      <c r="A648" s="4" t="s">
        <v>9</v>
      </c>
      <c r="B648" s="4" t="s">
        <v>493</v>
      </c>
      <c r="C648" s="5" t="s">
        <v>494</v>
      </c>
      <c r="D648" s="4" t="s">
        <v>36</v>
      </c>
      <c r="E648" s="4" t="s">
        <v>39</v>
      </c>
      <c r="F648" s="6">
        <v>1000</v>
      </c>
      <c r="G648" s="4">
        <v>310</v>
      </c>
      <c r="H648" s="4">
        <v>1</v>
      </c>
      <c r="I648" s="4"/>
      <c r="J648">
        <f>F648*G648</f>
        <v>310000</v>
      </c>
    </row>
    <row r="649" spans="1:11" s="3" customFormat="1">
      <c r="A649" s="4" t="s">
        <v>9</v>
      </c>
      <c r="B649" s="4" t="s">
        <v>491</v>
      </c>
      <c r="C649" s="5" t="s">
        <v>513</v>
      </c>
      <c r="D649" s="4" t="s">
        <v>36</v>
      </c>
      <c r="E649" s="4" t="s">
        <v>39</v>
      </c>
      <c r="F649" s="6">
        <v>1200</v>
      </c>
      <c r="G649" s="4">
        <v>310</v>
      </c>
      <c r="H649" s="4">
        <v>1</v>
      </c>
      <c r="I649" s="4"/>
      <c r="J649">
        <f>F649*G649</f>
        <v>372000</v>
      </c>
    </row>
    <row r="650" spans="1:11">
      <c r="A650" t="s">
        <v>9</v>
      </c>
      <c r="B650" t="s">
        <v>514</v>
      </c>
      <c r="C650" s="2" t="s">
        <v>515</v>
      </c>
      <c r="D650" t="s">
        <v>36</v>
      </c>
      <c r="E650" t="s">
        <v>39</v>
      </c>
      <c r="F650" s="1">
        <v>1100</v>
      </c>
      <c r="G650" s="4">
        <v>310</v>
      </c>
      <c r="H650" s="4">
        <v>1</v>
      </c>
      <c r="I650" s="4"/>
      <c r="J650">
        <f>F650*G650</f>
        <v>341000</v>
      </c>
    </row>
    <row r="651" spans="1:11">
      <c r="A651" t="s">
        <v>9</v>
      </c>
      <c r="B651" t="s">
        <v>514</v>
      </c>
      <c r="C651" s="2" t="s">
        <v>515</v>
      </c>
      <c r="D651" t="s">
        <v>36</v>
      </c>
      <c r="E651" t="s">
        <v>39</v>
      </c>
      <c r="F651" s="1">
        <v>1100</v>
      </c>
      <c r="G651" s="4">
        <v>310</v>
      </c>
      <c r="H651" s="4">
        <v>1</v>
      </c>
      <c r="I651" s="4"/>
      <c r="J651">
        <f>F651*G651</f>
        <v>341000</v>
      </c>
    </row>
    <row r="652" spans="1:11">
      <c r="A652" t="s">
        <v>9</v>
      </c>
      <c r="B652" t="s">
        <v>447</v>
      </c>
      <c r="C652" s="2" t="s">
        <v>516</v>
      </c>
      <c r="D652" t="s">
        <v>37</v>
      </c>
      <c r="E652" t="s">
        <v>40</v>
      </c>
      <c r="F652" s="1">
        <v>1800000</v>
      </c>
      <c r="G652" s="4">
        <v>1</v>
      </c>
      <c r="H652" s="4"/>
      <c r="I652" s="4">
        <v>1</v>
      </c>
      <c r="K652">
        <f t="shared" ref="K652:K676" si="42">F652*G652</f>
        <v>1800000</v>
      </c>
    </row>
    <row r="653" spans="1:11">
      <c r="A653" t="s">
        <v>9</v>
      </c>
      <c r="B653" t="s">
        <v>499</v>
      </c>
      <c r="C653" s="2" t="s">
        <v>517</v>
      </c>
      <c r="D653" t="s">
        <v>37</v>
      </c>
      <c r="E653" t="s">
        <v>40</v>
      </c>
      <c r="F653" s="1">
        <v>3800000</v>
      </c>
      <c r="G653" s="4">
        <v>1</v>
      </c>
      <c r="H653" s="4"/>
      <c r="I653" s="4">
        <v>1</v>
      </c>
      <c r="K653">
        <f t="shared" si="42"/>
        <v>3800000</v>
      </c>
    </row>
    <row r="654" spans="1:11">
      <c r="A654" t="s">
        <v>9</v>
      </c>
      <c r="B654" t="s">
        <v>514</v>
      </c>
      <c r="C654" s="2" t="s">
        <v>518</v>
      </c>
      <c r="D654" t="s">
        <v>37</v>
      </c>
      <c r="E654" t="s">
        <v>40</v>
      </c>
      <c r="F654" s="1">
        <v>1200000</v>
      </c>
      <c r="G654" s="4">
        <v>1</v>
      </c>
      <c r="H654" s="4"/>
      <c r="I654" s="4">
        <v>1</v>
      </c>
      <c r="K654">
        <f t="shared" si="42"/>
        <v>1200000</v>
      </c>
    </row>
    <row r="655" spans="1:11">
      <c r="A655" t="s">
        <v>9</v>
      </c>
      <c r="B655" t="s">
        <v>499</v>
      </c>
      <c r="C655" s="2" t="s">
        <v>499</v>
      </c>
      <c r="D655" t="s">
        <v>37</v>
      </c>
      <c r="E655" t="s">
        <v>40</v>
      </c>
      <c r="F655" s="1">
        <v>3600000</v>
      </c>
      <c r="G655" s="4">
        <v>1</v>
      </c>
      <c r="H655" s="4"/>
      <c r="I655" s="4">
        <v>1</v>
      </c>
      <c r="K655">
        <f t="shared" si="42"/>
        <v>3600000</v>
      </c>
    </row>
    <row r="656" spans="1:11">
      <c r="A656" t="s">
        <v>9</v>
      </c>
      <c r="B656" t="s">
        <v>491</v>
      </c>
      <c r="C656" s="2" t="s">
        <v>519</v>
      </c>
      <c r="D656" t="s">
        <v>37</v>
      </c>
      <c r="E656" t="s">
        <v>40</v>
      </c>
      <c r="F656" s="1">
        <v>500000</v>
      </c>
      <c r="G656" s="4">
        <v>1</v>
      </c>
      <c r="H656" s="4"/>
      <c r="I656" s="4">
        <v>1</v>
      </c>
      <c r="K656">
        <f t="shared" si="42"/>
        <v>500000</v>
      </c>
    </row>
    <row r="657" spans="1:11">
      <c r="A657" t="s">
        <v>9</v>
      </c>
      <c r="B657" t="s">
        <v>493</v>
      </c>
      <c r="C657" s="2" t="s">
        <v>520</v>
      </c>
      <c r="D657" t="s">
        <v>37</v>
      </c>
      <c r="E657" t="s">
        <v>40</v>
      </c>
      <c r="F657" s="1">
        <v>600000</v>
      </c>
      <c r="G657" s="4">
        <v>1</v>
      </c>
      <c r="H657" s="4"/>
      <c r="I657" s="4">
        <v>1</v>
      </c>
      <c r="K657">
        <f t="shared" si="42"/>
        <v>600000</v>
      </c>
    </row>
    <row r="658" spans="1:11">
      <c r="A658" t="s">
        <v>9</v>
      </c>
      <c r="B658" t="s">
        <v>506</v>
      </c>
      <c r="C658" s="2" t="s">
        <v>521</v>
      </c>
      <c r="D658" t="s">
        <v>37</v>
      </c>
      <c r="E658" t="s">
        <v>40</v>
      </c>
      <c r="F658" s="1">
        <v>1000000</v>
      </c>
      <c r="G658" s="4">
        <v>1</v>
      </c>
      <c r="H658" s="4"/>
      <c r="I658" s="4">
        <v>1</v>
      </c>
      <c r="K658">
        <f t="shared" si="42"/>
        <v>1000000</v>
      </c>
    </row>
    <row r="659" spans="1:11">
      <c r="A659" t="s">
        <v>9</v>
      </c>
      <c r="B659" t="s">
        <v>499</v>
      </c>
      <c r="C659" s="2" t="s">
        <v>522</v>
      </c>
      <c r="D659" t="s">
        <v>37</v>
      </c>
      <c r="E659" t="s">
        <v>40</v>
      </c>
      <c r="F659" s="1">
        <v>500000</v>
      </c>
      <c r="G659" s="4">
        <v>1</v>
      </c>
      <c r="H659" s="4"/>
      <c r="I659" s="4">
        <v>1</v>
      </c>
      <c r="K659">
        <f t="shared" si="42"/>
        <v>500000</v>
      </c>
    </row>
    <row r="660" spans="1:11">
      <c r="A660" t="s">
        <v>9</v>
      </c>
      <c r="B660" t="s">
        <v>501</v>
      </c>
      <c r="C660" s="2" t="s">
        <v>503</v>
      </c>
      <c r="D660" t="s">
        <v>37</v>
      </c>
      <c r="E660" t="s">
        <v>40</v>
      </c>
      <c r="F660" s="1">
        <v>2000000</v>
      </c>
      <c r="G660" s="4">
        <v>1</v>
      </c>
      <c r="H660" s="4"/>
      <c r="I660" s="4">
        <v>1</v>
      </c>
      <c r="K660">
        <f t="shared" si="42"/>
        <v>2000000</v>
      </c>
    </row>
    <row r="661" spans="1:11">
      <c r="A661" t="s">
        <v>9</v>
      </c>
      <c r="B661" t="s">
        <v>491</v>
      </c>
      <c r="C661" s="2" t="s">
        <v>491</v>
      </c>
      <c r="D661" t="s">
        <v>37</v>
      </c>
      <c r="E661" t="s">
        <v>40</v>
      </c>
      <c r="F661" s="1">
        <v>1800000</v>
      </c>
      <c r="G661" s="4">
        <v>1</v>
      </c>
      <c r="H661" s="4"/>
      <c r="I661" s="4">
        <v>1</v>
      </c>
      <c r="K661">
        <f t="shared" si="42"/>
        <v>1800000</v>
      </c>
    </row>
    <row r="662" spans="1:11">
      <c r="A662" t="s">
        <v>9</v>
      </c>
      <c r="B662" t="s">
        <v>506</v>
      </c>
      <c r="C662" s="2" t="s">
        <v>521</v>
      </c>
      <c r="D662" t="s">
        <v>37</v>
      </c>
      <c r="E662" t="s">
        <v>40</v>
      </c>
      <c r="F662" s="1">
        <v>1250000</v>
      </c>
      <c r="G662" s="4">
        <v>1</v>
      </c>
      <c r="H662" s="4"/>
      <c r="I662" s="4">
        <v>1</v>
      </c>
      <c r="K662">
        <f t="shared" si="42"/>
        <v>1250000</v>
      </c>
    </row>
    <row r="663" spans="1:11">
      <c r="A663" t="s">
        <v>9</v>
      </c>
      <c r="B663" t="s">
        <v>506</v>
      </c>
      <c r="C663" s="2" t="s">
        <v>523</v>
      </c>
      <c r="D663" t="s">
        <v>37</v>
      </c>
      <c r="E663" t="s">
        <v>40</v>
      </c>
      <c r="F663" s="1">
        <v>1000000</v>
      </c>
      <c r="G663" s="4">
        <v>1</v>
      </c>
      <c r="H663" s="4"/>
      <c r="I663" s="4">
        <v>1</v>
      </c>
      <c r="K663">
        <f t="shared" si="42"/>
        <v>1000000</v>
      </c>
    </row>
    <row r="664" spans="1:11">
      <c r="A664" t="s">
        <v>9</v>
      </c>
      <c r="B664" t="s">
        <v>496</v>
      </c>
      <c r="C664" s="2" t="s">
        <v>498</v>
      </c>
      <c r="D664" t="s">
        <v>37</v>
      </c>
      <c r="E664" t="s">
        <v>40</v>
      </c>
      <c r="F664" s="1">
        <v>1200000</v>
      </c>
      <c r="G664" s="4">
        <v>1</v>
      </c>
      <c r="H664" s="4"/>
      <c r="I664" s="4">
        <v>1</v>
      </c>
      <c r="K664">
        <f t="shared" si="42"/>
        <v>1200000</v>
      </c>
    </row>
    <row r="665" spans="1:11">
      <c r="A665" t="s">
        <v>9</v>
      </c>
      <c r="B665" t="s">
        <v>501</v>
      </c>
      <c r="C665" s="2" t="s">
        <v>503</v>
      </c>
      <c r="D665" t="s">
        <v>37</v>
      </c>
      <c r="E665" t="s">
        <v>40</v>
      </c>
      <c r="F665" s="1">
        <v>1200000</v>
      </c>
      <c r="G665" s="4">
        <v>1</v>
      </c>
      <c r="H665" s="4"/>
      <c r="I665" s="4">
        <v>1</v>
      </c>
      <c r="K665">
        <f t="shared" si="42"/>
        <v>1200000</v>
      </c>
    </row>
    <row r="666" spans="1:11">
      <c r="A666" t="s">
        <v>9</v>
      </c>
      <c r="B666" t="s">
        <v>496</v>
      </c>
      <c r="C666" s="2" t="s">
        <v>498</v>
      </c>
      <c r="D666" t="s">
        <v>37</v>
      </c>
      <c r="E666" t="s">
        <v>40</v>
      </c>
      <c r="F666" s="1">
        <v>2000000</v>
      </c>
      <c r="G666" s="4">
        <v>1</v>
      </c>
      <c r="H666" s="4"/>
      <c r="I666" s="4">
        <v>1</v>
      </c>
      <c r="K666">
        <f t="shared" si="42"/>
        <v>2000000</v>
      </c>
    </row>
    <row r="667" spans="1:11">
      <c r="A667" t="s">
        <v>9</v>
      </c>
      <c r="B667" t="s">
        <v>496</v>
      </c>
      <c r="C667" s="2" t="s">
        <v>497</v>
      </c>
      <c r="D667" t="s">
        <v>37</v>
      </c>
      <c r="E667" t="s">
        <v>40</v>
      </c>
      <c r="F667" s="1">
        <v>600000</v>
      </c>
      <c r="G667" s="4">
        <v>1</v>
      </c>
      <c r="H667" s="4"/>
      <c r="I667" s="4">
        <v>1</v>
      </c>
      <c r="K667">
        <f t="shared" si="42"/>
        <v>600000</v>
      </c>
    </row>
    <row r="668" spans="1:11">
      <c r="A668" t="s">
        <v>9</v>
      </c>
      <c r="B668" t="s">
        <v>506</v>
      </c>
      <c r="C668" s="2" t="s">
        <v>506</v>
      </c>
      <c r="D668" t="s">
        <v>37</v>
      </c>
      <c r="E668" t="s">
        <v>40</v>
      </c>
      <c r="F668" s="1">
        <v>1000000</v>
      </c>
      <c r="G668" s="4">
        <v>1</v>
      </c>
      <c r="H668" s="4"/>
      <c r="I668" s="4">
        <v>1</v>
      </c>
      <c r="K668">
        <f t="shared" si="42"/>
        <v>1000000</v>
      </c>
    </row>
    <row r="669" spans="1:11">
      <c r="A669" t="s">
        <v>9</v>
      </c>
      <c r="B669" t="s">
        <v>447</v>
      </c>
      <c r="C669" s="2" t="s">
        <v>524</v>
      </c>
      <c r="D669" t="s">
        <v>37</v>
      </c>
      <c r="E669" t="s">
        <v>40</v>
      </c>
      <c r="F669" s="1">
        <v>600000</v>
      </c>
      <c r="G669" s="4">
        <v>1</v>
      </c>
      <c r="H669" s="4"/>
      <c r="I669" s="4">
        <v>1</v>
      </c>
      <c r="K669">
        <f t="shared" si="42"/>
        <v>600000</v>
      </c>
    </row>
    <row r="670" spans="1:11">
      <c r="A670" t="s">
        <v>9</v>
      </c>
      <c r="B670" t="s">
        <v>491</v>
      </c>
      <c r="C670" s="2" t="s">
        <v>519</v>
      </c>
      <c r="D670" t="s">
        <v>37</v>
      </c>
      <c r="E670" t="s">
        <v>40</v>
      </c>
      <c r="F670" s="1">
        <v>600000</v>
      </c>
      <c r="G670" s="4">
        <v>1</v>
      </c>
      <c r="H670" s="4"/>
      <c r="I670" s="4">
        <v>1</v>
      </c>
      <c r="K670">
        <f t="shared" si="42"/>
        <v>600000</v>
      </c>
    </row>
    <row r="671" spans="1:11">
      <c r="A671" t="s">
        <v>9</v>
      </c>
      <c r="B671" t="s">
        <v>491</v>
      </c>
      <c r="C671" s="2" t="s">
        <v>519</v>
      </c>
      <c r="D671" t="s">
        <v>37</v>
      </c>
      <c r="E671" t="s">
        <v>40</v>
      </c>
      <c r="F671" s="1">
        <v>1000000</v>
      </c>
      <c r="G671" s="4">
        <v>1</v>
      </c>
      <c r="H671" s="4"/>
      <c r="I671" s="4">
        <v>1</v>
      </c>
      <c r="K671">
        <f t="shared" si="42"/>
        <v>1000000</v>
      </c>
    </row>
    <row r="672" spans="1:11">
      <c r="A672" t="s">
        <v>9</v>
      </c>
      <c r="B672" t="s">
        <v>501</v>
      </c>
      <c r="C672" s="2" t="s">
        <v>505</v>
      </c>
      <c r="D672" t="s">
        <v>37</v>
      </c>
      <c r="E672" t="s">
        <v>40</v>
      </c>
      <c r="F672" s="1">
        <v>600000</v>
      </c>
      <c r="G672" s="4">
        <v>1</v>
      </c>
      <c r="H672" s="4"/>
      <c r="I672" s="4">
        <v>1</v>
      </c>
      <c r="K672">
        <f t="shared" si="42"/>
        <v>600000</v>
      </c>
    </row>
    <row r="673" spans="1:11">
      <c r="A673" t="s">
        <v>9</v>
      </c>
      <c r="B673" t="s">
        <v>501</v>
      </c>
      <c r="C673" s="2" t="s">
        <v>508</v>
      </c>
      <c r="D673" t="s">
        <v>37</v>
      </c>
      <c r="E673" t="s">
        <v>40</v>
      </c>
      <c r="F673" s="1">
        <v>1000000</v>
      </c>
      <c r="G673" s="4">
        <v>1</v>
      </c>
      <c r="H673" s="4"/>
      <c r="I673" s="4">
        <v>1</v>
      </c>
      <c r="K673">
        <f t="shared" si="42"/>
        <v>1000000</v>
      </c>
    </row>
    <row r="674" spans="1:11">
      <c r="A674" t="s">
        <v>9</v>
      </c>
      <c r="B674" t="s">
        <v>501</v>
      </c>
      <c r="C674" s="2" t="s">
        <v>508</v>
      </c>
      <c r="D674" t="s">
        <v>37</v>
      </c>
      <c r="E674" t="s">
        <v>40</v>
      </c>
      <c r="F674" s="1">
        <v>1000000</v>
      </c>
      <c r="G674" s="4">
        <v>1</v>
      </c>
      <c r="H674" s="4"/>
      <c r="I674" s="4">
        <v>1</v>
      </c>
      <c r="K674">
        <f t="shared" si="42"/>
        <v>1000000</v>
      </c>
    </row>
    <row r="675" spans="1:11">
      <c r="A675" t="s">
        <v>9</v>
      </c>
      <c r="B675" t="s">
        <v>501</v>
      </c>
      <c r="C675" s="2" t="s">
        <v>525</v>
      </c>
      <c r="D675" t="s">
        <v>37</v>
      </c>
      <c r="E675" t="s">
        <v>40</v>
      </c>
      <c r="F675" s="1">
        <v>1000000</v>
      </c>
      <c r="G675" s="4">
        <v>1</v>
      </c>
      <c r="H675" s="4"/>
      <c r="I675" s="4">
        <v>1</v>
      </c>
      <c r="K675">
        <f t="shared" si="42"/>
        <v>1000000</v>
      </c>
    </row>
    <row r="676" spans="1:11">
      <c r="A676" t="s">
        <v>9</v>
      </c>
      <c r="B676" t="s">
        <v>501</v>
      </c>
      <c r="C676" s="2" t="s">
        <v>525</v>
      </c>
      <c r="D676" t="s">
        <v>37</v>
      </c>
      <c r="E676" t="s">
        <v>40</v>
      </c>
      <c r="F676" s="1">
        <v>1000000</v>
      </c>
      <c r="G676" s="4">
        <v>1</v>
      </c>
      <c r="H676" s="4"/>
      <c r="I676" s="4">
        <v>1</v>
      </c>
      <c r="K676">
        <f t="shared" si="42"/>
        <v>1000000</v>
      </c>
    </row>
    <row r="677" spans="1:11">
      <c r="A677" t="s">
        <v>9</v>
      </c>
      <c r="B677" t="s">
        <v>493</v>
      </c>
      <c r="C677" s="2" t="s">
        <v>495</v>
      </c>
      <c r="D677" t="s">
        <v>36</v>
      </c>
      <c r="E677" t="s">
        <v>39</v>
      </c>
      <c r="F677" s="1">
        <v>2500</v>
      </c>
      <c r="G677" s="4">
        <v>310</v>
      </c>
      <c r="H677">
        <v>1</v>
      </c>
      <c r="J677">
        <f t="shared" ref="J677:J721" si="43">F677*G677</f>
        <v>775000</v>
      </c>
    </row>
    <row r="678" spans="1:11">
      <c r="A678" t="s">
        <v>9</v>
      </c>
      <c r="B678" t="s">
        <v>493</v>
      </c>
      <c r="C678" s="2" t="s">
        <v>495</v>
      </c>
      <c r="D678" t="s">
        <v>36</v>
      </c>
      <c r="E678" t="s">
        <v>39</v>
      </c>
      <c r="F678" s="1">
        <v>1000</v>
      </c>
      <c r="G678" s="4">
        <v>310</v>
      </c>
      <c r="H678">
        <v>1</v>
      </c>
      <c r="J678">
        <f t="shared" si="43"/>
        <v>310000</v>
      </c>
    </row>
    <row r="679" spans="1:11">
      <c r="A679" t="s">
        <v>9</v>
      </c>
      <c r="B679" t="s">
        <v>493</v>
      </c>
      <c r="C679" s="2" t="s">
        <v>495</v>
      </c>
      <c r="D679" t="s">
        <v>36</v>
      </c>
      <c r="E679" t="s">
        <v>39</v>
      </c>
      <c r="F679" s="1">
        <v>5000</v>
      </c>
      <c r="G679" s="4">
        <v>310</v>
      </c>
      <c r="H679">
        <v>1</v>
      </c>
      <c r="J679">
        <f t="shared" si="43"/>
        <v>1550000</v>
      </c>
    </row>
    <row r="680" spans="1:11">
      <c r="A680" t="s">
        <v>9</v>
      </c>
      <c r="B680" t="s">
        <v>493</v>
      </c>
      <c r="C680" s="2" t="s">
        <v>495</v>
      </c>
      <c r="D680" t="s">
        <v>36</v>
      </c>
      <c r="E680" t="s">
        <v>39</v>
      </c>
      <c r="F680" s="1">
        <v>5000</v>
      </c>
      <c r="G680" s="4">
        <v>310</v>
      </c>
      <c r="H680">
        <v>1</v>
      </c>
      <c r="J680">
        <f t="shared" si="43"/>
        <v>1550000</v>
      </c>
    </row>
    <row r="681" spans="1:11">
      <c r="A681" t="s">
        <v>9</v>
      </c>
      <c r="B681" t="s">
        <v>506</v>
      </c>
      <c r="C681" s="2" t="s">
        <v>507</v>
      </c>
      <c r="D681" t="s">
        <v>36</v>
      </c>
      <c r="E681" t="s">
        <v>39</v>
      </c>
      <c r="F681" s="1">
        <v>2500</v>
      </c>
      <c r="G681" s="4">
        <v>310</v>
      </c>
      <c r="H681">
        <v>1</v>
      </c>
      <c r="J681">
        <f t="shared" si="43"/>
        <v>775000</v>
      </c>
    </row>
    <row r="682" spans="1:11">
      <c r="A682" t="s">
        <v>9</v>
      </c>
      <c r="B682" t="s">
        <v>496</v>
      </c>
      <c r="C682" s="2" t="s">
        <v>498</v>
      </c>
      <c r="D682" t="s">
        <v>36</v>
      </c>
      <c r="E682" t="s">
        <v>39</v>
      </c>
      <c r="F682" s="1">
        <v>2000</v>
      </c>
      <c r="G682" s="4">
        <v>310</v>
      </c>
      <c r="H682">
        <v>1</v>
      </c>
      <c r="J682">
        <f t="shared" si="43"/>
        <v>620000</v>
      </c>
    </row>
    <row r="683" spans="1:11">
      <c r="A683" t="s">
        <v>9</v>
      </c>
      <c r="B683" t="s">
        <v>514</v>
      </c>
      <c r="C683" s="2" t="s">
        <v>514</v>
      </c>
      <c r="D683" t="s">
        <v>36</v>
      </c>
      <c r="E683" t="s">
        <v>39</v>
      </c>
      <c r="F683" s="1">
        <v>2500</v>
      </c>
      <c r="G683" s="4">
        <v>310</v>
      </c>
      <c r="H683">
        <v>1</v>
      </c>
      <c r="J683">
        <f t="shared" si="43"/>
        <v>775000</v>
      </c>
    </row>
    <row r="684" spans="1:11">
      <c r="A684" t="s">
        <v>9</v>
      </c>
      <c r="B684" t="s">
        <v>501</v>
      </c>
      <c r="C684" s="2" t="s">
        <v>525</v>
      </c>
      <c r="D684" t="s">
        <v>36</v>
      </c>
      <c r="E684" t="s">
        <v>39</v>
      </c>
      <c r="F684" s="1">
        <v>2500</v>
      </c>
      <c r="G684" s="4">
        <v>310</v>
      </c>
      <c r="H684">
        <v>1</v>
      </c>
      <c r="J684">
        <f t="shared" si="43"/>
        <v>775000</v>
      </c>
    </row>
    <row r="685" spans="1:11">
      <c r="A685" t="s">
        <v>9</v>
      </c>
      <c r="B685" t="s">
        <v>496</v>
      </c>
      <c r="C685" s="2" t="s">
        <v>498</v>
      </c>
      <c r="D685" t="s">
        <v>36</v>
      </c>
      <c r="E685" t="s">
        <v>39</v>
      </c>
      <c r="F685" s="1">
        <v>2500</v>
      </c>
      <c r="G685" s="4">
        <v>310</v>
      </c>
      <c r="H685">
        <v>1</v>
      </c>
      <c r="J685">
        <f t="shared" si="43"/>
        <v>775000</v>
      </c>
    </row>
    <row r="686" spans="1:11">
      <c r="A686" t="s">
        <v>9</v>
      </c>
      <c r="B686" t="s">
        <v>491</v>
      </c>
      <c r="C686" s="2" t="s">
        <v>492</v>
      </c>
      <c r="D686" t="s">
        <v>36</v>
      </c>
      <c r="E686" t="s">
        <v>39</v>
      </c>
      <c r="F686" s="1">
        <v>5000</v>
      </c>
      <c r="G686" s="4">
        <v>310</v>
      </c>
      <c r="H686">
        <v>1</v>
      </c>
      <c r="J686">
        <f t="shared" si="43"/>
        <v>1550000</v>
      </c>
    </row>
    <row r="687" spans="1:11">
      <c r="A687" t="s">
        <v>9</v>
      </c>
      <c r="B687" t="s">
        <v>491</v>
      </c>
      <c r="C687" s="2" t="s">
        <v>492</v>
      </c>
      <c r="D687" t="s">
        <v>36</v>
      </c>
      <c r="E687" t="s">
        <v>39</v>
      </c>
      <c r="F687" s="1">
        <v>5000</v>
      </c>
      <c r="G687" s="4">
        <v>310</v>
      </c>
      <c r="H687">
        <v>1</v>
      </c>
      <c r="J687">
        <f t="shared" si="43"/>
        <v>1550000</v>
      </c>
    </row>
    <row r="688" spans="1:11">
      <c r="A688" t="s">
        <v>9</v>
      </c>
      <c r="B688" t="s">
        <v>496</v>
      </c>
      <c r="C688" s="2" t="s">
        <v>498</v>
      </c>
      <c r="D688" t="s">
        <v>36</v>
      </c>
      <c r="E688" t="s">
        <v>39</v>
      </c>
      <c r="F688" s="1">
        <v>2500</v>
      </c>
      <c r="G688" s="4">
        <v>310</v>
      </c>
      <c r="H688">
        <v>1</v>
      </c>
      <c r="J688">
        <f t="shared" si="43"/>
        <v>775000</v>
      </c>
    </row>
    <row r="689" spans="1:10">
      <c r="A689" t="s">
        <v>9</v>
      </c>
      <c r="B689" t="s">
        <v>496</v>
      </c>
      <c r="C689" s="2" t="s">
        <v>498</v>
      </c>
      <c r="D689" t="s">
        <v>36</v>
      </c>
      <c r="E689" t="s">
        <v>39</v>
      </c>
      <c r="F689" s="1">
        <v>2500</v>
      </c>
      <c r="G689" s="4">
        <v>310</v>
      </c>
      <c r="H689">
        <v>1</v>
      </c>
      <c r="J689">
        <f t="shared" si="43"/>
        <v>775000</v>
      </c>
    </row>
    <row r="690" spans="1:10">
      <c r="A690" t="s">
        <v>9</v>
      </c>
      <c r="B690" t="s">
        <v>496</v>
      </c>
      <c r="C690" s="2" t="s">
        <v>498</v>
      </c>
      <c r="D690" t="s">
        <v>36</v>
      </c>
      <c r="E690" t="s">
        <v>39</v>
      </c>
      <c r="F690" s="1">
        <v>5000</v>
      </c>
      <c r="G690" s="4">
        <v>310</v>
      </c>
      <c r="H690">
        <v>1</v>
      </c>
      <c r="J690">
        <f t="shared" si="43"/>
        <v>1550000</v>
      </c>
    </row>
    <row r="691" spans="1:10">
      <c r="A691" t="s">
        <v>9</v>
      </c>
      <c r="B691" t="s">
        <v>491</v>
      </c>
      <c r="C691" s="2" t="s">
        <v>492</v>
      </c>
      <c r="D691" t="s">
        <v>36</v>
      </c>
      <c r="E691" t="s">
        <v>39</v>
      </c>
      <c r="F691" s="1">
        <v>2500</v>
      </c>
      <c r="G691" s="4">
        <v>310</v>
      </c>
      <c r="H691">
        <v>1</v>
      </c>
      <c r="J691">
        <f t="shared" si="43"/>
        <v>775000</v>
      </c>
    </row>
    <row r="692" spans="1:10">
      <c r="A692" t="s">
        <v>9</v>
      </c>
      <c r="B692" t="s">
        <v>501</v>
      </c>
      <c r="C692" s="2" t="s">
        <v>525</v>
      </c>
      <c r="D692" t="s">
        <v>36</v>
      </c>
      <c r="E692" t="s">
        <v>39</v>
      </c>
      <c r="F692" s="1">
        <v>5000</v>
      </c>
      <c r="G692" s="4">
        <v>310</v>
      </c>
      <c r="H692">
        <v>1</v>
      </c>
      <c r="J692">
        <f t="shared" si="43"/>
        <v>1550000</v>
      </c>
    </row>
    <row r="693" spans="1:10">
      <c r="A693" t="s">
        <v>9</v>
      </c>
      <c r="B693" t="s">
        <v>501</v>
      </c>
      <c r="C693" s="2" t="s">
        <v>503</v>
      </c>
      <c r="D693" t="s">
        <v>36</v>
      </c>
      <c r="E693" t="s">
        <v>39</v>
      </c>
      <c r="F693" s="1">
        <v>5000</v>
      </c>
      <c r="G693" s="4">
        <v>310</v>
      </c>
      <c r="H693">
        <v>1</v>
      </c>
      <c r="J693">
        <f t="shared" si="43"/>
        <v>1550000</v>
      </c>
    </row>
    <row r="694" spans="1:10">
      <c r="A694" t="s">
        <v>9</v>
      </c>
      <c r="B694" t="s">
        <v>501</v>
      </c>
      <c r="C694" s="2" t="s">
        <v>503</v>
      </c>
      <c r="D694" t="s">
        <v>36</v>
      </c>
      <c r="E694" t="s">
        <v>39</v>
      </c>
      <c r="F694" s="1">
        <v>5000</v>
      </c>
      <c r="G694" s="4">
        <v>310</v>
      </c>
      <c r="H694">
        <v>1</v>
      </c>
      <c r="J694">
        <f t="shared" si="43"/>
        <v>1550000</v>
      </c>
    </row>
    <row r="695" spans="1:10">
      <c r="A695" t="s">
        <v>9</v>
      </c>
      <c r="B695" t="s">
        <v>491</v>
      </c>
      <c r="C695" s="2" t="s">
        <v>492</v>
      </c>
      <c r="D695" t="s">
        <v>36</v>
      </c>
      <c r="E695" t="s">
        <v>39</v>
      </c>
      <c r="F695" s="1">
        <v>2500</v>
      </c>
      <c r="G695" s="4">
        <v>310</v>
      </c>
      <c r="H695">
        <v>1</v>
      </c>
      <c r="J695">
        <f t="shared" si="43"/>
        <v>775000</v>
      </c>
    </row>
    <row r="696" spans="1:10">
      <c r="A696" t="s">
        <v>9</v>
      </c>
      <c r="B696" t="s">
        <v>491</v>
      </c>
      <c r="C696" s="2" t="s">
        <v>492</v>
      </c>
      <c r="D696" t="s">
        <v>36</v>
      </c>
      <c r="E696" t="s">
        <v>39</v>
      </c>
      <c r="F696" s="1">
        <v>5000</v>
      </c>
      <c r="G696" s="4">
        <v>310</v>
      </c>
      <c r="H696">
        <v>1</v>
      </c>
      <c r="J696">
        <f t="shared" si="43"/>
        <v>1550000</v>
      </c>
    </row>
    <row r="697" spans="1:10">
      <c r="A697" t="s">
        <v>9</v>
      </c>
      <c r="B697" t="s">
        <v>491</v>
      </c>
      <c r="C697" s="2" t="s">
        <v>492</v>
      </c>
      <c r="D697" t="s">
        <v>36</v>
      </c>
      <c r="E697" t="s">
        <v>39</v>
      </c>
      <c r="F697" s="1">
        <v>5000</v>
      </c>
      <c r="G697" s="4">
        <v>310</v>
      </c>
      <c r="H697">
        <v>1</v>
      </c>
      <c r="J697">
        <f t="shared" si="43"/>
        <v>1550000</v>
      </c>
    </row>
    <row r="698" spans="1:10">
      <c r="A698" t="s">
        <v>9</v>
      </c>
      <c r="B698" t="s">
        <v>491</v>
      </c>
      <c r="C698" s="2" t="s">
        <v>492</v>
      </c>
      <c r="D698" t="s">
        <v>36</v>
      </c>
      <c r="E698" t="s">
        <v>39</v>
      </c>
      <c r="F698" s="1">
        <v>5000</v>
      </c>
      <c r="G698" s="4">
        <v>310</v>
      </c>
      <c r="H698">
        <v>1</v>
      </c>
      <c r="J698">
        <f t="shared" si="43"/>
        <v>1550000</v>
      </c>
    </row>
    <row r="699" spans="1:10">
      <c r="A699" t="s">
        <v>9</v>
      </c>
      <c r="B699" t="s">
        <v>501</v>
      </c>
      <c r="C699" s="2" t="s">
        <v>508</v>
      </c>
      <c r="D699" t="s">
        <v>36</v>
      </c>
      <c r="E699" t="s">
        <v>39</v>
      </c>
      <c r="F699" s="1">
        <v>2500</v>
      </c>
      <c r="G699" s="4">
        <v>310</v>
      </c>
      <c r="H699">
        <v>1</v>
      </c>
      <c r="J699">
        <f t="shared" si="43"/>
        <v>775000</v>
      </c>
    </row>
    <row r="700" spans="1:10">
      <c r="A700" t="s">
        <v>9</v>
      </c>
      <c r="B700" t="s">
        <v>493</v>
      </c>
      <c r="C700" s="2" t="s">
        <v>495</v>
      </c>
      <c r="D700" t="s">
        <v>36</v>
      </c>
      <c r="E700" t="s">
        <v>39</v>
      </c>
      <c r="F700" s="1">
        <v>1200</v>
      </c>
      <c r="G700" s="4">
        <v>310</v>
      </c>
      <c r="H700">
        <v>1</v>
      </c>
      <c r="J700">
        <f t="shared" si="43"/>
        <v>372000</v>
      </c>
    </row>
    <row r="701" spans="1:10">
      <c r="A701" t="s">
        <v>9</v>
      </c>
      <c r="B701" t="s">
        <v>501</v>
      </c>
      <c r="C701" s="2" t="s">
        <v>525</v>
      </c>
      <c r="D701" t="s">
        <v>36</v>
      </c>
      <c r="E701" t="s">
        <v>39</v>
      </c>
      <c r="F701" s="1">
        <v>5000</v>
      </c>
      <c r="G701" s="4">
        <v>310</v>
      </c>
      <c r="H701">
        <v>1</v>
      </c>
      <c r="J701">
        <f t="shared" si="43"/>
        <v>1550000</v>
      </c>
    </row>
    <row r="702" spans="1:10">
      <c r="A702" t="s">
        <v>9</v>
      </c>
      <c r="B702" t="s">
        <v>493</v>
      </c>
      <c r="C702" s="2" t="s">
        <v>526</v>
      </c>
      <c r="D702" t="s">
        <v>36</v>
      </c>
      <c r="E702" t="s">
        <v>39</v>
      </c>
      <c r="F702" s="1">
        <v>2500</v>
      </c>
      <c r="G702" s="4">
        <v>310</v>
      </c>
      <c r="H702">
        <v>1</v>
      </c>
      <c r="J702">
        <f t="shared" si="43"/>
        <v>775000</v>
      </c>
    </row>
    <row r="703" spans="1:10">
      <c r="A703" t="s">
        <v>9</v>
      </c>
      <c r="B703" t="s">
        <v>514</v>
      </c>
      <c r="C703" s="2" t="s">
        <v>515</v>
      </c>
      <c r="D703" t="s">
        <v>36</v>
      </c>
      <c r="E703" t="s">
        <v>39</v>
      </c>
      <c r="F703" s="1">
        <v>2500</v>
      </c>
      <c r="G703" s="4">
        <v>310</v>
      </c>
      <c r="H703">
        <v>1</v>
      </c>
      <c r="J703">
        <f t="shared" si="43"/>
        <v>775000</v>
      </c>
    </row>
    <row r="704" spans="1:10">
      <c r="A704" t="s">
        <v>9</v>
      </c>
      <c r="B704" t="s">
        <v>514</v>
      </c>
      <c r="C704" s="2" t="s">
        <v>515</v>
      </c>
      <c r="D704" t="s">
        <v>36</v>
      </c>
      <c r="E704" t="s">
        <v>39</v>
      </c>
      <c r="F704" s="1">
        <v>1500</v>
      </c>
      <c r="G704" s="4">
        <v>310</v>
      </c>
      <c r="H704">
        <v>1</v>
      </c>
      <c r="J704">
        <f t="shared" si="43"/>
        <v>465000</v>
      </c>
    </row>
    <row r="705" spans="1:10">
      <c r="A705" t="s">
        <v>9</v>
      </c>
      <c r="B705" t="s">
        <v>493</v>
      </c>
      <c r="C705" s="2" t="s">
        <v>494</v>
      </c>
      <c r="D705" t="s">
        <v>36</v>
      </c>
      <c r="E705" t="s">
        <v>39</v>
      </c>
      <c r="F705" s="1">
        <v>5000</v>
      </c>
      <c r="G705" s="4">
        <v>310</v>
      </c>
      <c r="H705">
        <v>1</v>
      </c>
      <c r="J705">
        <f t="shared" si="43"/>
        <v>1550000</v>
      </c>
    </row>
    <row r="706" spans="1:10">
      <c r="A706" t="s">
        <v>9</v>
      </c>
      <c r="B706" t="s">
        <v>493</v>
      </c>
      <c r="C706" s="2" t="s">
        <v>494</v>
      </c>
      <c r="D706" t="s">
        <v>36</v>
      </c>
      <c r="E706" t="s">
        <v>39</v>
      </c>
      <c r="F706" s="1">
        <v>2000</v>
      </c>
      <c r="G706" s="4">
        <v>310</v>
      </c>
      <c r="H706">
        <v>1</v>
      </c>
      <c r="J706">
        <f t="shared" si="43"/>
        <v>620000</v>
      </c>
    </row>
    <row r="707" spans="1:10">
      <c r="A707" t="s">
        <v>9</v>
      </c>
      <c r="B707" t="s">
        <v>514</v>
      </c>
      <c r="C707" s="2" t="s">
        <v>514</v>
      </c>
      <c r="D707" t="s">
        <v>36</v>
      </c>
      <c r="E707" t="s">
        <v>39</v>
      </c>
      <c r="F707" s="1">
        <v>2500</v>
      </c>
      <c r="G707" s="4">
        <v>310</v>
      </c>
      <c r="H707">
        <v>1</v>
      </c>
      <c r="J707">
        <f t="shared" si="43"/>
        <v>775000</v>
      </c>
    </row>
    <row r="708" spans="1:10">
      <c r="A708" t="s">
        <v>9</v>
      </c>
      <c r="B708" t="s">
        <v>493</v>
      </c>
      <c r="C708" s="2" t="s">
        <v>494</v>
      </c>
      <c r="D708" t="s">
        <v>36</v>
      </c>
      <c r="E708" t="s">
        <v>39</v>
      </c>
      <c r="F708" s="1">
        <v>5000</v>
      </c>
      <c r="G708" s="4">
        <v>310</v>
      </c>
      <c r="H708">
        <v>1</v>
      </c>
      <c r="J708">
        <f t="shared" si="43"/>
        <v>1550000</v>
      </c>
    </row>
    <row r="709" spans="1:10">
      <c r="A709" t="s">
        <v>9</v>
      </c>
      <c r="B709" t="s">
        <v>493</v>
      </c>
      <c r="C709" s="2" t="s">
        <v>494</v>
      </c>
      <c r="D709" t="s">
        <v>36</v>
      </c>
      <c r="E709" t="s">
        <v>39</v>
      </c>
      <c r="F709" s="1">
        <v>2500</v>
      </c>
      <c r="G709" s="4">
        <v>310</v>
      </c>
      <c r="H709">
        <v>1</v>
      </c>
      <c r="J709">
        <f t="shared" si="43"/>
        <v>775000</v>
      </c>
    </row>
    <row r="710" spans="1:10">
      <c r="A710" t="s">
        <v>9</v>
      </c>
      <c r="B710" t="s">
        <v>514</v>
      </c>
      <c r="C710" s="2" t="s">
        <v>515</v>
      </c>
      <c r="D710" t="s">
        <v>36</v>
      </c>
      <c r="E710" t="s">
        <v>39</v>
      </c>
      <c r="F710" s="1">
        <v>2500</v>
      </c>
      <c r="G710" s="4">
        <v>310</v>
      </c>
      <c r="H710">
        <v>1</v>
      </c>
      <c r="J710">
        <f t="shared" si="43"/>
        <v>775000</v>
      </c>
    </row>
    <row r="711" spans="1:10">
      <c r="A711" t="s">
        <v>9</v>
      </c>
      <c r="B711" t="s">
        <v>491</v>
      </c>
      <c r="C711" s="2" t="s">
        <v>527</v>
      </c>
      <c r="D711" t="s">
        <v>36</v>
      </c>
      <c r="E711" t="s">
        <v>39</v>
      </c>
      <c r="F711" s="1">
        <v>2500</v>
      </c>
      <c r="G711" s="4">
        <v>310</v>
      </c>
      <c r="H711">
        <v>1</v>
      </c>
      <c r="J711">
        <f t="shared" si="43"/>
        <v>775000</v>
      </c>
    </row>
    <row r="712" spans="1:10">
      <c r="A712" t="s">
        <v>9</v>
      </c>
      <c r="B712" t="s">
        <v>491</v>
      </c>
      <c r="C712" s="2" t="s">
        <v>527</v>
      </c>
      <c r="D712" t="s">
        <v>36</v>
      </c>
      <c r="E712" t="s">
        <v>39</v>
      </c>
      <c r="F712" s="1">
        <v>2500</v>
      </c>
      <c r="G712" s="4">
        <v>310</v>
      </c>
      <c r="H712">
        <v>1</v>
      </c>
      <c r="J712">
        <f t="shared" si="43"/>
        <v>775000</v>
      </c>
    </row>
    <row r="713" spans="1:10">
      <c r="A713" t="s">
        <v>9</v>
      </c>
      <c r="B713" t="s">
        <v>501</v>
      </c>
      <c r="C713" s="2" t="s">
        <v>508</v>
      </c>
      <c r="D713" t="s">
        <v>36</v>
      </c>
      <c r="E713" t="s">
        <v>39</v>
      </c>
      <c r="F713" s="1">
        <v>2500</v>
      </c>
      <c r="G713" s="4">
        <v>310</v>
      </c>
      <c r="H713">
        <v>1</v>
      </c>
      <c r="J713">
        <f t="shared" si="43"/>
        <v>775000</v>
      </c>
    </row>
    <row r="714" spans="1:10">
      <c r="A714" t="s">
        <v>9</v>
      </c>
      <c r="B714" t="s">
        <v>491</v>
      </c>
      <c r="C714" s="2" t="s">
        <v>492</v>
      </c>
      <c r="D714" t="s">
        <v>36</v>
      </c>
      <c r="E714" t="s">
        <v>39</v>
      </c>
      <c r="F714" s="1">
        <v>5000</v>
      </c>
      <c r="G714" s="4">
        <v>310</v>
      </c>
      <c r="H714">
        <v>1</v>
      </c>
      <c r="J714">
        <f t="shared" si="43"/>
        <v>1550000</v>
      </c>
    </row>
    <row r="715" spans="1:10">
      <c r="A715" t="s">
        <v>9</v>
      </c>
      <c r="B715" t="s">
        <v>491</v>
      </c>
      <c r="C715" s="2" t="s">
        <v>492</v>
      </c>
      <c r="D715" t="s">
        <v>36</v>
      </c>
      <c r="E715" t="s">
        <v>39</v>
      </c>
      <c r="F715" s="1">
        <v>1500</v>
      </c>
      <c r="G715" s="4">
        <v>310</v>
      </c>
      <c r="H715">
        <v>1</v>
      </c>
      <c r="J715">
        <f t="shared" si="43"/>
        <v>465000</v>
      </c>
    </row>
    <row r="716" spans="1:10">
      <c r="A716" t="s">
        <v>9</v>
      </c>
      <c r="B716" t="s">
        <v>493</v>
      </c>
      <c r="C716" s="2" t="s">
        <v>520</v>
      </c>
      <c r="D716" t="s">
        <v>36</v>
      </c>
      <c r="E716" t="s">
        <v>39</v>
      </c>
      <c r="F716" s="1">
        <v>2500</v>
      </c>
      <c r="G716" s="4">
        <v>310</v>
      </c>
      <c r="H716">
        <v>1</v>
      </c>
      <c r="J716">
        <f t="shared" si="43"/>
        <v>775000</v>
      </c>
    </row>
    <row r="717" spans="1:10">
      <c r="A717" t="s">
        <v>9</v>
      </c>
      <c r="B717" t="s">
        <v>493</v>
      </c>
      <c r="C717" s="2" t="s">
        <v>520</v>
      </c>
      <c r="D717" t="s">
        <v>36</v>
      </c>
      <c r="E717" t="s">
        <v>39</v>
      </c>
      <c r="F717" s="1">
        <v>1500</v>
      </c>
      <c r="G717" s="4">
        <v>310</v>
      </c>
      <c r="H717">
        <v>1</v>
      </c>
      <c r="J717">
        <f t="shared" si="43"/>
        <v>465000</v>
      </c>
    </row>
    <row r="718" spans="1:10">
      <c r="A718" t="s">
        <v>9</v>
      </c>
      <c r="B718" t="s">
        <v>496</v>
      </c>
      <c r="C718" s="2" t="s">
        <v>498</v>
      </c>
      <c r="D718" t="s">
        <v>36</v>
      </c>
      <c r="E718" t="s">
        <v>39</v>
      </c>
      <c r="F718" s="1">
        <v>2000</v>
      </c>
      <c r="G718" s="4">
        <v>310</v>
      </c>
      <c r="H718">
        <v>1</v>
      </c>
      <c r="J718">
        <f t="shared" si="43"/>
        <v>620000</v>
      </c>
    </row>
    <row r="719" spans="1:10">
      <c r="A719" t="s">
        <v>9</v>
      </c>
      <c r="B719" t="s">
        <v>496</v>
      </c>
      <c r="C719" s="2" t="s">
        <v>498</v>
      </c>
      <c r="D719" t="s">
        <v>36</v>
      </c>
      <c r="E719" t="s">
        <v>39</v>
      </c>
      <c r="F719" s="1">
        <v>5000</v>
      </c>
      <c r="G719" s="4">
        <v>310</v>
      </c>
      <c r="H719">
        <v>1</v>
      </c>
      <c r="J719">
        <f t="shared" si="43"/>
        <v>1550000</v>
      </c>
    </row>
    <row r="720" spans="1:10">
      <c r="A720" t="s">
        <v>9</v>
      </c>
      <c r="B720" t="s">
        <v>501</v>
      </c>
      <c r="C720" s="2" t="s">
        <v>503</v>
      </c>
      <c r="D720" t="s">
        <v>36</v>
      </c>
      <c r="E720" t="s">
        <v>39</v>
      </c>
      <c r="F720" s="1">
        <v>5000</v>
      </c>
      <c r="G720" s="4">
        <v>310</v>
      </c>
      <c r="H720">
        <v>1</v>
      </c>
      <c r="J720">
        <f t="shared" si="43"/>
        <v>1550000</v>
      </c>
    </row>
    <row r="721" spans="1:11">
      <c r="A721" t="s">
        <v>9</v>
      </c>
      <c r="B721" t="s">
        <v>501</v>
      </c>
      <c r="C721" s="2" t="s">
        <v>503</v>
      </c>
      <c r="D721" t="s">
        <v>36</v>
      </c>
      <c r="E721" t="s">
        <v>39</v>
      </c>
      <c r="F721" s="1">
        <v>4000</v>
      </c>
      <c r="G721" s="4">
        <v>310</v>
      </c>
      <c r="H721">
        <v>1</v>
      </c>
      <c r="J721">
        <f t="shared" si="43"/>
        <v>1240000</v>
      </c>
    </row>
    <row r="722" spans="1:11">
      <c r="A722" t="s">
        <v>9</v>
      </c>
      <c r="B722" t="s">
        <v>496</v>
      </c>
      <c r="C722" s="2" t="s">
        <v>528</v>
      </c>
      <c r="D722" t="s">
        <v>37</v>
      </c>
      <c r="E722" t="s">
        <v>40</v>
      </c>
      <c r="F722" s="1">
        <v>600000</v>
      </c>
      <c r="G722" s="4">
        <v>1</v>
      </c>
      <c r="I722">
        <v>1</v>
      </c>
      <c r="K722">
        <f>F722*G722</f>
        <v>600000</v>
      </c>
    </row>
    <row r="723" spans="1:11">
      <c r="A723" t="s">
        <v>9</v>
      </c>
      <c r="B723" t="s">
        <v>501</v>
      </c>
      <c r="C723" s="2" t="s">
        <v>529</v>
      </c>
      <c r="D723" t="s">
        <v>36</v>
      </c>
      <c r="E723" t="s">
        <v>39</v>
      </c>
      <c r="F723" s="1">
        <v>5000</v>
      </c>
      <c r="G723" s="4">
        <v>310</v>
      </c>
      <c r="H723">
        <v>1</v>
      </c>
      <c r="J723">
        <f t="shared" ref="J723:J729" si="44">F723*G723</f>
        <v>1550000</v>
      </c>
    </row>
    <row r="724" spans="1:11">
      <c r="A724" t="s">
        <v>9</v>
      </c>
      <c r="B724" t="s">
        <v>501</v>
      </c>
      <c r="C724" s="2" t="s">
        <v>529</v>
      </c>
      <c r="D724" t="s">
        <v>36</v>
      </c>
      <c r="E724" t="s">
        <v>39</v>
      </c>
      <c r="F724" s="1">
        <v>2500</v>
      </c>
      <c r="G724" s="4">
        <v>310</v>
      </c>
      <c r="H724">
        <v>1</v>
      </c>
      <c r="J724">
        <f t="shared" si="44"/>
        <v>775000</v>
      </c>
    </row>
    <row r="725" spans="1:11">
      <c r="A725" t="s">
        <v>9</v>
      </c>
      <c r="B725" t="s">
        <v>501</v>
      </c>
      <c r="C725" s="2" t="s">
        <v>529</v>
      </c>
      <c r="D725" t="s">
        <v>36</v>
      </c>
      <c r="E725" t="s">
        <v>39</v>
      </c>
      <c r="F725" s="1">
        <v>2500</v>
      </c>
      <c r="G725" s="4">
        <v>310</v>
      </c>
      <c r="H725">
        <v>1</v>
      </c>
      <c r="J725">
        <f t="shared" si="44"/>
        <v>775000</v>
      </c>
    </row>
    <row r="726" spans="1:11">
      <c r="A726" t="s">
        <v>9</v>
      </c>
      <c r="B726" t="s">
        <v>501</v>
      </c>
      <c r="C726" s="2" t="s">
        <v>502</v>
      </c>
      <c r="D726" t="s">
        <v>36</v>
      </c>
      <c r="E726" t="s">
        <v>39</v>
      </c>
      <c r="F726" s="1">
        <v>5000</v>
      </c>
      <c r="G726" s="4">
        <v>310</v>
      </c>
      <c r="H726">
        <v>1</v>
      </c>
      <c r="J726">
        <f t="shared" si="44"/>
        <v>1550000</v>
      </c>
    </row>
    <row r="727" spans="1:11">
      <c r="A727" t="s">
        <v>9</v>
      </c>
      <c r="B727" t="s">
        <v>496</v>
      </c>
      <c r="C727" s="2" t="s">
        <v>497</v>
      </c>
      <c r="D727" t="s">
        <v>36</v>
      </c>
      <c r="E727" t="s">
        <v>39</v>
      </c>
      <c r="F727" s="1">
        <v>2500</v>
      </c>
      <c r="G727" s="4">
        <v>310</v>
      </c>
      <c r="H727">
        <v>1</v>
      </c>
      <c r="J727">
        <f t="shared" si="44"/>
        <v>775000</v>
      </c>
    </row>
    <row r="728" spans="1:11">
      <c r="A728" t="s">
        <v>9</v>
      </c>
      <c r="B728" t="s">
        <v>501</v>
      </c>
      <c r="C728" s="2" t="s">
        <v>503</v>
      </c>
      <c r="D728" t="s">
        <v>36</v>
      </c>
      <c r="E728" t="s">
        <v>39</v>
      </c>
      <c r="F728" s="1">
        <v>5000</v>
      </c>
      <c r="G728" s="4">
        <v>310</v>
      </c>
      <c r="H728">
        <v>1</v>
      </c>
      <c r="J728">
        <f t="shared" si="44"/>
        <v>1550000</v>
      </c>
    </row>
    <row r="729" spans="1:11">
      <c r="A729" t="s">
        <v>9</v>
      </c>
      <c r="B729" t="s">
        <v>499</v>
      </c>
      <c r="C729" s="2" t="s">
        <v>500</v>
      </c>
      <c r="D729" t="s">
        <v>36</v>
      </c>
      <c r="E729" t="s">
        <v>39</v>
      </c>
      <c r="F729" s="1">
        <v>2500</v>
      </c>
      <c r="G729" s="4">
        <v>310</v>
      </c>
      <c r="H729">
        <v>1</v>
      </c>
      <c r="J729">
        <f t="shared" si="44"/>
        <v>775000</v>
      </c>
    </row>
    <row r="730" spans="1:11" ht="15">
      <c r="A730" s="15" t="s">
        <v>1299</v>
      </c>
      <c r="C730" s="2"/>
      <c r="G730" s="4"/>
      <c r="H730">
        <f>SUM(H603:H729)</f>
        <v>73</v>
      </c>
      <c r="J730">
        <f t="shared" ref="J730" si="45">SUM(J603:J729)</f>
        <v>65600650</v>
      </c>
    </row>
    <row r="731" spans="1:11" ht="15">
      <c r="A731" s="15" t="s">
        <v>1300</v>
      </c>
      <c r="C731" s="2"/>
      <c r="G731" s="4"/>
      <c r="I731">
        <f>SUM(I603:I729)</f>
        <v>54</v>
      </c>
      <c r="K731">
        <f>SUM(K603:K729)</f>
        <v>61300000</v>
      </c>
    </row>
    <row r="732" spans="1:11" s="7" customFormat="1">
      <c r="A732" s="7" t="s">
        <v>10</v>
      </c>
      <c r="B732" s="7" t="s">
        <v>453</v>
      </c>
      <c r="C732" s="8" t="s">
        <v>530</v>
      </c>
      <c r="D732" s="7" t="s">
        <v>37</v>
      </c>
      <c r="E732" s="7" t="s">
        <v>40</v>
      </c>
      <c r="F732" s="9">
        <v>1500000</v>
      </c>
      <c r="G732" s="7">
        <v>1</v>
      </c>
      <c r="I732" s="7">
        <v>1</v>
      </c>
      <c r="K732" s="7">
        <f>F732*G732</f>
        <v>1500000</v>
      </c>
    </row>
    <row r="733" spans="1:11">
      <c r="A733" t="s">
        <v>10</v>
      </c>
      <c r="B733" t="s">
        <v>453</v>
      </c>
      <c r="C733" s="2" t="s">
        <v>530</v>
      </c>
      <c r="D733" t="s">
        <v>36</v>
      </c>
      <c r="E733" t="s">
        <v>39</v>
      </c>
      <c r="F733" s="1">
        <v>4500</v>
      </c>
      <c r="G733" s="4">
        <v>310</v>
      </c>
      <c r="H733">
        <v>1</v>
      </c>
      <c r="J733">
        <f>F733*G733</f>
        <v>1395000</v>
      </c>
    </row>
    <row r="734" spans="1:11">
      <c r="A734" t="s">
        <v>10</v>
      </c>
      <c r="B734" s="2" t="s">
        <v>531</v>
      </c>
      <c r="C734" s="2" t="s">
        <v>531</v>
      </c>
      <c r="D734" t="s">
        <v>37</v>
      </c>
      <c r="E734" t="s">
        <v>40</v>
      </c>
      <c r="F734" s="1">
        <v>1000000</v>
      </c>
      <c r="G734" s="4">
        <v>1</v>
      </c>
      <c r="I734">
        <v>1</v>
      </c>
      <c r="K734">
        <f>F734*G734</f>
        <v>1000000</v>
      </c>
    </row>
    <row r="735" spans="1:11">
      <c r="A735" t="s">
        <v>10</v>
      </c>
      <c r="B735" s="2" t="s">
        <v>531</v>
      </c>
      <c r="C735" s="2" t="s">
        <v>531</v>
      </c>
      <c r="D735" t="s">
        <v>36</v>
      </c>
      <c r="E735" t="s">
        <v>39</v>
      </c>
      <c r="F735" s="1">
        <v>5000</v>
      </c>
      <c r="G735" s="4">
        <v>310</v>
      </c>
      <c r="H735">
        <v>1</v>
      </c>
      <c r="J735">
        <f>F735*G735</f>
        <v>1550000</v>
      </c>
    </row>
    <row r="736" spans="1:11">
      <c r="A736" t="s">
        <v>10</v>
      </c>
      <c r="B736" s="2" t="s">
        <v>531</v>
      </c>
      <c r="C736" s="2" t="s">
        <v>531</v>
      </c>
      <c r="D736" t="s">
        <v>36</v>
      </c>
      <c r="E736" t="s">
        <v>39</v>
      </c>
      <c r="F736" s="1">
        <v>5000</v>
      </c>
      <c r="G736" s="4">
        <v>310</v>
      </c>
      <c r="H736">
        <v>1</v>
      </c>
      <c r="J736">
        <f>F736*G736</f>
        <v>1550000</v>
      </c>
    </row>
    <row r="737" spans="1:11">
      <c r="A737" t="s">
        <v>10</v>
      </c>
      <c r="B737" s="2" t="s">
        <v>531</v>
      </c>
      <c r="C737" s="2" t="s">
        <v>531</v>
      </c>
      <c r="D737" t="s">
        <v>36</v>
      </c>
      <c r="E737" t="s">
        <v>39</v>
      </c>
      <c r="F737" s="1">
        <v>5000</v>
      </c>
      <c r="G737" s="4">
        <v>310</v>
      </c>
      <c r="H737">
        <v>1</v>
      </c>
      <c r="J737">
        <f>F737*G737</f>
        <v>1550000</v>
      </c>
    </row>
    <row r="738" spans="1:11">
      <c r="A738" t="s">
        <v>10</v>
      </c>
      <c r="B738" t="s">
        <v>436</v>
      </c>
      <c r="C738" s="2" t="s">
        <v>532</v>
      </c>
      <c r="D738" t="s">
        <v>36</v>
      </c>
      <c r="E738" t="s">
        <v>39</v>
      </c>
      <c r="F738" s="1">
        <v>5000</v>
      </c>
      <c r="G738" s="4">
        <v>310</v>
      </c>
      <c r="H738">
        <v>1</v>
      </c>
      <c r="J738">
        <f>F738*G738</f>
        <v>1550000</v>
      </c>
    </row>
    <row r="739" spans="1:11">
      <c r="A739" t="s">
        <v>10</v>
      </c>
      <c r="B739" t="s">
        <v>436</v>
      </c>
      <c r="C739" s="2" t="s">
        <v>532</v>
      </c>
      <c r="D739" t="s">
        <v>36</v>
      </c>
      <c r="E739" t="s">
        <v>39</v>
      </c>
      <c r="F739" s="1">
        <v>5000</v>
      </c>
      <c r="G739" s="4">
        <v>310</v>
      </c>
      <c r="H739">
        <v>1</v>
      </c>
      <c r="J739">
        <f>F739*G739</f>
        <v>1550000</v>
      </c>
    </row>
    <row r="740" spans="1:11">
      <c r="A740" t="s">
        <v>10</v>
      </c>
      <c r="B740" t="s">
        <v>533</v>
      </c>
      <c r="C740" s="2" t="s">
        <v>534</v>
      </c>
      <c r="D740" t="s">
        <v>37</v>
      </c>
      <c r="E740" t="s">
        <v>40</v>
      </c>
      <c r="F740" s="1">
        <v>200000</v>
      </c>
      <c r="G740" s="4">
        <v>1</v>
      </c>
      <c r="I740">
        <v>1</v>
      </c>
      <c r="K740">
        <f>F740*G740</f>
        <v>200000</v>
      </c>
    </row>
    <row r="741" spans="1:11">
      <c r="A741" t="s">
        <v>10</v>
      </c>
      <c r="B741" t="s">
        <v>535</v>
      </c>
      <c r="C741" s="2" t="s">
        <v>536</v>
      </c>
      <c r="D741" t="s">
        <v>36</v>
      </c>
      <c r="E741" t="s">
        <v>39</v>
      </c>
      <c r="F741" s="1">
        <v>1200</v>
      </c>
      <c r="G741" s="4">
        <v>310</v>
      </c>
      <c r="H741">
        <v>1</v>
      </c>
      <c r="J741">
        <f>F741*G741</f>
        <v>372000</v>
      </c>
    </row>
    <row r="742" spans="1:11">
      <c r="A742" t="s">
        <v>10</v>
      </c>
      <c r="B742" t="s">
        <v>537</v>
      </c>
      <c r="C742" s="2" t="s">
        <v>538</v>
      </c>
      <c r="D742" t="s">
        <v>37</v>
      </c>
      <c r="E742" t="s">
        <v>40</v>
      </c>
      <c r="F742" s="1">
        <v>1200000</v>
      </c>
      <c r="G742" s="4">
        <v>1</v>
      </c>
      <c r="I742">
        <v>1</v>
      </c>
      <c r="K742">
        <f>F742*G742</f>
        <v>1200000</v>
      </c>
    </row>
    <row r="743" spans="1:11">
      <c r="A743" t="s">
        <v>10</v>
      </c>
      <c r="B743" t="s">
        <v>525</v>
      </c>
      <c r="C743" s="2" t="s">
        <v>539</v>
      </c>
      <c r="D743" t="s">
        <v>37</v>
      </c>
      <c r="E743" t="s">
        <v>40</v>
      </c>
      <c r="F743" s="1">
        <v>1000000</v>
      </c>
      <c r="G743" s="4">
        <v>1</v>
      </c>
      <c r="I743">
        <v>1</v>
      </c>
      <c r="K743">
        <f>F743*G743</f>
        <v>1000000</v>
      </c>
    </row>
    <row r="744" spans="1:11">
      <c r="A744" t="s">
        <v>10</v>
      </c>
      <c r="B744" t="s">
        <v>525</v>
      </c>
      <c r="C744" s="2" t="s">
        <v>539</v>
      </c>
      <c r="D744" t="s">
        <v>37</v>
      </c>
      <c r="E744" t="s">
        <v>40</v>
      </c>
      <c r="F744" s="1">
        <v>750000</v>
      </c>
      <c r="G744" s="4">
        <v>1</v>
      </c>
      <c r="I744">
        <v>1</v>
      </c>
      <c r="K744">
        <f>F744*G744</f>
        <v>750000</v>
      </c>
    </row>
    <row r="745" spans="1:11">
      <c r="A745" t="s">
        <v>10</v>
      </c>
      <c r="B745" t="s">
        <v>533</v>
      </c>
      <c r="C745" s="2" t="s">
        <v>540</v>
      </c>
      <c r="D745" t="s">
        <v>37</v>
      </c>
      <c r="E745" t="s">
        <v>40</v>
      </c>
      <c r="F745" s="1">
        <v>200000</v>
      </c>
      <c r="G745" s="4">
        <v>1</v>
      </c>
      <c r="I745">
        <v>1</v>
      </c>
      <c r="K745">
        <f>F745*G745</f>
        <v>200000</v>
      </c>
    </row>
    <row r="746" spans="1:11">
      <c r="A746" t="s">
        <v>10</v>
      </c>
      <c r="B746" t="s">
        <v>533</v>
      </c>
      <c r="C746" s="2" t="s">
        <v>540</v>
      </c>
      <c r="D746" t="s">
        <v>36</v>
      </c>
      <c r="E746" t="s">
        <v>39</v>
      </c>
      <c r="F746" s="1">
        <v>2500</v>
      </c>
      <c r="G746" s="4">
        <v>310</v>
      </c>
      <c r="H746">
        <v>1</v>
      </c>
      <c r="J746">
        <f>F746*G746</f>
        <v>775000</v>
      </c>
    </row>
    <row r="747" spans="1:11">
      <c r="A747" t="s">
        <v>10</v>
      </c>
      <c r="B747" t="s">
        <v>533</v>
      </c>
      <c r="C747" s="2" t="s">
        <v>540</v>
      </c>
      <c r="D747" t="s">
        <v>36</v>
      </c>
      <c r="E747" t="s">
        <v>39</v>
      </c>
      <c r="F747" s="1">
        <v>2500</v>
      </c>
      <c r="G747" s="4">
        <v>310</v>
      </c>
      <c r="H747">
        <v>1</v>
      </c>
      <c r="J747">
        <f>F747*G747</f>
        <v>775000</v>
      </c>
    </row>
    <row r="748" spans="1:11">
      <c r="A748" t="s">
        <v>10</v>
      </c>
      <c r="B748" t="s">
        <v>541</v>
      </c>
      <c r="C748" s="2" t="s">
        <v>542</v>
      </c>
      <c r="D748" t="s">
        <v>37</v>
      </c>
      <c r="E748" t="s">
        <v>40</v>
      </c>
      <c r="F748" s="1">
        <v>300000</v>
      </c>
      <c r="G748" s="4">
        <v>1</v>
      </c>
      <c r="I748">
        <v>1</v>
      </c>
      <c r="K748">
        <f>F748*G748</f>
        <v>300000</v>
      </c>
    </row>
    <row r="749" spans="1:11">
      <c r="A749" t="s">
        <v>10</v>
      </c>
      <c r="B749" t="s">
        <v>543</v>
      </c>
      <c r="C749" s="2" t="s">
        <v>544</v>
      </c>
      <c r="D749" t="s">
        <v>37</v>
      </c>
      <c r="E749" t="s">
        <v>40</v>
      </c>
      <c r="F749" s="1">
        <v>2000000</v>
      </c>
      <c r="G749" s="4">
        <v>1</v>
      </c>
      <c r="I749">
        <v>1</v>
      </c>
      <c r="K749">
        <f>F749*G749</f>
        <v>2000000</v>
      </c>
    </row>
    <row r="750" spans="1:11">
      <c r="A750" t="s">
        <v>10</v>
      </c>
      <c r="B750" t="s">
        <v>543</v>
      </c>
      <c r="C750" s="2" t="s">
        <v>544</v>
      </c>
      <c r="D750" t="s">
        <v>37</v>
      </c>
      <c r="E750" t="s">
        <v>40</v>
      </c>
      <c r="F750" s="1">
        <v>2000000</v>
      </c>
      <c r="G750" s="4">
        <v>1</v>
      </c>
      <c r="I750">
        <v>1</v>
      </c>
      <c r="K750">
        <f>F750*G750</f>
        <v>2000000</v>
      </c>
    </row>
    <row r="751" spans="1:11">
      <c r="A751" t="s">
        <v>10</v>
      </c>
      <c r="B751" t="s">
        <v>545</v>
      </c>
      <c r="C751" s="2" t="s">
        <v>546</v>
      </c>
      <c r="D751" t="s">
        <v>36</v>
      </c>
      <c r="E751" t="s">
        <v>39</v>
      </c>
      <c r="F751" s="1">
        <v>5000</v>
      </c>
      <c r="G751" s="4">
        <v>310</v>
      </c>
      <c r="H751">
        <v>1</v>
      </c>
      <c r="J751">
        <f>F751*G751</f>
        <v>1550000</v>
      </c>
    </row>
    <row r="752" spans="1:11">
      <c r="A752" t="s">
        <v>10</v>
      </c>
      <c r="B752" t="s">
        <v>547</v>
      </c>
      <c r="C752" s="2" t="s">
        <v>548</v>
      </c>
      <c r="D752" t="s">
        <v>37</v>
      </c>
      <c r="E752" t="s">
        <v>40</v>
      </c>
      <c r="F752" s="1">
        <v>1400000</v>
      </c>
      <c r="G752" s="4">
        <v>1</v>
      </c>
      <c r="I752">
        <v>1</v>
      </c>
      <c r="K752">
        <f t="shared" ref="K752:K772" si="46">F752*G752</f>
        <v>1400000</v>
      </c>
    </row>
    <row r="753" spans="1:11">
      <c r="A753" t="s">
        <v>10</v>
      </c>
      <c r="B753" t="s">
        <v>545</v>
      </c>
      <c r="C753" s="2" t="s">
        <v>546</v>
      </c>
      <c r="D753" t="s">
        <v>37</v>
      </c>
      <c r="E753" t="s">
        <v>40</v>
      </c>
      <c r="F753" s="1">
        <v>600000</v>
      </c>
      <c r="G753" s="4">
        <v>1</v>
      </c>
      <c r="I753">
        <v>1</v>
      </c>
      <c r="K753">
        <f t="shared" si="46"/>
        <v>600000</v>
      </c>
    </row>
    <row r="754" spans="1:11">
      <c r="A754" t="s">
        <v>10</v>
      </c>
      <c r="B754" t="s">
        <v>549</v>
      </c>
      <c r="C754" s="2" t="s">
        <v>550</v>
      </c>
      <c r="D754" t="s">
        <v>37</v>
      </c>
      <c r="E754" t="s">
        <v>40</v>
      </c>
      <c r="F754" s="1">
        <v>1800000</v>
      </c>
      <c r="G754" s="4">
        <v>1</v>
      </c>
      <c r="I754">
        <v>1</v>
      </c>
      <c r="K754">
        <f t="shared" si="46"/>
        <v>1800000</v>
      </c>
    </row>
    <row r="755" spans="1:11">
      <c r="A755" t="s">
        <v>10</v>
      </c>
      <c r="B755" t="s">
        <v>551</v>
      </c>
      <c r="C755" s="2" t="s">
        <v>552</v>
      </c>
      <c r="D755" t="s">
        <v>37</v>
      </c>
      <c r="E755" t="s">
        <v>40</v>
      </c>
      <c r="F755" s="1">
        <v>1000000</v>
      </c>
      <c r="G755" s="4">
        <v>1</v>
      </c>
      <c r="I755">
        <v>1</v>
      </c>
      <c r="K755">
        <f t="shared" si="46"/>
        <v>1000000</v>
      </c>
    </row>
    <row r="756" spans="1:11">
      <c r="A756" t="s">
        <v>10</v>
      </c>
      <c r="B756" t="s">
        <v>553</v>
      </c>
      <c r="C756" s="2" t="s">
        <v>554</v>
      </c>
      <c r="D756" t="s">
        <v>37</v>
      </c>
      <c r="E756" t="s">
        <v>40</v>
      </c>
      <c r="F756" s="1">
        <v>300000</v>
      </c>
      <c r="G756" s="4">
        <v>1</v>
      </c>
      <c r="I756">
        <v>1</v>
      </c>
      <c r="K756">
        <f t="shared" si="46"/>
        <v>300000</v>
      </c>
    </row>
    <row r="757" spans="1:11">
      <c r="A757" t="s">
        <v>10</v>
      </c>
      <c r="B757" t="s">
        <v>555</v>
      </c>
      <c r="C757" s="2" t="s">
        <v>556</v>
      </c>
      <c r="D757" t="s">
        <v>37</v>
      </c>
      <c r="E757" t="s">
        <v>40</v>
      </c>
      <c r="F757" s="1">
        <v>1200000</v>
      </c>
      <c r="G757" s="4">
        <v>1</v>
      </c>
      <c r="I757">
        <v>1</v>
      </c>
      <c r="K757">
        <f t="shared" si="46"/>
        <v>1200000</v>
      </c>
    </row>
    <row r="758" spans="1:11">
      <c r="A758" t="s">
        <v>10</v>
      </c>
      <c r="B758" t="s">
        <v>547</v>
      </c>
      <c r="C758" s="2" t="s">
        <v>547</v>
      </c>
      <c r="D758" t="s">
        <v>37</v>
      </c>
      <c r="E758" t="s">
        <v>40</v>
      </c>
      <c r="F758" s="1">
        <v>700000</v>
      </c>
      <c r="G758" s="4">
        <v>1</v>
      </c>
      <c r="I758">
        <v>1</v>
      </c>
      <c r="K758">
        <f t="shared" si="46"/>
        <v>700000</v>
      </c>
    </row>
    <row r="759" spans="1:11">
      <c r="A759" t="s">
        <v>10</v>
      </c>
      <c r="B759" t="s">
        <v>533</v>
      </c>
      <c r="C759" s="2" t="s">
        <v>534</v>
      </c>
      <c r="D759" t="s">
        <v>37</v>
      </c>
      <c r="E759" t="s">
        <v>40</v>
      </c>
      <c r="F759" s="1">
        <v>4400000</v>
      </c>
      <c r="G759" s="4">
        <v>1</v>
      </c>
      <c r="I759">
        <v>1</v>
      </c>
      <c r="K759">
        <f t="shared" si="46"/>
        <v>4400000</v>
      </c>
    </row>
    <row r="760" spans="1:11">
      <c r="A760" t="s">
        <v>10</v>
      </c>
      <c r="B760" t="s">
        <v>558</v>
      </c>
      <c r="C760" s="2" t="s">
        <v>557</v>
      </c>
      <c r="D760" t="s">
        <v>37</v>
      </c>
      <c r="E760" t="s">
        <v>40</v>
      </c>
      <c r="F760" s="1">
        <v>3300000</v>
      </c>
      <c r="G760" s="4">
        <v>1</v>
      </c>
      <c r="I760">
        <v>1</v>
      </c>
      <c r="K760">
        <f t="shared" si="46"/>
        <v>3300000</v>
      </c>
    </row>
    <row r="761" spans="1:11">
      <c r="A761" t="s">
        <v>10</v>
      </c>
      <c r="B761" s="2" t="s">
        <v>559</v>
      </c>
      <c r="C761" s="2" t="s">
        <v>559</v>
      </c>
      <c r="D761" t="s">
        <v>37</v>
      </c>
      <c r="E761" t="s">
        <v>40</v>
      </c>
      <c r="F761" s="1">
        <v>3200000</v>
      </c>
      <c r="G761" s="4">
        <v>1</v>
      </c>
      <c r="I761">
        <v>1</v>
      </c>
      <c r="K761">
        <f t="shared" si="46"/>
        <v>3200000</v>
      </c>
    </row>
    <row r="762" spans="1:11">
      <c r="A762" t="s">
        <v>10</v>
      </c>
      <c r="B762" t="s">
        <v>560</v>
      </c>
      <c r="C762" s="2" t="s">
        <v>561</v>
      </c>
      <c r="D762" t="s">
        <v>37</v>
      </c>
      <c r="E762" t="s">
        <v>40</v>
      </c>
      <c r="F762" s="1">
        <v>2400000</v>
      </c>
      <c r="G762" s="4">
        <v>1</v>
      </c>
      <c r="I762">
        <v>1</v>
      </c>
      <c r="K762">
        <f t="shared" si="46"/>
        <v>2400000</v>
      </c>
    </row>
    <row r="763" spans="1:11">
      <c r="A763" t="s">
        <v>10</v>
      </c>
      <c r="B763" t="s">
        <v>555</v>
      </c>
      <c r="C763" s="2" t="s">
        <v>562</v>
      </c>
      <c r="D763" t="s">
        <v>37</v>
      </c>
      <c r="E763" t="s">
        <v>40</v>
      </c>
      <c r="F763" s="1">
        <v>1100000</v>
      </c>
      <c r="G763" s="4">
        <v>1</v>
      </c>
      <c r="I763">
        <v>1</v>
      </c>
      <c r="K763">
        <f t="shared" si="46"/>
        <v>1100000</v>
      </c>
    </row>
    <row r="764" spans="1:11">
      <c r="A764" t="s">
        <v>10</v>
      </c>
      <c r="B764" t="s">
        <v>555</v>
      </c>
      <c r="C764" s="2" t="s">
        <v>562</v>
      </c>
      <c r="D764" t="s">
        <v>37</v>
      </c>
      <c r="E764" t="s">
        <v>40</v>
      </c>
      <c r="F764" s="1">
        <v>1100000</v>
      </c>
      <c r="G764" s="4">
        <v>1</v>
      </c>
      <c r="I764">
        <v>1</v>
      </c>
      <c r="K764">
        <f t="shared" si="46"/>
        <v>1100000</v>
      </c>
    </row>
    <row r="765" spans="1:11">
      <c r="A765" t="s">
        <v>10</v>
      </c>
      <c r="B765" t="s">
        <v>525</v>
      </c>
      <c r="C765" s="2" t="s">
        <v>563</v>
      </c>
      <c r="D765" t="s">
        <v>37</v>
      </c>
      <c r="E765" t="s">
        <v>40</v>
      </c>
      <c r="F765" s="1">
        <v>2000000</v>
      </c>
      <c r="G765" s="4">
        <v>1</v>
      </c>
      <c r="I765">
        <v>1</v>
      </c>
      <c r="K765">
        <f t="shared" si="46"/>
        <v>2000000</v>
      </c>
    </row>
    <row r="766" spans="1:11">
      <c r="A766" t="s">
        <v>10</v>
      </c>
      <c r="B766" t="s">
        <v>549</v>
      </c>
      <c r="C766" s="2" t="s">
        <v>564</v>
      </c>
      <c r="D766" t="s">
        <v>37</v>
      </c>
      <c r="E766" t="s">
        <v>40</v>
      </c>
      <c r="F766" s="1">
        <v>1200000</v>
      </c>
      <c r="G766" s="4">
        <v>1</v>
      </c>
      <c r="I766">
        <v>1</v>
      </c>
      <c r="K766">
        <f t="shared" si="46"/>
        <v>1200000</v>
      </c>
    </row>
    <row r="767" spans="1:11">
      <c r="A767" t="s">
        <v>10</v>
      </c>
      <c r="B767" t="s">
        <v>525</v>
      </c>
      <c r="C767" s="2" t="s">
        <v>565</v>
      </c>
      <c r="D767" t="s">
        <v>37</v>
      </c>
      <c r="E767" t="s">
        <v>40</v>
      </c>
      <c r="F767" s="1">
        <v>1200000</v>
      </c>
      <c r="G767" s="4">
        <v>1</v>
      </c>
      <c r="I767">
        <v>1</v>
      </c>
      <c r="K767">
        <f t="shared" si="46"/>
        <v>1200000</v>
      </c>
    </row>
    <row r="768" spans="1:11">
      <c r="A768" t="s">
        <v>10</v>
      </c>
      <c r="B768" t="s">
        <v>436</v>
      </c>
      <c r="C768" s="2" t="s">
        <v>566</v>
      </c>
      <c r="D768" t="s">
        <v>37</v>
      </c>
      <c r="E768" t="s">
        <v>40</v>
      </c>
      <c r="F768" s="1">
        <v>1000000</v>
      </c>
      <c r="G768" s="4">
        <v>1</v>
      </c>
      <c r="I768">
        <v>1</v>
      </c>
      <c r="K768">
        <f t="shared" si="46"/>
        <v>1000000</v>
      </c>
    </row>
    <row r="769" spans="1:11">
      <c r="A769" t="s">
        <v>10</v>
      </c>
      <c r="B769" t="s">
        <v>436</v>
      </c>
      <c r="C769" s="2" t="s">
        <v>567</v>
      </c>
      <c r="D769" t="s">
        <v>37</v>
      </c>
      <c r="E769" t="s">
        <v>40</v>
      </c>
      <c r="F769" s="1">
        <v>1000000</v>
      </c>
      <c r="G769" s="4">
        <v>1</v>
      </c>
      <c r="I769">
        <v>1</v>
      </c>
      <c r="K769">
        <f t="shared" si="46"/>
        <v>1000000</v>
      </c>
    </row>
    <row r="770" spans="1:11">
      <c r="A770" t="s">
        <v>10</v>
      </c>
      <c r="B770" t="s">
        <v>549</v>
      </c>
      <c r="C770" s="2" t="s">
        <v>564</v>
      </c>
      <c r="D770" t="s">
        <v>37</v>
      </c>
      <c r="E770" t="s">
        <v>40</v>
      </c>
      <c r="F770" s="1">
        <v>600000</v>
      </c>
      <c r="G770" s="4">
        <v>1</v>
      </c>
      <c r="I770">
        <v>1</v>
      </c>
      <c r="K770">
        <f t="shared" si="46"/>
        <v>600000</v>
      </c>
    </row>
    <row r="771" spans="1:11">
      <c r="A771" t="s">
        <v>10</v>
      </c>
      <c r="B771" t="s">
        <v>559</v>
      </c>
      <c r="C771" s="2" t="s">
        <v>568</v>
      </c>
      <c r="D771" t="s">
        <v>37</v>
      </c>
      <c r="E771" t="s">
        <v>40</v>
      </c>
      <c r="F771" s="1">
        <v>2000000</v>
      </c>
      <c r="G771" s="4">
        <v>1</v>
      </c>
      <c r="I771">
        <v>1</v>
      </c>
      <c r="K771">
        <f t="shared" si="46"/>
        <v>2000000</v>
      </c>
    </row>
    <row r="772" spans="1:11">
      <c r="A772" t="s">
        <v>10</v>
      </c>
      <c r="B772" t="s">
        <v>436</v>
      </c>
      <c r="C772" s="2" t="s">
        <v>569</v>
      </c>
      <c r="D772" t="s">
        <v>37</v>
      </c>
      <c r="E772" t="s">
        <v>40</v>
      </c>
      <c r="F772" s="1">
        <v>1200000</v>
      </c>
      <c r="G772" s="4">
        <v>1</v>
      </c>
      <c r="I772">
        <v>1</v>
      </c>
      <c r="K772">
        <f t="shared" si="46"/>
        <v>1200000</v>
      </c>
    </row>
    <row r="773" spans="1:11">
      <c r="A773" t="s">
        <v>10</v>
      </c>
      <c r="B773" t="s">
        <v>547</v>
      </c>
      <c r="C773" s="2" t="s">
        <v>548</v>
      </c>
      <c r="D773" t="s">
        <v>36</v>
      </c>
      <c r="E773" t="s">
        <v>39</v>
      </c>
      <c r="F773" s="1">
        <v>4000</v>
      </c>
      <c r="G773" s="4">
        <v>310</v>
      </c>
      <c r="H773">
        <v>1</v>
      </c>
      <c r="J773">
        <f>F773*G773</f>
        <v>1240000</v>
      </c>
    </row>
    <row r="774" spans="1:11">
      <c r="A774" t="s">
        <v>10</v>
      </c>
      <c r="B774" t="s">
        <v>560</v>
      </c>
      <c r="C774" s="2" t="s">
        <v>570</v>
      </c>
      <c r="D774" t="s">
        <v>37</v>
      </c>
      <c r="E774" t="s">
        <v>40</v>
      </c>
      <c r="F774" s="1">
        <v>1200000</v>
      </c>
      <c r="G774" s="4">
        <v>1</v>
      </c>
      <c r="I774">
        <v>1</v>
      </c>
      <c r="K774">
        <f t="shared" ref="K774:K787" si="47">F774*G774</f>
        <v>1200000</v>
      </c>
    </row>
    <row r="775" spans="1:11">
      <c r="A775" t="s">
        <v>10</v>
      </c>
      <c r="B775" t="s">
        <v>571</v>
      </c>
      <c r="C775" s="2" t="s">
        <v>572</v>
      </c>
      <c r="D775" t="s">
        <v>37</v>
      </c>
      <c r="E775" t="s">
        <v>40</v>
      </c>
      <c r="F775" s="1">
        <v>1000000</v>
      </c>
      <c r="G775" s="4">
        <v>1</v>
      </c>
      <c r="I775">
        <v>1</v>
      </c>
      <c r="K775">
        <f t="shared" si="47"/>
        <v>1000000</v>
      </c>
    </row>
    <row r="776" spans="1:11">
      <c r="A776" t="s">
        <v>10</v>
      </c>
      <c r="B776" t="s">
        <v>537</v>
      </c>
      <c r="C776" s="2" t="s">
        <v>573</v>
      </c>
      <c r="D776" t="s">
        <v>37</v>
      </c>
      <c r="E776" t="s">
        <v>40</v>
      </c>
      <c r="F776" s="1">
        <v>1300000</v>
      </c>
      <c r="G776" s="4">
        <v>1</v>
      </c>
      <c r="I776">
        <v>1</v>
      </c>
      <c r="K776">
        <f t="shared" si="47"/>
        <v>1300000</v>
      </c>
    </row>
    <row r="777" spans="1:11">
      <c r="A777" t="s">
        <v>10</v>
      </c>
      <c r="B777" t="s">
        <v>547</v>
      </c>
      <c r="C777" s="2" t="s">
        <v>574</v>
      </c>
      <c r="D777" t="s">
        <v>37</v>
      </c>
      <c r="E777" t="s">
        <v>40</v>
      </c>
      <c r="F777" s="1">
        <v>600000</v>
      </c>
      <c r="G777" s="4">
        <v>1</v>
      </c>
      <c r="I777">
        <v>1</v>
      </c>
      <c r="K777">
        <f t="shared" si="47"/>
        <v>600000</v>
      </c>
    </row>
    <row r="778" spans="1:11">
      <c r="A778" t="s">
        <v>10</v>
      </c>
      <c r="B778" t="s">
        <v>549</v>
      </c>
      <c r="C778" s="2" t="s">
        <v>549</v>
      </c>
      <c r="D778" t="s">
        <v>37</v>
      </c>
      <c r="E778" t="s">
        <v>40</v>
      </c>
      <c r="F778" s="1">
        <v>600000</v>
      </c>
      <c r="G778" s="4">
        <v>1</v>
      </c>
      <c r="I778">
        <v>1</v>
      </c>
      <c r="K778">
        <f t="shared" si="47"/>
        <v>600000</v>
      </c>
    </row>
    <row r="779" spans="1:11">
      <c r="A779" t="s">
        <v>10</v>
      </c>
      <c r="B779" t="s">
        <v>436</v>
      </c>
      <c r="C779" s="2" t="s">
        <v>532</v>
      </c>
      <c r="D779" t="s">
        <v>37</v>
      </c>
      <c r="E779" t="s">
        <v>40</v>
      </c>
      <c r="F779" s="1">
        <v>1000000</v>
      </c>
      <c r="G779" s="4">
        <v>1</v>
      </c>
      <c r="I779">
        <v>1</v>
      </c>
      <c r="K779">
        <f t="shared" si="47"/>
        <v>1000000</v>
      </c>
    </row>
    <row r="780" spans="1:11">
      <c r="A780" t="s">
        <v>10</v>
      </c>
      <c r="B780" t="s">
        <v>436</v>
      </c>
      <c r="C780" s="2" t="s">
        <v>532</v>
      </c>
      <c r="D780" t="s">
        <v>37</v>
      </c>
      <c r="E780" t="s">
        <v>40</v>
      </c>
      <c r="F780" s="1">
        <v>1000000</v>
      </c>
      <c r="G780" s="4">
        <v>1</v>
      </c>
      <c r="I780">
        <v>1</v>
      </c>
      <c r="K780">
        <f t="shared" si="47"/>
        <v>1000000</v>
      </c>
    </row>
    <row r="781" spans="1:11">
      <c r="A781" t="s">
        <v>10</v>
      </c>
      <c r="B781" t="s">
        <v>436</v>
      </c>
      <c r="C781" s="2" t="s">
        <v>532</v>
      </c>
      <c r="D781" t="s">
        <v>37</v>
      </c>
      <c r="E781" t="s">
        <v>40</v>
      </c>
      <c r="F781" s="1">
        <v>600000</v>
      </c>
      <c r="G781" s="4">
        <v>1</v>
      </c>
      <c r="I781">
        <v>1</v>
      </c>
      <c r="K781">
        <f t="shared" si="47"/>
        <v>600000</v>
      </c>
    </row>
    <row r="782" spans="1:11">
      <c r="A782" t="s">
        <v>10</v>
      </c>
      <c r="B782" t="s">
        <v>547</v>
      </c>
      <c r="C782" s="2" t="s">
        <v>548</v>
      </c>
      <c r="D782" t="s">
        <v>37</v>
      </c>
      <c r="E782" t="s">
        <v>40</v>
      </c>
      <c r="F782" s="1">
        <v>2000000</v>
      </c>
      <c r="G782" s="4">
        <v>1</v>
      </c>
      <c r="I782">
        <v>1</v>
      </c>
      <c r="K782">
        <f t="shared" si="47"/>
        <v>2000000</v>
      </c>
    </row>
    <row r="783" spans="1:11">
      <c r="A783" t="s">
        <v>10</v>
      </c>
      <c r="B783" t="s">
        <v>547</v>
      </c>
      <c r="C783" s="2" t="s">
        <v>548</v>
      </c>
      <c r="D783" t="s">
        <v>37</v>
      </c>
      <c r="E783" t="s">
        <v>40</v>
      </c>
      <c r="F783" s="1">
        <v>2000000</v>
      </c>
      <c r="G783" s="4">
        <v>1</v>
      </c>
      <c r="I783">
        <v>1</v>
      </c>
      <c r="K783">
        <f t="shared" si="47"/>
        <v>2000000</v>
      </c>
    </row>
    <row r="784" spans="1:11">
      <c r="A784" t="s">
        <v>10</v>
      </c>
      <c r="B784" t="s">
        <v>558</v>
      </c>
      <c r="C784" s="2" t="s">
        <v>575</v>
      </c>
      <c r="D784" t="s">
        <v>37</v>
      </c>
      <c r="E784" t="s">
        <v>40</v>
      </c>
      <c r="F784" s="1">
        <v>1200000</v>
      </c>
      <c r="G784" s="4">
        <v>1</v>
      </c>
      <c r="I784">
        <v>1</v>
      </c>
      <c r="K784">
        <f t="shared" si="47"/>
        <v>1200000</v>
      </c>
    </row>
    <row r="785" spans="1:11">
      <c r="A785" t="s">
        <v>10</v>
      </c>
      <c r="B785" t="s">
        <v>545</v>
      </c>
      <c r="C785" s="2" t="s">
        <v>576</v>
      </c>
      <c r="D785" t="s">
        <v>37</v>
      </c>
      <c r="E785" t="s">
        <v>40</v>
      </c>
      <c r="F785" s="1">
        <v>1000000</v>
      </c>
      <c r="G785" s="4">
        <v>1</v>
      </c>
      <c r="I785">
        <v>1</v>
      </c>
      <c r="K785">
        <f t="shared" si="47"/>
        <v>1000000</v>
      </c>
    </row>
    <row r="786" spans="1:11">
      <c r="A786" t="s">
        <v>10</v>
      </c>
      <c r="B786" t="s">
        <v>558</v>
      </c>
      <c r="C786" s="2" t="s">
        <v>577</v>
      </c>
      <c r="D786" t="s">
        <v>37</v>
      </c>
      <c r="E786" t="s">
        <v>40</v>
      </c>
      <c r="F786" s="1">
        <v>1000000</v>
      </c>
      <c r="G786" s="4">
        <v>1</v>
      </c>
      <c r="I786">
        <v>1</v>
      </c>
      <c r="K786">
        <f t="shared" si="47"/>
        <v>1000000</v>
      </c>
    </row>
    <row r="787" spans="1:11">
      <c r="A787" t="s">
        <v>10</v>
      </c>
      <c r="B787" t="s">
        <v>558</v>
      </c>
      <c r="C787" s="2" t="s">
        <v>578</v>
      </c>
      <c r="D787" t="s">
        <v>37</v>
      </c>
      <c r="E787" t="s">
        <v>40</v>
      </c>
      <c r="F787" s="1">
        <v>2000000</v>
      </c>
      <c r="G787" s="4">
        <v>1</v>
      </c>
      <c r="I787">
        <v>1</v>
      </c>
      <c r="K787">
        <f t="shared" si="47"/>
        <v>2000000</v>
      </c>
    </row>
    <row r="788" spans="1:11">
      <c r="A788" t="s">
        <v>10</v>
      </c>
      <c r="B788" t="s">
        <v>571</v>
      </c>
      <c r="C788" s="2" t="s">
        <v>579</v>
      </c>
      <c r="D788" t="s">
        <v>36</v>
      </c>
      <c r="E788" t="s">
        <v>39</v>
      </c>
      <c r="F788" s="1">
        <v>5000</v>
      </c>
      <c r="G788" s="4">
        <v>310</v>
      </c>
      <c r="H788">
        <v>1</v>
      </c>
      <c r="J788">
        <f>F788*G788</f>
        <v>1550000</v>
      </c>
    </row>
    <row r="789" spans="1:11">
      <c r="A789" t="s">
        <v>10</v>
      </c>
      <c r="B789" t="s">
        <v>571</v>
      </c>
      <c r="C789" s="2" t="s">
        <v>579</v>
      </c>
      <c r="D789" t="s">
        <v>36</v>
      </c>
      <c r="E789" t="s">
        <v>39</v>
      </c>
      <c r="F789" s="1">
        <v>2500</v>
      </c>
      <c r="G789" s="4">
        <v>310</v>
      </c>
      <c r="H789">
        <v>1</v>
      </c>
      <c r="J789">
        <f>F789*G789</f>
        <v>775000</v>
      </c>
    </row>
    <row r="790" spans="1:11">
      <c r="A790" t="s">
        <v>10</v>
      </c>
      <c r="B790" t="s">
        <v>543</v>
      </c>
      <c r="C790" s="2" t="s">
        <v>543</v>
      </c>
      <c r="D790" t="s">
        <v>37</v>
      </c>
      <c r="E790" t="s">
        <v>40</v>
      </c>
      <c r="F790" s="1">
        <v>750000</v>
      </c>
      <c r="G790" s="4">
        <v>1</v>
      </c>
      <c r="I790">
        <v>1</v>
      </c>
      <c r="K790">
        <f>F790*G790</f>
        <v>750000</v>
      </c>
    </row>
    <row r="791" spans="1:11">
      <c r="A791" t="s">
        <v>10</v>
      </c>
      <c r="B791" t="s">
        <v>543</v>
      </c>
      <c r="C791" s="2" t="s">
        <v>543</v>
      </c>
      <c r="D791" t="s">
        <v>37</v>
      </c>
      <c r="E791" t="s">
        <v>40</v>
      </c>
      <c r="F791" s="1">
        <v>750000</v>
      </c>
      <c r="G791" s="4">
        <v>1</v>
      </c>
      <c r="I791">
        <v>1</v>
      </c>
      <c r="K791">
        <f>F791*G791</f>
        <v>750000</v>
      </c>
    </row>
    <row r="792" spans="1:11">
      <c r="A792" t="s">
        <v>10</v>
      </c>
      <c r="B792" t="s">
        <v>553</v>
      </c>
      <c r="C792" s="2" t="s">
        <v>580</v>
      </c>
      <c r="D792" t="s">
        <v>37</v>
      </c>
      <c r="E792" t="s">
        <v>40</v>
      </c>
      <c r="F792" s="1">
        <v>800000</v>
      </c>
      <c r="G792" s="4">
        <v>1</v>
      </c>
      <c r="I792">
        <v>1</v>
      </c>
      <c r="K792">
        <f>F792*G792</f>
        <v>800000</v>
      </c>
    </row>
    <row r="793" spans="1:11">
      <c r="A793" t="s">
        <v>10</v>
      </c>
      <c r="B793" t="s">
        <v>571</v>
      </c>
      <c r="C793" s="2" t="s">
        <v>581</v>
      </c>
      <c r="D793" t="s">
        <v>36</v>
      </c>
      <c r="E793" t="s">
        <v>39</v>
      </c>
      <c r="F793" s="1">
        <v>5000</v>
      </c>
      <c r="G793" s="4">
        <v>310</v>
      </c>
      <c r="H793">
        <v>1</v>
      </c>
      <c r="J793">
        <f t="shared" ref="J793:J800" si="48">F793*G793</f>
        <v>1550000</v>
      </c>
    </row>
    <row r="794" spans="1:11">
      <c r="A794" t="s">
        <v>10</v>
      </c>
      <c r="B794" t="s">
        <v>551</v>
      </c>
      <c r="C794" s="2" t="s">
        <v>582</v>
      </c>
      <c r="D794" t="s">
        <v>36</v>
      </c>
      <c r="E794" t="s">
        <v>39</v>
      </c>
      <c r="F794" s="1">
        <v>2500</v>
      </c>
      <c r="G794" s="4">
        <v>310</v>
      </c>
      <c r="H794">
        <v>1</v>
      </c>
      <c r="J794">
        <f t="shared" si="48"/>
        <v>775000</v>
      </c>
    </row>
    <row r="795" spans="1:11">
      <c r="A795" t="s">
        <v>10</v>
      </c>
      <c r="B795" t="s">
        <v>545</v>
      </c>
      <c r="C795" s="2" t="s">
        <v>583</v>
      </c>
      <c r="D795" t="s">
        <v>36</v>
      </c>
      <c r="E795" t="s">
        <v>39</v>
      </c>
      <c r="F795" s="1">
        <v>2500</v>
      </c>
      <c r="G795" s="4">
        <v>310</v>
      </c>
      <c r="H795">
        <v>1</v>
      </c>
      <c r="J795">
        <f t="shared" si="48"/>
        <v>775000</v>
      </c>
    </row>
    <row r="796" spans="1:11">
      <c r="A796" t="s">
        <v>10</v>
      </c>
      <c r="B796" t="s">
        <v>545</v>
      </c>
      <c r="C796" s="2" t="s">
        <v>584</v>
      </c>
      <c r="D796" t="s">
        <v>36</v>
      </c>
      <c r="E796" t="s">
        <v>39</v>
      </c>
      <c r="F796" s="1">
        <v>5000</v>
      </c>
      <c r="G796" s="4">
        <v>310</v>
      </c>
      <c r="H796">
        <v>1</v>
      </c>
      <c r="J796">
        <f t="shared" si="48"/>
        <v>1550000</v>
      </c>
    </row>
    <row r="797" spans="1:11">
      <c r="A797" t="s">
        <v>10</v>
      </c>
      <c r="B797" t="s">
        <v>545</v>
      </c>
      <c r="C797" s="2" t="s">
        <v>584</v>
      </c>
      <c r="D797" t="s">
        <v>36</v>
      </c>
      <c r="E797" t="s">
        <v>39</v>
      </c>
      <c r="F797" s="1">
        <v>4000</v>
      </c>
      <c r="G797" s="4">
        <v>310</v>
      </c>
      <c r="H797">
        <v>1</v>
      </c>
      <c r="J797">
        <f t="shared" si="48"/>
        <v>1240000</v>
      </c>
    </row>
    <row r="798" spans="1:11">
      <c r="A798" t="s">
        <v>10</v>
      </c>
      <c r="B798" t="s">
        <v>545</v>
      </c>
      <c r="C798" s="2" t="s">
        <v>584</v>
      </c>
      <c r="D798" t="s">
        <v>36</v>
      </c>
      <c r="E798" t="s">
        <v>39</v>
      </c>
      <c r="F798" s="1">
        <v>4000</v>
      </c>
      <c r="G798" s="4">
        <v>310</v>
      </c>
      <c r="H798">
        <v>1</v>
      </c>
      <c r="J798">
        <f t="shared" si="48"/>
        <v>1240000</v>
      </c>
    </row>
    <row r="799" spans="1:11">
      <c r="A799" t="s">
        <v>10</v>
      </c>
      <c r="B799" t="s">
        <v>545</v>
      </c>
      <c r="C799" s="2" t="s">
        <v>546</v>
      </c>
      <c r="D799" t="s">
        <v>36</v>
      </c>
      <c r="E799" t="s">
        <v>39</v>
      </c>
      <c r="F799" s="1">
        <v>5000</v>
      </c>
      <c r="G799" s="4">
        <v>310</v>
      </c>
      <c r="H799">
        <v>1</v>
      </c>
      <c r="J799">
        <f t="shared" si="48"/>
        <v>1550000</v>
      </c>
    </row>
    <row r="800" spans="1:11">
      <c r="A800" t="s">
        <v>10</v>
      </c>
      <c r="B800" t="s">
        <v>545</v>
      </c>
      <c r="C800" s="2" t="s">
        <v>546</v>
      </c>
      <c r="D800" t="s">
        <v>36</v>
      </c>
      <c r="E800" t="s">
        <v>39</v>
      </c>
      <c r="F800" s="1">
        <v>2500</v>
      </c>
      <c r="G800" s="4">
        <v>310</v>
      </c>
      <c r="H800">
        <v>1</v>
      </c>
      <c r="J800">
        <f t="shared" si="48"/>
        <v>775000</v>
      </c>
    </row>
    <row r="801" spans="1:11">
      <c r="A801" t="s">
        <v>10</v>
      </c>
      <c r="B801" t="s">
        <v>547</v>
      </c>
      <c r="C801" s="2" t="s">
        <v>548</v>
      </c>
      <c r="D801" t="s">
        <v>37</v>
      </c>
      <c r="E801" t="s">
        <v>40</v>
      </c>
      <c r="F801" s="1">
        <v>1000000</v>
      </c>
      <c r="G801" s="4">
        <v>1</v>
      </c>
      <c r="I801">
        <v>1</v>
      </c>
      <c r="K801">
        <f>F801*G801</f>
        <v>1000000</v>
      </c>
    </row>
    <row r="802" spans="1:11">
      <c r="A802" t="s">
        <v>10</v>
      </c>
      <c r="B802" t="s">
        <v>436</v>
      </c>
      <c r="C802" s="2" t="s">
        <v>532</v>
      </c>
      <c r="D802" t="s">
        <v>36</v>
      </c>
      <c r="E802" t="s">
        <v>39</v>
      </c>
      <c r="F802" s="1">
        <v>5000</v>
      </c>
      <c r="G802" s="4">
        <v>310</v>
      </c>
      <c r="H802">
        <v>1</v>
      </c>
      <c r="J802">
        <f>F802*G802</f>
        <v>1550000</v>
      </c>
    </row>
    <row r="803" spans="1:11">
      <c r="A803" t="s">
        <v>10</v>
      </c>
      <c r="B803" t="s">
        <v>436</v>
      </c>
      <c r="C803" s="2" t="s">
        <v>532</v>
      </c>
      <c r="D803" t="s">
        <v>36</v>
      </c>
      <c r="E803" t="s">
        <v>39</v>
      </c>
      <c r="F803" s="1">
        <v>5000</v>
      </c>
      <c r="G803" s="4">
        <v>310</v>
      </c>
      <c r="H803">
        <v>1</v>
      </c>
      <c r="J803">
        <f>F803*G803</f>
        <v>1550000</v>
      </c>
    </row>
    <row r="804" spans="1:11">
      <c r="A804" t="s">
        <v>10</v>
      </c>
      <c r="B804" t="s">
        <v>436</v>
      </c>
      <c r="C804" s="2" t="s">
        <v>532</v>
      </c>
      <c r="D804" t="s">
        <v>36</v>
      </c>
      <c r="E804" t="s">
        <v>39</v>
      </c>
      <c r="F804" s="1">
        <v>2500</v>
      </c>
      <c r="G804" s="4">
        <v>310</v>
      </c>
      <c r="H804">
        <v>1</v>
      </c>
      <c r="J804">
        <f>F804*G804</f>
        <v>775000</v>
      </c>
    </row>
    <row r="805" spans="1:11">
      <c r="A805" t="s">
        <v>10</v>
      </c>
      <c r="B805" t="s">
        <v>547</v>
      </c>
      <c r="C805" s="2" t="s">
        <v>585</v>
      </c>
      <c r="D805" t="s">
        <v>36</v>
      </c>
      <c r="E805" t="s">
        <v>39</v>
      </c>
      <c r="F805" s="1">
        <v>5000</v>
      </c>
      <c r="G805" s="4">
        <v>310</v>
      </c>
      <c r="H805">
        <v>1</v>
      </c>
      <c r="J805">
        <f>F805*G805</f>
        <v>1550000</v>
      </c>
    </row>
    <row r="806" spans="1:11">
      <c r="A806" t="s">
        <v>10</v>
      </c>
      <c r="B806" t="s">
        <v>547</v>
      </c>
      <c r="C806" s="2" t="s">
        <v>585</v>
      </c>
      <c r="D806" t="s">
        <v>36</v>
      </c>
      <c r="E806" t="s">
        <v>39</v>
      </c>
      <c r="F806" s="1">
        <v>2500</v>
      </c>
      <c r="G806" s="4">
        <v>310</v>
      </c>
      <c r="H806">
        <v>1</v>
      </c>
      <c r="J806">
        <f>F806*G806</f>
        <v>775000</v>
      </c>
    </row>
    <row r="807" spans="1:11">
      <c r="A807" t="s">
        <v>10</v>
      </c>
      <c r="B807" t="s">
        <v>533</v>
      </c>
      <c r="C807" s="2" t="s">
        <v>540</v>
      </c>
      <c r="D807" t="s">
        <v>37</v>
      </c>
      <c r="E807" t="s">
        <v>40</v>
      </c>
      <c r="F807" s="1">
        <v>1200000</v>
      </c>
      <c r="G807" s="4">
        <v>1</v>
      </c>
      <c r="I807">
        <v>1</v>
      </c>
      <c r="K807">
        <f>F807*G807</f>
        <v>1200000</v>
      </c>
    </row>
    <row r="808" spans="1:11">
      <c r="A808" t="s">
        <v>10</v>
      </c>
      <c r="B808" t="s">
        <v>436</v>
      </c>
      <c r="C808" s="2" t="s">
        <v>586</v>
      </c>
      <c r="D808" t="s">
        <v>36</v>
      </c>
      <c r="E808" t="s">
        <v>39</v>
      </c>
      <c r="F808" s="1">
        <v>5000</v>
      </c>
      <c r="G808" s="4">
        <v>310</v>
      </c>
      <c r="H808">
        <v>1</v>
      </c>
      <c r="J808">
        <f t="shared" ref="J808:J839" si="49">F808*G808</f>
        <v>1550000</v>
      </c>
    </row>
    <row r="809" spans="1:11">
      <c r="A809" t="s">
        <v>10</v>
      </c>
      <c r="B809" t="s">
        <v>436</v>
      </c>
      <c r="C809" s="2" t="s">
        <v>586</v>
      </c>
      <c r="D809" t="s">
        <v>36</v>
      </c>
      <c r="E809" t="s">
        <v>39</v>
      </c>
      <c r="F809" s="1">
        <v>5000</v>
      </c>
      <c r="G809" s="4">
        <v>310</v>
      </c>
      <c r="H809">
        <v>1</v>
      </c>
      <c r="J809">
        <f t="shared" si="49"/>
        <v>1550000</v>
      </c>
    </row>
    <row r="810" spans="1:11">
      <c r="A810" t="s">
        <v>10</v>
      </c>
      <c r="B810" t="s">
        <v>571</v>
      </c>
      <c r="C810" s="2" t="s">
        <v>581</v>
      </c>
      <c r="D810" t="s">
        <v>36</v>
      </c>
      <c r="E810" t="s">
        <v>39</v>
      </c>
      <c r="F810" s="1">
        <v>2500</v>
      </c>
      <c r="G810" s="4">
        <v>310</v>
      </c>
      <c r="H810">
        <v>1</v>
      </c>
      <c r="J810">
        <f t="shared" si="49"/>
        <v>775000</v>
      </c>
    </row>
    <row r="811" spans="1:11">
      <c r="A811" t="s">
        <v>10</v>
      </c>
      <c r="B811" t="s">
        <v>453</v>
      </c>
      <c r="C811" s="2" t="s">
        <v>587</v>
      </c>
      <c r="D811" t="s">
        <v>36</v>
      </c>
      <c r="E811" t="s">
        <v>39</v>
      </c>
      <c r="F811" s="1">
        <v>5000</v>
      </c>
      <c r="G811" s="4">
        <v>310</v>
      </c>
      <c r="H811">
        <v>1</v>
      </c>
      <c r="J811">
        <f t="shared" si="49"/>
        <v>1550000</v>
      </c>
    </row>
    <row r="812" spans="1:11">
      <c r="A812" t="s">
        <v>10</v>
      </c>
      <c r="B812" t="s">
        <v>453</v>
      </c>
      <c r="C812" s="2" t="s">
        <v>587</v>
      </c>
      <c r="D812" t="s">
        <v>36</v>
      </c>
      <c r="E812" t="s">
        <v>39</v>
      </c>
      <c r="F812" s="1">
        <v>5000</v>
      </c>
      <c r="G812" s="4">
        <v>310</v>
      </c>
      <c r="H812">
        <v>1</v>
      </c>
      <c r="J812">
        <f t="shared" si="49"/>
        <v>1550000</v>
      </c>
    </row>
    <row r="813" spans="1:11">
      <c r="A813" t="s">
        <v>10</v>
      </c>
      <c r="B813" t="s">
        <v>553</v>
      </c>
      <c r="C813" s="2" t="s">
        <v>580</v>
      </c>
      <c r="D813" t="s">
        <v>36</v>
      </c>
      <c r="E813" t="s">
        <v>39</v>
      </c>
      <c r="F813" s="1">
        <v>5000</v>
      </c>
      <c r="G813" s="4">
        <v>310</v>
      </c>
      <c r="H813">
        <v>1</v>
      </c>
      <c r="J813">
        <f t="shared" si="49"/>
        <v>1550000</v>
      </c>
    </row>
    <row r="814" spans="1:11">
      <c r="A814" t="s">
        <v>10</v>
      </c>
      <c r="B814" t="s">
        <v>553</v>
      </c>
      <c r="C814" s="2" t="s">
        <v>580</v>
      </c>
      <c r="D814" t="s">
        <v>36</v>
      </c>
      <c r="E814" t="s">
        <v>39</v>
      </c>
      <c r="F814" s="1">
        <v>5000</v>
      </c>
      <c r="G814" s="4">
        <v>310</v>
      </c>
      <c r="H814">
        <v>1</v>
      </c>
      <c r="J814">
        <f t="shared" si="49"/>
        <v>1550000</v>
      </c>
    </row>
    <row r="815" spans="1:11">
      <c r="A815" t="s">
        <v>10</v>
      </c>
      <c r="B815" t="s">
        <v>553</v>
      </c>
      <c r="C815" s="2" t="s">
        <v>580</v>
      </c>
      <c r="D815" t="s">
        <v>36</v>
      </c>
      <c r="E815" t="s">
        <v>39</v>
      </c>
      <c r="F815" s="1">
        <v>5000</v>
      </c>
      <c r="G815" s="4">
        <v>310</v>
      </c>
      <c r="H815">
        <v>1</v>
      </c>
      <c r="J815">
        <f t="shared" si="49"/>
        <v>1550000</v>
      </c>
    </row>
    <row r="816" spans="1:11">
      <c r="A816" t="s">
        <v>10</v>
      </c>
      <c r="B816" t="s">
        <v>553</v>
      </c>
      <c r="C816" s="2" t="s">
        <v>580</v>
      </c>
      <c r="D816" t="s">
        <v>36</v>
      </c>
      <c r="E816" t="s">
        <v>39</v>
      </c>
      <c r="F816" s="1">
        <v>5000</v>
      </c>
      <c r="G816" s="4">
        <v>310</v>
      </c>
      <c r="H816">
        <v>1</v>
      </c>
      <c r="J816">
        <f t="shared" si="49"/>
        <v>1550000</v>
      </c>
    </row>
    <row r="817" spans="1:10">
      <c r="A817" t="s">
        <v>10</v>
      </c>
      <c r="B817" t="s">
        <v>553</v>
      </c>
      <c r="C817" s="2" t="s">
        <v>580</v>
      </c>
      <c r="D817" t="s">
        <v>36</v>
      </c>
      <c r="E817" t="s">
        <v>39</v>
      </c>
      <c r="F817" s="1">
        <v>5000</v>
      </c>
      <c r="G817" s="4">
        <v>310</v>
      </c>
      <c r="H817">
        <v>1</v>
      </c>
      <c r="J817">
        <f t="shared" si="49"/>
        <v>1550000</v>
      </c>
    </row>
    <row r="818" spans="1:10">
      <c r="A818" t="s">
        <v>10</v>
      </c>
      <c r="B818" t="s">
        <v>553</v>
      </c>
      <c r="C818" s="2" t="s">
        <v>580</v>
      </c>
      <c r="D818" t="s">
        <v>36</v>
      </c>
      <c r="E818" t="s">
        <v>39</v>
      </c>
      <c r="F818" s="1">
        <v>5000</v>
      </c>
      <c r="G818" s="4">
        <v>310</v>
      </c>
      <c r="H818">
        <v>1</v>
      </c>
      <c r="J818">
        <f t="shared" si="49"/>
        <v>1550000</v>
      </c>
    </row>
    <row r="819" spans="1:10">
      <c r="A819" t="s">
        <v>10</v>
      </c>
      <c r="B819" t="s">
        <v>553</v>
      </c>
      <c r="C819" s="2" t="s">
        <v>580</v>
      </c>
      <c r="D819" t="s">
        <v>36</v>
      </c>
      <c r="E819" t="s">
        <v>39</v>
      </c>
      <c r="F819" s="1">
        <v>8000</v>
      </c>
      <c r="G819" s="4">
        <v>310</v>
      </c>
      <c r="H819">
        <v>1</v>
      </c>
      <c r="J819">
        <f t="shared" si="49"/>
        <v>2480000</v>
      </c>
    </row>
    <row r="820" spans="1:10">
      <c r="A820" t="s">
        <v>10</v>
      </c>
      <c r="B820" t="s">
        <v>559</v>
      </c>
      <c r="C820" s="2" t="s">
        <v>588</v>
      </c>
      <c r="D820" t="s">
        <v>36</v>
      </c>
      <c r="E820" t="s">
        <v>39</v>
      </c>
      <c r="F820" s="1">
        <v>2500</v>
      </c>
      <c r="G820" s="4">
        <v>310</v>
      </c>
      <c r="H820">
        <v>1</v>
      </c>
      <c r="J820">
        <f t="shared" si="49"/>
        <v>775000</v>
      </c>
    </row>
    <row r="821" spans="1:10">
      <c r="A821" t="s">
        <v>10</v>
      </c>
      <c r="B821" t="s">
        <v>559</v>
      </c>
      <c r="C821" s="2" t="s">
        <v>588</v>
      </c>
      <c r="D821" t="s">
        <v>36</v>
      </c>
      <c r="E821" t="s">
        <v>39</v>
      </c>
      <c r="F821" s="1">
        <v>2500</v>
      </c>
      <c r="G821" s="4">
        <v>310</v>
      </c>
      <c r="H821">
        <v>1</v>
      </c>
      <c r="J821">
        <f t="shared" si="49"/>
        <v>775000</v>
      </c>
    </row>
    <row r="822" spans="1:10">
      <c r="A822" t="s">
        <v>10</v>
      </c>
      <c r="B822" t="s">
        <v>545</v>
      </c>
      <c r="C822" s="2" t="s">
        <v>546</v>
      </c>
      <c r="D822" t="s">
        <v>36</v>
      </c>
      <c r="E822" t="s">
        <v>39</v>
      </c>
      <c r="F822" s="1">
        <v>2500</v>
      </c>
      <c r="G822" s="4">
        <v>310</v>
      </c>
      <c r="H822">
        <v>1</v>
      </c>
      <c r="J822">
        <f t="shared" si="49"/>
        <v>775000</v>
      </c>
    </row>
    <row r="823" spans="1:10">
      <c r="A823" t="s">
        <v>10</v>
      </c>
      <c r="B823" t="s">
        <v>545</v>
      </c>
      <c r="C823" s="2" t="s">
        <v>546</v>
      </c>
      <c r="D823" t="s">
        <v>36</v>
      </c>
      <c r="E823" t="s">
        <v>39</v>
      </c>
      <c r="F823" s="1">
        <v>2500</v>
      </c>
      <c r="G823" s="4">
        <v>310</v>
      </c>
      <c r="H823">
        <v>1</v>
      </c>
      <c r="J823">
        <f t="shared" si="49"/>
        <v>775000</v>
      </c>
    </row>
    <row r="824" spans="1:10">
      <c r="A824" t="s">
        <v>10</v>
      </c>
      <c r="B824" t="s">
        <v>547</v>
      </c>
      <c r="C824" s="2" t="s">
        <v>548</v>
      </c>
      <c r="D824" t="s">
        <v>36</v>
      </c>
      <c r="E824" t="s">
        <v>39</v>
      </c>
      <c r="F824" s="1">
        <v>5000</v>
      </c>
      <c r="G824" s="4">
        <v>310</v>
      </c>
      <c r="H824">
        <v>1</v>
      </c>
      <c r="J824">
        <f t="shared" si="49"/>
        <v>1550000</v>
      </c>
    </row>
    <row r="825" spans="1:10">
      <c r="A825" t="s">
        <v>10</v>
      </c>
      <c r="B825" t="s">
        <v>547</v>
      </c>
      <c r="C825" s="2" t="s">
        <v>548</v>
      </c>
      <c r="D825" t="s">
        <v>36</v>
      </c>
      <c r="E825" t="s">
        <v>39</v>
      </c>
      <c r="F825" s="1">
        <v>5000</v>
      </c>
      <c r="G825" s="4">
        <v>310</v>
      </c>
      <c r="H825">
        <v>1</v>
      </c>
      <c r="J825">
        <f t="shared" si="49"/>
        <v>1550000</v>
      </c>
    </row>
    <row r="826" spans="1:10">
      <c r="A826" t="s">
        <v>10</v>
      </c>
      <c r="B826" t="s">
        <v>547</v>
      </c>
      <c r="C826" s="2" t="s">
        <v>548</v>
      </c>
      <c r="D826" t="s">
        <v>36</v>
      </c>
      <c r="E826" t="s">
        <v>39</v>
      </c>
      <c r="F826" s="1">
        <v>5000</v>
      </c>
      <c r="G826" s="4">
        <v>310</v>
      </c>
      <c r="H826">
        <v>1</v>
      </c>
      <c r="J826">
        <f t="shared" si="49"/>
        <v>1550000</v>
      </c>
    </row>
    <row r="827" spans="1:10">
      <c r="A827" t="s">
        <v>10</v>
      </c>
      <c r="B827" t="s">
        <v>547</v>
      </c>
      <c r="C827" s="2" t="s">
        <v>548</v>
      </c>
      <c r="D827" t="s">
        <v>36</v>
      </c>
      <c r="E827" t="s">
        <v>39</v>
      </c>
      <c r="F827" s="1">
        <v>2500</v>
      </c>
      <c r="G827" s="4">
        <v>310</v>
      </c>
      <c r="H827">
        <v>1</v>
      </c>
      <c r="J827">
        <f t="shared" si="49"/>
        <v>775000</v>
      </c>
    </row>
    <row r="828" spans="1:10">
      <c r="A828" t="s">
        <v>10</v>
      </c>
      <c r="B828" t="s">
        <v>547</v>
      </c>
      <c r="C828" s="2" t="s">
        <v>548</v>
      </c>
      <c r="D828" t="s">
        <v>36</v>
      </c>
      <c r="E828" t="s">
        <v>39</v>
      </c>
      <c r="F828" s="1">
        <v>2500</v>
      </c>
      <c r="G828" s="4">
        <v>310</v>
      </c>
      <c r="H828">
        <v>1</v>
      </c>
      <c r="J828">
        <f t="shared" si="49"/>
        <v>775000</v>
      </c>
    </row>
    <row r="829" spans="1:10">
      <c r="A829" t="s">
        <v>10</v>
      </c>
      <c r="B829" t="s">
        <v>537</v>
      </c>
      <c r="C829" s="2" t="s">
        <v>589</v>
      </c>
      <c r="D829" t="s">
        <v>36</v>
      </c>
      <c r="E829" t="s">
        <v>39</v>
      </c>
      <c r="F829" s="1">
        <v>2500</v>
      </c>
      <c r="G829" s="4">
        <v>310</v>
      </c>
      <c r="H829">
        <v>1</v>
      </c>
      <c r="J829">
        <f t="shared" si="49"/>
        <v>775000</v>
      </c>
    </row>
    <row r="830" spans="1:10">
      <c r="A830" t="s">
        <v>10</v>
      </c>
      <c r="B830" t="s">
        <v>537</v>
      </c>
      <c r="C830" s="2" t="s">
        <v>589</v>
      </c>
      <c r="D830" t="s">
        <v>36</v>
      </c>
      <c r="E830" t="s">
        <v>39</v>
      </c>
      <c r="F830" s="1">
        <v>2500</v>
      </c>
      <c r="G830" s="4">
        <v>310</v>
      </c>
      <c r="H830">
        <v>1</v>
      </c>
      <c r="J830">
        <f t="shared" si="49"/>
        <v>775000</v>
      </c>
    </row>
    <row r="831" spans="1:10">
      <c r="A831" t="s">
        <v>10</v>
      </c>
      <c r="B831" t="s">
        <v>537</v>
      </c>
      <c r="C831" s="2" t="s">
        <v>589</v>
      </c>
      <c r="D831" t="s">
        <v>36</v>
      </c>
      <c r="E831" t="s">
        <v>39</v>
      </c>
      <c r="F831" s="1">
        <v>5000</v>
      </c>
      <c r="G831" s="4">
        <v>310</v>
      </c>
      <c r="H831">
        <v>1</v>
      </c>
      <c r="J831">
        <f t="shared" si="49"/>
        <v>1550000</v>
      </c>
    </row>
    <row r="832" spans="1:10">
      <c r="A832" t="s">
        <v>10</v>
      </c>
      <c r="B832" t="s">
        <v>537</v>
      </c>
      <c r="C832" s="2" t="s">
        <v>589</v>
      </c>
      <c r="D832" t="s">
        <v>36</v>
      </c>
      <c r="E832" t="s">
        <v>39</v>
      </c>
      <c r="F832" s="1">
        <v>5000</v>
      </c>
      <c r="G832" s="4">
        <v>310</v>
      </c>
      <c r="H832">
        <v>1</v>
      </c>
      <c r="J832">
        <f t="shared" si="49"/>
        <v>1550000</v>
      </c>
    </row>
    <row r="833" spans="1:10">
      <c r="A833" t="s">
        <v>10</v>
      </c>
      <c r="B833" t="s">
        <v>537</v>
      </c>
      <c r="C833" s="2" t="s">
        <v>589</v>
      </c>
      <c r="D833" t="s">
        <v>36</v>
      </c>
      <c r="E833" t="s">
        <v>39</v>
      </c>
      <c r="F833" s="1">
        <v>5000</v>
      </c>
      <c r="G833" s="4">
        <v>310</v>
      </c>
      <c r="H833">
        <v>1</v>
      </c>
      <c r="J833">
        <f t="shared" si="49"/>
        <v>1550000</v>
      </c>
    </row>
    <row r="834" spans="1:10">
      <c r="A834" t="s">
        <v>10</v>
      </c>
      <c r="B834" t="s">
        <v>537</v>
      </c>
      <c r="C834" s="2" t="s">
        <v>589</v>
      </c>
      <c r="D834" t="s">
        <v>36</v>
      </c>
      <c r="E834" t="s">
        <v>39</v>
      </c>
      <c r="F834" s="1">
        <v>10000</v>
      </c>
      <c r="G834" s="4">
        <v>310</v>
      </c>
      <c r="H834">
        <v>1</v>
      </c>
      <c r="J834">
        <f t="shared" si="49"/>
        <v>3100000</v>
      </c>
    </row>
    <row r="835" spans="1:10">
      <c r="A835" t="s">
        <v>10</v>
      </c>
      <c r="B835" t="s">
        <v>545</v>
      </c>
      <c r="C835" s="2" t="s">
        <v>576</v>
      </c>
      <c r="D835" t="s">
        <v>36</v>
      </c>
      <c r="E835" t="s">
        <v>39</v>
      </c>
      <c r="F835" s="1">
        <v>5000</v>
      </c>
      <c r="G835" s="4">
        <v>310</v>
      </c>
      <c r="H835">
        <v>1</v>
      </c>
      <c r="J835">
        <f t="shared" si="49"/>
        <v>1550000</v>
      </c>
    </row>
    <row r="836" spans="1:10">
      <c r="A836" t="s">
        <v>10</v>
      </c>
      <c r="B836" t="s">
        <v>545</v>
      </c>
      <c r="C836" s="2" t="s">
        <v>576</v>
      </c>
      <c r="D836" t="s">
        <v>36</v>
      </c>
      <c r="E836" t="s">
        <v>39</v>
      </c>
      <c r="F836" s="1">
        <v>5000</v>
      </c>
      <c r="G836" s="4">
        <v>310</v>
      </c>
      <c r="H836">
        <v>1</v>
      </c>
      <c r="J836">
        <f t="shared" si="49"/>
        <v>1550000</v>
      </c>
    </row>
    <row r="837" spans="1:10">
      <c r="A837" t="s">
        <v>10</v>
      </c>
      <c r="B837" t="s">
        <v>571</v>
      </c>
      <c r="C837" s="2" t="s">
        <v>571</v>
      </c>
      <c r="D837" t="s">
        <v>36</v>
      </c>
      <c r="E837" t="s">
        <v>39</v>
      </c>
      <c r="F837" s="1">
        <v>6000</v>
      </c>
      <c r="G837" s="4">
        <v>310</v>
      </c>
      <c r="H837">
        <v>1</v>
      </c>
      <c r="J837">
        <f t="shared" si="49"/>
        <v>1860000</v>
      </c>
    </row>
    <row r="838" spans="1:10">
      <c r="A838" t="s">
        <v>10</v>
      </c>
      <c r="B838" t="s">
        <v>547</v>
      </c>
      <c r="C838" s="2" t="s">
        <v>548</v>
      </c>
      <c r="D838" t="s">
        <v>36</v>
      </c>
      <c r="E838" t="s">
        <v>39</v>
      </c>
      <c r="F838" s="1">
        <v>2500</v>
      </c>
      <c r="G838" s="4">
        <v>310</v>
      </c>
      <c r="H838">
        <v>1</v>
      </c>
      <c r="J838">
        <f t="shared" si="49"/>
        <v>775000</v>
      </c>
    </row>
    <row r="839" spans="1:10">
      <c r="A839" t="s">
        <v>10</v>
      </c>
      <c r="B839" t="s">
        <v>547</v>
      </c>
      <c r="C839" s="2" t="s">
        <v>548</v>
      </c>
      <c r="D839" t="s">
        <v>36</v>
      </c>
      <c r="E839" t="s">
        <v>39</v>
      </c>
      <c r="F839" s="1">
        <v>5000</v>
      </c>
      <c r="G839" s="4">
        <v>310</v>
      </c>
      <c r="H839">
        <v>1</v>
      </c>
      <c r="J839">
        <f t="shared" si="49"/>
        <v>1550000</v>
      </c>
    </row>
    <row r="840" spans="1:10">
      <c r="A840" t="s">
        <v>10</v>
      </c>
      <c r="B840" t="s">
        <v>537</v>
      </c>
      <c r="C840" s="2" t="s">
        <v>537</v>
      </c>
      <c r="D840" t="s">
        <v>36</v>
      </c>
      <c r="E840" t="s">
        <v>39</v>
      </c>
      <c r="F840" s="1">
        <v>1300</v>
      </c>
      <c r="G840" s="4">
        <v>310</v>
      </c>
      <c r="H840">
        <v>1</v>
      </c>
      <c r="J840">
        <f t="shared" ref="J840:J870" si="50">F840*G840</f>
        <v>403000</v>
      </c>
    </row>
    <row r="841" spans="1:10">
      <c r="A841" t="s">
        <v>10</v>
      </c>
      <c r="B841" t="s">
        <v>537</v>
      </c>
      <c r="C841" s="2" t="s">
        <v>593</v>
      </c>
      <c r="D841" t="s">
        <v>36</v>
      </c>
      <c r="E841" t="s">
        <v>39</v>
      </c>
      <c r="F841" s="1">
        <v>5000</v>
      </c>
      <c r="G841" s="4">
        <v>310</v>
      </c>
      <c r="H841">
        <v>1</v>
      </c>
      <c r="J841">
        <f t="shared" si="50"/>
        <v>1550000</v>
      </c>
    </row>
    <row r="842" spans="1:10">
      <c r="A842" t="s">
        <v>10</v>
      </c>
      <c r="B842" t="s">
        <v>537</v>
      </c>
      <c r="C842" s="2" t="s">
        <v>593</v>
      </c>
      <c r="D842" t="s">
        <v>36</v>
      </c>
      <c r="E842" t="s">
        <v>39</v>
      </c>
      <c r="F842" s="1">
        <v>5000</v>
      </c>
      <c r="G842" s="4">
        <v>310</v>
      </c>
      <c r="H842">
        <v>1</v>
      </c>
      <c r="J842">
        <f t="shared" si="50"/>
        <v>1550000</v>
      </c>
    </row>
    <row r="843" spans="1:10">
      <c r="A843" t="s">
        <v>10</v>
      </c>
      <c r="B843" t="s">
        <v>571</v>
      </c>
      <c r="C843" s="2" t="s">
        <v>588</v>
      </c>
      <c r="D843" t="s">
        <v>36</v>
      </c>
      <c r="E843" t="s">
        <v>39</v>
      </c>
      <c r="F843" s="1">
        <v>2500</v>
      </c>
      <c r="G843" s="4">
        <v>310</v>
      </c>
      <c r="H843">
        <v>1</v>
      </c>
      <c r="J843">
        <f t="shared" si="50"/>
        <v>775000</v>
      </c>
    </row>
    <row r="844" spans="1:10">
      <c r="A844" t="s">
        <v>10</v>
      </c>
      <c r="B844" t="s">
        <v>436</v>
      </c>
      <c r="C844" s="2" t="s">
        <v>532</v>
      </c>
      <c r="D844" t="s">
        <v>36</v>
      </c>
      <c r="E844" t="s">
        <v>39</v>
      </c>
      <c r="F844" s="1">
        <v>2500</v>
      </c>
      <c r="G844" s="4">
        <v>310</v>
      </c>
      <c r="H844">
        <v>1</v>
      </c>
      <c r="J844">
        <f t="shared" si="50"/>
        <v>775000</v>
      </c>
    </row>
    <row r="845" spans="1:10">
      <c r="A845" t="s">
        <v>10</v>
      </c>
      <c r="B845" t="s">
        <v>436</v>
      </c>
      <c r="C845" s="2" t="s">
        <v>532</v>
      </c>
      <c r="D845" t="s">
        <v>36</v>
      </c>
      <c r="E845" t="s">
        <v>39</v>
      </c>
      <c r="F845" s="1">
        <v>2500</v>
      </c>
      <c r="G845" s="4">
        <v>310</v>
      </c>
      <c r="H845">
        <v>1</v>
      </c>
      <c r="J845">
        <f t="shared" si="50"/>
        <v>775000</v>
      </c>
    </row>
    <row r="846" spans="1:10">
      <c r="A846" t="s">
        <v>10</v>
      </c>
      <c r="B846" t="s">
        <v>551</v>
      </c>
      <c r="C846" s="2" t="s">
        <v>582</v>
      </c>
      <c r="D846" t="s">
        <v>36</v>
      </c>
      <c r="E846" t="s">
        <v>39</v>
      </c>
      <c r="F846" s="1">
        <v>1200</v>
      </c>
      <c r="G846" s="4">
        <v>310</v>
      </c>
      <c r="H846">
        <v>1</v>
      </c>
      <c r="J846">
        <f t="shared" si="50"/>
        <v>372000</v>
      </c>
    </row>
    <row r="847" spans="1:10">
      <c r="A847" t="s">
        <v>10</v>
      </c>
      <c r="B847" t="s">
        <v>551</v>
      </c>
      <c r="C847" s="2" t="s">
        <v>582</v>
      </c>
      <c r="D847" t="s">
        <v>36</v>
      </c>
      <c r="E847" t="s">
        <v>39</v>
      </c>
      <c r="F847" s="1">
        <v>1200</v>
      </c>
      <c r="G847" s="4">
        <v>310</v>
      </c>
      <c r="H847">
        <v>1</v>
      </c>
      <c r="J847">
        <f t="shared" si="50"/>
        <v>372000</v>
      </c>
    </row>
    <row r="848" spans="1:10">
      <c r="A848" t="s">
        <v>10</v>
      </c>
      <c r="B848" t="s">
        <v>453</v>
      </c>
      <c r="C848" s="2" t="s">
        <v>590</v>
      </c>
      <c r="D848" t="s">
        <v>36</v>
      </c>
      <c r="E848" t="s">
        <v>39</v>
      </c>
      <c r="F848" s="1">
        <v>5000</v>
      </c>
      <c r="G848" s="4">
        <v>310</v>
      </c>
      <c r="H848">
        <v>1</v>
      </c>
      <c r="J848">
        <f t="shared" si="50"/>
        <v>1550000</v>
      </c>
    </row>
    <row r="849" spans="1:10">
      <c r="A849" t="s">
        <v>10</v>
      </c>
      <c r="B849" t="s">
        <v>591</v>
      </c>
      <c r="C849" t="s">
        <v>591</v>
      </c>
      <c r="D849" t="s">
        <v>36</v>
      </c>
      <c r="E849" t="s">
        <v>39</v>
      </c>
      <c r="F849" s="1">
        <v>4000</v>
      </c>
      <c r="G849" s="4">
        <v>310</v>
      </c>
      <c r="H849">
        <v>1</v>
      </c>
      <c r="J849">
        <f t="shared" si="50"/>
        <v>1240000</v>
      </c>
    </row>
    <row r="850" spans="1:10">
      <c r="A850" t="s">
        <v>10</v>
      </c>
      <c r="B850" t="s">
        <v>591</v>
      </c>
      <c r="C850" t="s">
        <v>591</v>
      </c>
      <c r="D850" t="s">
        <v>36</v>
      </c>
      <c r="E850" t="s">
        <v>39</v>
      </c>
      <c r="F850" s="1">
        <v>10000</v>
      </c>
      <c r="G850" s="4">
        <v>310</v>
      </c>
      <c r="H850">
        <v>1</v>
      </c>
      <c r="J850">
        <f t="shared" si="50"/>
        <v>3100000</v>
      </c>
    </row>
    <row r="851" spans="1:10">
      <c r="A851" t="s">
        <v>10</v>
      </c>
      <c r="B851" t="s">
        <v>591</v>
      </c>
      <c r="C851" t="s">
        <v>591</v>
      </c>
      <c r="D851" t="s">
        <v>36</v>
      </c>
      <c r="E851" t="s">
        <v>39</v>
      </c>
      <c r="F851" s="1">
        <v>10000</v>
      </c>
      <c r="G851" s="4">
        <v>310</v>
      </c>
      <c r="H851">
        <v>1</v>
      </c>
      <c r="J851">
        <f t="shared" si="50"/>
        <v>3100000</v>
      </c>
    </row>
    <row r="852" spans="1:10">
      <c r="A852" t="s">
        <v>10</v>
      </c>
      <c r="B852" t="s">
        <v>591</v>
      </c>
      <c r="C852" t="s">
        <v>591</v>
      </c>
      <c r="D852" t="s">
        <v>36</v>
      </c>
      <c r="E852" t="s">
        <v>39</v>
      </c>
      <c r="F852" s="1">
        <v>5000</v>
      </c>
      <c r="G852" s="4">
        <v>310</v>
      </c>
      <c r="H852">
        <v>1</v>
      </c>
      <c r="J852">
        <f t="shared" si="50"/>
        <v>1550000</v>
      </c>
    </row>
    <row r="853" spans="1:10">
      <c r="A853" t="s">
        <v>10</v>
      </c>
      <c r="B853" t="s">
        <v>591</v>
      </c>
      <c r="C853" t="s">
        <v>591</v>
      </c>
      <c r="D853" t="s">
        <v>36</v>
      </c>
      <c r="E853" t="s">
        <v>39</v>
      </c>
      <c r="F853" s="1">
        <v>12000</v>
      </c>
      <c r="G853" s="4">
        <v>310</v>
      </c>
      <c r="H853">
        <v>1</v>
      </c>
      <c r="J853">
        <f t="shared" si="50"/>
        <v>3720000</v>
      </c>
    </row>
    <row r="854" spans="1:10">
      <c r="A854" t="s">
        <v>10</v>
      </c>
      <c r="B854" t="s">
        <v>560</v>
      </c>
      <c r="C854" s="2" t="s">
        <v>592</v>
      </c>
      <c r="D854" t="s">
        <v>36</v>
      </c>
      <c r="E854" t="s">
        <v>39</v>
      </c>
      <c r="F854" s="1">
        <v>4500</v>
      </c>
      <c r="G854" s="4">
        <v>310</v>
      </c>
      <c r="H854">
        <v>1</v>
      </c>
      <c r="J854">
        <f t="shared" si="50"/>
        <v>1395000</v>
      </c>
    </row>
    <row r="855" spans="1:10">
      <c r="A855" t="s">
        <v>10</v>
      </c>
      <c r="B855" t="s">
        <v>571</v>
      </c>
      <c r="C855" s="2" t="s">
        <v>588</v>
      </c>
      <c r="D855" t="s">
        <v>36</v>
      </c>
      <c r="E855" t="s">
        <v>39</v>
      </c>
      <c r="F855" s="1">
        <v>5000</v>
      </c>
      <c r="G855" s="4">
        <v>310</v>
      </c>
      <c r="H855">
        <v>1</v>
      </c>
      <c r="J855">
        <f t="shared" si="50"/>
        <v>1550000</v>
      </c>
    </row>
    <row r="856" spans="1:10">
      <c r="A856" t="s">
        <v>10</v>
      </c>
      <c r="B856" t="s">
        <v>571</v>
      </c>
      <c r="C856" s="2" t="s">
        <v>548</v>
      </c>
      <c r="D856" t="s">
        <v>36</v>
      </c>
      <c r="E856" t="s">
        <v>39</v>
      </c>
      <c r="F856" s="1">
        <v>5000</v>
      </c>
      <c r="G856" s="4">
        <v>310</v>
      </c>
      <c r="H856">
        <v>1</v>
      </c>
      <c r="J856">
        <f t="shared" si="50"/>
        <v>1550000</v>
      </c>
    </row>
    <row r="857" spans="1:10">
      <c r="A857" t="s">
        <v>10</v>
      </c>
      <c r="B857" t="s">
        <v>571</v>
      </c>
      <c r="C857" s="2" t="s">
        <v>548</v>
      </c>
      <c r="D857" t="s">
        <v>36</v>
      </c>
      <c r="E857" t="s">
        <v>39</v>
      </c>
      <c r="F857" s="1">
        <v>5000</v>
      </c>
      <c r="G857" s="4">
        <v>310</v>
      </c>
      <c r="H857">
        <v>1</v>
      </c>
      <c r="J857">
        <f t="shared" si="50"/>
        <v>1550000</v>
      </c>
    </row>
    <row r="858" spans="1:10">
      <c r="A858" t="s">
        <v>10</v>
      </c>
      <c r="B858" t="s">
        <v>571</v>
      </c>
      <c r="C858" s="2" t="s">
        <v>548</v>
      </c>
      <c r="D858" t="s">
        <v>36</v>
      </c>
      <c r="E858" t="s">
        <v>39</v>
      </c>
      <c r="F858" s="1">
        <v>5000</v>
      </c>
      <c r="G858" s="4">
        <v>310</v>
      </c>
      <c r="H858">
        <v>1</v>
      </c>
      <c r="J858">
        <f t="shared" si="50"/>
        <v>1550000</v>
      </c>
    </row>
    <row r="859" spans="1:10">
      <c r="A859" t="s">
        <v>10</v>
      </c>
      <c r="B859" t="s">
        <v>571</v>
      </c>
      <c r="C859" s="2" t="s">
        <v>548</v>
      </c>
      <c r="D859" t="s">
        <v>36</v>
      </c>
      <c r="E859" t="s">
        <v>39</v>
      </c>
      <c r="F859" s="1">
        <v>5000</v>
      </c>
      <c r="G859" s="4">
        <v>310</v>
      </c>
      <c r="H859">
        <v>1</v>
      </c>
      <c r="J859">
        <f t="shared" si="50"/>
        <v>1550000</v>
      </c>
    </row>
    <row r="860" spans="1:10">
      <c r="A860" t="s">
        <v>10</v>
      </c>
      <c r="B860" t="s">
        <v>571</v>
      </c>
      <c r="C860" s="2" t="s">
        <v>548</v>
      </c>
      <c r="D860" t="s">
        <v>36</v>
      </c>
      <c r="E860" t="s">
        <v>39</v>
      </c>
      <c r="F860" s="1">
        <v>12000</v>
      </c>
      <c r="G860" s="4">
        <v>310</v>
      </c>
      <c r="H860">
        <v>1</v>
      </c>
      <c r="J860">
        <f t="shared" si="50"/>
        <v>3720000</v>
      </c>
    </row>
    <row r="861" spans="1:10">
      <c r="A861" t="s">
        <v>10</v>
      </c>
      <c r="B861" t="s">
        <v>571</v>
      </c>
      <c r="C861" s="2" t="s">
        <v>548</v>
      </c>
      <c r="D861" t="s">
        <v>36</v>
      </c>
      <c r="E861" t="s">
        <v>39</v>
      </c>
      <c r="F861" s="1">
        <v>12000</v>
      </c>
      <c r="G861" s="4">
        <v>310</v>
      </c>
      <c r="H861">
        <v>1</v>
      </c>
      <c r="J861">
        <f t="shared" si="50"/>
        <v>3720000</v>
      </c>
    </row>
    <row r="862" spans="1:10">
      <c r="A862" t="s">
        <v>10</v>
      </c>
      <c r="B862" t="s">
        <v>551</v>
      </c>
      <c r="C862" s="2" t="s">
        <v>582</v>
      </c>
      <c r="D862" t="s">
        <v>36</v>
      </c>
      <c r="E862" t="s">
        <v>39</v>
      </c>
      <c r="F862" s="1">
        <v>5000</v>
      </c>
      <c r="G862" s="4">
        <v>310</v>
      </c>
      <c r="H862">
        <v>1</v>
      </c>
      <c r="J862">
        <f t="shared" si="50"/>
        <v>1550000</v>
      </c>
    </row>
    <row r="863" spans="1:10">
      <c r="A863" t="s">
        <v>10</v>
      </c>
      <c r="B863" t="s">
        <v>571</v>
      </c>
      <c r="C863" s="2" t="s">
        <v>572</v>
      </c>
      <c r="D863" t="s">
        <v>36</v>
      </c>
      <c r="E863" t="s">
        <v>39</v>
      </c>
      <c r="F863" s="1">
        <v>5000</v>
      </c>
      <c r="G863" s="4">
        <v>310</v>
      </c>
      <c r="H863">
        <v>1</v>
      </c>
      <c r="J863">
        <f t="shared" si="50"/>
        <v>1550000</v>
      </c>
    </row>
    <row r="864" spans="1:10">
      <c r="A864" t="s">
        <v>10</v>
      </c>
      <c r="B864" t="s">
        <v>571</v>
      </c>
      <c r="C864" s="2" t="s">
        <v>572</v>
      </c>
      <c r="D864" t="s">
        <v>36</v>
      </c>
      <c r="E864" t="s">
        <v>39</v>
      </c>
      <c r="F864" s="1">
        <v>5000</v>
      </c>
      <c r="G864" s="4">
        <v>310</v>
      </c>
      <c r="H864">
        <v>1</v>
      </c>
      <c r="J864">
        <f t="shared" si="50"/>
        <v>1550000</v>
      </c>
    </row>
    <row r="865" spans="1:11">
      <c r="A865" t="s">
        <v>10</v>
      </c>
      <c r="B865" t="s">
        <v>571</v>
      </c>
      <c r="C865" s="2" t="s">
        <v>572</v>
      </c>
      <c r="D865" t="s">
        <v>36</v>
      </c>
      <c r="E865" t="s">
        <v>39</v>
      </c>
      <c r="F865" s="1">
        <v>5000</v>
      </c>
      <c r="G865" s="4">
        <v>310</v>
      </c>
      <c r="H865">
        <v>1</v>
      </c>
      <c r="J865">
        <f t="shared" si="50"/>
        <v>1550000</v>
      </c>
    </row>
    <row r="866" spans="1:11">
      <c r="A866" t="s">
        <v>10</v>
      </c>
      <c r="B866" t="s">
        <v>537</v>
      </c>
      <c r="C866" s="2" t="s">
        <v>593</v>
      </c>
      <c r="D866" t="s">
        <v>36</v>
      </c>
      <c r="E866" t="s">
        <v>39</v>
      </c>
      <c r="F866" s="1">
        <v>5000</v>
      </c>
      <c r="G866" s="4">
        <v>310</v>
      </c>
      <c r="H866">
        <v>1</v>
      </c>
      <c r="J866">
        <f t="shared" si="50"/>
        <v>1550000</v>
      </c>
    </row>
    <row r="867" spans="1:11">
      <c r="A867" t="s">
        <v>10</v>
      </c>
      <c r="B867" t="s">
        <v>537</v>
      </c>
      <c r="C867" s="2" t="s">
        <v>593</v>
      </c>
      <c r="D867" t="s">
        <v>36</v>
      </c>
      <c r="E867" t="s">
        <v>39</v>
      </c>
      <c r="F867" s="1">
        <v>5000</v>
      </c>
      <c r="G867" s="4">
        <v>310</v>
      </c>
      <c r="H867">
        <v>1</v>
      </c>
      <c r="J867">
        <f t="shared" si="50"/>
        <v>1550000</v>
      </c>
    </row>
    <row r="868" spans="1:11">
      <c r="A868" t="s">
        <v>10</v>
      </c>
      <c r="B868" t="s">
        <v>571</v>
      </c>
      <c r="C868" s="2" t="s">
        <v>594</v>
      </c>
      <c r="D868" t="s">
        <v>36</v>
      </c>
      <c r="E868" t="s">
        <v>39</v>
      </c>
      <c r="F868" s="1">
        <v>5000</v>
      </c>
      <c r="G868" s="4">
        <v>310</v>
      </c>
      <c r="H868">
        <v>1</v>
      </c>
      <c r="J868">
        <f t="shared" si="50"/>
        <v>1550000</v>
      </c>
    </row>
    <row r="869" spans="1:11">
      <c r="A869" t="s">
        <v>10</v>
      </c>
      <c r="B869" t="s">
        <v>571</v>
      </c>
      <c r="C869" s="2" t="s">
        <v>594</v>
      </c>
      <c r="D869" t="s">
        <v>36</v>
      </c>
      <c r="E869" t="s">
        <v>39</v>
      </c>
      <c r="F869" s="1">
        <v>5000</v>
      </c>
      <c r="G869" s="4">
        <v>310</v>
      </c>
      <c r="H869">
        <v>1</v>
      </c>
      <c r="J869">
        <f t="shared" si="50"/>
        <v>1550000</v>
      </c>
    </row>
    <row r="870" spans="1:11">
      <c r="A870" t="s">
        <v>10</v>
      </c>
      <c r="B870" t="s">
        <v>571</v>
      </c>
      <c r="C870" t="s">
        <v>571</v>
      </c>
      <c r="D870" t="s">
        <v>36</v>
      </c>
      <c r="E870" t="s">
        <v>39</v>
      </c>
      <c r="F870" s="1">
        <v>2500</v>
      </c>
      <c r="G870" s="4">
        <v>310</v>
      </c>
      <c r="H870">
        <v>1</v>
      </c>
      <c r="J870">
        <f t="shared" si="50"/>
        <v>775000</v>
      </c>
    </row>
    <row r="871" spans="1:11" ht="15">
      <c r="A871" s="15" t="s">
        <v>1299</v>
      </c>
      <c r="G871" s="4"/>
      <c r="H871">
        <f>SUM(H732:H870)</f>
        <v>89</v>
      </c>
      <c r="J871">
        <f t="shared" ref="J871" si="51">SUM(J732:J870)</f>
        <v>127069000</v>
      </c>
    </row>
    <row r="872" spans="1:11" ht="15">
      <c r="A872" s="15" t="s">
        <v>1300</v>
      </c>
      <c r="G872" s="4"/>
      <c r="I872">
        <f>SUM(I732:I870)</f>
        <v>50</v>
      </c>
      <c r="K872">
        <f>SUM(K732:K870)</f>
        <v>63850000</v>
      </c>
    </row>
    <row r="873" spans="1:11" s="7" customFormat="1">
      <c r="A873" s="7" t="s">
        <v>11</v>
      </c>
      <c r="B873" s="7" t="s">
        <v>595</v>
      </c>
      <c r="C873" s="8" t="s">
        <v>596</v>
      </c>
      <c r="D873" s="7" t="s">
        <v>37</v>
      </c>
      <c r="E873" s="7" t="s">
        <v>40</v>
      </c>
      <c r="F873" s="9">
        <v>600000</v>
      </c>
      <c r="G873" s="7">
        <v>1</v>
      </c>
      <c r="I873" s="7">
        <v>1</v>
      </c>
      <c r="K873" s="7">
        <f>F873*G873</f>
        <v>600000</v>
      </c>
    </row>
    <row r="874" spans="1:11">
      <c r="A874" t="s">
        <v>11</v>
      </c>
      <c r="B874" t="s">
        <v>597</v>
      </c>
      <c r="C874" s="2" t="s">
        <v>598</v>
      </c>
      <c r="D874" t="s">
        <v>36</v>
      </c>
      <c r="E874" t="s">
        <v>39</v>
      </c>
      <c r="F874" s="1">
        <v>5000</v>
      </c>
      <c r="G874" s="4">
        <v>310</v>
      </c>
      <c r="H874">
        <v>1</v>
      </c>
      <c r="J874">
        <f>F874*G874</f>
        <v>1550000</v>
      </c>
    </row>
    <row r="875" spans="1:11">
      <c r="A875" t="s">
        <v>11</v>
      </c>
      <c r="B875" t="s">
        <v>599</v>
      </c>
      <c r="C875" s="2" t="s">
        <v>600</v>
      </c>
      <c r="D875" t="s">
        <v>36</v>
      </c>
      <c r="E875" t="s">
        <v>39</v>
      </c>
      <c r="F875" s="1">
        <v>4500</v>
      </c>
      <c r="G875" s="4">
        <v>310</v>
      </c>
      <c r="H875">
        <v>1</v>
      </c>
      <c r="J875">
        <f>F875*G875</f>
        <v>1395000</v>
      </c>
    </row>
    <row r="876" spans="1:11">
      <c r="A876" t="s">
        <v>11</v>
      </c>
      <c r="B876" t="s">
        <v>601</v>
      </c>
      <c r="C876" s="2" t="s">
        <v>602</v>
      </c>
      <c r="D876" t="s">
        <v>37</v>
      </c>
      <c r="E876" t="s">
        <v>40</v>
      </c>
      <c r="F876" s="1">
        <v>500000</v>
      </c>
      <c r="G876" s="4">
        <v>1</v>
      </c>
      <c r="I876">
        <v>1</v>
      </c>
      <c r="K876">
        <f t="shared" ref="K876:K882" si="52">F876*G876</f>
        <v>500000</v>
      </c>
    </row>
    <row r="877" spans="1:11">
      <c r="A877" t="s">
        <v>11</v>
      </c>
      <c r="B877" t="s">
        <v>599</v>
      </c>
      <c r="C877" s="2" t="s">
        <v>603</v>
      </c>
      <c r="D877" t="s">
        <v>37</v>
      </c>
      <c r="E877" t="s">
        <v>40</v>
      </c>
      <c r="F877" s="1">
        <v>2000000</v>
      </c>
      <c r="G877" s="4">
        <v>1</v>
      </c>
      <c r="I877">
        <v>1</v>
      </c>
      <c r="K877">
        <f t="shared" si="52"/>
        <v>2000000</v>
      </c>
    </row>
    <row r="878" spans="1:11">
      <c r="A878" t="s">
        <v>11</v>
      </c>
      <c r="B878" t="s">
        <v>604</v>
      </c>
      <c r="C878" s="2" t="s">
        <v>171</v>
      </c>
      <c r="D878" t="s">
        <v>37</v>
      </c>
      <c r="E878" t="s">
        <v>40</v>
      </c>
      <c r="F878" s="1">
        <v>1500000</v>
      </c>
      <c r="G878" s="4">
        <v>1</v>
      </c>
      <c r="I878">
        <v>1</v>
      </c>
      <c r="K878">
        <f t="shared" si="52"/>
        <v>1500000</v>
      </c>
    </row>
    <row r="879" spans="1:11">
      <c r="A879" t="s">
        <v>11</v>
      </c>
      <c r="B879" t="s">
        <v>604</v>
      </c>
      <c r="C879" s="2" t="s">
        <v>605</v>
      </c>
      <c r="D879" t="s">
        <v>37</v>
      </c>
      <c r="E879" t="s">
        <v>40</v>
      </c>
      <c r="F879" s="1">
        <v>2000000</v>
      </c>
      <c r="G879" s="4">
        <v>1</v>
      </c>
      <c r="I879">
        <v>1</v>
      </c>
      <c r="K879">
        <f t="shared" si="52"/>
        <v>2000000</v>
      </c>
    </row>
    <row r="880" spans="1:11">
      <c r="A880" t="s">
        <v>11</v>
      </c>
      <c r="B880" t="s">
        <v>601</v>
      </c>
      <c r="C880" s="2" t="s">
        <v>373</v>
      </c>
      <c r="D880" t="s">
        <v>37</v>
      </c>
      <c r="E880" t="s">
        <v>40</v>
      </c>
      <c r="F880" s="1">
        <v>2250000</v>
      </c>
      <c r="G880" s="4">
        <v>1</v>
      </c>
      <c r="I880">
        <v>1</v>
      </c>
      <c r="K880">
        <f t="shared" si="52"/>
        <v>2250000</v>
      </c>
    </row>
    <row r="881" spans="1:11">
      <c r="A881" t="s">
        <v>11</v>
      </c>
      <c r="B881" t="s">
        <v>606</v>
      </c>
      <c r="C881" s="2" t="s">
        <v>607</v>
      </c>
      <c r="D881" t="s">
        <v>37</v>
      </c>
      <c r="E881" t="s">
        <v>40</v>
      </c>
      <c r="F881" s="1">
        <v>600000</v>
      </c>
      <c r="G881" s="4">
        <v>1</v>
      </c>
      <c r="I881">
        <v>1</v>
      </c>
      <c r="K881">
        <f t="shared" si="52"/>
        <v>600000</v>
      </c>
    </row>
    <row r="882" spans="1:11">
      <c r="A882" t="s">
        <v>11</v>
      </c>
      <c r="B882" t="s">
        <v>601</v>
      </c>
      <c r="C882" s="2" t="s">
        <v>608</v>
      </c>
      <c r="D882" t="s">
        <v>37</v>
      </c>
      <c r="E882" t="s">
        <v>40</v>
      </c>
      <c r="F882" s="1">
        <v>1200000</v>
      </c>
      <c r="G882" s="4">
        <v>1</v>
      </c>
      <c r="I882">
        <v>1</v>
      </c>
      <c r="K882">
        <f t="shared" si="52"/>
        <v>1200000</v>
      </c>
    </row>
    <row r="883" spans="1:11">
      <c r="A883" t="s">
        <v>11</v>
      </c>
      <c r="B883" t="s">
        <v>606</v>
      </c>
      <c r="C883" s="2" t="s">
        <v>609</v>
      </c>
      <c r="D883" t="s">
        <v>36</v>
      </c>
      <c r="E883" t="s">
        <v>39</v>
      </c>
      <c r="F883" s="1">
        <v>2500</v>
      </c>
      <c r="G883" s="4">
        <v>310</v>
      </c>
      <c r="H883">
        <v>1</v>
      </c>
      <c r="J883">
        <f>F883*G883</f>
        <v>775000</v>
      </c>
    </row>
    <row r="884" spans="1:11">
      <c r="A884" t="s">
        <v>11</v>
      </c>
      <c r="B884" t="s">
        <v>606</v>
      </c>
      <c r="C884" s="2" t="s">
        <v>609</v>
      </c>
      <c r="D884" t="s">
        <v>36</v>
      </c>
      <c r="E884" t="s">
        <v>39</v>
      </c>
      <c r="F884" s="1">
        <v>2500</v>
      </c>
      <c r="G884" s="4">
        <v>310</v>
      </c>
      <c r="H884">
        <v>1</v>
      </c>
      <c r="J884">
        <f>F884*G884</f>
        <v>775000</v>
      </c>
    </row>
    <row r="885" spans="1:11">
      <c r="A885" t="s">
        <v>11</v>
      </c>
      <c r="B885" t="s">
        <v>606</v>
      </c>
      <c r="C885" s="2" t="s">
        <v>609</v>
      </c>
      <c r="D885" t="s">
        <v>36</v>
      </c>
      <c r="E885" t="s">
        <v>39</v>
      </c>
      <c r="F885" s="1">
        <v>2000</v>
      </c>
      <c r="G885" s="4">
        <v>310</v>
      </c>
      <c r="H885">
        <v>1</v>
      </c>
      <c r="J885">
        <f>F885*G885</f>
        <v>620000</v>
      </c>
    </row>
    <row r="886" spans="1:11">
      <c r="A886" t="s">
        <v>11</v>
      </c>
      <c r="B886" t="s">
        <v>610</v>
      </c>
      <c r="C886" s="2" t="s">
        <v>611</v>
      </c>
      <c r="D886" t="s">
        <v>37</v>
      </c>
      <c r="E886" t="s">
        <v>40</v>
      </c>
      <c r="F886" s="1">
        <v>1200000</v>
      </c>
      <c r="G886" s="4">
        <v>1</v>
      </c>
      <c r="I886">
        <v>1</v>
      </c>
      <c r="K886">
        <f>F886*G886</f>
        <v>1200000</v>
      </c>
    </row>
    <row r="887" spans="1:11">
      <c r="A887" t="s">
        <v>11</v>
      </c>
      <c r="B887" t="s">
        <v>610</v>
      </c>
      <c r="C887" s="2" t="s">
        <v>612</v>
      </c>
      <c r="D887" t="s">
        <v>37</v>
      </c>
      <c r="E887" t="s">
        <v>40</v>
      </c>
      <c r="F887" s="1">
        <v>600000</v>
      </c>
      <c r="G887" s="4">
        <v>1</v>
      </c>
      <c r="I887">
        <v>1</v>
      </c>
      <c r="K887">
        <f>F887*G887</f>
        <v>600000</v>
      </c>
    </row>
    <row r="888" spans="1:11">
      <c r="A888" t="s">
        <v>11</v>
      </c>
      <c r="B888" t="s">
        <v>599</v>
      </c>
      <c r="C888" s="2" t="s">
        <v>613</v>
      </c>
      <c r="D888" t="s">
        <v>37</v>
      </c>
      <c r="E888" t="s">
        <v>40</v>
      </c>
      <c r="F888" s="1">
        <v>700000</v>
      </c>
      <c r="G888" s="4">
        <v>1</v>
      </c>
      <c r="I888">
        <v>1</v>
      </c>
      <c r="K888">
        <f>F888*G888</f>
        <v>700000</v>
      </c>
    </row>
    <row r="889" spans="1:11">
      <c r="A889" t="s">
        <v>11</v>
      </c>
      <c r="B889" t="s">
        <v>606</v>
      </c>
      <c r="C889" s="2" t="s">
        <v>606</v>
      </c>
      <c r="D889" t="s">
        <v>37</v>
      </c>
      <c r="E889" t="s">
        <v>40</v>
      </c>
      <c r="F889" s="1">
        <v>1500000</v>
      </c>
      <c r="G889" s="4">
        <v>1</v>
      </c>
      <c r="I889">
        <v>1</v>
      </c>
      <c r="K889">
        <f>F889*G889</f>
        <v>1500000</v>
      </c>
    </row>
    <row r="890" spans="1:11">
      <c r="A890" t="s">
        <v>11</v>
      </c>
      <c r="B890" t="s">
        <v>601</v>
      </c>
      <c r="C890" s="2" t="s">
        <v>601</v>
      </c>
      <c r="D890" t="s">
        <v>37</v>
      </c>
      <c r="E890" t="s">
        <v>40</v>
      </c>
      <c r="F890" s="1">
        <v>1500000</v>
      </c>
      <c r="G890" s="4">
        <v>1</v>
      </c>
      <c r="I890">
        <v>1</v>
      </c>
      <c r="K890">
        <f>F890*G890</f>
        <v>1500000</v>
      </c>
    </row>
    <row r="891" spans="1:11">
      <c r="A891" t="s">
        <v>11</v>
      </c>
      <c r="B891" t="s">
        <v>599</v>
      </c>
      <c r="C891" s="2" t="s">
        <v>614</v>
      </c>
      <c r="D891" t="s">
        <v>36</v>
      </c>
      <c r="E891" t="s">
        <v>39</v>
      </c>
      <c r="F891" s="1">
        <v>3800</v>
      </c>
      <c r="G891" s="4">
        <v>310</v>
      </c>
      <c r="H891">
        <v>1</v>
      </c>
      <c r="J891">
        <f t="shared" ref="J891:J906" si="53">F891*G891</f>
        <v>1178000</v>
      </c>
    </row>
    <row r="892" spans="1:11">
      <c r="A892" t="s">
        <v>11</v>
      </c>
      <c r="B892" t="s">
        <v>599</v>
      </c>
      <c r="C892" s="2" t="s">
        <v>614</v>
      </c>
      <c r="D892" t="s">
        <v>36</v>
      </c>
      <c r="E892" t="s">
        <v>39</v>
      </c>
      <c r="F892" s="1">
        <v>2500</v>
      </c>
      <c r="G892" s="4">
        <v>310</v>
      </c>
      <c r="H892">
        <v>1</v>
      </c>
      <c r="J892">
        <f t="shared" si="53"/>
        <v>775000</v>
      </c>
    </row>
    <row r="893" spans="1:11">
      <c r="A893" t="s">
        <v>11</v>
      </c>
      <c r="B893" t="s">
        <v>615</v>
      </c>
      <c r="C893" s="2" t="s">
        <v>616</v>
      </c>
      <c r="D893" t="s">
        <v>36</v>
      </c>
      <c r="E893" t="s">
        <v>39</v>
      </c>
      <c r="F893" s="1">
        <v>2500</v>
      </c>
      <c r="G893" s="4">
        <v>310</v>
      </c>
      <c r="H893">
        <v>1</v>
      </c>
      <c r="J893">
        <f t="shared" si="53"/>
        <v>775000</v>
      </c>
    </row>
    <row r="894" spans="1:11">
      <c r="A894" t="s">
        <v>11</v>
      </c>
      <c r="B894" t="s">
        <v>610</v>
      </c>
      <c r="C894" s="2" t="s">
        <v>612</v>
      </c>
      <c r="D894" t="s">
        <v>36</v>
      </c>
      <c r="E894" t="s">
        <v>39</v>
      </c>
      <c r="F894" s="1">
        <v>1000</v>
      </c>
      <c r="G894" s="4">
        <v>310</v>
      </c>
      <c r="H894">
        <v>1</v>
      </c>
      <c r="J894">
        <f t="shared" si="53"/>
        <v>310000</v>
      </c>
    </row>
    <row r="895" spans="1:11">
      <c r="A895" t="s">
        <v>11</v>
      </c>
      <c r="B895" t="s">
        <v>610</v>
      </c>
      <c r="C895" s="2" t="s">
        <v>612</v>
      </c>
      <c r="D895" t="s">
        <v>36</v>
      </c>
      <c r="E895" t="s">
        <v>39</v>
      </c>
      <c r="F895" s="1">
        <v>5000</v>
      </c>
      <c r="G895" s="4">
        <v>310</v>
      </c>
      <c r="H895">
        <v>1</v>
      </c>
      <c r="J895">
        <f t="shared" si="53"/>
        <v>1550000</v>
      </c>
    </row>
    <row r="896" spans="1:11">
      <c r="A896" t="s">
        <v>11</v>
      </c>
      <c r="B896" t="s">
        <v>610</v>
      </c>
      <c r="C896" s="2" t="s">
        <v>612</v>
      </c>
      <c r="D896" t="s">
        <v>36</v>
      </c>
      <c r="E896" t="s">
        <v>39</v>
      </c>
      <c r="F896" s="1">
        <v>5000</v>
      </c>
      <c r="G896" s="4">
        <v>310</v>
      </c>
      <c r="H896">
        <v>1</v>
      </c>
      <c r="J896">
        <f t="shared" si="53"/>
        <v>1550000</v>
      </c>
    </row>
    <row r="897" spans="1:11">
      <c r="A897" t="s">
        <v>11</v>
      </c>
      <c r="B897" t="s">
        <v>610</v>
      </c>
      <c r="C897" s="2" t="s">
        <v>617</v>
      </c>
      <c r="D897" t="s">
        <v>36</v>
      </c>
      <c r="E897" t="s">
        <v>39</v>
      </c>
      <c r="F897" s="1">
        <v>2500</v>
      </c>
      <c r="G897" s="4">
        <v>310</v>
      </c>
      <c r="H897">
        <v>1</v>
      </c>
      <c r="J897">
        <f t="shared" si="53"/>
        <v>775000</v>
      </c>
    </row>
    <row r="898" spans="1:11">
      <c r="A898" t="s">
        <v>11</v>
      </c>
      <c r="B898" t="s">
        <v>610</v>
      </c>
      <c r="C898" s="2" t="s">
        <v>617</v>
      </c>
      <c r="D898" t="s">
        <v>36</v>
      </c>
      <c r="E898" t="s">
        <v>39</v>
      </c>
      <c r="F898" s="1">
        <v>2500</v>
      </c>
      <c r="G898" s="4">
        <v>310</v>
      </c>
      <c r="H898">
        <v>1</v>
      </c>
      <c r="J898">
        <f t="shared" si="53"/>
        <v>775000</v>
      </c>
    </row>
    <row r="899" spans="1:11">
      <c r="A899" t="s">
        <v>11</v>
      </c>
      <c r="B899" t="s">
        <v>610</v>
      </c>
      <c r="C899" s="2" t="s">
        <v>617</v>
      </c>
      <c r="D899" t="s">
        <v>36</v>
      </c>
      <c r="E899" t="s">
        <v>39</v>
      </c>
      <c r="F899" s="1">
        <v>5000</v>
      </c>
      <c r="G899" s="4">
        <v>310</v>
      </c>
      <c r="H899">
        <v>1</v>
      </c>
      <c r="J899">
        <f t="shared" si="53"/>
        <v>1550000</v>
      </c>
    </row>
    <row r="900" spans="1:11">
      <c r="A900" t="s">
        <v>11</v>
      </c>
      <c r="B900" t="s">
        <v>610</v>
      </c>
      <c r="C900" s="2" t="s">
        <v>617</v>
      </c>
      <c r="D900" t="s">
        <v>36</v>
      </c>
      <c r="E900" t="s">
        <v>39</v>
      </c>
      <c r="F900" s="1">
        <v>5000</v>
      </c>
      <c r="G900" s="4">
        <v>310</v>
      </c>
      <c r="H900">
        <v>1</v>
      </c>
      <c r="J900">
        <f t="shared" si="53"/>
        <v>1550000</v>
      </c>
    </row>
    <row r="901" spans="1:11">
      <c r="A901" t="s">
        <v>11</v>
      </c>
      <c r="B901" t="s">
        <v>610</v>
      </c>
      <c r="C901" s="2" t="s">
        <v>612</v>
      </c>
      <c r="D901" t="s">
        <v>36</v>
      </c>
      <c r="E901" t="s">
        <v>39</v>
      </c>
      <c r="F901" s="1">
        <v>2500</v>
      </c>
      <c r="G901" s="4">
        <v>310</v>
      </c>
      <c r="H901">
        <v>1</v>
      </c>
      <c r="J901">
        <f t="shared" si="53"/>
        <v>775000</v>
      </c>
    </row>
    <row r="902" spans="1:11">
      <c r="A902" t="s">
        <v>11</v>
      </c>
      <c r="B902" t="s">
        <v>610</v>
      </c>
      <c r="C902" s="2" t="s">
        <v>612</v>
      </c>
      <c r="D902" t="s">
        <v>36</v>
      </c>
      <c r="E902" t="s">
        <v>39</v>
      </c>
      <c r="F902" s="1">
        <v>2500</v>
      </c>
      <c r="G902" s="4">
        <v>310</v>
      </c>
      <c r="H902">
        <v>1</v>
      </c>
      <c r="J902">
        <f t="shared" si="53"/>
        <v>775000</v>
      </c>
    </row>
    <row r="903" spans="1:11">
      <c r="A903" t="s">
        <v>11</v>
      </c>
      <c r="B903" t="s">
        <v>610</v>
      </c>
      <c r="C903" s="2" t="s">
        <v>618</v>
      </c>
      <c r="D903" t="s">
        <v>36</v>
      </c>
      <c r="E903" t="s">
        <v>39</v>
      </c>
      <c r="F903" s="1">
        <v>5000</v>
      </c>
      <c r="G903" s="4">
        <v>310</v>
      </c>
      <c r="H903">
        <v>1</v>
      </c>
      <c r="J903">
        <f t="shared" si="53"/>
        <v>1550000</v>
      </c>
    </row>
    <row r="904" spans="1:11">
      <c r="A904" t="s">
        <v>11</v>
      </c>
      <c r="B904" t="s">
        <v>610</v>
      </c>
      <c r="C904" s="2" t="s">
        <v>618</v>
      </c>
      <c r="D904" t="s">
        <v>36</v>
      </c>
      <c r="E904" t="s">
        <v>39</v>
      </c>
      <c r="F904" s="1">
        <v>5000</v>
      </c>
      <c r="G904" s="4">
        <v>310</v>
      </c>
      <c r="H904">
        <v>1</v>
      </c>
      <c r="J904">
        <f t="shared" si="53"/>
        <v>1550000</v>
      </c>
    </row>
    <row r="905" spans="1:11">
      <c r="A905" t="s">
        <v>11</v>
      </c>
      <c r="B905" t="s">
        <v>610</v>
      </c>
      <c r="C905" s="2" t="s">
        <v>612</v>
      </c>
      <c r="D905" t="s">
        <v>36</v>
      </c>
      <c r="E905" t="s">
        <v>39</v>
      </c>
      <c r="F905" s="1">
        <v>5000</v>
      </c>
      <c r="G905" s="4">
        <v>310</v>
      </c>
      <c r="H905">
        <v>1</v>
      </c>
      <c r="J905">
        <f t="shared" si="53"/>
        <v>1550000</v>
      </c>
    </row>
    <row r="906" spans="1:11">
      <c r="A906" t="s">
        <v>11</v>
      </c>
      <c r="B906" t="s">
        <v>610</v>
      </c>
      <c r="C906" s="2" t="s">
        <v>612</v>
      </c>
      <c r="D906" t="s">
        <v>36</v>
      </c>
      <c r="E906" t="s">
        <v>39</v>
      </c>
      <c r="F906" s="1">
        <v>5000</v>
      </c>
      <c r="G906" s="4">
        <v>310</v>
      </c>
      <c r="H906">
        <v>1</v>
      </c>
      <c r="J906">
        <f t="shared" si="53"/>
        <v>1550000</v>
      </c>
    </row>
    <row r="907" spans="1:11">
      <c r="A907" t="s">
        <v>11</v>
      </c>
      <c r="B907" t="s">
        <v>610</v>
      </c>
      <c r="C907" s="2" t="s">
        <v>612</v>
      </c>
      <c r="D907" t="s">
        <v>37</v>
      </c>
      <c r="E907" t="s">
        <v>40</v>
      </c>
      <c r="F907" s="1">
        <v>500000</v>
      </c>
      <c r="G907" s="4">
        <v>1</v>
      </c>
      <c r="I907">
        <v>1</v>
      </c>
      <c r="K907">
        <f>F907*G907</f>
        <v>500000</v>
      </c>
    </row>
    <row r="908" spans="1:11">
      <c r="A908" t="s">
        <v>11</v>
      </c>
      <c r="B908" t="s">
        <v>610</v>
      </c>
      <c r="C908" s="2" t="s">
        <v>619</v>
      </c>
      <c r="D908" t="s">
        <v>36</v>
      </c>
      <c r="E908" t="s">
        <v>39</v>
      </c>
      <c r="F908" s="1">
        <v>2500</v>
      </c>
      <c r="G908" s="4">
        <v>310</v>
      </c>
      <c r="H908">
        <v>1</v>
      </c>
      <c r="J908">
        <f t="shared" ref="J908:J935" si="54">F908*G908</f>
        <v>775000</v>
      </c>
    </row>
    <row r="909" spans="1:11">
      <c r="A909" t="s">
        <v>11</v>
      </c>
      <c r="B909" t="s">
        <v>610</v>
      </c>
      <c r="C909" t="s">
        <v>619</v>
      </c>
      <c r="D909" t="s">
        <v>36</v>
      </c>
      <c r="E909" t="s">
        <v>39</v>
      </c>
      <c r="F909" s="1">
        <v>2500</v>
      </c>
      <c r="G909" s="4">
        <v>310</v>
      </c>
      <c r="H909">
        <v>1</v>
      </c>
      <c r="J909">
        <f t="shared" si="54"/>
        <v>775000</v>
      </c>
    </row>
    <row r="910" spans="1:11">
      <c r="A910" t="s">
        <v>11</v>
      </c>
      <c r="B910" t="s">
        <v>610</v>
      </c>
      <c r="C910" s="2" t="s">
        <v>612</v>
      </c>
      <c r="D910" t="s">
        <v>36</v>
      </c>
      <c r="E910" t="s">
        <v>39</v>
      </c>
      <c r="F910" s="1">
        <v>2500</v>
      </c>
      <c r="G910" s="4">
        <v>310</v>
      </c>
      <c r="H910">
        <v>1</v>
      </c>
      <c r="J910">
        <f t="shared" si="54"/>
        <v>775000</v>
      </c>
    </row>
    <row r="911" spans="1:11">
      <c r="A911" t="s">
        <v>11</v>
      </c>
      <c r="B911" t="s">
        <v>610</v>
      </c>
      <c r="C911" s="2" t="s">
        <v>612</v>
      </c>
      <c r="D911" t="s">
        <v>36</v>
      </c>
      <c r="E911" t="s">
        <v>39</v>
      </c>
      <c r="F911" s="1">
        <v>2500</v>
      </c>
      <c r="G911" s="4">
        <v>310</v>
      </c>
      <c r="H911">
        <v>1</v>
      </c>
      <c r="J911">
        <f t="shared" si="54"/>
        <v>775000</v>
      </c>
    </row>
    <row r="912" spans="1:11">
      <c r="A912" t="s">
        <v>11</v>
      </c>
      <c r="B912" t="s">
        <v>610</v>
      </c>
      <c r="C912" s="2" t="s">
        <v>612</v>
      </c>
      <c r="D912" t="s">
        <v>36</v>
      </c>
      <c r="E912" t="s">
        <v>39</v>
      </c>
      <c r="F912" s="1">
        <v>2500</v>
      </c>
      <c r="G912" s="4">
        <v>310</v>
      </c>
      <c r="H912">
        <v>1</v>
      </c>
      <c r="J912">
        <f t="shared" si="54"/>
        <v>775000</v>
      </c>
    </row>
    <row r="913" spans="1:10">
      <c r="A913" t="s">
        <v>11</v>
      </c>
      <c r="B913" t="s">
        <v>610</v>
      </c>
      <c r="C913" s="2" t="s">
        <v>612</v>
      </c>
      <c r="D913" t="s">
        <v>36</v>
      </c>
      <c r="E913" t="s">
        <v>39</v>
      </c>
      <c r="F913" s="1">
        <v>5000</v>
      </c>
      <c r="G913" s="4">
        <v>310</v>
      </c>
      <c r="H913">
        <v>1</v>
      </c>
      <c r="J913">
        <f t="shared" si="54"/>
        <v>1550000</v>
      </c>
    </row>
    <row r="914" spans="1:10">
      <c r="A914" t="s">
        <v>11</v>
      </c>
      <c r="B914" t="s">
        <v>610</v>
      </c>
      <c r="C914" s="2" t="s">
        <v>617</v>
      </c>
      <c r="D914" t="s">
        <v>36</v>
      </c>
      <c r="E914" t="s">
        <v>39</v>
      </c>
      <c r="F914" s="1">
        <v>2500</v>
      </c>
      <c r="G914" s="4">
        <v>310</v>
      </c>
      <c r="H914">
        <v>1</v>
      </c>
      <c r="J914">
        <f t="shared" si="54"/>
        <v>775000</v>
      </c>
    </row>
    <row r="915" spans="1:10">
      <c r="A915" t="s">
        <v>11</v>
      </c>
      <c r="B915" t="s">
        <v>610</v>
      </c>
      <c r="C915" s="2" t="s">
        <v>617</v>
      </c>
      <c r="D915" t="s">
        <v>36</v>
      </c>
      <c r="E915" t="s">
        <v>39</v>
      </c>
      <c r="F915" s="1">
        <v>2500</v>
      </c>
      <c r="G915" s="4">
        <v>310</v>
      </c>
      <c r="H915">
        <v>1</v>
      </c>
      <c r="J915">
        <f t="shared" si="54"/>
        <v>775000</v>
      </c>
    </row>
    <row r="916" spans="1:10">
      <c r="A916" t="s">
        <v>11</v>
      </c>
      <c r="B916" t="s">
        <v>610</v>
      </c>
      <c r="C916" s="2" t="s">
        <v>619</v>
      </c>
      <c r="D916" t="s">
        <v>36</v>
      </c>
      <c r="E916" t="s">
        <v>39</v>
      </c>
      <c r="F916" s="1">
        <v>2500</v>
      </c>
      <c r="G916" s="4">
        <v>310</v>
      </c>
      <c r="H916">
        <v>1</v>
      </c>
      <c r="J916">
        <f t="shared" si="54"/>
        <v>775000</v>
      </c>
    </row>
    <row r="917" spans="1:10">
      <c r="A917" t="s">
        <v>11</v>
      </c>
      <c r="B917" t="s">
        <v>615</v>
      </c>
      <c r="C917" s="2" t="s">
        <v>620</v>
      </c>
      <c r="D917" t="s">
        <v>36</v>
      </c>
      <c r="E917" t="s">
        <v>39</v>
      </c>
      <c r="F917" s="1">
        <v>2500</v>
      </c>
      <c r="G917" s="4">
        <v>310</v>
      </c>
      <c r="H917">
        <v>1</v>
      </c>
      <c r="J917">
        <f t="shared" si="54"/>
        <v>775000</v>
      </c>
    </row>
    <row r="918" spans="1:10">
      <c r="A918" t="s">
        <v>11</v>
      </c>
      <c r="B918" t="s">
        <v>615</v>
      </c>
      <c r="C918" s="2" t="s">
        <v>620</v>
      </c>
      <c r="D918" t="s">
        <v>36</v>
      </c>
      <c r="E918" t="s">
        <v>39</v>
      </c>
      <c r="F918" s="1">
        <v>4500</v>
      </c>
      <c r="G918" s="4">
        <v>310</v>
      </c>
      <c r="H918">
        <v>1</v>
      </c>
      <c r="J918">
        <f t="shared" si="54"/>
        <v>1395000</v>
      </c>
    </row>
    <row r="919" spans="1:10">
      <c r="A919" t="s">
        <v>11</v>
      </c>
      <c r="B919" t="s">
        <v>615</v>
      </c>
      <c r="C919" s="2" t="s">
        <v>621</v>
      </c>
      <c r="D919" t="s">
        <v>36</v>
      </c>
      <c r="E919" t="s">
        <v>39</v>
      </c>
      <c r="F919" s="1">
        <v>2500</v>
      </c>
      <c r="G919" s="4">
        <v>310</v>
      </c>
      <c r="H919">
        <v>1</v>
      </c>
      <c r="J919">
        <f t="shared" si="54"/>
        <v>775000</v>
      </c>
    </row>
    <row r="920" spans="1:10">
      <c r="A920" t="s">
        <v>11</v>
      </c>
      <c r="B920" t="s">
        <v>615</v>
      </c>
      <c r="C920" s="2" t="s">
        <v>620</v>
      </c>
      <c r="D920" t="s">
        <v>36</v>
      </c>
      <c r="E920" t="s">
        <v>39</v>
      </c>
      <c r="F920" s="1">
        <v>4500</v>
      </c>
      <c r="G920" s="4">
        <v>310</v>
      </c>
      <c r="H920">
        <v>1</v>
      </c>
      <c r="J920">
        <f t="shared" si="54"/>
        <v>1395000</v>
      </c>
    </row>
    <row r="921" spans="1:10">
      <c r="A921" t="s">
        <v>11</v>
      </c>
      <c r="B921" t="s">
        <v>615</v>
      </c>
      <c r="C921" s="2" t="s">
        <v>620</v>
      </c>
      <c r="D921" t="s">
        <v>36</v>
      </c>
      <c r="E921" t="s">
        <v>39</v>
      </c>
      <c r="F921" s="1">
        <v>4500</v>
      </c>
      <c r="G921" s="4">
        <v>310</v>
      </c>
      <c r="H921">
        <v>1</v>
      </c>
      <c r="J921">
        <f t="shared" si="54"/>
        <v>1395000</v>
      </c>
    </row>
    <row r="922" spans="1:10">
      <c r="A922" t="s">
        <v>11</v>
      </c>
      <c r="B922" t="s">
        <v>615</v>
      </c>
      <c r="C922" s="2" t="s">
        <v>621</v>
      </c>
      <c r="D922" t="s">
        <v>36</v>
      </c>
      <c r="E922" t="s">
        <v>39</v>
      </c>
      <c r="F922" s="1">
        <v>4500</v>
      </c>
      <c r="G922" s="4">
        <v>310</v>
      </c>
      <c r="H922">
        <v>1</v>
      </c>
      <c r="J922">
        <f t="shared" si="54"/>
        <v>1395000</v>
      </c>
    </row>
    <row r="923" spans="1:10">
      <c r="A923" t="s">
        <v>11</v>
      </c>
      <c r="B923" t="s">
        <v>615</v>
      </c>
      <c r="C923" s="2" t="s">
        <v>622</v>
      </c>
      <c r="D923" t="s">
        <v>36</v>
      </c>
      <c r="E923" t="s">
        <v>39</v>
      </c>
      <c r="F923" s="1">
        <v>5000</v>
      </c>
      <c r="G923" s="4">
        <v>310</v>
      </c>
      <c r="H923">
        <v>1</v>
      </c>
      <c r="J923">
        <f t="shared" si="54"/>
        <v>1550000</v>
      </c>
    </row>
    <row r="924" spans="1:10">
      <c r="A924" t="s">
        <v>11</v>
      </c>
      <c r="B924" t="s">
        <v>615</v>
      </c>
      <c r="C924" s="2" t="s">
        <v>622</v>
      </c>
      <c r="D924" t="s">
        <v>36</v>
      </c>
      <c r="E924" t="s">
        <v>39</v>
      </c>
      <c r="F924" s="1">
        <v>5000</v>
      </c>
      <c r="G924" s="4">
        <v>310</v>
      </c>
      <c r="H924">
        <v>1</v>
      </c>
      <c r="J924">
        <f t="shared" si="54"/>
        <v>1550000</v>
      </c>
    </row>
    <row r="925" spans="1:10">
      <c r="A925" t="s">
        <v>11</v>
      </c>
      <c r="B925" t="s">
        <v>599</v>
      </c>
      <c r="C925" s="2" t="s">
        <v>623</v>
      </c>
      <c r="D925" t="s">
        <v>36</v>
      </c>
      <c r="E925" t="s">
        <v>39</v>
      </c>
      <c r="F925" s="1">
        <v>5000</v>
      </c>
      <c r="G925" s="4">
        <v>310</v>
      </c>
      <c r="H925">
        <v>1</v>
      </c>
      <c r="J925">
        <f t="shared" si="54"/>
        <v>1550000</v>
      </c>
    </row>
    <row r="926" spans="1:10">
      <c r="A926" t="s">
        <v>11</v>
      </c>
      <c r="B926" t="s">
        <v>615</v>
      </c>
      <c r="C926" s="2" t="s">
        <v>598</v>
      </c>
      <c r="D926" t="s">
        <v>36</v>
      </c>
      <c r="E926" t="s">
        <v>39</v>
      </c>
      <c r="F926" s="1">
        <v>2500</v>
      </c>
      <c r="G926" s="4">
        <v>310</v>
      </c>
      <c r="H926">
        <v>1</v>
      </c>
      <c r="J926">
        <f t="shared" si="54"/>
        <v>775000</v>
      </c>
    </row>
    <row r="927" spans="1:10">
      <c r="A927" t="s">
        <v>11</v>
      </c>
      <c r="B927" t="s">
        <v>615</v>
      </c>
      <c r="C927" s="2" t="s">
        <v>598</v>
      </c>
      <c r="D927" t="s">
        <v>36</v>
      </c>
      <c r="E927" t="s">
        <v>39</v>
      </c>
      <c r="F927" s="1">
        <v>2500</v>
      </c>
      <c r="G927" s="4">
        <v>310</v>
      </c>
      <c r="H927">
        <v>1</v>
      </c>
      <c r="J927">
        <f t="shared" si="54"/>
        <v>775000</v>
      </c>
    </row>
    <row r="928" spans="1:10">
      <c r="A928" t="s">
        <v>11</v>
      </c>
      <c r="B928" t="s">
        <v>615</v>
      </c>
      <c r="C928" s="2" t="s">
        <v>622</v>
      </c>
      <c r="D928" t="s">
        <v>36</v>
      </c>
      <c r="E928" t="s">
        <v>39</v>
      </c>
      <c r="F928" s="1">
        <v>2500</v>
      </c>
      <c r="G928" s="4">
        <v>310</v>
      </c>
      <c r="H928">
        <v>1</v>
      </c>
      <c r="J928">
        <f t="shared" si="54"/>
        <v>775000</v>
      </c>
    </row>
    <row r="929" spans="1:11">
      <c r="A929" t="s">
        <v>11</v>
      </c>
      <c r="B929" t="s">
        <v>615</v>
      </c>
      <c r="C929" s="2" t="s">
        <v>620</v>
      </c>
      <c r="D929" t="s">
        <v>36</v>
      </c>
      <c r="E929" t="s">
        <v>39</v>
      </c>
      <c r="F929" s="1">
        <v>2500</v>
      </c>
      <c r="G929" s="4">
        <v>310</v>
      </c>
      <c r="H929">
        <v>1</v>
      </c>
      <c r="J929">
        <f t="shared" si="54"/>
        <v>775000</v>
      </c>
    </row>
    <row r="930" spans="1:11">
      <c r="A930" t="s">
        <v>11</v>
      </c>
      <c r="B930" t="s">
        <v>615</v>
      </c>
      <c r="C930" s="2" t="s">
        <v>624</v>
      </c>
      <c r="D930" t="s">
        <v>36</v>
      </c>
      <c r="E930" t="s">
        <v>39</v>
      </c>
      <c r="F930" s="1">
        <v>5000</v>
      </c>
      <c r="G930" s="4">
        <v>310</v>
      </c>
      <c r="H930">
        <v>1</v>
      </c>
      <c r="J930">
        <f t="shared" si="54"/>
        <v>1550000</v>
      </c>
    </row>
    <row r="931" spans="1:11">
      <c r="A931" t="s">
        <v>11</v>
      </c>
      <c r="B931" t="s">
        <v>615</v>
      </c>
      <c r="C931" s="2" t="s">
        <v>620</v>
      </c>
      <c r="D931" t="s">
        <v>36</v>
      </c>
      <c r="E931" t="s">
        <v>39</v>
      </c>
      <c r="F931" s="1">
        <v>2000</v>
      </c>
      <c r="G931" s="4">
        <v>310</v>
      </c>
      <c r="H931">
        <v>1</v>
      </c>
      <c r="J931">
        <f t="shared" si="54"/>
        <v>620000</v>
      </c>
    </row>
    <row r="932" spans="1:11">
      <c r="A932" t="s">
        <v>11</v>
      </c>
      <c r="B932" t="s">
        <v>615</v>
      </c>
      <c r="C932" s="2" t="s">
        <v>620</v>
      </c>
      <c r="D932" t="s">
        <v>36</v>
      </c>
      <c r="E932" t="s">
        <v>39</v>
      </c>
      <c r="F932" s="1">
        <v>5000</v>
      </c>
      <c r="G932" s="4">
        <v>310</v>
      </c>
      <c r="H932">
        <v>1</v>
      </c>
      <c r="J932">
        <f t="shared" si="54"/>
        <v>1550000</v>
      </c>
    </row>
    <row r="933" spans="1:11">
      <c r="A933" t="s">
        <v>11</v>
      </c>
      <c r="B933" t="s">
        <v>615</v>
      </c>
      <c r="C933" s="2" t="s">
        <v>620</v>
      </c>
      <c r="D933" t="s">
        <v>36</v>
      </c>
      <c r="E933" t="s">
        <v>39</v>
      </c>
      <c r="F933" s="1">
        <v>5000</v>
      </c>
      <c r="G933" s="4">
        <v>310</v>
      </c>
      <c r="H933">
        <v>1</v>
      </c>
      <c r="J933">
        <f t="shared" si="54"/>
        <v>1550000</v>
      </c>
    </row>
    <row r="934" spans="1:11">
      <c r="A934" t="s">
        <v>11</v>
      </c>
      <c r="B934" t="s">
        <v>610</v>
      </c>
      <c r="C934" s="2" t="s">
        <v>619</v>
      </c>
      <c r="D934" t="s">
        <v>36</v>
      </c>
      <c r="E934" t="s">
        <v>39</v>
      </c>
      <c r="F934" s="1">
        <v>5000</v>
      </c>
      <c r="G934" s="4">
        <v>310</v>
      </c>
      <c r="H934">
        <v>1</v>
      </c>
      <c r="J934">
        <f t="shared" si="54"/>
        <v>1550000</v>
      </c>
    </row>
    <row r="935" spans="1:11">
      <c r="A935" t="s">
        <v>11</v>
      </c>
      <c r="B935" t="s">
        <v>610</v>
      </c>
      <c r="C935" s="2" t="s">
        <v>619</v>
      </c>
      <c r="D935" t="s">
        <v>36</v>
      </c>
      <c r="E935" t="s">
        <v>39</v>
      </c>
      <c r="F935" s="1">
        <v>5000</v>
      </c>
      <c r="G935" s="4">
        <v>310</v>
      </c>
      <c r="H935">
        <v>1</v>
      </c>
      <c r="J935">
        <f t="shared" si="54"/>
        <v>1550000</v>
      </c>
    </row>
    <row r="936" spans="1:11" ht="15">
      <c r="A936" s="15" t="s">
        <v>1299</v>
      </c>
      <c r="C936" s="2"/>
      <c r="G936" s="4"/>
      <c r="H936">
        <f>SUM(H873:H935)</f>
        <v>49</v>
      </c>
      <c r="J936">
        <f t="shared" ref="J936" si="55">SUM(J873:J935)</f>
        <v>54653000</v>
      </c>
    </row>
    <row r="937" spans="1:11" ht="15">
      <c r="A937" s="15" t="s">
        <v>1300</v>
      </c>
      <c r="C937" s="2"/>
      <c r="G937" s="4"/>
      <c r="I937">
        <f>SUM(I873:I935)</f>
        <v>14</v>
      </c>
      <c r="K937">
        <f>SUM(K873:K935)</f>
        <v>16650000</v>
      </c>
    </row>
    <row r="938" spans="1:11" s="7" customFormat="1">
      <c r="A938" s="7" t="s">
        <v>12</v>
      </c>
      <c r="B938" s="7" t="s">
        <v>634</v>
      </c>
      <c r="C938" s="8" t="s">
        <v>568</v>
      </c>
      <c r="D938" s="7" t="s">
        <v>37</v>
      </c>
      <c r="E938" s="7" t="s">
        <v>40</v>
      </c>
      <c r="F938" s="9">
        <v>600000</v>
      </c>
      <c r="G938" s="7">
        <v>1</v>
      </c>
      <c r="I938" s="7">
        <v>1</v>
      </c>
      <c r="K938" s="7">
        <f>F938*G938</f>
        <v>600000</v>
      </c>
    </row>
    <row r="939" spans="1:11">
      <c r="A939" t="s">
        <v>12</v>
      </c>
      <c r="B939" t="s">
        <v>625</v>
      </c>
      <c r="C939" s="2" t="s">
        <v>626</v>
      </c>
      <c r="D939" t="s">
        <v>36</v>
      </c>
      <c r="E939" t="s">
        <v>39</v>
      </c>
      <c r="F939" s="1">
        <v>2500</v>
      </c>
      <c r="G939" s="4">
        <v>310</v>
      </c>
      <c r="H939">
        <v>1</v>
      </c>
      <c r="J939">
        <f>F939*G939</f>
        <v>775000</v>
      </c>
    </row>
    <row r="940" spans="1:11">
      <c r="A940" t="s">
        <v>12</v>
      </c>
      <c r="B940" t="s">
        <v>627</v>
      </c>
      <c r="C940" s="2" t="s">
        <v>628</v>
      </c>
      <c r="D940" t="s">
        <v>37</v>
      </c>
      <c r="E940" t="s">
        <v>40</v>
      </c>
      <c r="F940" s="1">
        <v>600000</v>
      </c>
      <c r="G940" s="4">
        <v>1</v>
      </c>
      <c r="I940">
        <v>1</v>
      </c>
      <c r="K940">
        <f>F940*G940</f>
        <v>600000</v>
      </c>
    </row>
    <row r="941" spans="1:11">
      <c r="A941" t="s">
        <v>12</v>
      </c>
      <c r="B941" t="s">
        <v>627</v>
      </c>
      <c r="C941" s="2" t="s">
        <v>628</v>
      </c>
      <c r="D941" t="s">
        <v>37</v>
      </c>
      <c r="E941" t="s">
        <v>40</v>
      </c>
      <c r="F941" s="1">
        <v>600000</v>
      </c>
      <c r="G941" s="4">
        <v>1</v>
      </c>
      <c r="I941">
        <v>1</v>
      </c>
      <c r="K941">
        <f>F941*G941</f>
        <v>600000</v>
      </c>
    </row>
    <row r="942" spans="1:11">
      <c r="A942" t="s">
        <v>12</v>
      </c>
      <c r="B942" t="s">
        <v>627</v>
      </c>
      <c r="C942" s="2" t="s">
        <v>629</v>
      </c>
      <c r="D942" t="s">
        <v>36</v>
      </c>
      <c r="E942" t="s">
        <v>39</v>
      </c>
      <c r="F942" s="1">
        <v>5000</v>
      </c>
      <c r="G942" s="4">
        <v>310</v>
      </c>
      <c r="H942">
        <v>1</v>
      </c>
      <c r="J942">
        <f>F942*G942</f>
        <v>1550000</v>
      </c>
    </row>
    <row r="943" spans="1:11">
      <c r="A943" t="s">
        <v>12</v>
      </c>
      <c r="B943" t="s">
        <v>627</v>
      </c>
      <c r="C943" s="2" t="s">
        <v>630</v>
      </c>
      <c r="D943" t="s">
        <v>37</v>
      </c>
      <c r="E943" t="s">
        <v>40</v>
      </c>
      <c r="F943" s="1">
        <v>2000000</v>
      </c>
      <c r="G943" s="4">
        <v>1</v>
      </c>
      <c r="I943">
        <v>1</v>
      </c>
      <c r="K943">
        <f>F943*G943</f>
        <v>2000000</v>
      </c>
    </row>
    <row r="944" spans="1:11">
      <c r="A944" t="s">
        <v>12</v>
      </c>
      <c r="B944" t="s">
        <v>627</v>
      </c>
      <c r="C944" s="2" t="s">
        <v>629</v>
      </c>
      <c r="D944" t="s">
        <v>36</v>
      </c>
      <c r="E944" t="s">
        <v>39</v>
      </c>
      <c r="F944" s="1">
        <v>2500</v>
      </c>
      <c r="G944" s="4">
        <v>310</v>
      </c>
      <c r="H944">
        <v>1</v>
      </c>
      <c r="J944">
        <f>F944*G944</f>
        <v>775000</v>
      </c>
    </row>
    <row r="945" spans="1:11">
      <c r="A945" t="s">
        <v>12</v>
      </c>
      <c r="B945" t="s">
        <v>627</v>
      </c>
      <c r="C945" s="2" t="s">
        <v>629</v>
      </c>
      <c r="D945" t="s">
        <v>36</v>
      </c>
      <c r="E945" t="s">
        <v>39</v>
      </c>
      <c r="F945" s="1">
        <v>1500</v>
      </c>
      <c r="G945" s="4">
        <v>310</v>
      </c>
      <c r="H945">
        <v>1</v>
      </c>
      <c r="J945">
        <f>F945*G945</f>
        <v>465000</v>
      </c>
    </row>
    <row r="946" spans="1:11">
      <c r="A946" t="s">
        <v>12</v>
      </c>
      <c r="B946" t="s">
        <v>631</v>
      </c>
      <c r="C946" s="2" t="s">
        <v>632</v>
      </c>
      <c r="D946" t="s">
        <v>36</v>
      </c>
      <c r="E946" t="s">
        <v>39</v>
      </c>
      <c r="F946" s="1">
        <v>1200</v>
      </c>
      <c r="G946" s="4">
        <v>310</v>
      </c>
      <c r="H946">
        <v>1</v>
      </c>
      <c r="J946">
        <f>F946*G946</f>
        <v>372000</v>
      </c>
    </row>
    <row r="947" spans="1:11">
      <c r="A947" t="s">
        <v>12</v>
      </c>
      <c r="B947" t="s">
        <v>627</v>
      </c>
      <c r="C947" s="2" t="s">
        <v>633</v>
      </c>
      <c r="D947" t="s">
        <v>37</v>
      </c>
      <c r="E947" t="s">
        <v>40</v>
      </c>
      <c r="F947" s="1">
        <v>600000</v>
      </c>
      <c r="G947" s="4">
        <v>1</v>
      </c>
      <c r="I947">
        <v>1</v>
      </c>
      <c r="K947">
        <f t="shared" ref="K947:K956" si="56">F947*G947</f>
        <v>600000</v>
      </c>
    </row>
    <row r="948" spans="1:11">
      <c r="A948" t="s">
        <v>12</v>
      </c>
      <c r="B948" t="s">
        <v>627</v>
      </c>
      <c r="C948" s="2" t="s">
        <v>633</v>
      </c>
      <c r="D948" t="s">
        <v>37</v>
      </c>
      <c r="E948" t="s">
        <v>40</v>
      </c>
      <c r="F948" s="1">
        <v>600000</v>
      </c>
      <c r="G948" s="4">
        <v>1</v>
      </c>
      <c r="I948">
        <v>1</v>
      </c>
      <c r="K948">
        <f t="shared" si="56"/>
        <v>600000</v>
      </c>
    </row>
    <row r="949" spans="1:11">
      <c r="A949" t="s">
        <v>12</v>
      </c>
      <c r="B949" t="s">
        <v>634</v>
      </c>
      <c r="C949" s="2" t="s">
        <v>635</v>
      </c>
      <c r="D949" t="s">
        <v>37</v>
      </c>
      <c r="E949" t="s">
        <v>40</v>
      </c>
      <c r="F949" s="1">
        <v>600000</v>
      </c>
      <c r="G949" s="4">
        <v>1</v>
      </c>
      <c r="I949">
        <v>1</v>
      </c>
      <c r="K949">
        <f t="shared" si="56"/>
        <v>600000</v>
      </c>
    </row>
    <row r="950" spans="1:11">
      <c r="A950" t="s">
        <v>12</v>
      </c>
      <c r="B950" t="s">
        <v>634</v>
      </c>
      <c r="C950" s="2" t="s">
        <v>635</v>
      </c>
      <c r="D950" t="s">
        <v>37</v>
      </c>
      <c r="E950" t="s">
        <v>40</v>
      </c>
      <c r="F950" s="1">
        <v>600000</v>
      </c>
      <c r="G950" s="4">
        <v>1</v>
      </c>
      <c r="I950">
        <v>1</v>
      </c>
      <c r="K950">
        <f t="shared" si="56"/>
        <v>600000</v>
      </c>
    </row>
    <row r="951" spans="1:11">
      <c r="A951" t="s">
        <v>12</v>
      </c>
      <c r="B951" t="s">
        <v>634</v>
      </c>
      <c r="C951" s="2" t="s">
        <v>635</v>
      </c>
      <c r="D951" t="s">
        <v>37</v>
      </c>
      <c r="E951" t="s">
        <v>40</v>
      </c>
      <c r="F951" s="1">
        <v>1500000</v>
      </c>
      <c r="G951" s="4">
        <v>1</v>
      </c>
      <c r="I951">
        <v>1</v>
      </c>
      <c r="K951">
        <f t="shared" si="56"/>
        <v>1500000</v>
      </c>
    </row>
    <row r="952" spans="1:11">
      <c r="A952" t="s">
        <v>12</v>
      </c>
      <c r="B952" t="s">
        <v>636</v>
      </c>
      <c r="C952" s="2" t="s">
        <v>637</v>
      </c>
      <c r="D952" t="s">
        <v>37</v>
      </c>
      <c r="E952" t="s">
        <v>40</v>
      </c>
      <c r="F952" s="1">
        <v>1200000</v>
      </c>
      <c r="G952" s="4">
        <v>1</v>
      </c>
      <c r="I952">
        <v>1</v>
      </c>
      <c r="K952">
        <f t="shared" si="56"/>
        <v>1200000</v>
      </c>
    </row>
    <row r="953" spans="1:11">
      <c r="A953" t="s">
        <v>12</v>
      </c>
      <c r="B953" t="s">
        <v>601</v>
      </c>
      <c r="C953" s="2" t="s">
        <v>638</v>
      </c>
      <c r="D953" t="s">
        <v>37</v>
      </c>
      <c r="E953" t="s">
        <v>40</v>
      </c>
      <c r="F953" s="1">
        <v>2000000</v>
      </c>
      <c r="G953" s="4">
        <v>1</v>
      </c>
      <c r="I953">
        <v>1</v>
      </c>
      <c r="K953">
        <f t="shared" si="56"/>
        <v>2000000</v>
      </c>
    </row>
    <row r="954" spans="1:11">
      <c r="A954" t="s">
        <v>12</v>
      </c>
      <c r="B954" t="s">
        <v>639</v>
      </c>
      <c r="C954" s="2" t="s">
        <v>640</v>
      </c>
      <c r="D954" t="s">
        <v>37</v>
      </c>
      <c r="E954" t="s">
        <v>40</v>
      </c>
      <c r="F954" s="1">
        <v>800000</v>
      </c>
      <c r="G954" s="4">
        <v>1</v>
      </c>
      <c r="I954">
        <v>1</v>
      </c>
      <c r="K954">
        <f t="shared" si="56"/>
        <v>800000</v>
      </c>
    </row>
    <row r="955" spans="1:11">
      <c r="A955" t="s">
        <v>12</v>
      </c>
      <c r="B955" t="s">
        <v>636</v>
      </c>
      <c r="C955" s="2" t="s">
        <v>641</v>
      </c>
      <c r="D955" t="s">
        <v>37</v>
      </c>
      <c r="E955" t="s">
        <v>40</v>
      </c>
      <c r="F955" s="1">
        <v>4400000</v>
      </c>
      <c r="G955" s="4">
        <v>1</v>
      </c>
      <c r="I955">
        <v>1</v>
      </c>
      <c r="K955">
        <f t="shared" si="56"/>
        <v>4400000</v>
      </c>
    </row>
    <row r="956" spans="1:11">
      <c r="A956" t="s">
        <v>12</v>
      </c>
      <c r="B956" t="s">
        <v>636</v>
      </c>
      <c r="C956" s="2" t="s">
        <v>641</v>
      </c>
      <c r="D956" t="s">
        <v>37</v>
      </c>
      <c r="E956" t="s">
        <v>40</v>
      </c>
      <c r="F956" s="1">
        <v>1200000</v>
      </c>
      <c r="G956" s="4">
        <v>1</v>
      </c>
      <c r="I956">
        <v>1</v>
      </c>
      <c r="K956">
        <f t="shared" si="56"/>
        <v>1200000</v>
      </c>
    </row>
    <row r="957" spans="1:11">
      <c r="A957" t="s">
        <v>12</v>
      </c>
      <c r="B957" t="s">
        <v>343</v>
      </c>
      <c r="C957" s="2" t="s">
        <v>642</v>
      </c>
      <c r="D957" t="s">
        <v>36</v>
      </c>
      <c r="E957" t="s">
        <v>39</v>
      </c>
      <c r="F957" s="1">
        <v>1200</v>
      </c>
      <c r="G957" s="4">
        <v>310</v>
      </c>
      <c r="H957">
        <v>1</v>
      </c>
      <c r="J957">
        <f>F957*G957</f>
        <v>372000</v>
      </c>
    </row>
    <row r="958" spans="1:11">
      <c r="A958" t="s">
        <v>12</v>
      </c>
      <c r="B958" t="s">
        <v>601</v>
      </c>
      <c r="C958" s="2" t="s">
        <v>638</v>
      </c>
      <c r="D958" t="s">
        <v>37</v>
      </c>
      <c r="E958" t="s">
        <v>40</v>
      </c>
      <c r="F958" s="1">
        <v>600000</v>
      </c>
      <c r="G958" s="4">
        <v>1</v>
      </c>
      <c r="I958">
        <v>1</v>
      </c>
      <c r="K958">
        <f>F958*G958</f>
        <v>600000</v>
      </c>
    </row>
    <row r="959" spans="1:11">
      <c r="A959" t="s">
        <v>12</v>
      </c>
      <c r="B959" t="s">
        <v>631</v>
      </c>
      <c r="C959" s="2" t="s">
        <v>643</v>
      </c>
      <c r="D959" t="s">
        <v>36</v>
      </c>
      <c r="E959" t="s">
        <v>39</v>
      </c>
      <c r="F959" s="1">
        <v>2000</v>
      </c>
      <c r="G959" s="4">
        <v>310</v>
      </c>
      <c r="H959">
        <v>1</v>
      </c>
      <c r="J959">
        <f>F959*G959</f>
        <v>620000</v>
      </c>
    </row>
    <row r="960" spans="1:11">
      <c r="A960" t="s">
        <v>12</v>
      </c>
      <c r="B960" t="s">
        <v>631</v>
      </c>
      <c r="C960" s="2" t="s">
        <v>643</v>
      </c>
      <c r="D960" t="s">
        <v>36</v>
      </c>
      <c r="E960" t="s">
        <v>39</v>
      </c>
      <c r="F960" s="1">
        <v>1200</v>
      </c>
      <c r="G960" s="4">
        <v>310</v>
      </c>
      <c r="H960">
        <v>1</v>
      </c>
      <c r="J960">
        <f>F960*G960</f>
        <v>372000</v>
      </c>
    </row>
    <row r="961" spans="1:11">
      <c r="A961" t="s">
        <v>12</v>
      </c>
      <c r="B961" t="s">
        <v>631</v>
      </c>
      <c r="C961" s="2" t="s">
        <v>644</v>
      </c>
      <c r="D961" t="s">
        <v>37</v>
      </c>
      <c r="E961" t="s">
        <v>40</v>
      </c>
      <c r="F961" s="1">
        <v>1000000</v>
      </c>
      <c r="G961" s="4">
        <v>1</v>
      </c>
      <c r="I961">
        <v>1</v>
      </c>
      <c r="K961">
        <f t="shared" ref="K961:K966" si="57">F961*G961</f>
        <v>1000000</v>
      </c>
    </row>
    <row r="962" spans="1:11">
      <c r="A962" t="s">
        <v>12</v>
      </c>
      <c r="B962" t="s">
        <v>631</v>
      </c>
      <c r="C962" s="2" t="s">
        <v>645</v>
      </c>
      <c r="D962" t="s">
        <v>37</v>
      </c>
      <c r="E962" t="s">
        <v>40</v>
      </c>
      <c r="F962" s="1">
        <v>1000000</v>
      </c>
      <c r="G962" s="4">
        <v>1</v>
      </c>
      <c r="I962">
        <v>1</v>
      </c>
      <c r="K962">
        <f t="shared" si="57"/>
        <v>1000000</v>
      </c>
    </row>
    <row r="963" spans="1:11">
      <c r="A963" t="s">
        <v>12</v>
      </c>
      <c r="B963" t="s">
        <v>627</v>
      </c>
      <c r="C963" s="2" t="s">
        <v>646</v>
      </c>
      <c r="D963" t="s">
        <v>37</v>
      </c>
      <c r="E963" t="s">
        <v>40</v>
      </c>
      <c r="F963" s="1">
        <v>1000000</v>
      </c>
      <c r="G963" s="4">
        <v>1</v>
      </c>
      <c r="I963">
        <v>1</v>
      </c>
      <c r="K963">
        <f t="shared" si="57"/>
        <v>1000000</v>
      </c>
    </row>
    <row r="964" spans="1:11">
      <c r="A964" t="s">
        <v>12</v>
      </c>
      <c r="B964" t="s">
        <v>601</v>
      </c>
      <c r="C964" s="2" t="s">
        <v>601</v>
      </c>
      <c r="D964" t="s">
        <v>37</v>
      </c>
      <c r="E964" t="s">
        <v>40</v>
      </c>
      <c r="F964" s="1">
        <v>1000000</v>
      </c>
      <c r="G964" s="4">
        <v>1</v>
      </c>
      <c r="I964">
        <v>1</v>
      </c>
      <c r="K964">
        <f t="shared" si="57"/>
        <v>1000000</v>
      </c>
    </row>
    <row r="965" spans="1:11">
      <c r="A965" t="s">
        <v>12</v>
      </c>
      <c r="B965" t="s">
        <v>636</v>
      </c>
      <c r="C965" s="2" t="s">
        <v>647</v>
      </c>
      <c r="D965" t="s">
        <v>37</v>
      </c>
      <c r="E965" t="s">
        <v>40</v>
      </c>
      <c r="F965" s="1">
        <v>1000000</v>
      </c>
      <c r="G965" s="4">
        <v>1</v>
      </c>
      <c r="I965">
        <v>1</v>
      </c>
      <c r="K965">
        <f t="shared" si="57"/>
        <v>1000000</v>
      </c>
    </row>
    <row r="966" spans="1:11">
      <c r="A966" t="s">
        <v>12</v>
      </c>
      <c r="B966" t="s">
        <v>648</v>
      </c>
      <c r="C966" s="2" t="s">
        <v>649</v>
      </c>
      <c r="D966" t="s">
        <v>37</v>
      </c>
      <c r="E966" t="s">
        <v>40</v>
      </c>
      <c r="F966" s="1">
        <v>1000000</v>
      </c>
      <c r="G966" s="4">
        <v>1</v>
      </c>
      <c r="I966">
        <v>1</v>
      </c>
      <c r="K966">
        <f t="shared" si="57"/>
        <v>1000000</v>
      </c>
    </row>
    <row r="967" spans="1:11">
      <c r="A967" t="s">
        <v>12</v>
      </c>
      <c r="B967" t="s">
        <v>343</v>
      </c>
      <c r="C967" s="2" t="s">
        <v>650</v>
      </c>
      <c r="D967" t="s">
        <v>36</v>
      </c>
      <c r="E967" t="s">
        <v>39</v>
      </c>
      <c r="F967" s="1">
        <v>2500</v>
      </c>
      <c r="G967" s="4">
        <v>310</v>
      </c>
      <c r="H967">
        <v>1</v>
      </c>
      <c r="J967">
        <f>F967*G967</f>
        <v>775000</v>
      </c>
    </row>
    <row r="968" spans="1:11">
      <c r="A968" t="s">
        <v>12</v>
      </c>
      <c r="B968" t="s">
        <v>343</v>
      </c>
      <c r="C968" s="2" t="s">
        <v>650</v>
      </c>
      <c r="D968" t="s">
        <v>36</v>
      </c>
      <c r="E968" t="s">
        <v>39</v>
      </c>
      <c r="F968" s="1">
        <v>5000</v>
      </c>
      <c r="G968" s="4">
        <v>310</v>
      </c>
      <c r="H968">
        <v>1</v>
      </c>
      <c r="J968">
        <f>F968*G968</f>
        <v>1550000</v>
      </c>
    </row>
    <row r="969" spans="1:11">
      <c r="A969" t="s">
        <v>12</v>
      </c>
      <c r="B969" t="s">
        <v>636</v>
      </c>
      <c r="C969" s="2" t="s">
        <v>636</v>
      </c>
      <c r="D969" t="s">
        <v>37</v>
      </c>
      <c r="E969" t="s">
        <v>40</v>
      </c>
      <c r="F969" s="1">
        <v>1500000</v>
      </c>
      <c r="G969" s="4">
        <v>1</v>
      </c>
      <c r="I969">
        <v>1</v>
      </c>
      <c r="K969">
        <f>F969*G969</f>
        <v>1500000</v>
      </c>
    </row>
    <row r="970" spans="1:11">
      <c r="A970" t="s">
        <v>12</v>
      </c>
      <c r="B970" t="s">
        <v>648</v>
      </c>
      <c r="C970" s="2" t="s">
        <v>264</v>
      </c>
      <c r="D970" t="s">
        <v>37</v>
      </c>
      <c r="E970" t="s">
        <v>40</v>
      </c>
      <c r="F970" s="1">
        <v>1800000</v>
      </c>
      <c r="G970" s="4">
        <v>1</v>
      </c>
      <c r="I970">
        <v>1</v>
      </c>
      <c r="K970">
        <f>F970*G970</f>
        <v>1800000</v>
      </c>
    </row>
    <row r="971" spans="1:11">
      <c r="A971" t="s">
        <v>12</v>
      </c>
      <c r="B971" t="s">
        <v>634</v>
      </c>
      <c r="C971" s="2" t="s">
        <v>651</v>
      </c>
      <c r="D971" t="s">
        <v>37</v>
      </c>
      <c r="E971" t="s">
        <v>40</v>
      </c>
      <c r="F971" s="1">
        <v>600000</v>
      </c>
      <c r="G971" s="4">
        <v>1</v>
      </c>
      <c r="I971">
        <v>1</v>
      </c>
      <c r="K971">
        <f>F971*G971</f>
        <v>600000</v>
      </c>
    </row>
    <row r="972" spans="1:11">
      <c r="A972" t="s">
        <v>12</v>
      </c>
      <c r="B972" t="s">
        <v>343</v>
      </c>
      <c r="C972" s="2" t="s">
        <v>652</v>
      </c>
      <c r="D972" t="s">
        <v>37</v>
      </c>
      <c r="E972" t="s">
        <v>40</v>
      </c>
      <c r="F972" s="1">
        <v>1200000</v>
      </c>
      <c r="G972" s="4">
        <v>1</v>
      </c>
      <c r="I972">
        <v>1</v>
      </c>
      <c r="K972">
        <f>F972*G972</f>
        <v>1200000</v>
      </c>
    </row>
    <row r="973" spans="1:11">
      <c r="A973" t="s">
        <v>12</v>
      </c>
      <c r="B973" t="s">
        <v>631</v>
      </c>
      <c r="C973" s="2" t="s">
        <v>644</v>
      </c>
      <c r="D973" t="s">
        <v>37</v>
      </c>
      <c r="E973" t="s">
        <v>40</v>
      </c>
      <c r="F973" s="1">
        <v>1200000</v>
      </c>
      <c r="G973" s="4">
        <v>1</v>
      </c>
      <c r="I973">
        <v>1</v>
      </c>
      <c r="K973">
        <f>F973*G973</f>
        <v>1200000</v>
      </c>
    </row>
    <row r="974" spans="1:11">
      <c r="A974" t="s">
        <v>12</v>
      </c>
      <c r="B974" t="s">
        <v>631</v>
      </c>
      <c r="C974" s="2" t="s">
        <v>632</v>
      </c>
      <c r="D974" t="s">
        <v>36</v>
      </c>
      <c r="E974" t="s">
        <v>39</v>
      </c>
      <c r="F974" s="1">
        <v>4200</v>
      </c>
      <c r="G974" s="4">
        <v>310</v>
      </c>
      <c r="H974">
        <v>1</v>
      </c>
      <c r="J974">
        <f t="shared" ref="J974:J979" si="58">F974*G974</f>
        <v>1302000</v>
      </c>
    </row>
    <row r="975" spans="1:11">
      <c r="A975" t="s">
        <v>12</v>
      </c>
      <c r="B975" t="s">
        <v>601</v>
      </c>
      <c r="C975" s="2" t="s">
        <v>653</v>
      </c>
      <c r="D975" t="s">
        <v>36</v>
      </c>
      <c r="E975" t="s">
        <v>39</v>
      </c>
      <c r="F975" s="1">
        <v>5000</v>
      </c>
      <c r="G975" s="4">
        <v>310</v>
      </c>
      <c r="H975">
        <v>1</v>
      </c>
      <c r="J975">
        <f t="shared" si="58"/>
        <v>1550000</v>
      </c>
    </row>
    <row r="976" spans="1:11">
      <c r="A976" t="s">
        <v>12</v>
      </c>
      <c r="B976" t="s">
        <v>625</v>
      </c>
      <c r="C976" s="2" t="s">
        <v>654</v>
      </c>
      <c r="D976" t="s">
        <v>36</v>
      </c>
      <c r="E976" t="s">
        <v>39</v>
      </c>
      <c r="F976" s="1">
        <v>2500</v>
      </c>
      <c r="G976" s="4">
        <v>310</v>
      </c>
      <c r="H976">
        <v>1</v>
      </c>
      <c r="J976">
        <f t="shared" si="58"/>
        <v>775000</v>
      </c>
    </row>
    <row r="977" spans="1:11">
      <c r="A977" t="s">
        <v>12</v>
      </c>
      <c r="B977" t="s">
        <v>648</v>
      </c>
      <c r="C977" s="2" t="s">
        <v>655</v>
      </c>
      <c r="D977" t="s">
        <v>36</v>
      </c>
      <c r="E977" t="s">
        <v>39</v>
      </c>
      <c r="F977" s="1">
        <v>2500</v>
      </c>
      <c r="G977" s="4">
        <v>310</v>
      </c>
      <c r="H977">
        <v>1</v>
      </c>
      <c r="J977">
        <f t="shared" si="58"/>
        <v>775000</v>
      </c>
    </row>
    <row r="978" spans="1:11">
      <c r="A978" t="s">
        <v>12</v>
      </c>
      <c r="B978" t="s">
        <v>631</v>
      </c>
      <c r="C978" s="2" t="s">
        <v>656</v>
      </c>
      <c r="D978" t="s">
        <v>36</v>
      </c>
      <c r="E978" t="s">
        <v>39</v>
      </c>
      <c r="F978" s="1">
        <v>5000</v>
      </c>
      <c r="G978" s="4">
        <v>310</v>
      </c>
      <c r="H978">
        <v>1</v>
      </c>
      <c r="J978">
        <f t="shared" si="58"/>
        <v>1550000</v>
      </c>
    </row>
    <row r="979" spans="1:11">
      <c r="A979" t="s">
        <v>12</v>
      </c>
      <c r="B979" t="s">
        <v>634</v>
      </c>
      <c r="C979" s="2" t="s">
        <v>634</v>
      </c>
      <c r="D979" t="s">
        <v>36</v>
      </c>
      <c r="E979" t="s">
        <v>39</v>
      </c>
      <c r="F979" s="1">
        <v>2500</v>
      </c>
      <c r="G979" s="4">
        <v>310</v>
      </c>
      <c r="H979">
        <v>1</v>
      </c>
      <c r="J979">
        <f t="shared" si="58"/>
        <v>775000</v>
      </c>
    </row>
    <row r="980" spans="1:11">
      <c r="A980" t="s">
        <v>12</v>
      </c>
      <c r="B980" t="s">
        <v>648</v>
      </c>
      <c r="C980" s="2" t="s">
        <v>264</v>
      </c>
      <c r="D980" t="s">
        <v>37</v>
      </c>
      <c r="E980" t="s">
        <v>40</v>
      </c>
      <c r="F980" s="1">
        <v>2000000</v>
      </c>
      <c r="G980" s="4">
        <v>1</v>
      </c>
      <c r="I980">
        <v>1</v>
      </c>
      <c r="K980">
        <f>F980*G980</f>
        <v>2000000</v>
      </c>
    </row>
    <row r="981" spans="1:11">
      <c r="A981" t="s">
        <v>12</v>
      </c>
      <c r="B981" t="s">
        <v>627</v>
      </c>
      <c r="C981" s="2" t="s">
        <v>657</v>
      </c>
      <c r="D981" t="s">
        <v>36</v>
      </c>
      <c r="E981" t="s">
        <v>39</v>
      </c>
      <c r="F981" s="1">
        <v>5000</v>
      </c>
      <c r="G981" s="4">
        <v>310</v>
      </c>
      <c r="H981">
        <v>1</v>
      </c>
      <c r="J981">
        <f t="shared" ref="J981:J990" si="59">F981*G981</f>
        <v>1550000</v>
      </c>
    </row>
    <row r="982" spans="1:11">
      <c r="A982" t="s">
        <v>12</v>
      </c>
      <c r="B982" t="s">
        <v>625</v>
      </c>
      <c r="C982" s="2" t="s">
        <v>654</v>
      </c>
      <c r="D982" t="s">
        <v>36</v>
      </c>
      <c r="E982" t="s">
        <v>39</v>
      </c>
      <c r="F982" s="1">
        <v>2500</v>
      </c>
      <c r="G982" s="4">
        <v>310</v>
      </c>
      <c r="H982">
        <v>1</v>
      </c>
      <c r="J982">
        <f t="shared" si="59"/>
        <v>775000</v>
      </c>
    </row>
    <row r="983" spans="1:11">
      <c r="A983" t="s">
        <v>12</v>
      </c>
      <c r="B983" t="s">
        <v>625</v>
      </c>
      <c r="C983" s="2" t="s">
        <v>654</v>
      </c>
      <c r="D983" t="s">
        <v>36</v>
      </c>
      <c r="E983" t="s">
        <v>39</v>
      </c>
      <c r="F983" s="1">
        <v>5000</v>
      </c>
      <c r="G983" s="4">
        <v>310</v>
      </c>
      <c r="H983">
        <v>1</v>
      </c>
      <c r="J983">
        <f t="shared" si="59"/>
        <v>1550000</v>
      </c>
    </row>
    <row r="984" spans="1:11">
      <c r="A984" t="s">
        <v>12</v>
      </c>
      <c r="B984" t="s">
        <v>658</v>
      </c>
      <c r="C984" s="2" t="s">
        <v>659</v>
      </c>
      <c r="D984" t="s">
        <v>36</v>
      </c>
      <c r="E984" t="s">
        <v>39</v>
      </c>
      <c r="F984" s="1">
        <v>2500</v>
      </c>
      <c r="G984" s="4">
        <v>310</v>
      </c>
      <c r="H984">
        <v>1</v>
      </c>
      <c r="J984">
        <f t="shared" si="59"/>
        <v>775000</v>
      </c>
    </row>
    <row r="985" spans="1:11">
      <c r="A985" t="s">
        <v>12</v>
      </c>
      <c r="B985" t="s">
        <v>658</v>
      </c>
      <c r="C985" s="2" t="s">
        <v>659</v>
      </c>
      <c r="D985" t="s">
        <v>36</v>
      </c>
      <c r="E985" t="s">
        <v>39</v>
      </c>
      <c r="F985" s="1">
        <v>3200</v>
      </c>
      <c r="G985" s="4">
        <v>310</v>
      </c>
      <c r="H985">
        <v>1</v>
      </c>
      <c r="J985">
        <f t="shared" si="59"/>
        <v>992000</v>
      </c>
    </row>
    <row r="986" spans="1:11">
      <c r="A986" t="s">
        <v>12</v>
      </c>
      <c r="B986" t="s">
        <v>627</v>
      </c>
      <c r="C986" s="2" t="s">
        <v>657</v>
      </c>
      <c r="D986" t="s">
        <v>36</v>
      </c>
      <c r="E986" t="s">
        <v>39</v>
      </c>
      <c r="F986" s="1">
        <v>1500</v>
      </c>
      <c r="G986" s="4">
        <v>310</v>
      </c>
      <c r="H986">
        <v>1</v>
      </c>
      <c r="J986">
        <f t="shared" si="59"/>
        <v>465000</v>
      </c>
    </row>
    <row r="987" spans="1:11">
      <c r="A987" t="s">
        <v>12</v>
      </c>
      <c r="B987" t="s">
        <v>627</v>
      </c>
      <c r="C987" s="2" t="s">
        <v>657</v>
      </c>
      <c r="D987" t="s">
        <v>36</v>
      </c>
      <c r="E987" t="s">
        <v>39</v>
      </c>
      <c r="F987" s="1">
        <v>2500</v>
      </c>
      <c r="G987" s="4">
        <v>310</v>
      </c>
      <c r="H987">
        <v>1</v>
      </c>
      <c r="J987">
        <f t="shared" si="59"/>
        <v>775000</v>
      </c>
    </row>
    <row r="988" spans="1:11">
      <c r="A988" t="s">
        <v>12</v>
      </c>
      <c r="B988" t="s">
        <v>343</v>
      </c>
      <c r="C988" s="2" t="s">
        <v>642</v>
      </c>
      <c r="D988" t="s">
        <v>36</v>
      </c>
      <c r="E988" t="s">
        <v>39</v>
      </c>
      <c r="F988" s="1">
        <v>5000</v>
      </c>
      <c r="G988" s="4">
        <v>310</v>
      </c>
      <c r="H988">
        <v>1</v>
      </c>
      <c r="J988">
        <f t="shared" si="59"/>
        <v>1550000</v>
      </c>
    </row>
    <row r="989" spans="1:11">
      <c r="A989" t="s">
        <v>12</v>
      </c>
      <c r="B989" t="s">
        <v>660</v>
      </c>
      <c r="C989" s="2" t="s">
        <v>661</v>
      </c>
      <c r="D989" t="s">
        <v>36</v>
      </c>
      <c r="E989" t="s">
        <v>39</v>
      </c>
      <c r="F989" s="1">
        <v>2500</v>
      </c>
      <c r="G989" s="4">
        <v>310</v>
      </c>
      <c r="H989">
        <v>1</v>
      </c>
      <c r="J989">
        <f t="shared" si="59"/>
        <v>775000</v>
      </c>
    </row>
    <row r="990" spans="1:11">
      <c r="A990" t="s">
        <v>12</v>
      </c>
      <c r="B990" t="s">
        <v>660</v>
      </c>
      <c r="C990" s="2" t="s">
        <v>661</v>
      </c>
      <c r="D990" t="s">
        <v>36</v>
      </c>
      <c r="E990" t="s">
        <v>39</v>
      </c>
      <c r="F990" s="1">
        <v>2500</v>
      </c>
      <c r="G990" s="4">
        <v>310</v>
      </c>
      <c r="H990">
        <v>1</v>
      </c>
      <c r="J990">
        <f t="shared" si="59"/>
        <v>775000</v>
      </c>
    </row>
    <row r="991" spans="1:11">
      <c r="A991" t="s">
        <v>12</v>
      </c>
      <c r="B991" t="s">
        <v>625</v>
      </c>
      <c r="C991" s="2" t="s">
        <v>662</v>
      </c>
      <c r="D991" t="s">
        <v>37</v>
      </c>
      <c r="E991" t="s">
        <v>40</v>
      </c>
      <c r="F991" s="1">
        <v>1000000</v>
      </c>
      <c r="G991" s="4">
        <v>1</v>
      </c>
      <c r="I991">
        <v>1</v>
      </c>
      <c r="K991">
        <f>F991*G991</f>
        <v>1000000</v>
      </c>
    </row>
    <row r="992" spans="1:11">
      <c r="A992" t="s">
        <v>12</v>
      </c>
      <c r="B992" t="s">
        <v>625</v>
      </c>
      <c r="C992" s="2" t="s">
        <v>663</v>
      </c>
      <c r="D992" t="s">
        <v>36</v>
      </c>
      <c r="E992" t="s">
        <v>39</v>
      </c>
      <c r="F992" s="1">
        <v>2500</v>
      </c>
      <c r="G992" s="4">
        <v>310</v>
      </c>
      <c r="H992">
        <v>1</v>
      </c>
      <c r="J992">
        <f>F992*G992</f>
        <v>775000</v>
      </c>
    </row>
    <row r="993" spans="1:11">
      <c r="A993" t="s">
        <v>12</v>
      </c>
      <c r="B993" t="s">
        <v>627</v>
      </c>
      <c r="C993" s="2" t="s">
        <v>664</v>
      </c>
      <c r="D993" t="s">
        <v>36</v>
      </c>
      <c r="E993" t="s">
        <v>39</v>
      </c>
      <c r="F993" s="1">
        <v>5000</v>
      </c>
      <c r="G993" s="4">
        <v>310</v>
      </c>
      <c r="H993">
        <v>1</v>
      </c>
      <c r="J993">
        <f>F993*G993</f>
        <v>1550000</v>
      </c>
    </row>
    <row r="994" spans="1:11">
      <c r="A994" t="s">
        <v>12</v>
      </c>
      <c r="B994" t="s">
        <v>634</v>
      </c>
      <c r="C994" s="2" t="s">
        <v>262</v>
      </c>
      <c r="D994" t="s">
        <v>36</v>
      </c>
      <c r="E994" t="s">
        <v>39</v>
      </c>
      <c r="F994" s="1">
        <v>5000</v>
      </c>
      <c r="G994" s="4">
        <v>310</v>
      </c>
      <c r="H994">
        <v>1</v>
      </c>
      <c r="J994">
        <f>F994*G994</f>
        <v>1550000</v>
      </c>
    </row>
    <row r="995" spans="1:11">
      <c r="A995" t="s">
        <v>12</v>
      </c>
      <c r="B995" t="s">
        <v>634</v>
      </c>
      <c r="C995" s="2" t="s">
        <v>262</v>
      </c>
      <c r="D995" t="s">
        <v>36</v>
      </c>
      <c r="E995" t="s">
        <v>39</v>
      </c>
      <c r="F995" s="1">
        <v>5000</v>
      </c>
      <c r="G995" s="4">
        <v>310</v>
      </c>
      <c r="H995">
        <v>1</v>
      </c>
      <c r="J995">
        <f>F995*G995</f>
        <v>1550000</v>
      </c>
    </row>
    <row r="996" spans="1:11">
      <c r="A996" t="s">
        <v>12</v>
      </c>
      <c r="B996" t="s">
        <v>627</v>
      </c>
      <c r="C996" s="2" t="s">
        <v>665</v>
      </c>
      <c r="D996" t="s">
        <v>37</v>
      </c>
      <c r="E996" t="s">
        <v>40</v>
      </c>
      <c r="F996" s="1">
        <v>700000</v>
      </c>
      <c r="G996" s="4">
        <v>1</v>
      </c>
      <c r="I996">
        <v>1</v>
      </c>
      <c r="K996">
        <f>F996*G996</f>
        <v>700000</v>
      </c>
    </row>
    <row r="997" spans="1:11">
      <c r="A997" t="s">
        <v>12</v>
      </c>
      <c r="B997" t="s">
        <v>648</v>
      </c>
      <c r="C997" s="2" t="s">
        <v>666</v>
      </c>
      <c r="D997" t="s">
        <v>36</v>
      </c>
      <c r="E997" t="s">
        <v>39</v>
      </c>
      <c r="F997" s="1">
        <v>2500</v>
      </c>
      <c r="G997" s="4">
        <v>310</v>
      </c>
      <c r="H997">
        <v>1</v>
      </c>
      <c r="J997">
        <f t="shared" ref="J997:J1009" si="60">F997*G997</f>
        <v>775000</v>
      </c>
    </row>
    <row r="998" spans="1:11">
      <c r="A998" t="s">
        <v>12</v>
      </c>
      <c r="B998" t="s">
        <v>648</v>
      </c>
      <c r="C998" s="2" t="s">
        <v>666</v>
      </c>
      <c r="D998" t="s">
        <v>36</v>
      </c>
      <c r="E998" t="s">
        <v>39</v>
      </c>
      <c r="F998" s="1">
        <v>2500</v>
      </c>
      <c r="G998" s="4">
        <v>310</v>
      </c>
      <c r="H998">
        <v>1</v>
      </c>
      <c r="J998">
        <f t="shared" si="60"/>
        <v>775000</v>
      </c>
    </row>
    <row r="999" spans="1:11">
      <c r="A999" t="s">
        <v>12</v>
      </c>
      <c r="B999" t="s">
        <v>625</v>
      </c>
      <c r="C999" s="2" t="s">
        <v>667</v>
      </c>
      <c r="D999" t="s">
        <v>36</v>
      </c>
      <c r="E999" t="s">
        <v>39</v>
      </c>
      <c r="F999" s="1">
        <v>1000</v>
      </c>
      <c r="G999" s="4">
        <v>310</v>
      </c>
      <c r="H999">
        <v>1</v>
      </c>
      <c r="J999">
        <f t="shared" si="60"/>
        <v>310000</v>
      </c>
    </row>
    <row r="1000" spans="1:11">
      <c r="A1000" t="s">
        <v>12</v>
      </c>
      <c r="B1000" t="s">
        <v>648</v>
      </c>
      <c r="C1000" s="2" t="s">
        <v>668</v>
      </c>
      <c r="D1000" t="s">
        <v>36</v>
      </c>
      <c r="E1000" t="s">
        <v>39</v>
      </c>
      <c r="F1000" s="1">
        <v>6000</v>
      </c>
      <c r="G1000" s="4">
        <v>310</v>
      </c>
      <c r="H1000">
        <v>1</v>
      </c>
      <c r="J1000">
        <f t="shared" si="60"/>
        <v>1860000</v>
      </c>
    </row>
    <row r="1001" spans="1:11">
      <c r="A1001" t="s">
        <v>12</v>
      </c>
      <c r="B1001" t="s">
        <v>648</v>
      </c>
      <c r="C1001" s="2" t="s">
        <v>668</v>
      </c>
      <c r="D1001" t="s">
        <v>36</v>
      </c>
      <c r="E1001" t="s">
        <v>39</v>
      </c>
      <c r="F1001" s="1">
        <v>6000</v>
      </c>
      <c r="G1001" s="4">
        <v>310</v>
      </c>
      <c r="H1001">
        <v>1</v>
      </c>
      <c r="J1001">
        <f t="shared" si="60"/>
        <v>1860000</v>
      </c>
    </row>
    <row r="1002" spans="1:11">
      <c r="A1002" t="s">
        <v>12</v>
      </c>
      <c r="B1002" t="s">
        <v>648</v>
      </c>
      <c r="C1002" s="2" t="s">
        <v>668</v>
      </c>
      <c r="D1002" t="s">
        <v>36</v>
      </c>
      <c r="E1002" t="s">
        <v>39</v>
      </c>
      <c r="F1002" s="1">
        <v>4200</v>
      </c>
      <c r="G1002" s="4">
        <v>310</v>
      </c>
      <c r="H1002">
        <v>1</v>
      </c>
      <c r="J1002">
        <f t="shared" si="60"/>
        <v>1302000</v>
      </c>
    </row>
    <row r="1003" spans="1:11">
      <c r="A1003" t="s">
        <v>12</v>
      </c>
      <c r="B1003" t="s">
        <v>648</v>
      </c>
      <c r="C1003" s="2" t="s">
        <v>668</v>
      </c>
      <c r="D1003" t="s">
        <v>36</v>
      </c>
      <c r="E1003" t="s">
        <v>39</v>
      </c>
      <c r="F1003" s="1">
        <v>4200</v>
      </c>
      <c r="G1003" s="4">
        <v>310</v>
      </c>
      <c r="H1003">
        <v>1</v>
      </c>
      <c r="J1003">
        <f t="shared" si="60"/>
        <v>1302000</v>
      </c>
    </row>
    <row r="1004" spans="1:11">
      <c r="A1004" t="s">
        <v>12</v>
      </c>
      <c r="B1004" t="s">
        <v>648</v>
      </c>
      <c r="C1004" s="2" t="s">
        <v>668</v>
      </c>
      <c r="D1004" t="s">
        <v>36</v>
      </c>
      <c r="E1004" t="s">
        <v>39</v>
      </c>
      <c r="F1004" s="1">
        <v>4200</v>
      </c>
      <c r="G1004" s="4">
        <v>310</v>
      </c>
      <c r="H1004">
        <v>1</v>
      </c>
      <c r="J1004">
        <f t="shared" si="60"/>
        <v>1302000</v>
      </c>
    </row>
    <row r="1005" spans="1:11">
      <c r="A1005" t="s">
        <v>12</v>
      </c>
      <c r="B1005" t="s">
        <v>648</v>
      </c>
      <c r="C1005" s="2" t="s">
        <v>668</v>
      </c>
      <c r="D1005" t="s">
        <v>36</v>
      </c>
      <c r="E1005" t="s">
        <v>39</v>
      </c>
      <c r="F1005" s="1">
        <v>4200</v>
      </c>
      <c r="G1005" s="4">
        <v>310</v>
      </c>
      <c r="H1005">
        <v>1</v>
      </c>
      <c r="J1005">
        <f t="shared" si="60"/>
        <v>1302000</v>
      </c>
    </row>
    <row r="1006" spans="1:11">
      <c r="A1006" t="s">
        <v>12</v>
      </c>
      <c r="B1006" t="s">
        <v>634</v>
      </c>
      <c r="C1006" s="2" t="s">
        <v>669</v>
      </c>
      <c r="D1006" t="s">
        <v>36</v>
      </c>
      <c r="E1006" t="s">
        <v>39</v>
      </c>
      <c r="F1006" s="1">
        <v>2500</v>
      </c>
      <c r="G1006" s="4">
        <v>310</v>
      </c>
      <c r="H1006">
        <v>1</v>
      </c>
      <c r="J1006">
        <f t="shared" si="60"/>
        <v>775000</v>
      </c>
    </row>
    <row r="1007" spans="1:11">
      <c r="A1007" t="s">
        <v>12</v>
      </c>
      <c r="B1007" t="s">
        <v>634</v>
      </c>
      <c r="C1007" s="2" t="s">
        <v>669</v>
      </c>
      <c r="D1007" t="s">
        <v>36</v>
      </c>
      <c r="E1007" t="s">
        <v>39</v>
      </c>
      <c r="F1007" s="1">
        <v>5000</v>
      </c>
      <c r="G1007" s="4">
        <v>310</v>
      </c>
      <c r="H1007">
        <v>1</v>
      </c>
      <c r="J1007">
        <f t="shared" si="60"/>
        <v>1550000</v>
      </c>
    </row>
    <row r="1008" spans="1:11">
      <c r="A1008" t="s">
        <v>12</v>
      </c>
      <c r="B1008" t="s">
        <v>634</v>
      </c>
      <c r="C1008" s="2" t="s">
        <v>669</v>
      </c>
      <c r="D1008" t="s">
        <v>36</v>
      </c>
      <c r="E1008" t="s">
        <v>39</v>
      </c>
      <c r="F1008" s="1">
        <v>3000</v>
      </c>
      <c r="G1008" s="4">
        <v>310</v>
      </c>
      <c r="H1008">
        <v>1</v>
      </c>
      <c r="J1008">
        <f t="shared" si="60"/>
        <v>930000</v>
      </c>
    </row>
    <row r="1009" spans="1:11">
      <c r="A1009" t="s">
        <v>12</v>
      </c>
      <c r="B1009" t="s">
        <v>634</v>
      </c>
      <c r="C1009" s="2" t="s">
        <v>669</v>
      </c>
      <c r="D1009" t="s">
        <v>36</v>
      </c>
      <c r="E1009" t="s">
        <v>39</v>
      </c>
      <c r="F1009" s="1">
        <v>2000</v>
      </c>
      <c r="G1009" s="4">
        <v>310</v>
      </c>
      <c r="H1009">
        <v>1</v>
      </c>
      <c r="J1009">
        <f t="shared" si="60"/>
        <v>620000</v>
      </c>
    </row>
    <row r="1010" spans="1:11">
      <c r="A1010" t="s">
        <v>12</v>
      </c>
      <c r="B1010" t="s">
        <v>639</v>
      </c>
      <c r="C1010" s="2" t="s">
        <v>640</v>
      </c>
      <c r="D1010" t="s">
        <v>37</v>
      </c>
      <c r="E1010" t="s">
        <v>40</v>
      </c>
      <c r="F1010" s="1">
        <v>1000000</v>
      </c>
      <c r="G1010" s="4">
        <v>1</v>
      </c>
      <c r="I1010">
        <v>1</v>
      </c>
      <c r="K1010">
        <f>F1010*G1010</f>
        <v>1000000</v>
      </c>
    </row>
    <row r="1011" spans="1:11">
      <c r="A1011" t="s">
        <v>12</v>
      </c>
      <c r="B1011" t="s">
        <v>648</v>
      </c>
      <c r="C1011" s="2" t="s">
        <v>648</v>
      </c>
      <c r="D1011" t="s">
        <v>36</v>
      </c>
      <c r="E1011" t="s">
        <v>39</v>
      </c>
      <c r="F1011" s="1">
        <v>2500</v>
      </c>
      <c r="G1011" s="4">
        <v>310</v>
      </c>
      <c r="H1011">
        <v>1</v>
      </c>
      <c r="J1011">
        <f t="shared" ref="J1011:J1024" si="61">F1011*G1011</f>
        <v>775000</v>
      </c>
    </row>
    <row r="1012" spans="1:11">
      <c r="A1012" t="s">
        <v>12</v>
      </c>
      <c r="B1012" t="s">
        <v>648</v>
      </c>
      <c r="C1012" s="2" t="s">
        <v>648</v>
      </c>
      <c r="D1012" t="s">
        <v>36</v>
      </c>
      <c r="E1012" t="s">
        <v>39</v>
      </c>
      <c r="F1012" s="1">
        <v>2500</v>
      </c>
      <c r="G1012" s="4">
        <v>310</v>
      </c>
      <c r="H1012">
        <v>1</v>
      </c>
      <c r="J1012">
        <f t="shared" si="61"/>
        <v>775000</v>
      </c>
    </row>
    <row r="1013" spans="1:11">
      <c r="A1013" t="s">
        <v>12</v>
      </c>
      <c r="B1013" t="s">
        <v>634</v>
      </c>
      <c r="C1013" s="2" t="s">
        <v>568</v>
      </c>
      <c r="D1013" t="s">
        <v>36</v>
      </c>
      <c r="E1013" t="s">
        <v>39</v>
      </c>
      <c r="F1013" s="1">
        <v>2500</v>
      </c>
      <c r="G1013" s="4">
        <v>310</v>
      </c>
      <c r="H1013">
        <v>1</v>
      </c>
      <c r="J1013">
        <f t="shared" si="61"/>
        <v>775000</v>
      </c>
    </row>
    <row r="1014" spans="1:11">
      <c r="A1014" t="s">
        <v>12</v>
      </c>
      <c r="B1014" t="s">
        <v>634</v>
      </c>
      <c r="C1014" s="2" t="s">
        <v>568</v>
      </c>
      <c r="D1014" t="s">
        <v>36</v>
      </c>
      <c r="E1014" t="s">
        <v>39</v>
      </c>
      <c r="F1014" s="1">
        <v>2500</v>
      </c>
      <c r="G1014" s="4">
        <v>310</v>
      </c>
      <c r="H1014">
        <v>1</v>
      </c>
      <c r="J1014">
        <f t="shared" si="61"/>
        <v>775000</v>
      </c>
    </row>
    <row r="1015" spans="1:11">
      <c r="A1015" t="s">
        <v>12</v>
      </c>
      <c r="B1015" t="s">
        <v>627</v>
      </c>
      <c r="C1015" s="2" t="s">
        <v>670</v>
      </c>
      <c r="D1015" t="s">
        <v>36</v>
      </c>
      <c r="E1015" t="s">
        <v>39</v>
      </c>
      <c r="F1015" s="1">
        <v>5000</v>
      </c>
      <c r="G1015" s="4">
        <v>310</v>
      </c>
      <c r="H1015">
        <v>1</v>
      </c>
      <c r="J1015">
        <f t="shared" si="61"/>
        <v>1550000</v>
      </c>
    </row>
    <row r="1016" spans="1:11">
      <c r="A1016" t="s">
        <v>12</v>
      </c>
      <c r="B1016" t="s">
        <v>627</v>
      </c>
      <c r="C1016" s="2" t="s">
        <v>670</v>
      </c>
      <c r="D1016" t="s">
        <v>36</v>
      </c>
      <c r="E1016" t="s">
        <v>39</v>
      </c>
      <c r="F1016" s="1">
        <v>5000</v>
      </c>
      <c r="G1016" s="4">
        <v>310</v>
      </c>
      <c r="H1016">
        <v>1</v>
      </c>
      <c r="J1016">
        <f t="shared" si="61"/>
        <v>1550000</v>
      </c>
    </row>
    <row r="1017" spans="1:11">
      <c r="A1017" t="s">
        <v>12</v>
      </c>
      <c r="B1017" t="s">
        <v>625</v>
      </c>
      <c r="C1017" s="2" t="s">
        <v>654</v>
      </c>
      <c r="D1017" t="s">
        <v>36</v>
      </c>
      <c r="E1017" t="s">
        <v>39</v>
      </c>
      <c r="F1017" s="1">
        <v>5000</v>
      </c>
      <c r="G1017" s="4">
        <v>310</v>
      </c>
      <c r="H1017">
        <v>1</v>
      </c>
      <c r="J1017">
        <f t="shared" si="61"/>
        <v>1550000</v>
      </c>
    </row>
    <row r="1018" spans="1:11">
      <c r="A1018" t="s">
        <v>12</v>
      </c>
      <c r="B1018" t="s">
        <v>625</v>
      </c>
      <c r="C1018" s="2" t="s">
        <v>654</v>
      </c>
      <c r="D1018" t="s">
        <v>36</v>
      </c>
      <c r="E1018" t="s">
        <v>39</v>
      </c>
      <c r="F1018" s="1">
        <v>5000</v>
      </c>
      <c r="G1018" s="4">
        <v>310</v>
      </c>
      <c r="H1018">
        <v>1</v>
      </c>
      <c r="J1018">
        <f t="shared" si="61"/>
        <v>1550000</v>
      </c>
    </row>
    <row r="1019" spans="1:11">
      <c r="A1019" t="s">
        <v>12</v>
      </c>
      <c r="B1019" t="s">
        <v>627</v>
      </c>
      <c r="C1019" s="2" t="s">
        <v>629</v>
      </c>
      <c r="D1019" t="s">
        <v>36</v>
      </c>
      <c r="E1019" t="s">
        <v>39</v>
      </c>
      <c r="F1019" s="1">
        <v>1500</v>
      </c>
      <c r="G1019" s="4">
        <v>310</v>
      </c>
      <c r="H1019">
        <v>1</v>
      </c>
      <c r="J1019">
        <f t="shared" si="61"/>
        <v>465000</v>
      </c>
    </row>
    <row r="1020" spans="1:11">
      <c r="A1020" t="s">
        <v>12</v>
      </c>
      <c r="B1020" t="s">
        <v>627</v>
      </c>
      <c r="C1020" s="2" t="s">
        <v>629</v>
      </c>
      <c r="D1020" t="s">
        <v>36</v>
      </c>
      <c r="E1020" t="s">
        <v>39</v>
      </c>
      <c r="F1020" s="1">
        <v>2500</v>
      </c>
      <c r="G1020" s="4">
        <v>310</v>
      </c>
      <c r="H1020">
        <v>1</v>
      </c>
      <c r="J1020">
        <f t="shared" si="61"/>
        <v>775000</v>
      </c>
    </row>
    <row r="1021" spans="1:11">
      <c r="A1021" t="s">
        <v>12</v>
      </c>
      <c r="B1021" t="s">
        <v>343</v>
      </c>
      <c r="C1021" s="2" t="s">
        <v>671</v>
      </c>
      <c r="D1021" t="s">
        <v>36</v>
      </c>
      <c r="E1021" t="s">
        <v>39</v>
      </c>
      <c r="F1021" s="1">
        <v>5000</v>
      </c>
      <c r="G1021" s="4">
        <v>310</v>
      </c>
      <c r="H1021">
        <v>1</v>
      </c>
      <c r="J1021">
        <f t="shared" si="61"/>
        <v>1550000</v>
      </c>
    </row>
    <row r="1022" spans="1:11">
      <c r="A1022" t="s">
        <v>12</v>
      </c>
      <c r="B1022" t="s">
        <v>343</v>
      </c>
      <c r="C1022" s="2" t="s">
        <v>671</v>
      </c>
      <c r="D1022" t="s">
        <v>36</v>
      </c>
      <c r="E1022" t="s">
        <v>39</v>
      </c>
      <c r="F1022" s="1">
        <v>5000</v>
      </c>
      <c r="G1022" s="4">
        <v>310</v>
      </c>
      <c r="H1022">
        <v>1</v>
      </c>
      <c r="J1022">
        <f t="shared" si="61"/>
        <v>1550000</v>
      </c>
    </row>
    <row r="1023" spans="1:11">
      <c r="A1023" t="s">
        <v>12</v>
      </c>
      <c r="B1023" t="s">
        <v>634</v>
      </c>
      <c r="C1023" s="2" t="s">
        <v>568</v>
      </c>
      <c r="D1023" t="s">
        <v>36</v>
      </c>
      <c r="E1023" t="s">
        <v>39</v>
      </c>
      <c r="F1023" s="1">
        <v>2500</v>
      </c>
      <c r="G1023" s="4">
        <v>310</v>
      </c>
      <c r="H1023">
        <v>1</v>
      </c>
      <c r="J1023">
        <f t="shared" si="61"/>
        <v>775000</v>
      </c>
    </row>
    <row r="1024" spans="1:11">
      <c r="A1024" t="s">
        <v>12</v>
      </c>
      <c r="B1024" t="s">
        <v>634</v>
      </c>
      <c r="C1024" s="2" t="s">
        <v>568</v>
      </c>
      <c r="D1024" t="s">
        <v>36</v>
      </c>
      <c r="E1024" t="s">
        <v>39</v>
      </c>
      <c r="F1024" s="1">
        <v>2500</v>
      </c>
      <c r="G1024" s="4">
        <v>310</v>
      </c>
      <c r="H1024">
        <v>1</v>
      </c>
      <c r="J1024">
        <f t="shared" si="61"/>
        <v>775000</v>
      </c>
    </row>
    <row r="1025" spans="1:11" ht="15">
      <c r="A1025" s="15" t="s">
        <v>1299</v>
      </c>
      <c r="C1025" s="2"/>
      <c r="G1025" s="4"/>
      <c r="H1025">
        <f>SUM(H938:H1024)</f>
        <v>57</v>
      </c>
      <c r="J1025">
        <f t="shared" ref="J1025" si="62">SUM(J938:J1024)</f>
        <v>59613000</v>
      </c>
    </row>
    <row r="1026" spans="1:11" ht="15">
      <c r="A1026" s="15" t="s">
        <v>1300</v>
      </c>
      <c r="C1026" s="2"/>
      <c r="G1026" s="4"/>
      <c r="I1026">
        <f>SUM(I938:I1024)</f>
        <v>30</v>
      </c>
      <c r="K1026">
        <f>SUM(K938:K1024)</f>
        <v>34900000</v>
      </c>
    </row>
    <row r="1027" spans="1:11" s="7" customFormat="1">
      <c r="A1027" s="7" t="s">
        <v>13</v>
      </c>
      <c r="B1027" s="8" t="s">
        <v>351</v>
      </c>
      <c r="C1027" s="8" t="s">
        <v>352</v>
      </c>
      <c r="D1027" s="7" t="s">
        <v>36</v>
      </c>
      <c r="E1027" s="7" t="s">
        <v>39</v>
      </c>
      <c r="F1027" s="9">
        <v>5000</v>
      </c>
      <c r="G1027" s="7">
        <v>310</v>
      </c>
      <c r="H1027" s="7">
        <v>1</v>
      </c>
      <c r="J1027" s="7">
        <f>F1027*G1027</f>
        <v>1550000</v>
      </c>
    </row>
    <row r="1028" spans="1:11">
      <c r="A1028" t="s">
        <v>13</v>
      </c>
      <c r="B1028" s="2" t="s">
        <v>353</v>
      </c>
      <c r="C1028" s="2" t="s">
        <v>354</v>
      </c>
      <c r="D1028" t="s">
        <v>36</v>
      </c>
      <c r="E1028" t="s">
        <v>39</v>
      </c>
      <c r="F1028" s="1">
        <v>400</v>
      </c>
      <c r="G1028" s="4">
        <v>310</v>
      </c>
      <c r="H1028">
        <v>1</v>
      </c>
      <c r="J1028">
        <f>F1028*G1028</f>
        <v>124000</v>
      </c>
    </row>
    <row r="1029" spans="1:11">
      <c r="A1029" t="s">
        <v>13</v>
      </c>
      <c r="B1029" s="2" t="s">
        <v>355</v>
      </c>
      <c r="C1029" s="2" t="s">
        <v>356</v>
      </c>
      <c r="D1029" t="s">
        <v>37</v>
      </c>
      <c r="E1029" t="s">
        <v>40</v>
      </c>
      <c r="F1029" s="1">
        <v>2000000</v>
      </c>
      <c r="G1029" s="4">
        <v>1</v>
      </c>
      <c r="I1029">
        <v>1</v>
      </c>
      <c r="K1029">
        <f>F1029*G1029</f>
        <v>2000000</v>
      </c>
    </row>
    <row r="1030" spans="1:11">
      <c r="A1030" t="s">
        <v>13</v>
      </c>
      <c r="B1030" s="2" t="s">
        <v>353</v>
      </c>
      <c r="C1030" s="2" t="s">
        <v>354</v>
      </c>
      <c r="D1030" t="s">
        <v>37</v>
      </c>
      <c r="E1030" t="s">
        <v>40</v>
      </c>
      <c r="F1030" s="1">
        <v>800000</v>
      </c>
      <c r="G1030" s="4">
        <v>1</v>
      </c>
      <c r="I1030">
        <v>1</v>
      </c>
      <c r="K1030">
        <f>F1030*G1030</f>
        <v>800000</v>
      </c>
    </row>
    <row r="1031" spans="1:11">
      <c r="A1031" t="s">
        <v>13</v>
      </c>
      <c r="B1031" s="2" t="s">
        <v>353</v>
      </c>
      <c r="C1031" s="2" t="s">
        <v>354</v>
      </c>
      <c r="D1031" t="s">
        <v>37</v>
      </c>
      <c r="E1031" t="s">
        <v>40</v>
      </c>
      <c r="F1031" s="1">
        <v>1000000</v>
      </c>
      <c r="G1031" s="4">
        <v>1</v>
      </c>
      <c r="I1031">
        <v>1</v>
      </c>
      <c r="K1031">
        <f>F1031*G1031</f>
        <v>1000000</v>
      </c>
    </row>
    <row r="1032" spans="1:11">
      <c r="A1032" t="s">
        <v>13</v>
      </c>
      <c r="B1032" s="2" t="s">
        <v>357</v>
      </c>
      <c r="C1032" s="2" t="s">
        <v>358</v>
      </c>
      <c r="D1032" t="s">
        <v>36</v>
      </c>
      <c r="E1032" t="s">
        <v>39</v>
      </c>
      <c r="F1032" s="1">
        <v>5000</v>
      </c>
      <c r="G1032" s="4">
        <v>310</v>
      </c>
      <c r="H1032">
        <v>1</v>
      </c>
      <c r="J1032">
        <f>F1032*G1032</f>
        <v>1550000</v>
      </c>
    </row>
    <row r="1033" spans="1:11">
      <c r="A1033" t="s">
        <v>13</v>
      </c>
      <c r="B1033" s="2" t="s">
        <v>359</v>
      </c>
      <c r="C1033" s="2" t="s">
        <v>360</v>
      </c>
      <c r="D1033" t="s">
        <v>36</v>
      </c>
      <c r="E1033" t="s">
        <v>39</v>
      </c>
      <c r="F1033" s="1">
        <v>1200</v>
      </c>
      <c r="G1033" s="4">
        <v>310</v>
      </c>
      <c r="H1033">
        <v>1</v>
      </c>
      <c r="J1033">
        <f>F1033*G1033</f>
        <v>372000</v>
      </c>
    </row>
    <row r="1034" spans="1:11">
      <c r="A1034" t="s">
        <v>13</v>
      </c>
      <c r="B1034" s="2" t="s">
        <v>284</v>
      </c>
      <c r="C1034" s="2" t="s">
        <v>361</v>
      </c>
      <c r="D1034" t="s">
        <v>37</v>
      </c>
      <c r="E1034" t="s">
        <v>40</v>
      </c>
      <c r="F1034" s="1">
        <v>300000</v>
      </c>
      <c r="G1034" s="4">
        <v>1</v>
      </c>
      <c r="I1034">
        <v>1</v>
      </c>
      <c r="K1034">
        <f>F1034*G1034</f>
        <v>300000</v>
      </c>
    </row>
    <row r="1035" spans="1:11">
      <c r="A1035" t="s">
        <v>13</v>
      </c>
      <c r="B1035" s="2" t="s">
        <v>362</v>
      </c>
      <c r="C1035" s="2" t="s">
        <v>363</v>
      </c>
      <c r="D1035" t="s">
        <v>37</v>
      </c>
      <c r="E1035" t="s">
        <v>40</v>
      </c>
      <c r="F1035" s="1">
        <v>300000</v>
      </c>
      <c r="G1035" s="4">
        <v>1</v>
      </c>
      <c r="I1035">
        <v>1</v>
      </c>
      <c r="K1035">
        <f>F1035*G1035</f>
        <v>300000</v>
      </c>
    </row>
    <row r="1036" spans="1:11">
      <c r="A1036" t="s">
        <v>13</v>
      </c>
      <c r="B1036" s="2" t="s">
        <v>364</v>
      </c>
      <c r="C1036" s="2" t="s">
        <v>365</v>
      </c>
      <c r="D1036" t="s">
        <v>37</v>
      </c>
      <c r="E1036" t="s">
        <v>40</v>
      </c>
      <c r="F1036" s="1">
        <v>300000</v>
      </c>
      <c r="G1036" s="4">
        <v>1</v>
      </c>
      <c r="I1036">
        <v>1</v>
      </c>
      <c r="K1036">
        <f>F1036*G1036</f>
        <v>300000</v>
      </c>
    </row>
    <row r="1037" spans="1:11">
      <c r="A1037" t="s">
        <v>13</v>
      </c>
      <c r="B1037" s="2" t="s">
        <v>355</v>
      </c>
      <c r="C1037" s="2" t="s">
        <v>366</v>
      </c>
      <c r="D1037" t="s">
        <v>36</v>
      </c>
      <c r="E1037" t="s">
        <v>39</v>
      </c>
      <c r="F1037" s="1">
        <v>6000</v>
      </c>
      <c r="G1037" s="4">
        <v>310</v>
      </c>
      <c r="H1037">
        <v>1</v>
      </c>
      <c r="J1037">
        <f>F1037*G1037</f>
        <v>1860000</v>
      </c>
    </row>
    <row r="1038" spans="1:11">
      <c r="A1038" t="s">
        <v>13</v>
      </c>
      <c r="B1038" s="2" t="s">
        <v>355</v>
      </c>
      <c r="C1038" s="2" t="s">
        <v>367</v>
      </c>
      <c r="D1038" t="s">
        <v>36</v>
      </c>
      <c r="E1038" t="s">
        <v>39</v>
      </c>
      <c r="F1038" s="1">
        <v>2000</v>
      </c>
      <c r="G1038" s="4">
        <v>310</v>
      </c>
      <c r="H1038">
        <v>1</v>
      </c>
      <c r="J1038">
        <f>F1038*G1038</f>
        <v>620000</v>
      </c>
    </row>
    <row r="1039" spans="1:11">
      <c r="A1039" t="s">
        <v>13</v>
      </c>
      <c r="B1039" s="2" t="s">
        <v>355</v>
      </c>
      <c r="C1039" s="2" t="s">
        <v>367</v>
      </c>
      <c r="D1039" t="s">
        <v>36</v>
      </c>
      <c r="E1039" t="s">
        <v>39</v>
      </c>
      <c r="F1039" s="1">
        <v>3500</v>
      </c>
      <c r="G1039" s="4">
        <v>310</v>
      </c>
      <c r="H1039">
        <v>1</v>
      </c>
      <c r="J1039">
        <f>F1039*G1039</f>
        <v>1085000</v>
      </c>
    </row>
    <row r="1040" spans="1:11">
      <c r="A1040" t="s">
        <v>13</v>
      </c>
      <c r="B1040" s="2" t="s">
        <v>368</v>
      </c>
      <c r="C1040" s="2" t="s">
        <v>369</v>
      </c>
      <c r="D1040" t="s">
        <v>36</v>
      </c>
      <c r="E1040" t="s">
        <v>39</v>
      </c>
      <c r="F1040" s="1">
        <v>4000</v>
      </c>
      <c r="G1040" s="4">
        <v>310</v>
      </c>
      <c r="H1040">
        <v>1</v>
      </c>
      <c r="J1040">
        <f>F1040*G1040</f>
        <v>1240000</v>
      </c>
    </row>
    <row r="1041" spans="1:11">
      <c r="A1041" t="s">
        <v>13</v>
      </c>
      <c r="B1041" s="2" t="s">
        <v>370</v>
      </c>
      <c r="C1041" s="2" t="s">
        <v>370</v>
      </c>
      <c r="D1041" t="s">
        <v>37</v>
      </c>
      <c r="E1041" t="s">
        <v>40</v>
      </c>
      <c r="F1041" s="1">
        <v>1000000</v>
      </c>
      <c r="G1041" s="4">
        <v>1</v>
      </c>
      <c r="I1041">
        <v>1</v>
      </c>
      <c r="K1041">
        <f>F1041*G1041</f>
        <v>1000000</v>
      </c>
    </row>
    <row r="1042" spans="1:11">
      <c r="A1042" t="s">
        <v>13</v>
      </c>
      <c r="B1042" s="2" t="s">
        <v>371</v>
      </c>
      <c r="C1042" s="2" t="s">
        <v>372</v>
      </c>
      <c r="D1042" t="s">
        <v>37</v>
      </c>
      <c r="E1042" t="s">
        <v>40</v>
      </c>
      <c r="F1042" s="1">
        <v>1000000</v>
      </c>
      <c r="G1042" s="4">
        <v>1</v>
      </c>
      <c r="I1042">
        <v>1</v>
      </c>
      <c r="K1042">
        <f>F1042*G1042</f>
        <v>1000000</v>
      </c>
    </row>
    <row r="1043" spans="1:11">
      <c r="A1043" t="s">
        <v>13</v>
      </c>
      <c r="B1043" s="2" t="s">
        <v>355</v>
      </c>
      <c r="C1043" s="2" t="s">
        <v>373</v>
      </c>
      <c r="D1043" t="s">
        <v>37</v>
      </c>
      <c r="E1043" t="s">
        <v>40</v>
      </c>
      <c r="F1043" s="1">
        <v>600000</v>
      </c>
      <c r="G1043" s="4">
        <v>1</v>
      </c>
      <c r="I1043">
        <v>1</v>
      </c>
      <c r="K1043">
        <f>F1043*G1043</f>
        <v>600000</v>
      </c>
    </row>
    <row r="1044" spans="1:11">
      <c r="A1044" t="s">
        <v>13</v>
      </c>
      <c r="B1044" s="2" t="s">
        <v>374</v>
      </c>
      <c r="C1044" s="2" t="s">
        <v>375</v>
      </c>
      <c r="D1044" t="s">
        <v>36</v>
      </c>
      <c r="E1044" t="s">
        <v>39</v>
      </c>
      <c r="F1044" s="1">
        <v>2500</v>
      </c>
      <c r="G1044" s="4">
        <v>310</v>
      </c>
      <c r="H1044">
        <v>1</v>
      </c>
      <c r="J1044">
        <f>F1044*G1044</f>
        <v>775000</v>
      </c>
    </row>
    <row r="1045" spans="1:11">
      <c r="A1045" t="s">
        <v>13</v>
      </c>
      <c r="B1045" s="2" t="s">
        <v>353</v>
      </c>
      <c r="C1045" s="2" t="s">
        <v>354</v>
      </c>
      <c r="D1045" t="s">
        <v>36</v>
      </c>
      <c r="E1045" t="s">
        <v>39</v>
      </c>
      <c r="F1045" s="1">
        <v>3000</v>
      </c>
      <c r="G1045" s="4">
        <v>310</v>
      </c>
      <c r="H1045">
        <v>1</v>
      </c>
      <c r="J1045">
        <f>F1045*G1045</f>
        <v>930000</v>
      </c>
    </row>
    <row r="1046" spans="1:11">
      <c r="A1046" t="s">
        <v>13</v>
      </c>
      <c r="B1046" s="2" t="s">
        <v>371</v>
      </c>
      <c r="C1046" s="2" t="s">
        <v>376</v>
      </c>
      <c r="D1046" t="s">
        <v>37</v>
      </c>
      <c r="E1046" t="s">
        <v>40</v>
      </c>
      <c r="F1046" s="1">
        <v>1000000</v>
      </c>
      <c r="G1046" s="4">
        <v>1</v>
      </c>
      <c r="I1046">
        <v>1</v>
      </c>
      <c r="K1046">
        <f>F1046*G1046</f>
        <v>1000000</v>
      </c>
    </row>
    <row r="1047" spans="1:11">
      <c r="A1047" t="s">
        <v>13</v>
      </c>
      <c r="B1047" s="2" t="s">
        <v>371</v>
      </c>
      <c r="C1047" s="2" t="s">
        <v>376</v>
      </c>
      <c r="D1047" t="s">
        <v>37</v>
      </c>
      <c r="E1047" t="s">
        <v>40</v>
      </c>
      <c r="F1047" s="1">
        <v>1000000</v>
      </c>
      <c r="G1047" s="4">
        <v>1</v>
      </c>
      <c r="I1047">
        <v>1</v>
      </c>
      <c r="K1047">
        <f>F1047*G1047</f>
        <v>1000000</v>
      </c>
    </row>
    <row r="1048" spans="1:11">
      <c r="A1048" t="s">
        <v>13</v>
      </c>
      <c r="B1048" s="2" t="s">
        <v>377</v>
      </c>
      <c r="C1048" s="2" t="s">
        <v>378</v>
      </c>
      <c r="D1048" t="s">
        <v>36</v>
      </c>
      <c r="E1048" t="s">
        <v>39</v>
      </c>
      <c r="F1048" s="1">
        <v>5000</v>
      </c>
      <c r="G1048" s="4">
        <v>310</v>
      </c>
      <c r="H1048">
        <v>1</v>
      </c>
      <c r="J1048">
        <f>F1048*G1048</f>
        <v>1550000</v>
      </c>
    </row>
    <row r="1049" spans="1:11">
      <c r="A1049" t="s">
        <v>13</v>
      </c>
      <c r="B1049" s="2" t="s">
        <v>380</v>
      </c>
      <c r="C1049" s="2" t="s">
        <v>379</v>
      </c>
      <c r="D1049" t="s">
        <v>36</v>
      </c>
      <c r="E1049" t="s">
        <v>39</v>
      </c>
      <c r="F1049" s="1">
        <v>4000</v>
      </c>
      <c r="G1049" s="4">
        <v>310</v>
      </c>
      <c r="H1049">
        <v>1</v>
      </c>
      <c r="J1049">
        <f>F1049*G1049</f>
        <v>1240000</v>
      </c>
    </row>
    <row r="1050" spans="1:11">
      <c r="A1050" t="s">
        <v>13</v>
      </c>
      <c r="B1050" s="2" t="s">
        <v>381</v>
      </c>
      <c r="C1050" s="2" t="s">
        <v>381</v>
      </c>
      <c r="D1050" t="s">
        <v>37</v>
      </c>
      <c r="E1050" t="s">
        <v>40</v>
      </c>
      <c r="F1050" s="1">
        <v>2000000</v>
      </c>
      <c r="G1050" s="4">
        <v>1</v>
      </c>
      <c r="I1050">
        <v>1</v>
      </c>
      <c r="K1050">
        <f>F1050*G1050</f>
        <v>2000000</v>
      </c>
    </row>
    <row r="1051" spans="1:11">
      <c r="A1051" t="s">
        <v>13</v>
      </c>
      <c r="B1051" s="2" t="s">
        <v>374</v>
      </c>
      <c r="C1051" s="2" t="s">
        <v>382</v>
      </c>
      <c r="D1051" t="s">
        <v>37</v>
      </c>
      <c r="E1051" t="s">
        <v>40</v>
      </c>
      <c r="F1051" s="1">
        <v>1000000</v>
      </c>
      <c r="G1051" s="4">
        <v>1</v>
      </c>
      <c r="I1051">
        <v>1</v>
      </c>
      <c r="K1051">
        <f>F1051*G1051</f>
        <v>1000000</v>
      </c>
    </row>
    <row r="1052" spans="1:11">
      <c r="A1052" t="s">
        <v>13</v>
      </c>
      <c r="B1052" s="2" t="s">
        <v>383</v>
      </c>
      <c r="C1052" s="2" t="s">
        <v>384</v>
      </c>
      <c r="D1052" t="s">
        <v>37</v>
      </c>
      <c r="E1052" t="s">
        <v>40</v>
      </c>
      <c r="F1052" s="1">
        <v>1000000</v>
      </c>
      <c r="G1052" s="4">
        <v>1</v>
      </c>
      <c r="I1052">
        <v>1</v>
      </c>
      <c r="K1052">
        <f>F1052*G1052</f>
        <v>1000000</v>
      </c>
    </row>
    <row r="1053" spans="1:11">
      <c r="A1053" t="s">
        <v>13</v>
      </c>
      <c r="B1053" s="2" t="s">
        <v>353</v>
      </c>
      <c r="C1053" s="2" t="s">
        <v>354</v>
      </c>
      <c r="D1053" t="s">
        <v>36</v>
      </c>
      <c r="E1053" t="s">
        <v>39</v>
      </c>
      <c r="F1053" s="1">
        <v>2000</v>
      </c>
      <c r="G1053" s="4">
        <v>310</v>
      </c>
      <c r="H1053">
        <v>1</v>
      </c>
      <c r="J1053">
        <f>F1053*G1053</f>
        <v>620000</v>
      </c>
    </row>
    <row r="1054" spans="1:11">
      <c r="A1054" t="s">
        <v>13</v>
      </c>
      <c r="B1054" s="2" t="s">
        <v>377</v>
      </c>
      <c r="C1054" s="2" t="s">
        <v>385</v>
      </c>
      <c r="D1054" t="s">
        <v>36</v>
      </c>
      <c r="E1054" t="s">
        <v>39</v>
      </c>
      <c r="F1054" s="1">
        <v>7200</v>
      </c>
      <c r="G1054" s="4">
        <v>310</v>
      </c>
      <c r="H1054">
        <v>1</v>
      </c>
      <c r="J1054">
        <f>F1054*G1054</f>
        <v>2232000</v>
      </c>
    </row>
    <row r="1055" spans="1:11">
      <c r="A1055" t="s">
        <v>13</v>
      </c>
      <c r="B1055" s="2" t="s">
        <v>397</v>
      </c>
      <c r="C1055" s="2" t="s">
        <v>386</v>
      </c>
      <c r="D1055" t="s">
        <v>37</v>
      </c>
      <c r="E1055" t="s">
        <v>40</v>
      </c>
      <c r="F1055" s="1">
        <v>100000</v>
      </c>
      <c r="G1055" s="4">
        <v>1</v>
      </c>
      <c r="I1055">
        <v>1</v>
      </c>
      <c r="K1055">
        <f t="shared" ref="K1055:K1090" si="63">F1055*G1055</f>
        <v>100000</v>
      </c>
    </row>
    <row r="1056" spans="1:11">
      <c r="A1056" t="s">
        <v>13</v>
      </c>
      <c r="B1056" s="2" t="s">
        <v>362</v>
      </c>
      <c r="C1056" s="2" t="s">
        <v>387</v>
      </c>
      <c r="D1056" t="s">
        <v>37</v>
      </c>
      <c r="E1056" t="s">
        <v>40</v>
      </c>
      <c r="F1056" s="1">
        <v>2000000</v>
      </c>
      <c r="G1056" s="4">
        <v>1</v>
      </c>
      <c r="I1056">
        <v>1</v>
      </c>
      <c r="K1056">
        <f t="shared" si="63"/>
        <v>2000000</v>
      </c>
    </row>
    <row r="1057" spans="1:11">
      <c r="A1057" t="s">
        <v>13</v>
      </c>
      <c r="B1057" s="2" t="s">
        <v>362</v>
      </c>
      <c r="C1057" s="2" t="s">
        <v>259</v>
      </c>
      <c r="D1057" t="s">
        <v>37</v>
      </c>
      <c r="E1057" t="s">
        <v>40</v>
      </c>
      <c r="F1057" s="1">
        <v>1000000</v>
      </c>
      <c r="G1057" s="4">
        <v>1</v>
      </c>
      <c r="I1057">
        <v>1</v>
      </c>
      <c r="K1057">
        <f t="shared" si="63"/>
        <v>1000000</v>
      </c>
    </row>
    <row r="1058" spans="1:11">
      <c r="A1058" t="s">
        <v>13</v>
      </c>
      <c r="B1058" s="2" t="s">
        <v>359</v>
      </c>
      <c r="C1058" s="2" t="s">
        <v>388</v>
      </c>
      <c r="D1058" t="s">
        <v>37</v>
      </c>
      <c r="E1058" t="s">
        <v>40</v>
      </c>
      <c r="F1058" s="1">
        <v>300000</v>
      </c>
      <c r="G1058" s="4">
        <v>1</v>
      </c>
      <c r="I1058">
        <v>1</v>
      </c>
      <c r="K1058">
        <f t="shared" si="63"/>
        <v>300000</v>
      </c>
    </row>
    <row r="1059" spans="1:11">
      <c r="A1059" t="s">
        <v>13</v>
      </c>
      <c r="B1059" s="2" t="s">
        <v>359</v>
      </c>
      <c r="C1059" s="2" t="s">
        <v>389</v>
      </c>
      <c r="D1059" t="s">
        <v>37</v>
      </c>
      <c r="E1059" t="s">
        <v>40</v>
      </c>
      <c r="F1059" s="1">
        <v>500000</v>
      </c>
      <c r="G1059" s="4">
        <v>1</v>
      </c>
      <c r="I1059">
        <v>1</v>
      </c>
      <c r="K1059">
        <f t="shared" si="63"/>
        <v>500000</v>
      </c>
    </row>
    <row r="1060" spans="1:11">
      <c r="A1060" t="s">
        <v>13</v>
      </c>
      <c r="B1060" s="2" t="s">
        <v>351</v>
      </c>
      <c r="C1060" s="2" t="s">
        <v>351</v>
      </c>
      <c r="D1060" t="s">
        <v>37</v>
      </c>
      <c r="E1060" t="s">
        <v>40</v>
      </c>
      <c r="F1060" s="1">
        <v>600000</v>
      </c>
      <c r="G1060" s="4">
        <v>1</v>
      </c>
      <c r="I1060">
        <v>1</v>
      </c>
      <c r="K1060">
        <f t="shared" si="63"/>
        <v>600000</v>
      </c>
    </row>
    <row r="1061" spans="1:11">
      <c r="A1061" t="s">
        <v>13</v>
      </c>
      <c r="B1061" s="2" t="s">
        <v>362</v>
      </c>
      <c r="C1061" s="2" t="s">
        <v>363</v>
      </c>
      <c r="D1061" t="s">
        <v>37</v>
      </c>
      <c r="E1061" t="s">
        <v>40</v>
      </c>
      <c r="F1061" s="1">
        <v>1000000</v>
      </c>
      <c r="G1061" s="4">
        <v>1</v>
      </c>
      <c r="I1061">
        <v>1</v>
      </c>
      <c r="K1061">
        <f t="shared" si="63"/>
        <v>1000000</v>
      </c>
    </row>
    <row r="1062" spans="1:11">
      <c r="A1062" t="s">
        <v>13</v>
      </c>
      <c r="B1062" s="2" t="s">
        <v>370</v>
      </c>
      <c r="C1062" s="2" t="s">
        <v>370</v>
      </c>
      <c r="D1062" t="s">
        <v>37</v>
      </c>
      <c r="E1062" t="s">
        <v>40</v>
      </c>
      <c r="F1062" s="1">
        <v>1000000</v>
      </c>
      <c r="G1062" s="4">
        <v>1</v>
      </c>
      <c r="I1062">
        <v>1</v>
      </c>
      <c r="K1062">
        <f t="shared" si="63"/>
        <v>1000000</v>
      </c>
    </row>
    <row r="1063" spans="1:11">
      <c r="A1063" t="s">
        <v>13</v>
      </c>
      <c r="B1063" s="2" t="s">
        <v>390</v>
      </c>
      <c r="C1063" s="2" t="s">
        <v>391</v>
      </c>
      <c r="D1063" t="s">
        <v>37</v>
      </c>
      <c r="E1063" t="s">
        <v>40</v>
      </c>
      <c r="F1063" s="1">
        <v>2000000</v>
      </c>
      <c r="G1063" s="4">
        <v>1</v>
      </c>
      <c r="I1063">
        <v>1</v>
      </c>
      <c r="K1063">
        <f t="shared" si="63"/>
        <v>2000000</v>
      </c>
    </row>
    <row r="1064" spans="1:11">
      <c r="A1064" t="s">
        <v>13</v>
      </c>
      <c r="B1064" s="2" t="s">
        <v>353</v>
      </c>
      <c r="C1064" s="2" t="s">
        <v>353</v>
      </c>
      <c r="D1064" t="s">
        <v>37</v>
      </c>
      <c r="E1064" t="s">
        <v>40</v>
      </c>
      <c r="F1064" s="1">
        <v>2000000</v>
      </c>
      <c r="G1064" s="4">
        <v>1</v>
      </c>
      <c r="I1064">
        <v>1</v>
      </c>
      <c r="K1064">
        <f t="shared" si="63"/>
        <v>2000000</v>
      </c>
    </row>
    <row r="1065" spans="1:11">
      <c r="A1065" t="s">
        <v>13</v>
      </c>
      <c r="B1065" s="2" t="s">
        <v>374</v>
      </c>
      <c r="C1065" s="2" t="s">
        <v>392</v>
      </c>
      <c r="D1065" t="s">
        <v>37</v>
      </c>
      <c r="E1065" t="s">
        <v>40</v>
      </c>
      <c r="F1065" s="1">
        <v>2000000</v>
      </c>
      <c r="G1065" s="4">
        <v>1</v>
      </c>
      <c r="I1065">
        <v>1</v>
      </c>
      <c r="K1065">
        <f t="shared" si="63"/>
        <v>2000000</v>
      </c>
    </row>
    <row r="1066" spans="1:11">
      <c r="A1066" t="s">
        <v>13</v>
      </c>
      <c r="B1066" s="2" t="s">
        <v>368</v>
      </c>
      <c r="C1066" s="2" t="s">
        <v>368</v>
      </c>
      <c r="D1066" t="s">
        <v>37</v>
      </c>
      <c r="E1066" t="s">
        <v>40</v>
      </c>
      <c r="F1066" s="1">
        <v>2000000</v>
      </c>
      <c r="G1066" s="4">
        <v>1</v>
      </c>
      <c r="I1066">
        <v>1</v>
      </c>
      <c r="K1066">
        <f t="shared" si="63"/>
        <v>2000000</v>
      </c>
    </row>
    <row r="1067" spans="1:11">
      <c r="A1067" t="s">
        <v>13</v>
      </c>
      <c r="B1067" s="2" t="s">
        <v>371</v>
      </c>
      <c r="C1067" s="2" t="s">
        <v>371</v>
      </c>
      <c r="D1067" t="s">
        <v>37</v>
      </c>
      <c r="E1067" t="s">
        <v>40</v>
      </c>
      <c r="F1067" s="1">
        <v>3000000</v>
      </c>
      <c r="G1067" s="4">
        <v>1</v>
      </c>
      <c r="I1067">
        <v>1</v>
      </c>
      <c r="K1067">
        <f t="shared" si="63"/>
        <v>3000000</v>
      </c>
    </row>
    <row r="1068" spans="1:11">
      <c r="A1068" t="s">
        <v>13</v>
      </c>
      <c r="B1068" s="2" t="s">
        <v>362</v>
      </c>
      <c r="C1068" s="2" t="s">
        <v>387</v>
      </c>
      <c r="D1068" t="s">
        <v>37</v>
      </c>
      <c r="E1068" t="s">
        <v>40</v>
      </c>
      <c r="F1068" s="1">
        <v>1000000</v>
      </c>
      <c r="G1068" s="4">
        <v>1</v>
      </c>
      <c r="I1068">
        <v>1</v>
      </c>
      <c r="K1068">
        <f t="shared" si="63"/>
        <v>1000000</v>
      </c>
    </row>
    <row r="1069" spans="1:11">
      <c r="A1069" t="s">
        <v>13</v>
      </c>
      <c r="B1069" s="2" t="s">
        <v>353</v>
      </c>
      <c r="C1069" s="2" t="s">
        <v>353</v>
      </c>
      <c r="D1069" t="s">
        <v>37</v>
      </c>
      <c r="E1069" t="s">
        <v>40</v>
      </c>
      <c r="F1069" s="1">
        <v>1000000</v>
      </c>
      <c r="G1069" s="4">
        <v>1</v>
      </c>
      <c r="I1069">
        <v>1</v>
      </c>
      <c r="K1069">
        <f t="shared" si="63"/>
        <v>1000000</v>
      </c>
    </row>
    <row r="1070" spans="1:11">
      <c r="A1070" t="s">
        <v>13</v>
      </c>
      <c r="B1070" s="2" t="s">
        <v>353</v>
      </c>
      <c r="C1070" s="2" t="s">
        <v>393</v>
      </c>
      <c r="D1070" t="s">
        <v>37</v>
      </c>
      <c r="E1070" t="s">
        <v>40</v>
      </c>
      <c r="F1070" s="1">
        <v>1500000</v>
      </c>
      <c r="G1070" s="4">
        <v>1</v>
      </c>
      <c r="I1070">
        <v>1</v>
      </c>
      <c r="K1070">
        <f t="shared" si="63"/>
        <v>1500000</v>
      </c>
    </row>
    <row r="1071" spans="1:11">
      <c r="A1071" t="s">
        <v>13</v>
      </c>
      <c r="B1071" s="2" t="s">
        <v>355</v>
      </c>
      <c r="C1071" s="2" t="s">
        <v>394</v>
      </c>
      <c r="D1071" t="s">
        <v>37</v>
      </c>
      <c r="E1071" t="s">
        <v>40</v>
      </c>
      <c r="F1071" s="1">
        <v>2000000</v>
      </c>
      <c r="G1071" s="4">
        <v>1</v>
      </c>
      <c r="I1071">
        <v>1</v>
      </c>
      <c r="K1071">
        <f t="shared" si="63"/>
        <v>2000000</v>
      </c>
    </row>
    <row r="1072" spans="1:11">
      <c r="A1072" t="s">
        <v>13</v>
      </c>
      <c r="B1072" s="2" t="s">
        <v>353</v>
      </c>
      <c r="C1072" s="2" t="s">
        <v>395</v>
      </c>
      <c r="D1072" t="s">
        <v>37</v>
      </c>
      <c r="E1072" t="s">
        <v>40</v>
      </c>
      <c r="F1072" s="1">
        <v>1000000</v>
      </c>
      <c r="G1072" s="4">
        <v>1</v>
      </c>
      <c r="I1072">
        <v>1</v>
      </c>
      <c r="K1072">
        <f t="shared" si="63"/>
        <v>1000000</v>
      </c>
    </row>
    <row r="1073" spans="1:11">
      <c r="A1073" t="s">
        <v>13</v>
      </c>
      <c r="B1073" s="2" t="s">
        <v>351</v>
      </c>
      <c r="C1073" s="2" t="s">
        <v>352</v>
      </c>
      <c r="D1073" t="s">
        <v>37</v>
      </c>
      <c r="E1073" t="s">
        <v>40</v>
      </c>
      <c r="F1073" s="1">
        <v>600000</v>
      </c>
      <c r="G1073" s="4">
        <v>1</v>
      </c>
      <c r="I1073">
        <v>1</v>
      </c>
      <c r="K1073">
        <f t="shared" si="63"/>
        <v>600000</v>
      </c>
    </row>
    <row r="1074" spans="1:11">
      <c r="A1074" t="s">
        <v>13</v>
      </c>
      <c r="B1074" s="2" t="s">
        <v>353</v>
      </c>
      <c r="C1074" s="2" t="s">
        <v>354</v>
      </c>
      <c r="D1074" t="s">
        <v>37</v>
      </c>
      <c r="E1074" t="s">
        <v>40</v>
      </c>
      <c r="F1074" s="1">
        <v>1200000</v>
      </c>
      <c r="G1074" s="4">
        <v>1</v>
      </c>
      <c r="I1074">
        <v>1</v>
      </c>
      <c r="K1074">
        <f t="shared" si="63"/>
        <v>1200000</v>
      </c>
    </row>
    <row r="1075" spans="1:11">
      <c r="A1075" t="s">
        <v>13</v>
      </c>
      <c r="B1075" s="2" t="s">
        <v>380</v>
      </c>
      <c r="C1075" s="2" t="s">
        <v>396</v>
      </c>
      <c r="D1075" t="s">
        <v>37</v>
      </c>
      <c r="E1075" t="s">
        <v>40</v>
      </c>
      <c r="F1075" s="1">
        <v>1200000</v>
      </c>
      <c r="G1075" s="4">
        <v>1</v>
      </c>
      <c r="I1075">
        <v>1</v>
      </c>
      <c r="K1075">
        <f t="shared" si="63"/>
        <v>1200000</v>
      </c>
    </row>
    <row r="1076" spans="1:11">
      <c r="A1076" t="s">
        <v>13</v>
      </c>
      <c r="B1076" s="2" t="s">
        <v>397</v>
      </c>
      <c r="C1076" s="2" t="s">
        <v>398</v>
      </c>
      <c r="D1076" t="s">
        <v>37</v>
      </c>
      <c r="E1076" t="s">
        <v>40</v>
      </c>
      <c r="F1076" s="1">
        <v>700000</v>
      </c>
      <c r="G1076" s="4">
        <v>1</v>
      </c>
      <c r="I1076">
        <v>1</v>
      </c>
      <c r="K1076">
        <f t="shared" si="63"/>
        <v>700000</v>
      </c>
    </row>
    <row r="1077" spans="1:11">
      <c r="A1077" t="s">
        <v>13</v>
      </c>
      <c r="B1077" s="2" t="s">
        <v>371</v>
      </c>
      <c r="C1077" s="2" t="s">
        <v>372</v>
      </c>
      <c r="D1077" t="s">
        <v>37</v>
      </c>
      <c r="E1077" t="s">
        <v>40</v>
      </c>
      <c r="F1077" s="1">
        <v>1000000</v>
      </c>
      <c r="G1077" s="4">
        <v>1</v>
      </c>
      <c r="I1077">
        <v>1</v>
      </c>
      <c r="K1077">
        <f t="shared" si="63"/>
        <v>1000000</v>
      </c>
    </row>
    <row r="1078" spans="1:11">
      <c r="A1078" t="s">
        <v>13</v>
      </c>
      <c r="B1078" s="2" t="s">
        <v>359</v>
      </c>
      <c r="C1078" s="2" t="s">
        <v>360</v>
      </c>
      <c r="D1078" t="s">
        <v>37</v>
      </c>
      <c r="E1078" t="s">
        <v>40</v>
      </c>
      <c r="F1078" s="1">
        <v>1000000</v>
      </c>
      <c r="G1078" s="4">
        <v>1</v>
      </c>
      <c r="I1078">
        <v>1</v>
      </c>
      <c r="K1078">
        <f t="shared" si="63"/>
        <v>1000000</v>
      </c>
    </row>
    <row r="1079" spans="1:11">
      <c r="A1079" t="s">
        <v>13</v>
      </c>
      <c r="B1079" s="2" t="s">
        <v>371</v>
      </c>
      <c r="C1079" s="2" t="s">
        <v>399</v>
      </c>
      <c r="D1079" t="s">
        <v>37</v>
      </c>
      <c r="E1079" t="s">
        <v>40</v>
      </c>
      <c r="F1079" s="1">
        <v>800000</v>
      </c>
      <c r="G1079" s="4">
        <v>1</v>
      </c>
      <c r="I1079">
        <v>1</v>
      </c>
      <c r="K1079">
        <f t="shared" si="63"/>
        <v>800000</v>
      </c>
    </row>
    <row r="1080" spans="1:11">
      <c r="A1080" t="s">
        <v>13</v>
      </c>
      <c r="B1080" s="2" t="s">
        <v>397</v>
      </c>
      <c r="C1080" s="2" t="s">
        <v>400</v>
      </c>
      <c r="D1080" t="s">
        <v>37</v>
      </c>
      <c r="E1080" t="s">
        <v>40</v>
      </c>
      <c r="F1080" s="1">
        <v>1000000</v>
      </c>
      <c r="G1080" s="4">
        <v>1</v>
      </c>
      <c r="I1080">
        <v>1</v>
      </c>
      <c r="K1080">
        <f t="shared" si="63"/>
        <v>1000000</v>
      </c>
    </row>
    <row r="1081" spans="1:11">
      <c r="A1081" t="s">
        <v>13</v>
      </c>
      <c r="B1081" s="2" t="s">
        <v>397</v>
      </c>
      <c r="C1081" s="2" t="s">
        <v>401</v>
      </c>
      <c r="D1081" t="s">
        <v>37</v>
      </c>
      <c r="E1081" t="s">
        <v>40</v>
      </c>
      <c r="F1081" s="1">
        <v>600000</v>
      </c>
      <c r="G1081" s="4">
        <v>1</v>
      </c>
      <c r="I1081">
        <v>1</v>
      </c>
      <c r="K1081">
        <f t="shared" si="63"/>
        <v>600000</v>
      </c>
    </row>
    <row r="1082" spans="1:11">
      <c r="A1082" t="s">
        <v>13</v>
      </c>
      <c r="B1082" s="2" t="s">
        <v>368</v>
      </c>
      <c r="C1082" s="2" t="s">
        <v>368</v>
      </c>
      <c r="D1082" t="s">
        <v>37</v>
      </c>
      <c r="E1082" t="s">
        <v>40</v>
      </c>
      <c r="F1082" s="1">
        <v>4800000</v>
      </c>
      <c r="G1082" s="4">
        <v>1</v>
      </c>
      <c r="I1082">
        <v>1</v>
      </c>
      <c r="K1082">
        <f t="shared" si="63"/>
        <v>4800000</v>
      </c>
    </row>
    <row r="1083" spans="1:11">
      <c r="A1083" t="s">
        <v>13</v>
      </c>
      <c r="B1083" s="2" t="s">
        <v>371</v>
      </c>
      <c r="C1083" s="2" t="s">
        <v>371</v>
      </c>
      <c r="D1083" t="s">
        <v>37</v>
      </c>
      <c r="E1083" t="s">
        <v>40</v>
      </c>
      <c r="F1083" s="1">
        <v>600000</v>
      </c>
      <c r="G1083" s="4">
        <v>1</v>
      </c>
      <c r="I1083">
        <v>1</v>
      </c>
      <c r="K1083">
        <f t="shared" si="63"/>
        <v>600000</v>
      </c>
    </row>
    <row r="1084" spans="1:11">
      <c r="A1084" t="s">
        <v>13</v>
      </c>
      <c r="B1084" s="2" t="s">
        <v>362</v>
      </c>
      <c r="C1084" s="2" t="s">
        <v>402</v>
      </c>
      <c r="D1084" t="s">
        <v>37</v>
      </c>
      <c r="E1084" t="s">
        <v>40</v>
      </c>
      <c r="F1084" s="1">
        <v>600000</v>
      </c>
      <c r="G1084" s="4">
        <v>1</v>
      </c>
      <c r="I1084">
        <v>1</v>
      </c>
      <c r="K1084">
        <f t="shared" si="63"/>
        <v>600000</v>
      </c>
    </row>
    <row r="1085" spans="1:11">
      <c r="A1085" t="s">
        <v>13</v>
      </c>
      <c r="B1085" s="2" t="s">
        <v>371</v>
      </c>
      <c r="C1085" s="2" t="s">
        <v>403</v>
      </c>
      <c r="D1085" t="s">
        <v>37</v>
      </c>
      <c r="E1085" t="s">
        <v>40</v>
      </c>
      <c r="F1085" s="1">
        <v>1000000</v>
      </c>
      <c r="G1085" s="4">
        <v>1</v>
      </c>
      <c r="I1085">
        <v>1</v>
      </c>
      <c r="K1085">
        <f t="shared" si="63"/>
        <v>1000000</v>
      </c>
    </row>
    <row r="1086" spans="1:11">
      <c r="A1086" t="s">
        <v>13</v>
      </c>
      <c r="B1086" s="2" t="s">
        <v>362</v>
      </c>
      <c r="C1086" s="2" t="s">
        <v>362</v>
      </c>
      <c r="D1086" t="s">
        <v>37</v>
      </c>
      <c r="E1086" t="s">
        <v>40</v>
      </c>
      <c r="F1086" s="1">
        <v>1000000</v>
      </c>
      <c r="G1086" s="4">
        <v>1</v>
      </c>
      <c r="I1086">
        <v>1</v>
      </c>
      <c r="K1086">
        <f t="shared" si="63"/>
        <v>1000000</v>
      </c>
    </row>
    <row r="1087" spans="1:11">
      <c r="A1087" t="s">
        <v>13</v>
      </c>
      <c r="B1087" s="2" t="s">
        <v>362</v>
      </c>
      <c r="C1087" s="2" t="s">
        <v>362</v>
      </c>
      <c r="D1087" t="s">
        <v>37</v>
      </c>
      <c r="E1087" t="s">
        <v>40</v>
      </c>
      <c r="F1087" s="1">
        <v>500000</v>
      </c>
      <c r="G1087" s="4">
        <v>1</v>
      </c>
      <c r="I1087">
        <v>1</v>
      </c>
      <c r="K1087">
        <f t="shared" si="63"/>
        <v>500000</v>
      </c>
    </row>
    <row r="1088" spans="1:11">
      <c r="A1088" t="s">
        <v>13</v>
      </c>
      <c r="B1088" s="2" t="s">
        <v>371</v>
      </c>
      <c r="C1088" s="2" t="s">
        <v>404</v>
      </c>
      <c r="D1088" t="s">
        <v>37</v>
      </c>
      <c r="E1088" t="s">
        <v>40</v>
      </c>
      <c r="F1088" s="1">
        <v>1000000</v>
      </c>
      <c r="G1088" s="4">
        <v>1</v>
      </c>
      <c r="I1088">
        <v>1</v>
      </c>
      <c r="K1088">
        <f t="shared" si="63"/>
        <v>1000000</v>
      </c>
    </row>
    <row r="1089" spans="1:11">
      <c r="A1089" t="s">
        <v>13</v>
      </c>
      <c r="B1089" s="2" t="s">
        <v>359</v>
      </c>
      <c r="C1089" s="2" t="s">
        <v>360</v>
      </c>
      <c r="D1089" t="s">
        <v>37</v>
      </c>
      <c r="E1089" t="s">
        <v>40</v>
      </c>
      <c r="F1089" s="1">
        <v>1000000</v>
      </c>
      <c r="G1089" s="4">
        <v>1</v>
      </c>
      <c r="I1089">
        <v>1</v>
      </c>
      <c r="K1089">
        <f t="shared" si="63"/>
        <v>1000000</v>
      </c>
    </row>
    <row r="1090" spans="1:11">
      <c r="A1090" t="s">
        <v>13</v>
      </c>
      <c r="B1090" s="2" t="s">
        <v>368</v>
      </c>
      <c r="C1090" s="2" t="s">
        <v>368</v>
      </c>
      <c r="D1090" t="s">
        <v>37</v>
      </c>
      <c r="E1090" t="s">
        <v>40</v>
      </c>
      <c r="F1090" s="1">
        <v>2000000</v>
      </c>
      <c r="G1090" s="4">
        <v>1</v>
      </c>
      <c r="I1090">
        <v>1</v>
      </c>
      <c r="K1090">
        <f t="shared" si="63"/>
        <v>2000000</v>
      </c>
    </row>
    <row r="1091" spans="1:11">
      <c r="A1091" t="s">
        <v>13</v>
      </c>
      <c r="B1091" s="2" t="s">
        <v>380</v>
      </c>
      <c r="C1091" s="2" t="s">
        <v>396</v>
      </c>
      <c r="D1091" t="s">
        <v>36</v>
      </c>
      <c r="E1091" t="s">
        <v>39</v>
      </c>
      <c r="F1091" s="1">
        <v>5000</v>
      </c>
      <c r="G1091" s="4">
        <v>310</v>
      </c>
      <c r="H1091">
        <v>1</v>
      </c>
      <c r="J1091">
        <f>F1091*G1091</f>
        <v>1550000</v>
      </c>
    </row>
    <row r="1092" spans="1:11">
      <c r="A1092" t="s">
        <v>13</v>
      </c>
      <c r="B1092" s="2" t="s">
        <v>284</v>
      </c>
      <c r="C1092" s="2" t="s">
        <v>361</v>
      </c>
      <c r="D1092" t="s">
        <v>37</v>
      </c>
      <c r="E1092" t="s">
        <v>40</v>
      </c>
      <c r="F1092" s="1">
        <v>300000</v>
      </c>
      <c r="G1092" s="4">
        <v>1</v>
      </c>
      <c r="I1092">
        <v>1</v>
      </c>
      <c r="K1092">
        <f>F1092*G1092</f>
        <v>300000</v>
      </c>
    </row>
    <row r="1093" spans="1:11">
      <c r="A1093" t="s">
        <v>13</v>
      </c>
      <c r="B1093" s="2" t="s">
        <v>351</v>
      </c>
      <c r="C1093" s="2" t="s">
        <v>405</v>
      </c>
      <c r="D1093" t="s">
        <v>36</v>
      </c>
      <c r="E1093" t="s">
        <v>39</v>
      </c>
      <c r="F1093" s="1">
        <v>3200</v>
      </c>
      <c r="G1093" s="4">
        <v>310</v>
      </c>
      <c r="H1093">
        <v>1</v>
      </c>
      <c r="J1093">
        <f t="shared" ref="J1093:J1124" si="64">F1093*G1093</f>
        <v>992000</v>
      </c>
    </row>
    <row r="1094" spans="1:11">
      <c r="A1094" t="s">
        <v>13</v>
      </c>
      <c r="B1094" s="2" t="s">
        <v>380</v>
      </c>
      <c r="C1094" s="2" t="s">
        <v>406</v>
      </c>
      <c r="D1094" t="s">
        <v>36</v>
      </c>
      <c r="E1094" t="s">
        <v>39</v>
      </c>
      <c r="F1094" s="1">
        <v>2000</v>
      </c>
      <c r="G1094" s="4">
        <v>310</v>
      </c>
      <c r="H1094">
        <v>1</v>
      </c>
      <c r="J1094">
        <f t="shared" si="64"/>
        <v>620000</v>
      </c>
    </row>
    <row r="1095" spans="1:11">
      <c r="A1095" t="s">
        <v>13</v>
      </c>
      <c r="B1095" s="2" t="s">
        <v>355</v>
      </c>
      <c r="C1095" s="2" t="s">
        <v>407</v>
      </c>
      <c r="D1095" t="s">
        <v>36</v>
      </c>
      <c r="E1095" t="s">
        <v>39</v>
      </c>
      <c r="F1095" s="1">
        <v>2500</v>
      </c>
      <c r="G1095" s="4">
        <v>310</v>
      </c>
      <c r="H1095">
        <v>1</v>
      </c>
      <c r="J1095">
        <f t="shared" si="64"/>
        <v>775000</v>
      </c>
    </row>
    <row r="1096" spans="1:11">
      <c r="A1096" t="s">
        <v>13</v>
      </c>
      <c r="B1096" s="2" t="s">
        <v>359</v>
      </c>
      <c r="C1096" s="2" t="s">
        <v>408</v>
      </c>
      <c r="D1096" t="s">
        <v>36</v>
      </c>
      <c r="E1096" t="s">
        <v>39</v>
      </c>
      <c r="F1096" s="1">
        <v>2500</v>
      </c>
      <c r="G1096" s="4">
        <v>310</v>
      </c>
      <c r="H1096">
        <v>1</v>
      </c>
      <c r="J1096">
        <f t="shared" si="64"/>
        <v>775000</v>
      </c>
    </row>
    <row r="1097" spans="1:11">
      <c r="A1097" t="s">
        <v>13</v>
      </c>
      <c r="B1097" s="2" t="s">
        <v>368</v>
      </c>
      <c r="C1097" s="2" t="s">
        <v>369</v>
      </c>
      <c r="D1097" t="s">
        <v>36</v>
      </c>
      <c r="E1097" t="s">
        <v>39</v>
      </c>
      <c r="F1097" s="1">
        <v>4000</v>
      </c>
      <c r="G1097" s="4">
        <v>310</v>
      </c>
      <c r="H1097">
        <v>1</v>
      </c>
      <c r="J1097">
        <f t="shared" si="64"/>
        <v>1240000</v>
      </c>
    </row>
    <row r="1098" spans="1:11">
      <c r="A1098" t="s">
        <v>13</v>
      </c>
      <c r="B1098" s="2" t="s">
        <v>351</v>
      </c>
      <c r="C1098" s="2" t="s">
        <v>405</v>
      </c>
      <c r="D1098" t="s">
        <v>36</v>
      </c>
      <c r="E1098" t="s">
        <v>39</v>
      </c>
      <c r="F1098" s="1">
        <v>3000</v>
      </c>
      <c r="G1098" s="4">
        <v>310</v>
      </c>
      <c r="H1098">
        <v>1</v>
      </c>
      <c r="J1098">
        <f t="shared" si="64"/>
        <v>930000</v>
      </c>
    </row>
    <row r="1099" spans="1:11">
      <c r="A1099" t="s">
        <v>13</v>
      </c>
      <c r="B1099" s="2" t="s">
        <v>355</v>
      </c>
      <c r="C1099" s="2" t="s">
        <v>373</v>
      </c>
      <c r="D1099" t="s">
        <v>36</v>
      </c>
      <c r="E1099" t="s">
        <v>39</v>
      </c>
      <c r="F1099" s="1">
        <v>2500</v>
      </c>
      <c r="G1099" s="4">
        <v>310</v>
      </c>
      <c r="H1099">
        <v>1</v>
      </c>
      <c r="J1099">
        <f t="shared" si="64"/>
        <v>775000</v>
      </c>
    </row>
    <row r="1100" spans="1:11">
      <c r="A1100" t="s">
        <v>13</v>
      </c>
      <c r="B1100" s="2" t="s">
        <v>353</v>
      </c>
      <c r="C1100" s="2" t="s">
        <v>353</v>
      </c>
      <c r="D1100" t="s">
        <v>36</v>
      </c>
      <c r="E1100" t="s">
        <v>39</v>
      </c>
      <c r="F1100" s="1">
        <v>5000</v>
      </c>
      <c r="G1100" s="4">
        <v>310</v>
      </c>
      <c r="H1100">
        <v>1</v>
      </c>
      <c r="J1100">
        <f t="shared" si="64"/>
        <v>1550000</v>
      </c>
    </row>
    <row r="1101" spans="1:11">
      <c r="A1101" t="s">
        <v>13</v>
      </c>
      <c r="B1101" s="2" t="s">
        <v>353</v>
      </c>
      <c r="C1101" s="2" t="s">
        <v>409</v>
      </c>
      <c r="D1101" t="s">
        <v>36</v>
      </c>
      <c r="E1101" t="s">
        <v>39</v>
      </c>
      <c r="F1101" s="1">
        <v>3500</v>
      </c>
      <c r="G1101" s="4">
        <v>310</v>
      </c>
      <c r="H1101">
        <v>1</v>
      </c>
      <c r="J1101">
        <f t="shared" si="64"/>
        <v>1085000</v>
      </c>
    </row>
    <row r="1102" spans="1:11">
      <c r="A1102" t="s">
        <v>13</v>
      </c>
      <c r="B1102" s="2" t="s">
        <v>353</v>
      </c>
      <c r="C1102" s="2" t="s">
        <v>409</v>
      </c>
      <c r="D1102" t="s">
        <v>36</v>
      </c>
      <c r="E1102" t="s">
        <v>39</v>
      </c>
      <c r="F1102" s="1">
        <v>4000</v>
      </c>
      <c r="G1102" s="4">
        <v>310</v>
      </c>
      <c r="H1102">
        <v>1</v>
      </c>
      <c r="J1102">
        <f t="shared" si="64"/>
        <v>1240000</v>
      </c>
    </row>
    <row r="1103" spans="1:11">
      <c r="A1103" t="s">
        <v>13</v>
      </c>
      <c r="B1103" s="2" t="s">
        <v>353</v>
      </c>
      <c r="C1103" s="2" t="s">
        <v>354</v>
      </c>
      <c r="D1103" t="s">
        <v>36</v>
      </c>
      <c r="E1103" t="s">
        <v>39</v>
      </c>
      <c r="F1103" s="1">
        <v>5000</v>
      </c>
      <c r="G1103" s="4">
        <v>310</v>
      </c>
      <c r="H1103">
        <v>1</v>
      </c>
      <c r="J1103">
        <f t="shared" si="64"/>
        <v>1550000</v>
      </c>
    </row>
    <row r="1104" spans="1:11">
      <c r="A1104" t="s">
        <v>13</v>
      </c>
      <c r="B1104" s="2" t="s">
        <v>397</v>
      </c>
      <c r="C1104" s="2" t="s">
        <v>410</v>
      </c>
      <c r="D1104" t="s">
        <v>36</v>
      </c>
      <c r="E1104" t="s">
        <v>39</v>
      </c>
      <c r="F1104" s="1">
        <v>4500</v>
      </c>
      <c r="G1104" s="4">
        <v>310</v>
      </c>
      <c r="H1104">
        <v>1</v>
      </c>
      <c r="J1104">
        <f t="shared" si="64"/>
        <v>1395000</v>
      </c>
    </row>
    <row r="1105" spans="1:10">
      <c r="A1105" t="s">
        <v>13</v>
      </c>
      <c r="B1105" s="2" t="s">
        <v>359</v>
      </c>
      <c r="C1105" s="2" t="s">
        <v>411</v>
      </c>
      <c r="D1105" t="s">
        <v>36</v>
      </c>
      <c r="E1105" t="s">
        <v>39</v>
      </c>
      <c r="F1105" s="1">
        <v>5000</v>
      </c>
      <c r="G1105" s="4">
        <v>310</v>
      </c>
      <c r="H1105">
        <v>1</v>
      </c>
      <c r="J1105">
        <f t="shared" si="64"/>
        <v>1550000</v>
      </c>
    </row>
    <row r="1106" spans="1:10">
      <c r="A1106" t="s">
        <v>13</v>
      </c>
      <c r="B1106" s="2" t="s">
        <v>359</v>
      </c>
      <c r="C1106" s="2" t="s">
        <v>411</v>
      </c>
      <c r="D1106" t="s">
        <v>36</v>
      </c>
      <c r="E1106" t="s">
        <v>39</v>
      </c>
      <c r="F1106" s="1">
        <v>5000</v>
      </c>
      <c r="G1106" s="4">
        <v>310</v>
      </c>
      <c r="H1106">
        <v>1</v>
      </c>
      <c r="J1106">
        <f t="shared" si="64"/>
        <v>1550000</v>
      </c>
    </row>
    <row r="1107" spans="1:10">
      <c r="A1107" t="s">
        <v>13</v>
      </c>
      <c r="B1107" s="2" t="s">
        <v>397</v>
      </c>
      <c r="C1107" s="2" t="s">
        <v>412</v>
      </c>
      <c r="D1107" t="s">
        <v>36</v>
      </c>
      <c r="E1107" t="s">
        <v>39</v>
      </c>
      <c r="F1107" s="1">
        <v>5000</v>
      </c>
      <c r="G1107" s="4">
        <v>310</v>
      </c>
      <c r="H1107">
        <v>1</v>
      </c>
      <c r="J1107">
        <f t="shared" si="64"/>
        <v>1550000</v>
      </c>
    </row>
    <row r="1108" spans="1:10">
      <c r="A1108" t="s">
        <v>13</v>
      </c>
      <c r="B1108" s="2" t="s">
        <v>351</v>
      </c>
      <c r="C1108" s="2" t="s">
        <v>405</v>
      </c>
      <c r="D1108" t="s">
        <v>36</v>
      </c>
      <c r="E1108" t="s">
        <v>39</v>
      </c>
      <c r="F1108" s="1">
        <v>3000</v>
      </c>
      <c r="G1108" s="4">
        <v>310</v>
      </c>
      <c r="H1108">
        <v>1</v>
      </c>
      <c r="J1108">
        <f t="shared" si="64"/>
        <v>930000</v>
      </c>
    </row>
    <row r="1109" spans="1:10">
      <c r="A1109" t="s">
        <v>13</v>
      </c>
      <c r="B1109" s="2" t="s">
        <v>380</v>
      </c>
      <c r="C1109" s="2" t="s">
        <v>379</v>
      </c>
      <c r="D1109" t="s">
        <v>36</v>
      </c>
      <c r="E1109" t="s">
        <v>39</v>
      </c>
      <c r="F1109" s="1">
        <v>5000</v>
      </c>
      <c r="G1109" s="4">
        <v>310</v>
      </c>
      <c r="H1109">
        <v>1</v>
      </c>
      <c r="J1109">
        <f t="shared" si="64"/>
        <v>1550000</v>
      </c>
    </row>
    <row r="1110" spans="1:10">
      <c r="A1110" t="s">
        <v>13</v>
      </c>
      <c r="B1110" s="2" t="s">
        <v>380</v>
      </c>
      <c r="C1110" s="2" t="s">
        <v>379</v>
      </c>
      <c r="D1110" t="s">
        <v>36</v>
      </c>
      <c r="E1110" t="s">
        <v>39</v>
      </c>
      <c r="F1110" s="1">
        <v>4000</v>
      </c>
      <c r="G1110" s="4">
        <v>310</v>
      </c>
      <c r="H1110">
        <v>1</v>
      </c>
      <c r="J1110">
        <f t="shared" si="64"/>
        <v>1240000</v>
      </c>
    </row>
    <row r="1111" spans="1:10">
      <c r="A1111" t="s">
        <v>13</v>
      </c>
      <c r="B1111" s="2" t="s">
        <v>380</v>
      </c>
      <c r="C1111" s="2" t="s">
        <v>379</v>
      </c>
      <c r="D1111" t="s">
        <v>36</v>
      </c>
      <c r="E1111" t="s">
        <v>39</v>
      </c>
      <c r="F1111" s="1">
        <v>5000</v>
      </c>
      <c r="G1111" s="4">
        <v>310</v>
      </c>
      <c r="H1111">
        <v>1</v>
      </c>
      <c r="J1111">
        <f t="shared" si="64"/>
        <v>1550000</v>
      </c>
    </row>
    <row r="1112" spans="1:10">
      <c r="A1112" t="s">
        <v>13</v>
      </c>
      <c r="B1112" s="2" t="s">
        <v>380</v>
      </c>
      <c r="C1112" s="2" t="s">
        <v>379</v>
      </c>
      <c r="D1112" t="s">
        <v>36</v>
      </c>
      <c r="E1112" t="s">
        <v>39</v>
      </c>
      <c r="F1112" s="1">
        <v>2500</v>
      </c>
      <c r="G1112" s="4">
        <v>310</v>
      </c>
      <c r="H1112">
        <v>1</v>
      </c>
      <c r="J1112">
        <f t="shared" si="64"/>
        <v>775000</v>
      </c>
    </row>
    <row r="1113" spans="1:10">
      <c r="A1113" t="s">
        <v>13</v>
      </c>
      <c r="B1113" s="2" t="s">
        <v>380</v>
      </c>
      <c r="C1113" s="2" t="s">
        <v>379</v>
      </c>
      <c r="D1113" t="s">
        <v>36</v>
      </c>
      <c r="E1113" t="s">
        <v>39</v>
      </c>
      <c r="F1113" s="1">
        <v>2500</v>
      </c>
      <c r="G1113" s="4">
        <v>310</v>
      </c>
      <c r="H1113">
        <v>1</v>
      </c>
      <c r="J1113">
        <f t="shared" si="64"/>
        <v>775000</v>
      </c>
    </row>
    <row r="1114" spans="1:10">
      <c r="A1114" t="s">
        <v>13</v>
      </c>
      <c r="B1114" s="2" t="s">
        <v>413</v>
      </c>
      <c r="C1114" s="2" t="s">
        <v>414</v>
      </c>
      <c r="D1114" t="s">
        <v>36</v>
      </c>
      <c r="E1114" t="s">
        <v>39</v>
      </c>
      <c r="F1114" s="1">
        <v>4500</v>
      </c>
      <c r="G1114" s="4">
        <v>310</v>
      </c>
      <c r="H1114">
        <v>1</v>
      </c>
      <c r="J1114">
        <f t="shared" si="64"/>
        <v>1395000</v>
      </c>
    </row>
    <row r="1115" spans="1:10">
      <c r="A1115" t="s">
        <v>13</v>
      </c>
      <c r="B1115" s="2" t="s">
        <v>397</v>
      </c>
      <c r="C1115" s="2" t="s">
        <v>398</v>
      </c>
      <c r="D1115" t="s">
        <v>36</v>
      </c>
      <c r="E1115" t="s">
        <v>39</v>
      </c>
      <c r="F1115" s="1">
        <v>5000</v>
      </c>
      <c r="G1115" s="4">
        <v>310</v>
      </c>
      <c r="H1115">
        <v>1</v>
      </c>
      <c r="J1115">
        <f t="shared" si="64"/>
        <v>1550000</v>
      </c>
    </row>
    <row r="1116" spans="1:10">
      <c r="A1116" t="s">
        <v>13</v>
      </c>
      <c r="B1116" s="2" t="s">
        <v>397</v>
      </c>
      <c r="C1116" s="2" t="s">
        <v>398</v>
      </c>
      <c r="D1116" t="s">
        <v>36</v>
      </c>
      <c r="E1116" t="s">
        <v>39</v>
      </c>
      <c r="F1116" s="1">
        <v>5000</v>
      </c>
      <c r="G1116" s="4">
        <v>310</v>
      </c>
      <c r="H1116">
        <v>1</v>
      </c>
      <c r="J1116">
        <f t="shared" si="64"/>
        <v>1550000</v>
      </c>
    </row>
    <row r="1117" spans="1:10">
      <c r="A1117" t="s">
        <v>13</v>
      </c>
      <c r="B1117" s="2" t="s">
        <v>397</v>
      </c>
      <c r="C1117" s="2" t="s">
        <v>401</v>
      </c>
      <c r="D1117" t="s">
        <v>36</v>
      </c>
      <c r="E1117" t="s">
        <v>39</v>
      </c>
      <c r="F1117" s="1">
        <v>2500</v>
      </c>
      <c r="G1117" s="4">
        <v>310</v>
      </c>
      <c r="H1117">
        <v>1</v>
      </c>
      <c r="J1117">
        <f t="shared" si="64"/>
        <v>775000</v>
      </c>
    </row>
    <row r="1118" spans="1:10">
      <c r="A1118" t="s">
        <v>13</v>
      </c>
      <c r="B1118" s="2" t="s">
        <v>380</v>
      </c>
      <c r="C1118" s="2" t="s">
        <v>415</v>
      </c>
      <c r="D1118" t="s">
        <v>36</v>
      </c>
      <c r="E1118" t="s">
        <v>39</v>
      </c>
      <c r="F1118" s="1">
        <v>2500</v>
      </c>
      <c r="G1118" s="4">
        <v>310</v>
      </c>
      <c r="H1118">
        <v>1</v>
      </c>
      <c r="J1118">
        <f t="shared" si="64"/>
        <v>775000</v>
      </c>
    </row>
    <row r="1119" spans="1:10">
      <c r="A1119" t="s">
        <v>13</v>
      </c>
      <c r="B1119" s="2" t="s">
        <v>380</v>
      </c>
      <c r="C1119" s="2" t="s">
        <v>415</v>
      </c>
      <c r="D1119" t="s">
        <v>36</v>
      </c>
      <c r="E1119" t="s">
        <v>39</v>
      </c>
      <c r="F1119" s="1">
        <v>2500</v>
      </c>
      <c r="G1119" s="4">
        <v>310</v>
      </c>
      <c r="H1119">
        <v>1</v>
      </c>
      <c r="J1119">
        <f t="shared" si="64"/>
        <v>775000</v>
      </c>
    </row>
    <row r="1120" spans="1:10">
      <c r="A1120" t="s">
        <v>13</v>
      </c>
      <c r="B1120" s="2" t="s">
        <v>380</v>
      </c>
      <c r="C1120" s="2" t="s">
        <v>416</v>
      </c>
      <c r="D1120" t="s">
        <v>36</v>
      </c>
      <c r="E1120" t="s">
        <v>39</v>
      </c>
      <c r="F1120" s="1">
        <v>5000</v>
      </c>
      <c r="G1120" s="4">
        <v>310</v>
      </c>
      <c r="H1120">
        <v>1</v>
      </c>
      <c r="J1120">
        <f t="shared" si="64"/>
        <v>1550000</v>
      </c>
    </row>
    <row r="1121" spans="1:10">
      <c r="A1121" t="s">
        <v>13</v>
      </c>
      <c r="B1121" s="2" t="s">
        <v>397</v>
      </c>
      <c r="C1121" s="2" t="s">
        <v>398</v>
      </c>
      <c r="D1121" t="s">
        <v>36</v>
      </c>
      <c r="E1121" t="s">
        <v>39</v>
      </c>
      <c r="F1121" s="1">
        <v>4000</v>
      </c>
      <c r="G1121" s="4">
        <v>310</v>
      </c>
      <c r="H1121">
        <v>1</v>
      </c>
      <c r="J1121">
        <f t="shared" si="64"/>
        <v>1240000</v>
      </c>
    </row>
    <row r="1122" spans="1:10">
      <c r="A1122" t="s">
        <v>13</v>
      </c>
      <c r="B1122" s="2" t="s">
        <v>397</v>
      </c>
      <c r="C1122" s="2" t="s">
        <v>398</v>
      </c>
      <c r="D1122" t="s">
        <v>36</v>
      </c>
      <c r="E1122" t="s">
        <v>39</v>
      </c>
      <c r="F1122" s="1">
        <v>2000</v>
      </c>
      <c r="G1122" s="4">
        <v>310</v>
      </c>
      <c r="H1122">
        <v>1</v>
      </c>
      <c r="J1122">
        <f t="shared" si="64"/>
        <v>620000</v>
      </c>
    </row>
    <row r="1123" spans="1:10">
      <c r="A1123" t="s">
        <v>13</v>
      </c>
      <c r="B1123" s="2" t="s">
        <v>417</v>
      </c>
      <c r="C1123" s="2" t="s">
        <v>417</v>
      </c>
      <c r="D1123" t="s">
        <v>36</v>
      </c>
      <c r="E1123" t="s">
        <v>39</v>
      </c>
      <c r="F1123" s="1">
        <v>1000</v>
      </c>
      <c r="G1123" s="4">
        <v>310</v>
      </c>
      <c r="H1123">
        <v>1</v>
      </c>
      <c r="J1123">
        <f t="shared" si="64"/>
        <v>310000</v>
      </c>
    </row>
    <row r="1124" spans="1:10">
      <c r="A1124" t="s">
        <v>13</v>
      </c>
      <c r="B1124" s="2" t="s">
        <v>417</v>
      </c>
      <c r="C1124" s="2" t="s">
        <v>417</v>
      </c>
      <c r="D1124" t="s">
        <v>36</v>
      </c>
      <c r="E1124" t="s">
        <v>39</v>
      </c>
      <c r="F1124" s="1">
        <v>2500</v>
      </c>
      <c r="G1124" s="4">
        <v>310</v>
      </c>
      <c r="H1124">
        <v>1</v>
      </c>
      <c r="J1124">
        <f t="shared" si="64"/>
        <v>775000</v>
      </c>
    </row>
    <row r="1125" spans="1:10">
      <c r="A1125" t="s">
        <v>13</v>
      </c>
      <c r="B1125" s="2" t="s">
        <v>417</v>
      </c>
      <c r="C1125" s="2" t="s">
        <v>417</v>
      </c>
      <c r="D1125" t="s">
        <v>36</v>
      </c>
      <c r="E1125" t="s">
        <v>39</v>
      </c>
      <c r="F1125" s="1">
        <v>2500</v>
      </c>
      <c r="G1125" s="4">
        <v>310</v>
      </c>
      <c r="H1125">
        <v>1</v>
      </c>
      <c r="J1125">
        <f t="shared" ref="J1125:J1142" si="65">F1125*G1125</f>
        <v>775000</v>
      </c>
    </row>
    <row r="1126" spans="1:10">
      <c r="A1126" t="s">
        <v>13</v>
      </c>
      <c r="B1126" s="2" t="s">
        <v>380</v>
      </c>
      <c r="C1126" s="2" t="s">
        <v>379</v>
      </c>
      <c r="D1126" t="s">
        <v>36</v>
      </c>
      <c r="E1126" t="s">
        <v>39</v>
      </c>
      <c r="F1126" s="1">
        <v>4000</v>
      </c>
      <c r="G1126" s="4">
        <v>310</v>
      </c>
      <c r="H1126">
        <v>1</v>
      </c>
      <c r="J1126">
        <f t="shared" si="65"/>
        <v>1240000</v>
      </c>
    </row>
    <row r="1127" spans="1:10">
      <c r="A1127" t="s">
        <v>13</v>
      </c>
      <c r="B1127" s="2" t="s">
        <v>377</v>
      </c>
      <c r="C1127" s="2" t="s">
        <v>418</v>
      </c>
      <c r="D1127" t="s">
        <v>36</v>
      </c>
      <c r="E1127" t="s">
        <v>39</v>
      </c>
      <c r="F1127" s="1">
        <v>2500</v>
      </c>
      <c r="G1127" s="4">
        <v>310</v>
      </c>
      <c r="H1127">
        <v>1</v>
      </c>
      <c r="J1127">
        <f t="shared" si="65"/>
        <v>775000</v>
      </c>
    </row>
    <row r="1128" spans="1:10">
      <c r="A1128" t="s">
        <v>13</v>
      </c>
      <c r="B1128" s="2" t="s">
        <v>368</v>
      </c>
      <c r="C1128" s="2" t="s">
        <v>369</v>
      </c>
      <c r="D1128" t="s">
        <v>36</v>
      </c>
      <c r="E1128" t="s">
        <v>39</v>
      </c>
      <c r="F1128" s="1">
        <v>1200</v>
      </c>
      <c r="G1128" s="4">
        <v>310</v>
      </c>
      <c r="H1128">
        <v>1</v>
      </c>
      <c r="J1128">
        <f t="shared" si="65"/>
        <v>372000</v>
      </c>
    </row>
    <row r="1129" spans="1:10">
      <c r="A1129" t="s">
        <v>13</v>
      </c>
      <c r="B1129" s="2" t="s">
        <v>368</v>
      </c>
      <c r="C1129" s="2" t="s">
        <v>369</v>
      </c>
      <c r="D1129" t="s">
        <v>36</v>
      </c>
      <c r="E1129" t="s">
        <v>39</v>
      </c>
      <c r="F1129" s="1">
        <v>4000</v>
      </c>
      <c r="G1129" s="4">
        <v>310</v>
      </c>
      <c r="H1129">
        <v>1</v>
      </c>
      <c r="J1129">
        <f t="shared" si="65"/>
        <v>1240000</v>
      </c>
    </row>
    <row r="1130" spans="1:10">
      <c r="A1130" t="s">
        <v>13</v>
      </c>
      <c r="B1130" s="2" t="s">
        <v>368</v>
      </c>
      <c r="C1130" s="2" t="s">
        <v>368</v>
      </c>
      <c r="D1130" t="s">
        <v>36</v>
      </c>
      <c r="E1130" t="s">
        <v>39</v>
      </c>
      <c r="F1130" s="1">
        <v>2000</v>
      </c>
      <c r="G1130" s="4">
        <v>310</v>
      </c>
      <c r="H1130">
        <v>1</v>
      </c>
      <c r="J1130">
        <f t="shared" si="65"/>
        <v>620000</v>
      </c>
    </row>
    <row r="1131" spans="1:10">
      <c r="A1131" t="s">
        <v>13</v>
      </c>
      <c r="B1131" s="2" t="s">
        <v>353</v>
      </c>
      <c r="C1131" s="2" t="s">
        <v>354</v>
      </c>
      <c r="D1131" t="s">
        <v>36</v>
      </c>
      <c r="E1131" t="s">
        <v>39</v>
      </c>
      <c r="F1131" s="1">
        <v>5000</v>
      </c>
      <c r="G1131" s="4">
        <v>310</v>
      </c>
      <c r="H1131">
        <v>1</v>
      </c>
      <c r="J1131">
        <f t="shared" si="65"/>
        <v>1550000</v>
      </c>
    </row>
    <row r="1132" spans="1:10">
      <c r="A1132" t="s">
        <v>13</v>
      </c>
      <c r="B1132" s="2" t="s">
        <v>353</v>
      </c>
      <c r="C1132" s="2" t="s">
        <v>354</v>
      </c>
      <c r="D1132" t="s">
        <v>36</v>
      </c>
      <c r="E1132" t="s">
        <v>39</v>
      </c>
      <c r="F1132" s="1">
        <v>5000</v>
      </c>
      <c r="G1132" s="4">
        <v>310</v>
      </c>
      <c r="H1132">
        <v>1</v>
      </c>
      <c r="J1132">
        <f t="shared" si="65"/>
        <v>1550000</v>
      </c>
    </row>
    <row r="1133" spans="1:10">
      <c r="A1133" t="s">
        <v>13</v>
      </c>
      <c r="B1133" s="2" t="s">
        <v>353</v>
      </c>
      <c r="C1133" s="2" t="s">
        <v>354</v>
      </c>
      <c r="D1133" t="s">
        <v>36</v>
      </c>
      <c r="E1133" t="s">
        <v>39</v>
      </c>
      <c r="F1133" s="1">
        <v>4500</v>
      </c>
      <c r="G1133" s="4">
        <v>310</v>
      </c>
      <c r="H1133">
        <v>1</v>
      </c>
      <c r="J1133">
        <f t="shared" si="65"/>
        <v>1395000</v>
      </c>
    </row>
    <row r="1134" spans="1:10">
      <c r="A1134" t="s">
        <v>13</v>
      </c>
      <c r="B1134" s="2" t="s">
        <v>353</v>
      </c>
      <c r="C1134" s="2" t="s">
        <v>354</v>
      </c>
      <c r="D1134" t="s">
        <v>36</v>
      </c>
      <c r="E1134" t="s">
        <v>39</v>
      </c>
      <c r="F1134" s="1">
        <v>5000</v>
      </c>
      <c r="G1134" s="4">
        <v>310</v>
      </c>
      <c r="H1134">
        <v>1</v>
      </c>
      <c r="J1134">
        <f t="shared" si="65"/>
        <v>1550000</v>
      </c>
    </row>
    <row r="1135" spans="1:10">
      <c r="A1135" t="s">
        <v>13</v>
      </c>
      <c r="B1135" s="2" t="s">
        <v>353</v>
      </c>
      <c r="C1135" s="2" t="s">
        <v>354</v>
      </c>
      <c r="D1135" t="s">
        <v>36</v>
      </c>
      <c r="E1135" t="s">
        <v>39</v>
      </c>
      <c r="F1135" s="1">
        <v>5000</v>
      </c>
      <c r="G1135" s="4">
        <v>310</v>
      </c>
      <c r="H1135">
        <v>1</v>
      </c>
      <c r="J1135">
        <f t="shared" si="65"/>
        <v>1550000</v>
      </c>
    </row>
    <row r="1136" spans="1:10">
      <c r="A1136" t="s">
        <v>13</v>
      </c>
      <c r="B1136" s="2" t="s">
        <v>380</v>
      </c>
      <c r="C1136" s="2" t="s">
        <v>379</v>
      </c>
      <c r="D1136" t="s">
        <v>36</v>
      </c>
      <c r="E1136" t="s">
        <v>39</v>
      </c>
      <c r="F1136" s="1">
        <v>1000</v>
      </c>
      <c r="G1136" s="4">
        <v>310</v>
      </c>
      <c r="H1136">
        <v>1</v>
      </c>
      <c r="J1136">
        <f t="shared" si="65"/>
        <v>310000</v>
      </c>
    </row>
    <row r="1137" spans="1:11">
      <c r="A1137" t="s">
        <v>13</v>
      </c>
      <c r="B1137" s="2" t="s">
        <v>380</v>
      </c>
      <c r="C1137" s="2" t="s">
        <v>379</v>
      </c>
      <c r="D1137" t="s">
        <v>36</v>
      </c>
      <c r="E1137" t="s">
        <v>39</v>
      </c>
      <c r="F1137" s="1">
        <v>2500</v>
      </c>
      <c r="G1137" s="4">
        <v>310</v>
      </c>
      <c r="H1137">
        <v>1</v>
      </c>
      <c r="J1137">
        <f t="shared" si="65"/>
        <v>775000</v>
      </c>
    </row>
    <row r="1138" spans="1:11">
      <c r="A1138" t="s">
        <v>13</v>
      </c>
      <c r="B1138" s="2" t="s">
        <v>380</v>
      </c>
      <c r="C1138" s="2" t="s">
        <v>379</v>
      </c>
      <c r="D1138" t="s">
        <v>36</v>
      </c>
      <c r="E1138" t="s">
        <v>39</v>
      </c>
      <c r="F1138" s="1">
        <v>2500</v>
      </c>
      <c r="G1138" s="4">
        <v>310</v>
      </c>
      <c r="H1138">
        <v>1</v>
      </c>
      <c r="J1138">
        <f t="shared" si="65"/>
        <v>775000</v>
      </c>
    </row>
    <row r="1139" spans="1:11">
      <c r="A1139" t="s">
        <v>13</v>
      </c>
      <c r="B1139" s="2" t="s">
        <v>284</v>
      </c>
      <c r="C1139" s="2" t="s">
        <v>361</v>
      </c>
      <c r="D1139" t="s">
        <v>36</v>
      </c>
      <c r="E1139" t="s">
        <v>39</v>
      </c>
      <c r="F1139" s="1">
        <v>5000</v>
      </c>
      <c r="G1139" s="4">
        <v>310</v>
      </c>
      <c r="H1139">
        <v>1</v>
      </c>
      <c r="J1139">
        <f t="shared" si="65"/>
        <v>1550000</v>
      </c>
    </row>
    <row r="1140" spans="1:11">
      <c r="A1140" t="s">
        <v>13</v>
      </c>
      <c r="B1140" s="2" t="s">
        <v>380</v>
      </c>
      <c r="C1140" s="2" t="s">
        <v>415</v>
      </c>
      <c r="D1140" t="s">
        <v>36</v>
      </c>
      <c r="E1140" t="s">
        <v>39</v>
      </c>
      <c r="F1140" s="1">
        <v>5000</v>
      </c>
      <c r="G1140" s="4">
        <v>310</v>
      </c>
      <c r="H1140">
        <v>1</v>
      </c>
      <c r="J1140">
        <f t="shared" si="65"/>
        <v>1550000</v>
      </c>
    </row>
    <row r="1141" spans="1:11">
      <c r="A1141" t="s">
        <v>13</v>
      </c>
      <c r="B1141" s="2" t="s">
        <v>380</v>
      </c>
      <c r="C1141" s="2" t="s">
        <v>415</v>
      </c>
      <c r="D1141" t="s">
        <v>36</v>
      </c>
      <c r="E1141" t="s">
        <v>39</v>
      </c>
      <c r="F1141" s="1">
        <v>5000</v>
      </c>
      <c r="G1141" s="4">
        <v>310</v>
      </c>
      <c r="H1141">
        <v>1</v>
      </c>
      <c r="J1141">
        <f t="shared" si="65"/>
        <v>1550000</v>
      </c>
    </row>
    <row r="1142" spans="1:11">
      <c r="A1142" t="s">
        <v>13</v>
      </c>
      <c r="B1142" s="2" t="s">
        <v>380</v>
      </c>
      <c r="C1142" s="2" t="s">
        <v>415</v>
      </c>
      <c r="D1142" t="s">
        <v>36</v>
      </c>
      <c r="E1142" t="s">
        <v>39</v>
      </c>
      <c r="F1142" s="1">
        <v>5000</v>
      </c>
      <c r="G1142" s="4">
        <v>310</v>
      </c>
      <c r="H1142">
        <v>1</v>
      </c>
      <c r="J1142">
        <f t="shared" si="65"/>
        <v>1550000</v>
      </c>
    </row>
    <row r="1143" spans="1:11">
      <c r="A1143" t="s">
        <v>13</v>
      </c>
      <c r="B1143" s="2" t="s">
        <v>370</v>
      </c>
      <c r="C1143" s="2" t="s">
        <v>419</v>
      </c>
      <c r="D1143" t="s">
        <v>37</v>
      </c>
      <c r="E1143" t="s">
        <v>40</v>
      </c>
      <c r="F1143" s="1">
        <v>800000</v>
      </c>
      <c r="G1143" s="4">
        <v>1</v>
      </c>
      <c r="I1143">
        <v>1</v>
      </c>
      <c r="K1143">
        <f>F1143*G1143</f>
        <v>800000</v>
      </c>
    </row>
    <row r="1144" spans="1:11">
      <c r="A1144" t="s">
        <v>13</v>
      </c>
      <c r="B1144" s="2" t="s">
        <v>353</v>
      </c>
      <c r="C1144" s="2" t="s">
        <v>420</v>
      </c>
      <c r="D1144" t="s">
        <v>36</v>
      </c>
      <c r="E1144" t="s">
        <v>39</v>
      </c>
      <c r="F1144" s="1">
        <v>1500</v>
      </c>
      <c r="G1144" s="4">
        <v>310</v>
      </c>
      <c r="H1144">
        <v>1</v>
      </c>
      <c r="J1144">
        <f t="shared" ref="J1144:J1177" si="66">F1144*G1144</f>
        <v>465000</v>
      </c>
    </row>
    <row r="1145" spans="1:11">
      <c r="A1145" t="s">
        <v>13</v>
      </c>
      <c r="B1145" s="2" t="s">
        <v>355</v>
      </c>
      <c r="C1145" s="2" t="s">
        <v>421</v>
      </c>
      <c r="D1145" t="s">
        <v>36</v>
      </c>
      <c r="E1145" t="s">
        <v>39</v>
      </c>
      <c r="F1145" s="1">
        <v>5000</v>
      </c>
      <c r="G1145" s="4">
        <v>310</v>
      </c>
      <c r="H1145">
        <v>1</v>
      </c>
      <c r="J1145">
        <f t="shared" si="66"/>
        <v>1550000</v>
      </c>
    </row>
    <row r="1146" spans="1:11">
      <c r="A1146" t="s">
        <v>13</v>
      </c>
      <c r="B1146" s="2" t="s">
        <v>355</v>
      </c>
      <c r="C1146" s="2" t="s">
        <v>421</v>
      </c>
      <c r="D1146" t="s">
        <v>36</v>
      </c>
      <c r="E1146" t="s">
        <v>39</v>
      </c>
      <c r="F1146" s="1">
        <v>5000</v>
      </c>
      <c r="G1146" s="4">
        <v>310</v>
      </c>
      <c r="H1146">
        <v>1</v>
      </c>
      <c r="J1146">
        <f t="shared" si="66"/>
        <v>1550000</v>
      </c>
    </row>
    <row r="1147" spans="1:11">
      <c r="A1147" t="s">
        <v>13</v>
      </c>
      <c r="B1147" s="2" t="s">
        <v>284</v>
      </c>
      <c r="C1147" s="2" t="s">
        <v>422</v>
      </c>
      <c r="D1147" t="s">
        <v>36</v>
      </c>
      <c r="E1147" t="s">
        <v>39</v>
      </c>
      <c r="F1147" s="1">
        <v>4500</v>
      </c>
      <c r="G1147" s="4">
        <v>310</v>
      </c>
      <c r="H1147">
        <v>1</v>
      </c>
      <c r="J1147">
        <f t="shared" si="66"/>
        <v>1395000</v>
      </c>
    </row>
    <row r="1148" spans="1:11">
      <c r="A1148" t="s">
        <v>13</v>
      </c>
      <c r="B1148" s="2" t="s">
        <v>417</v>
      </c>
      <c r="C1148" s="2" t="s">
        <v>417</v>
      </c>
      <c r="D1148" t="s">
        <v>36</v>
      </c>
      <c r="E1148" t="s">
        <v>39</v>
      </c>
      <c r="F1148" s="1">
        <v>2500</v>
      </c>
      <c r="G1148" s="4">
        <v>310</v>
      </c>
      <c r="H1148">
        <v>1</v>
      </c>
      <c r="J1148">
        <f t="shared" si="66"/>
        <v>775000</v>
      </c>
    </row>
    <row r="1149" spans="1:11">
      <c r="A1149" t="s">
        <v>13</v>
      </c>
      <c r="B1149" s="2" t="s">
        <v>351</v>
      </c>
      <c r="C1149" s="2" t="s">
        <v>423</v>
      </c>
      <c r="D1149" t="s">
        <v>36</v>
      </c>
      <c r="E1149" t="s">
        <v>39</v>
      </c>
      <c r="F1149" s="1">
        <v>4000</v>
      </c>
      <c r="G1149" s="4">
        <v>310</v>
      </c>
      <c r="H1149">
        <v>1</v>
      </c>
      <c r="J1149">
        <f t="shared" si="66"/>
        <v>1240000</v>
      </c>
    </row>
    <row r="1150" spans="1:11">
      <c r="A1150" t="s">
        <v>13</v>
      </c>
      <c r="B1150" s="2" t="s">
        <v>351</v>
      </c>
      <c r="C1150" s="2" t="s">
        <v>423</v>
      </c>
      <c r="D1150" t="s">
        <v>36</v>
      </c>
      <c r="E1150" t="s">
        <v>39</v>
      </c>
      <c r="F1150" s="1">
        <v>2500</v>
      </c>
      <c r="G1150" s="4">
        <v>310</v>
      </c>
      <c r="H1150">
        <v>1</v>
      </c>
      <c r="J1150">
        <f t="shared" si="66"/>
        <v>775000</v>
      </c>
    </row>
    <row r="1151" spans="1:11">
      <c r="A1151" t="s">
        <v>13</v>
      </c>
      <c r="B1151" s="2" t="s">
        <v>284</v>
      </c>
      <c r="C1151" s="2" t="s">
        <v>422</v>
      </c>
      <c r="D1151" t="s">
        <v>36</v>
      </c>
      <c r="E1151" t="s">
        <v>39</v>
      </c>
      <c r="F1151" s="1">
        <v>2500</v>
      </c>
      <c r="G1151" s="4">
        <v>310</v>
      </c>
      <c r="H1151">
        <v>1</v>
      </c>
      <c r="J1151">
        <f t="shared" si="66"/>
        <v>775000</v>
      </c>
    </row>
    <row r="1152" spans="1:11">
      <c r="A1152" t="s">
        <v>13</v>
      </c>
      <c r="B1152" s="2" t="s">
        <v>284</v>
      </c>
      <c r="C1152" s="2" t="s">
        <v>422</v>
      </c>
      <c r="D1152" t="s">
        <v>36</v>
      </c>
      <c r="E1152" t="s">
        <v>39</v>
      </c>
      <c r="F1152" s="1">
        <v>5000</v>
      </c>
      <c r="G1152" s="4">
        <v>310</v>
      </c>
      <c r="H1152">
        <v>1</v>
      </c>
      <c r="J1152">
        <f t="shared" si="66"/>
        <v>1550000</v>
      </c>
    </row>
    <row r="1153" spans="1:10">
      <c r="A1153" t="s">
        <v>13</v>
      </c>
      <c r="B1153" s="2" t="s">
        <v>351</v>
      </c>
      <c r="C1153" s="2" t="s">
        <v>405</v>
      </c>
      <c r="D1153" t="s">
        <v>36</v>
      </c>
      <c r="E1153" t="s">
        <v>39</v>
      </c>
      <c r="F1153" s="1">
        <v>5000</v>
      </c>
      <c r="G1153" s="4">
        <v>310</v>
      </c>
      <c r="H1153">
        <v>1</v>
      </c>
      <c r="J1153">
        <f t="shared" si="66"/>
        <v>1550000</v>
      </c>
    </row>
    <row r="1154" spans="1:10">
      <c r="A1154" t="s">
        <v>13</v>
      </c>
      <c r="B1154" s="2" t="s">
        <v>351</v>
      </c>
      <c r="C1154" s="2" t="s">
        <v>405</v>
      </c>
      <c r="D1154" t="s">
        <v>36</v>
      </c>
      <c r="E1154" t="s">
        <v>39</v>
      </c>
      <c r="F1154" s="1">
        <v>3000</v>
      </c>
      <c r="G1154" s="4">
        <v>310</v>
      </c>
      <c r="H1154">
        <v>1</v>
      </c>
      <c r="J1154">
        <f t="shared" si="66"/>
        <v>930000</v>
      </c>
    </row>
    <row r="1155" spans="1:10">
      <c r="A1155" t="s">
        <v>13</v>
      </c>
      <c r="B1155" s="2" t="s">
        <v>397</v>
      </c>
      <c r="C1155" s="2" t="s">
        <v>424</v>
      </c>
      <c r="D1155" t="s">
        <v>36</v>
      </c>
      <c r="E1155" t="s">
        <v>39</v>
      </c>
      <c r="F1155" s="1">
        <v>5000</v>
      </c>
      <c r="G1155" s="4">
        <v>310</v>
      </c>
      <c r="H1155">
        <v>1</v>
      </c>
      <c r="J1155">
        <f t="shared" si="66"/>
        <v>1550000</v>
      </c>
    </row>
    <row r="1156" spans="1:10">
      <c r="A1156" t="s">
        <v>13</v>
      </c>
      <c r="B1156" s="2" t="s">
        <v>357</v>
      </c>
      <c r="C1156" s="2" t="s">
        <v>357</v>
      </c>
      <c r="D1156" t="s">
        <v>36</v>
      </c>
      <c r="E1156" t="s">
        <v>39</v>
      </c>
      <c r="F1156" s="1">
        <v>5000</v>
      </c>
      <c r="G1156" s="4">
        <v>310</v>
      </c>
      <c r="H1156">
        <v>1</v>
      </c>
      <c r="J1156">
        <f t="shared" si="66"/>
        <v>1550000</v>
      </c>
    </row>
    <row r="1157" spans="1:10">
      <c r="A1157" t="s">
        <v>13</v>
      </c>
      <c r="B1157" s="2" t="s">
        <v>357</v>
      </c>
      <c r="C1157" s="2" t="s">
        <v>357</v>
      </c>
      <c r="D1157" t="s">
        <v>36</v>
      </c>
      <c r="E1157" t="s">
        <v>39</v>
      </c>
      <c r="F1157" s="1">
        <v>1000</v>
      </c>
      <c r="G1157" s="4">
        <v>310</v>
      </c>
      <c r="H1157">
        <v>1</v>
      </c>
      <c r="J1157">
        <f t="shared" si="66"/>
        <v>310000</v>
      </c>
    </row>
    <row r="1158" spans="1:10">
      <c r="A1158" t="s">
        <v>13</v>
      </c>
      <c r="B1158" s="2" t="s">
        <v>368</v>
      </c>
      <c r="C1158" s="2" t="s">
        <v>369</v>
      </c>
      <c r="D1158" t="s">
        <v>36</v>
      </c>
      <c r="E1158" t="s">
        <v>39</v>
      </c>
      <c r="F1158" s="1">
        <v>2500</v>
      </c>
      <c r="G1158" s="4">
        <v>310</v>
      </c>
      <c r="H1158">
        <v>1</v>
      </c>
      <c r="J1158">
        <f t="shared" si="66"/>
        <v>775000</v>
      </c>
    </row>
    <row r="1159" spans="1:10">
      <c r="A1159" t="s">
        <v>13</v>
      </c>
      <c r="B1159" s="2" t="s">
        <v>368</v>
      </c>
      <c r="C1159" s="2" t="s">
        <v>369</v>
      </c>
      <c r="D1159" t="s">
        <v>36</v>
      </c>
      <c r="E1159" t="s">
        <v>39</v>
      </c>
      <c r="F1159" s="1">
        <v>2500</v>
      </c>
      <c r="G1159" s="4">
        <v>310</v>
      </c>
      <c r="H1159">
        <v>1</v>
      </c>
      <c r="J1159">
        <f t="shared" si="66"/>
        <v>775000</v>
      </c>
    </row>
    <row r="1160" spans="1:10">
      <c r="A1160" t="s">
        <v>13</v>
      </c>
      <c r="B1160" s="2" t="s">
        <v>397</v>
      </c>
      <c r="C1160" s="2" t="s">
        <v>425</v>
      </c>
      <c r="D1160" t="s">
        <v>36</v>
      </c>
      <c r="E1160" t="s">
        <v>39</v>
      </c>
      <c r="F1160" s="1">
        <v>4500</v>
      </c>
      <c r="G1160" s="4">
        <v>310</v>
      </c>
      <c r="H1160">
        <v>1</v>
      </c>
      <c r="J1160">
        <f t="shared" si="66"/>
        <v>1395000</v>
      </c>
    </row>
    <row r="1161" spans="1:10">
      <c r="A1161" t="s">
        <v>13</v>
      </c>
      <c r="B1161" s="2" t="s">
        <v>351</v>
      </c>
      <c r="C1161" s="2" t="s">
        <v>352</v>
      </c>
      <c r="D1161" t="s">
        <v>36</v>
      </c>
      <c r="E1161" t="s">
        <v>39</v>
      </c>
      <c r="F1161" s="1">
        <v>3500</v>
      </c>
      <c r="G1161" s="4">
        <v>310</v>
      </c>
      <c r="H1161">
        <v>1</v>
      </c>
      <c r="J1161">
        <f t="shared" si="66"/>
        <v>1085000</v>
      </c>
    </row>
    <row r="1162" spans="1:10">
      <c r="A1162" t="s">
        <v>13</v>
      </c>
      <c r="B1162" s="2" t="s">
        <v>380</v>
      </c>
      <c r="C1162" s="2" t="s">
        <v>406</v>
      </c>
      <c r="D1162" t="s">
        <v>36</v>
      </c>
      <c r="E1162" t="s">
        <v>39</v>
      </c>
      <c r="F1162" s="1">
        <v>5000</v>
      </c>
      <c r="G1162" s="4">
        <v>310</v>
      </c>
      <c r="H1162">
        <v>1</v>
      </c>
      <c r="J1162">
        <f t="shared" si="66"/>
        <v>1550000</v>
      </c>
    </row>
    <row r="1163" spans="1:10">
      <c r="A1163" t="s">
        <v>13</v>
      </c>
      <c r="B1163" s="2" t="s">
        <v>380</v>
      </c>
      <c r="C1163" s="2" t="s">
        <v>406</v>
      </c>
      <c r="D1163" t="s">
        <v>36</v>
      </c>
      <c r="E1163" t="s">
        <v>39</v>
      </c>
      <c r="F1163" s="1">
        <v>2500</v>
      </c>
      <c r="G1163" s="4">
        <v>310</v>
      </c>
      <c r="H1163">
        <v>1</v>
      </c>
      <c r="J1163">
        <f t="shared" si="66"/>
        <v>775000</v>
      </c>
    </row>
    <row r="1164" spans="1:10">
      <c r="A1164" t="s">
        <v>13</v>
      </c>
      <c r="B1164" s="2" t="s">
        <v>380</v>
      </c>
      <c r="C1164" s="2" t="s">
        <v>406</v>
      </c>
      <c r="D1164" t="s">
        <v>36</v>
      </c>
      <c r="E1164" t="s">
        <v>39</v>
      </c>
      <c r="F1164" s="1">
        <v>2500</v>
      </c>
      <c r="G1164" s="4">
        <v>310</v>
      </c>
      <c r="H1164">
        <v>1</v>
      </c>
      <c r="J1164">
        <f t="shared" si="66"/>
        <v>775000</v>
      </c>
    </row>
    <row r="1165" spans="1:10">
      <c r="A1165" t="s">
        <v>13</v>
      </c>
      <c r="B1165" s="2" t="s">
        <v>351</v>
      </c>
      <c r="C1165" s="2" t="s">
        <v>426</v>
      </c>
      <c r="D1165" t="s">
        <v>36</v>
      </c>
      <c r="E1165" t="s">
        <v>39</v>
      </c>
      <c r="F1165" s="1">
        <v>7200</v>
      </c>
      <c r="G1165" s="4">
        <v>310</v>
      </c>
      <c r="H1165">
        <v>1</v>
      </c>
      <c r="J1165">
        <f t="shared" si="66"/>
        <v>2232000</v>
      </c>
    </row>
    <row r="1166" spans="1:10">
      <c r="A1166" t="s">
        <v>13</v>
      </c>
      <c r="B1166" s="2" t="s">
        <v>380</v>
      </c>
      <c r="C1166" s="2" t="s">
        <v>406</v>
      </c>
      <c r="D1166" t="s">
        <v>36</v>
      </c>
      <c r="E1166" t="s">
        <v>39</v>
      </c>
      <c r="F1166" s="1">
        <v>5000</v>
      </c>
      <c r="G1166" s="4">
        <v>310</v>
      </c>
      <c r="H1166">
        <v>1</v>
      </c>
      <c r="J1166">
        <f t="shared" si="66"/>
        <v>1550000</v>
      </c>
    </row>
    <row r="1167" spans="1:10">
      <c r="A1167" t="s">
        <v>13</v>
      </c>
      <c r="B1167" s="2" t="s">
        <v>355</v>
      </c>
      <c r="C1167" s="2" t="s">
        <v>427</v>
      </c>
      <c r="D1167" t="s">
        <v>36</v>
      </c>
      <c r="E1167" t="s">
        <v>39</v>
      </c>
      <c r="F1167" s="1">
        <v>4000</v>
      </c>
      <c r="G1167" s="4">
        <v>310</v>
      </c>
      <c r="H1167">
        <v>1</v>
      </c>
      <c r="J1167">
        <f t="shared" si="66"/>
        <v>1240000</v>
      </c>
    </row>
    <row r="1168" spans="1:10">
      <c r="A1168" t="s">
        <v>13</v>
      </c>
      <c r="B1168" s="2" t="s">
        <v>355</v>
      </c>
      <c r="C1168" s="2" t="s">
        <v>427</v>
      </c>
      <c r="D1168" t="s">
        <v>36</v>
      </c>
      <c r="E1168" t="s">
        <v>39</v>
      </c>
      <c r="F1168" s="1">
        <v>4000</v>
      </c>
      <c r="G1168" s="4">
        <v>310</v>
      </c>
      <c r="H1168">
        <v>1</v>
      </c>
      <c r="J1168">
        <f t="shared" si="66"/>
        <v>1240000</v>
      </c>
    </row>
    <row r="1169" spans="1:11">
      <c r="A1169" t="s">
        <v>13</v>
      </c>
      <c r="B1169" s="2" t="s">
        <v>380</v>
      </c>
      <c r="C1169" s="2" t="s">
        <v>396</v>
      </c>
      <c r="D1169" t="s">
        <v>36</v>
      </c>
      <c r="E1169" t="s">
        <v>39</v>
      </c>
      <c r="F1169" s="1">
        <v>2500</v>
      </c>
      <c r="G1169" s="4">
        <v>310</v>
      </c>
      <c r="H1169">
        <v>1</v>
      </c>
      <c r="J1169">
        <f t="shared" si="66"/>
        <v>775000</v>
      </c>
    </row>
    <row r="1170" spans="1:11">
      <c r="A1170" t="s">
        <v>13</v>
      </c>
      <c r="B1170" s="2" t="s">
        <v>380</v>
      </c>
      <c r="C1170" s="2" t="s">
        <v>396</v>
      </c>
      <c r="D1170" t="s">
        <v>36</v>
      </c>
      <c r="E1170" t="s">
        <v>39</v>
      </c>
      <c r="F1170" s="1">
        <v>2500</v>
      </c>
      <c r="G1170" s="4">
        <v>310</v>
      </c>
      <c r="H1170">
        <v>1</v>
      </c>
      <c r="J1170">
        <f t="shared" si="66"/>
        <v>775000</v>
      </c>
    </row>
    <row r="1171" spans="1:11">
      <c r="A1171" t="s">
        <v>13</v>
      </c>
      <c r="B1171" s="2" t="s">
        <v>380</v>
      </c>
      <c r="C1171" s="2" t="s">
        <v>396</v>
      </c>
      <c r="D1171" t="s">
        <v>36</v>
      </c>
      <c r="E1171" t="s">
        <v>39</v>
      </c>
      <c r="F1171" s="1">
        <v>5000</v>
      </c>
      <c r="G1171" s="4">
        <v>310</v>
      </c>
      <c r="H1171">
        <v>1</v>
      </c>
      <c r="J1171">
        <f t="shared" si="66"/>
        <v>1550000</v>
      </c>
    </row>
    <row r="1172" spans="1:11">
      <c r="A1172" t="s">
        <v>13</v>
      </c>
      <c r="B1172" s="2" t="s">
        <v>284</v>
      </c>
      <c r="C1172" s="2" t="s">
        <v>428</v>
      </c>
      <c r="D1172" t="s">
        <v>36</v>
      </c>
      <c r="E1172" t="s">
        <v>39</v>
      </c>
      <c r="F1172" s="1">
        <v>4000</v>
      </c>
      <c r="G1172" s="4">
        <v>310</v>
      </c>
      <c r="H1172">
        <v>1</v>
      </c>
      <c r="J1172">
        <f t="shared" si="66"/>
        <v>1240000</v>
      </c>
    </row>
    <row r="1173" spans="1:11">
      <c r="A1173" t="s">
        <v>13</v>
      </c>
      <c r="B1173" s="2" t="s">
        <v>359</v>
      </c>
      <c r="C1173" s="2" t="s">
        <v>406</v>
      </c>
      <c r="D1173" t="s">
        <v>36</v>
      </c>
      <c r="E1173" t="s">
        <v>39</v>
      </c>
      <c r="F1173" s="1">
        <v>2000</v>
      </c>
      <c r="G1173" s="4">
        <v>310</v>
      </c>
      <c r="H1173">
        <v>1</v>
      </c>
      <c r="J1173">
        <f t="shared" si="66"/>
        <v>620000</v>
      </c>
    </row>
    <row r="1174" spans="1:11">
      <c r="A1174" t="s">
        <v>13</v>
      </c>
      <c r="B1174" s="2" t="s">
        <v>359</v>
      </c>
      <c r="C1174" s="2" t="s">
        <v>406</v>
      </c>
      <c r="D1174" t="s">
        <v>36</v>
      </c>
      <c r="E1174" t="s">
        <v>39</v>
      </c>
      <c r="F1174" s="1">
        <v>2000</v>
      </c>
      <c r="G1174" s="4">
        <v>310</v>
      </c>
      <c r="H1174">
        <v>1</v>
      </c>
      <c r="J1174">
        <f t="shared" si="66"/>
        <v>620000</v>
      </c>
    </row>
    <row r="1175" spans="1:11">
      <c r="A1175" t="s">
        <v>13</v>
      </c>
      <c r="B1175" s="2" t="s">
        <v>359</v>
      </c>
      <c r="C1175" s="2" t="s">
        <v>406</v>
      </c>
      <c r="D1175" t="s">
        <v>36</v>
      </c>
      <c r="E1175" t="s">
        <v>39</v>
      </c>
      <c r="F1175" s="1">
        <v>1000</v>
      </c>
      <c r="G1175" s="4">
        <v>310</v>
      </c>
      <c r="H1175">
        <v>1</v>
      </c>
      <c r="J1175">
        <f t="shared" si="66"/>
        <v>310000</v>
      </c>
    </row>
    <row r="1176" spans="1:11">
      <c r="A1176" t="s">
        <v>13</v>
      </c>
      <c r="B1176" s="2" t="s">
        <v>383</v>
      </c>
      <c r="C1176" s="2" t="s">
        <v>429</v>
      </c>
      <c r="D1176" t="s">
        <v>36</v>
      </c>
      <c r="E1176" t="s">
        <v>39</v>
      </c>
      <c r="F1176" s="1">
        <v>2500</v>
      </c>
      <c r="G1176" s="4">
        <v>310</v>
      </c>
      <c r="H1176">
        <v>1</v>
      </c>
      <c r="J1176">
        <f t="shared" si="66"/>
        <v>775000</v>
      </c>
    </row>
    <row r="1177" spans="1:11">
      <c r="A1177" t="s">
        <v>13</v>
      </c>
      <c r="B1177" s="2" t="s">
        <v>383</v>
      </c>
      <c r="C1177" s="2" t="s">
        <v>429</v>
      </c>
      <c r="D1177" t="s">
        <v>36</v>
      </c>
      <c r="E1177" t="s">
        <v>39</v>
      </c>
      <c r="F1177" s="1">
        <v>2000</v>
      </c>
      <c r="G1177" s="4">
        <v>310</v>
      </c>
      <c r="H1177">
        <v>1</v>
      </c>
      <c r="J1177">
        <f t="shared" si="66"/>
        <v>620000</v>
      </c>
    </row>
    <row r="1178" spans="1:11">
      <c r="A1178" t="s">
        <v>13</v>
      </c>
      <c r="B1178" s="2" t="s">
        <v>357</v>
      </c>
      <c r="C1178" s="2" t="s">
        <v>358</v>
      </c>
      <c r="D1178" t="s">
        <v>37</v>
      </c>
      <c r="E1178" t="s">
        <v>40</v>
      </c>
      <c r="F1178" s="1">
        <v>1200000</v>
      </c>
      <c r="G1178" s="4">
        <v>1</v>
      </c>
      <c r="I1178">
        <v>1</v>
      </c>
      <c r="K1178">
        <f>F1178*G1178</f>
        <v>1200000</v>
      </c>
    </row>
    <row r="1179" spans="1:11">
      <c r="A1179" t="s">
        <v>13</v>
      </c>
      <c r="B1179" s="2" t="s">
        <v>397</v>
      </c>
      <c r="C1179" s="2" t="s">
        <v>400</v>
      </c>
      <c r="D1179" t="s">
        <v>37</v>
      </c>
      <c r="E1179" t="s">
        <v>40</v>
      </c>
      <c r="F1179" s="1">
        <v>1000000</v>
      </c>
      <c r="G1179" s="4">
        <v>1</v>
      </c>
      <c r="I1179">
        <v>1</v>
      </c>
      <c r="K1179">
        <f>F1179*G1179</f>
        <v>1000000</v>
      </c>
    </row>
    <row r="1180" spans="1:11" ht="15">
      <c r="A1180" s="15" t="s">
        <v>1299</v>
      </c>
      <c r="B1180" s="2"/>
      <c r="C1180" s="2"/>
      <c r="G1180" s="4"/>
      <c r="H1180">
        <f>SUM(H1027:H1179)</f>
        <v>99</v>
      </c>
      <c r="J1180">
        <f t="shared" ref="J1180:K1180" si="67">SUM(J1027:J1179)</f>
        <v>110329000</v>
      </c>
      <c r="K1180">
        <f t="shared" si="67"/>
        <v>61200000</v>
      </c>
    </row>
    <row r="1181" spans="1:11" ht="15">
      <c r="A1181" s="15" t="s">
        <v>1300</v>
      </c>
      <c r="B1181" s="2"/>
      <c r="C1181" s="2"/>
      <c r="G1181" s="4"/>
      <c r="I1181">
        <f>SUM(I1027:I1179)</f>
        <v>54</v>
      </c>
    </row>
    <row r="1182" spans="1:11" s="7" customFormat="1">
      <c r="A1182" s="7" t="s">
        <v>14</v>
      </c>
      <c r="B1182" s="7" t="s">
        <v>210</v>
      </c>
      <c r="C1182" s="7" t="s">
        <v>210</v>
      </c>
      <c r="D1182" s="7" t="s">
        <v>37</v>
      </c>
      <c r="E1182" s="7" t="s">
        <v>40</v>
      </c>
      <c r="F1182" s="9">
        <v>1200000</v>
      </c>
      <c r="G1182" s="7">
        <v>1</v>
      </c>
      <c r="I1182" s="7">
        <v>1</v>
      </c>
      <c r="K1182" s="7">
        <f>F1182*G1182</f>
        <v>1200000</v>
      </c>
    </row>
    <row r="1183" spans="1:11">
      <c r="A1183" t="s">
        <v>14</v>
      </c>
      <c r="B1183" t="s">
        <v>209</v>
      </c>
      <c r="C1183" t="s">
        <v>209</v>
      </c>
      <c r="D1183" t="s">
        <v>36</v>
      </c>
      <c r="E1183" t="s">
        <v>39</v>
      </c>
      <c r="F1183" s="1">
        <v>1000</v>
      </c>
      <c r="G1183" s="4">
        <v>310</v>
      </c>
      <c r="H1183">
        <v>1</v>
      </c>
      <c r="J1183">
        <f>F1183*G1183</f>
        <v>310000</v>
      </c>
    </row>
    <row r="1184" spans="1:11">
      <c r="A1184" t="s">
        <v>14</v>
      </c>
      <c r="B1184" t="s">
        <v>209</v>
      </c>
      <c r="C1184" t="s">
        <v>213</v>
      </c>
      <c r="D1184" t="s">
        <v>36</v>
      </c>
      <c r="E1184" t="s">
        <v>39</v>
      </c>
      <c r="F1184" s="1">
        <v>3500</v>
      </c>
      <c r="G1184" s="4">
        <v>310</v>
      </c>
      <c r="H1184">
        <v>1</v>
      </c>
      <c r="J1184">
        <f>F1184*G1184</f>
        <v>1085000</v>
      </c>
    </row>
    <row r="1185" spans="1:11">
      <c r="A1185" t="s">
        <v>14</v>
      </c>
      <c r="B1185" t="s">
        <v>209</v>
      </c>
      <c r="C1185" t="s">
        <v>209</v>
      </c>
      <c r="D1185" t="s">
        <v>36</v>
      </c>
      <c r="E1185" t="s">
        <v>39</v>
      </c>
      <c r="F1185" s="1">
        <v>2500</v>
      </c>
      <c r="G1185" s="4">
        <v>310</v>
      </c>
      <c r="H1185">
        <v>1</v>
      </c>
      <c r="J1185">
        <f>F1185*G1185</f>
        <v>775000</v>
      </c>
    </row>
    <row r="1186" spans="1:11">
      <c r="A1186" t="s">
        <v>14</v>
      </c>
      <c r="B1186" t="s">
        <v>211</v>
      </c>
      <c r="C1186" t="s">
        <v>212</v>
      </c>
      <c r="D1186" t="s">
        <v>37</v>
      </c>
      <c r="E1186" t="s">
        <v>40</v>
      </c>
      <c r="F1186" s="1">
        <v>1000000</v>
      </c>
      <c r="G1186" s="4">
        <v>1</v>
      </c>
      <c r="I1186">
        <v>1</v>
      </c>
      <c r="K1186">
        <f>F1186*G1186</f>
        <v>1000000</v>
      </c>
    </row>
    <row r="1187" spans="1:11">
      <c r="A1187" t="s">
        <v>14</v>
      </c>
      <c r="B1187" t="s">
        <v>205</v>
      </c>
      <c r="C1187" t="s">
        <v>206</v>
      </c>
      <c r="D1187" t="s">
        <v>36</v>
      </c>
      <c r="E1187" t="s">
        <v>39</v>
      </c>
      <c r="F1187" s="1">
        <v>1000</v>
      </c>
      <c r="G1187" s="4">
        <v>310</v>
      </c>
      <c r="H1187">
        <v>1</v>
      </c>
      <c r="J1187">
        <f>F1187*G1187</f>
        <v>310000</v>
      </c>
    </row>
    <row r="1188" spans="1:11">
      <c r="A1188" t="s">
        <v>14</v>
      </c>
      <c r="B1188" t="s">
        <v>209</v>
      </c>
      <c r="C1188" t="s">
        <v>209</v>
      </c>
      <c r="D1188" t="s">
        <v>36</v>
      </c>
      <c r="E1188" t="s">
        <v>39</v>
      </c>
      <c r="F1188" s="1">
        <v>2500</v>
      </c>
      <c r="G1188" s="4">
        <v>310</v>
      </c>
      <c r="H1188">
        <v>1</v>
      </c>
      <c r="J1188">
        <f>F1188*G1188</f>
        <v>775000</v>
      </c>
    </row>
    <row r="1189" spans="1:11">
      <c r="A1189" t="s">
        <v>14</v>
      </c>
      <c r="B1189" t="s">
        <v>208</v>
      </c>
      <c r="C1189" t="s">
        <v>214</v>
      </c>
      <c r="D1189" t="s">
        <v>36</v>
      </c>
      <c r="E1189" t="s">
        <v>39</v>
      </c>
      <c r="F1189" s="1">
        <v>5000</v>
      </c>
      <c r="G1189" s="4">
        <v>310</v>
      </c>
      <c r="H1189">
        <v>1</v>
      </c>
      <c r="J1189">
        <f>F1189*G1189</f>
        <v>1550000</v>
      </c>
    </row>
    <row r="1190" spans="1:11">
      <c r="A1190" t="s">
        <v>14</v>
      </c>
      <c r="B1190" t="s">
        <v>208</v>
      </c>
      <c r="C1190" t="s">
        <v>214</v>
      </c>
      <c r="D1190" t="s">
        <v>36</v>
      </c>
      <c r="E1190" t="s">
        <v>39</v>
      </c>
      <c r="F1190" s="1">
        <v>5000</v>
      </c>
      <c r="G1190" s="4">
        <v>310</v>
      </c>
      <c r="H1190">
        <v>1</v>
      </c>
      <c r="J1190">
        <f>F1190*G1190</f>
        <v>1550000</v>
      </c>
    </row>
    <row r="1191" spans="1:11">
      <c r="A1191" t="s">
        <v>14</v>
      </c>
      <c r="B1191" t="s">
        <v>215</v>
      </c>
      <c r="C1191" t="s">
        <v>216</v>
      </c>
      <c r="D1191" t="s">
        <v>37</v>
      </c>
      <c r="E1191" t="s">
        <v>40</v>
      </c>
      <c r="F1191" s="1">
        <v>1000000</v>
      </c>
      <c r="G1191" s="4">
        <v>1</v>
      </c>
      <c r="I1191">
        <v>1</v>
      </c>
      <c r="K1191">
        <f t="shared" ref="K1191:K1214" si="68">F1191*G1191</f>
        <v>1000000</v>
      </c>
    </row>
    <row r="1192" spans="1:11">
      <c r="A1192" t="s">
        <v>14</v>
      </c>
      <c r="B1192" t="s">
        <v>217</v>
      </c>
      <c r="C1192" t="s">
        <v>218</v>
      </c>
      <c r="D1192" t="s">
        <v>37</v>
      </c>
      <c r="E1192" t="s">
        <v>40</v>
      </c>
      <c r="F1192" s="1">
        <v>2400000</v>
      </c>
      <c r="G1192" s="4">
        <v>1</v>
      </c>
      <c r="I1192">
        <v>1</v>
      </c>
      <c r="K1192">
        <f t="shared" si="68"/>
        <v>2400000</v>
      </c>
    </row>
    <row r="1193" spans="1:11">
      <c r="A1193" t="s">
        <v>14</v>
      </c>
      <c r="B1193" t="s">
        <v>219</v>
      </c>
      <c r="C1193" t="s">
        <v>219</v>
      </c>
      <c r="D1193" t="s">
        <v>37</v>
      </c>
      <c r="E1193" t="s">
        <v>40</v>
      </c>
      <c r="F1193" s="1">
        <v>2600000</v>
      </c>
      <c r="G1193" s="4">
        <v>1</v>
      </c>
      <c r="I1193">
        <v>1</v>
      </c>
      <c r="K1193">
        <f t="shared" si="68"/>
        <v>2600000</v>
      </c>
    </row>
    <row r="1194" spans="1:11">
      <c r="A1194" t="s">
        <v>14</v>
      </c>
      <c r="B1194" t="s">
        <v>215</v>
      </c>
      <c r="C1194" t="s">
        <v>215</v>
      </c>
      <c r="D1194" t="s">
        <v>37</v>
      </c>
      <c r="E1194" t="s">
        <v>40</v>
      </c>
      <c r="F1194" s="1">
        <v>2000000</v>
      </c>
      <c r="G1194" s="4">
        <v>1</v>
      </c>
      <c r="I1194">
        <v>1</v>
      </c>
      <c r="K1194">
        <f t="shared" si="68"/>
        <v>2000000</v>
      </c>
    </row>
    <row r="1195" spans="1:11">
      <c r="A1195" t="s">
        <v>14</v>
      </c>
      <c r="B1195" t="s">
        <v>220</v>
      </c>
      <c r="C1195" t="s">
        <v>220</v>
      </c>
      <c r="D1195" t="s">
        <v>37</v>
      </c>
      <c r="E1195" t="s">
        <v>40</v>
      </c>
      <c r="F1195" s="1">
        <v>3000000</v>
      </c>
      <c r="G1195" s="4">
        <v>1</v>
      </c>
      <c r="I1195">
        <v>1</v>
      </c>
      <c r="K1195">
        <f t="shared" si="68"/>
        <v>3000000</v>
      </c>
    </row>
    <row r="1196" spans="1:11">
      <c r="A1196" t="s">
        <v>14</v>
      </c>
      <c r="B1196" t="s">
        <v>208</v>
      </c>
      <c r="C1196" t="s">
        <v>221</v>
      </c>
      <c r="D1196" t="s">
        <v>37</v>
      </c>
      <c r="E1196" t="s">
        <v>40</v>
      </c>
      <c r="F1196" s="1">
        <v>1000000</v>
      </c>
      <c r="G1196" s="4">
        <v>1</v>
      </c>
      <c r="I1196">
        <v>1</v>
      </c>
      <c r="K1196">
        <f t="shared" si="68"/>
        <v>1000000</v>
      </c>
    </row>
    <row r="1197" spans="1:11">
      <c r="A1197" t="s">
        <v>14</v>
      </c>
      <c r="B1197" t="s">
        <v>211</v>
      </c>
      <c r="C1197" t="s">
        <v>222</v>
      </c>
      <c r="D1197" t="s">
        <v>37</v>
      </c>
      <c r="E1197" t="s">
        <v>40</v>
      </c>
      <c r="F1197" s="1">
        <v>1000000</v>
      </c>
      <c r="G1197" s="4">
        <v>1</v>
      </c>
      <c r="I1197">
        <v>1</v>
      </c>
      <c r="K1197">
        <f t="shared" si="68"/>
        <v>1000000</v>
      </c>
    </row>
    <row r="1198" spans="1:11">
      <c r="A1198" t="s">
        <v>14</v>
      </c>
      <c r="B1198" t="s">
        <v>208</v>
      </c>
      <c r="C1198" t="s">
        <v>223</v>
      </c>
      <c r="D1198" t="s">
        <v>37</v>
      </c>
      <c r="E1198" t="s">
        <v>40</v>
      </c>
      <c r="F1198" s="1">
        <v>750000</v>
      </c>
      <c r="G1198" s="4">
        <v>1</v>
      </c>
      <c r="I1198">
        <v>1</v>
      </c>
      <c r="K1198">
        <f t="shared" si="68"/>
        <v>750000</v>
      </c>
    </row>
    <row r="1199" spans="1:11">
      <c r="A1199" t="s">
        <v>14</v>
      </c>
      <c r="B1199" t="s">
        <v>224</v>
      </c>
      <c r="C1199" t="s">
        <v>225</v>
      </c>
      <c r="D1199" t="s">
        <v>37</v>
      </c>
      <c r="E1199" t="s">
        <v>40</v>
      </c>
      <c r="F1199" s="1">
        <v>1200000</v>
      </c>
      <c r="G1199" s="4">
        <v>1</v>
      </c>
      <c r="I1199">
        <v>1</v>
      </c>
      <c r="K1199">
        <f t="shared" si="68"/>
        <v>1200000</v>
      </c>
    </row>
    <row r="1200" spans="1:11">
      <c r="A1200" t="s">
        <v>14</v>
      </c>
      <c r="B1200" t="s">
        <v>227</v>
      </c>
      <c r="C1200" t="s">
        <v>226</v>
      </c>
      <c r="D1200" t="s">
        <v>37</v>
      </c>
      <c r="E1200" t="s">
        <v>40</v>
      </c>
      <c r="F1200" s="1">
        <v>1000000</v>
      </c>
      <c r="G1200" s="4">
        <v>1</v>
      </c>
      <c r="I1200">
        <v>1</v>
      </c>
      <c r="K1200">
        <f t="shared" si="68"/>
        <v>1000000</v>
      </c>
    </row>
    <row r="1201" spans="1:11">
      <c r="A1201" t="s">
        <v>14</v>
      </c>
      <c r="B1201" t="s">
        <v>224</v>
      </c>
      <c r="C1201" t="s">
        <v>228</v>
      </c>
      <c r="D1201" t="s">
        <v>37</v>
      </c>
      <c r="E1201" t="s">
        <v>40</v>
      </c>
      <c r="F1201" s="1">
        <v>1000000</v>
      </c>
      <c r="G1201" s="4">
        <v>1</v>
      </c>
      <c r="I1201">
        <v>1</v>
      </c>
      <c r="K1201">
        <f t="shared" si="68"/>
        <v>1000000</v>
      </c>
    </row>
    <row r="1202" spans="1:11">
      <c r="A1202" t="s">
        <v>14</v>
      </c>
      <c r="B1202" t="s">
        <v>211</v>
      </c>
      <c r="C1202" t="s">
        <v>207</v>
      </c>
      <c r="D1202" t="s">
        <v>37</v>
      </c>
      <c r="E1202" t="s">
        <v>40</v>
      </c>
      <c r="F1202" s="1">
        <v>1000000</v>
      </c>
      <c r="G1202" s="4">
        <v>1</v>
      </c>
      <c r="I1202">
        <v>1</v>
      </c>
      <c r="K1202">
        <f t="shared" si="68"/>
        <v>1000000</v>
      </c>
    </row>
    <row r="1203" spans="1:11">
      <c r="A1203" t="s">
        <v>14</v>
      </c>
      <c r="B1203" t="s">
        <v>229</v>
      </c>
      <c r="C1203" t="s">
        <v>229</v>
      </c>
      <c r="D1203" t="s">
        <v>37</v>
      </c>
      <c r="E1203" t="s">
        <v>40</v>
      </c>
      <c r="F1203" s="1">
        <v>1000000</v>
      </c>
      <c r="G1203" s="4">
        <v>1</v>
      </c>
      <c r="I1203">
        <v>1</v>
      </c>
      <c r="K1203">
        <f t="shared" si="68"/>
        <v>1000000</v>
      </c>
    </row>
    <row r="1204" spans="1:11">
      <c r="A1204" t="s">
        <v>14</v>
      </c>
      <c r="B1204" t="s">
        <v>224</v>
      </c>
      <c r="C1204" t="s">
        <v>225</v>
      </c>
      <c r="D1204" t="s">
        <v>37</v>
      </c>
      <c r="E1204" t="s">
        <v>40</v>
      </c>
      <c r="F1204" s="1">
        <v>600000</v>
      </c>
      <c r="G1204" s="4">
        <v>1</v>
      </c>
      <c r="I1204">
        <v>1</v>
      </c>
      <c r="K1204">
        <f t="shared" si="68"/>
        <v>600000</v>
      </c>
    </row>
    <row r="1205" spans="1:11">
      <c r="A1205" t="s">
        <v>14</v>
      </c>
      <c r="B1205" t="s">
        <v>210</v>
      </c>
      <c r="C1205" t="s">
        <v>210</v>
      </c>
      <c r="D1205" t="s">
        <v>37</v>
      </c>
      <c r="E1205" t="s">
        <v>40</v>
      </c>
      <c r="F1205" s="1">
        <v>1200000</v>
      </c>
      <c r="G1205" s="4">
        <v>1</v>
      </c>
      <c r="I1205">
        <v>1</v>
      </c>
      <c r="K1205">
        <f t="shared" si="68"/>
        <v>1200000</v>
      </c>
    </row>
    <row r="1206" spans="1:11">
      <c r="A1206" t="s">
        <v>14</v>
      </c>
      <c r="B1206" t="s">
        <v>210</v>
      </c>
      <c r="C1206" t="s">
        <v>210</v>
      </c>
      <c r="D1206" t="s">
        <v>37</v>
      </c>
      <c r="E1206" t="s">
        <v>40</v>
      </c>
      <c r="F1206" s="1">
        <v>700000</v>
      </c>
      <c r="G1206" s="4">
        <v>1</v>
      </c>
      <c r="I1206">
        <v>1</v>
      </c>
      <c r="K1206">
        <f t="shared" si="68"/>
        <v>700000</v>
      </c>
    </row>
    <row r="1207" spans="1:11">
      <c r="A1207" t="s">
        <v>14</v>
      </c>
      <c r="B1207" t="s">
        <v>210</v>
      </c>
      <c r="C1207" t="s">
        <v>210</v>
      </c>
      <c r="D1207" t="s">
        <v>37</v>
      </c>
      <c r="E1207" t="s">
        <v>40</v>
      </c>
      <c r="F1207" s="1">
        <v>1500000</v>
      </c>
      <c r="G1207" s="4">
        <v>1</v>
      </c>
      <c r="I1207">
        <v>1</v>
      </c>
      <c r="K1207">
        <f t="shared" si="68"/>
        <v>1500000</v>
      </c>
    </row>
    <row r="1208" spans="1:11">
      <c r="A1208" t="s">
        <v>14</v>
      </c>
      <c r="B1208" t="s">
        <v>210</v>
      </c>
      <c r="C1208" t="s">
        <v>210</v>
      </c>
      <c r="D1208" t="s">
        <v>37</v>
      </c>
      <c r="E1208" t="s">
        <v>40</v>
      </c>
      <c r="F1208" s="1">
        <v>1200000</v>
      </c>
      <c r="G1208" s="4">
        <v>1</v>
      </c>
      <c r="I1208">
        <v>1</v>
      </c>
      <c r="K1208">
        <f t="shared" si="68"/>
        <v>1200000</v>
      </c>
    </row>
    <row r="1209" spans="1:11">
      <c r="A1209" t="s">
        <v>14</v>
      </c>
      <c r="B1209" t="s">
        <v>230</v>
      </c>
      <c r="C1209" t="s">
        <v>230</v>
      </c>
      <c r="D1209" t="s">
        <v>37</v>
      </c>
      <c r="E1209" t="s">
        <v>40</v>
      </c>
      <c r="F1209" s="1">
        <v>1000000</v>
      </c>
      <c r="G1209" s="4">
        <v>1</v>
      </c>
      <c r="I1209">
        <v>1</v>
      </c>
      <c r="K1209">
        <f t="shared" si="68"/>
        <v>1000000</v>
      </c>
    </row>
    <row r="1210" spans="1:11">
      <c r="A1210" t="s">
        <v>14</v>
      </c>
      <c r="B1210" t="s">
        <v>231</v>
      </c>
      <c r="C1210" t="s">
        <v>232</v>
      </c>
      <c r="D1210" t="s">
        <v>37</v>
      </c>
      <c r="E1210" t="s">
        <v>40</v>
      </c>
      <c r="F1210" s="1">
        <v>1000000</v>
      </c>
      <c r="G1210" s="4">
        <v>1</v>
      </c>
      <c r="I1210">
        <v>1</v>
      </c>
      <c r="K1210">
        <f t="shared" si="68"/>
        <v>1000000</v>
      </c>
    </row>
    <row r="1211" spans="1:11">
      <c r="A1211" t="s">
        <v>14</v>
      </c>
      <c r="B1211" t="s">
        <v>230</v>
      </c>
      <c r="C1211" t="s">
        <v>233</v>
      </c>
      <c r="D1211" t="s">
        <v>37</v>
      </c>
      <c r="E1211" t="s">
        <v>40</v>
      </c>
      <c r="F1211" s="1">
        <v>1000000</v>
      </c>
      <c r="G1211" s="4">
        <v>1</v>
      </c>
      <c r="I1211">
        <v>1</v>
      </c>
      <c r="K1211">
        <f t="shared" si="68"/>
        <v>1000000</v>
      </c>
    </row>
    <row r="1212" spans="1:11">
      <c r="A1212" t="s">
        <v>14</v>
      </c>
      <c r="B1212" t="s">
        <v>227</v>
      </c>
      <c r="C1212" t="s">
        <v>206</v>
      </c>
      <c r="D1212" t="s">
        <v>37</v>
      </c>
      <c r="E1212" t="s">
        <v>40</v>
      </c>
      <c r="F1212" s="1">
        <v>1000000</v>
      </c>
      <c r="G1212" s="4">
        <v>1</v>
      </c>
      <c r="I1212">
        <v>1</v>
      </c>
      <c r="K1212">
        <f t="shared" si="68"/>
        <v>1000000</v>
      </c>
    </row>
    <row r="1213" spans="1:11">
      <c r="A1213" t="s">
        <v>14</v>
      </c>
      <c r="B1213" t="s">
        <v>220</v>
      </c>
      <c r="C1213" t="s">
        <v>234</v>
      </c>
      <c r="D1213" t="s">
        <v>37</v>
      </c>
      <c r="E1213" t="s">
        <v>40</v>
      </c>
      <c r="F1213" s="1">
        <v>1500000</v>
      </c>
      <c r="G1213" s="4">
        <v>1</v>
      </c>
      <c r="I1213">
        <v>1</v>
      </c>
      <c r="K1213">
        <f t="shared" si="68"/>
        <v>1500000</v>
      </c>
    </row>
    <row r="1214" spans="1:11">
      <c r="A1214" t="s">
        <v>14</v>
      </c>
      <c r="B1214" t="s">
        <v>230</v>
      </c>
      <c r="C1214" t="s">
        <v>235</v>
      </c>
      <c r="D1214" t="s">
        <v>37</v>
      </c>
      <c r="E1214" t="s">
        <v>40</v>
      </c>
      <c r="F1214" s="1">
        <v>1200000</v>
      </c>
      <c r="G1214" s="4">
        <v>1</v>
      </c>
      <c r="I1214">
        <v>1</v>
      </c>
      <c r="K1214">
        <f t="shared" si="68"/>
        <v>1200000</v>
      </c>
    </row>
    <row r="1215" spans="1:11">
      <c r="A1215" t="s">
        <v>14</v>
      </c>
      <c r="B1215" t="s">
        <v>219</v>
      </c>
      <c r="C1215" t="s">
        <v>236</v>
      </c>
      <c r="D1215" t="s">
        <v>36</v>
      </c>
      <c r="E1215" t="s">
        <v>39</v>
      </c>
      <c r="F1215" s="1">
        <v>4500</v>
      </c>
      <c r="G1215" s="4">
        <v>310</v>
      </c>
      <c r="H1215">
        <v>1</v>
      </c>
      <c r="J1215">
        <f t="shared" ref="J1215:J1246" si="69">F1215*G1215</f>
        <v>1395000</v>
      </c>
    </row>
    <row r="1216" spans="1:11">
      <c r="A1216" t="s">
        <v>14</v>
      </c>
      <c r="B1216" t="s">
        <v>219</v>
      </c>
      <c r="C1216" t="s">
        <v>236</v>
      </c>
      <c r="D1216" t="s">
        <v>36</v>
      </c>
      <c r="E1216" t="s">
        <v>39</v>
      </c>
      <c r="F1216" s="1">
        <v>5000</v>
      </c>
      <c r="G1216" s="4">
        <v>310</v>
      </c>
      <c r="H1216">
        <v>1</v>
      </c>
      <c r="J1216">
        <f t="shared" si="69"/>
        <v>1550000</v>
      </c>
    </row>
    <row r="1217" spans="1:10">
      <c r="A1217" t="s">
        <v>14</v>
      </c>
      <c r="B1217" t="s">
        <v>219</v>
      </c>
      <c r="C1217" t="s">
        <v>236</v>
      </c>
      <c r="D1217" t="s">
        <v>36</v>
      </c>
      <c r="E1217" t="s">
        <v>39</v>
      </c>
      <c r="F1217" s="1">
        <v>5000</v>
      </c>
      <c r="G1217" s="4">
        <v>310</v>
      </c>
      <c r="H1217">
        <v>1</v>
      </c>
      <c r="J1217">
        <f t="shared" si="69"/>
        <v>1550000</v>
      </c>
    </row>
    <row r="1218" spans="1:10">
      <c r="A1218" t="s">
        <v>14</v>
      </c>
      <c r="B1218" t="s">
        <v>219</v>
      </c>
      <c r="C1218" t="s">
        <v>236</v>
      </c>
      <c r="D1218" t="s">
        <v>36</v>
      </c>
      <c r="E1218" t="s">
        <v>39</v>
      </c>
      <c r="F1218" s="1">
        <v>4500</v>
      </c>
      <c r="G1218" s="4">
        <v>310</v>
      </c>
      <c r="H1218">
        <v>1</v>
      </c>
      <c r="J1218">
        <f t="shared" si="69"/>
        <v>1395000</v>
      </c>
    </row>
    <row r="1219" spans="1:10">
      <c r="A1219" t="s">
        <v>14</v>
      </c>
      <c r="B1219" t="s">
        <v>208</v>
      </c>
      <c r="C1219" t="s">
        <v>237</v>
      </c>
      <c r="D1219" t="s">
        <v>36</v>
      </c>
      <c r="E1219" t="s">
        <v>39</v>
      </c>
      <c r="F1219" s="1">
        <v>4500</v>
      </c>
      <c r="G1219" s="4">
        <v>310</v>
      </c>
      <c r="H1219">
        <v>1</v>
      </c>
      <c r="J1219">
        <f t="shared" si="69"/>
        <v>1395000</v>
      </c>
    </row>
    <row r="1220" spans="1:10">
      <c r="A1220" t="s">
        <v>14</v>
      </c>
      <c r="B1220" t="s">
        <v>208</v>
      </c>
      <c r="C1220" t="s">
        <v>238</v>
      </c>
      <c r="D1220" t="s">
        <v>36</v>
      </c>
      <c r="E1220" t="s">
        <v>39</v>
      </c>
      <c r="F1220" s="1">
        <v>4500</v>
      </c>
      <c r="G1220" s="4">
        <v>310</v>
      </c>
      <c r="H1220">
        <v>1</v>
      </c>
      <c r="J1220">
        <f t="shared" si="69"/>
        <v>1395000</v>
      </c>
    </row>
    <row r="1221" spans="1:10">
      <c r="A1221" t="s">
        <v>14</v>
      </c>
      <c r="B1221" t="s">
        <v>227</v>
      </c>
      <c r="C1221" t="s">
        <v>227</v>
      </c>
      <c r="D1221" t="s">
        <v>36</v>
      </c>
      <c r="E1221" t="s">
        <v>39</v>
      </c>
      <c r="F1221" s="1">
        <v>5000</v>
      </c>
      <c r="G1221" s="4">
        <v>310</v>
      </c>
      <c r="H1221">
        <v>1</v>
      </c>
      <c r="J1221">
        <f t="shared" si="69"/>
        <v>1550000</v>
      </c>
    </row>
    <row r="1222" spans="1:10">
      <c r="A1222" t="s">
        <v>14</v>
      </c>
      <c r="B1222" t="s">
        <v>229</v>
      </c>
      <c r="C1222" t="s">
        <v>229</v>
      </c>
      <c r="D1222" t="s">
        <v>36</v>
      </c>
      <c r="E1222" t="s">
        <v>39</v>
      </c>
      <c r="F1222" s="1">
        <v>2500</v>
      </c>
      <c r="G1222" s="4">
        <v>310</v>
      </c>
      <c r="H1222">
        <v>1</v>
      </c>
      <c r="J1222">
        <f t="shared" si="69"/>
        <v>775000</v>
      </c>
    </row>
    <row r="1223" spans="1:10">
      <c r="A1223" t="s">
        <v>14</v>
      </c>
      <c r="B1223" t="s">
        <v>210</v>
      </c>
      <c r="C1223" t="s">
        <v>210</v>
      </c>
      <c r="D1223" t="s">
        <v>36</v>
      </c>
      <c r="E1223" t="s">
        <v>39</v>
      </c>
      <c r="F1223" s="1">
        <v>7000</v>
      </c>
      <c r="G1223" s="4">
        <v>310</v>
      </c>
      <c r="H1223">
        <v>1</v>
      </c>
      <c r="J1223">
        <f t="shared" si="69"/>
        <v>2170000</v>
      </c>
    </row>
    <row r="1224" spans="1:10">
      <c r="A1224" t="s">
        <v>14</v>
      </c>
      <c r="B1224" t="s">
        <v>217</v>
      </c>
      <c r="C1224" t="s">
        <v>239</v>
      </c>
      <c r="D1224" t="s">
        <v>36</v>
      </c>
      <c r="E1224" t="s">
        <v>39</v>
      </c>
      <c r="F1224" s="1">
        <v>3000</v>
      </c>
      <c r="G1224" s="4">
        <v>310</v>
      </c>
      <c r="H1224">
        <v>1</v>
      </c>
      <c r="J1224">
        <f t="shared" si="69"/>
        <v>930000</v>
      </c>
    </row>
    <row r="1225" spans="1:10">
      <c r="A1225" t="s">
        <v>14</v>
      </c>
      <c r="B1225" t="s">
        <v>209</v>
      </c>
      <c r="C1225" t="s">
        <v>240</v>
      </c>
      <c r="D1225" t="s">
        <v>36</v>
      </c>
      <c r="E1225" t="s">
        <v>39</v>
      </c>
      <c r="F1225" s="1">
        <v>2500</v>
      </c>
      <c r="G1225" s="4">
        <v>310</v>
      </c>
      <c r="H1225">
        <v>1</v>
      </c>
      <c r="J1225">
        <f t="shared" si="69"/>
        <v>775000</v>
      </c>
    </row>
    <row r="1226" spans="1:10">
      <c r="A1226" t="s">
        <v>14</v>
      </c>
      <c r="B1226" t="s">
        <v>230</v>
      </c>
      <c r="C1226" t="s">
        <v>241</v>
      </c>
      <c r="D1226" t="s">
        <v>36</v>
      </c>
      <c r="E1226" t="s">
        <v>39</v>
      </c>
      <c r="F1226" s="1">
        <v>5000</v>
      </c>
      <c r="G1226" s="4">
        <v>310</v>
      </c>
      <c r="H1226">
        <v>1</v>
      </c>
      <c r="J1226">
        <f t="shared" si="69"/>
        <v>1550000</v>
      </c>
    </row>
    <row r="1227" spans="1:10">
      <c r="A1227" t="s">
        <v>14</v>
      </c>
      <c r="B1227" t="s">
        <v>230</v>
      </c>
      <c r="C1227" t="s">
        <v>241</v>
      </c>
      <c r="D1227" t="s">
        <v>36</v>
      </c>
      <c r="E1227" t="s">
        <v>39</v>
      </c>
      <c r="F1227" s="1">
        <v>5000</v>
      </c>
      <c r="G1227" s="4">
        <v>310</v>
      </c>
      <c r="H1227">
        <v>1</v>
      </c>
      <c r="J1227">
        <f t="shared" si="69"/>
        <v>1550000</v>
      </c>
    </row>
    <row r="1228" spans="1:10">
      <c r="A1228" t="s">
        <v>14</v>
      </c>
      <c r="B1228" t="s">
        <v>208</v>
      </c>
      <c r="C1228" t="s">
        <v>242</v>
      </c>
      <c r="D1228" t="s">
        <v>36</v>
      </c>
      <c r="E1228" t="s">
        <v>39</v>
      </c>
      <c r="F1228" s="1">
        <v>2000</v>
      </c>
      <c r="G1228" s="4">
        <v>310</v>
      </c>
      <c r="H1228">
        <v>1</v>
      </c>
      <c r="J1228">
        <f t="shared" si="69"/>
        <v>620000</v>
      </c>
    </row>
    <row r="1229" spans="1:10">
      <c r="A1229" t="s">
        <v>14</v>
      </c>
      <c r="B1229" t="s">
        <v>208</v>
      </c>
      <c r="C1229" t="s">
        <v>243</v>
      </c>
      <c r="D1229" t="s">
        <v>36</v>
      </c>
      <c r="E1229" t="s">
        <v>39</v>
      </c>
      <c r="F1229" s="1">
        <v>3000</v>
      </c>
      <c r="G1229" s="4">
        <v>310</v>
      </c>
      <c r="H1229">
        <v>1</v>
      </c>
      <c r="J1229">
        <f t="shared" si="69"/>
        <v>930000</v>
      </c>
    </row>
    <row r="1230" spans="1:10">
      <c r="A1230" t="s">
        <v>14</v>
      </c>
      <c r="B1230" t="s">
        <v>217</v>
      </c>
      <c r="C1230" t="s">
        <v>244</v>
      </c>
      <c r="D1230" t="s">
        <v>36</v>
      </c>
      <c r="E1230" t="s">
        <v>39</v>
      </c>
      <c r="F1230" s="1">
        <v>5000</v>
      </c>
      <c r="G1230" s="4">
        <v>310</v>
      </c>
      <c r="H1230">
        <v>1</v>
      </c>
      <c r="J1230">
        <f t="shared" si="69"/>
        <v>1550000</v>
      </c>
    </row>
    <row r="1231" spans="1:10">
      <c r="A1231" t="s">
        <v>14</v>
      </c>
      <c r="B1231" t="s">
        <v>230</v>
      </c>
      <c r="C1231" t="s">
        <v>245</v>
      </c>
      <c r="D1231" t="s">
        <v>36</v>
      </c>
      <c r="E1231" t="s">
        <v>39</v>
      </c>
      <c r="F1231" s="1">
        <v>2000</v>
      </c>
      <c r="G1231" s="4">
        <v>310</v>
      </c>
      <c r="H1231">
        <v>1</v>
      </c>
      <c r="J1231">
        <f t="shared" si="69"/>
        <v>620000</v>
      </c>
    </row>
    <row r="1232" spans="1:10">
      <c r="A1232" t="s">
        <v>14</v>
      </c>
      <c r="B1232" t="s">
        <v>230</v>
      </c>
      <c r="C1232" t="s">
        <v>245</v>
      </c>
      <c r="D1232" t="s">
        <v>36</v>
      </c>
      <c r="E1232" t="s">
        <v>39</v>
      </c>
      <c r="F1232" s="1">
        <v>2500</v>
      </c>
      <c r="G1232" s="4">
        <v>310</v>
      </c>
      <c r="H1232">
        <v>1</v>
      </c>
      <c r="J1232">
        <f t="shared" si="69"/>
        <v>775000</v>
      </c>
    </row>
    <row r="1233" spans="1:10">
      <c r="A1233" t="s">
        <v>14</v>
      </c>
      <c r="B1233" t="s">
        <v>209</v>
      </c>
      <c r="C1233" t="s">
        <v>246</v>
      </c>
      <c r="D1233" t="s">
        <v>36</v>
      </c>
      <c r="E1233" t="s">
        <v>39</v>
      </c>
      <c r="F1233" s="1">
        <v>2500</v>
      </c>
      <c r="G1233" s="4">
        <v>310</v>
      </c>
      <c r="H1233">
        <v>1</v>
      </c>
      <c r="J1233">
        <f t="shared" si="69"/>
        <v>775000</v>
      </c>
    </row>
    <row r="1234" spans="1:10">
      <c r="A1234" t="s">
        <v>14</v>
      </c>
      <c r="B1234" t="s">
        <v>227</v>
      </c>
      <c r="C1234" t="s">
        <v>227</v>
      </c>
      <c r="D1234" t="s">
        <v>36</v>
      </c>
      <c r="E1234" t="s">
        <v>39</v>
      </c>
      <c r="F1234" s="1">
        <v>1500</v>
      </c>
      <c r="G1234" s="4">
        <v>310</v>
      </c>
      <c r="H1234">
        <v>1</v>
      </c>
      <c r="J1234">
        <f t="shared" si="69"/>
        <v>465000</v>
      </c>
    </row>
    <row r="1235" spans="1:10">
      <c r="A1235" t="s">
        <v>14</v>
      </c>
      <c r="B1235" t="s">
        <v>210</v>
      </c>
      <c r="C1235" t="s">
        <v>210</v>
      </c>
      <c r="D1235" t="s">
        <v>36</v>
      </c>
      <c r="E1235" t="s">
        <v>39</v>
      </c>
      <c r="F1235" s="1">
        <v>4500</v>
      </c>
      <c r="G1235" s="4">
        <v>310</v>
      </c>
      <c r="H1235">
        <v>1</v>
      </c>
      <c r="J1235">
        <f t="shared" si="69"/>
        <v>1395000</v>
      </c>
    </row>
    <row r="1236" spans="1:10">
      <c r="A1236" t="s">
        <v>14</v>
      </c>
      <c r="B1236" t="s">
        <v>217</v>
      </c>
      <c r="C1236" t="s">
        <v>247</v>
      </c>
      <c r="D1236" t="s">
        <v>36</v>
      </c>
      <c r="E1236" t="s">
        <v>39</v>
      </c>
      <c r="F1236" s="1">
        <v>5000</v>
      </c>
      <c r="G1236" s="4">
        <v>310</v>
      </c>
      <c r="H1236">
        <v>1</v>
      </c>
      <c r="J1236">
        <f t="shared" si="69"/>
        <v>1550000</v>
      </c>
    </row>
    <row r="1237" spans="1:10">
      <c r="A1237" t="s">
        <v>14</v>
      </c>
      <c r="B1237" t="s">
        <v>227</v>
      </c>
      <c r="C1237" t="s">
        <v>248</v>
      </c>
      <c r="D1237" t="s">
        <v>36</v>
      </c>
      <c r="E1237" t="s">
        <v>39</v>
      </c>
      <c r="F1237" s="1">
        <v>5000</v>
      </c>
      <c r="G1237" s="4">
        <v>310</v>
      </c>
      <c r="H1237">
        <v>1</v>
      </c>
      <c r="J1237">
        <f t="shared" si="69"/>
        <v>1550000</v>
      </c>
    </row>
    <row r="1238" spans="1:10">
      <c r="A1238" t="s">
        <v>14</v>
      </c>
      <c r="B1238" t="s">
        <v>227</v>
      </c>
      <c r="C1238" t="s">
        <v>248</v>
      </c>
      <c r="D1238" t="s">
        <v>36</v>
      </c>
      <c r="E1238" t="s">
        <v>39</v>
      </c>
      <c r="F1238" s="1">
        <v>5000</v>
      </c>
      <c r="G1238" s="4">
        <v>310</v>
      </c>
      <c r="H1238">
        <v>1</v>
      </c>
      <c r="J1238">
        <f t="shared" si="69"/>
        <v>1550000</v>
      </c>
    </row>
    <row r="1239" spans="1:10">
      <c r="A1239" t="s">
        <v>14</v>
      </c>
      <c r="B1239" t="s">
        <v>209</v>
      </c>
      <c r="C1239" t="s">
        <v>209</v>
      </c>
      <c r="D1239" t="s">
        <v>36</v>
      </c>
      <c r="E1239" t="s">
        <v>39</v>
      </c>
      <c r="F1239" s="1">
        <v>2500</v>
      </c>
      <c r="G1239" s="4">
        <v>310</v>
      </c>
      <c r="H1239">
        <v>1</v>
      </c>
      <c r="J1239">
        <f t="shared" si="69"/>
        <v>775000</v>
      </c>
    </row>
    <row r="1240" spans="1:10">
      <c r="A1240" t="s">
        <v>14</v>
      </c>
      <c r="B1240" t="s">
        <v>209</v>
      </c>
      <c r="C1240" t="s">
        <v>209</v>
      </c>
      <c r="D1240" t="s">
        <v>36</v>
      </c>
      <c r="E1240" t="s">
        <v>39</v>
      </c>
      <c r="F1240" s="1">
        <v>2500</v>
      </c>
      <c r="G1240" s="4">
        <v>310</v>
      </c>
      <c r="H1240">
        <v>1</v>
      </c>
      <c r="J1240">
        <f t="shared" si="69"/>
        <v>775000</v>
      </c>
    </row>
    <row r="1241" spans="1:10">
      <c r="A1241" t="s">
        <v>14</v>
      </c>
      <c r="B1241" t="s">
        <v>231</v>
      </c>
      <c r="C1241" t="s">
        <v>249</v>
      </c>
      <c r="D1241" t="s">
        <v>36</v>
      </c>
      <c r="E1241" t="s">
        <v>39</v>
      </c>
      <c r="F1241" s="1">
        <v>5000</v>
      </c>
      <c r="G1241" s="4">
        <v>310</v>
      </c>
      <c r="H1241">
        <v>1</v>
      </c>
      <c r="J1241">
        <f t="shared" si="69"/>
        <v>1550000</v>
      </c>
    </row>
    <row r="1242" spans="1:10">
      <c r="A1242" t="s">
        <v>14</v>
      </c>
      <c r="B1242" t="s">
        <v>224</v>
      </c>
      <c r="C1242" t="s">
        <v>228</v>
      </c>
      <c r="D1242" t="s">
        <v>36</v>
      </c>
      <c r="E1242" t="s">
        <v>39</v>
      </c>
      <c r="F1242" s="1">
        <v>5000</v>
      </c>
      <c r="G1242" s="4">
        <v>310</v>
      </c>
      <c r="H1242">
        <v>1</v>
      </c>
      <c r="J1242">
        <f t="shared" si="69"/>
        <v>1550000</v>
      </c>
    </row>
    <row r="1243" spans="1:10">
      <c r="A1243" t="s">
        <v>14</v>
      </c>
      <c r="B1243" t="s">
        <v>208</v>
      </c>
      <c r="C1243" t="s">
        <v>250</v>
      </c>
      <c r="D1243" t="s">
        <v>36</v>
      </c>
      <c r="E1243" t="s">
        <v>39</v>
      </c>
      <c r="F1243" s="1">
        <v>5000</v>
      </c>
      <c r="G1243" s="4">
        <v>310</v>
      </c>
      <c r="H1243">
        <v>1</v>
      </c>
      <c r="J1243">
        <f t="shared" si="69"/>
        <v>1550000</v>
      </c>
    </row>
    <row r="1244" spans="1:10">
      <c r="A1244" t="s">
        <v>14</v>
      </c>
      <c r="B1244" t="s">
        <v>208</v>
      </c>
      <c r="C1244" t="s">
        <v>251</v>
      </c>
      <c r="D1244" t="s">
        <v>36</v>
      </c>
      <c r="E1244" t="s">
        <v>39</v>
      </c>
      <c r="F1244" s="1">
        <v>3000</v>
      </c>
      <c r="G1244" s="4">
        <v>310</v>
      </c>
      <c r="H1244">
        <v>1</v>
      </c>
      <c r="J1244">
        <f t="shared" si="69"/>
        <v>930000</v>
      </c>
    </row>
    <row r="1245" spans="1:10">
      <c r="A1245" t="s">
        <v>14</v>
      </c>
      <c r="B1245" t="s">
        <v>208</v>
      </c>
      <c r="C1245" t="s">
        <v>251</v>
      </c>
      <c r="D1245" t="s">
        <v>36</v>
      </c>
      <c r="E1245" t="s">
        <v>39</v>
      </c>
      <c r="F1245" s="1">
        <v>6000</v>
      </c>
      <c r="G1245" s="4">
        <v>310</v>
      </c>
      <c r="H1245">
        <v>1</v>
      </c>
      <c r="J1245">
        <f t="shared" si="69"/>
        <v>1860000</v>
      </c>
    </row>
    <row r="1246" spans="1:10">
      <c r="A1246" t="s">
        <v>14</v>
      </c>
      <c r="B1246" t="s">
        <v>217</v>
      </c>
      <c r="C1246" t="s">
        <v>252</v>
      </c>
      <c r="D1246" t="s">
        <v>36</v>
      </c>
      <c r="E1246" t="s">
        <v>39</v>
      </c>
      <c r="F1246" s="1">
        <v>1000</v>
      </c>
      <c r="G1246" s="4">
        <v>310</v>
      </c>
      <c r="H1246">
        <v>1</v>
      </c>
      <c r="J1246">
        <f t="shared" si="69"/>
        <v>310000</v>
      </c>
    </row>
    <row r="1247" spans="1:10">
      <c r="A1247" t="s">
        <v>14</v>
      </c>
      <c r="B1247" t="s">
        <v>217</v>
      </c>
      <c r="C1247" t="s">
        <v>253</v>
      </c>
      <c r="D1247" t="s">
        <v>36</v>
      </c>
      <c r="E1247" t="s">
        <v>39</v>
      </c>
      <c r="F1247" s="1">
        <v>2000</v>
      </c>
      <c r="G1247" s="4">
        <v>310</v>
      </c>
      <c r="H1247">
        <v>1</v>
      </c>
      <c r="J1247">
        <f t="shared" ref="J1247:J1278" si="70">F1247*G1247</f>
        <v>620000</v>
      </c>
    </row>
    <row r="1248" spans="1:10">
      <c r="A1248" t="s">
        <v>14</v>
      </c>
      <c r="B1248" t="s">
        <v>210</v>
      </c>
      <c r="C1248" t="s">
        <v>210</v>
      </c>
      <c r="D1248" t="s">
        <v>36</v>
      </c>
      <c r="E1248" t="s">
        <v>39</v>
      </c>
      <c r="F1248" s="1">
        <v>5000</v>
      </c>
      <c r="G1248" s="4">
        <v>310</v>
      </c>
      <c r="H1248">
        <v>1</v>
      </c>
      <c r="J1248">
        <f t="shared" si="70"/>
        <v>1550000</v>
      </c>
    </row>
    <row r="1249" spans="1:10">
      <c r="A1249" t="s">
        <v>14</v>
      </c>
      <c r="B1249" t="s">
        <v>217</v>
      </c>
      <c r="C1249" t="s">
        <v>244</v>
      </c>
      <c r="D1249" t="s">
        <v>36</v>
      </c>
      <c r="E1249" t="s">
        <v>39</v>
      </c>
      <c r="F1249" s="1">
        <v>5000</v>
      </c>
      <c r="G1249" s="4">
        <v>310</v>
      </c>
      <c r="H1249">
        <v>1</v>
      </c>
      <c r="J1249">
        <f t="shared" si="70"/>
        <v>1550000</v>
      </c>
    </row>
    <row r="1250" spans="1:10">
      <c r="A1250" t="s">
        <v>14</v>
      </c>
      <c r="B1250" t="s">
        <v>217</v>
      </c>
      <c r="C1250" t="s">
        <v>252</v>
      </c>
      <c r="D1250" t="s">
        <v>36</v>
      </c>
      <c r="E1250" t="s">
        <v>39</v>
      </c>
      <c r="F1250" s="1">
        <v>5000</v>
      </c>
      <c r="G1250" s="4">
        <v>310</v>
      </c>
      <c r="H1250">
        <v>1</v>
      </c>
      <c r="J1250">
        <f t="shared" si="70"/>
        <v>1550000</v>
      </c>
    </row>
    <row r="1251" spans="1:10">
      <c r="A1251" t="s">
        <v>14</v>
      </c>
      <c r="B1251" t="s">
        <v>209</v>
      </c>
      <c r="C1251" t="s">
        <v>209</v>
      </c>
      <c r="D1251" t="s">
        <v>36</v>
      </c>
      <c r="E1251" t="s">
        <v>39</v>
      </c>
      <c r="F1251" s="1">
        <v>5000</v>
      </c>
      <c r="G1251" s="4">
        <v>310</v>
      </c>
      <c r="H1251">
        <v>1</v>
      </c>
      <c r="J1251">
        <f t="shared" si="70"/>
        <v>1550000</v>
      </c>
    </row>
    <row r="1252" spans="1:10">
      <c r="A1252" t="s">
        <v>14</v>
      </c>
      <c r="B1252" t="s">
        <v>209</v>
      </c>
      <c r="C1252" t="s">
        <v>209</v>
      </c>
      <c r="D1252" t="s">
        <v>36</v>
      </c>
      <c r="E1252" t="s">
        <v>39</v>
      </c>
      <c r="F1252" s="1">
        <v>5000</v>
      </c>
      <c r="G1252" s="4">
        <v>310</v>
      </c>
      <c r="H1252">
        <v>1</v>
      </c>
      <c r="J1252">
        <f t="shared" si="70"/>
        <v>1550000</v>
      </c>
    </row>
    <row r="1253" spans="1:10">
      <c r="A1253" t="s">
        <v>14</v>
      </c>
      <c r="B1253" t="s">
        <v>254</v>
      </c>
      <c r="C1253" t="s">
        <v>254</v>
      </c>
      <c r="D1253" t="s">
        <v>36</v>
      </c>
      <c r="E1253" t="s">
        <v>39</v>
      </c>
      <c r="F1253" s="1">
        <v>2500</v>
      </c>
      <c r="G1253" s="4">
        <v>310</v>
      </c>
      <c r="H1253">
        <v>1</v>
      </c>
      <c r="J1253">
        <f t="shared" si="70"/>
        <v>775000</v>
      </c>
    </row>
    <row r="1254" spans="1:10">
      <c r="A1254" t="s">
        <v>14</v>
      </c>
      <c r="B1254" t="s">
        <v>254</v>
      </c>
      <c r="C1254" t="s">
        <v>254</v>
      </c>
      <c r="D1254" t="s">
        <v>36</v>
      </c>
      <c r="E1254" t="s">
        <v>39</v>
      </c>
      <c r="F1254" s="1">
        <v>2500</v>
      </c>
      <c r="G1254" s="4">
        <v>310</v>
      </c>
      <c r="H1254">
        <v>1</v>
      </c>
      <c r="J1254">
        <f t="shared" si="70"/>
        <v>775000</v>
      </c>
    </row>
    <row r="1255" spans="1:10">
      <c r="A1255" t="s">
        <v>14</v>
      </c>
      <c r="B1255" t="s">
        <v>254</v>
      </c>
      <c r="C1255" t="s">
        <v>254</v>
      </c>
      <c r="D1255" t="s">
        <v>36</v>
      </c>
      <c r="E1255" t="s">
        <v>39</v>
      </c>
      <c r="F1255" s="1">
        <v>5000</v>
      </c>
      <c r="G1255" s="4">
        <v>310</v>
      </c>
      <c r="H1255">
        <v>1</v>
      </c>
      <c r="J1255">
        <f t="shared" si="70"/>
        <v>1550000</v>
      </c>
    </row>
    <row r="1256" spans="1:10">
      <c r="A1256" t="s">
        <v>14</v>
      </c>
      <c r="B1256" t="s">
        <v>211</v>
      </c>
      <c r="C1256" t="s">
        <v>211</v>
      </c>
      <c r="D1256" t="s">
        <v>36</v>
      </c>
      <c r="E1256" t="s">
        <v>39</v>
      </c>
      <c r="F1256" s="1">
        <v>5000</v>
      </c>
      <c r="G1256" s="4">
        <v>310</v>
      </c>
      <c r="H1256">
        <v>1</v>
      </c>
      <c r="J1256">
        <f t="shared" si="70"/>
        <v>1550000</v>
      </c>
    </row>
    <row r="1257" spans="1:10">
      <c r="A1257" t="s">
        <v>14</v>
      </c>
      <c r="B1257" t="s">
        <v>211</v>
      </c>
      <c r="C1257" t="s">
        <v>211</v>
      </c>
      <c r="D1257" t="s">
        <v>36</v>
      </c>
      <c r="E1257" t="s">
        <v>39</v>
      </c>
      <c r="F1257" s="1">
        <v>2500</v>
      </c>
      <c r="G1257" s="4">
        <v>310</v>
      </c>
      <c r="H1257">
        <v>1</v>
      </c>
      <c r="J1257">
        <f t="shared" si="70"/>
        <v>775000</v>
      </c>
    </row>
    <row r="1258" spans="1:10">
      <c r="A1258" t="s">
        <v>14</v>
      </c>
      <c r="B1258" t="s">
        <v>255</v>
      </c>
      <c r="C1258" t="s">
        <v>256</v>
      </c>
      <c r="D1258" t="s">
        <v>36</v>
      </c>
      <c r="E1258" t="s">
        <v>39</v>
      </c>
      <c r="F1258" s="1">
        <v>1000</v>
      </c>
      <c r="G1258" s="4">
        <v>310</v>
      </c>
      <c r="H1258">
        <v>1</v>
      </c>
      <c r="J1258">
        <f t="shared" si="70"/>
        <v>310000</v>
      </c>
    </row>
    <row r="1259" spans="1:10">
      <c r="A1259" t="s">
        <v>14</v>
      </c>
      <c r="B1259" t="s">
        <v>227</v>
      </c>
      <c r="C1259" t="s">
        <v>248</v>
      </c>
      <c r="D1259" t="s">
        <v>36</v>
      </c>
      <c r="E1259" t="s">
        <v>39</v>
      </c>
      <c r="F1259" s="1">
        <v>3200</v>
      </c>
      <c r="G1259" s="4">
        <v>310</v>
      </c>
      <c r="H1259">
        <v>1</v>
      </c>
      <c r="J1259">
        <f t="shared" si="70"/>
        <v>992000</v>
      </c>
    </row>
    <row r="1260" spans="1:10">
      <c r="A1260" t="s">
        <v>14</v>
      </c>
      <c r="B1260" t="s">
        <v>255</v>
      </c>
      <c r="C1260" t="s">
        <v>255</v>
      </c>
      <c r="D1260" t="s">
        <v>36</v>
      </c>
      <c r="E1260" t="s">
        <v>39</v>
      </c>
      <c r="F1260" s="1">
        <v>5000</v>
      </c>
      <c r="G1260" s="4">
        <v>310</v>
      </c>
      <c r="H1260">
        <v>1</v>
      </c>
      <c r="J1260">
        <f t="shared" si="70"/>
        <v>1550000</v>
      </c>
    </row>
    <row r="1261" spans="1:10">
      <c r="A1261" t="s">
        <v>14</v>
      </c>
      <c r="B1261" t="s">
        <v>255</v>
      </c>
      <c r="C1261" t="s">
        <v>255</v>
      </c>
      <c r="D1261" t="s">
        <v>36</v>
      </c>
      <c r="E1261" t="s">
        <v>39</v>
      </c>
      <c r="F1261" s="1">
        <v>5000</v>
      </c>
      <c r="G1261" s="4">
        <v>310</v>
      </c>
      <c r="H1261">
        <v>1</v>
      </c>
      <c r="J1261">
        <f t="shared" si="70"/>
        <v>1550000</v>
      </c>
    </row>
    <row r="1262" spans="1:10">
      <c r="A1262" t="s">
        <v>14</v>
      </c>
      <c r="B1262" t="s">
        <v>227</v>
      </c>
      <c r="C1262" t="s">
        <v>206</v>
      </c>
      <c r="D1262" t="s">
        <v>36</v>
      </c>
      <c r="E1262" t="s">
        <v>39</v>
      </c>
      <c r="F1262" s="1">
        <v>2500</v>
      </c>
      <c r="G1262" s="4">
        <v>310</v>
      </c>
      <c r="H1262">
        <v>1</v>
      </c>
      <c r="J1262">
        <f t="shared" si="70"/>
        <v>775000</v>
      </c>
    </row>
    <row r="1263" spans="1:10">
      <c r="A1263" t="s">
        <v>14</v>
      </c>
      <c r="B1263" t="s">
        <v>230</v>
      </c>
      <c r="C1263" t="s">
        <v>257</v>
      </c>
      <c r="D1263" t="s">
        <v>36</v>
      </c>
      <c r="E1263" t="s">
        <v>39</v>
      </c>
      <c r="F1263" s="1">
        <v>5000</v>
      </c>
      <c r="G1263" s="4">
        <v>310</v>
      </c>
      <c r="H1263">
        <v>1</v>
      </c>
      <c r="J1263">
        <f t="shared" si="70"/>
        <v>1550000</v>
      </c>
    </row>
    <row r="1264" spans="1:10">
      <c r="A1264" t="s">
        <v>14</v>
      </c>
      <c r="B1264" t="s">
        <v>230</v>
      </c>
      <c r="C1264" t="s">
        <v>257</v>
      </c>
      <c r="D1264" t="s">
        <v>36</v>
      </c>
      <c r="E1264" t="s">
        <v>39</v>
      </c>
      <c r="F1264" s="1">
        <v>2500</v>
      </c>
      <c r="G1264" s="4">
        <v>310</v>
      </c>
      <c r="H1264">
        <v>1</v>
      </c>
      <c r="J1264">
        <f t="shared" si="70"/>
        <v>775000</v>
      </c>
    </row>
    <row r="1265" spans="1:10">
      <c r="A1265" t="s">
        <v>14</v>
      </c>
      <c r="B1265" t="s">
        <v>217</v>
      </c>
      <c r="C1265" t="s">
        <v>239</v>
      </c>
      <c r="D1265" t="s">
        <v>36</v>
      </c>
      <c r="E1265" t="s">
        <v>39</v>
      </c>
      <c r="F1265" s="1">
        <v>12000</v>
      </c>
      <c r="G1265" s="4">
        <v>310</v>
      </c>
      <c r="H1265">
        <v>1</v>
      </c>
      <c r="J1265">
        <f t="shared" si="70"/>
        <v>3720000</v>
      </c>
    </row>
    <row r="1266" spans="1:10">
      <c r="A1266" t="s">
        <v>14</v>
      </c>
      <c r="B1266" t="s">
        <v>217</v>
      </c>
      <c r="C1266" t="s">
        <v>244</v>
      </c>
      <c r="D1266" t="s">
        <v>36</v>
      </c>
      <c r="E1266" t="s">
        <v>39</v>
      </c>
      <c r="F1266" s="1">
        <v>5000</v>
      </c>
      <c r="G1266" s="4">
        <v>310</v>
      </c>
      <c r="H1266">
        <v>1</v>
      </c>
      <c r="J1266">
        <f t="shared" si="70"/>
        <v>1550000</v>
      </c>
    </row>
    <row r="1267" spans="1:10">
      <c r="A1267" t="s">
        <v>14</v>
      </c>
      <c r="B1267" t="s">
        <v>230</v>
      </c>
      <c r="C1267" t="s">
        <v>258</v>
      </c>
      <c r="D1267" t="s">
        <v>36</v>
      </c>
      <c r="E1267" t="s">
        <v>39</v>
      </c>
      <c r="F1267" s="1">
        <v>5000</v>
      </c>
      <c r="G1267" s="4">
        <v>310</v>
      </c>
      <c r="H1267">
        <v>1</v>
      </c>
      <c r="J1267">
        <f t="shared" si="70"/>
        <v>1550000</v>
      </c>
    </row>
    <row r="1268" spans="1:10">
      <c r="A1268" t="s">
        <v>14</v>
      </c>
      <c r="B1268" t="s">
        <v>230</v>
      </c>
      <c r="C1268" t="s">
        <v>258</v>
      </c>
      <c r="D1268" t="s">
        <v>36</v>
      </c>
      <c r="E1268" t="s">
        <v>39</v>
      </c>
      <c r="F1268" s="1">
        <v>5000</v>
      </c>
      <c r="G1268" s="4">
        <v>310</v>
      </c>
      <c r="H1268">
        <v>1</v>
      </c>
      <c r="J1268">
        <f t="shared" si="70"/>
        <v>1550000</v>
      </c>
    </row>
    <row r="1269" spans="1:10">
      <c r="A1269" t="s">
        <v>14</v>
      </c>
      <c r="B1269" t="s">
        <v>227</v>
      </c>
      <c r="C1269" t="s">
        <v>206</v>
      </c>
      <c r="D1269" t="s">
        <v>36</v>
      </c>
      <c r="E1269" t="s">
        <v>39</v>
      </c>
      <c r="F1269" s="1">
        <v>3000</v>
      </c>
      <c r="G1269" s="4">
        <v>310</v>
      </c>
      <c r="H1269">
        <v>1</v>
      </c>
      <c r="J1269">
        <f t="shared" si="70"/>
        <v>930000</v>
      </c>
    </row>
    <row r="1270" spans="1:10">
      <c r="A1270" t="s">
        <v>14</v>
      </c>
      <c r="B1270" t="s">
        <v>224</v>
      </c>
      <c r="C1270" t="s">
        <v>259</v>
      </c>
      <c r="D1270" t="s">
        <v>36</v>
      </c>
      <c r="E1270" t="s">
        <v>39</v>
      </c>
      <c r="F1270" s="1">
        <v>4500</v>
      </c>
      <c r="G1270" s="4">
        <v>310</v>
      </c>
      <c r="H1270">
        <v>1</v>
      </c>
      <c r="J1270">
        <f t="shared" si="70"/>
        <v>1395000</v>
      </c>
    </row>
    <row r="1271" spans="1:10">
      <c r="A1271" t="s">
        <v>14</v>
      </c>
      <c r="B1271" t="s">
        <v>224</v>
      </c>
      <c r="C1271" t="s">
        <v>259</v>
      </c>
      <c r="D1271" t="s">
        <v>36</v>
      </c>
      <c r="E1271" t="s">
        <v>39</v>
      </c>
      <c r="F1271" s="1">
        <v>4500</v>
      </c>
      <c r="G1271" s="4">
        <v>310</v>
      </c>
      <c r="H1271">
        <v>1</v>
      </c>
      <c r="J1271">
        <f t="shared" si="70"/>
        <v>1395000</v>
      </c>
    </row>
    <row r="1272" spans="1:10">
      <c r="A1272" t="s">
        <v>14</v>
      </c>
      <c r="B1272" t="s">
        <v>227</v>
      </c>
      <c r="C1272" t="s">
        <v>248</v>
      </c>
      <c r="D1272" t="s">
        <v>36</v>
      </c>
      <c r="E1272" t="s">
        <v>39</v>
      </c>
      <c r="F1272" s="1">
        <v>5000</v>
      </c>
      <c r="G1272" s="4">
        <v>310</v>
      </c>
      <c r="H1272">
        <v>1</v>
      </c>
      <c r="J1272">
        <f t="shared" si="70"/>
        <v>1550000</v>
      </c>
    </row>
    <row r="1273" spans="1:10">
      <c r="A1273" t="s">
        <v>14</v>
      </c>
      <c r="B1273" t="s">
        <v>227</v>
      </c>
      <c r="C1273" t="s">
        <v>248</v>
      </c>
      <c r="D1273" t="s">
        <v>36</v>
      </c>
      <c r="E1273" t="s">
        <v>39</v>
      </c>
      <c r="F1273" s="1">
        <v>5000</v>
      </c>
      <c r="G1273" s="4">
        <v>310</v>
      </c>
      <c r="H1273">
        <v>1</v>
      </c>
      <c r="J1273">
        <f t="shared" si="70"/>
        <v>1550000</v>
      </c>
    </row>
    <row r="1274" spans="1:10">
      <c r="A1274" t="s">
        <v>14</v>
      </c>
      <c r="B1274" t="s">
        <v>230</v>
      </c>
      <c r="C1274" t="s">
        <v>257</v>
      </c>
      <c r="D1274" t="s">
        <v>36</v>
      </c>
      <c r="E1274" t="s">
        <v>39</v>
      </c>
      <c r="F1274" s="1">
        <v>4000</v>
      </c>
      <c r="G1274" s="4">
        <v>310</v>
      </c>
      <c r="H1274">
        <v>1</v>
      </c>
      <c r="J1274">
        <f t="shared" si="70"/>
        <v>1240000</v>
      </c>
    </row>
    <row r="1275" spans="1:10">
      <c r="A1275" t="s">
        <v>14</v>
      </c>
      <c r="B1275" t="s">
        <v>231</v>
      </c>
      <c r="C1275" t="s">
        <v>260</v>
      </c>
      <c r="D1275" t="s">
        <v>36</v>
      </c>
      <c r="E1275" t="s">
        <v>39</v>
      </c>
      <c r="F1275" s="1">
        <v>4500</v>
      </c>
      <c r="G1275" s="4">
        <v>310</v>
      </c>
      <c r="H1275">
        <v>1</v>
      </c>
      <c r="J1275">
        <f t="shared" si="70"/>
        <v>1395000</v>
      </c>
    </row>
    <row r="1276" spans="1:10">
      <c r="A1276" t="s">
        <v>14</v>
      </c>
      <c r="B1276" t="s">
        <v>208</v>
      </c>
      <c r="C1276" t="s">
        <v>261</v>
      </c>
      <c r="D1276" t="s">
        <v>36</v>
      </c>
      <c r="E1276" t="s">
        <v>39</v>
      </c>
      <c r="F1276" s="1">
        <v>5000</v>
      </c>
      <c r="G1276" s="4">
        <v>310</v>
      </c>
      <c r="H1276">
        <v>1</v>
      </c>
      <c r="J1276">
        <f t="shared" si="70"/>
        <v>1550000</v>
      </c>
    </row>
    <row r="1277" spans="1:10">
      <c r="A1277" t="s">
        <v>14</v>
      </c>
      <c r="B1277" t="s">
        <v>210</v>
      </c>
      <c r="C1277" t="s">
        <v>210</v>
      </c>
      <c r="D1277" t="s">
        <v>36</v>
      </c>
      <c r="E1277" t="s">
        <v>39</v>
      </c>
      <c r="F1277" s="1">
        <v>5000</v>
      </c>
      <c r="G1277" s="4">
        <v>310</v>
      </c>
      <c r="H1277">
        <v>1</v>
      </c>
      <c r="J1277">
        <f t="shared" si="70"/>
        <v>1550000</v>
      </c>
    </row>
    <row r="1278" spans="1:10">
      <c r="A1278" t="s">
        <v>14</v>
      </c>
      <c r="B1278" t="s">
        <v>211</v>
      </c>
      <c r="C1278" t="s">
        <v>262</v>
      </c>
      <c r="D1278" t="s">
        <v>36</v>
      </c>
      <c r="E1278" t="s">
        <v>39</v>
      </c>
      <c r="F1278" s="1">
        <v>5000</v>
      </c>
      <c r="G1278" s="4">
        <v>310</v>
      </c>
      <c r="H1278">
        <v>1</v>
      </c>
      <c r="J1278">
        <f t="shared" si="70"/>
        <v>1550000</v>
      </c>
    </row>
    <row r="1279" spans="1:10">
      <c r="A1279" t="s">
        <v>14</v>
      </c>
      <c r="B1279" t="s">
        <v>211</v>
      </c>
      <c r="C1279" t="s">
        <v>262</v>
      </c>
      <c r="D1279" t="s">
        <v>36</v>
      </c>
      <c r="E1279" t="s">
        <v>39</v>
      </c>
      <c r="F1279" s="1">
        <v>5000</v>
      </c>
      <c r="G1279" s="4">
        <v>310</v>
      </c>
      <c r="H1279">
        <v>1</v>
      </c>
      <c r="J1279">
        <f t="shared" ref="J1279:J1286" si="71">F1279*G1279</f>
        <v>1550000</v>
      </c>
    </row>
    <row r="1280" spans="1:10">
      <c r="A1280" t="s">
        <v>14</v>
      </c>
      <c r="B1280" t="s">
        <v>227</v>
      </c>
      <c r="C1280" t="s">
        <v>206</v>
      </c>
      <c r="D1280" t="s">
        <v>36</v>
      </c>
      <c r="E1280" t="s">
        <v>39</v>
      </c>
      <c r="F1280" s="1">
        <v>3000</v>
      </c>
      <c r="G1280" s="4">
        <v>310</v>
      </c>
      <c r="H1280">
        <v>1</v>
      </c>
      <c r="J1280">
        <f t="shared" si="71"/>
        <v>930000</v>
      </c>
    </row>
    <row r="1281" spans="1:11">
      <c r="A1281" t="s">
        <v>14</v>
      </c>
      <c r="B1281" t="s">
        <v>227</v>
      </c>
      <c r="C1281" t="s">
        <v>206</v>
      </c>
      <c r="D1281" t="s">
        <v>36</v>
      </c>
      <c r="E1281" t="s">
        <v>39</v>
      </c>
      <c r="F1281" s="1">
        <v>3000</v>
      </c>
      <c r="G1281" s="4">
        <v>310</v>
      </c>
      <c r="H1281">
        <v>1</v>
      </c>
      <c r="J1281">
        <f t="shared" si="71"/>
        <v>930000</v>
      </c>
    </row>
    <row r="1282" spans="1:11">
      <c r="A1282" t="s">
        <v>14</v>
      </c>
      <c r="B1282" t="s">
        <v>227</v>
      </c>
      <c r="C1282" t="s">
        <v>206</v>
      </c>
      <c r="D1282" t="s">
        <v>36</v>
      </c>
      <c r="E1282" t="s">
        <v>39</v>
      </c>
      <c r="F1282" s="1">
        <v>5000</v>
      </c>
      <c r="G1282" s="4">
        <v>310</v>
      </c>
      <c r="H1282">
        <v>1</v>
      </c>
      <c r="J1282">
        <f t="shared" si="71"/>
        <v>1550000</v>
      </c>
    </row>
    <row r="1283" spans="1:11">
      <c r="A1283" t="s">
        <v>14</v>
      </c>
      <c r="B1283" t="s">
        <v>227</v>
      </c>
      <c r="C1283" t="s">
        <v>206</v>
      </c>
      <c r="D1283" t="s">
        <v>36</v>
      </c>
      <c r="E1283" t="s">
        <v>39</v>
      </c>
      <c r="F1283" s="1">
        <v>5000</v>
      </c>
      <c r="G1283" s="4">
        <v>310</v>
      </c>
      <c r="H1283">
        <v>1</v>
      </c>
      <c r="J1283">
        <f t="shared" si="71"/>
        <v>1550000</v>
      </c>
    </row>
    <row r="1284" spans="1:11">
      <c r="A1284" t="s">
        <v>14</v>
      </c>
      <c r="B1284" t="s">
        <v>227</v>
      </c>
      <c r="C1284" t="s">
        <v>206</v>
      </c>
      <c r="D1284" t="s">
        <v>36</v>
      </c>
      <c r="E1284" t="s">
        <v>39</v>
      </c>
      <c r="F1284" s="1">
        <v>1000</v>
      </c>
      <c r="G1284" s="4">
        <v>310</v>
      </c>
      <c r="H1284">
        <v>1</v>
      </c>
      <c r="J1284">
        <f t="shared" si="71"/>
        <v>310000</v>
      </c>
    </row>
    <row r="1285" spans="1:11">
      <c r="A1285" t="s">
        <v>14</v>
      </c>
      <c r="B1285" t="s">
        <v>227</v>
      </c>
      <c r="C1285" t="s">
        <v>206</v>
      </c>
      <c r="D1285" t="s">
        <v>36</v>
      </c>
      <c r="E1285" t="s">
        <v>39</v>
      </c>
      <c r="F1285" s="1">
        <v>1000</v>
      </c>
      <c r="G1285" s="4">
        <v>310</v>
      </c>
      <c r="H1285">
        <v>1</v>
      </c>
      <c r="J1285">
        <f t="shared" si="71"/>
        <v>310000</v>
      </c>
    </row>
    <row r="1286" spans="1:11">
      <c r="A1286" t="s">
        <v>14</v>
      </c>
      <c r="B1286" t="s">
        <v>211</v>
      </c>
      <c r="C1286" t="s">
        <v>263</v>
      </c>
      <c r="D1286" t="s">
        <v>36</v>
      </c>
      <c r="E1286" t="s">
        <v>39</v>
      </c>
      <c r="F1286" s="1">
        <v>4500</v>
      </c>
      <c r="G1286" s="4">
        <v>310</v>
      </c>
      <c r="H1286">
        <v>1</v>
      </c>
      <c r="J1286">
        <f t="shared" si="71"/>
        <v>1395000</v>
      </c>
    </row>
    <row r="1287" spans="1:11">
      <c r="A1287" t="s">
        <v>14</v>
      </c>
      <c r="B1287" t="s">
        <v>230</v>
      </c>
      <c r="C1287" t="s">
        <v>264</v>
      </c>
      <c r="D1287" t="s">
        <v>37</v>
      </c>
      <c r="E1287" t="s">
        <v>40</v>
      </c>
      <c r="F1287" s="1">
        <v>600000</v>
      </c>
      <c r="G1287" s="4">
        <v>1</v>
      </c>
      <c r="I1287">
        <v>1</v>
      </c>
      <c r="K1287">
        <f>F1287*G1287</f>
        <v>600000</v>
      </c>
    </row>
    <row r="1288" spans="1:11" ht="15">
      <c r="A1288" s="15" t="s">
        <v>1299</v>
      </c>
      <c r="G1288" s="4"/>
      <c r="H1288">
        <f>SUM(H1182:H1287)</f>
        <v>79</v>
      </c>
      <c r="J1288">
        <f t="shared" ref="J1288" si="72">SUM(J1182:J1287)</f>
        <v>97712000</v>
      </c>
    </row>
    <row r="1289" spans="1:11" ht="15">
      <c r="A1289" s="15" t="s">
        <v>1300</v>
      </c>
      <c r="G1289" s="4"/>
      <c r="I1289">
        <f>SUM(I1182:I1287)</f>
        <v>27</v>
      </c>
      <c r="K1289">
        <f>SUM(K1182:K1287)</f>
        <v>33650000</v>
      </c>
    </row>
    <row r="1290" spans="1:11" s="7" customFormat="1">
      <c r="A1290" s="7" t="s">
        <v>15</v>
      </c>
      <c r="B1290" s="7" t="s">
        <v>769</v>
      </c>
      <c r="C1290" s="7" t="s">
        <v>770</v>
      </c>
      <c r="D1290" s="7" t="s">
        <v>36</v>
      </c>
      <c r="E1290" s="7" t="s">
        <v>39</v>
      </c>
      <c r="F1290" s="9">
        <v>4500</v>
      </c>
      <c r="G1290" s="7">
        <v>310</v>
      </c>
      <c r="H1290" s="7">
        <v>1</v>
      </c>
      <c r="J1290" s="7">
        <f t="shared" ref="J1290:J1300" si="73">F1290*G1290</f>
        <v>1395000</v>
      </c>
    </row>
    <row r="1291" spans="1:11">
      <c r="A1291" t="s">
        <v>15</v>
      </c>
      <c r="B1291" t="s">
        <v>769</v>
      </c>
      <c r="C1291" t="s">
        <v>770</v>
      </c>
      <c r="D1291" t="s">
        <v>36</v>
      </c>
      <c r="E1291" t="s">
        <v>39</v>
      </c>
      <c r="F1291" s="1">
        <v>2500</v>
      </c>
      <c r="G1291" s="4">
        <v>310</v>
      </c>
      <c r="H1291">
        <v>1</v>
      </c>
      <c r="J1291">
        <f t="shared" si="73"/>
        <v>775000</v>
      </c>
    </row>
    <row r="1292" spans="1:11">
      <c r="A1292" t="s">
        <v>15</v>
      </c>
      <c r="B1292" t="s">
        <v>771</v>
      </c>
      <c r="C1292" t="s">
        <v>772</v>
      </c>
      <c r="D1292" t="s">
        <v>36</v>
      </c>
      <c r="E1292" t="s">
        <v>39</v>
      </c>
      <c r="F1292" s="1">
        <v>1000</v>
      </c>
      <c r="G1292" s="4">
        <v>310</v>
      </c>
      <c r="H1292">
        <v>1</v>
      </c>
      <c r="J1292">
        <f t="shared" si="73"/>
        <v>310000</v>
      </c>
    </row>
    <row r="1293" spans="1:11">
      <c r="A1293" t="s">
        <v>15</v>
      </c>
      <c r="B1293" t="s">
        <v>771</v>
      </c>
      <c r="C1293" t="s">
        <v>772</v>
      </c>
      <c r="D1293" t="s">
        <v>36</v>
      </c>
      <c r="E1293" t="s">
        <v>39</v>
      </c>
      <c r="F1293" s="1">
        <v>2000</v>
      </c>
      <c r="G1293" s="4">
        <v>310</v>
      </c>
      <c r="H1293">
        <v>1</v>
      </c>
      <c r="J1293">
        <f t="shared" si="73"/>
        <v>620000</v>
      </c>
    </row>
    <row r="1294" spans="1:11">
      <c r="A1294" t="s">
        <v>15</v>
      </c>
      <c r="B1294" t="s">
        <v>771</v>
      </c>
      <c r="C1294" t="s">
        <v>772</v>
      </c>
      <c r="D1294" t="s">
        <v>36</v>
      </c>
      <c r="E1294" t="s">
        <v>39</v>
      </c>
      <c r="F1294" s="1">
        <v>6500</v>
      </c>
      <c r="G1294" s="4">
        <v>310</v>
      </c>
      <c r="H1294">
        <v>1</v>
      </c>
      <c r="J1294">
        <f t="shared" si="73"/>
        <v>2015000</v>
      </c>
    </row>
    <row r="1295" spans="1:11">
      <c r="A1295" t="s">
        <v>15</v>
      </c>
      <c r="B1295" t="s">
        <v>771</v>
      </c>
      <c r="C1295" t="s">
        <v>772</v>
      </c>
      <c r="D1295" t="s">
        <v>36</v>
      </c>
      <c r="E1295" t="s">
        <v>39</v>
      </c>
      <c r="F1295" s="1">
        <v>2500</v>
      </c>
      <c r="G1295" s="4">
        <v>310</v>
      </c>
      <c r="H1295">
        <v>1</v>
      </c>
      <c r="J1295">
        <f t="shared" si="73"/>
        <v>775000</v>
      </c>
    </row>
    <row r="1296" spans="1:11">
      <c r="A1296" t="s">
        <v>15</v>
      </c>
      <c r="B1296" t="s">
        <v>773</v>
      </c>
      <c r="C1296" t="s">
        <v>774</v>
      </c>
      <c r="D1296" t="s">
        <v>36</v>
      </c>
      <c r="E1296" t="s">
        <v>39</v>
      </c>
      <c r="F1296" s="1">
        <v>1000</v>
      </c>
      <c r="G1296" s="4">
        <v>310</v>
      </c>
      <c r="H1296">
        <v>1</v>
      </c>
      <c r="J1296">
        <f t="shared" si="73"/>
        <v>310000</v>
      </c>
    </row>
    <row r="1297" spans="1:11">
      <c r="A1297" t="s">
        <v>15</v>
      </c>
      <c r="B1297" t="s">
        <v>773</v>
      </c>
      <c r="C1297" t="s">
        <v>774</v>
      </c>
      <c r="D1297" t="s">
        <v>36</v>
      </c>
      <c r="E1297" t="s">
        <v>39</v>
      </c>
      <c r="F1297" s="1">
        <v>2500</v>
      </c>
      <c r="G1297" s="4">
        <v>310</v>
      </c>
      <c r="H1297">
        <v>1</v>
      </c>
      <c r="J1297">
        <f t="shared" si="73"/>
        <v>775000</v>
      </c>
    </row>
    <row r="1298" spans="1:11">
      <c r="A1298" t="s">
        <v>15</v>
      </c>
      <c r="B1298" t="s">
        <v>773</v>
      </c>
      <c r="C1298" t="s">
        <v>774</v>
      </c>
      <c r="D1298" t="s">
        <v>36</v>
      </c>
      <c r="E1298" t="s">
        <v>39</v>
      </c>
      <c r="F1298" s="1">
        <v>2000</v>
      </c>
      <c r="G1298" s="4">
        <v>310</v>
      </c>
      <c r="H1298">
        <v>1</v>
      </c>
      <c r="J1298">
        <f t="shared" si="73"/>
        <v>620000</v>
      </c>
    </row>
    <row r="1299" spans="1:11">
      <c r="A1299" t="s">
        <v>15</v>
      </c>
      <c r="B1299" t="s">
        <v>775</v>
      </c>
      <c r="C1299" t="s">
        <v>776</v>
      </c>
      <c r="D1299" t="s">
        <v>36</v>
      </c>
      <c r="E1299" t="s">
        <v>39</v>
      </c>
      <c r="F1299" s="1">
        <v>1200</v>
      </c>
      <c r="G1299" s="4">
        <v>310</v>
      </c>
      <c r="H1299">
        <v>1</v>
      </c>
      <c r="J1299">
        <f t="shared" si="73"/>
        <v>372000</v>
      </c>
    </row>
    <row r="1300" spans="1:11">
      <c r="A1300" t="s">
        <v>15</v>
      </c>
      <c r="B1300" t="s">
        <v>775</v>
      </c>
      <c r="C1300" t="s">
        <v>776</v>
      </c>
      <c r="D1300" t="s">
        <v>36</v>
      </c>
      <c r="E1300" t="s">
        <v>39</v>
      </c>
      <c r="F1300" s="1">
        <v>5000</v>
      </c>
      <c r="G1300" s="4">
        <v>310</v>
      </c>
      <c r="H1300">
        <v>1</v>
      </c>
      <c r="J1300">
        <f t="shared" si="73"/>
        <v>1550000</v>
      </c>
    </row>
    <row r="1301" spans="1:11">
      <c r="A1301" t="s">
        <v>15</v>
      </c>
      <c r="B1301" t="s">
        <v>777</v>
      </c>
      <c r="C1301" t="s">
        <v>778</v>
      </c>
      <c r="D1301" t="s">
        <v>37</v>
      </c>
      <c r="E1301" t="s">
        <v>40</v>
      </c>
      <c r="F1301" s="1">
        <v>1000000</v>
      </c>
      <c r="G1301" s="4">
        <v>1</v>
      </c>
      <c r="I1301">
        <v>1</v>
      </c>
      <c r="K1301">
        <f>F1301*G1301</f>
        <v>1000000</v>
      </c>
    </row>
    <row r="1302" spans="1:11">
      <c r="A1302" t="s">
        <v>15</v>
      </c>
      <c r="B1302" t="s">
        <v>779</v>
      </c>
      <c r="C1302" t="s">
        <v>780</v>
      </c>
      <c r="D1302" t="s">
        <v>37</v>
      </c>
      <c r="E1302" t="s">
        <v>40</v>
      </c>
      <c r="F1302" s="1">
        <v>200000</v>
      </c>
      <c r="G1302" s="4">
        <v>1</v>
      </c>
      <c r="I1302">
        <v>1</v>
      </c>
      <c r="K1302">
        <f>F1302*G1302</f>
        <v>200000</v>
      </c>
    </row>
    <row r="1303" spans="1:11">
      <c r="A1303" t="s">
        <v>15</v>
      </c>
      <c r="B1303" t="s">
        <v>769</v>
      </c>
      <c r="C1303" t="s">
        <v>781</v>
      </c>
      <c r="D1303" t="s">
        <v>37</v>
      </c>
      <c r="E1303" t="s">
        <v>40</v>
      </c>
      <c r="F1303" s="1">
        <v>900000</v>
      </c>
      <c r="G1303" s="4">
        <v>1</v>
      </c>
      <c r="I1303">
        <v>1</v>
      </c>
      <c r="K1303">
        <f>F1303*G1303</f>
        <v>900000</v>
      </c>
    </row>
    <row r="1304" spans="1:11">
      <c r="A1304" t="s">
        <v>15</v>
      </c>
      <c r="B1304" t="s">
        <v>773</v>
      </c>
      <c r="C1304" t="s">
        <v>782</v>
      </c>
      <c r="D1304" t="s">
        <v>36</v>
      </c>
      <c r="E1304" t="s">
        <v>39</v>
      </c>
      <c r="F1304" s="1">
        <v>4000</v>
      </c>
      <c r="G1304" s="4">
        <v>310</v>
      </c>
      <c r="H1304">
        <v>1</v>
      </c>
      <c r="J1304">
        <f>F1304*G1304</f>
        <v>1240000</v>
      </c>
    </row>
    <row r="1305" spans="1:11">
      <c r="A1305" t="s">
        <v>15</v>
      </c>
      <c r="B1305" t="s">
        <v>769</v>
      </c>
      <c r="C1305" t="s">
        <v>769</v>
      </c>
      <c r="D1305" t="s">
        <v>37</v>
      </c>
      <c r="E1305" t="s">
        <v>40</v>
      </c>
      <c r="F1305" s="1">
        <v>600000</v>
      </c>
      <c r="G1305" s="4">
        <v>1</v>
      </c>
      <c r="I1305">
        <v>1</v>
      </c>
      <c r="K1305">
        <f t="shared" ref="K1305:K1326" si="74">F1305*G1305</f>
        <v>600000</v>
      </c>
    </row>
    <row r="1306" spans="1:11">
      <c r="A1306" t="s">
        <v>15</v>
      </c>
      <c r="B1306" t="s">
        <v>783</v>
      </c>
      <c r="C1306" t="s">
        <v>454</v>
      </c>
      <c r="D1306" t="s">
        <v>37</v>
      </c>
      <c r="E1306" t="s">
        <v>40</v>
      </c>
      <c r="F1306" s="1">
        <v>1000000</v>
      </c>
      <c r="G1306" s="4">
        <v>1</v>
      </c>
      <c r="I1306">
        <v>1</v>
      </c>
      <c r="K1306">
        <f t="shared" si="74"/>
        <v>1000000</v>
      </c>
    </row>
    <row r="1307" spans="1:11">
      <c r="A1307" t="s">
        <v>15</v>
      </c>
      <c r="B1307" t="s">
        <v>784</v>
      </c>
      <c r="C1307" t="s">
        <v>785</v>
      </c>
      <c r="D1307" t="s">
        <v>37</v>
      </c>
      <c r="E1307" t="s">
        <v>40</v>
      </c>
      <c r="F1307" s="1">
        <v>600000</v>
      </c>
      <c r="G1307" s="4">
        <v>1</v>
      </c>
      <c r="I1307">
        <v>1</v>
      </c>
      <c r="K1307">
        <f t="shared" si="74"/>
        <v>600000</v>
      </c>
    </row>
    <row r="1308" spans="1:11">
      <c r="A1308" t="s">
        <v>15</v>
      </c>
      <c r="B1308" t="s">
        <v>786</v>
      </c>
      <c r="C1308" t="s">
        <v>787</v>
      </c>
      <c r="D1308" t="s">
        <v>37</v>
      </c>
      <c r="E1308" t="s">
        <v>40</v>
      </c>
      <c r="F1308" s="1">
        <v>1100000</v>
      </c>
      <c r="G1308" s="4">
        <v>1</v>
      </c>
      <c r="I1308">
        <v>1</v>
      </c>
      <c r="K1308">
        <f t="shared" si="74"/>
        <v>1100000</v>
      </c>
    </row>
    <row r="1309" spans="1:11">
      <c r="A1309" t="s">
        <v>15</v>
      </c>
      <c r="B1309" t="s">
        <v>788</v>
      </c>
      <c r="C1309" t="s">
        <v>788</v>
      </c>
      <c r="D1309" t="s">
        <v>37</v>
      </c>
      <c r="E1309" t="s">
        <v>40</v>
      </c>
      <c r="F1309" s="1">
        <v>500000</v>
      </c>
      <c r="G1309" s="4">
        <v>1</v>
      </c>
      <c r="I1309">
        <v>1</v>
      </c>
      <c r="K1309">
        <f t="shared" si="74"/>
        <v>500000</v>
      </c>
    </row>
    <row r="1310" spans="1:11">
      <c r="A1310" t="s">
        <v>15</v>
      </c>
      <c r="B1310" t="s">
        <v>789</v>
      </c>
      <c r="C1310" t="s">
        <v>790</v>
      </c>
      <c r="D1310" t="s">
        <v>37</v>
      </c>
      <c r="E1310" t="s">
        <v>40</v>
      </c>
      <c r="F1310" s="1">
        <v>1200000</v>
      </c>
      <c r="G1310" s="4">
        <v>1</v>
      </c>
      <c r="I1310">
        <v>1</v>
      </c>
      <c r="K1310">
        <f t="shared" si="74"/>
        <v>1200000</v>
      </c>
    </row>
    <row r="1311" spans="1:11">
      <c r="A1311" t="s">
        <v>15</v>
      </c>
      <c r="B1311" t="s">
        <v>789</v>
      </c>
      <c r="C1311" t="s">
        <v>791</v>
      </c>
      <c r="D1311" t="s">
        <v>37</v>
      </c>
      <c r="E1311" t="s">
        <v>40</v>
      </c>
      <c r="F1311" s="1">
        <v>2500000</v>
      </c>
      <c r="G1311" s="4">
        <v>1</v>
      </c>
      <c r="I1311">
        <v>1</v>
      </c>
      <c r="K1311">
        <f t="shared" si="74"/>
        <v>2500000</v>
      </c>
    </row>
    <row r="1312" spans="1:11">
      <c r="A1312" t="s">
        <v>15</v>
      </c>
      <c r="B1312" t="s">
        <v>789</v>
      </c>
      <c r="C1312" t="s">
        <v>792</v>
      </c>
      <c r="D1312" t="s">
        <v>37</v>
      </c>
      <c r="E1312" t="s">
        <v>40</v>
      </c>
      <c r="F1312" s="1">
        <v>1200000</v>
      </c>
      <c r="G1312" s="4">
        <v>1</v>
      </c>
      <c r="I1312">
        <v>1</v>
      </c>
      <c r="K1312">
        <f t="shared" si="74"/>
        <v>1200000</v>
      </c>
    </row>
    <row r="1313" spans="1:11">
      <c r="A1313" t="s">
        <v>15</v>
      </c>
      <c r="B1313" t="s">
        <v>793</v>
      </c>
      <c r="C1313" t="s">
        <v>794</v>
      </c>
      <c r="D1313" t="s">
        <v>37</v>
      </c>
      <c r="E1313" t="s">
        <v>40</v>
      </c>
      <c r="F1313" s="1">
        <v>1000000</v>
      </c>
      <c r="G1313" s="4">
        <v>1</v>
      </c>
      <c r="I1313">
        <v>1</v>
      </c>
      <c r="K1313">
        <f t="shared" si="74"/>
        <v>1000000</v>
      </c>
    </row>
    <row r="1314" spans="1:11">
      <c r="A1314" t="s">
        <v>15</v>
      </c>
      <c r="B1314" t="s">
        <v>786</v>
      </c>
      <c r="C1314" t="s">
        <v>795</v>
      </c>
      <c r="D1314" t="s">
        <v>37</v>
      </c>
      <c r="E1314" t="s">
        <v>40</v>
      </c>
      <c r="F1314" s="1">
        <v>1000000</v>
      </c>
      <c r="G1314" s="4">
        <v>1</v>
      </c>
      <c r="I1314">
        <v>1</v>
      </c>
      <c r="K1314">
        <f t="shared" si="74"/>
        <v>1000000</v>
      </c>
    </row>
    <row r="1315" spans="1:11">
      <c r="A1315" t="s">
        <v>15</v>
      </c>
      <c r="B1315" t="s">
        <v>775</v>
      </c>
      <c r="C1315" t="s">
        <v>796</v>
      </c>
      <c r="D1315" t="s">
        <v>37</v>
      </c>
      <c r="E1315" t="s">
        <v>40</v>
      </c>
      <c r="F1315" s="1">
        <v>600000</v>
      </c>
      <c r="G1315" s="4">
        <v>1</v>
      </c>
      <c r="I1315">
        <v>1</v>
      </c>
      <c r="K1315">
        <f t="shared" si="74"/>
        <v>600000</v>
      </c>
    </row>
    <row r="1316" spans="1:11">
      <c r="A1316" t="s">
        <v>15</v>
      </c>
      <c r="B1316" t="s">
        <v>777</v>
      </c>
      <c r="C1316" t="s">
        <v>797</v>
      </c>
      <c r="D1316" t="s">
        <v>37</v>
      </c>
      <c r="E1316" t="s">
        <v>40</v>
      </c>
      <c r="F1316" s="1">
        <v>600000</v>
      </c>
      <c r="G1316" s="4">
        <v>1</v>
      </c>
      <c r="I1316">
        <v>1</v>
      </c>
      <c r="K1316">
        <f t="shared" si="74"/>
        <v>600000</v>
      </c>
    </row>
    <row r="1317" spans="1:11">
      <c r="A1317" t="s">
        <v>15</v>
      </c>
      <c r="B1317" t="s">
        <v>786</v>
      </c>
      <c r="C1317" t="s">
        <v>798</v>
      </c>
      <c r="D1317" t="s">
        <v>37</v>
      </c>
      <c r="E1317" t="s">
        <v>40</v>
      </c>
      <c r="F1317" s="1">
        <v>1000000</v>
      </c>
      <c r="G1317" s="4">
        <v>1</v>
      </c>
      <c r="I1317">
        <v>1</v>
      </c>
      <c r="K1317">
        <f t="shared" si="74"/>
        <v>1000000</v>
      </c>
    </row>
    <row r="1318" spans="1:11">
      <c r="A1318" t="s">
        <v>15</v>
      </c>
      <c r="B1318" t="s">
        <v>771</v>
      </c>
      <c r="C1318" t="s">
        <v>772</v>
      </c>
      <c r="D1318" t="s">
        <v>37</v>
      </c>
      <c r="E1318" t="s">
        <v>40</v>
      </c>
      <c r="F1318" s="1">
        <v>1200000</v>
      </c>
      <c r="G1318" s="4">
        <v>1</v>
      </c>
      <c r="I1318">
        <v>1</v>
      </c>
      <c r="K1318">
        <f t="shared" si="74"/>
        <v>1200000</v>
      </c>
    </row>
    <row r="1319" spans="1:11">
      <c r="A1319" t="s">
        <v>15</v>
      </c>
      <c r="B1319" t="s">
        <v>789</v>
      </c>
      <c r="C1319" t="s">
        <v>799</v>
      </c>
      <c r="D1319" t="s">
        <v>37</v>
      </c>
      <c r="E1319" t="s">
        <v>40</v>
      </c>
      <c r="F1319" s="1">
        <v>1500000</v>
      </c>
      <c r="G1319" s="4">
        <v>1</v>
      </c>
      <c r="I1319">
        <v>1</v>
      </c>
      <c r="K1319">
        <f t="shared" si="74"/>
        <v>1500000</v>
      </c>
    </row>
    <row r="1320" spans="1:11">
      <c r="A1320" t="s">
        <v>15</v>
      </c>
      <c r="B1320" t="s">
        <v>800</v>
      </c>
      <c r="C1320" t="s">
        <v>800</v>
      </c>
      <c r="D1320" t="s">
        <v>37</v>
      </c>
      <c r="E1320" t="s">
        <v>40</v>
      </c>
      <c r="F1320" s="1">
        <v>600000</v>
      </c>
      <c r="G1320" s="4">
        <v>1</v>
      </c>
      <c r="I1320">
        <v>1</v>
      </c>
      <c r="K1320">
        <f t="shared" si="74"/>
        <v>600000</v>
      </c>
    </row>
    <row r="1321" spans="1:11">
      <c r="A1321" t="s">
        <v>15</v>
      </c>
      <c r="B1321" s="2" t="s">
        <v>801</v>
      </c>
      <c r="C1321" t="s">
        <v>802</v>
      </c>
      <c r="D1321" t="s">
        <v>37</v>
      </c>
      <c r="E1321" t="s">
        <v>40</v>
      </c>
      <c r="F1321" s="1">
        <v>1000000</v>
      </c>
      <c r="G1321" s="4">
        <v>1</v>
      </c>
      <c r="I1321">
        <v>1</v>
      </c>
      <c r="K1321">
        <f t="shared" si="74"/>
        <v>1000000</v>
      </c>
    </row>
    <row r="1322" spans="1:11">
      <c r="A1322" t="s">
        <v>15</v>
      </c>
      <c r="B1322" t="s">
        <v>783</v>
      </c>
      <c r="C1322" t="s">
        <v>803</v>
      </c>
      <c r="D1322" t="s">
        <v>37</v>
      </c>
      <c r="E1322" t="s">
        <v>40</v>
      </c>
      <c r="F1322" s="1">
        <v>600000</v>
      </c>
      <c r="G1322" s="4">
        <v>1</v>
      </c>
      <c r="I1322">
        <v>1</v>
      </c>
      <c r="K1322">
        <f t="shared" si="74"/>
        <v>600000</v>
      </c>
    </row>
    <row r="1323" spans="1:11">
      <c r="A1323" t="s">
        <v>15</v>
      </c>
      <c r="B1323" t="s">
        <v>777</v>
      </c>
      <c r="C1323" t="s">
        <v>778</v>
      </c>
      <c r="D1323" t="s">
        <v>37</v>
      </c>
      <c r="E1323" t="s">
        <v>40</v>
      </c>
      <c r="F1323" s="1">
        <v>600000</v>
      </c>
      <c r="G1323" s="4">
        <v>1</v>
      </c>
      <c r="I1323">
        <v>1</v>
      </c>
      <c r="K1323">
        <f t="shared" si="74"/>
        <v>600000</v>
      </c>
    </row>
    <row r="1324" spans="1:11">
      <c r="A1324" t="s">
        <v>15</v>
      </c>
      <c r="B1324" t="s">
        <v>789</v>
      </c>
      <c r="C1324" t="s">
        <v>804</v>
      </c>
      <c r="D1324" t="s">
        <v>37</v>
      </c>
      <c r="E1324" t="s">
        <v>40</v>
      </c>
      <c r="F1324" s="1">
        <v>600000</v>
      </c>
      <c r="G1324" s="4">
        <v>1</v>
      </c>
      <c r="I1324">
        <v>1</v>
      </c>
      <c r="K1324">
        <f t="shared" si="74"/>
        <v>600000</v>
      </c>
    </row>
    <row r="1325" spans="1:11">
      <c r="A1325" t="s">
        <v>15</v>
      </c>
      <c r="B1325" t="s">
        <v>805</v>
      </c>
      <c r="C1325" t="s">
        <v>805</v>
      </c>
      <c r="D1325" t="s">
        <v>37</v>
      </c>
      <c r="E1325" t="s">
        <v>40</v>
      </c>
      <c r="F1325" s="1">
        <v>1000000</v>
      </c>
      <c r="G1325" s="4">
        <v>1</v>
      </c>
      <c r="I1325">
        <v>1</v>
      </c>
      <c r="K1325">
        <f t="shared" si="74"/>
        <v>1000000</v>
      </c>
    </row>
    <row r="1326" spans="1:11">
      <c r="A1326" t="s">
        <v>15</v>
      </c>
      <c r="B1326" t="s">
        <v>777</v>
      </c>
      <c r="C1326" t="s">
        <v>806</v>
      </c>
      <c r="D1326" t="s">
        <v>37</v>
      </c>
      <c r="E1326" t="s">
        <v>40</v>
      </c>
      <c r="F1326" s="1">
        <v>1000000</v>
      </c>
      <c r="G1326" s="4">
        <v>1</v>
      </c>
      <c r="I1326">
        <v>1</v>
      </c>
      <c r="K1326">
        <f t="shared" si="74"/>
        <v>1000000</v>
      </c>
    </row>
    <row r="1327" spans="1:11">
      <c r="A1327" t="s">
        <v>15</v>
      </c>
      <c r="B1327" t="s">
        <v>807</v>
      </c>
      <c r="C1327" t="s">
        <v>808</v>
      </c>
      <c r="D1327" t="s">
        <v>36</v>
      </c>
      <c r="E1327" t="s">
        <v>39</v>
      </c>
      <c r="F1327" s="1">
        <v>5000</v>
      </c>
      <c r="G1327" s="4">
        <v>310</v>
      </c>
      <c r="H1327">
        <v>1</v>
      </c>
      <c r="J1327">
        <f t="shared" ref="J1327:J1358" si="75">F1327*G1327</f>
        <v>1550000</v>
      </c>
    </row>
    <row r="1328" spans="1:11">
      <c r="A1328" t="s">
        <v>15</v>
      </c>
      <c r="B1328" t="s">
        <v>783</v>
      </c>
      <c r="C1328" t="s">
        <v>809</v>
      </c>
      <c r="D1328" t="s">
        <v>36</v>
      </c>
      <c r="E1328" t="s">
        <v>39</v>
      </c>
      <c r="F1328" s="1">
        <v>1000</v>
      </c>
      <c r="G1328" s="4">
        <v>310</v>
      </c>
      <c r="H1328">
        <v>1</v>
      </c>
      <c r="J1328">
        <f t="shared" si="75"/>
        <v>310000</v>
      </c>
    </row>
    <row r="1329" spans="1:10">
      <c r="A1329" t="s">
        <v>15</v>
      </c>
      <c r="B1329" t="s">
        <v>783</v>
      </c>
      <c r="C1329" t="s">
        <v>809</v>
      </c>
      <c r="D1329" t="s">
        <v>36</v>
      </c>
      <c r="E1329" t="s">
        <v>39</v>
      </c>
      <c r="F1329" s="1">
        <v>1700</v>
      </c>
      <c r="G1329" s="4">
        <v>310</v>
      </c>
      <c r="H1329">
        <v>1</v>
      </c>
      <c r="J1329">
        <f t="shared" si="75"/>
        <v>527000</v>
      </c>
    </row>
    <row r="1330" spans="1:10">
      <c r="A1330" t="s">
        <v>15</v>
      </c>
      <c r="B1330" t="s">
        <v>783</v>
      </c>
      <c r="C1330" t="s">
        <v>809</v>
      </c>
      <c r="D1330" t="s">
        <v>36</v>
      </c>
      <c r="E1330" t="s">
        <v>39</v>
      </c>
      <c r="F1330" s="1">
        <v>4800</v>
      </c>
      <c r="G1330" s="4">
        <v>310</v>
      </c>
      <c r="H1330">
        <v>1</v>
      </c>
      <c r="J1330">
        <f t="shared" si="75"/>
        <v>1488000</v>
      </c>
    </row>
    <row r="1331" spans="1:10">
      <c r="A1331" t="s">
        <v>15</v>
      </c>
      <c r="B1331" t="s">
        <v>773</v>
      </c>
      <c r="C1331" t="s">
        <v>774</v>
      </c>
      <c r="D1331" t="s">
        <v>36</v>
      </c>
      <c r="E1331" t="s">
        <v>39</v>
      </c>
      <c r="F1331" s="1">
        <v>4800</v>
      </c>
      <c r="G1331" s="4">
        <v>310</v>
      </c>
      <c r="H1331">
        <v>1</v>
      </c>
      <c r="J1331">
        <f t="shared" si="75"/>
        <v>1488000</v>
      </c>
    </row>
    <row r="1332" spans="1:10">
      <c r="A1332" t="s">
        <v>15</v>
      </c>
      <c r="B1332" t="s">
        <v>779</v>
      </c>
      <c r="C1332" t="s">
        <v>810</v>
      </c>
      <c r="D1332" t="s">
        <v>36</v>
      </c>
      <c r="E1332" t="s">
        <v>39</v>
      </c>
      <c r="F1332" s="1">
        <v>2500</v>
      </c>
      <c r="G1332" s="4">
        <v>310</v>
      </c>
      <c r="H1332">
        <v>1</v>
      </c>
      <c r="J1332">
        <f t="shared" si="75"/>
        <v>775000</v>
      </c>
    </row>
    <row r="1333" spans="1:10">
      <c r="A1333" t="s">
        <v>15</v>
      </c>
      <c r="B1333" t="s">
        <v>789</v>
      </c>
      <c r="C1333" t="s">
        <v>804</v>
      </c>
      <c r="D1333" t="s">
        <v>36</v>
      </c>
      <c r="E1333" t="s">
        <v>39</v>
      </c>
      <c r="F1333" s="1">
        <v>4000</v>
      </c>
      <c r="G1333" s="4">
        <v>310</v>
      </c>
      <c r="H1333">
        <v>1</v>
      </c>
      <c r="J1333">
        <f t="shared" si="75"/>
        <v>1240000</v>
      </c>
    </row>
    <row r="1334" spans="1:10">
      <c r="A1334" t="s">
        <v>15</v>
      </c>
      <c r="B1334" t="s">
        <v>779</v>
      </c>
      <c r="C1334" t="s">
        <v>811</v>
      </c>
      <c r="D1334" t="s">
        <v>36</v>
      </c>
      <c r="E1334" t="s">
        <v>39</v>
      </c>
      <c r="F1334" s="1">
        <v>2500</v>
      </c>
      <c r="G1334" s="4">
        <v>310</v>
      </c>
      <c r="H1334">
        <v>1</v>
      </c>
      <c r="J1334">
        <f t="shared" si="75"/>
        <v>775000</v>
      </c>
    </row>
    <row r="1335" spans="1:10">
      <c r="A1335" t="s">
        <v>15</v>
      </c>
      <c r="B1335" t="s">
        <v>773</v>
      </c>
      <c r="C1335" t="s">
        <v>782</v>
      </c>
      <c r="D1335" t="s">
        <v>36</v>
      </c>
      <c r="E1335" t="s">
        <v>39</v>
      </c>
      <c r="F1335" s="1">
        <v>5000</v>
      </c>
      <c r="G1335" s="4">
        <v>310</v>
      </c>
      <c r="H1335">
        <v>1</v>
      </c>
      <c r="J1335">
        <f t="shared" si="75"/>
        <v>1550000</v>
      </c>
    </row>
    <row r="1336" spans="1:10">
      <c r="A1336" t="s">
        <v>15</v>
      </c>
      <c r="B1336" t="s">
        <v>773</v>
      </c>
      <c r="C1336" t="s">
        <v>782</v>
      </c>
      <c r="D1336" t="s">
        <v>36</v>
      </c>
      <c r="E1336" t="s">
        <v>39</v>
      </c>
      <c r="F1336" s="1">
        <v>4000</v>
      </c>
      <c r="G1336" s="4">
        <v>310</v>
      </c>
      <c r="H1336">
        <v>1</v>
      </c>
      <c r="J1336">
        <f t="shared" si="75"/>
        <v>1240000</v>
      </c>
    </row>
    <row r="1337" spans="1:10">
      <c r="A1337" t="s">
        <v>15</v>
      </c>
      <c r="B1337" t="s">
        <v>773</v>
      </c>
      <c r="C1337" t="s">
        <v>782</v>
      </c>
      <c r="D1337" t="s">
        <v>36</v>
      </c>
      <c r="E1337" t="s">
        <v>39</v>
      </c>
      <c r="F1337" s="1">
        <v>2500</v>
      </c>
      <c r="G1337" s="4">
        <v>310</v>
      </c>
      <c r="H1337">
        <v>1</v>
      </c>
      <c r="J1337">
        <f t="shared" si="75"/>
        <v>775000</v>
      </c>
    </row>
    <row r="1338" spans="1:10">
      <c r="A1338" t="s">
        <v>15</v>
      </c>
      <c r="B1338" t="s">
        <v>807</v>
      </c>
      <c r="C1338" t="s">
        <v>808</v>
      </c>
      <c r="D1338" t="s">
        <v>36</v>
      </c>
      <c r="E1338" t="s">
        <v>39</v>
      </c>
      <c r="F1338" s="1">
        <v>6000</v>
      </c>
      <c r="G1338" s="4">
        <v>310</v>
      </c>
      <c r="H1338">
        <v>1</v>
      </c>
      <c r="J1338">
        <f t="shared" si="75"/>
        <v>1860000</v>
      </c>
    </row>
    <row r="1339" spans="1:10">
      <c r="A1339" t="s">
        <v>15</v>
      </c>
      <c r="B1339" t="s">
        <v>807</v>
      </c>
      <c r="C1339" t="s">
        <v>808</v>
      </c>
      <c r="D1339" t="s">
        <v>36</v>
      </c>
      <c r="E1339" t="s">
        <v>39</v>
      </c>
      <c r="F1339" s="1">
        <v>6000</v>
      </c>
      <c r="G1339" s="4">
        <v>310</v>
      </c>
      <c r="H1339">
        <v>1</v>
      </c>
      <c r="J1339">
        <f t="shared" si="75"/>
        <v>1860000</v>
      </c>
    </row>
    <row r="1340" spans="1:10">
      <c r="A1340" t="s">
        <v>15</v>
      </c>
      <c r="B1340" t="s">
        <v>807</v>
      </c>
      <c r="C1340" t="s">
        <v>802</v>
      </c>
      <c r="D1340" t="s">
        <v>36</v>
      </c>
      <c r="E1340" t="s">
        <v>39</v>
      </c>
      <c r="F1340" s="1">
        <v>4000</v>
      </c>
      <c r="G1340" s="4">
        <v>310</v>
      </c>
      <c r="H1340">
        <v>1</v>
      </c>
      <c r="J1340">
        <f t="shared" si="75"/>
        <v>1240000</v>
      </c>
    </row>
    <row r="1341" spans="1:10">
      <c r="A1341" t="s">
        <v>15</v>
      </c>
      <c r="B1341" t="s">
        <v>786</v>
      </c>
      <c r="C1341" t="s">
        <v>812</v>
      </c>
      <c r="D1341" t="s">
        <v>36</v>
      </c>
      <c r="E1341" t="s">
        <v>39</v>
      </c>
      <c r="F1341" s="1">
        <v>6000</v>
      </c>
      <c r="G1341" s="4">
        <v>310</v>
      </c>
      <c r="H1341">
        <v>1</v>
      </c>
      <c r="J1341">
        <f t="shared" si="75"/>
        <v>1860000</v>
      </c>
    </row>
    <row r="1342" spans="1:10">
      <c r="A1342" t="s">
        <v>15</v>
      </c>
      <c r="B1342" t="s">
        <v>786</v>
      </c>
      <c r="C1342" t="s">
        <v>812</v>
      </c>
      <c r="D1342" t="s">
        <v>36</v>
      </c>
      <c r="E1342" t="s">
        <v>39</v>
      </c>
      <c r="F1342" s="1">
        <v>6000</v>
      </c>
      <c r="G1342" s="4">
        <v>310</v>
      </c>
      <c r="H1342">
        <v>1</v>
      </c>
      <c r="J1342">
        <f t="shared" si="75"/>
        <v>1860000</v>
      </c>
    </row>
    <row r="1343" spans="1:10">
      <c r="A1343" t="s">
        <v>15</v>
      </c>
      <c r="B1343" t="s">
        <v>775</v>
      </c>
      <c r="C1343" t="s">
        <v>813</v>
      </c>
      <c r="D1343" t="s">
        <v>36</v>
      </c>
      <c r="E1343" t="s">
        <v>39</v>
      </c>
      <c r="F1343" s="1">
        <v>1500</v>
      </c>
      <c r="G1343" s="4">
        <v>310</v>
      </c>
      <c r="H1343">
        <v>1</v>
      </c>
      <c r="J1343">
        <f t="shared" si="75"/>
        <v>465000</v>
      </c>
    </row>
    <row r="1344" spans="1:10">
      <c r="A1344" t="s">
        <v>15</v>
      </c>
      <c r="B1344" t="s">
        <v>775</v>
      </c>
      <c r="C1344" t="s">
        <v>813</v>
      </c>
      <c r="D1344" t="s">
        <v>36</v>
      </c>
      <c r="E1344" t="s">
        <v>39</v>
      </c>
      <c r="F1344" s="1">
        <v>3500</v>
      </c>
      <c r="G1344" s="4">
        <v>310</v>
      </c>
      <c r="H1344">
        <v>1</v>
      </c>
      <c r="J1344">
        <f t="shared" si="75"/>
        <v>1085000</v>
      </c>
    </row>
    <row r="1345" spans="1:10">
      <c r="A1345" t="s">
        <v>15</v>
      </c>
      <c r="B1345" t="s">
        <v>807</v>
      </c>
      <c r="C1345" t="s">
        <v>802</v>
      </c>
      <c r="D1345" t="s">
        <v>36</v>
      </c>
      <c r="E1345" t="s">
        <v>39</v>
      </c>
      <c r="F1345" s="1">
        <v>4000</v>
      </c>
      <c r="G1345" s="4">
        <v>310</v>
      </c>
      <c r="H1345">
        <v>1</v>
      </c>
      <c r="J1345">
        <f t="shared" si="75"/>
        <v>1240000</v>
      </c>
    </row>
    <row r="1346" spans="1:10">
      <c r="A1346" t="s">
        <v>15</v>
      </c>
      <c r="B1346" t="s">
        <v>775</v>
      </c>
      <c r="C1346" t="s">
        <v>322</v>
      </c>
      <c r="D1346" t="s">
        <v>36</v>
      </c>
      <c r="E1346" t="s">
        <v>39</v>
      </c>
      <c r="F1346" s="1">
        <v>2500</v>
      </c>
      <c r="G1346" s="4">
        <v>310</v>
      </c>
      <c r="H1346">
        <v>1</v>
      </c>
      <c r="J1346">
        <f t="shared" si="75"/>
        <v>775000</v>
      </c>
    </row>
    <row r="1347" spans="1:10">
      <c r="A1347" t="s">
        <v>15</v>
      </c>
      <c r="B1347" t="s">
        <v>775</v>
      </c>
      <c r="C1347" t="s">
        <v>814</v>
      </c>
      <c r="D1347" t="s">
        <v>36</v>
      </c>
      <c r="E1347" t="s">
        <v>39</v>
      </c>
      <c r="F1347" s="1">
        <v>2000</v>
      </c>
      <c r="G1347" s="4">
        <v>310</v>
      </c>
      <c r="H1347">
        <v>1</v>
      </c>
      <c r="J1347">
        <f t="shared" si="75"/>
        <v>620000</v>
      </c>
    </row>
    <row r="1348" spans="1:10">
      <c r="A1348" t="s">
        <v>15</v>
      </c>
      <c r="B1348" t="s">
        <v>779</v>
      </c>
      <c r="C1348" t="s">
        <v>815</v>
      </c>
      <c r="D1348" t="s">
        <v>36</v>
      </c>
      <c r="E1348" t="s">
        <v>39</v>
      </c>
      <c r="F1348" s="1">
        <v>2500</v>
      </c>
      <c r="G1348" s="4">
        <v>310</v>
      </c>
      <c r="H1348">
        <v>1</v>
      </c>
      <c r="J1348">
        <f t="shared" si="75"/>
        <v>775000</v>
      </c>
    </row>
    <row r="1349" spans="1:10">
      <c r="A1349" t="s">
        <v>15</v>
      </c>
      <c r="B1349" t="s">
        <v>779</v>
      </c>
      <c r="C1349" t="s">
        <v>780</v>
      </c>
      <c r="D1349" t="s">
        <v>36</v>
      </c>
      <c r="E1349" t="s">
        <v>39</v>
      </c>
      <c r="F1349" s="1">
        <v>4000</v>
      </c>
      <c r="G1349" s="4">
        <v>310</v>
      </c>
      <c r="H1349">
        <v>1</v>
      </c>
      <c r="J1349">
        <f t="shared" si="75"/>
        <v>1240000</v>
      </c>
    </row>
    <row r="1350" spans="1:10">
      <c r="A1350" t="s">
        <v>15</v>
      </c>
      <c r="B1350" t="s">
        <v>779</v>
      </c>
      <c r="C1350" t="s">
        <v>780</v>
      </c>
      <c r="D1350" t="s">
        <v>36</v>
      </c>
      <c r="E1350" t="s">
        <v>39</v>
      </c>
      <c r="F1350" s="1">
        <v>2500</v>
      </c>
      <c r="G1350" s="4">
        <v>310</v>
      </c>
      <c r="H1350">
        <v>1</v>
      </c>
      <c r="J1350">
        <f t="shared" si="75"/>
        <v>775000</v>
      </c>
    </row>
    <row r="1351" spans="1:10">
      <c r="A1351" t="s">
        <v>15</v>
      </c>
      <c r="B1351" t="s">
        <v>775</v>
      </c>
      <c r="C1351" t="s">
        <v>796</v>
      </c>
      <c r="D1351" t="s">
        <v>36</v>
      </c>
      <c r="E1351" t="s">
        <v>39</v>
      </c>
      <c r="F1351" s="1">
        <v>2500</v>
      </c>
      <c r="G1351" s="4">
        <v>310</v>
      </c>
      <c r="H1351">
        <v>1</v>
      </c>
      <c r="J1351">
        <f t="shared" si="75"/>
        <v>775000</v>
      </c>
    </row>
    <row r="1352" spans="1:10">
      <c r="A1352" t="s">
        <v>15</v>
      </c>
      <c r="B1352" t="s">
        <v>793</v>
      </c>
      <c r="C1352" t="s">
        <v>816</v>
      </c>
      <c r="D1352" t="s">
        <v>36</v>
      </c>
      <c r="E1352" t="s">
        <v>39</v>
      </c>
      <c r="F1352" s="1">
        <v>4800</v>
      </c>
      <c r="G1352" s="4">
        <v>310</v>
      </c>
      <c r="H1352">
        <v>1</v>
      </c>
      <c r="J1352">
        <f t="shared" si="75"/>
        <v>1488000</v>
      </c>
    </row>
    <row r="1353" spans="1:10">
      <c r="A1353" t="s">
        <v>15</v>
      </c>
      <c r="B1353" t="s">
        <v>807</v>
      </c>
      <c r="C1353" t="s">
        <v>817</v>
      </c>
      <c r="D1353" t="s">
        <v>36</v>
      </c>
      <c r="E1353" t="s">
        <v>39</v>
      </c>
      <c r="F1353" s="1">
        <v>5000</v>
      </c>
      <c r="G1353" s="4">
        <v>310</v>
      </c>
      <c r="H1353">
        <v>1</v>
      </c>
      <c r="J1353">
        <f t="shared" si="75"/>
        <v>1550000</v>
      </c>
    </row>
    <row r="1354" spans="1:10">
      <c r="A1354" t="s">
        <v>15</v>
      </c>
      <c r="B1354" t="s">
        <v>807</v>
      </c>
      <c r="C1354" t="s">
        <v>817</v>
      </c>
      <c r="D1354" t="s">
        <v>36</v>
      </c>
      <c r="E1354" t="s">
        <v>39</v>
      </c>
      <c r="F1354" s="1">
        <v>2500</v>
      </c>
      <c r="G1354" s="4">
        <v>310</v>
      </c>
      <c r="H1354">
        <v>1</v>
      </c>
      <c r="J1354">
        <f t="shared" si="75"/>
        <v>775000</v>
      </c>
    </row>
    <row r="1355" spans="1:10">
      <c r="A1355" t="s">
        <v>15</v>
      </c>
      <c r="B1355" t="s">
        <v>807</v>
      </c>
      <c r="C1355" t="s">
        <v>802</v>
      </c>
      <c r="D1355" t="s">
        <v>36</v>
      </c>
      <c r="E1355" t="s">
        <v>39</v>
      </c>
      <c r="F1355" s="1">
        <v>4000</v>
      </c>
      <c r="G1355" s="4">
        <v>310</v>
      </c>
      <c r="H1355">
        <v>1</v>
      </c>
      <c r="J1355">
        <f t="shared" si="75"/>
        <v>1240000</v>
      </c>
    </row>
    <row r="1356" spans="1:10">
      <c r="A1356" t="s">
        <v>15</v>
      </c>
      <c r="B1356" t="s">
        <v>793</v>
      </c>
      <c r="C1356" t="s">
        <v>794</v>
      </c>
      <c r="D1356" t="s">
        <v>36</v>
      </c>
      <c r="E1356" t="s">
        <v>39</v>
      </c>
      <c r="F1356" s="1">
        <v>4000</v>
      </c>
      <c r="G1356" s="4">
        <v>310</v>
      </c>
      <c r="H1356">
        <v>1</v>
      </c>
      <c r="J1356">
        <f t="shared" si="75"/>
        <v>1240000</v>
      </c>
    </row>
    <row r="1357" spans="1:10">
      <c r="A1357" t="s">
        <v>15</v>
      </c>
      <c r="B1357" t="s">
        <v>793</v>
      </c>
      <c r="C1357" t="s">
        <v>794</v>
      </c>
      <c r="D1357" t="s">
        <v>36</v>
      </c>
      <c r="E1357" t="s">
        <v>39</v>
      </c>
      <c r="F1357" s="1">
        <v>4000</v>
      </c>
      <c r="G1357" s="4">
        <v>310</v>
      </c>
      <c r="H1357">
        <v>1</v>
      </c>
      <c r="J1357">
        <f t="shared" si="75"/>
        <v>1240000</v>
      </c>
    </row>
    <row r="1358" spans="1:10">
      <c r="A1358" t="s">
        <v>15</v>
      </c>
      <c r="B1358" t="s">
        <v>775</v>
      </c>
      <c r="C1358" t="s">
        <v>796</v>
      </c>
      <c r="D1358" t="s">
        <v>36</v>
      </c>
      <c r="E1358" t="s">
        <v>39</v>
      </c>
      <c r="F1358" s="1">
        <v>2500</v>
      </c>
      <c r="G1358" s="4">
        <v>310</v>
      </c>
      <c r="H1358">
        <v>1</v>
      </c>
      <c r="J1358">
        <f t="shared" si="75"/>
        <v>775000</v>
      </c>
    </row>
    <row r="1359" spans="1:10">
      <c r="A1359" t="s">
        <v>15</v>
      </c>
      <c r="B1359" t="s">
        <v>775</v>
      </c>
      <c r="C1359" t="s">
        <v>796</v>
      </c>
      <c r="D1359" t="s">
        <v>36</v>
      </c>
      <c r="E1359" t="s">
        <v>39</v>
      </c>
      <c r="F1359" s="1">
        <v>3500</v>
      </c>
      <c r="G1359" s="4">
        <v>310</v>
      </c>
      <c r="H1359">
        <v>1</v>
      </c>
      <c r="J1359">
        <f t="shared" ref="J1359:J1379" si="76">F1359*G1359</f>
        <v>1085000</v>
      </c>
    </row>
    <row r="1360" spans="1:10">
      <c r="A1360" t="s">
        <v>15</v>
      </c>
      <c r="B1360" t="s">
        <v>775</v>
      </c>
      <c r="C1360" t="s">
        <v>818</v>
      </c>
      <c r="D1360" t="s">
        <v>36</v>
      </c>
      <c r="E1360" t="s">
        <v>39</v>
      </c>
      <c r="F1360" s="1">
        <v>2500</v>
      </c>
      <c r="G1360" s="4">
        <v>310</v>
      </c>
      <c r="H1360">
        <v>1</v>
      </c>
      <c r="J1360">
        <f t="shared" si="76"/>
        <v>775000</v>
      </c>
    </row>
    <row r="1361" spans="1:10">
      <c r="A1361" t="s">
        <v>15</v>
      </c>
      <c r="B1361" t="s">
        <v>783</v>
      </c>
      <c r="C1361" t="s">
        <v>819</v>
      </c>
      <c r="D1361" t="s">
        <v>36</v>
      </c>
      <c r="E1361" t="s">
        <v>39</v>
      </c>
      <c r="F1361" s="1">
        <v>4000</v>
      </c>
      <c r="G1361" s="4">
        <v>310</v>
      </c>
      <c r="H1361">
        <v>1</v>
      </c>
      <c r="J1361">
        <f t="shared" si="76"/>
        <v>1240000</v>
      </c>
    </row>
    <row r="1362" spans="1:10">
      <c r="A1362" t="s">
        <v>15</v>
      </c>
      <c r="B1362" t="s">
        <v>783</v>
      </c>
      <c r="C1362" t="s">
        <v>819</v>
      </c>
      <c r="D1362" t="s">
        <v>36</v>
      </c>
      <c r="E1362" t="s">
        <v>39</v>
      </c>
      <c r="F1362" s="1">
        <v>4000</v>
      </c>
      <c r="G1362" s="4">
        <v>310</v>
      </c>
      <c r="H1362">
        <v>1</v>
      </c>
      <c r="J1362">
        <f t="shared" si="76"/>
        <v>1240000</v>
      </c>
    </row>
    <row r="1363" spans="1:10">
      <c r="A1363" t="s">
        <v>15</v>
      </c>
      <c r="B1363" t="s">
        <v>783</v>
      </c>
      <c r="C1363" t="s">
        <v>415</v>
      </c>
      <c r="D1363" t="s">
        <v>36</v>
      </c>
      <c r="E1363" t="s">
        <v>39</v>
      </c>
      <c r="F1363" s="1">
        <v>4800</v>
      </c>
      <c r="G1363" s="4">
        <v>310</v>
      </c>
      <c r="H1363">
        <v>1</v>
      </c>
      <c r="J1363">
        <f t="shared" si="76"/>
        <v>1488000</v>
      </c>
    </row>
    <row r="1364" spans="1:10">
      <c r="A1364" t="s">
        <v>15</v>
      </c>
      <c r="B1364" t="s">
        <v>775</v>
      </c>
      <c r="C1364" t="s">
        <v>322</v>
      </c>
      <c r="D1364" t="s">
        <v>36</v>
      </c>
      <c r="E1364" t="s">
        <v>39</v>
      </c>
      <c r="F1364" s="1">
        <v>2500</v>
      </c>
      <c r="G1364" s="4">
        <v>310</v>
      </c>
      <c r="H1364">
        <v>1</v>
      </c>
      <c r="J1364">
        <f t="shared" si="76"/>
        <v>775000</v>
      </c>
    </row>
    <row r="1365" spans="1:10">
      <c r="A1365" t="s">
        <v>15</v>
      </c>
      <c r="B1365" t="s">
        <v>775</v>
      </c>
      <c r="C1365" t="s">
        <v>820</v>
      </c>
      <c r="D1365" t="s">
        <v>36</v>
      </c>
      <c r="E1365" t="s">
        <v>39</v>
      </c>
      <c r="F1365" s="1">
        <v>5000</v>
      </c>
      <c r="G1365" s="4">
        <v>310</v>
      </c>
      <c r="H1365">
        <v>1</v>
      </c>
      <c r="J1365">
        <f t="shared" si="76"/>
        <v>1550000</v>
      </c>
    </row>
    <row r="1366" spans="1:10">
      <c r="A1366" t="s">
        <v>15</v>
      </c>
      <c r="B1366" s="2" t="s">
        <v>821</v>
      </c>
      <c r="C1366" s="2" t="s">
        <v>821</v>
      </c>
      <c r="D1366" t="s">
        <v>36</v>
      </c>
      <c r="E1366" t="s">
        <v>39</v>
      </c>
      <c r="F1366" s="1">
        <v>2000</v>
      </c>
      <c r="G1366" s="4">
        <v>310</v>
      </c>
      <c r="H1366">
        <v>1</v>
      </c>
      <c r="J1366">
        <f t="shared" si="76"/>
        <v>620000</v>
      </c>
    </row>
    <row r="1367" spans="1:10">
      <c r="A1367" t="s">
        <v>15</v>
      </c>
      <c r="B1367" t="s">
        <v>789</v>
      </c>
      <c r="C1367" t="s">
        <v>822</v>
      </c>
      <c r="D1367" t="s">
        <v>36</v>
      </c>
      <c r="E1367" t="s">
        <v>39</v>
      </c>
      <c r="F1367" s="1">
        <v>5000</v>
      </c>
      <c r="G1367" s="4">
        <v>310</v>
      </c>
      <c r="H1367">
        <v>1</v>
      </c>
      <c r="J1367">
        <f t="shared" si="76"/>
        <v>1550000</v>
      </c>
    </row>
    <row r="1368" spans="1:10">
      <c r="A1368" t="s">
        <v>15</v>
      </c>
      <c r="B1368" t="s">
        <v>789</v>
      </c>
      <c r="C1368" t="s">
        <v>822</v>
      </c>
      <c r="D1368" t="s">
        <v>36</v>
      </c>
      <c r="E1368" t="s">
        <v>39</v>
      </c>
      <c r="F1368" s="1">
        <v>5000</v>
      </c>
      <c r="G1368" s="4">
        <v>310</v>
      </c>
      <c r="H1368">
        <v>1</v>
      </c>
      <c r="J1368">
        <f t="shared" si="76"/>
        <v>1550000</v>
      </c>
    </row>
    <row r="1369" spans="1:10">
      <c r="A1369" t="s">
        <v>15</v>
      </c>
      <c r="B1369" t="s">
        <v>786</v>
      </c>
      <c r="C1369" t="s">
        <v>812</v>
      </c>
      <c r="D1369" t="s">
        <v>36</v>
      </c>
      <c r="E1369" t="s">
        <v>39</v>
      </c>
      <c r="F1369" s="1">
        <v>4200</v>
      </c>
      <c r="G1369" s="4">
        <v>310</v>
      </c>
      <c r="H1369">
        <v>1</v>
      </c>
      <c r="J1369">
        <f t="shared" si="76"/>
        <v>1302000</v>
      </c>
    </row>
    <row r="1370" spans="1:10">
      <c r="A1370" t="s">
        <v>15</v>
      </c>
      <c r="B1370" t="s">
        <v>777</v>
      </c>
      <c r="C1370" t="s">
        <v>823</v>
      </c>
      <c r="D1370" t="s">
        <v>36</v>
      </c>
      <c r="E1370" t="s">
        <v>39</v>
      </c>
      <c r="F1370" s="1">
        <v>2500</v>
      </c>
      <c r="G1370" s="4">
        <v>310</v>
      </c>
      <c r="H1370">
        <v>1</v>
      </c>
      <c r="J1370">
        <f t="shared" si="76"/>
        <v>775000</v>
      </c>
    </row>
    <row r="1371" spans="1:10">
      <c r="A1371" t="s">
        <v>15</v>
      </c>
      <c r="B1371" t="s">
        <v>793</v>
      </c>
      <c r="C1371" t="s">
        <v>824</v>
      </c>
      <c r="D1371" t="s">
        <v>36</v>
      </c>
      <c r="E1371" t="s">
        <v>39</v>
      </c>
      <c r="F1371" s="1">
        <v>2500</v>
      </c>
      <c r="G1371" s="4">
        <v>310</v>
      </c>
      <c r="H1371">
        <v>1</v>
      </c>
      <c r="J1371">
        <f t="shared" si="76"/>
        <v>775000</v>
      </c>
    </row>
    <row r="1372" spans="1:10">
      <c r="A1372" t="s">
        <v>15</v>
      </c>
      <c r="B1372" s="2" t="s">
        <v>821</v>
      </c>
      <c r="C1372" s="2" t="s">
        <v>825</v>
      </c>
      <c r="D1372" t="s">
        <v>36</v>
      </c>
      <c r="E1372" t="s">
        <v>39</v>
      </c>
      <c r="F1372" s="1">
        <v>2500</v>
      </c>
      <c r="G1372" s="4">
        <v>310</v>
      </c>
      <c r="H1372">
        <v>1</v>
      </c>
      <c r="J1372">
        <f t="shared" si="76"/>
        <v>775000</v>
      </c>
    </row>
    <row r="1373" spans="1:10">
      <c r="A1373" t="s">
        <v>15</v>
      </c>
      <c r="B1373" t="s">
        <v>773</v>
      </c>
      <c r="C1373" t="s">
        <v>826</v>
      </c>
      <c r="D1373" t="s">
        <v>36</v>
      </c>
      <c r="E1373" t="s">
        <v>39</v>
      </c>
      <c r="F1373" s="1">
        <v>5000</v>
      </c>
      <c r="G1373" s="4">
        <v>310</v>
      </c>
      <c r="H1373">
        <v>1</v>
      </c>
      <c r="J1373">
        <f t="shared" si="76"/>
        <v>1550000</v>
      </c>
    </row>
    <row r="1374" spans="1:10">
      <c r="A1374" t="s">
        <v>15</v>
      </c>
      <c r="B1374" t="s">
        <v>773</v>
      </c>
      <c r="C1374" t="s">
        <v>826</v>
      </c>
      <c r="D1374" t="s">
        <v>36</v>
      </c>
      <c r="E1374" t="s">
        <v>39</v>
      </c>
      <c r="F1374" s="1">
        <v>2500</v>
      </c>
      <c r="G1374" s="4">
        <v>310</v>
      </c>
      <c r="H1374">
        <v>1</v>
      </c>
      <c r="J1374">
        <f t="shared" si="76"/>
        <v>775000</v>
      </c>
    </row>
    <row r="1375" spans="1:10">
      <c r="A1375" t="s">
        <v>15</v>
      </c>
      <c r="B1375" s="2" t="s">
        <v>821</v>
      </c>
      <c r="C1375" t="s">
        <v>827</v>
      </c>
      <c r="D1375" t="s">
        <v>36</v>
      </c>
      <c r="E1375" t="s">
        <v>39</v>
      </c>
      <c r="F1375" s="1">
        <v>2500</v>
      </c>
      <c r="G1375" s="4">
        <v>310</v>
      </c>
      <c r="H1375">
        <v>1</v>
      </c>
      <c r="J1375">
        <f t="shared" si="76"/>
        <v>775000</v>
      </c>
    </row>
    <row r="1376" spans="1:10">
      <c r="A1376" t="s">
        <v>15</v>
      </c>
      <c r="B1376" s="2" t="s">
        <v>821</v>
      </c>
      <c r="C1376" s="2" t="s">
        <v>829</v>
      </c>
      <c r="D1376" t="s">
        <v>36</v>
      </c>
      <c r="E1376" t="s">
        <v>39</v>
      </c>
      <c r="F1376" s="1">
        <v>2500</v>
      </c>
      <c r="G1376" s="4">
        <v>310</v>
      </c>
      <c r="H1376">
        <v>1</v>
      </c>
      <c r="J1376">
        <f t="shared" si="76"/>
        <v>775000</v>
      </c>
    </row>
    <row r="1377" spans="1:11">
      <c r="A1377" t="s">
        <v>15</v>
      </c>
      <c r="B1377" s="2" t="s">
        <v>821</v>
      </c>
      <c r="C1377" t="s">
        <v>828</v>
      </c>
      <c r="D1377" t="s">
        <v>36</v>
      </c>
      <c r="E1377" t="s">
        <v>39</v>
      </c>
      <c r="F1377" s="1">
        <v>1500</v>
      </c>
      <c r="G1377" s="4">
        <v>310</v>
      </c>
      <c r="H1377">
        <v>1</v>
      </c>
      <c r="J1377">
        <f t="shared" si="76"/>
        <v>465000</v>
      </c>
    </row>
    <row r="1378" spans="1:11">
      <c r="A1378" t="s">
        <v>15</v>
      </c>
      <c r="B1378" s="2" t="s">
        <v>773</v>
      </c>
      <c r="C1378" t="s">
        <v>782</v>
      </c>
      <c r="D1378" t="s">
        <v>36</v>
      </c>
      <c r="E1378" t="s">
        <v>39</v>
      </c>
      <c r="F1378" s="1">
        <v>2000</v>
      </c>
      <c r="G1378" s="4">
        <v>310</v>
      </c>
      <c r="H1378">
        <v>1</v>
      </c>
      <c r="J1378">
        <f t="shared" si="76"/>
        <v>620000</v>
      </c>
    </row>
    <row r="1379" spans="1:11">
      <c r="A1379" t="s">
        <v>15</v>
      </c>
      <c r="B1379" s="2" t="s">
        <v>807</v>
      </c>
      <c r="C1379" t="s">
        <v>830</v>
      </c>
      <c r="D1379" t="s">
        <v>36</v>
      </c>
      <c r="E1379" t="s">
        <v>39</v>
      </c>
      <c r="F1379" s="1">
        <v>2500</v>
      </c>
      <c r="G1379" s="4">
        <v>310</v>
      </c>
      <c r="H1379">
        <v>1</v>
      </c>
      <c r="J1379">
        <f t="shared" si="76"/>
        <v>775000</v>
      </c>
    </row>
    <row r="1380" spans="1:11">
      <c r="A1380" t="s">
        <v>15</v>
      </c>
      <c r="B1380" s="2" t="s">
        <v>779</v>
      </c>
      <c r="C1380" t="s">
        <v>815</v>
      </c>
      <c r="D1380" t="s">
        <v>37</v>
      </c>
      <c r="E1380" t="s">
        <v>40</v>
      </c>
      <c r="F1380" s="1">
        <v>200000</v>
      </c>
      <c r="G1380" s="4">
        <v>1</v>
      </c>
      <c r="I1380">
        <v>1</v>
      </c>
      <c r="K1380">
        <f>F1380*G1380</f>
        <v>200000</v>
      </c>
    </row>
    <row r="1381" spans="1:11" ht="15">
      <c r="A1381" s="15" t="s">
        <v>1299</v>
      </c>
      <c r="B1381" s="2"/>
      <c r="G1381" s="4"/>
      <c r="H1381">
        <f>SUM(H1290:H1380)</f>
        <v>65</v>
      </c>
      <c r="J1381">
        <f t="shared" ref="J1381" si="77">SUM(J1290:J1380)</f>
        <v>68448000</v>
      </c>
    </row>
    <row r="1382" spans="1:11" ht="15">
      <c r="A1382" s="15" t="s">
        <v>1300</v>
      </c>
      <c r="B1382" s="2"/>
      <c r="G1382" s="4"/>
      <c r="I1382">
        <f>SUM(I1290:I1380)</f>
        <v>26</v>
      </c>
      <c r="K1382">
        <f>SUM(K1290:K1380)</f>
        <v>23300000</v>
      </c>
    </row>
    <row r="1383" spans="1:11" s="7" customFormat="1">
      <c r="A1383" s="7" t="s">
        <v>16</v>
      </c>
      <c r="B1383" s="8" t="s">
        <v>831</v>
      </c>
      <c r="C1383" s="7" t="s">
        <v>832</v>
      </c>
      <c r="D1383" s="7" t="s">
        <v>36</v>
      </c>
      <c r="E1383" s="7" t="s">
        <v>39</v>
      </c>
      <c r="F1383" s="9">
        <v>5000</v>
      </c>
      <c r="G1383" s="7">
        <v>310</v>
      </c>
      <c r="H1383" s="7">
        <v>1</v>
      </c>
      <c r="J1383" s="7">
        <f>F1383*G1383</f>
        <v>1550000</v>
      </c>
    </row>
    <row r="1384" spans="1:11">
      <c r="A1384" t="s">
        <v>16</v>
      </c>
      <c r="B1384" s="2" t="s">
        <v>831</v>
      </c>
      <c r="C1384" t="s">
        <v>832</v>
      </c>
      <c r="D1384" t="s">
        <v>36</v>
      </c>
      <c r="E1384" t="s">
        <v>39</v>
      </c>
      <c r="F1384" s="1">
        <v>5000</v>
      </c>
      <c r="G1384" s="4">
        <v>310</v>
      </c>
      <c r="H1384">
        <v>1</v>
      </c>
      <c r="J1384">
        <f>F1384*G1384</f>
        <v>1550000</v>
      </c>
    </row>
    <row r="1385" spans="1:11">
      <c r="A1385" t="s">
        <v>16</v>
      </c>
      <c r="B1385" s="2" t="s">
        <v>833</v>
      </c>
      <c r="C1385" t="s">
        <v>834</v>
      </c>
      <c r="D1385" t="s">
        <v>37</v>
      </c>
      <c r="E1385" t="s">
        <v>40</v>
      </c>
      <c r="F1385" s="1">
        <v>1000000</v>
      </c>
      <c r="G1385" s="4">
        <v>1</v>
      </c>
      <c r="I1385">
        <v>1</v>
      </c>
      <c r="K1385">
        <f>F1385*G1385</f>
        <v>1000000</v>
      </c>
    </row>
    <row r="1386" spans="1:11">
      <c r="A1386" t="s">
        <v>16</v>
      </c>
      <c r="B1386" s="2" t="s">
        <v>835</v>
      </c>
      <c r="C1386" t="s">
        <v>836</v>
      </c>
      <c r="D1386" t="s">
        <v>36</v>
      </c>
      <c r="E1386" t="s">
        <v>39</v>
      </c>
      <c r="F1386" s="1">
        <v>2000</v>
      </c>
      <c r="G1386" s="4">
        <v>310</v>
      </c>
      <c r="H1386">
        <v>1</v>
      </c>
      <c r="J1386">
        <f t="shared" ref="J1386:J1397" si="78">F1386*G1386</f>
        <v>620000</v>
      </c>
    </row>
    <row r="1387" spans="1:11">
      <c r="A1387" t="s">
        <v>16</v>
      </c>
      <c r="B1387" s="2" t="s">
        <v>835</v>
      </c>
      <c r="C1387" t="s">
        <v>836</v>
      </c>
      <c r="D1387" t="s">
        <v>36</v>
      </c>
      <c r="E1387" t="s">
        <v>39</v>
      </c>
      <c r="F1387" s="1">
        <v>2500</v>
      </c>
      <c r="G1387" s="4">
        <v>310</v>
      </c>
      <c r="H1387">
        <v>1</v>
      </c>
      <c r="J1387">
        <f t="shared" si="78"/>
        <v>775000</v>
      </c>
    </row>
    <row r="1388" spans="1:11">
      <c r="A1388" t="s">
        <v>16</v>
      </c>
      <c r="B1388" s="2" t="s">
        <v>837</v>
      </c>
      <c r="C1388" t="s">
        <v>838</v>
      </c>
      <c r="D1388" t="s">
        <v>36</v>
      </c>
      <c r="E1388" t="s">
        <v>39</v>
      </c>
      <c r="F1388" s="1">
        <v>2500</v>
      </c>
      <c r="G1388" s="4">
        <v>310</v>
      </c>
      <c r="H1388">
        <v>1</v>
      </c>
      <c r="J1388">
        <f t="shared" si="78"/>
        <v>775000</v>
      </c>
    </row>
    <row r="1389" spans="1:11">
      <c r="A1389" t="s">
        <v>16</v>
      </c>
      <c r="B1389" s="2" t="s">
        <v>837</v>
      </c>
      <c r="C1389" t="s">
        <v>839</v>
      </c>
      <c r="D1389" t="s">
        <v>36</v>
      </c>
      <c r="E1389" t="s">
        <v>39</v>
      </c>
      <c r="F1389" s="1">
        <v>4000</v>
      </c>
      <c r="G1389" s="4">
        <v>310</v>
      </c>
      <c r="H1389">
        <v>1</v>
      </c>
      <c r="J1389">
        <f t="shared" si="78"/>
        <v>1240000</v>
      </c>
    </row>
    <row r="1390" spans="1:11">
      <c r="A1390" t="s">
        <v>16</v>
      </c>
      <c r="B1390" s="2" t="s">
        <v>837</v>
      </c>
      <c r="C1390" t="s">
        <v>839</v>
      </c>
      <c r="D1390" t="s">
        <v>36</v>
      </c>
      <c r="E1390" t="s">
        <v>39</v>
      </c>
      <c r="F1390" s="1">
        <v>2500</v>
      </c>
      <c r="G1390" s="4">
        <v>310</v>
      </c>
      <c r="H1390">
        <v>1</v>
      </c>
      <c r="J1390">
        <f t="shared" si="78"/>
        <v>775000</v>
      </c>
    </row>
    <row r="1391" spans="1:11">
      <c r="A1391" t="s">
        <v>16</v>
      </c>
      <c r="B1391" s="2" t="s">
        <v>840</v>
      </c>
      <c r="C1391" t="s">
        <v>841</v>
      </c>
      <c r="D1391" t="s">
        <v>36</v>
      </c>
      <c r="E1391" t="s">
        <v>39</v>
      </c>
      <c r="F1391" s="1">
        <v>4500</v>
      </c>
      <c r="G1391" s="4">
        <v>310</v>
      </c>
      <c r="H1391">
        <v>1</v>
      </c>
      <c r="J1391">
        <f t="shared" si="78"/>
        <v>1395000</v>
      </c>
    </row>
    <row r="1392" spans="1:11">
      <c r="A1392" t="s">
        <v>16</v>
      </c>
      <c r="B1392" s="2" t="s">
        <v>840</v>
      </c>
      <c r="C1392" t="s">
        <v>841</v>
      </c>
      <c r="D1392" t="s">
        <v>36</v>
      </c>
      <c r="E1392" t="s">
        <v>39</v>
      </c>
      <c r="F1392" s="1">
        <v>2500</v>
      </c>
      <c r="G1392" s="4">
        <v>310</v>
      </c>
      <c r="H1392">
        <v>1</v>
      </c>
      <c r="J1392">
        <f t="shared" si="78"/>
        <v>775000</v>
      </c>
    </row>
    <row r="1393" spans="1:11">
      <c r="A1393" t="s">
        <v>16</v>
      </c>
      <c r="B1393" s="2" t="s">
        <v>262</v>
      </c>
      <c r="C1393" t="s">
        <v>842</v>
      </c>
      <c r="D1393" t="s">
        <v>36</v>
      </c>
      <c r="E1393" t="s">
        <v>39</v>
      </c>
      <c r="F1393" s="1">
        <v>5000</v>
      </c>
      <c r="G1393" s="4">
        <v>310</v>
      </c>
      <c r="H1393">
        <v>1</v>
      </c>
      <c r="J1393">
        <f t="shared" si="78"/>
        <v>1550000</v>
      </c>
    </row>
    <row r="1394" spans="1:11">
      <c r="A1394" t="s">
        <v>16</v>
      </c>
      <c r="B1394" s="2" t="s">
        <v>843</v>
      </c>
      <c r="C1394" t="s">
        <v>844</v>
      </c>
      <c r="D1394" t="s">
        <v>36</v>
      </c>
      <c r="E1394" t="s">
        <v>39</v>
      </c>
      <c r="F1394" s="1">
        <v>2500</v>
      </c>
      <c r="G1394" s="4">
        <v>310</v>
      </c>
      <c r="H1394">
        <v>1</v>
      </c>
      <c r="J1394">
        <f t="shared" si="78"/>
        <v>775000</v>
      </c>
    </row>
    <row r="1395" spans="1:11">
      <c r="A1395" t="s">
        <v>16</v>
      </c>
      <c r="B1395" s="2" t="s">
        <v>845</v>
      </c>
      <c r="C1395" t="s">
        <v>846</v>
      </c>
      <c r="D1395" t="s">
        <v>36</v>
      </c>
      <c r="E1395" t="s">
        <v>39</v>
      </c>
      <c r="F1395" s="1">
        <v>1200</v>
      </c>
      <c r="G1395" s="4">
        <v>310</v>
      </c>
      <c r="H1395">
        <v>1</v>
      </c>
      <c r="J1395">
        <f t="shared" si="78"/>
        <v>372000</v>
      </c>
    </row>
    <row r="1396" spans="1:11">
      <c r="A1396" t="s">
        <v>16</v>
      </c>
      <c r="B1396" s="2" t="s">
        <v>843</v>
      </c>
      <c r="C1396" t="s">
        <v>847</v>
      </c>
      <c r="D1396" t="s">
        <v>36</v>
      </c>
      <c r="E1396" t="s">
        <v>39</v>
      </c>
      <c r="F1396" s="1">
        <v>5000</v>
      </c>
      <c r="G1396" s="4">
        <v>310</v>
      </c>
      <c r="H1396">
        <v>1</v>
      </c>
      <c r="J1396">
        <f t="shared" si="78"/>
        <v>1550000</v>
      </c>
    </row>
    <row r="1397" spans="1:11">
      <c r="A1397" t="s">
        <v>16</v>
      </c>
      <c r="B1397" s="2" t="s">
        <v>848</v>
      </c>
      <c r="C1397" t="s">
        <v>849</v>
      </c>
      <c r="D1397" t="s">
        <v>36</v>
      </c>
      <c r="E1397" t="s">
        <v>39</v>
      </c>
      <c r="F1397" s="1">
        <v>4000</v>
      </c>
      <c r="G1397" s="4">
        <v>310</v>
      </c>
      <c r="H1397">
        <v>1</v>
      </c>
      <c r="J1397">
        <f t="shared" si="78"/>
        <v>1240000</v>
      </c>
    </row>
    <row r="1398" spans="1:11">
      <c r="A1398" t="s">
        <v>16</v>
      </c>
      <c r="B1398" s="2" t="s">
        <v>850</v>
      </c>
      <c r="C1398" t="s">
        <v>850</v>
      </c>
      <c r="D1398" t="s">
        <v>37</v>
      </c>
      <c r="E1398" t="s">
        <v>40</v>
      </c>
      <c r="F1398" s="1">
        <v>600000</v>
      </c>
      <c r="G1398" s="4">
        <v>1</v>
      </c>
      <c r="I1398">
        <v>1</v>
      </c>
      <c r="K1398">
        <f>F1398*G1398</f>
        <v>600000</v>
      </c>
    </row>
    <row r="1399" spans="1:11">
      <c r="A1399" t="s">
        <v>16</v>
      </c>
      <c r="B1399" s="2" t="s">
        <v>851</v>
      </c>
      <c r="C1399" t="s">
        <v>811</v>
      </c>
      <c r="D1399" t="s">
        <v>37</v>
      </c>
      <c r="E1399" t="s">
        <v>40</v>
      </c>
      <c r="F1399" s="1">
        <v>1500000</v>
      </c>
      <c r="G1399" s="4">
        <v>1</v>
      </c>
      <c r="I1399">
        <v>1</v>
      </c>
      <c r="K1399">
        <f>F1399*G1399</f>
        <v>1500000</v>
      </c>
    </row>
    <row r="1400" spans="1:11">
      <c r="A1400" t="s">
        <v>16</v>
      </c>
      <c r="B1400" s="2" t="s">
        <v>852</v>
      </c>
      <c r="C1400" t="s">
        <v>853</v>
      </c>
      <c r="D1400" t="s">
        <v>37</v>
      </c>
      <c r="E1400" t="s">
        <v>40</v>
      </c>
      <c r="F1400" s="1">
        <v>2000000</v>
      </c>
      <c r="G1400" s="4">
        <v>1</v>
      </c>
      <c r="I1400">
        <v>1</v>
      </c>
      <c r="K1400">
        <f>F1400*G1400</f>
        <v>2000000</v>
      </c>
    </row>
    <row r="1401" spans="1:11">
      <c r="A1401" t="s">
        <v>16</v>
      </c>
      <c r="B1401" s="2" t="s">
        <v>848</v>
      </c>
      <c r="C1401" t="s">
        <v>751</v>
      </c>
      <c r="D1401" t="s">
        <v>37</v>
      </c>
      <c r="E1401" t="s">
        <v>40</v>
      </c>
      <c r="F1401" s="1">
        <v>1000000</v>
      </c>
      <c r="G1401" s="4">
        <v>1</v>
      </c>
      <c r="I1401">
        <v>1</v>
      </c>
      <c r="K1401">
        <f>F1401*G1401</f>
        <v>1000000</v>
      </c>
    </row>
    <row r="1402" spans="1:11">
      <c r="A1402" t="s">
        <v>16</v>
      </c>
      <c r="B1402" s="2" t="s">
        <v>851</v>
      </c>
      <c r="C1402" t="s">
        <v>854</v>
      </c>
      <c r="D1402" t="s">
        <v>37</v>
      </c>
      <c r="E1402" t="s">
        <v>40</v>
      </c>
      <c r="F1402" s="1">
        <v>2200000</v>
      </c>
      <c r="G1402" s="4">
        <v>1</v>
      </c>
      <c r="I1402">
        <v>1</v>
      </c>
      <c r="K1402">
        <f>F1402*G1402</f>
        <v>2200000</v>
      </c>
    </row>
    <row r="1403" spans="1:11">
      <c r="A1403" t="s">
        <v>16</v>
      </c>
      <c r="B1403" s="2" t="s">
        <v>851</v>
      </c>
      <c r="C1403" t="s">
        <v>854</v>
      </c>
      <c r="D1403" t="s">
        <v>36</v>
      </c>
      <c r="E1403" t="s">
        <v>39</v>
      </c>
      <c r="F1403" s="1">
        <v>5000</v>
      </c>
      <c r="G1403" s="4">
        <v>310</v>
      </c>
      <c r="H1403">
        <v>1</v>
      </c>
      <c r="J1403">
        <f>F1403*G1403</f>
        <v>1550000</v>
      </c>
    </row>
    <row r="1404" spans="1:11">
      <c r="A1404" t="s">
        <v>16</v>
      </c>
      <c r="B1404" s="2" t="s">
        <v>833</v>
      </c>
      <c r="C1404" t="s">
        <v>855</v>
      </c>
      <c r="D1404" t="s">
        <v>37</v>
      </c>
      <c r="E1404" t="s">
        <v>40</v>
      </c>
      <c r="F1404" s="1">
        <v>3200000</v>
      </c>
      <c r="G1404" s="4">
        <v>1</v>
      </c>
      <c r="I1404">
        <v>1</v>
      </c>
      <c r="K1404">
        <f>F1404*G1404</f>
        <v>3200000</v>
      </c>
    </row>
    <row r="1405" spans="1:11">
      <c r="A1405" t="s">
        <v>16</v>
      </c>
      <c r="B1405" s="2" t="s">
        <v>833</v>
      </c>
      <c r="C1405" t="s">
        <v>855</v>
      </c>
      <c r="D1405" t="s">
        <v>36</v>
      </c>
      <c r="E1405" t="s">
        <v>39</v>
      </c>
      <c r="F1405" s="1">
        <v>5000</v>
      </c>
      <c r="G1405" s="4">
        <v>310</v>
      </c>
      <c r="H1405">
        <v>1</v>
      </c>
      <c r="J1405">
        <f>F1405*G1405</f>
        <v>1550000</v>
      </c>
    </row>
    <row r="1406" spans="1:11">
      <c r="A1406" t="s">
        <v>16</v>
      </c>
      <c r="B1406" s="2" t="s">
        <v>833</v>
      </c>
      <c r="C1406" t="s">
        <v>855</v>
      </c>
      <c r="D1406" t="s">
        <v>36</v>
      </c>
      <c r="E1406" t="s">
        <v>39</v>
      </c>
      <c r="F1406" s="1">
        <v>5000</v>
      </c>
      <c r="G1406" s="4">
        <v>310</v>
      </c>
      <c r="H1406">
        <v>1</v>
      </c>
      <c r="J1406">
        <f>F1406*G1406</f>
        <v>1550000</v>
      </c>
    </row>
    <row r="1407" spans="1:11">
      <c r="A1407" t="s">
        <v>16</v>
      </c>
      <c r="B1407" s="2" t="s">
        <v>831</v>
      </c>
      <c r="C1407" t="s">
        <v>856</v>
      </c>
      <c r="D1407" t="s">
        <v>37</v>
      </c>
      <c r="E1407" t="s">
        <v>40</v>
      </c>
      <c r="F1407" s="1">
        <v>1100000</v>
      </c>
      <c r="G1407" s="4">
        <v>1</v>
      </c>
      <c r="I1407">
        <v>1</v>
      </c>
      <c r="K1407">
        <f>F1407*G1407</f>
        <v>1100000</v>
      </c>
    </row>
    <row r="1408" spans="1:11">
      <c r="A1408" t="s">
        <v>16</v>
      </c>
      <c r="B1408" s="2" t="s">
        <v>831</v>
      </c>
      <c r="C1408" t="s">
        <v>856</v>
      </c>
      <c r="D1408" t="s">
        <v>36</v>
      </c>
      <c r="E1408" t="s">
        <v>39</v>
      </c>
      <c r="F1408" s="1">
        <v>5000</v>
      </c>
      <c r="G1408" s="4">
        <v>310</v>
      </c>
      <c r="H1408">
        <v>1</v>
      </c>
      <c r="J1408">
        <f>F1408*G1408</f>
        <v>1550000</v>
      </c>
    </row>
    <row r="1409" spans="1:11">
      <c r="A1409" t="s">
        <v>16</v>
      </c>
      <c r="B1409" s="2" t="s">
        <v>831</v>
      </c>
      <c r="C1409" t="s">
        <v>856</v>
      </c>
      <c r="D1409" t="s">
        <v>36</v>
      </c>
      <c r="E1409" t="s">
        <v>39</v>
      </c>
      <c r="F1409" s="1">
        <v>5000</v>
      </c>
      <c r="G1409" s="4">
        <v>310</v>
      </c>
      <c r="H1409">
        <v>1</v>
      </c>
      <c r="J1409">
        <f>F1409*G1409</f>
        <v>1550000</v>
      </c>
    </row>
    <row r="1410" spans="1:11">
      <c r="A1410" t="s">
        <v>16</v>
      </c>
      <c r="B1410" s="2" t="s">
        <v>837</v>
      </c>
      <c r="C1410" t="s">
        <v>857</v>
      </c>
      <c r="D1410" t="s">
        <v>37</v>
      </c>
      <c r="E1410" t="s">
        <v>40</v>
      </c>
      <c r="F1410" s="1">
        <v>600000</v>
      </c>
      <c r="G1410" s="4">
        <v>1</v>
      </c>
      <c r="I1410">
        <v>1</v>
      </c>
      <c r="K1410">
        <f t="shared" ref="K1410:K1415" si="79">F1410*G1410</f>
        <v>600000</v>
      </c>
    </row>
    <row r="1411" spans="1:11">
      <c r="A1411" t="s">
        <v>16</v>
      </c>
      <c r="B1411" s="2" t="s">
        <v>852</v>
      </c>
      <c r="C1411" t="s">
        <v>853</v>
      </c>
      <c r="D1411" t="s">
        <v>37</v>
      </c>
      <c r="E1411" t="s">
        <v>40</v>
      </c>
      <c r="F1411" s="1">
        <v>1000000</v>
      </c>
      <c r="G1411" s="4">
        <v>1</v>
      </c>
      <c r="I1411">
        <v>1</v>
      </c>
      <c r="K1411">
        <f t="shared" si="79"/>
        <v>1000000</v>
      </c>
    </row>
    <row r="1412" spans="1:11">
      <c r="A1412" t="s">
        <v>16</v>
      </c>
      <c r="B1412" s="2" t="s">
        <v>835</v>
      </c>
      <c r="C1412" t="s">
        <v>858</v>
      </c>
      <c r="D1412" t="s">
        <v>37</v>
      </c>
      <c r="E1412" t="s">
        <v>40</v>
      </c>
      <c r="F1412" s="1">
        <v>600000</v>
      </c>
      <c r="G1412" s="4">
        <v>1</v>
      </c>
      <c r="I1412">
        <v>1</v>
      </c>
      <c r="K1412">
        <f t="shared" si="79"/>
        <v>600000</v>
      </c>
    </row>
    <row r="1413" spans="1:11">
      <c r="A1413" t="s">
        <v>16</v>
      </c>
      <c r="B1413" s="2" t="s">
        <v>852</v>
      </c>
      <c r="C1413" t="s">
        <v>859</v>
      </c>
      <c r="D1413" t="s">
        <v>37</v>
      </c>
      <c r="E1413" t="s">
        <v>40</v>
      </c>
      <c r="F1413" s="1">
        <v>1500000</v>
      </c>
      <c r="G1413" s="4">
        <v>1</v>
      </c>
      <c r="I1413">
        <v>1</v>
      </c>
      <c r="K1413">
        <f t="shared" si="79"/>
        <v>1500000</v>
      </c>
    </row>
    <row r="1414" spans="1:11">
      <c r="A1414" t="s">
        <v>16</v>
      </c>
      <c r="B1414" s="2" t="s">
        <v>833</v>
      </c>
      <c r="C1414" t="s">
        <v>860</v>
      </c>
      <c r="D1414" t="s">
        <v>37</v>
      </c>
      <c r="E1414" t="s">
        <v>40</v>
      </c>
      <c r="F1414" s="1">
        <v>1000000</v>
      </c>
      <c r="G1414" s="4">
        <v>1</v>
      </c>
      <c r="I1414">
        <v>1</v>
      </c>
      <c r="K1414">
        <f t="shared" si="79"/>
        <v>1000000</v>
      </c>
    </row>
    <row r="1415" spans="1:11">
      <c r="A1415" t="s">
        <v>16</v>
      </c>
      <c r="B1415" s="2" t="s">
        <v>852</v>
      </c>
      <c r="C1415" t="s">
        <v>859</v>
      </c>
      <c r="D1415" t="s">
        <v>37</v>
      </c>
      <c r="E1415" t="s">
        <v>40</v>
      </c>
      <c r="F1415" s="1">
        <v>600000</v>
      </c>
      <c r="G1415" s="4">
        <v>1</v>
      </c>
      <c r="I1415">
        <v>1</v>
      </c>
      <c r="K1415">
        <f t="shared" si="79"/>
        <v>600000</v>
      </c>
    </row>
    <row r="1416" spans="1:11">
      <c r="A1416" t="s">
        <v>16</v>
      </c>
      <c r="B1416" s="2" t="s">
        <v>852</v>
      </c>
      <c r="C1416" t="s">
        <v>852</v>
      </c>
      <c r="D1416" t="s">
        <v>36</v>
      </c>
      <c r="E1416" t="s">
        <v>39</v>
      </c>
      <c r="F1416" s="1">
        <v>5000</v>
      </c>
      <c r="G1416" s="4">
        <v>310</v>
      </c>
      <c r="H1416">
        <v>1</v>
      </c>
      <c r="J1416">
        <f>F1416*G1416</f>
        <v>1550000</v>
      </c>
    </row>
    <row r="1417" spans="1:11">
      <c r="A1417" t="s">
        <v>16</v>
      </c>
      <c r="B1417" s="2" t="s">
        <v>833</v>
      </c>
      <c r="C1417" t="s">
        <v>861</v>
      </c>
      <c r="D1417" t="s">
        <v>37</v>
      </c>
      <c r="E1417" t="s">
        <v>40</v>
      </c>
      <c r="F1417" s="1">
        <v>600000</v>
      </c>
      <c r="G1417" s="4">
        <v>1</v>
      </c>
      <c r="I1417">
        <v>1</v>
      </c>
      <c r="K1417">
        <f>F1417*G1417</f>
        <v>600000</v>
      </c>
    </row>
    <row r="1418" spans="1:11">
      <c r="A1418" t="s">
        <v>16</v>
      </c>
      <c r="B1418" s="2" t="s">
        <v>852</v>
      </c>
      <c r="C1418" t="s">
        <v>853</v>
      </c>
      <c r="D1418" t="s">
        <v>37</v>
      </c>
      <c r="E1418" t="s">
        <v>40</v>
      </c>
      <c r="F1418" s="1">
        <v>1200000</v>
      </c>
      <c r="G1418" s="4">
        <v>1</v>
      </c>
      <c r="I1418">
        <v>1</v>
      </c>
      <c r="K1418">
        <f>F1418*G1418</f>
        <v>1200000</v>
      </c>
    </row>
    <row r="1419" spans="1:11">
      <c r="A1419" t="s">
        <v>16</v>
      </c>
      <c r="B1419" s="2" t="s">
        <v>833</v>
      </c>
      <c r="C1419" t="s">
        <v>862</v>
      </c>
      <c r="D1419" t="s">
        <v>37</v>
      </c>
      <c r="E1419" t="s">
        <v>40</v>
      </c>
      <c r="F1419" s="1">
        <v>600000</v>
      </c>
      <c r="G1419" s="4">
        <v>1</v>
      </c>
      <c r="I1419">
        <v>1</v>
      </c>
      <c r="K1419">
        <f>F1419*G1419</f>
        <v>600000</v>
      </c>
    </row>
    <row r="1420" spans="1:11">
      <c r="A1420" t="s">
        <v>16</v>
      </c>
      <c r="B1420" s="2" t="s">
        <v>835</v>
      </c>
      <c r="C1420" t="s">
        <v>863</v>
      </c>
      <c r="D1420" t="s">
        <v>37</v>
      </c>
      <c r="E1420" t="s">
        <v>40</v>
      </c>
      <c r="F1420" s="1">
        <v>600000</v>
      </c>
      <c r="G1420" s="4">
        <v>1</v>
      </c>
      <c r="I1420">
        <v>1</v>
      </c>
      <c r="K1420">
        <f>F1420*G1420</f>
        <v>600000</v>
      </c>
    </row>
    <row r="1421" spans="1:11">
      <c r="A1421" t="s">
        <v>16</v>
      </c>
      <c r="B1421" s="2" t="s">
        <v>835</v>
      </c>
      <c r="C1421" t="s">
        <v>864</v>
      </c>
      <c r="D1421" t="s">
        <v>36</v>
      </c>
      <c r="E1421" t="s">
        <v>39</v>
      </c>
      <c r="F1421" s="1">
        <v>5000</v>
      </c>
      <c r="G1421" s="4">
        <v>310</v>
      </c>
      <c r="H1421">
        <v>1</v>
      </c>
      <c r="J1421">
        <f t="shared" ref="J1421:J1452" si="80">F1421*G1421</f>
        <v>1550000</v>
      </c>
    </row>
    <row r="1422" spans="1:11">
      <c r="A1422" t="s">
        <v>16</v>
      </c>
      <c r="B1422" s="2" t="s">
        <v>848</v>
      </c>
      <c r="C1422" t="s">
        <v>865</v>
      </c>
      <c r="D1422" t="s">
        <v>36</v>
      </c>
      <c r="E1422" t="s">
        <v>39</v>
      </c>
      <c r="F1422" s="1">
        <v>5000</v>
      </c>
      <c r="G1422" s="4">
        <v>310</v>
      </c>
      <c r="H1422">
        <v>1</v>
      </c>
      <c r="J1422">
        <f t="shared" si="80"/>
        <v>1550000</v>
      </c>
    </row>
    <row r="1423" spans="1:11">
      <c r="A1423" t="s">
        <v>16</v>
      </c>
      <c r="B1423" s="2" t="s">
        <v>848</v>
      </c>
      <c r="C1423" t="s">
        <v>866</v>
      </c>
      <c r="D1423" t="s">
        <v>36</v>
      </c>
      <c r="E1423" t="s">
        <v>39</v>
      </c>
      <c r="F1423" s="1">
        <v>2500</v>
      </c>
      <c r="G1423" s="4">
        <v>310</v>
      </c>
      <c r="H1423">
        <v>1</v>
      </c>
      <c r="J1423">
        <f t="shared" si="80"/>
        <v>775000</v>
      </c>
    </row>
    <row r="1424" spans="1:11">
      <c r="A1424" t="s">
        <v>16</v>
      </c>
      <c r="B1424" s="2" t="s">
        <v>848</v>
      </c>
      <c r="C1424" t="s">
        <v>866</v>
      </c>
      <c r="D1424" t="s">
        <v>36</v>
      </c>
      <c r="E1424" t="s">
        <v>39</v>
      </c>
      <c r="F1424" s="1">
        <v>2500</v>
      </c>
      <c r="G1424" s="4">
        <v>310</v>
      </c>
      <c r="H1424">
        <v>1</v>
      </c>
      <c r="J1424">
        <f t="shared" si="80"/>
        <v>775000</v>
      </c>
    </row>
    <row r="1425" spans="1:10">
      <c r="A1425" t="s">
        <v>16</v>
      </c>
      <c r="B1425" s="2" t="s">
        <v>835</v>
      </c>
      <c r="C1425" t="s">
        <v>867</v>
      </c>
      <c r="D1425" t="s">
        <v>36</v>
      </c>
      <c r="E1425" t="s">
        <v>39</v>
      </c>
      <c r="F1425" s="1">
        <v>5000</v>
      </c>
      <c r="G1425" s="4">
        <v>310</v>
      </c>
      <c r="H1425">
        <v>1</v>
      </c>
      <c r="J1425">
        <f t="shared" si="80"/>
        <v>1550000</v>
      </c>
    </row>
    <row r="1426" spans="1:10">
      <c r="A1426" t="s">
        <v>16</v>
      </c>
      <c r="B1426" s="2" t="s">
        <v>868</v>
      </c>
      <c r="C1426" t="s">
        <v>869</v>
      </c>
      <c r="D1426" t="s">
        <v>36</v>
      </c>
      <c r="E1426" t="s">
        <v>39</v>
      </c>
      <c r="F1426" s="1">
        <v>4500</v>
      </c>
      <c r="G1426" s="4">
        <v>310</v>
      </c>
      <c r="H1426">
        <v>1</v>
      </c>
      <c r="J1426">
        <f t="shared" si="80"/>
        <v>1395000</v>
      </c>
    </row>
    <row r="1427" spans="1:10">
      <c r="A1427" t="s">
        <v>16</v>
      </c>
      <c r="B1427" s="2" t="s">
        <v>833</v>
      </c>
      <c r="C1427" t="s">
        <v>870</v>
      </c>
      <c r="D1427" t="s">
        <v>36</v>
      </c>
      <c r="E1427" t="s">
        <v>39</v>
      </c>
      <c r="F1427" s="1">
        <v>4500</v>
      </c>
      <c r="G1427" s="4">
        <v>310</v>
      </c>
      <c r="H1427">
        <v>1</v>
      </c>
      <c r="J1427">
        <f t="shared" si="80"/>
        <v>1395000</v>
      </c>
    </row>
    <row r="1428" spans="1:10">
      <c r="A1428" t="s">
        <v>16</v>
      </c>
      <c r="B1428" s="2" t="s">
        <v>848</v>
      </c>
      <c r="C1428" t="s">
        <v>871</v>
      </c>
      <c r="D1428" t="s">
        <v>36</v>
      </c>
      <c r="E1428" t="s">
        <v>39</v>
      </c>
      <c r="F1428" s="1">
        <v>2500</v>
      </c>
      <c r="G1428" s="4">
        <v>310</v>
      </c>
      <c r="H1428">
        <v>1</v>
      </c>
      <c r="J1428">
        <f t="shared" si="80"/>
        <v>775000</v>
      </c>
    </row>
    <row r="1429" spans="1:10">
      <c r="A1429" t="s">
        <v>16</v>
      </c>
      <c r="B1429" s="2" t="s">
        <v>848</v>
      </c>
      <c r="C1429" t="s">
        <v>871</v>
      </c>
      <c r="D1429" t="s">
        <v>36</v>
      </c>
      <c r="E1429" t="s">
        <v>39</v>
      </c>
      <c r="F1429" s="1">
        <v>2500</v>
      </c>
      <c r="G1429" s="4">
        <v>310</v>
      </c>
      <c r="H1429">
        <v>1</v>
      </c>
      <c r="J1429">
        <f t="shared" si="80"/>
        <v>775000</v>
      </c>
    </row>
    <row r="1430" spans="1:10">
      <c r="A1430" t="s">
        <v>16</v>
      </c>
      <c r="B1430" s="2" t="s">
        <v>848</v>
      </c>
      <c r="C1430" t="s">
        <v>866</v>
      </c>
      <c r="D1430" t="s">
        <v>36</v>
      </c>
      <c r="E1430" t="s">
        <v>39</v>
      </c>
      <c r="F1430" s="1">
        <v>2500</v>
      </c>
      <c r="G1430" s="4">
        <v>310</v>
      </c>
      <c r="H1430">
        <v>1</v>
      </c>
      <c r="J1430">
        <f t="shared" si="80"/>
        <v>775000</v>
      </c>
    </row>
    <row r="1431" spans="1:10">
      <c r="A1431" t="s">
        <v>16</v>
      </c>
      <c r="B1431" s="2" t="s">
        <v>835</v>
      </c>
      <c r="C1431" t="s">
        <v>872</v>
      </c>
      <c r="D1431" t="s">
        <v>36</v>
      </c>
      <c r="E1431" t="s">
        <v>39</v>
      </c>
      <c r="F1431" s="1">
        <v>5000</v>
      </c>
      <c r="G1431" s="4">
        <v>310</v>
      </c>
      <c r="H1431">
        <v>1</v>
      </c>
      <c r="J1431">
        <f t="shared" si="80"/>
        <v>1550000</v>
      </c>
    </row>
    <row r="1432" spans="1:10">
      <c r="A1432" t="s">
        <v>16</v>
      </c>
      <c r="B1432" s="2" t="s">
        <v>835</v>
      </c>
      <c r="C1432" t="s">
        <v>872</v>
      </c>
      <c r="D1432" t="s">
        <v>36</v>
      </c>
      <c r="E1432" t="s">
        <v>39</v>
      </c>
      <c r="F1432" s="1">
        <v>2500</v>
      </c>
      <c r="G1432" s="4">
        <v>310</v>
      </c>
      <c r="H1432">
        <v>1</v>
      </c>
      <c r="J1432">
        <f t="shared" si="80"/>
        <v>775000</v>
      </c>
    </row>
    <row r="1433" spans="1:10">
      <c r="A1433" t="s">
        <v>16</v>
      </c>
      <c r="B1433" s="2" t="s">
        <v>843</v>
      </c>
      <c r="C1433" t="s">
        <v>843</v>
      </c>
      <c r="D1433" t="s">
        <v>36</v>
      </c>
      <c r="E1433" t="s">
        <v>39</v>
      </c>
      <c r="F1433" s="1">
        <v>5000</v>
      </c>
      <c r="G1433" s="4">
        <v>310</v>
      </c>
      <c r="H1433">
        <v>1</v>
      </c>
      <c r="J1433">
        <f t="shared" si="80"/>
        <v>1550000</v>
      </c>
    </row>
    <row r="1434" spans="1:10">
      <c r="A1434" t="s">
        <v>16</v>
      </c>
      <c r="B1434" s="2" t="s">
        <v>852</v>
      </c>
      <c r="C1434" t="s">
        <v>859</v>
      </c>
      <c r="D1434" t="s">
        <v>36</v>
      </c>
      <c r="E1434" t="s">
        <v>39</v>
      </c>
      <c r="F1434" s="1">
        <v>2500</v>
      </c>
      <c r="G1434" s="4">
        <v>310</v>
      </c>
      <c r="H1434">
        <v>1</v>
      </c>
      <c r="J1434">
        <f t="shared" si="80"/>
        <v>775000</v>
      </c>
    </row>
    <row r="1435" spans="1:10">
      <c r="A1435" t="s">
        <v>16</v>
      </c>
      <c r="B1435" s="2" t="s">
        <v>837</v>
      </c>
      <c r="C1435" t="s">
        <v>873</v>
      </c>
      <c r="D1435" t="s">
        <v>36</v>
      </c>
      <c r="E1435" t="s">
        <v>39</v>
      </c>
      <c r="F1435" s="1">
        <v>5000</v>
      </c>
      <c r="G1435" s="4">
        <v>310</v>
      </c>
      <c r="H1435">
        <v>1</v>
      </c>
      <c r="J1435">
        <f t="shared" si="80"/>
        <v>1550000</v>
      </c>
    </row>
    <row r="1436" spans="1:10">
      <c r="A1436" t="s">
        <v>16</v>
      </c>
      <c r="B1436" s="2" t="s">
        <v>868</v>
      </c>
      <c r="C1436" t="s">
        <v>868</v>
      </c>
      <c r="D1436" t="s">
        <v>36</v>
      </c>
      <c r="E1436" t="s">
        <v>39</v>
      </c>
      <c r="F1436" s="1">
        <v>6000</v>
      </c>
      <c r="G1436" s="4">
        <v>310</v>
      </c>
      <c r="H1436">
        <v>1</v>
      </c>
      <c r="J1436">
        <f t="shared" si="80"/>
        <v>1860000</v>
      </c>
    </row>
    <row r="1437" spans="1:10">
      <c r="A1437" t="s">
        <v>16</v>
      </c>
      <c r="B1437" s="2" t="s">
        <v>831</v>
      </c>
      <c r="C1437" t="s">
        <v>874</v>
      </c>
      <c r="D1437" t="s">
        <v>36</v>
      </c>
      <c r="E1437" t="s">
        <v>39</v>
      </c>
      <c r="F1437" s="1">
        <v>5000</v>
      </c>
      <c r="G1437" s="4">
        <v>310</v>
      </c>
      <c r="H1437">
        <v>1</v>
      </c>
      <c r="J1437">
        <f t="shared" si="80"/>
        <v>1550000</v>
      </c>
    </row>
    <row r="1438" spans="1:10">
      <c r="A1438" t="s">
        <v>16</v>
      </c>
      <c r="B1438" s="2" t="s">
        <v>833</v>
      </c>
      <c r="C1438" t="s">
        <v>875</v>
      </c>
      <c r="D1438" t="s">
        <v>36</v>
      </c>
      <c r="E1438" t="s">
        <v>39</v>
      </c>
      <c r="F1438" s="1">
        <v>2500</v>
      </c>
      <c r="G1438" s="4">
        <v>310</v>
      </c>
      <c r="H1438">
        <v>1</v>
      </c>
      <c r="J1438">
        <f t="shared" si="80"/>
        <v>775000</v>
      </c>
    </row>
    <row r="1439" spans="1:10">
      <c r="A1439" t="s">
        <v>16</v>
      </c>
      <c r="B1439" s="2" t="s">
        <v>850</v>
      </c>
      <c r="C1439" t="s">
        <v>876</v>
      </c>
      <c r="D1439" t="s">
        <v>36</v>
      </c>
      <c r="E1439" t="s">
        <v>39</v>
      </c>
      <c r="F1439" s="1">
        <v>2500</v>
      </c>
      <c r="G1439" s="4">
        <v>310</v>
      </c>
      <c r="H1439">
        <v>1</v>
      </c>
      <c r="J1439">
        <f t="shared" si="80"/>
        <v>775000</v>
      </c>
    </row>
    <row r="1440" spans="1:10">
      <c r="A1440" t="s">
        <v>16</v>
      </c>
      <c r="B1440" s="2" t="s">
        <v>850</v>
      </c>
      <c r="C1440" t="s">
        <v>876</v>
      </c>
      <c r="D1440" t="s">
        <v>36</v>
      </c>
      <c r="E1440" t="s">
        <v>39</v>
      </c>
      <c r="F1440" s="1">
        <v>2500</v>
      </c>
      <c r="G1440" s="4">
        <v>310</v>
      </c>
      <c r="H1440">
        <v>1</v>
      </c>
      <c r="J1440">
        <f t="shared" si="80"/>
        <v>775000</v>
      </c>
    </row>
    <row r="1441" spans="1:10">
      <c r="A1441" t="s">
        <v>16</v>
      </c>
      <c r="B1441" s="2" t="s">
        <v>436</v>
      </c>
      <c r="C1441" t="s">
        <v>877</v>
      </c>
      <c r="D1441" t="s">
        <v>36</v>
      </c>
      <c r="E1441" t="s">
        <v>39</v>
      </c>
      <c r="F1441" s="1">
        <v>2500</v>
      </c>
      <c r="G1441" s="4">
        <v>310</v>
      </c>
      <c r="H1441">
        <v>1</v>
      </c>
      <c r="J1441">
        <f t="shared" si="80"/>
        <v>775000</v>
      </c>
    </row>
    <row r="1442" spans="1:10">
      <c r="A1442" t="s">
        <v>16</v>
      </c>
      <c r="B1442" s="2" t="s">
        <v>852</v>
      </c>
      <c r="C1442" t="s">
        <v>859</v>
      </c>
      <c r="D1442" t="s">
        <v>36</v>
      </c>
      <c r="E1442" t="s">
        <v>39</v>
      </c>
      <c r="F1442" s="1">
        <v>2500</v>
      </c>
      <c r="G1442" s="4">
        <v>310</v>
      </c>
      <c r="H1442">
        <v>1</v>
      </c>
      <c r="J1442">
        <f t="shared" si="80"/>
        <v>775000</v>
      </c>
    </row>
    <row r="1443" spans="1:10">
      <c r="A1443" t="s">
        <v>16</v>
      </c>
      <c r="B1443" s="2" t="s">
        <v>852</v>
      </c>
      <c r="C1443" t="s">
        <v>859</v>
      </c>
      <c r="D1443" t="s">
        <v>36</v>
      </c>
      <c r="E1443" t="s">
        <v>39</v>
      </c>
      <c r="F1443" s="1">
        <v>5000</v>
      </c>
      <c r="G1443" s="4">
        <v>310</v>
      </c>
      <c r="H1443">
        <v>1</v>
      </c>
      <c r="J1443">
        <f t="shared" si="80"/>
        <v>1550000</v>
      </c>
    </row>
    <row r="1444" spans="1:10">
      <c r="A1444" t="s">
        <v>16</v>
      </c>
      <c r="B1444" s="2" t="s">
        <v>852</v>
      </c>
      <c r="C1444" t="s">
        <v>859</v>
      </c>
      <c r="D1444" t="s">
        <v>36</v>
      </c>
      <c r="E1444" t="s">
        <v>39</v>
      </c>
      <c r="F1444" s="1">
        <v>2000</v>
      </c>
      <c r="G1444" s="4">
        <v>310</v>
      </c>
      <c r="H1444">
        <v>1</v>
      </c>
      <c r="J1444">
        <f t="shared" si="80"/>
        <v>620000</v>
      </c>
    </row>
    <row r="1445" spans="1:10">
      <c r="A1445" t="s">
        <v>16</v>
      </c>
      <c r="B1445" s="2" t="s">
        <v>878</v>
      </c>
      <c r="C1445" t="s">
        <v>617</v>
      </c>
      <c r="D1445" t="s">
        <v>36</v>
      </c>
      <c r="E1445" t="s">
        <v>39</v>
      </c>
      <c r="F1445" s="1">
        <v>2000</v>
      </c>
      <c r="G1445" s="4">
        <v>310</v>
      </c>
      <c r="H1445">
        <v>1</v>
      </c>
      <c r="J1445">
        <f t="shared" si="80"/>
        <v>620000</v>
      </c>
    </row>
    <row r="1446" spans="1:10">
      <c r="A1446" t="s">
        <v>16</v>
      </c>
      <c r="B1446" s="2" t="s">
        <v>835</v>
      </c>
      <c r="C1446" t="s">
        <v>481</v>
      </c>
      <c r="D1446" t="s">
        <v>36</v>
      </c>
      <c r="E1446" t="s">
        <v>39</v>
      </c>
      <c r="F1446" s="1">
        <v>5000</v>
      </c>
      <c r="G1446" s="4">
        <v>310</v>
      </c>
      <c r="H1446">
        <v>1</v>
      </c>
      <c r="J1446">
        <f t="shared" si="80"/>
        <v>1550000</v>
      </c>
    </row>
    <row r="1447" spans="1:10">
      <c r="A1447" t="s">
        <v>16</v>
      </c>
      <c r="B1447" s="2" t="s">
        <v>835</v>
      </c>
      <c r="C1447" t="s">
        <v>481</v>
      </c>
      <c r="D1447" t="s">
        <v>36</v>
      </c>
      <c r="E1447" t="s">
        <v>39</v>
      </c>
      <c r="F1447" s="1">
        <v>2500</v>
      </c>
      <c r="G1447" s="4">
        <v>310</v>
      </c>
      <c r="H1447">
        <v>1</v>
      </c>
      <c r="J1447">
        <f t="shared" si="80"/>
        <v>775000</v>
      </c>
    </row>
    <row r="1448" spans="1:10">
      <c r="A1448" t="s">
        <v>16</v>
      </c>
      <c r="B1448" s="2" t="s">
        <v>833</v>
      </c>
      <c r="C1448" t="s">
        <v>860</v>
      </c>
      <c r="D1448" t="s">
        <v>36</v>
      </c>
      <c r="E1448" t="s">
        <v>39</v>
      </c>
      <c r="F1448" s="1">
        <v>5000</v>
      </c>
      <c r="G1448" s="4">
        <v>310</v>
      </c>
      <c r="H1448">
        <v>1</v>
      </c>
      <c r="J1448">
        <f t="shared" si="80"/>
        <v>1550000</v>
      </c>
    </row>
    <row r="1449" spans="1:10">
      <c r="A1449" t="s">
        <v>16</v>
      </c>
      <c r="B1449" s="2" t="s">
        <v>845</v>
      </c>
      <c r="C1449" t="s">
        <v>879</v>
      </c>
      <c r="D1449" t="s">
        <v>36</v>
      </c>
      <c r="E1449" t="s">
        <v>39</v>
      </c>
      <c r="F1449" s="1">
        <v>2500</v>
      </c>
      <c r="G1449" s="4">
        <v>310</v>
      </c>
      <c r="H1449">
        <v>1</v>
      </c>
      <c r="J1449">
        <f t="shared" si="80"/>
        <v>775000</v>
      </c>
    </row>
    <row r="1450" spans="1:10">
      <c r="A1450" t="s">
        <v>16</v>
      </c>
      <c r="B1450" s="2" t="s">
        <v>845</v>
      </c>
      <c r="C1450" t="s">
        <v>879</v>
      </c>
      <c r="D1450" t="s">
        <v>36</v>
      </c>
      <c r="E1450" t="s">
        <v>39</v>
      </c>
      <c r="F1450" s="1">
        <v>2500</v>
      </c>
      <c r="G1450" s="4">
        <v>310</v>
      </c>
      <c r="H1450">
        <v>1</v>
      </c>
      <c r="J1450">
        <f t="shared" si="80"/>
        <v>775000</v>
      </c>
    </row>
    <row r="1451" spans="1:10">
      <c r="A1451" t="s">
        <v>16</v>
      </c>
      <c r="B1451" s="2" t="s">
        <v>845</v>
      </c>
      <c r="C1451" t="s">
        <v>769</v>
      </c>
      <c r="D1451" t="s">
        <v>36</v>
      </c>
      <c r="E1451" t="s">
        <v>39</v>
      </c>
      <c r="F1451" s="1">
        <v>3000</v>
      </c>
      <c r="G1451" s="4">
        <v>310</v>
      </c>
      <c r="H1451">
        <v>1</v>
      </c>
      <c r="J1451">
        <f t="shared" si="80"/>
        <v>930000</v>
      </c>
    </row>
    <row r="1452" spans="1:10">
      <c r="A1452" t="s">
        <v>16</v>
      </c>
      <c r="B1452" s="2" t="s">
        <v>833</v>
      </c>
      <c r="C1452" t="s">
        <v>855</v>
      </c>
      <c r="D1452" t="s">
        <v>36</v>
      </c>
      <c r="E1452" t="s">
        <v>39</v>
      </c>
      <c r="F1452" s="1">
        <v>2500</v>
      </c>
      <c r="G1452" s="4">
        <v>310</v>
      </c>
      <c r="H1452">
        <v>1</v>
      </c>
      <c r="J1452">
        <f t="shared" si="80"/>
        <v>775000</v>
      </c>
    </row>
    <row r="1453" spans="1:10">
      <c r="A1453" t="s">
        <v>16</v>
      </c>
      <c r="B1453" s="2" t="s">
        <v>850</v>
      </c>
      <c r="C1453" t="s">
        <v>850</v>
      </c>
      <c r="D1453" t="s">
        <v>36</v>
      </c>
      <c r="E1453" t="s">
        <v>39</v>
      </c>
      <c r="F1453" s="1">
        <v>2500</v>
      </c>
      <c r="G1453" s="4">
        <v>310</v>
      </c>
      <c r="H1453">
        <v>1</v>
      </c>
      <c r="J1453">
        <f t="shared" ref="J1453:J1473" si="81">F1453*G1453</f>
        <v>775000</v>
      </c>
    </row>
    <row r="1454" spans="1:10">
      <c r="A1454" t="s">
        <v>16</v>
      </c>
      <c r="B1454" s="2" t="s">
        <v>850</v>
      </c>
      <c r="C1454" t="s">
        <v>850</v>
      </c>
      <c r="D1454" t="s">
        <v>36</v>
      </c>
      <c r="E1454" t="s">
        <v>39</v>
      </c>
      <c r="F1454" s="1">
        <v>2500</v>
      </c>
      <c r="G1454" s="4">
        <v>310</v>
      </c>
      <c r="H1454">
        <v>1</v>
      </c>
      <c r="J1454">
        <f t="shared" si="81"/>
        <v>775000</v>
      </c>
    </row>
    <row r="1455" spans="1:10">
      <c r="A1455" t="s">
        <v>16</v>
      </c>
      <c r="B1455" s="2" t="s">
        <v>850</v>
      </c>
      <c r="C1455" t="s">
        <v>850</v>
      </c>
      <c r="D1455" t="s">
        <v>36</v>
      </c>
      <c r="E1455" t="s">
        <v>39</v>
      </c>
      <c r="F1455" s="1">
        <v>1000</v>
      </c>
      <c r="G1455" s="4">
        <v>310</v>
      </c>
      <c r="H1455">
        <v>1</v>
      </c>
      <c r="J1455">
        <f t="shared" si="81"/>
        <v>310000</v>
      </c>
    </row>
    <row r="1456" spans="1:10">
      <c r="A1456" t="s">
        <v>16</v>
      </c>
      <c r="B1456" s="2" t="s">
        <v>850</v>
      </c>
      <c r="C1456" t="s">
        <v>850</v>
      </c>
      <c r="D1456" t="s">
        <v>36</v>
      </c>
      <c r="E1456" t="s">
        <v>39</v>
      </c>
      <c r="F1456" s="1">
        <v>2500</v>
      </c>
      <c r="G1456" s="4">
        <v>310</v>
      </c>
      <c r="H1456">
        <v>1</v>
      </c>
      <c r="J1456">
        <f t="shared" si="81"/>
        <v>775000</v>
      </c>
    </row>
    <row r="1457" spans="1:10">
      <c r="A1457" t="s">
        <v>16</v>
      </c>
      <c r="B1457" s="2" t="s">
        <v>880</v>
      </c>
      <c r="C1457" t="s">
        <v>881</v>
      </c>
      <c r="D1457" t="s">
        <v>36</v>
      </c>
      <c r="E1457" t="s">
        <v>39</v>
      </c>
      <c r="F1457" s="1">
        <v>2500</v>
      </c>
      <c r="G1457" s="4">
        <v>310</v>
      </c>
      <c r="H1457">
        <v>1</v>
      </c>
      <c r="J1457">
        <f t="shared" si="81"/>
        <v>775000</v>
      </c>
    </row>
    <row r="1458" spans="1:10">
      <c r="A1458" t="s">
        <v>16</v>
      </c>
      <c r="B1458" s="2" t="s">
        <v>262</v>
      </c>
      <c r="C1458" t="s">
        <v>882</v>
      </c>
      <c r="D1458" t="s">
        <v>36</v>
      </c>
      <c r="E1458" t="s">
        <v>39</v>
      </c>
      <c r="F1458" s="1">
        <v>5000</v>
      </c>
      <c r="G1458" s="4">
        <v>310</v>
      </c>
      <c r="H1458">
        <v>1</v>
      </c>
      <c r="J1458">
        <f t="shared" si="81"/>
        <v>1550000</v>
      </c>
    </row>
    <row r="1459" spans="1:10">
      <c r="A1459" t="s">
        <v>16</v>
      </c>
      <c r="B1459" s="2" t="s">
        <v>878</v>
      </c>
      <c r="C1459" t="s">
        <v>883</v>
      </c>
      <c r="D1459" t="s">
        <v>36</v>
      </c>
      <c r="E1459" t="s">
        <v>39</v>
      </c>
      <c r="F1459" s="1">
        <v>2500</v>
      </c>
      <c r="G1459" s="4">
        <v>310</v>
      </c>
      <c r="H1459">
        <v>1</v>
      </c>
      <c r="J1459">
        <f t="shared" si="81"/>
        <v>775000</v>
      </c>
    </row>
    <row r="1460" spans="1:10">
      <c r="A1460" t="s">
        <v>16</v>
      </c>
      <c r="B1460" s="2" t="s">
        <v>837</v>
      </c>
      <c r="C1460" t="s">
        <v>884</v>
      </c>
      <c r="D1460" t="s">
        <v>36</v>
      </c>
      <c r="E1460" t="s">
        <v>39</v>
      </c>
      <c r="F1460" s="1">
        <v>4000</v>
      </c>
      <c r="G1460" s="4">
        <v>310</v>
      </c>
      <c r="H1460">
        <v>1</v>
      </c>
      <c r="J1460">
        <f t="shared" si="81"/>
        <v>1240000</v>
      </c>
    </row>
    <row r="1461" spans="1:10">
      <c r="A1461" t="s">
        <v>16</v>
      </c>
      <c r="B1461" s="2" t="s">
        <v>843</v>
      </c>
      <c r="C1461" t="s">
        <v>885</v>
      </c>
      <c r="D1461" t="s">
        <v>36</v>
      </c>
      <c r="E1461" t="s">
        <v>39</v>
      </c>
      <c r="F1461" s="1">
        <v>2500</v>
      </c>
      <c r="G1461" s="4">
        <v>310</v>
      </c>
      <c r="H1461">
        <v>1</v>
      </c>
      <c r="J1461">
        <f t="shared" si="81"/>
        <v>775000</v>
      </c>
    </row>
    <row r="1462" spans="1:10">
      <c r="A1462" t="s">
        <v>16</v>
      </c>
      <c r="B1462" s="2" t="s">
        <v>848</v>
      </c>
      <c r="C1462" t="s">
        <v>886</v>
      </c>
      <c r="D1462" t="s">
        <v>36</v>
      </c>
      <c r="E1462" t="s">
        <v>39</v>
      </c>
      <c r="F1462" s="1">
        <v>5000</v>
      </c>
      <c r="G1462" s="4">
        <v>310</v>
      </c>
      <c r="H1462">
        <v>1</v>
      </c>
      <c r="J1462">
        <f t="shared" si="81"/>
        <v>1550000</v>
      </c>
    </row>
    <row r="1463" spans="1:10">
      <c r="A1463" t="s">
        <v>16</v>
      </c>
      <c r="B1463" s="2" t="s">
        <v>850</v>
      </c>
      <c r="C1463" t="s">
        <v>887</v>
      </c>
      <c r="D1463" t="s">
        <v>36</v>
      </c>
      <c r="E1463" t="s">
        <v>39</v>
      </c>
      <c r="F1463" s="1">
        <v>2500</v>
      </c>
      <c r="G1463" s="4">
        <v>310</v>
      </c>
      <c r="H1463">
        <v>1</v>
      </c>
      <c r="J1463">
        <f t="shared" si="81"/>
        <v>775000</v>
      </c>
    </row>
    <row r="1464" spans="1:10">
      <c r="A1464" t="s">
        <v>16</v>
      </c>
      <c r="B1464" s="2" t="s">
        <v>850</v>
      </c>
      <c r="C1464" t="s">
        <v>887</v>
      </c>
      <c r="D1464" t="s">
        <v>36</v>
      </c>
      <c r="E1464" t="s">
        <v>39</v>
      </c>
      <c r="F1464" s="1">
        <v>3200</v>
      </c>
      <c r="G1464" s="4">
        <v>310</v>
      </c>
      <c r="H1464">
        <v>1</v>
      </c>
      <c r="J1464">
        <f t="shared" si="81"/>
        <v>992000</v>
      </c>
    </row>
    <row r="1465" spans="1:10">
      <c r="A1465" t="s">
        <v>16</v>
      </c>
      <c r="B1465" s="2" t="s">
        <v>868</v>
      </c>
      <c r="C1465" t="s">
        <v>888</v>
      </c>
      <c r="D1465" t="s">
        <v>36</v>
      </c>
      <c r="E1465" t="s">
        <v>39</v>
      </c>
      <c r="F1465" s="1">
        <v>5000</v>
      </c>
      <c r="G1465" s="4">
        <v>310</v>
      </c>
      <c r="H1465">
        <v>1</v>
      </c>
      <c r="J1465">
        <f t="shared" si="81"/>
        <v>1550000</v>
      </c>
    </row>
    <row r="1466" spans="1:10">
      <c r="A1466" t="s">
        <v>16</v>
      </c>
      <c r="B1466" s="2" t="s">
        <v>837</v>
      </c>
      <c r="C1466" t="s">
        <v>889</v>
      </c>
      <c r="D1466" t="s">
        <v>36</v>
      </c>
      <c r="E1466" t="s">
        <v>39</v>
      </c>
      <c r="F1466" s="1">
        <v>5000</v>
      </c>
      <c r="G1466" s="4">
        <v>310</v>
      </c>
      <c r="H1466">
        <v>1</v>
      </c>
      <c r="J1466">
        <f t="shared" si="81"/>
        <v>1550000</v>
      </c>
    </row>
    <row r="1467" spans="1:10">
      <c r="A1467" t="s">
        <v>16</v>
      </c>
      <c r="B1467" s="2" t="s">
        <v>880</v>
      </c>
      <c r="C1467" t="s">
        <v>890</v>
      </c>
      <c r="D1467" t="s">
        <v>36</v>
      </c>
      <c r="E1467" t="s">
        <v>39</v>
      </c>
      <c r="F1467" s="1">
        <v>2500</v>
      </c>
      <c r="G1467" s="4">
        <v>310</v>
      </c>
      <c r="H1467">
        <v>1</v>
      </c>
      <c r="J1467">
        <f t="shared" si="81"/>
        <v>775000</v>
      </c>
    </row>
    <row r="1468" spans="1:10">
      <c r="A1468" t="s">
        <v>16</v>
      </c>
      <c r="B1468" s="2" t="s">
        <v>262</v>
      </c>
      <c r="C1468" t="s">
        <v>842</v>
      </c>
      <c r="D1468" t="s">
        <v>36</v>
      </c>
      <c r="E1468" t="s">
        <v>39</v>
      </c>
      <c r="F1468" s="1">
        <v>1200</v>
      </c>
      <c r="G1468" s="4">
        <v>310</v>
      </c>
      <c r="H1468">
        <v>1</v>
      </c>
      <c r="J1468">
        <f t="shared" si="81"/>
        <v>372000</v>
      </c>
    </row>
    <row r="1469" spans="1:10">
      <c r="A1469" t="s">
        <v>16</v>
      </c>
      <c r="B1469" s="2" t="s">
        <v>262</v>
      </c>
      <c r="C1469" t="s">
        <v>842</v>
      </c>
      <c r="D1469" t="s">
        <v>36</v>
      </c>
      <c r="E1469" t="s">
        <v>39</v>
      </c>
      <c r="F1469" s="1">
        <v>2000</v>
      </c>
      <c r="G1469" s="4">
        <v>310</v>
      </c>
      <c r="H1469">
        <v>1</v>
      </c>
      <c r="J1469">
        <f t="shared" si="81"/>
        <v>620000</v>
      </c>
    </row>
    <row r="1470" spans="1:10">
      <c r="A1470" t="s">
        <v>16</v>
      </c>
      <c r="B1470" s="2" t="s">
        <v>831</v>
      </c>
      <c r="C1470" t="s">
        <v>891</v>
      </c>
      <c r="D1470" t="s">
        <v>36</v>
      </c>
      <c r="E1470" t="s">
        <v>39</v>
      </c>
      <c r="F1470" s="1">
        <v>5000</v>
      </c>
      <c r="G1470" s="4">
        <v>310</v>
      </c>
      <c r="H1470">
        <v>1</v>
      </c>
      <c r="J1470">
        <f t="shared" si="81"/>
        <v>1550000</v>
      </c>
    </row>
    <row r="1471" spans="1:10">
      <c r="A1471" t="s">
        <v>16</v>
      </c>
      <c r="B1471" s="2" t="s">
        <v>850</v>
      </c>
      <c r="C1471" s="2" t="s">
        <v>892</v>
      </c>
      <c r="D1471" t="s">
        <v>36</v>
      </c>
      <c r="E1471" t="s">
        <v>39</v>
      </c>
      <c r="F1471" s="1">
        <v>5000</v>
      </c>
      <c r="G1471" s="4">
        <v>310</v>
      </c>
      <c r="H1471">
        <v>1</v>
      </c>
      <c r="J1471">
        <f t="shared" si="81"/>
        <v>1550000</v>
      </c>
    </row>
    <row r="1472" spans="1:10">
      <c r="A1472" t="s">
        <v>16</v>
      </c>
      <c r="B1472" s="2" t="s">
        <v>845</v>
      </c>
      <c r="C1472" t="s">
        <v>893</v>
      </c>
      <c r="D1472" t="s">
        <v>36</v>
      </c>
      <c r="E1472" t="s">
        <v>39</v>
      </c>
      <c r="F1472" s="1">
        <v>1200</v>
      </c>
      <c r="G1472" s="4">
        <v>310</v>
      </c>
      <c r="H1472">
        <v>1</v>
      </c>
      <c r="J1472">
        <f t="shared" si="81"/>
        <v>372000</v>
      </c>
    </row>
    <row r="1473" spans="1:11">
      <c r="A1473" t="s">
        <v>16</v>
      </c>
      <c r="B1473" s="2" t="s">
        <v>845</v>
      </c>
      <c r="C1473" t="s">
        <v>893</v>
      </c>
      <c r="D1473" t="s">
        <v>36</v>
      </c>
      <c r="E1473" t="s">
        <v>39</v>
      </c>
      <c r="F1473" s="1">
        <v>1200</v>
      </c>
      <c r="G1473" s="4">
        <v>310</v>
      </c>
      <c r="H1473">
        <v>1</v>
      </c>
      <c r="J1473">
        <f t="shared" si="81"/>
        <v>372000</v>
      </c>
    </row>
    <row r="1474" spans="1:11" ht="15">
      <c r="A1474" s="15" t="s">
        <v>1299</v>
      </c>
      <c r="B1474" s="2"/>
      <c r="G1474" s="4"/>
      <c r="H1474">
        <f>SUM(H1383:H1473)</f>
        <v>73</v>
      </c>
      <c r="J1474">
        <f t="shared" ref="J1474" si="82">SUM(J1383:J1473)</f>
        <v>78740000</v>
      </c>
    </row>
    <row r="1475" spans="1:11" ht="15">
      <c r="A1475" s="15" t="s">
        <v>1300</v>
      </c>
      <c r="B1475" s="2"/>
      <c r="G1475" s="4"/>
      <c r="I1475">
        <f>SUM(I1383:I1473)</f>
        <v>18</v>
      </c>
      <c r="K1475">
        <f>SUM(K1383:K1473)</f>
        <v>20900000</v>
      </c>
    </row>
    <row r="1476" spans="1:11" s="7" customFormat="1">
      <c r="A1476" s="7" t="s">
        <v>17</v>
      </c>
      <c r="B1476" s="7" t="s">
        <v>672</v>
      </c>
      <c r="C1476" s="7" t="s">
        <v>673</v>
      </c>
      <c r="D1476" s="7" t="s">
        <v>37</v>
      </c>
      <c r="E1476" s="7" t="s">
        <v>40</v>
      </c>
      <c r="F1476" s="9">
        <v>1000000</v>
      </c>
      <c r="G1476" s="7">
        <v>1</v>
      </c>
      <c r="I1476" s="7">
        <v>1</v>
      </c>
      <c r="K1476" s="7">
        <f>F1476*G1476</f>
        <v>1000000</v>
      </c>
    </row>
    <row r="1477" spans="1:11">
      <c r="A1477" t="s">
        <v>17</v>
      </c>
      <c r="B1477" t="s">
        <v>674</v>
      </c>
      <c r="C1477" t="s">
        <v>675</v>
      </c>
      <c r="D1477" t="s">
        <v>36</v>
      </c>
      <c r="E1477" t="s">
        <v>39</v>
      </c>
      <c r="F1477" s="1">
        <v>12000</v>
      </c>
      <c r="G1477" s="4">
        <v>310</v>
      </c>
      <c r="H1477">
        <v>1</v>
      </c>
      <c r="J1477">
        <f>F1477*G1477</f>
        <v>3720000</v>
      </c>
    </row>
    <row r="1478" spans="1:11">
      <c r="A1478" t="s">
        <v>17</v>
      </c>
      <c r="B1478" t="s">
        <v>677</v>
      </c>
      <c r="C1478" t="s">
        <v>676</v>
      </c>
      <c r="D1478" t="s">
        <v>36</v>
      </c>
      <c r="E1478" t="s">
        <v>39</v>
      </c>
      <c r="F1478" s="1">
        <v>5000</v>
      </c>
      <c r="G1478" s="4">
        <v>310</v>
      </c>
      <c r="H1478">
        <v>1</v>
      </c>
      <c r="J1478">
        <f>F1478*G1478</f>
        <v>1550000</v>
      </c>
    </row>
    <row r="1479" spans="1:11">
      <c r="A1479" t="s">
        <v>17</v>
      </c>
      <c r="B1479" t="s">
        <v>677</v>
      </c>
      <c r="C1479" t="s">
        <v>676</v>
      </c>
      <c r="D1479" t="s">
        <v>36</v>
      </c>
      <c r="E1479" t="s">
        <v>39</v>
      </c>
      <c r="F1479" s="1">
        <v>5000</v>
      </c>
      <c r="G1479" s="4">
        <v>310</v>
      </c>
      <c r="H1479">
        <v>1</v>
      </c>
      <c r="J1479">
        <f>F1479*G1479</f>
        <v>1550000</v>
      </c>
    </row>
    <row r="1480" spans="1:11">
      <c r="A1480" t="s">
        <v>17</v>
      </c>
      <c r="B1480" t="s">
        <v>677</v>
      </c>
      <c r="C1480" t="s">
        <v>676</v>
      </c>
      <c r="D1480" t="s">
        <v>36</v>
      </c>
      <c r="E1480" t="s">
        <v>39</v>
      </c>
      <c r="F1480" s="1">
        <v>5000</v>
      </c>
      <c r="G1480" s="4">
        <v>310</v>
      </c>
      <c r="H1480">
        <v>1</v>
      </c>
      <c r="J1480">
        <f>F1480*G1480</f>
        <v>1550000</v>
      </c>
    </row>
    <row r="1481" spans="1:11">
      <c r="A1481" t="s">
        <v>17</v>
      </c>
      <c r="B1481" t="s">
        <v>677</v>
      </c>
      <c r="C1481" t="s">
        <v>676</v>
      </c>
      <c r="D1481" t="s">
        <v>36</v>
      </c>
      <c r="E1481" t="s">
        <v>39</v>
      </c>
      <c r="F1481" s="1">
        <v>5000</v>
      </c>
      <c r="G1481" s="4">
        <v>310</v>
      </c>
      <c r="H1481">
        <v>1</v>
      </c>
      <c r="J1481">
        <f>F1481*G1481</f>
        <v>1550000</v>
      </c>
    </row>
    <row r="1482" spans="1:11">
      <c r="A1482" t="s">
        <v>17</v>
      </c>
      <c r="B1482" t="s">
        <v>677</v>
      </c>
      <c r="C1482" t="s">
        <v>676</v>
      </c>
      <c r="D1482" t="s">
        <v>37</v>
      </c>
      <c r="E1482" t="s">
        <v>40</v>
      </c>
      <c r="F1482" s="1">
        <v>4000000</v>
      </c>
      <c r="G1482" s="4">
        <v>1</v>
      </c>
      <c r="I1482">
        <v>1</v>
      </c>
      <c r="K1482">
        <f t="shared" ref="K1482:K1490" si="83">F1482*G1482</f>
        <v>4000000</v>
      </c>
    </row>
    <row r="1483" spans="1:11">
      <c r="A1483" t="s">
        <v>17</v>
      </c>
      <c r="B1483" t="s">
        <v>678</v>
      </c>
      <c r="C1483" t="s">
        <v>679</v>
      </c>
      <c r="D1483" t="s">
        <v>37</v>
      </c>
      <c r="E1483" t="s">
        <v>40</v>
      </c>
      <c r="F1483" s="1">
        <v>600000</v>
      </c>
      <c r="G1483" s="4">
        <v>1</v>
      </c>
      <c r="I1483">
        <v>1</v>
      </c>
      <c r="K1483">
        <f t="shared" si="83"/>
        <v>600000</v>
      </c>
    </row>
    <row r="1484" spans="1:11">
      <c r="A1484" t="s">
        <v>17</v>
      </c>
      <c r="B1484" t="s">
        <v>680</v>
      </c>
      <c r="C1484" t="s">
        <v>681</v>
      </c>
      <c r="D1484" t="s">
        <v>37</v>
      </c>
      <c r="E1484" t="s">
        <v>40</v>
      </c>
      <c r="F1484" s="1">
        <v>300000</v>
      </c>
      <c r="G1484" s="4">
        <v>1</v>
      </c>
      <c r="I1484">
        <v>1</v>
      </c>
      <c r="K1484">
        <f t="shared" si="83"/>
        <v>300000</v>
      </c>
    </row>
    <row r="1485" spans="1:11">
      <c r="A1485" t="s">
        <v>17</v>
      </c>
      <c r="B1485" t="s">
        <v>682</v>
      </c>
      <c r="C1485" t="s">
        <v>683</v>
      </c>
      <c r="D1485" t="s">
        <v>37</v>
      </c>
      <c r="E1485" t="s">
        <v>40</v>
      </c>
      <c r="F1485" s="1">
        <v>600000</v>
      </c>
      <c r="G1485" s="4">
        <v>1</v>
      </c>
      <c r="I1485">
        <v>1</v>
      </c>
      <c r="K1485">
        <f t="shared" si="83"/>
        <v>600000</v>
      </c>
    </row>
    <row r="1486" spans="1:11">
      <c r="A1486" t="s">
        <v>17</v>
      </c>
      <c r="B1486" t="s">
        <v>680</v>
      </c>
      <c r="C1486" t="s">
        <v>684</v>
      </c>
      <c r="D1486" t="s">
        <v>37</v>
      </c>
      <c r="E1486" t="s">
        <v>40</v>
      </c>
      <c r="F1486" s="1">
        <v>600000</v>
      </c>
      <c r="G1486" s="4">
        <v>1</v>
      </c>
      <c r="I1486">
        <v>1</v>
      </c>
      <c r="K1486">
        <f t="shared" si="83"/>
        <v>600000</v>
      </c>
    </row>
    <row r="1487" spans="1:11">
      <c r="A1487" t="s">
        <v>17</v>
      </c>
      <c r="B1487" t="s">
        <v>678</v>
      </c>
      <c r="C1487" t="s">
        <v>685</v>
      </c>
      <c r="D1487" t="s">
        <v>37</v>
      </c>
      <c r="E1487" t="s">
        <v>40</v>
      </c>
      <c r="F1487" s="1">
        <v>600000</v>
      </c>
      <c r="G1487" s="4">
        <v>1</v>
      </c>
      <c r="I1487">
        <v>1</v>
      </c>
      <c r="K1487">
        <f t="shared" si="83"/>
        <v>600000</v>
      </c>
    </row>
    <row r="1488" spans="1:11">
      <c r="A1488" t="s">
        <v>17</v>
      </c>
      <c r="B1488" t="s">
        <v>686</v>
      </c>
      <c r="C1488" t="s">
        <v>687</v>
      </c>
      <c r="D1488" t="s">
        <v>37</v>
      </c>
      <c r="E1488" t="s">
        <v>40</v>
      </c>
      <c r="F1488" s="1">
        <v>900000</v>
      </c>
      <c r="G1488" s="4">
        <v>1</v>
      </c>
      <c r="I1488">
        <v>1</v>
      </c>
      <c r="K1488">
        <f t="shared" si="83"/>
        <v>900000</v>
      </c>
    </row>
    <row r="1489" spans="1:11">
      <c r="A1489" t="s">
        <v>17</v>
      </c>
      <c r="B1489" t="s">
        <v>678</v>
      </c>
      <c r="C1489" t="s">
        <v>688</v>
      </c>
      <c r="D1489" t="s">
        <v>37</v>
      </c>
      <c r="E1489" t="s">
        <v>40</v>
      </c>
      <c r="F1489" s="1">
        <v>600000</v>
      </c>
      <c r="G1489" s="4">
        <v>1</v>
      </c>
      <c r="I1489">
        <v>1</v>
      </c>
      <c r="K1489">
        <f t="shared" si="83"/>
        <v>600000</v>
      </c>
    </row>
    <row r="1490" spans="1:11">
      <c r="A1490" t="s">
        <v>17</v>
      </c>
      <c r="B1490" t="s">
        <v>678</v>
      </c>
      <c r="C1490" t="s">
        <v>679</v>
      </c>
      <c r="D1490" t="s">
        <v>37</v>
      </c>
      <c r="E1490" t="s">
        <v>40</v>
      </c>
      <c r="F1490" s="1">
        <v>1000000</v>
      </c>
      <c r="G1490" s="4">
        <v>1</v>
      </c>
      <c r="I1490">
        <v>1</v>
      </c>
      <c r="K1490">
        <f t="shared" si="83"/>
        <v>1000000</v>
      </c>
    </row>
    <row r="1491" spans="1:11">
      <c r="A1491" t="s">
        <v>17</v>
      </c>
      <c r="B1491" t="s">
        <v>678</v>
      </c>
      <c r="C1491" t="s">
        <v>679</v>
      </c>
      <c r="D1491" t="s">
        <v>36</v>
      </c>
      <c r="E1491" t="s">
        <v>39</v>
      </c>
      <c r="F1491" s="1">
        <v>2500</v>
      </c>
      <c r="G1491" s="4">
        <v>310</v>
      </c>
      <c r="H1491">
        <v>1</v>
      </c>
      <c r="J1491">
        <f>F1491*G1491</f>
        <v>775000</v>
      </c>
    </row>
    <row r="1492" spans="1:11">
      <c r="A1492" t="s">
        <v>17</v>
      </c>
      <c r="B1492" t="s">
        <v>678</v>
      </c>
      <c r="C1492" t="s">
        <v>685</v>
      </c>
      <c r="D1492" t="s">
        <v>37</v>
      </c>
      <c r="E1492" t="s">
        <v>40</v>
      </c>
      <c r="F1492" s="1">
        <v>600000</v>
      </c>
      <c r="G1492" s="4">
        <v>1</v>
      </c>
      <c r="I1492">
        <v>1</v>
      </c>
      <c r="K1492">
        <f>F1492*G1492</f>
        <v>600000</v>
      </c>
    </row>
    <row r="1493" spans="1:11">
      <c r="A1493" t="s">
        <v>17</v>
      </c>
      <c r="B1493" t="s">
        <v>678</v>
      </c>
      <c r="C1493" t="s">
        <v>685</v>
      </c>
      <c r="D1493" t="s">
        <v>36</v>
      </c>
      <c r="E1493" t="s">
        <v>39</v>
      </c>
      <c r="F1493" s="1">
        <v>2000</v>
      </c>
      <c r="G1493" s="4">
        <v>310</v>
      </c>
      <c r="H1493">
        <v>1</v>
      </c>
      <c r="J1493">
        <f>F1493*G1493</f>
        <v>620000</v>
      </c>
    </row>
    <row r="1494" spans="1:11">
      <c r="A1494" t="s">
        <v>17</v>
      </c>
      <c r="B1494" t="s">
        <v>678</v>
      </c>
      <c r="C1494" t="s">
        <v>679</v>
      </c>
      <c r="D1494" t="s">
        <v>36</v>
      </c>
      <c r="E1494" t="s">
        <v>39</v>
      </c>
      <c r="F1494" s="1">
        <v>2500</v>
      </c>
      <c r="G1494" s="4">
        <v>310</v>
      </c>
      <c r="H1494">
        <v>1</v>
      </c>
      <c r="J1494">
        <f>F1494*G1494</f>
        <v>775000</v>
      </c>
    </row>
    <row r="1495" spans="1:11">
      <c r="A1495" t="s">
        <v>17</v>
      </c>
      <c r="B1495" t="s">
        <v>672</v>
      </c>
      <c r="C1495" t="s">
        <v>673</v>
      </c>
      <c r="D1495" t="s">
        <v>37</v>
      </c>
      <c r="E1495" t="s">
        <v>40</v>
      </c>
      <c r="F1495" s="1">
        <v>1100000</v>
      </c>
      <c r="G1495" s="4">
        <v>1</v>
      </c>
      <c r="I1495">
        <v>1</v>
      </c>
      <c r="K1495">
        <f>F1495*G1495</f>
        <v>1100000</v>
      </c>
    </row>
    <row r="1496" spans="1:11">
      <c r="A1496" t="s">
        <v>17</v>
      </c>
      <c r="B1496" t="s">
        <v>672</v>
      </c>
      <c r="C1496" t="s">
        <v>673</v>
      </c>
      <c r="D1496" t="s">
        <v>37</v>
      </c>
      <c r="E1496" t="s">
        <v>40</v>
      </c>
      <c r="F1496" s="1">
        <v>1100000</v>
      </c>
      <c r="G1496" s="4">
        <v>1</v>
      </c>
      <c r="I1496">
        <v>1</v>
      </c>
      <c r="K1496">
        <f>F1496*G1496</f>
        <v>1100000</v>
      </c>
    </row>
    <row r="1497" spans="1:11">
      <c r="A1497" t="s">
        <v>17</v>
      </c>
      <c r="B1497" t="s">
        <v>672</v>
      </c>
      <c r="C1497" t="s">
        <v>673</v>
      </c>
      <c r="D1497" t="s">
        <v>37</v>
      </c>
      <c r="E1497" t="s">
        <v>40</v>
      </c>
      <c r="F1497" s="1">
        <v>1100000</v>
      </c>
      <c r="G1497" s="4">
        <v>1</v>
      </c>
      <c r="I1497">
        <v>1</v>
      </c>
      <c r="K1497">
        <f>F1497*G1497</f>
        <v>1100000</v>
      </c>
    </row>
    <row r="1498" spans="1:11">
      <c r="A1498" t="s">
        <v>17</v>
      </c>
      <c r="B1498" t="s">
        <v>672</v>
      </c>
      <c r="C1498" t="s">
        <v>673</v>
      </c>
      <c r="D1498" t="s">
        <v>37</v>
      </c>
      <c r="E1498" t="s">
        <v>40</v>
      </c>
      <c r="F1498" s="1">
        <v>1100000</v>
      </c>
      <c r="G1498" s="4">
        <v>1</v>
      </c>
      <c r="I1498">
        <v>1</v>
      </c>
      <c r="K1498">
        <f>F1498*G1498</f>
        <v>1100000</v>
      </c>
    </row>
    <row r="1499" spans="1:11">
      <c r="A1499" t="s">
        <v>17</v>
      </c>
      <c r="B1499" t="s">
        <v>689</v>
      </c>
      <c r="C1499" t="s">
        <v>690</v>
      </c>
      <c r="D1499" t="s">
        <v>36</v>
      </c>
      <c r="E1499" t="s">
        <v>39</v>
      </c>
      <c r="F1499" s="1">
        <v>5000</v>
      </c>
      <c r="G1499" s="4">
        <v>310</v>
      </c>
      <c r="H1499">
        <v>1</v>
      </c>
      <c r="J1499">
        <f t="shared" ref="J1499:J1504" si="84">F1499*G1499</f>
        <v>1550000</v>
      </c>
    </row>
    <row r="1500" spans="1:11">
      <c r="A1500" t="s">
        <v>17</v>
      </c>
      <c r="B1500" t="s">
        <v>689</v>
      </c>
      <c r="C1500" t="s">
        <v>690</v>
      </c>
      <c r="D1500" t="s">
        <v>36</v>
      </c>
      <c r="E1500" t="s">
        <v>39</v>
      </c>
      <c r="F1500" s="1">
        <v>5000</v>
      </c>
      <c r="G1500" s="4">
        <v>310</v>
      </c>
      <c r="H1500">
        <v>1</v>
      </c>
      <c r="J1500">
        <f t="shared" si="84"/>
        <v>1550000</v>
      </c>
    </row>
    <row r="1501" spans="1:11">
      <c r="A1501" t="s">
        <v>17</v>
      </c>
      <c r="B1501" t="s">
        <v>689</v>
      </c>
      <c r="C1501" t="s">
        <v>690</v>
      </c>
      <c r="D1501" t="s">
        <v>36</v>
      </c>
      <c r="E1501" t="s">
        <v>39</v>
      </c>
      <c r="F1501" s="1">
        <v>5000</v>
      </c>
      <c r="G1501" s="4">
        <v>310</v>
      </c>
      <c r="H1501">
        <v>1</v>
      </c>
      <c r="J1501">
        <f t="shared" si="84"/>
        <v>1550000</v>
      </c>
    </row>
    <row r="1502" spans="1:11">
      <c r="A1502" t="s">
        <v>17</v>
      </c>
      <c r="B1502" t="s">
        <v>689</v>
      </c>
      <c r="C1502" t="s">
        <v>690</v>
      </c>
      <c r="D1502" t="s">
        <v>36</v>
      </c>
      <c r="E1502" t="s">
        <v>39</v>
      </c>
      <c r="F1502" s="1">
        <v>5000</v>
      </c>
      <c r="G1502" s="4">
        <v>310</v>
      </c>
      <c r="H1502">
        <v>1</v>
      </c>
      <c r="J1502">
        <f t="shared" si="84"/>
        <v>1550000</v>
      </c>
    </row>
    <row r="1503" spans="1:11">
      <c r="A1503" t="s">
        <v>17</v>
      </c>
      <c r="B1503" t="s">
        <v>689</v>
      </c>
      <c r="C1503" t="s">
        <v>690</v>
      </c>
      <c r="D1503" t="s">
        <v>36</v>
      </c>
      <c r="E1503" t="s">
        <v>39</v>
      </c>
      <c r="F1503" s="1">
        <v>5000</v>
      </c>
      <c r="G1503" s="4">
        <v>310</v>
      </c>
      <c r="H1503">
        <v>1</v>
      </c>
      <c r="J1503">
        <f t="shared" si="84"/>
        <v>1550000</v>
      </c>
    </row>
    <row r="1504" spans="1:11">
      <c r="A1504" t="s">
        <v>17</v>
      </c>
      <c r="B1504" t="s">
        <v>689</v>
      </c>
      <c r="C1504" t="s">
        <v>690</v>
      </c>
      <c r="D1504" t="s">
        <v>36</v>
      </c>
      <c r="E1504" t="s">
        <v>39</v>
      </c>
      <c r="F1504" s="1">
        <v>5000</v>
      </c>
      <c r="G1504" s="4">
        <v>310</v>
      </c>
      <c r="H1504">
        <v>1</v>
      </c>
      <c r="J1504">
        <f t="shared" si="84"/>
        <v>1550000</v>
      </c>
    </row>
    <row r="1505" spans="1:11">
      <c r="A1505" t="s">
        <v>17</v>
      </c>
      <c r="B1505" t="s">
        <v>691</v>
      </c>
      <c r="C1505" t="s">
        <v>552</v>
      </c>
      <c r="D1505" t="s">
        <v>37</v>
      </c>
      <c r="E1505" t="s">
        <v>40</v>
      </c>
      <c r="F1505" s="1">
        <v>600000</v>
      </c>
      <c r="G1505" s="4">
        <v>1</v>
      </c>
      <c r="I1505">
        <v>1</v>
      </c>
      <c r="K1505">
        <f t="shared" ref="K1505:K1510" si="85">F1505*G1505</f>
        <v>600000</v>
      </c>
    </row>
    <row r="1506" spans="1:11">
      <c r="A1506" t="s">
        <v>17</v>
      </c>
      <c r="B1506" t="s">
        <v>691</v>
      </c>
      <c r="C1506" t="s">
        <v>552</v>
      </c>
      <c r="D1506" t="s">
        <v>37</v>
      </c>
      <c r="E1506" t="s">
        <v>40</v>
      </c>
      <c r="F1506" s="1">
        <v>1100000</v>
      </c>
      <c r="G1506" s="4">
        <v>1</v>
      </c>
      <c r="I1506">
        <v>1</v>
      </c>
      <c r="K1506">
        <f t="shared" si="85"/>
        <v>1100000</v>
      </c>
    </row>
    <row r="1507" spans="1:11">
      <c r="A1507" t="s">
        <v>17</v>
      </c>
      <c r="B1507" t="s">
        <v>672</v>
      </c>
      <c r="C1507" t="s">
        <v>692</v>
      </c>
      <c r="D1507" t="s">
        <v>37</v>
      </c>
      <c r="E1507" t="s">
        <v>40</v>
      </c>
      <c r="F1507" s="1">
        <v>500000</v>
      </c>
      <c r="G1507" s="4">
        <v>1</v>
      </c>
      <c r="I1507">
        <v>1</v>
      </c>
      <c r="K1507">
        <f t="shared" si="85"/>
        <v>500000</v>
      </c>
    </row>
    <row r="1508" spans="1:11">
      <c r="A1508" t="s">
        <v>17</v>
      </c>
      <c r="B1508" t="s">
        <v>672</v>
      </c>
      <c r="C1508" t="s">
        <v>692</v>
      </c>
      <c r="D1508" t="s">
        <v>37</v>
      </c>
      <c r="E1508" t="s">
        <v>40</v>
      </c>
      <c r="F1508" s="1">
        <v>500000</v>
      </c>
      <c r="G1508" s="4">
        <v>1</v>
      </c>
      <c r="I1508">
        <v>1</v>
      </c>
      <c r="K1508">
        <f t="shared" si="85"/>
        <v>500000</v>
      </c>
    </row>
    <row r="1509" spans="1:11">
      <c r="A1509" t="s">
        <v>17</v>
      </c>
      <c r="B1509" t="s">
        <v>691</v>
      </c>
      <c r="C1509" t="s">
        <v>693</v>
      </c>
      <c r="D1509" t="s">
        <v>37</v>
      </c>
      <c r="E1509" t="s">
        <v>40</v>
      </c>
      <c r="F1509" s="1">
        <v>800000</v>
      </c>
      <c r="G1509" s="4">
        <v>1</v>
      </c>
      <c r="I1509">
        <v>1</v>
      </c>
      <c r="K1509">
        <f t="shared" si="85"/>
        <v>800000</v>
      </c>
    </row>
    <row r="1510" spans="1:11">
      <c r="A1510" t="s">
        <v>17</v>
      </c>
      <c r="B1510" t="s">
        <v>694</v>
      </c>
      <c r="C1510" t="s">
        <v>526</v>
      </c>
      <c r="D1510" t="s">
        <v>37</v>
      </c>
      <c r="E1510" t="s">
        <v>40</v>
      </c>
      <c r="F1510" s="1">
        <v>1200000</v>
      </c>
      <c r="G1510" s="4">
        <v>1</v>
      </c>
      <c r="I1510">
        <v>1</v>
      </c>
      <c r="K1510">
        <f t="shared" si="85"/>
        <v>1200000</v>
      </c>
    </row>
    <row r="1511" spans="1:11">
      <c r="A1511" t="s">
        <v>17</v>
      </c>
      <c r="B1511" t="s">
        <v>680</v>
      </c>
      <c r="C1511" t="s">
        <v>684</v>
      </c>
      <c r="D1511" t="s">
        <v>36</v>
      </c>
      <c r="E1511" t="s">
        <v>39</v>
      </c>
      <c r="F1511" s="1">
        <v>4000</v>
      </c>
      <c r="G1511" s="4">
        <v>310</v>
      </c>
      <c r="H1511">
        <v>1</v>
      </c>
      <c r="J1511">
        <f>F1511*G1511</f>
        <v>1240000</v>
      </c>
    </row>
    <row r="1512" spans="1:11">
      <c r="A1512" t="s">
        <v>17</v>
      </c>
      <c r="B1512" t="s">
        <v>689</v>
      </c>
      <c r="C1512" t="s">
        <v>513</v>
      </c>
      <c r="D1512" t="s">
        <v>36</v>
      </c>
      <c r="E1512" t="s">
        <v>39</v>
      </c>
      <c r="F1512" s="1">
        <v>3000</v>
      </c>
      <c r="G1512" s="4">
        <v>310</v>
      </c>
      <c r="H1512">
        <v>1</v>
      </c>
      <c r="J1512">
        <f>F1512*G1512</f>
        <v>930000</v>
      </c>
    </row>
    <row r="1513" spans="1:11">
      <c r="A1513" t="s">
        <v>17</v>
      </c>
      <c r="B1513" t="s">
        <v>689</v>
      </c>
      <c r="C1513" t="s">
        <v>513</v>
      </c>
      <c r="D1513" t="s">
        <v>36</v>
      </c>
      <c r="E1513" t="s">
        <v>39</v>
      </c>
      <c r="F1513" s="1">
        <v>2500</v>
      </c>
      <c r="G1513" s="4">
        <v>310</v>
      </c>
      <c r="H1513">
        <v>1</v>
      </c>
      <c r="J1513">
        <f>F1513*G1513</f>
        <v>775000</v>
      </c>
    </row>
    <row r="1514" spans="1:11">
      <c r="A1514" t="s">
        <v>17</v>
      </c>
      <c r="B1514" t="s">
        <v>686</v>
      </c>
      <c r="C1514" t="s">
        <v>687</v>
      </c>
      <c r="D1514" t="s">
        <v>36</v>
      </c>
      <c r="E1514" t="s">
        <v>39</v>
      </c>
      <c r="F1514" s="1">
        <v>4000</v>
      </c>
      <c r="G1514" s="4">
        <v>310</v>
      </c>
      <c r="H1514">
        <v>1</v>
      </c>
      <c r="J1514">
        <f>F1514*G1514</f>
        <v>1240000</v>
      </c>
    </row>
    <row r="1515" spans="1:11">
      <c r="A1515" t="s">
        <v>17</v>
      </c>
      <c r="B1515" t="s">
        <v>490</v>
      </c>
      <c r="C1515" t="s">
        <v>695</v>
      </c>
      <c r="D1515" t="s">
        <v>37</v>
      </c>
      <c r="E1515" t="s">
        <v>40</v>
      </c>
      <c r="F1515" s="1">
        <v>600000</v>
      </c>
      <c r="G1515" s="4">
        <v>1</v>
      </c>
      <c r="I1515">
        <v>1</v>
      </c>
      <c r="K1515">
        <f>F1515*G1515</f>
        <v>600000</v>
      </c>
    </row>
    <row r="1516" spans="1:11">
      <c r="A1516" t="s">
        <v>17</v>
      </c>
      <c r="B1516" t="s">
        <v>677</v>
      </c>
      <c r="C1516" t="s">
        <v>676</v>
      </c>
      <c r="D1516" t="s">
        <v>36</v>
      </c>
      <c r="E1516" t="s">
        <v>39</v>
      </c>
      <c r="F1516" s="1">
        <v>5000</v>
      </c>
      <c r="G1516" s="4">
        <v>310</v>
      </c>
      <c r="H1516">
        <v>1</v>
      </c>
      <c r="J1516">
        <f>F1516*G1516</f>
        <v>1550000</v>
      </c>
    </row>
    <row r="1517" spans="1:11">
      <c r="A1517" t="s">
        <v>17</v>
      </c>
      <c r="B1517" t="s">
        <v>696</v>
      </c>
      <c r="C1517" t="s">
        <v>697</v>
      </c>
      <c r="D1517" t="s">
        <v>37</v>
      </c>
      <c r="E1517" t="s">
        <v>40</v>
      </c>
      <c r="F1517" s="1">
        <v>1800000</v>
      </c>
      <c r="G1517" s="4">
        <v>1</v>
      </c>
      <c r="I1517">
        <v>1</v>
      </c>
      <c r="K1517">
        <f t="shared" ref="K1517:K1529" si="86">F1517*G1517</f>
        <v>1800000</v>
      </c>
    </row>
    <row r="1518" spans="1:11">
      <c r="A1518" t="s">
        <v>17</v>
      </c>
      <c r="B1518" t="s">
        <v>698</v>
      </c>
      <c r="C1518" t="s">
        <v>699</v>
      </c>
      <c r="D1518" t="s">
        <v>37</v>
      </c>
      <c r="E1518" t="s">
        <v>40</v>
      </c>
      <c r="F1518" s="1">
        <v>1860000</v>
      </c>
      <c r="G1518" s="4">
        <v>1</v>
      </c>
      <c r="I1518">
        <v>1</v>
      </c>
      <c r="K1518">
        <f t="shared" si="86"/>
        <v>1860000</v>
      </c>
    </row>
    <row r="1519" spans="1:11">
      <c r="A1519" t="s">
        <v>17</v>
      </c>
      <c r="B1519" t="s">
        <v>691</v>
      </c>
      <c r="C1519" t="s">
        <v>552</v>
      </c>
      <c r="D1519" t="s">
        <v>37</v>
      </c>
      <c r="E1519" t="s">
        <v>40</v>
      </c>
      <c r="F1519" s="1">
        <v>3200000</v>
      </c>
      <c r="G1519" s="4">
        <v>1</v>
      </c>
      <c r="I1519">
        <v>1</v>
      </c>
      <c r="K1519">
        <f t="shared" si="86"/>
        <v>3200000</v>
      </c>
    </row>
    <row r="1520" spans="1:11">
      <c r="A1520" t="s">
        <v>17</v>
      </c>
      <c r="B1520" t="s">
        <v>682</v>
      </c>
      <c r="C1520" t="s">
        <v>700</v>
      </c>
      <c r="D1520" t="s">
        <v>37</v>
      </c>
      <c r="E1520" t="s">
        <v>40</v>
      </c>
      <c r="F1520" s="1">
        <v>3300000</v>
      </c>
      <c r="G1520" s="4">
        <v>1</v>
      </c>
      <c r="I1520">
        <v>1</v>
      </c>
      <c r="K1520">
        <f t="shared" si="86"/>
        <v>3300000</v>
      </c>
    </row>
    <row r="1521" spans="1:11">
      <c r="A1521" t="s">
        <v>17</v>
      </c>
      <c r="B1521" t="s">
        <v>686</v>
      </c>
      <c r="C1521" t="s">
        <v>687</v>
      </c>
      <c r="D1521" t="s">
        <v>37</v>
      </c>
      <c r="E1521" t="s">
        <v>40</v>
      </c>
      <c r="F1521" s="1">
        <v>1200000</v>
      </c>
      <c r="G1521" s="4">
        <v>1</v>
      </c>
      <c r="I1521">
        <v>1</v>
      </c>
      <c r="K1521">
        <f t="shared" si="86"/>
        <v>1200000</v>
      </c>
    </row>
    <row r="1522" spans="1:11">
      <c r="A1522" t="s">
        <v>17</v>
      </c>
      <c r="B1522" t="s">
        <v>678</v>
      </c>
      <c r="C1522" t="s">
        <v>685</v>
      </c>
      <c r="D1522" t="s">
        <v>37</v>
      </c>
      <c r="E1522" t="s">
        <v>40</v>
      </c>
      <c r="F1522" s="1">
        <v>900000</v>
      </c>
      <c r="G1522" s="4">
        <v>1</v>
      </c>
      <c r="I1522">
        <v>1</v>
      </c>
      <c r="K1522">
        <f t="shared" si="86"/>
        <v>900000</v>
      </c>
    </row>
    <row r="1523" spans="1:11">
      <c r="A1523" t="s">
        <v>17</v>
      </c>
      <c r="B1523" t="s">
        <v>701</v>
      </c>
      <c r="C1523" t="s">
        <v>702</v>
      </c>
      <c r="D1523" t="s">
        <v>37</v>
      </c>
      <c r="E1523" t="s">
        <v>40</v>
      </c>
      <c r="F1523" s="1">
        <v>2000000</v>
      </c>
      <c r="G1523" s="4">
        <v>1</v>
      </c>
      <c r="I1523">
        <v>1</v>
      </c>
      <c r="K1523">
        <f t="shared" si="86"/>
        <v>2000000</v>
      </c>
    </row>
    <row r="1524" spans="1:11">
      <c r="A1524" t="s">
        <v>17</v>
      </c>
      <c r="B1524" t="s">
        <v>703</v>
      </c>
      <c r="C1524" t="s">
        <v>704</v>
      </c>
      <c r="D1524" t="s">
        <v>37</v>
      </c>
      <c r="E1524" t="s">
        <v>40</v>
      </c>
      <c r="F1524" s="1">
        <v>1000000</v>
      </c>
      <c r="G1524" s="4">
        <v>1</v>
      </c>
      <c r="I1524">
        <v>1</v>
      </c>
      <c r="K1524">
        <f t="shared" si="86"/>
        <v>1000000</v>
      </c>
    </row>
    <row r="1525" spans="1:11">
      <c r="A1525" t="s">
        <v>17</v>
      </c>
      <c r="B1525" t="s">
        <v>703</v>
      </c>
      <c r="C1525" t="s">
        <v>705</v>
      </c>
      <c r="D1525" t="s">
        <v>37</v>
      </c>
      <c r="E1525" t="s">
        <v>40</v>
      </c>
      <c r="F1525" s="1">
        <v>1400000</v>
      </c>
      <c r="G1525" s="4">
        <v>1</v>
      </c>
      <c r="I1525">
        <v>1</v>
      </c>
      <c r="K1525">
        <f t="shared" si="86"/>
        <v>1400000</v>
      </c>
    </row>
    <row r="1526" spans="1:11">
      <c r="A1526" t="s">
        <v>17</v>
      </c>
      <c r="B1526" t="s">
        <v>703</v>
      </c>
      <c r="C1526" t="s">
        <v>705</v>
      </c>
      <c r="D1526" t="s">
        <v>37</v>
      </c>
      <c r="E1526" t="s">
        <v>40</v>
      </c>
      <c r="F1526" s="1">
        <v>1000000</v>
      </c>
      <c r="G1526" s="4">
        <v>1</v>
      </c>
      <c r="I1526">
        <v>1</v>
      </c>
      <c r="K1526">
        <f t="shared" si="86"/>
        <v>1000000</v>
      </c>
    </row>
    <row r="1527" spans="1:11">
      <c r="A1527" t="s">
        <v>17</v>
      </c>
      <c r="B1527" t="s">
        <v>678</v>
      </c>
      <c r="C1527" t="s">
        <v>706</v>
      </c>
      <c r="D1527" t="s">
        <v>37</v>
      </c>
      <c r="E1527" t="s">
        <v>40</v>
      </c>
      <c r="F1527" s="1">
        <v>1200000</v>
      </c>
      <c r="G1527" s="4">
        <v>1</v>
      </c>
      <c r="I1527">
        <v>1</v>
      </c>
      <c r="K1527">
        <f t="shared" si="86"/>
        <v>1200000</v>
      </c>
    </row>
    <row r="1528" spans="1:11">
      <c r="A1528" t="s">
        <v>17</v>
      </c>
      <c r="B1528" t="s">
        <v>674</v>
      </c>
      <c r="C1528" t="s">
        <v>675</v>
      </c>
      <c r="D1528" t="s">
        <v>37</v>
      </c>
      <c r="E1528" t="s">
        <v>40</v>
      </c>
      <c r="F1528" s="1">
        <v>1400000</v>
      </c>
      <c r="G1528" s="4">
        <v>1</v>
      </c>
      <c r="I1528">
        <v>1</v>
      </c>
      <c r="K1528">
        <f t="shared" si="86"/>
        <v>1400000</v>
      </c>
    </row>
    <row r="1529" spans="1:11">
      <c r="A1529" t="s">
        <v>17</v>
      </c>
      <c r="B1529" t="s">
        <v>672</v>
      </c>
      <c r="C1529" t="s">
        <v>692</v>
      </c>
      <c r="D1529" t="s">
        <v>37</v>
      </c>
      <c r="E1529" t="s">
        <v>40</v>
      </c>
      <c r="F1529" s="1">
        <v>700000</v>
      </c>
      <c r="G1529" s="4">
        <v>1</v>
      </c>
      <c r="I1529">
        <v>1</v>
      </c>
      <c r="K1529">
        <f t="shared" si="86"/>
        <v>700000</v>
      </c>
    </row>
    <row r="1530" spans="1:11">
      <c r="A1530" t="s">
        <v>17</v>
      </c>
      <c r="B1530" t="s">
        <v>490</v>
      </c>
      <c r="C1530" t="s">
        <v>695</v>
      </c>
      <c r="D1530" t="s">
        <v>36</v>
      </c>
      <c r="E1530" t="s">
        <v>39</v>
      </c>
      <c r="F1530" s="1">
        <v>3500</v>
      </c>
      <c r="G1530" s="4">
        <v>310</v>
      </c>
      <c r="H1530">
        <v>1</v>
      </c>
      <c r="J1530">
        <f>F1530*G1530</f>
        <v>1085000</v>
      </c>
    </row>
    <row r="1531" spans="1:11">
      <c r="A1531" t="s">
        <v>17</v>
      </c>
      <c r="B1531" t="s">
        <v>698</v>
      </c>
      <c r="C1531" t="s">
        <v>698</v>
      </c>
      <c r="D1531" t="s">
        <v>37</v>
      </c>
      <c r="E1531" t="s">
        <v>40</v>
      </c>
      <c r="F1531" s="1">
        <v>1600000</v>
      </c>
      <c r="G1531" s="4">
        <v>1</v>
      </c>
      <c r="I1531">
        <v>1</v>
      </c>
      <c r="K1531">
        <f>F1531*G1531</f>
        <v>1600000</v>
      </c>
    </row>
    <row r="1532" spans="1:11">
      <c r="A1532" t="s">
        <v>17</v>
      </c>
      <c r="B1532" t="s">
        <v>677</v>
      </c>
      <c r="C1532" t="s">
        <v>707</v>
      </c>
      <c r="D1532" t="s">
        <v>36</v>
      </c>
      <c r="E1532" t="s">
        <v>39</v>
      </c>
      <c r="F1532" s="1">
        <v>5000</v>
      </c>
      <c r="G1532" s="4">
        <v>310</v>
      </c>
      <c r="H1532">
        <v>1</v>
      </c>
      <c r="J1532">
        <f t="shared" ref="J1532:J1563" si="87">F1532*G1532</f>
        <v>1550000</v>
      </c>
    </row>
    <row r="1533" spans="1:11">
      <c r="A1533" t="s">
        <v>17</v>
      </c>
      <c r="B1533" t="s">
        <v>678</v>
      </c>
      <c r="C1533" t="s">
        <v>679</v>
      </c>
      <c r="D1533" t="s">
        <v>36</v>
      </c>
      <c r="E1533" t="s">
        <v>39</v>
      </c>
      <c r="F1533" s="1">
        <v>5000</v>
      </c>
      <c r="G1533" s="4">
        <v>310</v>
      </c>
      <c r="H1533">
        <v>1</v>
      </c>
      <c r="J1533">
        <f t="shared" si="87"/>
        <v>1550000</v>
      </c>
    </row>
    <row r="1534" spans="1:11">
      <c r="A1534" t="s">
        <v>17</v>
      </c>
      <c r="B1534" t="s">
        <v>490</v>
      </c>
      <c r="C1534" t="s">
        <v>708</v>
      </c>
      <c r="D1534" t="s">
        <v>36</v>
      </c>
      <c r="E1534" t="s">
        <v>39</v>
      </c>
      <c r="F1534" s="1">
        <v>5000</v>
      </c>
      <c r="G1534" s="4">
        <v>310</v>
      </c>
      <c r="H1534">
        <v>1</v>
      </c>
      <c r="J1534">
        <f t="shared" si="87"/>
        <v>1550000</v>
      </c>
    </row>
    <row r="1535" spans="1:11">
      <c r="A1535" t="s">
        <v>17</v>
      </c>
      <c r="B1535" t="s">
        <v>490</v>
      </c>
      <c r="C1535" t="s">
        <v>708</v>
      </c>
      <c r="D1535" t="s">
        <v>36</v>
      </c>
      <c r="E1535" t="s">
        <v>39</v>
      </c>
      <c r="F1535" s="1">
        <v>2500</v>
      </c>
      <c r="G1535" s="4">
        <v>310</v>
      </c>
      <c r="H1535">
        <v>1</v>
      </c>
      <c r="J1535">
        <f t="shared" si="87"/>
        <v>775000</v>
      </c>
    </row>
    <row r="1536" spans="1:11">
      <c r="A1536" t="s">
        <v>17</v>
      </c>
      <c r="B1536" t="s">
        <v>490</v>
      </c>
      <c r="C1536" t="s">
        <v>708</v>
      </c>
      <c r="D1536" t="s">
        <v>36</v>
      </c>
      <c r="E1536" t="s">
        <v>39</v>
      </c>
      <c r="F1536" s="1">
        <v>1000</v>
      </c>
      <c r="G1536" s="4">
        <v>310</v>
      </c>
      <c r="H1536">
        <v>1</v>
      </c>
      <c r="J1536">
        <f t="shared" si="87"/>
        <v>310000</v>
      </c>
    </row>
    <row r="1537" spans="1:10">
      <c r="A1537" t="s">
        <v>17</v>
      </c>
      <c r="B1537" t="s">
        <v>701</v>
      </c>
      <c r="C1537" t="s">
        <v>709</v>
      </c>
      <c r="D1537" t="s">
        <v>36</v>
      </c>
      <c r="E1537" t="s">
        <v>39</v>
      </c>
      <c r="F1537" s="1">
        <v>5000</v>
      </c>
      <c r="G1537" s="4">
        <v>310</v>
      </c>
      <c r="H1537">
        <v>1</v>
      </c>
      <c r="J1537">
        <f t="shared" si="87"/>
        <v>1550000</v>
      </c>
    </row>
    <row r="1538" spans="1:10">
      <c r="A1538" t="s">
        <v>17</v>
      </c>
      <c r="B1538" t="s">
        <v>701</v>
      </c>
      <c r="C1538" t="s">
        <v>709</v>
      </c>
      <c r="D1538" t="s">
        <v>36</v>
      </c>
      <c r="E1538" t="s">
        <v>39</v>
      </c>
      <c r="F1538" s="1">
        <v>5000</v>
      </c>
      <c r="G1538" s="4">
        <v>310</v>
      </c>
      <c r="H1538">
        <v>1</v>
      </c>
      <c r="J1538">
        <f t="shared" si="87"/>
        <v>1550000</v>
      </c>
    </row>
    <row r="1539" spans="1:10">
      <c r="A1539" t="s">
        <v>17</v>
      </c>
      <c r="B1539" t="s">
        <v>490</v>
      </c>
      <c r="C1539" t="s">
        <v>695</v>
      </c>
      <c r="D1539" t="s">
        <v>36</v>
      </c>
      <c r="E1539" t="s">
        <v>39</v>
      </c>
      <c r="F1539" s="1">
        <v>2500</v>
      </c>
      <c r="G1539" s="4">
        <v>310</v>
      </c>
      <c r="H1539">
        <v>1</v>
      </c>
      <c r="J1539">
        <f t="shared" si="87"/>
        <v>775000</v>
      </c>
    </row>
    <row r="1540" spans="1:10">
      <c r="A1540" t="s">
        <v>17</v>
      </c>
      <c r="B1540" t="s">
        <v>672</v>
      </c>
      <c r="C1540" t="s">
        <v>692</v>
      </c>
      <c r="D1540" t="s">
        <v>36</v>
      </c>
      <c r="E1540" t="s">
        <v>39</v>
      </c>
      <c r="F1540" s="1">
        <v>2500</v>
      </c>
      <c r="G1540" s="4">
        <v>310</v>
      </c>
      <c r="H1540">
        <v>1</v>
      </c>
      <c r="J1540">
        <f t="shared" si="87"/>
        <v>775000</v>
      </c>
    </row>
    <row r="1541" spans="1:10">
      <c r="A1541" t="s">
        <v>17</v>
      </c>
      <c r="B1541" t="s">
        <v>674</v>
      </c>
      <c r="C1541" t="s">
        <v>675</v>
      </c>
      <c r="D1541" t="s">
        <v>36</v>
      </c>
      <c r="E1541" t="s">
        <v>39</v>
      </c>
      <c r="F1541" s="1">
        <v>2500</v>
      </c>
      <c r="G1541" s="4">
        <v>310</v>
      </c>
      <c r="H1541">
        <v>1</v>
      </c>
      <c r="J1541">
        <f t="shared" si="87"/>
        <v>775000</v>
      </c>
    </row>
    <row r="1542" spans="1:10">
      <c r="A1542" t="s">
        <v>17</v>
      </c>
      <c r="B1542" t="s">
        <v>703</v>
      </c>
      <c r="C1542" t="s">
        <v>704</v>
      </c>
      <c r="D1542" t="s">
        <v>36</v>
      </c>
      <c r="E1542" t="s">
        <v>39</v>
      </c>
      <c r="F1542" s="1">
        <v>7000</v>
      </c>
      <c r="G1542" s="4">
        <v>310</v>
      </c>
      <c r="H1542">
        <v>1</v>
      </c>
      <c r="J1542">
        <f t="shared" si="87"/>
        <v>2170000</v>
      </c>
    </row>
    <row r="1543" spans="1:10">
      <c r="A1543" t="s">
        <v>17</v>
      </c>
      <c r="B1543" t="s">
        <v>703</v>
      </c>
      <c r="C1543" t="s">
        <v>710</v>
      </c>
      <c r="D1543" t="s">
        <v>36</v>
      </c>
      <c r="E1543" t="s">
        <v>39</v>
      </c>
      <c r="F1543" s="1">
        <v>5000</v>
      </c>
      <c r="G1543" s="4">
        <v>310</v>
      </c>
      <c r="H1543">
        <v>1</v>
      </c>
      <c r="J1543">
        <f t="shared" si="87"/>
        <v>1550000</v>
      </c>
    </row>
    <row r="1544" spans="1:10">
      <c r="A1544" t="s">
        <v>17</v>
      </c>
      <c r="B1544" t="s">
        <v>680</v>
      </c>
      <c r="C1544" t="s">
        <v>684</v>
      </c>
      <c r="D1544" t="s">
        <v>36</v>
      </c>
      <c r="E1544" t="s">
        <v>39</v>
      </c>
      <c r="F1544" s="1">
        <v>4500</v>
      </c>
      <c r="G1544" s="4">
        <v>310</v>
      </c>
      <c r="H1544">
        <v>1</v>
      </c>
      <c r="J1544">
        <f t="shared" si="87"/>
        <v>1395000</v>
      </c>
    </row>
    <row r="1545" spans="1:10">
      <c r="A1545" t="s">
        <v>17</v>
      </c>
      <c r="B1545" t="s">
        <v>701</v>
      </c>
      <c r="C1545" t="s">
        <v>709</v>
      </c>
      <c r="D1545" t="s">
        <v>36</v>
      </c>
      <c r="E1545" t="s">
        <v>39</v>
      </c>
      <c r="F1545" s="1">
        <v>5000</v>
      </c>
      <c r="G1545" s="4">
        <v>310</v>
      </c>
      <c r="H1545">
        <v>1</v>
      </c>
      <c r="J1545">
        <f t="shared" si="87"/>
        <v>1550000</v>
      </c>
    </row>
    <row r="1546" spans="1:10">
      <c r="A1546" t="s">
        <v>17</v>
      </c>
      <c r="B1546" t="s">
        <v>701</v>
      </c>
      <c r="C1546" t="s">
        <v>709</v>
      </c>
      <c r="D1546" t="s">
        <v>36</v>
      </c>
      <c r="E1546" t="s">
        <v>39</v>
      </c>
      <c r="F1546" s="1">
        <v>5000</v>
      </c>
      <c r="G1546" s="4">
        <v>310</v>
      </c>
      <c r="H1546">
        <v>1</v>
      </c>
      <c r="J1546">
        <f t="shared" si="87"/>
        <v>1550000</v>
      </c>
    </row>
    <row r="1547" spans="1:10">
      <c r="A1547" t="s">
        <v>17</v>
      </c>
      <c r="B1547" t="s">
        <v>701</v>
      </c>
      <c r="C1547" t="s">
        <v>711</v>
      </c>
      <c r="D1547" t="s">
        <v>36</v>
      </c>
      <c r="E1547" t="s">
        <v>39</v>
      </c>
      <c r="F1547" s="1">
        <v>2500</v>
      </c>
      <c r="G1547" s="4">
        <v>310</v>
      </c>
      <c r="H1547">
        <v>1</v>
      </c>
      <c r="J1547">
        <f t="shared" si="87"/>
        <v>775000</v>
      </c>
    </row>
    <row r="1548" spans="1:10">
      <c r="A1548" t="s">
        <v>17</v>
      </c>
      <c r="B1548" t="s">
        <v>701</v>
      </c>
      <c r="C1548" t="s">
        <v>709</v>
      </c>
      <c r="D1548" t="s">
        <v>36</v>
      </c>
      <c r="E1548" t="s">
        <v>39</v>
      </c>
      <c r="F1548" s="1">
        <v>3000</v>
      </c>
      <c r="G1548" s="4">
        <v>310</v>
      </c>
      <c r="H1548">
        <v>1</v>
      </c>
      <c r="J1548">
        <f t="shared" si="87"/>
        <v>930000</v>
      </c>
    </row>
    <row r="1549" spans="1:10">
      <c r="A1549" t="s">
        <v>17</v>
      </c>
      <c r="B1549" t="s">
        <v>701</v>
      </c>
      <c r="C1549" t="s">
        <v>709</v>
      </c>
      <c r="D1549" t="s">
        <v>36</v>
      </c>
      <c r="E1549" t="s">
        <v>39</v>
      </c>
      <c r="F1549" s="1">
        <v>5000</v>
      </c>
      <c r="G1549" s="4">
        <v>310</v>
      </c>
      <c r="H1549">
        <v>1</v>
      </c>
      <c r="J1549">
        <f t="shared" si="87"/>
        <v>1550000</v>
      </c>
    </row>
    <row r="1550" spans="1:10">
      <c r="A1550" t="s">
        <v>17</v>
      </c>
      <c r="B1550" t="s">
        <v>686</v>
      </c>
      <c r="C1550" t="s">
        <v>712</v>
      </c>
      <c r="D1550" t="s">
        <v>36</v>
      </c>
      <c r="E1550" t="s">
        <v>39</v>
      </c>
      <c r="F1550" s="1">
        <v>5000</v>
      </c>
      <c r="G1550" s="4">
        <v>310</v>
      </c>
      <c r="H1550">
        <v>1</v>
      </c>
      <c r="J1550">
        <f t="shared" si="87"/>
        <v>1550000</v>
      </c>
    </row>
    <row r="1551" spans="1:10">
      <c r="A1551" t="s">
        <v>17</v>
      </c>
      <c r="B1551" t="s">
        <v>686</v>
      </c>
      <c r="C1551" t="s">
        <v>712</v>
      </c>
      <c r="D1551" t="s">
        <v>36</v>
      </c>
      <c r="E1551" t="s">
        <v>39</v>
      </c>
      <c r="F1551" s="1">
        <v>5000</v>
      </c>
      <c r="G1551" s="4">
        <v>310</v>
      </c>
      <c r="H1551">
        <v>1</v>
      </c>
      <c r="J1551">
        <f t="shared" si="87"/>
        <v>1550000</v>
      </c>
    </row>
    <row r="1552" spans="1:10">
      <c r="A1552" t="s">
        <v>17</v>
      </c>
      <c r="B1552" t="s">
        <v>678</v>
      </c>
      <c r="C1552" t="s">
        <v>679</v>
      </c>
      <c r="D1552" t="s">
        <v>36</v>
      </c>
      <c r="E1552" t="s">
        <v>39</v>
      </c>
      <c r="F1552" s="1">
        <v>5000</v>
      </c>
      <c r="G1552" s="4">
        <v>310</v>
      </c>
      <c r="H1552">
        <v>1</v>
      </c>
      <c r="J1552">
        <f t="shared" si="87"/>
        <v>1550000</v>
      </c>
    </row>
    <row r="1553" spans="1:10">
      <c r="A1553" t="s">
        <v>17</v>
      </c>
      <c r="B1553" t="s">
        <v>678</v>
      </c>
      <c r="C1553" t="s">
        <v>679</v>
      </c>
      <c r="D1553" t="s">
        <v>36</v>
      </c>
      <c r="E1553" t="s">
        <v>39</v>
      </c>
      <c r="F1553" s="1">
        <v>1000</v>
      </c>
      <c r="G1553" s="4">
        <v>310</v>
      </c>
      <c r="H1553">
        <v>1</v>
      </c>
      <c r="J1553">
        <f t="shared" si="87"/>
        <v>310000</v>
      </c>
    </row>
    <row r="1554" spans="1:10">
      <c r="A1554" t="s">
        <v>17</v>
      </c>
      <c r="B1554" t="s">
        <v>678</v>
      </c>
      <c r="C1554" t="s">
        <v>706</v>
      </c>
      <c r="D1554" t="s">
        <v>36</v>
      </c>
      <c r="E1554" t="s">
        <v>39</v>
      </c>
      <c r="F1554" s="1">
        <v>4000</v>
      </c>
      <c r="G1554" s="4">
        <v>310</v>
      </c>
      <c r="H1554">
        <v>1</v>
      </c>
      <c r="J1554">
        <f t="shared" si="87"/>
        <v>1240000</v>
      </c>
    </row>
    <row r="1555" spans="1:10">
      <c r="A1555" t="s">
        <v>17</v>
      </c>
      <c r="B1555" t="s">
        <v>678</v>
      </c>
      <c r="C1555" t="s">
        <v>685</v>
      </c>
      <c r="D1555" t="s">
        <v>36</v>
      </c>
      <c r="E1555" t="s">
        <v>39</v>
      </c>
      <c r="F1555" s="1">
        <v>2000</v>
      </c>
      <c r="G1555" s="4">
        <v>310</v>
      </c>
      <c r="H1555">
        <v>1</v>
      </c>
      <c r="J1555">
        <f t="shared" si="87"/>
        <v>620000</v>
      </c>
    </row>
    <row r="1556" spans="1:10">
      <c r="A1556" t="s">
        <v>17</v>
      </c>
      <c r="B1556" t="s">
        <v>490</v>
      </c>
      <c r="C1556" t="s">
        <v>695</v>
      </c>
      <c r="D1556" t="s">
        <v>36</v>
      </c>
      <c r="E1556" t="s">
        <v>39</v>
      </c>
      <c r="F1556" s="1">
        <v>6000</v>
      </c>
      <c r="G1556" s="4">
        <v>310</v>
      </c>
      <c r="H1556">
        <v>1</v>
      </c>
      <c r="J1556">
        <f t="shared" si="87"/>
        <v>1860000</v>
      </c>
    </row>
    <row r="1557" spans="1:10">
      <c r="A1557" t="s">
        <v>17</v>
      </c>
      <c r="B1557" t="s">
        <v>490</v>
      </c>
      <c r="C1557" t="s">
        <v>695</v>
      </c>
      <c r="D1557" t="s">
        <v>36</v>
      </c>
      <c r="E1557" t="s">
        <v>39</v>
      </c>
      <c r="F1557" s="1">
        <v>6000</v>
      </c>
      <c r="G1557" s="4">
        <v>310</v>
      </c>
      <c r="H1557">
        <v>1</v>
      </c>
      <c r="J1557">
        <f t="shared" si="87"/>
        <v>1860000</v>
      </c>
    </row>
    <row r="1558" spans="1:10">
      <c r="A1558" t="s">
        <v>17</v>
      </c>
      <c r="B1558" t="s">
        <v>490</v>
      </c>
      <c r="C1558" t="s">
        <v>695</v>
      </c>
      <c r="D1558" t="s">
        <v>36</v>
      </c>
      <c r="E1558" t="s">
        <v>39</v>
      </c>
      <c r="F1558" s="1">
        <v>6000</v>
      </c>
      <c r="G1558" s="4">
        <v>310</v>
      </c>
      <c r="H1558">
        <v>1</v>
      </c>
      <c r="J1558">
        <f t="shared" si="87"/>
        <v>1860000</v>
      </c>
    </row>
    <row r="1559" spans="1:10">
      <c r="A1559" t="s">
        <v>17</v>
      </c>
      <c r="B1559" t="s">
        <v>490</v>
      </c>
      <c r="C1559" t="s">
        <v>695</v>
      </c>
      <c r="D1559" t="s">
        <v>36</v>
      </c>
      <c r="E1559" t="s">
        <v>39</v>
      </c>
      <c r="F1559" s="1">
        <v>6000</v>
      </c>
      <c r="G1559" s="4">
        <v>310</v>
      </c>
      <c r="H1559">
        <v>1</v>
      </c>
      <c r="J1559">
        <f t="shared" si="87"/>
        <v>1860000</v>
      </c>
    </row>
    <row r="1560" spans="1:10">
      <c r="A1560" t="s">
        <v>17</v>
      </c>
      <c r="B1560" t="s">
        <v>694</v>
      </c>
      <c r="C1560" t="s">
        <v>713</v>
      </c>
      <c r="D1560" t="s">
        <v>36</v>
      </c>
      <c r="E1560" t="s">
        <v>39</v>
      </c>
      <c r="F1560" s="1">
        <v>3850</v>
      </c>
      <c r="G1560" s="4">
        <v>310</v>
      </c>
      <c r="H1560">
        <v>1</v>
      </c>
      <c r="J1560">
        <f t="shared" si="87"/>
        <v>1193500</v>
      </c>
    </row>
    <row r="1561" spans="1:10">
      <c r="A1561" t="s">
        <v>17</v>
      </c>
      <c r="B1561" t="s">
        <v>490</v>
      </c>
      <c r="C1561" t="s">
        <v>708</v>
      </c>
      <c r="D1561" t="s">
        <v>36</v>
      </c>
      <c r="E1561" t="s">
        <v>39</v>
      </c>
      <c r="F1561" s="1">
        <v>5000</v>
      </c>
      <c r="G1561" s="4">
        <v>310</v>
      </c>
      <c r="H1561">
        <v>1</v>
      </c>
      <c r="J1561">
        <f t="shared" si="87"/>
        <v>1550000</v>
      </c>
    </row>
    <row r="1562" spans="1:10">
      <c r="A1562" t="s">
        <v>17</v>
      </c>
      <c r="B1562" t="s">
        <v>490</v>
      </c>
      <c r="C1562" t="s">
        <v>708</v>
      </c>
      <c r="D1562" t="s">
        <v>36</v>
      </c>
      <c r="E1562" t="s">
        <v>39</v>
      </c>
      <c r="F1562" s="1">
        <v>5000</v>
      </c>
      <c r="G1562" s="4">
        <v>310</v>
      </c>
      <c r="H1562">
        <v>1</v>
      </c>
      <c r="J1562">
        <f t="shared" si="87"/>
        <v>1550000</v>
      </c>
    </row>
    <row r="1563" spans="1:10">
      <c r="A1563" t="s">
        <v>17</v>
      </c>
      <c r="B1563" t="s">
        <v>490</v>
      </c>
      <c r="C1563" t="s">
        <v>695</v>
      </c>
      <c r="D1563" t="s">
        <v>36</v>
      </c>
      <c r="E1563" t="s">
        <v>39</v>
      </c>
      <c r="F1563" s="1">
        <v>5000</v>
      </c>
      <c r="G1563" s="4">
        <v>310</v>
      </c>
      <c r="H1563">
        <v>1</v>
      </c>
      <c r="J1563">
        <f t="shared" si="87"/>
        <v>1550000</v>
      </c>
    </row>
    <row r="1564" spans="1:10">
      <c r="A1564" t="s">
        <v>17</v>
      </c>
      <c r="B1564" t="s">
        <v>490</v>
      </c>
      <c r="C1564" t="s">
        <v>695</v>
      </c>
      <c r="D1564" t="s">
        <v>36</v>
      </c>
      <c r="E1564" t="s">
        <v>39</v>
      </c>
      <c r="F1564" s="1">
        <v>5000</v>
      </c>
      <c r="G1564" s="4">
        <v>310</v>
      </c>
      <c r="H1564">
        <v>1</v>
      </c>
      <c r="J1564">
        <f t="shared" ref="J1564:J1581" si="88">F1564*G1564</f>
        <v>1550000</v>
      </c>
    </row>
    <row r="1565" spans="1:10">
      <c r="A1565" t="s">
        <v>17</v>
      </c>
      <c r="B1565" t="s">
        <v>490</v>
      </c>
      <c r="C1565" t="s">
        <v>695</v>
      </c>
      <c r="D1565" t="s">
        <v>36</v>
      </c>
      <c r="E1565" t="s">
        <v>39</v>
      </c>
      <c r="F1565" s="1">
        <v>5000</v>
      </c>
      <c r="G1565" s="4">
        <v>310</v>
      </c>
      <c r="H1565">
        <v>1</v>
      </c>
      <c r="J1565">
        <f t="shared" si="88"/>
        <v>1550000</v>
      </c>
    </row>
    <row r="1566" spans="1:10">
      <c r="A1566" t="s">
        <v>17</v>
      </c>
      <c r="B1566" t="s">
        <v>490</v>
      </c>
      <c r="C1566" t="s">
        <v>695</v>
      </c>
      <c r="D1566" t="s">
        <v>36</v>
      </c>
      <c r="E1566" t="s">
        <v>39</v>
      </c>
      <c r="F1566" s="1">
        <v>5000</v>
      </c>
      <c r="G1566" s="4">
        <v>310</v>
      </c>
      <c r="H1566">
        <v>1</v>
      </c>
      <c r="J1566">
        <f t="shared" si="88"/>
        <v>1550000</v>
      </c>
    </row>
    <row r="1567" spans="1:10">
      <c r="A1567" t="s">
        <v>17</v>
      </c>
      <c r="B1567" t="s">
        <v>490</v>
      </c>
      <c r="C1567" t="s">
        <v>695</v>
      </c>
      <c r="D1567" t="s">
        <v>36</v>
      </c>
      <c r="E1567" t="s">
        <v>39</v>
      </c>
      <c r="F1567" s="1">
        <v>5000</v>
      </c>
      <c r="G1567" s="4">
        <v>310</v>
      </c>
      <c r="H1567">
        <v>1</v>
      </c>
      <c r="J1567">
        <f t="shared" si="88"/>
        <v>1550000</v>
      </c>
    </row>
    <row r="1568" spans="1:10">
      <c r="A1568" t="s">
        <v>17</v>
      </c>
      <c r="B1568" t="s">
        <v>490</v>
      </c>
      <c r="C1568" t="s">
        <v>695</v>
      </c>
      <c r="D1568" t="s">
        <v>36</v>
      </c>
      <c r="E1568" t="s">
        <v>39</v>
      </c>
      <c r="F1568" s="1">
        <v>5000</v>
      </c>
      <c r="G1568" s="4">
        <v>310</v>
      </c>
      <c r="H1568">
        <v>1</v>
      </c>
      <c r="J1568">
        <f t="shared" si="88"/>
        <v>1550000</v>
      </c>
    </row>
    <row r="1569" spans="1:11">
      <c r="A1569" t="s">
        <v>17</v>
      </c>
      <c r="B1569" t="s">
        <v>490</v>
      </c>
      <c r="C1569" t="s">
        <v>695</v>
      </c>
      <c r="D1569" t="s">
        <v>36</v>
      </c>
      <c r="E1569" t="s">
        <v>39</v>
      </c>
      <c r="F1569" s="1">
        <v>5000</v>
      </c>
      <c r="G1569" s="4">
        <v>310</v>
      </c>
      <c r="H1569">
        <v>1</v>
      </c>
      <c r="J1569">
        <f t="shared" si="88"/>
        <v>1550000</v>
      </c>
    </row>
    <row r="1570" spans="1:11">
      <c r="A1570" t="s">
        <v>17</v>
      </c>
      <c r="B1570" t="s">
        <v>490</v>
      </c>
      <c r="C1570" t="s">
        <v>695</v>
      </c>
      <c r="D1570" t="s">
        <v>36</v>
      </c>
      <c r="E1570" t="s">
        <v>39</v>
      </c>
      <c r="F1570" s="1">
        <v>4000</v>
      </c>
      <c r="G1570" s="4">
        <v>310</v>
      </c>
      <c r="H1570">
        <v>1</v>
      </c>
      <c r="J1570">
        <f t="shared" si="88"/>
        <v>1240000</v>
      </c>
    </row>
    <row r="1571" spans="1:11">
      <c r="A1571" t="s">
        <v>17</v>
      </c>
      <c r="B1571" t="s">
        <v>490</v>
      </c>
      <c r="C1571" t="s">
        <v>695</v>
      </c>
      <c r="D1571" t="s">
        <v>36</v>
      </c>
      <c r="E1571" t="s">
        <v>39</v>
      </c>
      <c r="F1571" s="1">
        <v>2000</v>
      </c>
      <c r="G1571" s="4">
        <v>310</v>
      </c>
      <c r="H1571">
        <v>1</v>
      </c>
      <c r="J1571">
        <f t="shared" si="88"/>
        <v>620000</v>
      </c>
    </row>
    <row r="1572" spans="1:11">
      <c r="A1572" t="s">
        <v>17</v>
      </c>
      <c r="B1572" t="s">
        <v>689</v>
      </c>
      <c r="C1572" t="s">
        <v>714</v>
      </c>
      <c r="D1572" t="s">
        <v>36</v>
      </c>
      <c r="E1572" t="s">
        <v>39</v>
      </c>
      <c r="F1572" s="1">
        <v>2500</v>
      </c>
      <c r="G1572" s="4">
        <v>310</v>
      </c>
      <c r="H1572">
        <v>1</v>
      </c>
      <c r="J1572">
        <f t="shared" si="88"/>
        <v>775000</v>
      </c>
    </row>
    <row r="1573" spans="1:11">
      <c r="A1573" t="s">
        <v>17</v>
      </c>
      <c r="B1573" t="s">
        <v>694</v>
      </c>
      <c r="C1573" t="s">
        <v>715</v>
      </c>
      <c r="D1573" t="s">
        <v>36</v>
      </c>
      <c r="E1573" t="s">
        <v>39</v>
      </c>
      <c r="F1573" s="1">
        <v>2500</v>
      </c>
      <c r="G1573" s="4">
        <v>310</v>
      </c>
      <c r="H1573">
        <v>1</v>
      </c>
      <c r="J1573">
        <f t="shared" si="88"/>
        <v>775000</v>
      </c>
    </row>
    <row r="1574" spans="1:11">
      <c r="A1574" t="s">
        <v>17</v>
      </c>
      <c r="B1574" t="s">
        <v>677</v>
      </c>
      <c r="C1574" t="s">
        <v>716</v>
      </c>
      <c r="D1574" t="s">
        <v>36</v>
      </c>
      <c r="E1574" t="s">
        <v>39</v>
      </c>
      <c r="F1574" s="1">
        <v>2000</v>
      </c>
      <c r="G1574" s="4">
        <v>310</v>
      </c>
      <c r="H1574">
        <v>1</v>
      </c>
      <c r="J1574">
        <f t="shared" si="88"/>
        <v>620000</v>
      </c>
    </row>
    <row r="1575" spans="1:11">
      <c r="A1575" t="s">
        <v>17</v>
      </c>
      <c r="B1575" t="s">
        <v>677</v>
      </c>
      <c r="C1575" t="s">
        <v>676</v>
      </c>
      <c r="D1575" t="s">
        <v>36</v>
      </c>
      <c r="E1575" t="s">
        <v>39</v>
      </c>
      <c r="F1575" s="1">
        <v>5000</v>
      </c>
      <c r="G1575" s="4">
        <v>310</v>
      </c>
      <c r="H1575">
        <v>1</v>
      </c>
      <c r="J1575">
        <f t="shared" si="88"/>
        <v>1550000</v>
      </c>
    </row>
    <row r="1576" spans="1:11">
      <c r="A1576" t="s">
        <v>17</v>
      </c>
      <c r="B1576" t="s">
        <v>677</v>
      </c>
      <c r="C1576" t="s">
        <v>717</v>
      </c>
      <c r="D1576" t="s">
        <v>36</v>
      </c>
      <c r="E1576" t="s">
        <v>39</v>
      </c>
      <c r="F1576" s="1">
        <v>2500</v>
      </c>
      <c r="G1576" s="4">
        <v>310</v>
      </c>
      <c r="H1576">
        <v>1</v>
      </c>
      <c r="J1576">
        <f t="shared" si="88"/>
        <v>775000</v>
      </c>
    </row>
    <row r="1577" spans="1:11">
      <c r="A1577" t="s">
        <v>17</v>
      </c>
      <c r="B1577" t="s">
        <v>689</v>
      </c>
      <c r="C1577" t="s">
        <v>718</v>
      </c>
      <c r="D1577" t="s">
        <v>36</v>
      </c>
      <c r="E1577" t="s">
        <v>39</v>
      </c>
      <c r="F1577" s="1">
        <v>5000</v>
      </c>
      <c r="G1577" s="4">
        <v>310</v>
      </c>
      <c r="H1577">
        <v>1</v>
      </c>
      <c r="J1577">
        <f t="shared" si="88"/>
        <v>1550000</v>
      </c>
    </row>
    <row r="1578" spans="1:11">
      <c r="A1578" t="s">
        <v>17</v>
      </c>
      <c r="B1578" t="s">
        <v>677</v>
      </c>
      <c r="C1578" t="s">
        <v>707</v>
      </c>
      <c r="D1578" t="s">
        <v>36</v>
      </c>
      <c r="E1578" t="s">
        <v>39</v>
      </c>
      <c r="F1578" s="1">
        <v>5000</v>
      </c>
      <c r="G1578" s="4">
        <v>310</v>
      </c>
      <c r="H1578">
        <v>1</v>
      </c>
      <c r="J1578">
        <f t="shared" si="88"/>
        <v>1550000</v>
      </c>
    </row>
    <row r="1579" spans="1:11">
      <c r="A1579" t="s">
        <v>17</v>
      </c>
      <c r="B1579" t="s">
        <v>677</v>
      </c>
      <c r="C1579" t="s">
        <v>707</v>
      </c>
      <c r="D1579" t="s">
        <v>36</v>
      </c>
      <c r="E1579" t="s">
        <v>39</v>
      </c>
      <c r="F1579" s="1">
        <v>5000</v>
      </c>
      <c r="G1579" s="4">
        <v>310</v>
      </c>
      <c r="H1579">
        <v>1</v>
      </c>
      <c r="J1579">
        <f t="shared" si="88"/>
        <v>1550000</v>
      </c>
    </row>
    <row r="1580" spans="1:11">
      <c r="A1580" t="s">
        <v>17</v>
      </c>
      <c r="B1580" t="s">
        <v>689</v>
      </c>
      <c r="C1580" t="s">
        <v>719</v>
      </c>
      <c r="D1580" t="s">
        <v>36</v>
      </c>
      <c r="E1580" t="s">
        <v>39</v>
      </c>
      <c r="F1580" s="1">
        <v>3200</v>
      </c>
      <c r="G1580" s="4">
        <v>310</v>
      </c>
      <c r="H1580">
        <v>1</v>
      </c>
      <c r="J1580">
        <f t="shared" si="88"/>
        <v>992000</v>
      </c>
    </row>
    <row r="1581" spans="1:11">
      <c r="A1581" t="s">
        <v>17</v>
      </c>
      <c r="B1581" t="s">
        <v>689</v>
      </c>
      <c r="C1581" t="s">
        <v>690</v>
      </c>
      <c r="D1581" t="s">
        <v>36</v>
      </c>
      <c r="E1581" t="s">
        <v>39</v>
      </c>
      <c r="F1581" s="1">
        <v>5000</v>
      </c>
      <c r="G1581" s="4">
        <v>310</v>
      </c>
      <c r="H1581">
        <v>1</v>
      </c>
      <c r="J1581">
        <f t="shared" si="88"/>
        <v>1550000</v>
      </c>
    </row>
    <row r="1582" spans="1:11" ht="15">
      <c r="A1582" s="15" t="s">
        <v>1299</v>
      </c>
      <c r="G1582" s="4"/>
      <c r="H1582">
        <f>SUM(H1476:H1581)</f>
        <v>70</v>
      </c>
      <c r="J1582">
        <f t="shared" ref="J1582" si="89">SUM(J1476:J1581)</f>
        <v>93790500</v>
      </c>
    </row>
    <row r="1583" spans="1:11" ht="15">
      <c r="A1583" s="15" t="s">
        <v>1300</v>
      </c>
      <c r="G1583" s="4"/>
      <c r="I1583">
        <f>SUM(I1476:I1581)</f>
        <v>36</v>
      </c>
      <c r="K1583">
        <f>SUM(K1476:K1581)</f>
        <v>43060000</v>
      </c>
    </row>
    <row r="1584" spans="1:11" s="7" customFormat="1">
      <c r="A1584" s="7" t="s">
        <v>18</v>
      </c>
      <c r="B1584" s="7" t="s">
        <v>720</v>
      </c>
      <c r="C1584" s="7" t="s">
        <v>721</v>
      </c>
      <c r="D1584" s="7" t="s">
        <v>37</v>
      </c>
      <c r="E1584" s="7" t="s">
        <v>40</v>
      </c>
      <c r="F1584" s="9">
        <v>600000</v>
      </c>
      <c r="G1584" s="7">
        <v>1</v>
      </c>
      <c r="I1584" s="7">
        <v>1</v>
      </c>
      <c r="K1584" s="7">
        <f>F1584*G1584</f>
        <v>600000</v>
      </c>
    </row>
    <row r="1585" spans="1:11">
      <c r="A1585" t="s">
        <v>18</v>
      </c>
      <c r="B1585" t="s">
        <v>720</v>
      </c>
      <c r="C1585" t="s">
        <v>721</v>
      </c>
      <c r="D1585" t="s">
        <v>37</v>
      </c>
      <c r="E1585" t="s">
        <v>40</v>
      </c>
      <c r="F1585" s="1">
        <v>600000</v>
      </c>
      <c r="G1585" s="4">
        <v>1</v>
      </c>
      <c r="I1585">
        <v>1</v>
      </c>
      <c r="K1585">
        <f>F1585*G1585</f>
        <v>600000</v>
      </c>
    </row>
    <row r="1586" spans="1:11">
      <c r="A1586" t="s">
        <v>18</v>
      </c>
      <c r="B1586" t="s">
        <v>720</v>
      </c>
      <c r="C1586" t="s">
        <v>721</v>
      </c>
      <c r="D1586" t="s">
        <v>37</v>
      </c>
      <c r="E1586" t="s">
        <v>40</v>
      </c>
      <c r="F1586" s="1">
        <v>600000</v>
      </c>
      <c r="G1586" s="4">
        <v>1</v>
      </c>
      <c r="I1586">
        <v>1</v>
      </c>
      <c r="K1586">
        <f>F1586*G1586</f>
        <v>600000</v>
      </c>
    </row>
    <row r="1587" spans="1:11">
      <c r="A1587" t="s">
        <v>18</v>
      </c>
      <c r="B1587" t="s">
        <v>720</v>
      </c>
      <c r="C1587" t="s">
        <v>720</v>
      </c>
      <c r="D1587" t="s">
        <v>36</v>
      </c>
      <c r="E1587" t="s">
        <v>39</v>
      </c>
      <c r="F1587" s="1">
        <v>3000</v>
      </c>
      <c r="G1587" s="4">
        <v>310</v>
      </c>
      <c r="H1587">
        <v>1</v>
      </c>
      <c r="J1587">
        <f>F1587*G1587</f>
        <v>930000</v>
      </c>
    </row>
    <row r="1588" spans="1:11">
      <c r="A1588" t="s">
        <v>18</v>
      </c>
      <c r="B1588" t="s">
        <v>720</v>
      </c>
      <c r="C1588" t="s">
        <v>720</v>
      </c>
      <c r="D1588" t="s">
        <v>36</v>
      </c>
      <c r="E1588" t="s">
        <v>39</v>
      </c>
      <c r="F1588" s="1">
        <v>3000</v>
      </c>
      <c r="G1588" s="4">
        <v>310</v>
      </c>
      <c r="H1588">
        <v>1</v>
      </c>
      <c r="J1588">
        <f>F1588*G1588</f>
        <v>930000</v>
      </c>
    </row>
    <row r="1589" spans="1:11">
      <c r="A1589" t="s">
        <v>18</v>
      </c>
      <c r="B1589" t="s">
        <v>722</v>
      </c>
      <c r="C1589" t="s">
        <v>723</v>
      </c>
      <c r="D1589" t="s">
        <v>37</v>
      </c>
      <c r="E1589" t="s">
        <v>40</v>
      </c>
      <c r="F1589" s="1">
        <v>1000000</v>
      </c>
      <c r="G1589" s="4">
        <v>1</v>
      </c>
      <c r="I1589">
        <v>1</v>
      </c>
      <c r="K1589">
        <f>F1589*G1589</f>
        <v>1000000</v>
      </c>
    </row>
    <row r="1590" spans="1:11">
      <c r="A1590" t="s">
        <v>18</v>
      </c>
      <c r="B1590" t="s">
        <v>724</v>
      </c>
      <c r="C1590" t="s">
        <v>725</v>
      </c>
      <c r="D1590" t="s">
        <v>37</v>
      </c>
      <c r="E1590" t="s">
        <v>40</v>
      </c>
      <c r="F1590" s="1">
        <v>600000</v>
      </c>
      <c r="G1590" s="4">
        <v>1</v>
      </c>
      <c r="I1590">
        <v>1</v>
      </c>
      <c r="K1590">
        <f>F1590*G1590</f>
        <v>600000</v>
      </c>
    </row>
    <row r="1591" spans="1:11">
      <c r="A1591" t="s">
        <v>18</v>
      </c>
      <c r="B1591" t="s">
        <v>726</v>
      </c>
      <c r="C1591" t="s">
        <v>727</v>
      </c>
      <c r="D1591" t="s">
        <v>36</v>
      </c>
      <c r="E1591" t="s">
        <v>39</v>
      </c>
      <c r="F1591" s="1">
        <v>1000</v>
      </c>
      <c r="G1591" s="4">
        <v>310</v>
      </c>
      <c r="H1591">
        <v>1</v>
      </c>
      <c r="J1591">
        <f t="shared" ref="J1591:J1598" si="90">F1591*G1591</f>
        <v>310000</v>
      </c>
    </row>
    <row r="1592" spans="1:11">
      <c r="A1592" t="s">
        <v>18</v>
      </c>
      <c r="B1592" t="s">
        <v>722</v>
      </c>
      <c r="C1592" t="s">
        <v>728</v>
      </c>
      <c r="D1592" t="s">
        <v>36</v>
      </c>
      <c r="E1592" t="s">
        <v>39</v>
      </c>
      <c r="F1592" s="1">
        <v>5000</v>
      </c>
      <c r="G1592" s="4">
        <v>310</v>
      </c>
      <c r="H1592">
        <v>1</v>
      </c>
      <c r="J1592">
        <f t="shared" si="90"/>
        <v>1550000</v>
      </c>
    </row>
    <row r="1593" spans="1:11">
      <c r="A1593" t="s">
        <v>18</v>
      </c>
      <c r="B1593" t="s">
        <v>722</v>
      </c>
      <c r="C1593" t="s">
        <v>728</v>
      </c>
      <c r="D1593" t="s">
        <v>36</v>
      </c>
      <c r="E1593" t="s">
        <v>39</v>
      </c>
      <c r="F1593" s="1">
        <v>5000</v>
      </c>
      <c r="G1593" s="4">
        <v>310</v>
      </c>
      <c r="H1593">
        <v>1</v>
      </c>
      <c r="J1593">
        <f t="shared" si="90"/>
        <v>1550000</v>
      </c>
    </row>
    <row r="1594" spans="1:11">
      <c r="A1594" t="s">
        <v>18</v>
      </c>
      <c r="B1594" t="s">
        <v>729</v>
      </c>
      <c r="C1594" t="s">
        <v>730</v>
      </c>
      <c r="D1594" t="s">
        <v>36</v>
      </c>
      <c r="E1594" t="s">
        <v>39</v>
      </c>
      <c r="F1594" s="1">
        <v>4500</v>
      </c>
      <c r="G1594" s="4">
        <v>310</v>
      </c>
      <c r="H1594">
        <v>1</v>
      </c>
      <c r="J1594">
        <f t="shared" si="90"/>
        <v>1395000</v>
      </c>
    </row>
    <row r="1595" spans="1:11">
      <c r="A1595" t="s">
        <v>18</v>
      </c>
      <c r="B1595" t="s">
        <v>729</v>
      </c>
      <c r="C1595" t="s">
        <v>730</v>
      </c>
      <c r="D1595" t="s">
        <v>36</v>
      </c>
      <c r="E1595" t="s">
        <v>39</v>
      </c>
      <c r="F1595" s="1">
        <v>4500</v>
      </c>
      <c r="G1595" s="4">
        <v>310</v>
      </c>
      <c r="H1595">
        <v>1</v>
      </c>
      <c r="J1595">
        <f t="shared" si="90"/>
        <v>1395000</v>
      </c>
    </row>
    <row r="1596" spans="1:11">
      <c r="A1596" t="s">
        <v>18</v>
      </c>
      <c r="B1596" t="s">
        <v>731</v>
      </c>
      <c r="C1596" t="s">
        <v>732</v>
      </c>
      <c r="D1596" t="s">
        <v>36</v>
      </c>
      <c r="E1596" t="s">
        <v>39</v>
      </c>
      <c r="F1596" s="1">
        <v>3200</v>
      </c>
      <c r="G1596" s="4">
        <v>310</v>
      </c>
      <c r="H1596">
        <v>1</v>
      </c>
      <c r="J1596">
        <f t="shared" si="90"/>
        <v>992000</v>
      </c>
    </row>
    <row r="1597" spans="1:11">
      <c r="A1597" t="s">
        <v>18</v>
      </c>
      <c r="B1597" t="s">
        <v>733</v>
      </c>
      <c r="C1597" t="s">
        <v>734</v>
      </c>
      <c r="D1597" t="s">
        <v>36</v>
      </c>
      <c r="E1597" t="s">
        <v>39</v>
      </c>
      <c r="F1597" s="1">
        <v>4500</v>
      </c>
      <c r="G1597" s="4">
        <v>310</v>
      </c>
      <c r="H1597">
        <v>1</v>
      </c>
      <c r="J1597">
        <f t="shared" si="90"/>
        <v>1395000</v>
      </c>
    </row>
    <row r="1598" spans="1:11">
      <c r="A1598" t="s">
        <v>18</v>
      </c>
      <c r="B1598" t="s">
        <v>733</v>
      </c>
      <c r="C1598" t="s">
        <v>734</v>
      </c>
      <c r="D1598" t="s">
        <v>36</v>
      </c>
      <c r="E1598" t="s">
        <v>39</v>
      </c>
      <c r="F1598" s="1">
        <v>4500</v>
      </c>
      <c r="G1598" s="4">
        <v>310</v>
      </c>
      <c r="H1598">
        <v>1</v>
      </c>
      <c r="J1598">
        <f t="shared" si="90"/>
        <v>1395000</v>
      </c>
    </row>
    <row r="1599" spans="1:11">
      <c r="A1599" t="s">
        <v>18</v>
      </c>
      <c r="B1599" t="s">
        <v>731</v>
      </c>
      <c r="C1599" t="s">
        <v>731</v>
      </c>
      <c r="D1599" t="s">
        <v>37</v>
      </c>
      <c r="E1599" t="s">
        <v>40</v>
      </c>
      <c r="F1599" s="1">
        <v>700000</v>
      </c>
      <c r="G1599" s="4">
        <v>1</v>
      </c>
      <c r="I1599">
        <v>1</v>
      </c>
      <c r="K1599">
        <f>F1599*G1599</f>
        <v>700000</v>
      </c>
    </row>
    <row r="1600" spans="1:11">
      <c r="A1600" t="s">
        <v>18</v>
      </c>
      <c r="B1600" t="s">
        <v>735</v>
      </c>
      <c r="C1600" t="s">
        <v>736</v>
      </c>
      <c r="D1600" t="s">
        <v>37</v>
      </c>
      <c r="E1600" t="s">
        <v>40</v>
      </c>
      <c r="F1600" s="1">
        <v>1000000</v>
      </c>
      <c r="G1600" s="4">
        <v>1</v>
      </c>
      <c r="I1600">
        <v>1</v>
      </c>
      <c r="K1600">
        <f>F1600*G1600</f>
        <v>1000000</v>
      </c>
    </row>
    <row r="1601" spans="1:11">
      <c r="A1601" t="s">
        <v>18</v>
      </c>
      <c r="B1601" t="s">
        <v>731</v>
      </c>
      <c r="C1601" t="s">
        <v>737</v>
      </c>
      <c r="D1601" t="s">
        <v>37</v>
      </c>
      <c r="E1601" t="s">
        <v>40</v>
      </c>
      <c r="F1601" s="1">
        <v>1000000</v>
      </c>
      <c r="G1601" s="4">
        <v>1</v>
      </c>
      <c r="I1601">
        <v>1</v>
      </c>
      <c r="K1601">
        <f>F1601*G1601</f>
        <v>1000000</v>
      </c>
    </row>
    <row r="1602" spans="1:11">
      <c r="A1602" t="s">
        <v>18</v>
      </c>
      <c r="B1602" t="s">
        <v>726</v>
      </c>
      <c r="C1602" t="s">
        <v>738</v>
      </c>
      <c r="D1602" t="s">
        <v>36</v>
      </c>
      <c r="E1602" t="s">
        <v>39</v>
      </c>
      <c r="F1602" s="1">
        <v>5000</v>
      </c>
      <c r="G1602" s="4">
        <v>310</v>
      </c>
      <c r="H1602">
        <v>1</v>
      </c>
      <c r="J1602">
        <f t="shared" ref="J1602:J1647" si="91">F1602*G1602</f>
        <v>1550000</v>
      </c>
    </row>
    <row r="1603" spans="1:11">
      <c r="A1603" t="s">
        <v>18</v>
      </c>
      <c r="B1603" t="s">
        <v>726</v>
      </c>
      <c r="C1603" t="s">
        <v>738</v>
      </c>
      <c r="D1603" t="s">
        <v>36</v>
      </c>
      <c r="E1603" t="s">
        <v>39</v>
      </c>
      <c r="F1603" s="1">
        <v>5000</v>
      </c>
      <c r="G1603" s="4">
        <v>310</v>
      </c>
      <c r="H1603">
        <v>1</v>
      </c>
      <c r="J1603">
        <f t="shared" si="91"/>
        <v>1550000</v>
      </c>
    </row>
    <row r="1604" spans="1:11">
      <c r="A1604" t="s">
        <v>18</v>
      </c>
      <c r="B1604" t="s">
        <v>739</v>
      </c>
      <c r="C1604" t="s">
        <v>740</v>
      </c>
      <c r="D1604" t="s">
        <v>36</v>
      </c>
      <c r="E1604" t="s">
        <v>39</v>
      </c>
      <c r="F1604" s="1">
        <v>5000</v>
      </c>
      <c r="G1604" s="4">
        <v>310</v>
      </c>
      <c r="H1604">
        <v>1</v>
      </c>
      <c r="J1604">
        <f t="shared" si="91"/>
        <v>1550000</v>
      </c>
    </row>
    <row r="1605" spans="1:11">
      <c r="A1605" t="s">
        <v>18</v>
      </c>
      <c r="B1605" t="s">
        <v>722</v>
      </c>
      <c r="C1605" t="s">
        <v>741</v>
      </c>
      <c r="D1605" t="s">
        <v>36</v>
      </c>
      <c r="E1605" t="s">
        <v>39</v>
      </c>
      <c r="F1605" s="1">
        <v>2500</v>
      </c>
      <c r="G1605" s="4">
        <v>310</v>
      </c>
      <c r="H1605">
        <v>1</v>
      </c>
      <c r="J1605">
        <f t="shared" si="91"/>
        <v>775000</v>
      </c>
    </row>
    <row r="1606" spans="1:11">
      <c r="A1606" t="s">
        <v>18</v>
      </c>
      <c r="B1606" t="s">
        <v>722</v>
      </c>
      <c r="C1606" t="s">
        <v>742</v>
      </c>
      <c r="D1606" t="s">
        <v>36</v>
      </c>
      <c r="E1606" t="s">
        <v>39</v>
      </c>
      <c r="F1606" s="1">
        <v>5000</v>
      </c>
      <c r="G1606" s="4">
        <v>310</v>
      </c>
      <c r="H1606">
        <v>1</v>
      </c>
      <c r="J1606">
        <f t="shared" si="91"/>
        <v>1550000</v>
      </c>
    </row>
    <row r="1607" spans="1:11">
      <c r="A1607" t="s">
        <v>18</v>
      </c>
      <c r="B1607" t="s">
        <v>729</v>
      </c>
      <c r="C1607" t="s">
        <v>730</v>
      </c>
      <c r="D1607" t="s">
        <v>36</v>
      </c>
      <c r="E1607" t="s">
        <v>39</v>
      </c>
      <c r="F1607" s="1">
        <v>5000</v>
      </c>
      <c r="G1607" s="4">
        <v>310</v>
      </c>
      <c r="H1607">
        <v>1</v>
      </c>
      <c r="J1607">
        <f t="shared" si="91"/>
        <v>1550000</v>
      </c>
    </row>
    <row r="1608" spans="1:11">
      <c r="A1608" t="s">
        <v>18</v>
      </c>
      <c r="B1608" t="s">
        <v>729</v>
      </c>
      <c r="C1608" t="s">
        <v>730</v>
      </c>
      <c r="D1608" t="s">
        <v>36</v>
      </c>
      <c r="E1608" t="s">
        <v>39</v>
      </c>
      <c r="F1608" s="1">
        <v>5000</v>
      </c>
      <c r="G1608" s="4">
        <v>310</v>
      </c>
      <c r="H1608">
        <v>1</v>
      </c>
      <c r="J1608">
        <f t="shared" si="91"/>
        <v>1550000</v>
      </c>
    </row>
    <row r="1609" spans="1:11">
      <c r="A1609" t="s">
        <v>18</v>
      </c>
      <c r="B1609" t="s">
        <v>743</v>
      </c>
      <c r="C1609" t="s">
        <v>744</v>
      </c>
      <c r="D1609" t="s">
        <v>36</v>
      </c>
      <c r="E1609" t="s">
        <v>39</v>
      </c>
      <c r="F1609" s="1">
        <v>5000</v>
      </c>
      <c r="G1609" s="4">
        <v>310</v>
      </c>
      <c r="H1609">
        <v>1</v>
      </c>
      <c r="J1609">
        <f t="shared" si="91"/>
        <v>1550000</v>
      </c>
    </row>
    <row r="1610" spans="1:11">
      <c r="A1610" t="s">
        <v>18</v>
      </c>
      <c r="B1610" t="s">
        <v>733</v>
      </c>
      <c r="C1610" t="s">
        <v>745</v>
      </c>
      <c r="D1610" t="s">
        <v>36</v>
      </c>
      <c r="E1610" t="s">
        <v>39</v>
      </c>
      <c r="F1610" s="1">
        <v>5000</v>
      </c>
      <c r="G1610" s="4">
        <v>310</v>
      </c>
      <c r="H1610">
        <v>1</v>
      </c>
      <c r="J1610">
        <f t="shared" si="91"/>
        <v>1550000</v>
      </c>
    </row>
    <row r="1611" spans="1:11">
      <c r="A1611" t="s">
        <v>18</v>
      </c>
      <c r="B1611" t="s">
        <v>733</v>
      </c>
      <c r="C1611" t="s">
        <v>745</v>
      </c>
      <c r="D1611" t="s">
        <v>36</v>
      </c>
      <c r="E1611" t="s">
        <v>39</v>
      </c>
      <c r="F1611" s="1">
        <v>5000</v>
      </c>
      <c r="G1611" s="4">
        <v>310</v>
      </c>
      <c r="H1611">
        <v>1</v>
      </c>
      <c r="J1611">
        <f t="shared" si="91"/>
        <v>1550000</v>
      </c>
    </row>
    <row r="1612" spans="1:11">
      <c r="A1612" t="s">
        <v>18</v>
      </c>
      <c r="B1612" t="s">
        <v>733</v>
      </c>
      <c r="C1612" t="s">
        <v>745</v>
      </c>
      <c r="D1612" t="s">
        <v>36</v>
      </c>
      <c r="E1612" t="s">
        <v>39</v>
      </c>
      <c r="F1612" s="1">
        <v>5000</v>
      </c>
      <c r="G1612" s="4">
        <v>310</v>
      </c>
      <c r="H1612">
        <v>1</v>
      </c>
      <c r="J1612">
        <f t="shared" si="91"/>
        <v>1550000</v>
      </c>
    </row>
    <row r="1613" spans="1:11">
      <c r="A1613" t="s">
        <v>18</v>
      </c>
      <c r="B1613" t="s">
        <v>746</v>
      </c>
      <c r="C1613" t="s">
        <v>747</v>
      </c>
      <c r="D1613" t="s">
        <v>36</v>
      </c>
      <c r="E1613" t="s">
        <v>39</v>
      </c>
      <c r="F1613" s="1">
        <v>5000</v>
      </c>
      <c r="G1613" s="4">
        <v>310</v>
      </c>
      <c r="H1613">
        <v>1</v>
      </c>
      <c r="J1613">
        <f t="shared" si="91"/>
        <v>1550000</v>
      </c>
    </row>
    <row r="1614" spans="1:11">
      <c r="A1614" t="s">
        <v>18</v>
      </c>
      <c r="B1614" t="s">
        <v>746</v>
      </c>
      <c r="C1614" t="s">
        <v>747</v>
      </c>
      <c r="D1614" t="s">
        <v>36</v>
      </c>
      <c r="E1614" t="s">
        <v>39</v>
      </c>
      <c r="F1614" s="1">
        <v>5000</v>
      </c>
      <c r="G1614" s="4">
        <v>310</v>
      </c>
      <c r="H1614">
        <v>1</v>
      </c>
      <c r="J1614">
        <f t="shared" si="91"/>
        <v>1550000</v>
      </c>
    </row>
    <row r="1615" spans="1:11">
      <c r="A1615" t="s">
        <v>18</v>
      </c>
      <c r="B1615" t="s">
        <v>748</v>
      </c>
      <c r="C1615" t="s">
        <v>749</v>
      </c>
      <c r="D1615" t="s">
        <v>36</v>
      </c>
      <c r="E1615" t="s">
        <v>39</v>
      </c>
      <c r="F1615" s="1">
        <v>5000</v>
      </c>
      <c r="G1615" s="4">
        <v>310</v>
      </c>
      <c r="H1615">
        <v>1</v>
      </c>
      <c r="J1615">
        <f t="shared" si="91"/>
        <v>1550000</v>
      </c>
    </row>
    <row r="1616" spans="1:11">
      <c r="A1616" t="s">
        <v>18</v>
      </c>
      <c r="B1616" t="s">
        <v>748</v>
      </c>
      <c r="C1616" t="s">
        <v>749</v>
      </c>
      <c r="D1616" t="s">
        <v>36</v>
      </c>
      <c r="E1616" t="s">
        <v>39</v>
      </c>
      <c r="F1616" s="1">
        <v>5000</v>
      </c>
      <c r="G1616" s="4">
        <v>310</v>
      </c>
      <c r="H1616">
        <v>1</v>
      </c>
      <c r="J1616">
        <f t="shared" si="91"/>
        <v>1550000</v>
      </c>
    </row>
    <row r="1617" spans="1:10">
      <c r="A1617" t="s">
        <v>18</v>
      </c>
      <c r="B1617" t="s">
        <v>748</v>
      </c>
      <c r="C1617" t="s">
        <v>749</v>
      </c>
      <c r="D1617" t="s">
        <v>36</v>
      </c>
      <c r="E1617" t="s">
        <v>39</v>
      </c>
      <c r="F1617" s="1">
        <v>5000</v>
      </c>
      <c r="G1617" s="4">
        <v>310</v>
      </c>
      <c r="H1617">
        <v>1</v>
      </c>
      <c r="J1617">
        <f t="shared" si="91"/>
        <v>1550000</v>
      </c>
    </row>
    <row r="1618" spans="1:10">
      <c r="A1618" t="s">
        <v>18</v>
      </c>
      <c r="B1618" t="s">
        <v>748</v>
      </c>
      <c r="C1618" t="s">
        <v>749</v>
      </c>
      <c r="D1618" t="s">
        <v>36</v>
      </c>
      <c r="E1618" t="s">
        <v>39</v>
      </c>
      <c r="F1618" s="1">
        <v>5000</v>
      </c>
      <c r="G1618" s="4">
        <v>310</v>
      </c>
      <c r="H1618">
        <v>1</v>
      </c>
      <c r="J1618">
        <f t="shared" si="91"/>
        <v>1550000</v>
      </c>
    </row>
    <row r="1619" spans="1:10">
      <c r="A1619" t="s">
        <v>18</v>
      </c>
      <c r="B1619" t="s">
        <v>748</v>
      </c>
      <c r="C1619" t="s">
        <v>749</v>
      </c>
      <c r="D1619" t="s">
        <v>36</v>
      </c>
      <c r="E1619" t="s">
        <v>39</v>
      </c>
      <c r="F1619" s="1">
        <v>5000</v>
      </c>
      <c r="G1619" s="4">
        <v>310</v>
      </c>
      <c r="H1619">
        <v>1</v>
      </c>
      <c r="J1619">
        <f t="shared" si="91"/>
        <v>1550000</v>
      </c>
    </row>
    <row r="1620" spans="1:10">
      <c r="A1620" t="s">
        <v>18</v>
      </c>
      <c r="B1620" t="s">
        <v>748</v>
      </c>
      <c r="C1620" t="s">
        <v>750</v>
      </c>
      <c r="D1620" t="s">
        <v>36</v>
      </c>
      <c r="E1620" t="s">
        <v>39</v>
      </c>
      <c r="F1620" s="1">
        <v>6000</v>
      </c>
      <c r="G1620" s="4">
        <v>310</v>
      </c>
      <c r="H1620">
        <v>1</v>
      </c>
      <c r="J1620">
        <f t="shared" si="91"/>
        <v>1860000</v>
      </c>
    </row>
    <row r="1621" spans="1:10">
      <c r="A1621" t="s">
        <v>18</v>
      </c>
      <c r="B1621" t="s">
        <v>748</v>
      </c>
      <c r="C1621" t="s">
        <v>750</v>
      </c>
      <c r="D1621" t="s">
        <v>36</v>
      </c>
      <c r="E1621" t="s">
        <v>39</v>
      </c>
      <c r="F1621" s="1">
        <v>6000</v>
      </c>
      <c r="G1621" s="4">
        <v>310</v>
      </c>
      <c r="H1621">
        <v>1</v>
      </c>
      <c r="J1621">
        <f t="shared" si="91"/>
        <v>1860000</v>
      </c>
    </row>
    <row r="1622" spans="1:10">
      <c r="A1622" t="s">
        <v>18</v>
      </c>
      <c r="B1622" t="s">
        <v>748</v>
      </c>
      <c r="C1622" t="s">
        <v>750</v>
      </c>
      <c r="D1622" t="s">
        <v>36</v>
      </c>
      <c r="E1622" t="s">
        <v>39</v>
      </c>
      <c r="F1622" s="1">
        <v>6000</v>
      </c>
      <c r="G1622" s="4">
        <v>310</v>
      </c>
      <c r="H1622">
        <v>1</v>
      </c>
      <c r="J1622">
        <f t="shared" si="91"/>
        <v>1860000</v>
      </c>
    </row>
    <row r="1623" spans="1:10">
      <c r="A1623" t="s">
        <v>18</v>
      </c>
      <c r="B1623" t="s">
        <v>748</v>
      </c>
      <c r="C1623" t="s">
        <v>750</v>
      </c>
      <c r="D1623" t="s">
        <v>36</v>
      </c>
      <c r="E1623" t="s">
        <v>39</v>
      </c>
      <c r="F1623" s="1">
        <v>6000</v>
      </c>
      <c r="G1623" s="4">
        <v>310</v>
      </c>
      <c r="H1623">
        <v>1</v>
      </c>
      <c r="J1623">
        <f t="shared" si="91"/>
        <v>1860000</v>
      </c>
    </row>
    <row r="1624" spans="1:10">
      <c r="A1624" t="s">
        <v>18</v>
      </c>
      <c r="B1624" t="s">
        <v>751</v>
      </c>
      <c r="C1624" t="s">
        <v>752</v>
      </c>
      <c r="D1624" t="s">
        <v>36</v>
      </c>
      <c r="E1624" t="s">
        <v>39</v>
      </c>
      <c r="F1624" s="1">
        <v>5000</v>
      </c>
      <c r="G1624" s="4">
        <v>310</v>
      </c>
      <c r="H1624">
        <v>1</v>
      </c>
      <c r="J1624">
        <f t="shared" si="91"/>
        <v>1550000</v>
      </c>
    </row>
    <row r="1625" spans="1:10">
      <c r="A1625" t="s">
        <v>18</v>
      </c>
      <c r="B1625" t="s">
        <v>748</v>
      </c>
      <c r="C1625" t="s">
        <v>750</v>
      </c>
      <c r="D1625" t="s">
        <v>36</v>
      </c>
      <c r="E1625" t="s">
        <v>39</v>
      </c>
      <c r="F1625" s="1">
        <v>5000</v>
      </c>
      <c r="G1625" s="4">
        <v>310</v>
      </c>
      <c r="H1625">
        <v>1</v>
      </c>
      <c r="J1625">
        <f t="shared" si="91"/>
        <v>1550000</v>
      </c>
    </row>
    <row r="1626" spans="1:10">
      <c r="A1626" t="s">
        <v>18</v>
      </c>
      <c r="B1626" t="s">
        <v>748</v>
      </c>
      <c r="C1626" t="s">
        <v>750</v>
      </c>
      <c r="D1626" t="s">
        <v>36</v>
      </c>
      <c r="E1626" t="s">
        <v>39</v>
      </c>
      <c r="F1626" s="1">
        <v>5000</v>
      </c>
      <c r="G1626" s="4">
        <v>310</v>
      </c>
      <c r="H1626">
        <v>1</v>
      </c>
      <c r="J1626">
        <f t="shared" si="91"/>
        <v>1550000</v>
      </c>
    </row>
    <row r="1627" spans="1:10">
      <c r="A1627" t="s">
        <v>18</v>
      </c>
      <c r="B1627" t="s">
        <v>724</v>
      </c>
      <c r="C1627" t="s">
        <v>171</v>
      </c>
      <c r="D1627" t="s">
        <v>36</v>
      </c>
      <c r="E1627" t="s">
        <v>39</v>
      </c>
      <c r="F1627" s="1">
        <v>5000</v>
      </c>
      <c r="G1627" s="4">
        <v>310</v>
      </c>
      <c r="H1627">
        <v>1</v>
      </c>
      <c r="J1627">
        <f t="shared" si="91"/>
        <v>1550000</v>
      </c>
    </row>
    <row r="1628" spans="1:10">
      <c r="A1628" t="s">
        <v>18</v>
      </c>
      <c r="B1628" t="s">
        <v>724</v>
      </c>
      <c r="C1628" t="s">
        <v>171</v>
      </c>
      <c r="D1628" t="s">
        <v>36</v>
      </c>
      <c r="E1628" t="s">
        <v>39</v>
      </c>
      <c r="F1628" s="1">
        <v>4000</v>
      </c>
      <c r="G1628" s="4">
        <v>310</v>
      </c>
      <c r="H1628">
        <v>1</v>
      </c>
      <c r="J1628">
        <f t="shared" si="91"/>
        <v>1240000</v>
      </c>
    </row>
    <row r="1629" spans="1:10">
      <c r="A1629" t="s">
        <v>18</v>
      </c>
      <c r="B1629" t="s">
        <v>724</v>
      </c>
      <c r="C1629" t="s">
        <v>1289</v>
      </c>
      <c r="D1629" t="s">
        <v>36</v>
      </c>
      <c r="E1629" t="s">
        <v>39</v>
      </c>
      <c r="F1629" s="1">
        <v>5000</v>
      </c>
      <c r="G1629" s="4">
        <v>310</v>
      </c>
      <c r="H1629">
        <v>1</v>
      </c>
      <c r="J1629">
        <f t="shared" si="91"/>
        <v>1550000</v>
      </c>
    </row>
    <row r="1630" spans="1:10">
      <c r="A1630" t="s">
        <v>18</v>
      </c>
      <c r="B1630" t="s">
        <v>753</v>
      </c>
      <c r="C1630" t="s">
        <v>754</v>
      </c>
      <c r="D1630" t="s">
        <v>36</v>
      </c>
      <c r="E1630" t="s">
        <v>39</v>
      </c>
      <c r="F1630" s="1">
        <v>5000</v>
      </c>
      <c r="G1630" s="4">
        <v>310</v>
      </c>
      <c r="H1630">
        <v>1</v>
      </c>
      <c r="J1630">
        <f t="shared" si="91"/>
        <v>1550000</v>
      </c>
    </row>
    <row r="1631" spans="1:10">
      <c r="A1631" t="s">
        <v>18</v>
      </c>
      <c r="B1631" t="s">
        <v>731</v>
      </c>
      <c r="C1631" t="s">
        <v>755</v>
      </c>
      <c r="D1631" t="s">
        <v>36</v>
      </c>
      <c r="E1631" t="s">
        <v>39</v>
      </c>
      <c r="F1631" s="1">
        <v>2500</v>
      </c>
      <c r="G1631" s="4">
        <v>310</v>
      </c>
      <c r="H1631">
        <v>1</v>
      </c>
      <c r="J1631">
        <f t="shared" si="91"/>
        <v>775000</v>
      </c>
    </row>
    <row r="1632" spans="1:10">
      <c r="A1632" t="s">
        <v>18</v>
      </c>
      <c r="B1632" t="s">
        <v>731</v>
      </c>
      <c r="C1632" t="s">
        <v>755</v>
      </c>
      <c r="D1632" t="s">
        <v>36</v>
      </c>
      <c r="E1632" t="s">
        <v>39</v>
      </c>
      <c r="F1632" s="1">
        <v>5000</v>
      </c>
      <c r="G1632" s="4">
        <v>310</v>
      </c>
      <c r="H1632">
        <v>1</v>
      </c>
      <c r="J1632">
        <f t="shared" si="91"/>
        <v>1550000</v>
      </c>
    </row>
    <row r="1633" spans="1:10">
      <c r="A1633" t="s">
        <v>18</v>
      </c>
      <c r="B1633" t="s">
        <v>731</v>
      </c>
      <c r="C1633" t="s">
        <v>731</v>
      </c>
      <c r="D1633" t="s">
        <v>36</v>
      </c>
      <c r="E1633" t="s">
        <v>39</v>
      </c>
      <c r="F1633" s="1">
        <v>3200</v>
      </c>
      <c r="G1633" s="4">
        <v>310</v>
      </c>
      <c r="H1633">
        <v>1</v>
      </c>
      <c r="J1633">
        <f t="shared" si="91"/>
        <v>992000</v>
      </c>
    </row>
    <row r="1634" spans="1:10">
      <c r="A1634" t="s">
        <v>18</v>
      </c>
      <c r="B1634" t="s">
        <v>731</v>
      </c>
      <c r="C1634" t="s">
        <v>731</v>
      </c>
      <c r="D1634" t="s">
        <v>36</v>
      </c>
      <c r="E1634" t="s">
        <v>39</v>
      </c>
      <c r="F1634" s="1">
        <v>2500</v>
      </c>
      <c r="G1634" s="4">
        <v>310</v>
      </c>
      <c r="H1634">
        <v>1</v>
      </c>
      <c r="J1634">
        <f t="shared" si="91"/>
        <v>775000</v>
      </c>
    </row>
    <row r="1635" spans="1:10">
      <c r="A1635" t="s">
        <v>18</v>
      </c>
      <c r="B1635" t="s">
        <v>731</v>
      </c>
      <c r="C1635" t="s">
        <v>731</v>
      </c>
      <c r="D1635" t="s">
        <v>36</v>
      </c>
      <c r="E1635" t="s">
        <v>39</v>
      </c>
      <c r="F1635" s="1">
        <v>2500</v>
      </c>
      <c r="G1635" s="4">
        <v>310</v>
      </c>
      <c r="H1635">
        <v>1</v>
      </c>
      <c r="J1635">
        <f t="shared" si="91"/>
        <v>775000</v>
      </c>
    </row>
    <row r="1636" spans="1:10">
      <c r="A1636" t="s">
        <v>18</v>
      </c>
      <c r="B1636" t="s">
        <v>731</v>
      </c>
      <c r="C1636" t="s">
        <v>731</v>
      </c>
      <c r="D1636" t="s">
        <v>36</v>
      </c>
      <c r="E1636" t="s">
        <v>39</v>
      </c>
      <c r="F1636" s="1">
        <v>2000</v>
      </c>
      <c r="G1636" s="4">
        <v>310</v>
      </c>
      <c r="H1636">
        <v>1</v>
      </c>
      <c r="J1636">
        <f t="shared" si="91"/>
        <v>620000</v>
      </c>
    </row>
    <row r="1637" spans="1:10">
      <c r="A1637" t="s">
        <v>18</v>
      </c>
      <c r="B1637" t="s">
        <v>726</v>
      </c>
      <c r="C1637" t="s">
        <v>756</v>
      </c>
      <c r="D1637" t="s">
        <v>36</v>
      </c>
      <c r="E1637" t="s">
        <v>39</v>
      </c>
      <c r="F1637" s="1">
        <v>5000</v>
      </c>
      <c r="G1637" s="4">
        <v>310</v>
      </c>
      <c r="H1637">
        <v>1</v>
      </c>
      <c r="J1637">
        <f t="shared" si="91"/>
        <v>1550000</v>
      </c>
    </row>
    <row r="1638" spans="1:10">
      <c r="A1638" t="s">
        <v>18</v>
      </c>
      <c r="B1638" t="s">
        <v>726</v>
      </c>
      <c r="C1638" t="s">
        <v>756</v>
      </c>
      <c r="D1638" t="s">
        <v>36</v>
      </c>
      <c r="E1638" t="s">
        <v>39</v>
      </c>
      <c r="F1638" s="1">
        <v>5000</v>
      </c>
      <c r="G1638" s="4">
        <v>310</v>
      </c>
      <c r="H1638">
        <v>1</v>
      </c>
      <c r="J1638">
        <f t="shared" si="91"/>
        <v>1550000</v>
      </c>
    </row>
    <row r="1639" spans="1:10">
      <c r="A1639" t="s">
        <v>18</v>
      </c>
      <c r="B1639" t="s">
        <v>726</v>
      </c>
      <c r="C1639" t="s">
        <v>757</v>
      </c>
      <c r="D1639" t="s">
        <v>36</v>
      </c>
      <c r="E1639" t="s">
        <v>39</v>
      </c>
      <c r="F1639" s="1">
        <v>2500</v>
      </c>
      <c r="G1639" s="4">
        <v>310</v>
      </c>
      <c r="H1639">
        <v>1</v>
      </c>
      <c r="J1639">
        <f t="shared" si="91"/>
        <v>775000</v>
      </c>
    </row>
    <row r="1640" spans="1:10">
      <c r="A1640" t="s">
        <v>18</v>
      </c>
      <c r="B1640" t="s">
        <v>726</v>
      </c>
      <c r="C1640" t="s">
        <v>758</v>
      </c>
      <c r="D1640" t="s">
        <v>36</v>
      </c>
      <c r="E1640" t="s">
        <v>39</v>
      </c>
      <c r="F1640" s="1">
        <v>4500</v>
      </c>
      <c r="G1640" s="4">
        <v>310</v>
      </c>
      <c r="H1640">
        <v>1</v>
      </c>
      <c r="J1640">
        <f t="shared" si="91"/>
        <v>1395000</v>
      </c>
    </row>
    <row r="1641" spans="1:10">
      <c r="A1641" t="s">
        <v>18</v>
      </c>
      <c r="B1641" t="s">
        <v>726</v>
      </c>
      <c r="C1641" t="s">
        <v>759</v>
      </c>
      <c r="D1641" t="s">
        <v>36</v>
      </c>
      <c r="E1641" t="s">
        <v>39</v>
      </c>
      <c r="F1641" s="1">
        <v>4000</v>
      </c>
      <c r="G1641" s="4">
        <v>310</v>
      </c>
      <c r="H1641">
        <v>1</v>
      </c>
      <c r="J1641">
        <f t="shared" si="91"/>
        <v>1240000</v>
      </c>
    </row>
    <row r="1642" spans="1:10">
      <c r="A1642" t="s">
        <v>18</v>
      </c>
      <c r="B1642" t="s">
        <v>726</v>
      </c>
      <c r="C1642" t="s">
        <v>760</v>
      </c>
      <c r="D1642" t="s">
        <v>36</v>
      </c>
      <c r="E1642" t="s">
        <v>39</v>
      </c>
      <c r="F1642" s="1">
        <v>3200</v>
      </c>
      <c r="G1642" s="4">
        <v>310</v>
      </c>
      <c r="H1642">
        <v>1</v>
      </c>
      <c r="J1642">
        <f t="shared" si="91"/>
        <v>992000</v>
      </c>
    </row>
    <row r="1643" spans="1:10">
      <c r="A1643" t="s">
        <v>18</v>
      </c>
      <c r="B1643" t="s">
        <v>726</v>
      </c>
      <c r="C1643" t="s">
        <v>760</v>
      </c>
      <c r="D1643" t="s">
        <v>36</v>
      </c>
      <c r="E1643" t="s">
        <v>39</v>
      </c>
      <c r="F1643" s="1">
        <v>2500</v>
      </c>
      <c r="G1643" s="4">
        <v>310</v>
      </c>
      <c r="H1643">
        <v>1</v>
      </c>
      <c r="J1643">
        <f t="shared" si="91"/>
        <v>775000</v>
      </c>
    </row>
    <row r="1644" spans="1:10">
      <c r="A1644" t="s">
        <v>18</v>
      </c>
      <c r="B1644" t="s">
        <v>761</v>
      </c>
      <c r="C1644" t="s">
        <v>762</v>
      </c>
      <c r="D1644" t="s">
        <v>36</v>
      </c>
      <c r="E1644" t="s">
        <v>39</v>
      </c>
      <c r="F1644" s="1">
        <v>2000</v>
      </c>
      <c r="G1644" s="4">
        <v>310</v>
      </c>
      <c r="H1644">
        <v>1</v>
      </c>
      <c r="J1644">
        <f t="shared" si="91"/>
        <v>620000</v>
      </c>
    </row>
    <row r="1645" spans="1:10">
      <c r="A1645" t="s">
        <v>18</v>
      </c>
      <c r="B1645" t="s">
        <v>729</v>
      </c>
      <c r="C1645" t="s">
        <v>763</v>
      </c>
      <c r="D1645" t="s">
        <v>36</v>
      </c>
      <c r="E1645" t="s">
        <v>39</v>
      </c>
      <c r="F1645" s="1">
        <v>5000</v>
      </c>
      <c r="G1645" s="4">
        <v>310</v>
      </c>
      <c r="H1645">
        <v>1</v>
      </c>
      <c r="J1645">
        <f t="shared" si="91"/>
        <v>1550000</v>
      </c>
    </row>
    <row r="1646" spans="1:10">
      <c r="A1646" t="s">
        <v>18</v>
      </c>
      <c r="B1646" t="s">
        <v>729</v>
      </c>
      <c r="C1646" t="s">
        <v>764</v>
      </c>
      <c r="D1646" t="s">
        <v>36</v>
      </c>
      <c r="E1646" t="s">
        <v>39</v>
      </c>
      <c r="F1646" s="1">
        <v>5000</v>
      </c>
      <c r="G1646" s="4">
        <v>310</v>
      </c>
      <c r="H1646">
        <v>1</v>
      </c>
      <c r="J1646">
        <f t="shared" si="91"/>
        <v>1550000</v>
      </c>
    </row>
    <row r="1647" spans="1:10">
      <c r="A1647" t="s">
        <v>18</v>
      </c>
      <c r="B1647" t="s">
        <v>729</v>
      </c>
      <c r="C1647" t="s">
        <v>764</v>
      </c>
      <c r="D1647" t="s">
        <v>36</v>
      </c>
      <c r="E1647" t="s">
        <v>39</v>
      </c>
      <c r="F1647" s="1">
        <v>5000</v>
      </c>
      <c r="G1647" s="4">
        <v>310</v>
      </c>
      <c r="H1647">
        <v>1</v>
      </c>
      <c r="J1647">
        <f t="shared" si="91"/>
        <v>1550000</v>
      </c>
    </row>
    <row r="1648" spans="1:10" ht="15">
      <c r="A1648" s="15" t="s">
        <v>1299</v>
      </c>
      <c r="G1648" s="4"/>
      <c r="H1648">
        <f>SUM(H1584:H1647)</f>
        <v>56</v>
      </c>
      <c r="J1648">
        <f t="shared" ref="J1648" si="92">SUM(J1584:J1647)</f>
        <v>75981000</v>
      </c>
    </row>
    <row r="1649" spans="1:11" ht="15">
      <c r="A1649" s="15" t="s">
        <v>1300</v>
      </c>
      <c r="G1649" s="4"/>
      <c r="I1649">
        <f>SUM(I1584:I1647)</f>
        <v>8</v>
      </c>
      <c r="K1649">
        <f>SUM(K1584:K1647)</f>
        <v>6100000</v>
      </c>
    </row>
    <row r="1650" spans="1:11" s="7" customFormat="1">
      <c r="A1650" s="7" t="s">
        <v>19</v>
      </c>
      <c r="B1650" s="7" t="s">
        <v>766</v>
      </c>
      <c r="C1650" s="7" t="s">
        <v>765</v>
      </c>
      <c r="D1650" s="7" t="s">
        <v>37</v>
      </c>
      <c r="E1650" s="7" t="s">
        <v>40</v>
      </c>
      <c r="F1650" s="9">
        <v>1000000</v>
      </c>
      <c r="G1650" s="7">
        <v>1</v>
      </c>
      <c r="I1650" s="7">
        <v>1</v>
      </c>
      <c r="K1650" s="7">
        <f>F1650*G1650</f>
        <v>1000000</v>
      </c>
    </row>
    <row r="1651" spans="1:11">
      <c r="A1651" t="s">
        <v>19</v>
      </c>
      <c r="B1651" t="s">
        <v>766</v>
      </c>
      <c r="C1651" t="s">
        <v>765</v>
      </c>
      <c r="D1651" t="s">
        <v>36</v>
      </c>
      <c r="E1651" t="s">
        <v>39</v>
      </c>
      <c r="F1651" s="1">
        <v>5000</v>
      </c>
      <c r="G1651" s="4">
        <v>310</v>
      </c>
      <c r="H1651">
        <v>1</v>
      </c>
      <c r="J1651">
        <f t="shared" ref="J1651:J1660" si="93">F1651*G1651</f>
        <v>1550000</v>
      </c>
    </row>
    <row r="1652" spans="1:11">
      <c r="A1652" t="s">
        <v>19</v>
      </c>
      <c r="B1652" t="s">
        <v>766</v>
      </c>
      <c r="C1652" t="s">
        <v>765</v>
      </c>
      <c r="D1652" t="s">
        <v>36</v>
      </c>
      <c r="E1652" t="s">
        <v>39</v>
      </c>
      <c r="F1652" s="1">
        <v>5000</v>
      </c>
      <c r="G1652" s="4">
        <v>310</v>
      </c>
      <c r="H1652">
        <v>1</v>
      </c>
      <c r="J1652">
        <f t="shared" si="93"/>
        <v>1550000</v>
      </c>
    </row>
    <row r="1653" spans="1:11">
      <c r="A1653" t="s">
        <v>19</v>
      </c>
      <c r="B1653" t="s">
        <v>766</v>
      </c>
      <c r="C1653" t="s">
        <v>765</v>
      </c>
      <c r="D1653" t="s">
        <v>36</v>
      </c>
      <c r="E1653" t="s">
        <v>39</v>
      </c>
      <c r="F1653" s="1">
        <v>5000</v>
      </c>
      <c r="G1653" s="4">
        <v>310</v>
      </c>
      <c r="H1653">
        <v>1</v>
      </c>
      <c r="J1653">
        <f t="shared" si="93"/>
        <v>1550000</v>
      </c>
    </row>
    <row r="1654" spans="1:11">
      <c r="A1654" t="s">
        <v>19</v>
      </c>
      <c r="B1654" t="s">
        <v>766</v>
      </c>
      <c r="C1654" t="s">
        <v>765</v>
      </c>
      <c r="D1654" t="s">
        <v>36</v>
      </c>
      <c r="E1654" t="s">
        <v>39</v>
      </c>
      <c r="F1654" s="1">
        <v>12000</v>
      </c>
      <c r="G1654" s="4">
        <v>310</v>
      </c>
      <c r="H1654">
        <v>1</v>
      </c>
      <c r="J1654">
        <f t="shared" si="93"/>
        <v>3720000</v>
      </c>
    </row>
    <row r="1655" spans="1:11">
      <c r="A1655" t="s">
        <v>19</v>
      </c>
      <c r="B1655" t="s">
        <v>766</v>
      </c>
      <c r="C1655" t="s">
        <v>765</v>
      </c>
      <c r="D1655" t="s">
        <v>36</v>
      </c>
      <c r="E1655" t="s">
        <v>39</v>
      </c>
      <c r="F1655" s="1">
        <v>2500</v>
      </c>
      <c r="G1655" s="4">
        <v>310</v>
      </c>
      <c r="H1655">
        <v>1</v>
      </c>
      <c r="J1655">
        <f t="shared" si="93"/>
        <v>775000</v>
      </c>
    </row>
    <row r="1656" spans="1:11">
      <c r="A1656" t="s">
        <v>19</v>
      </c>
      <c r="B1656" t="s">
        <v>766</v>
      </c>
      <c r="C1656" t="s">
        <v>765</v>
      </c>
      <c r="D1656" t="s">
        <v>36</v>
      </c>
      <c r="E1656" t="s">
        <v>39</v>
      </c>
      <c r="F1656" s="1">
        <v>2500</v>
      </c>
      <c r="G1656" s="4">
        <v>310</v>
      </c>
      <c r="H1656">
        <v>1</v>
      </c>
      <c r="J1656">
        <f t="shared" si="93"/>
        <v>775000</v>
      </c>
    </row>
    <row r="1657" spans="1:11">
      <c r="A1657" t="s">
        <v>19</v>
      </c>
      <c r="B1657" t="s">
        <v>767</v>
      </c>
      <c r="C1657" t="s">
        <v>768</v>
      </c>
      <c r="D1657" t="s">
        <v>36</v>
      </c>
      <c r="E1657" t="s">
        <v>39</v>
      </c>
      <c r="F1657" s="1">
        <v>2500</v>
      </c>
      <c r="G1657" s="4">
        <v>310</v>
      </c>
      <c r="H1657">
        <v>1</v>
      </c>
      <c r="J1657">
        <f t="shared" si="93"/>
        <v>775000</v>
      </c>
    </row>
    <row r="1658" spans="1:11">
      <c r="A1658" t="s">
        <v>19</v>
      </c>
      <c r="B1658" t="s">
        <v>766</v>
      </c>
      <c r="C1658" t="s">
        <v>765</v>
      </c>
      <c r="D1658" t="s">
        <v>36</v>
      </c>
      <c r="E1658" t="s">
        <v>39</v>
      </c>
      <c r="F1658" s="1">
        <v>2500</v>
      </c>
      <c r="G1658" s="4">
        <v>310</v>
      </c>
      <c r="H1658">
        <v>1</v>
      </c>
      <c r="J1658">
        <f t="shared" si="93"/>
        <v>775000</v>
      </c>
    </row>
    <row r="1659" spans="1:11">
      <c r="A1659" t="s">
        <v>19</v>
      </c>
      <c r="B1659" t="s">
        <v>766</v>
      </c>
      <c r="C1659" t="s">
        <v>765</v>
      </c>
      <c r="D1659" t="s">
        <v>36</v>
      </c>
      <c r="E1659" t="s">
        <v>39</v>
      </c>
      <c r="F1659" s="1">
        <v>2000</v>
      </c>
      <c r="G1659" s="4">
        <v>310</v>
      </c>
      <c r="H1659">
        <v>1</v>
      </c>
      <c r="J1659">
        <f t="shared" si="93"/>
        <v>620000</v>
      </c>
    </row>
    <row r="1660" spans="1:11">
      <c r="A1660" t="s">
        <v>19</v>
      </c>
      <c r="B1660" t="s">
        <v>766</v>
      </c>
      <c r="C1660" t="s">
        <v>765</v>
      </c>
      <c r="D1660" t="s">
        <v>36</v>
      </c>
      <c r="E1660" t="s">
        <v>39</v>
      </c>
      <c r="F1660" s="1">
        <v>6000</v>
      </c>
      <c r="G1660" s="4">
        <v>310</v>
      </c>
      <c r="H1660">
        <v>1</v>
      </c>
      <c r="J1660">
        <f t="shared" si="93"/>
        <v>1860000</v>
      </c>
    </row>
    <row r="1661" spans="1:11" ht="15">
      <c r="A1661" s="15" t="s">
        <v>1299</v>
      </c>
      <c r="G1661" s="4"/>
      <c r="H1661">
        <f>SUM(H1650:H1660)</f>
        <v>10</v>
      </c>
      <c r="J1661">
        <f t="shared" ref="J1661" si="94">SUM(J1650:J1660)</f>
        <v>13950000</v>
      </c>
    </row>
    <row r="1662" spans="1:11" ht="15">
      <c r="A1662" s="15" t="s">
        <v>1300</v>
      </c>
      <c r="G1662" s="4"/>
      <c r="I1662">
        <f>SUM(I1650:I1660)</f>
        <v>1</v>
      </c>
      <c r="K1662">
        <f>SUM(K1650:K1660)</f>
        <v>1000000</v>
      </c>
    </row>
    <row r="1663" spans="1:11" s="7" customFormat="1">
      <c r="A1663" s="7" t="s">
        <v>20</v>
      </c>
      <c r="B1663" s="7" t="s">
        <v>894</v>
      </c>
      <c r="C1663" s="7" t="s">
        <v>895</v>
      </c>
      <c r="D1663" s="7" t="s">
        <v>36</v>
      </c>
      <c r="E1663" s="7" t="s">
        <v>39</v>
      </c>
      <c r="F1663" s="9">
        <v>4500</v>
      </c>
      <c r="G1663" s="7">
        <v>310</v>
      </c>
      <c r="H1663" s="7">
        <v>1</v>
      </c>
      <c r="J1663" s="7">
        <f>F1663*G1663</f>
        <v>1395000</v>
      </c>
    </row>
    <row r="1664" spans="1:11">
      <c r="A1664" t="s">
        <v>20</v>
      </c>
      <c r="B1664" t="s">
        <v>894</v>
      </c>
      <c r="C1664" t="s">
        <v>895</v>
      </c>
      <c r="D1664" t="s">
        <v>37</v>
      </c>
      <c r="E1664" t="s">
        <v>40</v>
      </c>
      <c r="F1664" s="1">
        <v>2000000</v>
      </c>
      <c r="G1664" s="4">
        <v>1</v>
      </c>
      <c r="I1664">
        <v>1</v>
      </c>
      <c r="K1664">
        <f>F1664*G1664</f>
        <v>2000000</v>
      </c>
    </row>
    <row r="1665" spans="1:11">
      <c r="A1665" t="s">
        <v>20</v>
      </c>
      <c r="B1665" t="s">
        <v>894</v>
      </c>
      <c r="C1665" t="s">
        <v>895</v>
      </c>
      <c r="D1665" t="s">
        <v>36</v>
      </c>
      <c r="E1665" t="s">
        <v>39</v>
      </c>
      <c r="F1665" s="1">
        <v>5000</v>
      </c>
      <c r="G1665" s="4">
        <v>310</v>
      </c>
      <c r="H1665">
        <v>1</v>
      </c>
      <c r="J1665">
        <f>F1665*G1665</f>
        <v>1550000</v>
      </c>
    </row>
    <row r="1666" spans="1:11">
      <c r="A1666" t="s">
        <v>20</v>
      </c>
      <c r="B1666" t="s">
        <v>894</v>
      </c>
      <c r="C1666" t="s">
        <v>895</v>
      </c>
      <c r="D1666" t="s">
        <v>36</v>
      </c>
      <c r="E1666" t="s">
        <v>39</v>
      </c>
      <c r="F1666" s="1">
        <v>5000</v>
      </c>
      <c r="G1666" s="4">
        <v>310</v>
      </c>
      <c r="H1666">
        <v>1</v>
      </c>
      <c r="J1666">
        <f>F1666*G1666</f>
        <v>1550000</v>
      </c>
    </row>
    <row r="1667" spans="1:11">
      <c r="A1667" t="s">
        <v>20</v>
      </c>
      <c r="B1667" t="s">
        <v>894</v>
      </c>
      <c r="C1667" t="s">
        <v>896</v>
      </c>
      <c r="D1667" t="s">
        <v>37</v>
      </c>
      <c r="E1667" t="s">
        <v>40</v>
      </c>
      <c r="F1667" s="1">
        <v>4000000</v>
      </c>
      <c r="G1667" s="4">
        <v>1</v>
      </c>
      <c r="I1667">
        <v>1</v>
      </c>
      <c r="K1667">
        <f>F1667*G1667</f>
        <v>4000000</v>
      </c>
    </row>
    <row r="1668" spans="1:11">
      <c r="A1668" t="s">
        <v>20</v>
      </c>
      <c r="B1668" t="s">
        <v>894</v>
      </c>
      <c r="C1668" t="s">
        <v>899</v>
      </c>
      <c r="D1668" t="s">
        <v>37</v>
      </c>
      <c r="E1668" t="s">
        <v>40</v>
      </c>
      <c r="F1668" s="1">
        <v>2000000</v>
      </c>
      <c r="G1668" s="4">
        <v>1</v>
      </c>
      <c r="I1668">
        <v>1</v>
      </c>
      <c r="K1668">
        <f>F1668*G1668</f>
        <v>2000000</v>
      </c>
    </row>
    <row r="1669" spans="1:11">
      <c r="A1669" t="s">
        <v>20</v>
      </c>
      <c r="B1669" t="s">
        <v>894</v>
      </c>
      <c r="C1669" t="s">
        <v>899</v>
      </c>
      <c r="D1669" t="s">
        <v>36</v>
      </c>
      <c r="E1669" t="s">
        <v>39</v>
      </c>
      <c r="F1669" s="1">
        <v>1000</v>
      </c>
      <c r="G1669" s="4">
        <v>310</v>
      </c>
      <c r="H1669">
        <v>1</v>
      </c>
      <c r="J1669">
        <f>F1669*G1669</f>
        <v>310000</v>
      </c>
    </row>
    <row r="1670" spans="1:11">
      <c r="A1670" t="s">
        <v>20</v>
      </c>
      <c r="B1670" t="s">
        <v>894</v>
      </c>
      <c r="C1670" t="s">
        <v>897</v>
      </c>
      <c r="D1670" t="s">
        <v>37</v>
      </c>
      <c r="E1670" t="s">
        <v>40</v>
      </c>
      <c r="F1670" s="1">
        <v>1000000</v>
      </c>
      <c r="G1670" s="4">
        <v>1</v>
      </c>
      <c r="I1670">
        <v>1</v>
      </c>
      <c r="K1670">
        <f>F1670*G1670</f>
        <v>1000000</v>
      </c>
    </row>
    <row r="1671" spans="1:11">
      <c r="A1671" t="s">
        <v>20</v>
      </c>
      <c r="B1671" t="s">
        <v>894</v>
      </c>
      <c r="C1671" t="s">
        <v>898</v>
      </c>
      <c r="D1671" t="s">
        <v>36</v>
      </c>
      <c r="E1671" t="s">
        <v>39</v>
      </c>
      <c r="F1671" s="1">
        <v>4800</v>
      </c>
      <c r="G1671" s="4">
        <v>310</v>
      </c>
      <c r="H1671">
        <v>1</v>
      </c>
      <c r="J1671">
        <f t="shared" ref="J1671:J1717" si="95">F1671*G1671</f>
        <v>1488000</v>
      </c>
    </row>
    <row r="1672" spans="1:11">
      <c r="A1672" t="s">
        <v>20</v>
      </c>
      <c r="B1672" t="s">
        <v>894</v>
      </c>
      <c r="C1672" t="s">
        <v>904</v>
      </c>
      <c r="D1672" t="s">
        <v>36</v>
      </c>
      <c r="E1672" t="s">
        <v>39</v>
      </c>
      <c r="F1672" s="1">
        <v>2500</v>
      </c>
      <c r="G1672" s="4">
        <v>310</v>
      </c>
      <c r="H1672">
        <v>1</v>
      </c>
      <c r="J1672">
        <f t="shared" si="95"/>
        <v>775000</v>
      </c>
    </row>
    <row r="1673" spans="1:11">
      <c r="A1673" t="s">
        <v>20</v>
      </c>
      <c r="B1673" t="s">
        <v>894</v>
      </c>
      <c r="C1673" t="s">
        <v>899</v>
      </c>
      <c r="D1673" t="s">
        <v>36</v>
      </c>
      <c r="E1673" t="s">
        <v>39</v>
      </c>
      <c r="F1673" s="1">
        <v>5000</v>
      </c>
      <c r="G1673" s="4">
        <v>310</v>
      </c>
      <c r="H1673">
        <v>1</v>
      </c>
      <c r="J1673">
        <f t="shared" si="95"/>
        <v>1550000</v>
      </c>
    </row>
    <row r="1674" spans="1:11">
      <c r="A1674" t="s">
        <v>20</v>
      </c>
      <c r="B1674" t="s">
        <v>894</v>
      </c>
      <c r="C1674" t="s">
        <v>900</v>
      </c>
      <c r="D1674" t="s">
        <v>36</v>
      </c>
      <c r="E1674" t="s">
        <v>39</v>
      </c>
      <c r="F1674" s="1">
        <v>3200</v>
      </c>
      <c r="G1674" s="4">
        <v>310</v>
      </c>
      <c r="H1674">
        <v>1</v>
      </c>
      <c r="J1674">
        <f t="shared" si="95"/>
        <v>992000</v>
      </c>
    </row>
    <row r="1675" spans="1:11">
      <c r="A1675" t="s">
        <v>20</v>
      </c>
      <c r="B1675" t="s">
        <v>894</v>
      </c>
      <c r="C1675" t="s">
        <v>900</v>
      </c>
      <c r="D1675" t="s">
        <v>36</v>
      </c>
      <c r="E1675" t="s">
        <v>39</v>
      </c>
      <c r="F1675" s="1">
        <v>3200</v>
      </c>
      <c r="G1675" s="4">
        <v>310</v>
      </c>
      <c r="H1675">
        <v>1</v>
      </c>
      <c r="J1675">
        <f t="shared" si="95"/>
        <v>992000</v>
      </c>
    </row>
    <row r="1676" spans="1:11">
      <c r="A1676" t="s">
        <v>20</v>
      </c>
      <c r="B1676" t="s">
        <v>894</v>
      </c>
      <c r="C1676" t="s">
        <v>900</v>
      </c>
      <c r="D1676" t="s">
        <v>36</v>
      </c>
      <c r="E1676" t="s">
        <v>39</v>
      </c>
      <c r="F1676" s="1">
        <v>2500</v>
      </c>
      <c r="G1676" s="4">
        <v>310</v>
      </c>
      <c r="H1676">
        <v>1</v>
      </c>
      <c r="J1676">
        <f t="shared" si="95"/>
        <v>775000</v>
      </c>
    </row>
    <row r="1677" spans="1:11">
      <c r="A1677" t="s">
        <v>20</v>
      </c>
      <c r="B1677" t="s">
        <v>894</v>
      </c>
      <c r="C1677" t="s">
        <v>901</v>
      </c>
      <c r="D1677" t="s">
        <v>36</v>
      </c>
      <c r="E1677" t="s">
        <v>39</v>
      </c>
      <c r="F1677" s="1">
        <v>3200</v>
      </c>
      <c r="G1677" s="4">
        <v>310</v>
      </c>
      <c r="H1677">
        <v>1</v>
      </c>
      <c r="J1677">
        <f t="shared" si="95"/>
        <v>992000</v>
      </c>
    </row>
    <row r="1678" spans="1:11">
      <c r="A1678" t="s">
        <v>20</v>
      </c>
      <c r="B1678" t="s">
        <v>894</v>
      </c>
      <c r="C1678" t="s">
        <v>805</v>
      </c>
      <c r="D1678" t="s">
        <v>36</v>
      </c>
      <c r="E1678" t="s">
        <v>39</v>
      </c>
      <c r="F1678" s="1">
        <v>2500</v>
      </c>
      <c r="G1678" s="4">
        <v>310</v>
      </c>
      <c r="H1678">
        <v>1</v>
      </c>
      <c r="J1678">
        <f t="shared" si="95"/>
        <v>775000</v>
      </c>
    </row>
    <row r="1679" spans="1:11">
      <c r="A1679" t="s">
        <v>20</v>
      </c>
      <c r="B1679" t="s">
        <v>894</v>
      </c>
      <c r="C1679" t="s">
        <v>901</v>
      </c>
      <c r="D1679" t="s">
        <v>36</v>
      </c>
      <c r="E1679" t="s">
        <v>39</v>
      </c>
      <c r="F1679" s="1">
        <v>3200</v>
      </c>
      <c r="G1679" s="4">
        <v>310</v>
      </c>
      <c r="H1679">
        <v>1</v>
      </c>
      <c r="J1679">
        <f t="shared" si="95"/>
        <v>992000</v>
      </c>
    </row>
    <row r="1680" spans="1:11">
      <c r="A1680" t="s">
        <v>20</v>
      </c>
      <c r="B1680" t="s">
        <v>894</v>
      </c>
      <c r="C1680" t="s">
        <v>902</v>
      </c>
      <c r="D1680" t="s">
        <v>36</v>
      </c>
      <c r="E1680" t="s">
        <v>39</v>
      </c>
      <c r="F1680" s="1">
        <v>5000</v>
      </c>
      <c r="G1680" s="4">
        <v>310</v>
      </c>
      <c r="H1680">
        <v>1</v>
      </c>
      <c r="J1680">
        <f t="shared" si="95"/>
        <v>1550000</v>
      </c>
    </row>
    <row r="1681" spans="1:10">
      <c r="A1681" t="s">
        <v>20</v>
      </c>
      <c r="B1681" t="s">
        <v>894</v>
      </c>
      <c r="C1681" t="s">
        <v>902</v>
      </c>
      <c r="D1681" t="s">
        <v>36</v>
      </c>
      <c r="E1681" t="s">
        <v>39</v>
      </c>
      <c r="F1681" s="1">
        <v>2500</v>
      </c>
      <c r="G1681" s="4">
        <v>310</v>
      </c>
      <c r="H1681">
        <v>1</v>
      </c>
      <c r="J1681">
        <f t="shared" si="95"/>
        <v>775000</v>
      </c>
    </row>
    <row r="1682" spans="1:10">
      <c r="A1682" t="s">
        <v>20</v>
      </c>
      <c r="B1682" t="s">
        <v>894</v>
      </c>
      <c r="C1682" s="2" t="s">
        <v>903</v>
      </c>
      <c r="D1682" t="s">
        <v>36</v>
      </c>
      <c r="E1682" t="s">
        <v>39</v>
      </c>
      <c r="F1682" s="1">
        <v>2500</v>
      </c>
      <c r="G1682" s="4">
        <v>310</v>
      </c>
      <c r="H1682">
        <v>1</v>
      </c>
      <c r="J1682">
        <f t="shared" si="95"/>
        <v>775000</v>
      </c>
    </row>
    <row r="1683" spans="1:10">
      <c r="A1683" t="s">
        <v>20</v>
      </c>
      <c r="B1683" t="s">
        <v>894</v>
      </c>
      <c r="C1683" s="2" t="s">
        <v>903</v>
      </c>
      <c r="D1683" t="s">
        <v>36</v>
      </c>
      <c r="E1683" t="s">
        <v>39</v>
      </c>
      <c r="F1683" s="1">
        <v>2500</v>
      </c>
      <c r="G1683" s="4">
        <v>310</v>
      </c>
      <c r="H1683">
        <v>1</v>
      </c>
      <c r="J1683">
        <f t="shared" si="95"/>
        <v>775000</v>
      </c>
    </row>
    <row r="1684" spans="1:10">
      <c r="A1684" t="s">
        <v>20</v>
      </c>
      <c r="B1684" t="s">
        <v>894</v>
      </c>
      <c r="C1684" t="s">
        <v>905</v>
      </c>
      <c r="D1684" t="s">
        <v>36</v>
      </c>
      <c r="E1684" t="s">
        <v>39</v>
      </c>
      <c r="F1684" s="1">
        <v>2500</v>
      </c>
      <c r="G1684" s="4">
        <v>310</v>
      </c>
      <c r="H1684">
        <v>1</v>
      </c>
      <c r="J1684">
        <f t="shared" si="95"/>
        <v>775000</v>
      </c>
    </row>
    <row r="1685" spans="1:10">
      <c r="A1685" t="s">
        <v>20</v>
      </c>
      <c r="B1685" t="s">
        <v>894</v>
      </c>
      <c r="C1685" t="s">
        <v>905</v>
      </c>
      <c r="D1685" t="s">
        <v>36</v>
      </c>
      <c r="E1685" t="s">
        <v>39</v>
      </c>
      <c r="F1685" s="1">
        <v>5000</v>
      </c>
      <c r="G1685" s="4">
        <v>310</v>
      </c>
      <c r="H1685">
        <v>1</v>
      </c>
      <c r="J1685">
        <f t="shared" si="95"/>
        <v>1550000</v>
      </c>
    </row>
    <row r="1686" spans="1:10">
      <c r="A1686" t="s">
        <v>20</v>
      </c>
      <c r="B1686" t="s">
        <v>894</v>
      </c>
      <c r="C1686" t="s">
        <v>906</v>
      </c>
      <c r="D1686" t="s">
        <v>36</v>
      </c>
      <c r="E1686" t="s">
        <v>39</v>
      </c>
      <c r="F1686" s="1">
        <v>2000</v>
      </c>
      <c r="G1686" s="4">
        <v>310</v>
      </c>
      <c r="H1686">
        <v>1</v>
      </c>
      <c r="J1686">
        <f t="shared" si="95"/>
        <v>620000</v>
      </c>
    </row>
    <row r="1687" spans="1:10">
      <c r="A1687" t="s">
        <v>20</v>
      </c>
      <c r="B1687" t="s">
        <v>894</v>
      </c>
      <c r="C1687" t="s">
        <v>907</v>
      </c>
      <c r="D1687" t="s">
        <v>36</v>
      </c>
      <c r="E1687" t="s">
        <v>39</v>
      </c>
      <c r="F1687" s="1">
        <v>2500</v>
      </c>
      <c r="G1687" s="4">
        <v>310</v>
      </c>
      <c r="H1687">
        <v>1</v>
      </c>
      <c r="J1687">
        <f t="shared" si="95"/>
        <v>775000</v>
      </c>
    </row>
    <row r="1688" spans="1:10">
      <c r="A1688" t="s">
        <v>20</v>
      </c>
      <c r="B1688" t="s">
        <v>894</v>
      </c>
      <c r="C1688" t="s">
        <v>908</v>
      </c>
      <c r="D1688" t="s">
        <v>36</v>
      </c>
      <c r="E1688" t="s">
        <v>39</v>
      </c>
      <c r="F1688" s="1">
        <v>3200</v>
      </c>
      <c r="G1688" s="4">
        <v>310</v>
      </c>
      <c r="H1688">
        <v>1</v>
      </c>
      <c r="J1688">
        <f t="shared" si="95"/>
        <v>992000</v>
      </c>
    </row>
    <row r="1689" spans="1:10">
      <c r="A1689" t="s">
        <v>20</v>
      </c>
      <c r="B1689" t="s">
        <v>894</v>
      </c>
      <c r="C1689" t="s">
        <v>909</v>
      </c>
      <c r="D1689" t="s">
        <v>36</v>
      </c>
      <c r="E1689" t="s">
        <v>39</v>
      </c>
      <c r="F1689" s="1">
        <v>2500</v>
      </c>
      <c r="G1689" s="4">
        <v>310</v>
      </c>
      <c r="H1689">
        <v>1</v>
      </c>
      <c r="J1689">
        <f t="shared" si="95"/>
        <v>775000</v>
      </c>
    </row>
    <row r="1690" spans="1:10">
      <c r="A1690" t="s">
        <v>20</v>
      </c>
      <c r="B1690" t="s">
        <v>894</v>
      </c>
      <c r="C1690" t="s">
        <v>909</v>
      </c>
      <c r="D1690" t="s">
        <v>36</v>
      </c>
      <c r="E1690" t="s">
        <v>39</v>
      </c>
      <c r="F1690" s="1">
        <v>2500</v>
      </c>
      <c r="G1690" s="4">
        <v>310</v>
      </c>
      <c r="H1690">
        <v>1</v>
      </c>
      <c r="J1690">
        <f t="shared" si="95"/>
        <v>775000</v>
      </c>
    </row>
    <row r="1691" spans="1:10">
      <c r="A1691" t="s">
        <v>20</v>
      </c>
      <c r="B1691" t="s">
        <v>894</v>
      </c>
      <c r="C1691" t="s">
        <v>910</v>
      </c>
      <c r="D1691" t="s">
        <v>36</v>
      </c>
      <c r="E1691" t="s">
        <v>39</v>
      </c>
      <c r="F1691" s="1">
        <v>2500</v>
      </c>
      <c r="G1691" s="4">
        <v>310</v>
      </c>
      <c r="H1691">
        <v>1</v>
      </c>
      <c r="J1691">
        <f t="shared" si="95"/>
        <v>775000</v>
      </c>
    </row>
    <row r="1692" spans="1:10">
      <c r="A1692" t="s">
        <v>20</v>
      </c>
      <c r="B1692" t="s">
        <v>894</v>
      </c>
      <c r="C1692" t="s">
        <v>910</v>
      </c>
      <c r="D1692" t="s">
        <v>36</v>
      </c>
      <c r="E1692" t="s">
        <v>39</v>
      </c>
      <c r="F1692" s="1">
        <v>800</v>
      </c>
      <c r="G1692" s="4">
        <v>310</v>
      </c>
      <c r="H1692">
        <v>1</v>
      </c>
      <c r="J1692">
        <f t="shared" si="95"/>
        <v>248000</v>
      </c>
    </row>
    <row r="1693" spans="1:10">
      <c r="A1693" t="s">
        <v>20</v>
      </c>
      <c r="B1693" t="s">
        <v>894</v>
      </c>
      <c r="C1693" t="s">
        <v>900</v>
      </c>
      <c r="D1693" t="s">
        <v>36</v>
      </c>
      <c r="E1693" t="s">
        <v>39</v>
      </c>
      <c r="F1693" s="1">
        <v>2500</v>
      </c>
      <c r="G1693" s="4">
        <v>310</v>
      </c>
      <c r="H1693">
        <v>1</v>
      </c>
      <c r="J1693">
        <f t="shared" si="95"/>
        <v>775000</v>
      </c>
    </row>
    <row r="1694" spans="1:10">
      <c r="A1694" t="s">
        <v>20</v>
      </c>
      <c r="B1694" t="s">
        <v>894</v>
      </c>
      <c r="C1694" t="s">
        <v>900</v>
      </c>
      <c r="D1694" t="s">
        <v>36</v>
      </c>
      <c r="E1694" t="s">
        <v>39</v>
      </c>
      <c r="F1694" s="1">
        <v>2500</v>
      </c>
      <c r="G1694" s="4">
        <v>310</v>
      </c>
      <c r="H1694">
        <v>1</v>
      </c>
      <c r="J1694">
        <f t="shared" si="95"/>
        <v>775000</v>
      </c>
    </row>
    <row r="1695" spans="1:10">
      <c r="A1695" t="s">
        <v>20</v>
      </c>
      <c r="B1695" t="s">
        <v>894</v>
      </c>
      <c r="C1695" t="s">
        <v>911</v>
      </c>
      <c r="D1695" t="s">
        <v>36</v>
      </c>
      <c r="E1695" t="s">
        <v>39</v>
      </c>
      <c r="F1695" s="1">
        <v>2500</v>
      </c>
      <c r="G1695" s="4">
        <v>310</v>
      </c>
      <c r="H1695">
        <v>1</v>
      </c>
      <c r="J1695">
        <f t="shared" si="95"/>
        <v>775000</v>
      </c>
    </row>
    <row r="1696" spans="1:10">
      <c r="A1696" t="s">
        <v>20</v>
      </c>
      <c r="B1696" t="s">
        <v>894</v>
      </c>
      <c r="C1696" t="s">
        <v>911</v>
      </c>
      <c r="D1696" t="s">
        <v>36</v>
      </c>
      <c r="E1696" t="s">
        <v>39</v>
      </c>
      <c r="F1696" s="1">
        <v>4000</v>
      </c>
      <c r="G1696" s="4">
        <v>310</v>
      </c>
      <c r="H1696">
        <v>1</v>
      </c>
      <c r="J1696">
        <f t="shared" si="95"/>
        <v>1240000</v>
      </c>
    </row>
    <row r="1697" spans="1:10">
      <c r="A1697" t="s">
        <v>20</v>
      </c>
      <c r="B1697" t="s">
        <v>894</v>
      </c>
      <c r="C1697" t="s">
        <v>912</v>
      </c>
      <c r="D1697" t="s">
        <v>36</v>
      </c>
      <c r="E1697" t="s">
        <v>39</v>
      </c>
      <c r="F1697" s="1">
        <v>2500</v>
      </c>
      <c r="G1697" s="4">
        <v>310</v>
      </c>
      <c r="H1697">
        <v>1</v>
      </c>
      <c r="J1697">
        <f t="shared" si="95"/>
        <v>775000</v>
      </c>
    </row>
    <row r="1698" spans="1:10">
      <c r="A1698" t="s">
        <v>20</v>
      </c>
      <c r="B1698" t="s">
        <v>894</v>
      </c>
      <c r="C1698" t="s">
        <v>901</v>
      </c>
      <c r="D1698" t="s">
        <v>36</v>
      </c>
      <c r="E1698" t="s">
        <v>39</v>
      </c>
      <c r="F1698" s="1">
        <v>5000</v>
      </c>
      <c r="G1698" s="4">
        <v>310</v>
      </c>
      <c r="H1698">
        <v>1</v>
      </c>
      <c r="J1698">
        <f t="shared" si="95"/>
        <v>1550000</v>
      </c>
    </row>
    <row r="1699" spans="1:10">
      <c r="A1699" t="s">
        <v>20</v>
      </c>
      <c r="B1699" t="s">
        <v>894</v>
      </c>
      <c r="C1699" t="s">
        <v>901</v>
      </c>
      <c r="D1699" t="s">
        <v>36</v>
      </c>
      <c r="E1699" t="s">
        <v>39</v>
      </c>
      <c r="F1699" s="1">
        <v>5000</v>
      </c>
      <c r="G1699" s="4">
        <v>310</v>
      </c>
      <c r="H1699">
        <v>1</v>
      </c>
      <c r="J1699">
        <f t="shared" si="95"/>
        <v>1550000</v>
      </c>
    </row>
    <row r="1700" spans="1:10">
      <c r="A1700" t="s">
        <v>20</v>
      </c>
      <c r="B1700" t="s">
        <v>894</v>
      </c>
      <c r="C1700" t="s">
        <v>896</v>
      </c>
      <c r="D1700" t="s">
        <v>36</v>
      </c>
      <c r="E1700" t="s">
        <v>39</v>
      </c>
      <c r="F1700" s="1">
        <v>5000</v>
      </c>
      <c r="G1700" s="4">
        <v>310</v>
      </c>
      <c r="H1700">
        <v>1</v>
      </c>
      <c r="J1700">
        <f t="shared" si="95"/>
        <v>1550000</v>
      </c>
    </row>
    <row r="1701" spans="1:10">
      <c r="A1701" t="s">
        <v>20</v>
      </c>
      <c r="B1701" t="s">
        <v>894</v>
      </c>
      <c r="C1701" t="s">
        <v>901</v>
      </c>
      <c r="D1701" t="s">
        <v>36</v>
      </c>
      <c r="E1701" t="s">
        <v>39</v>
      </c>
      <c r="F1701" s="1">
        <v>2500</v>
      </c>
      <c r="G1701" s="4">
        <v>310</v>
      </c>
      <c r="H1701">
        <v>1</v>
      </c>
      <c r="J1701">
        <f t="shared" si="95"/>
        <v>775000</v>
      </c>
    </row>
    <row r="1702" spans="1:10">
      <c r="A1702" t="s">
        <v>20</v>
      </c>
      <c r="B1702" t="s">
        <v>894</v>
      </c>
      <c r="C1702" t="s">
        <v>901</v>
      </c>
      <c r="D1702" t="s">
        <v>36</v>
      </c>
      <c r="E1702" t="s">
        <v>39</v>
      </c>
      <c r="F1702" s="1">
        <v>2500</v>
      </c>
      <c r="G1702" s="4">
        <v>310</v>
      </c>
      <c r="H1702">
        <v>1</v>
      </c>
      <c r="J1702">
        <f t="shared" si="95"/>
        <v>775000</v>
      </c>
    </row>
    <row r="1703" spans="1:10">
      <c r="A1703" t="s">
        <v>20</v>
      </c>
      <c r="B1703" t="s">
        <v>894</v>
      </c>
      <c r="C1703" t="s">
        <v>603</v>
      </c>
      <c r="D1703" t="s">
        <v>36</v>
      </c>
      <c r="E1703" t="s">
        <v>39</v>
      </c>
      <c r="F1703" s="1">
        <v>2500</v>
      </c>
      <c r="G1703" s="4">
        <v>310</v>
      </c>
      <c r="H1703">
        <v>1</v>
      </c>
      <c r="J1703">
        <f t="shared" si="95"/>
        <v>775000</v>
      </c>
    </row>
    <row r="1704" spans="1:10">
      <c r="A1704" t="s">
        <v>20</v>
      </c>
      <c r="B1704" t="s">
        <v>894</v>
      </c>
      <c r="C1704" t="s">
        <v>603</v>
      </c>
      <c r="D1704" t="s">
        <v>36</v>
      </c>
      <c r="E1704" t="s">
        <v>39</v>
      </c>
      <c r="F1704" s="1">
        <v>2000</v>
      </c>
      <c r="G1704" s="4">
        <v>310</v>
      </c>
      <c r="H1704">
        <v>1</v>
      </c>
      <c r="J1704">
        <f t="shared" si="95"/>
        <v>620000</v>
      </c>
    </row>
    <row r="1705" spans="1:10">
      <c r="A1705" t="s">
        <v>20</v>
      </c>
      <c r="B1705" t="s">
        <v>894</v>
      </c>
      <c r="C1705" t="s">
        <v>913</v>
      </c>
      <c r="D1705" t="s">
        <v>36</v>
      </c>
      <c r="E1705" t="s">
        <v>39</v>
      </c>
      <c r="F1705" s="1">
        <v>4800</v>
      </c>
      <c r="G1705" s="4">
        <v>310</v>
      </c>
      <c r="H1705">
        <v>1</v>
      </c>
      <c r="J1705">
        <f t="shared" si="95"/>
        <v>1488000</v>
      </c>
    </row>
    <row r="1706" spans="1:10">
      <c r="A1706" t="s">
        <v>20</v>
      </c>
      <c r="B1706" t="s">
        <v>894</v>
      </c>
      <c r="C1706" t="s">
        <v>913</v>
      </c>
      <c r="D1706" t="s">
        <v>36</v>
      </c>
      <c r="E1706" t="s">
        <v>39</v>
      </c>
      <c r="F1706" s="1">
        <v>4800</v>
      </c>
      <c r="G1706" s="4">
        <v>310</v>
      </c>
      <c r="H1706">
        <v>1</v>
      </c>
      <c r="J1706">
        <f t="shared" si="95"/>
        <v>1488000</v>
      </c>
    </row>
    <row r="1707" spans="1:10">
      <c r="A1707" t="s">
        <v>20</v>
      </c>
      <c r="B1707" t="s">
        <v>894</v>
      </c>
      <c r="C1707" t="s">
        <v>913</v>
      </c>
      <c r="D1707" t="s">
        <v>36</v>
      </c>
      <c r="E1707" t="s">
        <v>39</v>
      </c>
      <c r="F1707" s="1">
        <v>4800</v>
      </c>
      <c r="G1707" s="4">
        <v>310</v>
      </c>
      <c r="H1707">
        <v>1</v>
      </c>
      <c r="J1707">
        <f t="shared" si="95"/>
        <v>1488000</v>
      </c>
    </row>
    <row r="1708" spans="1:10">
      <c r="A1708" t="s">
        <v>20</v>
      </c>
      <c r="B1708" t="s">
        <v>894</v>
      </c>
      <c r="C1708" t="s">
        <v>913</v>
      </c>
      <c r="D1708" t="s">
        <v>36</v>
      </c>
      <c r="E1708" t="s">
        <v>39</v>
      </c>
      <c r="F1708" s="1">
        <v>4800</v>
      </c>
      <c r="G1708" s="4">
        <v>310</v>
      </c>
      <c r="H1708">
        <v>1</v>
      </c>
      <c r="J1708">
        <f t="shared" si="95"/>
        <v>1488000</v>
      </c>
    </row>
    <row r="1709" spans="1:10">
      <c r="A1709" t="s">
        <v>20</v>
      </c>
      <c r="B1709" t="s">
        <v>894</v>
      </c>
      <c r="C1709" t="s">
        <v>913</v>
      </c>
      <c r="D1709" t="s">
        <v>36</v>
      </c>
      <c r="E1709" t="s">
        <v>39</v>
      </c>
      <c r="F1709" s="1">
        <v>4800</v>
      </c>
      <c r="G1709" s="4">
        <v>310</v>
      </c>
      <c r="H1709">
        <v>1</v>
      </c>
      <c r="J1709">
        <f t="shared" si="95"/>
        <v>1488000</v>
      </c>
    </row>
    <row r="1710" spans="1:10">
      <c r="A1710" t="s">
        <v>20</v>
      </c>
      <c r="B1710" t="s">
        <v>894</v>
      </c>
      <c r="C1710" t="s">
        <v>914</v>
      </c>
      <c r="D1710" t="s">
        <v>36</v>
      </c>
      <c r="E1710" t="s">
        <v>39</v>
      </c>
      <c r="F1710" s="1">
        <v>5000</v>
      </c>
      <c r="G1710" s="4">
        <v>310</v>
      </c>
      <c r="H1710">
        <v>1</v>
      </c>
      <c r="J1710">
        <f t="shared" si="95"/>
        <v>1550000</v>
      </c>
    </row>
    <row r="1711" spans="1:10">
      <c r="A1711" t="s">
        <v>20</v>
      </c>
      <c r="B1711" t="s">
        <v>894</v>
      </c>
      <c r="C1711" t="s">
        <v>915</v>
      </c>
      <c r="D1711" t="s">
        <v>36</v>
      </c>
      <c r="E1711" t="s">
        <v>39</v>
      </c>
      <c r="F1711" s="1">
        <v>1200</v>
      </c>
      <c r="G1711" s="4">
        <v>310</v>
      </c>
      <c r="H1711">
        <v>1</v>
      </c>
      <c r="J1711">
        <f t="shared" si="95"/>
        <v>372000</v>
      </c>
    </row>
    <row r="1712" spans="1:10">
      <c r="A1712" t="s">
        <v>20</v>
      </c>
      <c r="B1712" t="s">
        <v>894</v>
      </c>
      <c r="C1712" t="s">
        <v>915</v>
      </c>
      <c r="D1712" t="s">
        <v>36</v>
      </c>
      <c r="E1712" t="s">
        <v>39</v>
      </c>
      <c r="F1712" s="1">
        <v>1200</v>
      </c>
      <c r="G1712" s="4">
        <v>310</v>
      </c>
      <c r="H1712">
        <v>1</v>
      </c>
      <c r="J1712">
        <f t="shared" si="95"/>
        <v>372000</v>
      </c>
    </row>
    <row r="1713" spans="1:11">
      <c r="A1713" t="s">
        <v>20</v>
      </c>
      <c r="B1713" t="s">
        <v>894</v>
      </c>
      <c r="C1713" t="s">
        <v>915</v>
      </c>
      <c r="D1713" t="s">
        <v>36</v>
      </c>
      <c r="E1713" t="s">
        <v>39</v>
      </c>
      <c r="F1713" s="1">
        <v>3000</v>
      </c>
      <c r="G1713" s="4">
        <v>310</v>
      </c>
      <c r="H1713">
        <v>1</v>
      </c>
      <c r="J1713">
        <f t="shared" si="95"/>
        <v>930000</v>
      </c>
    </row>
    <row r="1714" spans="1:11">
      <c r="A1714" t="s">
        <v>20</v>
      </c>
      <c r="B1714" t="s">
        <v>894</v>
      </c>
      <c r="C1714" s="2" t="s">
        <v>916</v>
      </c>
      <c r="D1714" t="s">
        <v>36</v>
      </c>
      <c r="E1714" t="s">
        <v>39</v>
      </c>
      <c r="F1714" s="1">
        <v>1200</v>
      </c>
      <c r="G1714" s="4">
        <v>310</v>
      </c>
      <c r="H1714">
        <v>1</v>
      </c>
      <c r="J1714">
        <f t="shared" si="95"/>
        <v>372000</v>
      </c>
    </row>
    <row r="1715" spans="1:11">
      <c r="A1715" t="s">
        <v>20</v>
      </c>
      <c r="B1715" t="s">
        <v>894</v>
      </c>
      <c r="C1715" s="2" t="s">
        <v>916</v>
      </c>
      <c r="D1715" t="s">
        <v>36</v>
      </c>
      <c r="E1715" t="s">
        <v>39</v>
      </c>
      <c r="F1715" s="1">
        <v>3200</v>
      </c>
      <c r="G1715" s="4">
        <v>310</v>
      </c>
      <c r="H1715">
        <v>1</v>
      </c>
      <c r="J1715">
        <f t="shared" si="95"/>
        <v>992000</v>
      </c>
    </row>
    <row r="1716" spans="1:11">
      <c r="A1716" t="s">
        <v>20</v>
      </c>
      <c r="B1716" t="s">
        <v>894</v>
      </c>
      <c r="C1716" t="s">
        <v>901</v>
      </c>
      <c r="D1716" t="s">
        <v>36</v>
      </c>
      <c r="E1716" t="s">
        <v>39</v>
      </c>
      <c r="F1716" s="1">
        <v>5000</v>
      </c>
      <c r="G1716" s="4">
        <v>310</v>
      </c>
      <c r="H1716">
        <v>1</v>
      </c>
      <c r="J1716">
        <f t="shared" si="95"/>
        <v>1550000</v>
      </c>
    </row>
    <row r="1717" spans="1:11">
      <c r="A1717" t="s">
        <v>20</v>
      </c>
      <c r="B1717" t="s">
        <v>894</v>
      </c>
      <c r="C1717" t="s">
        <v>917</v>
      </c>
      <c r="D1717" t="s">
        <v>36</v>
      </c>
      <c r="E1717" t="s">
        <v>39</v>
      </c>
      <c r="F1717" s="1">
        <v>5000</v>
      </c>
      <c r="G1717" s="4">
        <v>310</v>
      </c>
      <c r="H1717">
        <v>1</v>
      </c>
      <c r="J1717">
        <f t="shared" si="95"/>
        <v>1550000</v>
      </c>
    </row>
    <row r="1718" spans="1:11" ht="15">
      <c r="A1718" s="15" t="s">
        <v>1299</v>
      </c>
      <c r="G1718" s="4"/>
      <c r="H1718">
        <f>SUM(H1663:H1717)</f>
        <v>51</v>
      </c>
      <c r="J1718">
        <f t="shared" ref="J1718" si="96">SUM(J1663:J1717)</f>
        <v>52359000</v>
      </c>
    </row>
    <row r="1719" spans="1:11" ht="15">
      <c r="A1719" s="15" t="s">
        <v>1300</v>
      </c>
      <c r="G1719" s="4"/>
      <c r="I1719">
        <f>SUM(I1663:I1717)</f>
        <v>4</v>
      </c>
      <c r="K1719">
        <f>SUM(K1663:K1717)</f>
        <v>9000000</v>
      </c>
    </row>
    <row r="1720" spans="1:11" s="7" customFormat="1">
      <c r="A1720" s="7" t="s">
        <v>21</v>
      </c>
      <c r="B1720" s="7" t="s">
        <v>918</v>
      </c>
      <c r="C1720" s="7" t="s">
        <v>919</v>
      </c>
      <c r="D1720" s="7" t="s">
        <v>37</v>
      </c>
      <c r="E1720" s="7" t="s">
        <v>40</v>
      </c>
      <c r="F1720" s="9">
        <v>2000000</v>
      </c>
      <c r="G1720" s="7">
        <v>1</v>
      </c>
      <c r="I1720" s="7">
        <v>1</v>
      </c>
      <c r="K1720" s="7">
        <f>F1720*G1720</f>
        <v>2000000</v>
      </c>
    </row>
    <row r="1721" spans="1:11">
      <c r="A1721" t="s">
        <v>21</v>
      </c>
      <c r="B1721" t="s">
        <v>920</v>
      </c>
      <c r="C1721" t="s">
        <v>921</v>
      </c>
      <c r="D1721" t="s">
        <v>36</v>
      </c>
      <c r="E1721" t="s">
        <v>39</v>
      </c>
      <c r="F1721" s="1">
        <v>2000</v>
      </c>
      <c r="G1721" s="4">
        <v>310</v>
      </c>
      <c r="H1721">
        <v>1</v>
      </c>
      <c r="J1721">
        <f>F1721*G1721</f>
        <v>620000</v>
      </c>
    </row>
    <row r="1722" spans="1:11">
      <c r="A1722" t="s">
        <v>21</v>
      </c>
      <c r="B1722" t="s">
        <v>920</v>
      </c>
      <c r="C1722" t="s">
        <v>921</v>
      </c>
      <c r="D1722" t="s">
        <v>36</v>
      </c>
      <c r="E1722" t="s">
        <v>39</v>
      </c>
      <c r="F1722" s="1">
        <v>1000</v>
      </c>
      <c r="G1722" s="4">
        <v>310</v>
      </c>
      <c r="H1722">
        <v>1</v>
      </c>
      <c r="J1722">
        <f>F1722*G1722</f>
        <v>310000</v>
      </c>
    </row>
    <row r="1723" spans="1:11">
      <c r="A1723" t="s">
        <v>21</v>
      </c>
      <c r="B1723" t="s">
        <v>922</v>
      </c>
      <c r="C1723" t="s">
        <v>923</v>
      </c>
      <c r="D1723" t="s">
        <v>37</v>
      </c>
      <c r="E1723" t="s">
        <v>40</v>
      </c>
      <c r="F1723" s="1">
        <v>2000000</v>
      </c>
      <c r="G1723" s="4">
        <v>1</v>
      </c>
      <c r="I1723">
        <v>1</v>
      </c>
      <c r="K1723">
        <f>F1723*G1723</f>
        <v>2000000</v>
      </c>
    </row>
    <row r="1724" spans="1:11">
      <c r="A1724" t="s">
        <v>21</v>
      </c>
      <c r="B1724" s="2" t="s">
        <v>924</v>
      </c>
      <c r="C1724" t="s">
        <v>925</v>
      </c>
      <c r="D1724" t="s">
        <v>36</v>
      </c>
      <c r="E1724" t="s">
        <v>39</v>
      </c>
      <c r="F1724" s="1">
        <v>2500</v>
      </c>
      <c r="G1724" s="4">
        <v>310</v>
      </c>
      <c r="H1724">
        <v>1</v>
      </c>
      <c r="J1724">
        <f>F1724*G1724</f>
        <v>775000</v>
      </c>
    </row>
    <row r="1725" spans="1:11">
      <c r="A1725" t="s">
        <v>21</v>
      </c>
      <c r="B1725" s="2" t="s">
        <v>924</v>
      </c>
      <c r="C1725" t="s">
        <v>926</v>
      </c>
      <c r="D1725" t="s">
        <v>36</v>
      </c>
      <c r="E1725" t="s">
        <v>39</v>
      </c>
      <c r="F1725" s="1">
        <v>2000</v>
      </c>
      <c r="G1725" s="4">
        <v>310</v>
      </c>
      <c r="H1725">
        <v>1</v>
      </c>
      <c r="J1725">
        <f>F1725*G1725</f>
        <v>620000</v>
      </c>
    </row>
    <row r="1726" spans="1:11">
      <c r="A1726" t="s">
        <v>21</v>
      </c>
      <c r="B1726" t="s">
        <v>927</v>
      </c>
      <c r="C1726" t="s">
        <v>928</v>
      </c>
      <c r="D1726" t="s">
        <v>37</v>
      </c>
      <c r="E1726" t="s">
        <v>40</v>
      </c>
      <c r="F1726" s="1">
        <v>2000000</v>
      </c>
      <c r="G1726" s="4">
        <v>1</v>
      </c>
      <c r="I1726">
        <v>1</v>
      </c>
      <c r="K1726">
        <f>F1726*G1726</f>
        <v>2000000</v>
      </c>
    </row>
    <row r="1727" spans="1:11">
      <c r="A1727" t="s">
        <v>21</v>
      </c>
      <c r="B1727" t="s">
        <v>929</v>
      </c>
      <c r="C1727" t="s">
        <v>930</v>
      </c>
      <c r="D1727" t="s">
        <v>36</v>
      </c>
      <c r="E1727" t="s">
        <v>39</v>
      </c>
      <c r="F1727" s="1">
        <v>4500</v>
      </c>
      <c r="G1727" s="4">
        <v>310</v>
      </c>
      <c r="H1727">
        <v>1</v>
      </c>
      <c r="J1727">
        <f>F1727*G1727</f>
        <v>1395000</v>
      </c>
    </row>
    <row r="1728" spans="1:11">
      <c r="A1728" t="s">
        <v>21</v>
      </c>
      <c r="B1728" t="s">
        <v>931</v>
      </c>
      <c r="C1728" t="s">
        <v>932</v>
      </c>
      <c r="D1728" t="s">
        <v>37</v>
      </c>
      <c r="E1728" t="s">
        <v>40</v>
      </c>
      <c r="F1728" s="1">
        <v>1000000</v>
      </c>
      <c r="G1728" s="4">
        <v>1</v>
      </c>
      <c r="I1728">
        <v>1</v>
      </c>
      <c r="K1728">
        <f>F1728*G1728</f>
        <v>1000000</v>
      </c>
    </row>
    <row r="1729" spans="1:11">
      <c r="A1729" t="s">
        <v>21</v>
      </c>
      <c r="B1729" t="s">
        <v>933</v>
      </c>
      <c r="C1729" t="s">
        <v>933</v>
      </c>
      <c r="D1729" t="s">
        <v>37</v>
      </c>
      <c r="E1729" t="s">
        <v>40</v>
      </c>
      <c r="F1729" s="1">
        <v>800000</v>
      </c>
      <c r="G1729" s="4">
        <v>1</v>
      </c>
      <c r="I1729">
        <v>1</v>
      </c>
      <c r="K1729">
        <f>F1729*G1729</f>
        <v>800000</v>
      </c>
    </row>
    <row r="1730" spans="1:11">
      <c r="A1730" t="s">
        <v>21</v>
      </c>
      <c r="B1730" t="s">
        <v>934</v>
      </c>
      <c r="C1730" t="s">
        <v>935</v>
      </c>
      <c r="D1730" t="s">
        <v>37</v>
      </c>
      <c r="E1730" t="s">
        <v>40</v>
      </c>
      <c r="F1730" s="1">
        <v>1000000</v>
      </c>
      <c r="G1730" s="4">
        <v>1</v>
      </c>
      <c r="I1730">
        <v>1</v>
      </c>
      <c r="K1730">
        <f>F1730*G1730</f>
        <v>1000000</v>
      </c>
    </row>
    <row r="1731" spans="1:11">
      <c r="A1731" t="s">
        <v>21</v>
      </c>
      <c r="B1731" s="2" t="s">
        <v>936</v>
      </c>
      <c r="C1731" t="s">
        <v>937</v>
      </c>
      <c r="D1731" t="s">
        <v>37</v>
      </c>
      <c r="E1731" t="s">
        <v>40</v>
      </c>
      <c r="F1731" s="1">
        <v>2000000</v>
      </c>
      <c r="G1731" s="4">
        <v>1</v>
      </c>
      <c r="I1731">
        <v>1</v>
      </c>
      <c r="K1731">
        <f>F1731*G1731</f>
        <v>2000000</v>
      </c>
    </row>
    <row r="1732" spans="1:11">
      <c r="A1732" t="s">
        <v>21</v>
      </c>
      <c r="B1732" t="s">
        <v>938</v>
      </c>
      <c r="C1732" t="s">
        <v>939</v>
      </c>
      <c r="D1732" t="s">
        <v>36</v>
      </c>
      <c r="E1732" t="s">
        <v>39</v>
      </c>
      <c r="F1732" s="1">
        <v>2500</v>
      </c>
      <c r="G1732" s="4">
        <v>310</v>
      </c>
      <c r="H1732">
        <v>1</v>
      </c>
      <c r="J1732">
        <f t="shared" ref="J1732:J1763" si="97">F1732*G1732</f>
        <v>775000</v>
      </c>
    </row>
    <row r="1733" spans="1:11">
      <c r="A1733" t="s">
        <v>21</v>
      </c>
      <c r="B1733" t="s">
        <v>940</v>
      </c>
      <c r="C1733" t="s">
        <v>941</v>
      </c>
      <c r="D1733" t="s">
        <v>36</v>
      </c>
      <c r="E1733" t="s">
        <v>39</v>
      </c>
      <c r="F1733" s="1">
        <v>1200</v>
      </c>
      <c r="G1733" s="4">
        <v>310</v>
      </c>
      <c r="H1733">
        <v>1</v>
      </c>
      <c r="J1733">
        <f t="shared" si="97"/>
        <v>372000</v>
      </c>
    </row>
    <row r="1734" spans="1:11">
      <c r="A1734" t="s">
        <v>21</v>
      </c>
      <c r="B1734" t="s">
        <v>940</v>
      </c>
      <c r="C1734" t="s">
        <v>942</v>
      </c>
      <c r="D1734" t="s">
        <v>36</v>
      </c>
      <c r="E1734" t="s">
        <v>39</v>
      </c>
      <c r="F1734" s="1">
        <v>3200</v>
      </c>
      <c r="G1734" s="4">
        <v>310</v>
      </c>
      <c r="H1734">
        <v>1</v>
      </c>
      <c r="J1734">
        <f t="shared" si="97"/>
        <v>992000</v>
      </c>
    </row>
    <row r="1735" spans="1:11">
      <c r="A1735" t="s">
        <v>21</v>
      </c>
      <c r="B1735" t="s">
        <v>934</v>
      </c>
      <c r="C1735" t="s">
        <v>943</v>
      </c>
      <c r="D1735" t="s">
        <v>36</v>
      </c>
      <c r="E1735" t="s">
        <v>39</v>
      </c>
      <c r="F1735" s="1">
        <v>2500</v>
      </c>
      <c r="G1735" s="4">
        <v>310</v>
      </c>
      <c r="H1735">
        <v>1</v>
      </c>
      <c r="J1735">
        <f t="shared" si="97"/>
        <v>775000</v>
      </c>
    </row>
    <row r="1736" spans="1:11">
      <c r="A1736" t="s">
        <v>21</v>
      </c>
      <c r="B1736" t="s">
        <v>934</v>
      </c>
      <c r="C1736" t="s">
        <v>943</v>
      </c>
      <c r="D1736" t="s">
        <v>36</v>
      </c>
      <c r="E1736" t="s">
        <v>39</v>
      </c>
      <c r="F1736" s="1">
        <v>2500</v>
      </c>
      <c r="G1736" s="4">
        <v>310</v>
      </c>
      <c r="H1736">
        <v>1</v>
      </c>
      <c r="J1736">
        <f t="shared" si="97"/>
        <v>775000</v>
      </c>
    </row>
    <row r="1737" spans="1:11">
      <c r="A1737" t="s">
        <v>21</v>
      </c>
      <c r="B1737" t="s">
        <v>920</v>
      </c>
      <c r="C1737" t="s">
        <v>921</v>
      </c>
      <c r="D1737" t="s">
        <v>36</v>
      </c>
      <c r="E1737" t="s">
        <v>39</v>
      </c>
      <c r="F1737" s="1">
        <v>5000</v>
      </c>
      <c r="G1737" s="4">
        <v>310</v>
      </c>
      <c r="H1737">
        <v>1</v>
      </c>
      <c r="J1737">
        <f t="shared" si="97"/>
        <v>1550000</v>
      </c>
    </row>
    <row r="1738" spans="1:11">
      <c r="A1738" t="s">
        <v>21</v>
      </c>
      <c r="B1738" t="s">
        <v>920</v>
      </c>
      <c r="C1738" t="s">
        <v>921</v>
      </c>
      <c r="D1738" t="s">
        <v>36</v>
      </c>
      <c r="E1738" t="s">
        <v>39</v>
      </c>
      <c r="F1738" s="1">
        <v>5000</v>
      </c>
      <c r="G1738" s="4">
        <v>310</v>
      </c>
      <c r="H1738">
        <v>1</v>
      </c>
      <c r="J1738">
        <f t="shared" si="97"/>
        <v>1550000</v>
      </c>
    </row>
    <row r="1739" spans="1:11">
      <c r="A1739" t="s">
        <v>21</v>
      </c>
      <c r="B1739" t="s">
        <v>920</v>
      </c>
      <c r="C1739" t="s">
        <v>921</v>
      </c>
      <c r="D1739" t="s">
        <v>36</v>
      </c>
      <c r="E1739" t="s">
        <v>39</v>
      </c>
      <c r="F1739" s="1">
        <v>5000</v>
      </c>
      <c r="G1739" s="4">
        <v>310</v>
      </c>
      <c r="H1739">
        <v>1</v>
      </c>
      <c r="J1739">
        <f t="shared" si="97"/>
        <v>1550000</v>
      </c>
    </row>
    <row r="1740" spans="1:11">
      <c r="A1740" t="s">
        <v>21</v>
      </c>
      <c r="B1740" t="s">
        <v>920</v>
      </c>
      <c r="C1740" t="s">
        <v>921</v>
      </c>
      <c r="D1740" t="s">
        <v>36</v>
      </c>
      <c r="E1740" t="s">
        <v>39</v>
      </c>
      <c r="F1740" s="1">
        <v>5000</v>
      </c>
      <c r="G1740" s="4">
        <v>310</v>
      </c>
      <c r="H1740">
        <v>1</v>
      </c>
      <c r="J1740">
        <f t="shared" si="97"/>
        <v>1550000</v>
      </c>
    </row>
    <row r="1741" spans="1:11">
      <c r="A1741" t="s">
        <v>21</v>
      </c>
      <c r="B1741" t="s">
        <v>920</v>
      </c>
      <c r="C1741" t="s">
        <v>921</v>
      </c>
      <c r="D1741" t="s">
        <v>36</v>
      </c>
      <c r="E1741" t="s">
        <v>39</v>
      </c>
      <c r="F1741" s="1">
        <v>5000</v>
      </c>
      <c r="G1741" s="4">
        <v>310</v>
      </c>
      <c r="H1741">
        <v>1</v>
      </c>
      <c r="J1741">
        <f t="shared" si="97"/>
        <v>1550000</v>
      </c>
    </row>
    <row r="1742" spans="1:11">
      <c r="A1742" t="s">
        <v>21</v>
      </c>
      <c r="B1742" t="s">
        <v>933</v>
      </c>
      <c r="C1742" t="s">
        <v>944</v>
      </c>
      <c r="D1742" t="s">
        <v>36</v>
      </c>
      <c r="E1742" t="s">
        <v>39</v>
      </c>
      <c r="F1742" s="1">
        <v>3200</v>
      </c>
      <c r="G1742" s="4">
        <v>310</v>
      </c>
      <c r="H1742">
        <v>1</v>
      </c>
      <c r="J1742">
        <f t="shared" si="97"/>
        <v>992000</v>
      </c>
    </row>
    <row r="1743" spans="1:11">
      <c r="A1743" t="s">
        <v>21</v>
      </c>
      <c r="B1743" t="s">
        <v>936</v>
      </c>
      <c r="C1743" t="s">
        <v>936</v>
      </c>
      <c r="D1743" t="s">
        <v>36</v>
      </c>
      <c r="E1743" t="s">
        <v>39</v>
      </c>
      <c r="F1743" s="1">
        <v>5000</v>
      </c>
      <c r="G1743" s="4">
        <v>310</v>
      </c>
      <c r="H1743">
        <v>1</v>
      </c>
      <c r="J1743">
        <f t="shared" si="97"/>
        <v>1550000</v>
      </c>
    </row>
    <row r="1744" spans="1:11">
      <c r="A1744" t="s">
        <v>21</v>
      </c>
      <c r="B1744" t="s">
        <v>936</v>
      </c>
      <c r="C1744" t="s">
        <v>945</v>
      </c>
      <c r="D1744" t="s">
        <v>36</v>
      </c>
      <c r="E1744" t="s">
        <v>39</v>
      </c>
      <c r="F1744" s="1">
        <v>5000</v>
      </c>
      <c r="G1744" s="4">
        <v>310</v>
      </c>
      <c r="H1744">
        <v>1</v>
      </c>
      <c r="J1744">
        <f t="shared" si="97"/>
        <v>1550000</v>
      </c>
    </row>
    <row r="1745" spans="1:10">
      <c r="A1745" t="s">
        <v>21</v>
      </c>
      <c r="B1745" t="s">
        <v>936</v>
      </c>
      <c r="C1745" t="s">
        <v>945</v>
      </c>
      <c r="D1745" t="s">
        <v>36</v>
      </c>
      <c r="E1745" t="s">
        <v>39</v>
      </c>
      <c r="F1745" s="1">
        <v>5000</v>
      </c>
      <c r="G1745" s="4">
        <v>310</v>
      </c>
      <c r="H1745">
        <v>1</v>
      </c>
      <c r="J1745">
        <f t="shared" si="97"/>
        <v>1550000</v>
      </c>
    </row>
    <row r="1746" spans="1:10">
      <c r="A1746" t="s">
        <v>21</v>
      </c>
      <c r="B1746" t="s">
        <v>920</v>
      </c>
      <c r="C1746" t="s">
        <v>946</v>
      </c>
      <c r="D1746" t="s">
        <v>36</v>
      </c>
      <c r="E1746" t="s">
        <v>39</v>
      </c>
      <c r="F1746" s="1">
        <v>4600</v>
      </c>
      <c r="G1746" s="4">
        <v>310</v>
      </c>
      <c r="H1746">
        <v>1</v>
      </c>
      <c r="J1746">
        <f t="shared" si="97"/>
        <v>1426000</v>
      </c>
    </row>
    <row r="1747" spans="1:10">
      <c r="A1747" t="s">
        <v>21</v>
      </c>
      <c r="B1747" t="s">
        <v>920</v>
      </c>
      <c r="C1747" t="s">
        <v>947</v>
      </c>
      <c r="D1747" t="s">
        <v>36</v>
      </c>
      <c r="E1747" t="s">
        <v>39</v>
      </c>
      <c r="F1747" s="1">
        <v>2500</v>
      </c>
      <c r="G1747" s="4">
        <v>310</v>
      </c>
      <c r="H1747">
        <v>1</v>
      </c>
      <c r="J1747">
        <f t="shared" si="97"/>
        <v>775000</v>
      </c>
    </row>
    <row r="1748" spans="1:10">
      <c r="A1748" t="s">
        <v>21</v>
      </c>
      <c r="B1748" t="s">
        <v>920</v>
      </c>
      <c r="C1748" t="s">
        <v>921</v>
      </c>
      <c r="D1748" t="s">
        <v>36</v>
      </c>
      <c r="E1748" t="s">
        <v>39</v>
      </c>
      <c r="F1748" s="1">
        <v>2500</v>
      </c>
      <c r="G1748" s="4">
        <v>310</v>
      </c>
      <c r="H1748">
        <v>1</v>
      </c>
      <c r="J1748">
        <f t="shared" si="97"/>
        <v>775000</v>
      </c>
    </row>
    <row r="1749" spans="1:10">
      <c r="A1749" t="s">
        <v>21</v>
      </c>
      <c r="B1749" t="s">
        <v>920</v>
      </c>
      <c r="C1749" t="s">
        <v>946</v>
      </c>
      <c r="D1749" t="s">
        <v>36</v>
      </c>
      <c r="E1749" t="s">
        <v>39</v>
      </c>
      <c r="F1749" s="1">
        <v>2000</v>
      </c>
      <c r="G1749" s="4">
        <v>310</v>
      </c>
      <c r="H1749">
        <v>1</v>
      </c>
      <c r="J1749">
        <f t="shared" si="97"/>
        <v>620000</v>
      </c>
    </row>
    <row r="1750" spans="1:10">
      <c r="A1750" t="s">
        <v>21</v>
      </c>
      <c r="B1750" t="s">
        <v>920</v>
      </c>
      <c r="C1750" t="s">
        <v>921</v>
      </c>
      <c r="D1750" t="s">
        <v>36</v>
      </c>
      <c r="E1750" t="s">
        <v>39</v>
      </c>
      <c r="F1750" s="1">
        <v>4500</v>
      </c>
      <c r="G1750" s="4">
        <v>310</v>
      </c>
      <c r="H1750">
        <v>1</v>
      </c>
      <c r="J1750">
        <f t="shared" si="97"/>
        <v>1395000</v>
      </c>
    </row>
    <row r="1751" spans="1:10">
      <c r="A1751" t="s">
        <v>21</v>
      </c>
      <c r="B1751" t="s">
        <v>920</v>
      </c>
      <c r="C1751" t="s">
        <v>921</v>
      </c>
      <c r="D1751" t="s">
        <v>36</v>
      </c>
      <c r="E1751" t="s">
        <v>39</v>
      </c>
      <c r="F1751" s="1">
        <v>2500</v>
      </c>
      <c r="G1751" s="4">
        <v>310</v>
      </c>
      <c r="H1751">
        <v>1</v>
      </c>
      <c r="J1751">
        <f t="shared" si="97"/>
        <v>775000</v>
      </c>
    </row>
    <row r="1752" spans="1:10">
      <c r="A1752" t="s">
        <v>21</v>
      </c>
      <c r="B1752" t="s">
        <v>948</v>
      </c>
      <c r="C1752" t="s">
        <v>949</v>
      </c>
      <c r="D1752" t="s">
        <v>36</v>
      </c>
      <c r="E1752" t="s">
        <v>39</v>
      </c>
      <c r="F1752" s="1">
        <v>4600</v>
      </c>
      <c r="G1752" s="4">
        <v>310</v>
      </c>
      <c r="H1752">
        <v>1</v>
      </c>
      <c r="J1752">
        <f t="shared" si="97"/>
        <v>1426000</v>
      </c>
    </row>
    <row r="1753" spans="1:10">
      <c r="A1753" t="s">
        <v>21</v>
      </c>
      <c r="B1753" t="s">
        <v>948</v>
      </c>
      <c r="C1753" t="s">
        <v>950</v>
      </c>
      <c r="D1753" t="s">
        <v>36</v>
      </c>
      <c r="E1753" t="s">
        <v>39</v>
      </c>
      <c r="F1753" s="1">
        <v>2500</v>
      </c>
      <c r="G1753" s="4">
        <v>310</v>
      </c>
      <c r="H1753">
        <v>1</v>
      </c>
      <c r="J1753">
        <f t="shared" si="97"/>
        <v>775000</v>
      </c>
    </row>
    <row r="1754" spans="1:10">
      <c r="A1754" t="s">
        <v>21</v>
      </c>
      <c r="B1754" t="s">
        <v>938</v>
      </c>
      <c r="C1754" t="s">
        <v>951</v>
      </c>
      <c r="D1754" t="s">
        <v>36</v>
      </c>
      <c r="E1754" t="s">
        <v>39</v>
      </c>
      <c r="F1754" s="1">
        <v>2500</v>
      </c>
      <c r="G1754" s="4">
        <v>310</v>
      </c>
      <c r="H1754">
        <v>1</v>
      </c>
      <c r="J1754">
        <f t="shared" si="97"/>
        <v>775000</v>
      </c>
    </row>
    <row r="1755" spans="1:10">
      <c r="A1755" t="s">
        <v>21</v>
      </c>
      <c r="B1755" t="s">
        <v>938</v>
      </c>
      <c r="C1755" t="s">
        <v>951</v>
      </c>
      <c r="D1755" t="s">
        <v>36</v>
      </c>
      <c r="E1755" t="s">
        <v>39</v>
      </c>
      <c r="F1755" s="1">
        <v>2500</v>
      </c>
      <c r="G1755" s="4">
        <v>310</v>
      </c>
      <c r="H1755">
        <v>1</v>
      </c>
      <c r="J1755">
        <f t="shared" si="97"/>
        <v>775000</v>
      </c>
    </row>
    <row r="1756" spans="1:10">
      <c r="A1756" t="s">
        <v>21</v>
      </c>
      <c r="B1756" t="s">
        <v>952</v>
      </c>
      <c r="C1756" t="s">
        <v>953</v>
      </c>
      <c r="D1756" t="s">
        <v>36</v>
      </c>
      <c r="E1756" t="s">
        <v>39</v>
      </c>
      <c r="F1756" s="1">
        <v>5000</v>
      </c>
      <c r="G1756" s="4">
        <v>310</v>
      </c>
      <c r="H1756">
        <v>1</v>
      </c>
      <c r="J1756">
        <f t="shared" si="97"/>
        <v>1550000</v>
      </c>
    </row>
    <row r="1757" spans="1:10">
      <c r="A1757" t="s">
        <v>21</v>
      </c>
      <c r="B1757" t="s">
        <v>954</v>
      </c>
      <c r="C1757" t="s">
        <v>955</v>
      </c>
      <c r="D1757" t="s">
        <v>36</v>
      </c>
      <c r="E1757" t="s">
        <v>39</v>
      </c>
      <c r="F1757" s="1">
        <v>2000</v>
      </c>
      <c r="G1757" s="4">
        <v>310</v>
      </c>
      <c r="H1757">
        <v>1</v>
      </c>
      <c r="J1757">
        <f t="shared" si="97"/>
        <v>620000</v>
      </c>
    </row>
    <row r="1758" spans="1:10">
      <c r="A1758" t="s">
        <v>21</v>
      </c>
      <c r="B1758" t="s">
        <v>954</v>
      </c>
      <c r="C1758" t="s">
        <v>955</v>
      </c>
      <c r="D1758" t="s">
        <v>36</v>
      </c>
      <c r="E1758" t="s">
        <v>39</v>
      </c>
      <c r="F1758" s="1">
        <v>4000</v>
      </c>
      <c r="G1758" s="4">
        <v>310</v>
      </c>
      <c r="H1758">
        <v>1</v>
      </c>
      <c r="J1758">
        <f t="shared" si="97"/>
        <v>1240000</v>
      </c>
    </row>
    <row r="1759" spans="1:10">
      <c r="A1759" t="s">
        <v>21</v>
      </c>
      <c r="B1759" t="s">
        <v>954</v>
      </c>
      <c r="C1759" t="s">
        <v>955</v>
      </c>
      <c r="D1759" t="s">
        <v>36</v>
      </c>
      <c r="E1759" t="s">
        <v>39</v>
      </c>
      <c r="F1759" s="1">
        <v>2500</v>
      </c>
      <c r="G1759" s="4">
        <v>310</v>
      </c>
      <c r="H1759">
        <v>1</v>
      </c>
      <c r="J1759">
        <f t="shared" si="97"/>
        <v>775000</v>
      </c>
    </row>
    <row r="1760" spans="1:10">
      <c r="A1760" t="s">
        <v>21</v>
      </c>
      <c r="B1760" t="s">
        <v>954</v>
      </c>
      <c r="C1760" t="s">
        <v>955</v>
      </c>
      <c r="D1760" t="s">
        <v>36</v>
      </c>
      <c r="E1760" t="s">
        <v>39</v>
      </c>
      <c r="F1760" s="1">
        <v>2500</v>
      </c>
      <c r="G1760" s="4">
        <v>310</v>
      </c>
      <c r="H1760">
        <v>1</v>
      </c>
      <c r="J1760">
        <f t="shared" si="97"/>
        <v>775000</v>
      </c>
    </row>
    <row r="1761" spans="1:10">
      <c r="A1761" t="s">
        <v>21</v>
      </c>
      <c r="B1761" t="s">
        <v>956</v>
      </c>
      <c r="C1761" t="s">
        <v>956</v>
      </c>
      <c r="D1761" t="s">
        <v>36</v>
      </c>
      <c r="E1761" t="s">
        <v>39</v>
      </c>
      <c r="F1761" s="1">
        <v>2500</v>
      </c>
      <c r="G1761" s="4">
        <v>310</v>
      </c>
      <c r="H1761">
        <v>1</v>
      </c>
      <c r="J1761">
        <f t="shared" si="97"/>
        <v>775000</v>
      </c>
    </row>
    <row r="1762" spans="1:10">
      <c r="A1762" t="s">
        <v>21</v>
      </c>
      <c r="B1762" t="s">
        <v>957</v>
      </c>
      <c r="C1762" t="s">
        <v>958</v>
      </c>
      <c r="D1762" t="s">
        <v>36</v>
      </c>
      <c r="E1762" t="s">
        <v>39</v>
      </c>
      <c r="F1762" s="1">
        <v>1000</v>
      </c>
      <c r="G1762" s="4">
        <v>310</v>
      </c>
      <c r="H1762">
        <v>1</v>
      </c>
      <c r="J1762">
        <f t="shared" si="97"/>
        <v>310000</v>
      </c>
    </row>
    <row r="1763" spans="1:10">
      <c r="A1763" t="s">
        <v>21</v>
      </c>
      <c r="B1763" t="s">
        <v>957</v>
      </c>
      <c r="C1763" t="s">
        <v>958</v>
      </c>
      <c r="D1763" t="s">
        <v>36</v>
      </c>
      <c r="E1763" t="s">
        <v>39</v>
      </c>
      <c r="F1763" s="1">
        <v>2500</v>
      </c>
      <c r="G1763" s="4">
        <v>310</v>
      </c>
      <c r="H1763">
        <v>1</v>
      </c>
      <c r="J1763">
        <f t="shared" si="97"/>
        <v>775000</v>
      </c>
    </row>
    <row r="1764" spans="1:10">
      <c r="A1764" t="s">
        <v>21</v>
      </c>
      <c r="B1764" t="s">
        <v>957</v>
      </c>
      <c r="C1764" t="s">
        <v>958</v>
      </c>
      <c r="D1764" t="s">
        <v>36</v>
      </c>
      <c r="E1764" t="s">
        <v>39</v>
      </c>
      <c r="F1764" s="1">
        <v>2500</v>
      </c>
      <c r="G1764" s="4">
        <v>310</v>
      </c>
      <c r="H1764">
        <v>1</v>
      </c>
      <c r="J1764">
        <f t="shared" ref="J1764:J1795" si="98">F1764*G1764</f>
        <v>775000</v>
      </c>
    </row>
    <row r="1765" spans="1:10">
      <c r="A1765" t="s">
        <v>21</v>
      </c>
      <c r="B1765" t="s">
        <v>959</v>
      </c>
      <c r="C1765" t="s">
        <v>960</v>
      </c>
      <c r="D1765" t="s">
        <v>36</v>
      </c>
      <c r="E1765" t="s">
        <v>39</v>
      </c>
      <c r="F1765" s="1">
        <v>2500</v>
      </c>
      <c r="G1765" s="4">
        <v>310</v>
      </c>
      <c r="H1765">
        <v>1</v>
      </c>
      <c r="J1765">
        <f t="shared" si="98"/>
        <v>775000</v>
      </c>
    </row>
    <row r="1766" spans="1:10">
      <c r="A1766" t="s">
        <v>21</v>
      </c>
      <c r="B1766" t="s">
        <v>931</v>
      </c>
      <c r="C1766" t="s">
        <v>961</v>
      </c>
      <c r="D1766" t="s">
        <v>36</v>
      </c>
      <c r="E1766" t="s">
        <v>39</v>
      </c>
      <c r="F1766" s="1">
        <v>5000</v>
      </c>
      <c r="G1766" s="4">
        <v>310</v>
      </c>
      <c r="H1766">
        <v>1</v>
      </c>
      <c r="J1766">
        <f t="shared" si="98"/>
        <v>1550000</v>
      </c>
    </row>
    <row r="1767" spans="1:10">
      <c r="A1767" t="s">
        <v>21</v>
      </c>
      <c r="B1767" t="s">
        <v>931</v>
      </c>
      <c r="C1767" t="s">
        <v>961</v>
      </c>
      <c r="D1767" t="s">
        <v>36</v>
      </c>
      <c r="E1767" t="s">
        <v>39</v>
      </c>
      <c r="F1767" s="1">
        <v>5000</v>
      </c>
      <c r="G1767" s="4">
        <v>310</v>
      </c>
      <c r="H1767">
        <v>1</v>
      </c>
      <c r="J1767">
        <f t="shared" si="98"/>
        <v>1550000</v>
      </c>
    </row>
    <row r="1768" spans="1:10">
      <c r="A1768" t="s">
        <v>21</v>
      </c>
      <c r="B1768" t="s">
        <v>927</v>
      </c>
      <c r="C1768" t="s">
        <v>962</v>
      </c>
      <c r="D1768" t="s">
        <v>36</v>
      </c>
      <c r="E1768" t="s">
        <v>39</v>
      </c>
      <c r="F1768" s="1">
        <v>2500</v>
      </c>
      <c r="G1768" s="4">
        <v>310</v>
      </c>
      <c r="H1768">
        <v>1</v>
      </c>
      <c r="J1768">
        <f t="shared" si="98"/>
        <v>775000</v>
      </c>
    </row>
    <row r="1769" spans="1:10">
      <c r="A1769" t="s">
        <v>21</v>
      </c>
      <c r="B1769" t="s">
        <v>927</v>
      </c>
      <c r="C1769" t="s">
        <v>962</v>
      </c>
      <c r="D1769" t="s">
        <v>36</v>
      </c>
      <c r="E1769" t="s">
        <v>39</v>
      </c>
      <c r="F1769" s="1">
        <v>2500</v>
      </c>
      <c r="G1769" s="4">
        <v>310</v>
      </c>
      <c r="H1769">
        <v>1</v>
      </c>
      <c r="J1769">
        <f t="shared" si="98"/>
        <v>775000</v>
      </c>
    </row>
    <row r="1770" spans="1:10">
      <c r="A1770" t="s">
        <v>21</v>
      </c>
      <c r="B1770" t="s">
        <v>963</v>
      </c>
      <c r="C1770" t="s">
        <v>964</v>
      </c>
      <c r="D1770" t="s">
        <v>36</v>
      </c>
      <c r="E1770" t="s">
        <v>39</v>
      </c>
      <c r="F1770" s="1">
        <v>2500</v>
      </c>
      <c r="G1770" s="4">
        <v>310</v>
      </c>
      <c r="H1770">
        <v>1</v>
      </c>
      <c r="J1770">
        <f t="shared" si="98"/>
        <v>775000</v>
      </c>
    </row>
    <row r="1771" spans="1:10">
      <c r="A1771" t="s">
        <v>21</v>
      </c>
      <c r="B1771" t="s">
        <v>927</v>
      </c>
      <c r="C1771" t="s">
        <v>965</v>
      </c>
      <c r="D1771" t="s">
        <v>36</v>
      </c>
      <c r="E1771" t="s">
        <v>39</v>
      </c>
      <c r="F1771" s="1">
        <v>4000</v>
      </c>
      <c r="G1771" s="4">
        <v>310</v>
      </c>
      <c r="H1771">
        <v>1</v>
      </c>
      <c r="J1771">
        <f t="shared" si="98"/>
        <v>1240000</v>
      </c>
    </row>
    <row r="1772" spans="1:10">
      <c r="A1772" t="s">
        <v>21</v>
      </c>
      <c r="B1772" t="s">
        <v>927</v>
      </c>
      <c r="C1772" t="s">
        <v>966</v>
      </c>
      <c r="D1772" t="s">
        <v>36</v>
      </c>
      <c r="E1772" t="s">
        <v>39</v>
      </c>
      <c r="F1772" s="1">
        <v>4000</v>
      </c>
      <c r="G1772" s="4">
        <v>310</v>
      </c>
      <c r="H1772">
        <v>1</v>
      </c>
      <c r="J1772">
        <f t="shared" si="98"/>
        <v>1240000</v>
      </c>
    </row>
    <row r="1773" spans="1:10">
      <c r="A1773" t="s">
        <v>21</v>
      </c>
      <c r="B1773" t="s">
        <v>956</v>
      </c>
      <c r="C1773" t="s">
        <v>967</v>
      </c>
      <c r="D1773" t="s">
        <v>36</v>
      </c>
      <c r="E1773" t="s">
        <v>39</v>
      </c>
      <c r="F1773" s="1">
        <v>2500</v>
      </c>
      <c r="G1773" s="4">
        <v>310</v>
      </c>
      <c r="H1773">
        <v>1</v>
      </c>
      <c r="J1773">
        <f t="shared" si="98"/>
        <v>775000</v>
      </c>
    </row>
    <row r="1774" spans="1:10">
      <c r="A1774" t="s">
        <v>21</v>
      </c>
      <c r="B1774" t="s">
        <v>954</v>
      </c>
      <c r="C1774" t="s">
        <v>968</v>
      </c>
      <c r="D1774" t="s">
        <v>36</v>
      </c>
      <c r="E1774" t="s">
        <v>39</v>
      </c>
      <c r="F1774" s="1">
        <v>3200</v>
      </c>
      <c r="G1774" s="4">
        <v>310</v>
      </c>
      <c r="H1774">
        <v>1</v>
      </c>
      <c r="J1774">
        <f t="shared" si="98"/>
        <v>992000</v>
      </c>
    </row>
    <row r="1775" spans="1:10">
      <c r="A1775" t="s">
        <v>21</v>
      </c>
      <c r="B1775" t="s">
        <v>954</v>
      </c>
      <c r="C1775" t="s">
        <v>955</v>
      </c>
      <c r="D1775" t="s">
        <v>36</v>
      </c>
      <c r="E1775" t="s">
        <v>39</v>
      </c>
      <c r="F1775" s="1">
        <v>2500</v>
      </c>
      <c r="G1775" s="4">
        <v>310</v>
      </c>
      <c r="H1775">
        <v>1</v>
      </c>
      <c r="J1775">
        <f t="shared" si="98"/>
        <v>775000</v>
      </c>
    </row>
    <row r="1776" spans="1:10">
      <c r="A1776" t="s">
        <v>21</v>
      </c>
      <c r="B1776" t="s">
        <v>952</v>
      </c>
      <c r="C1776" t="s">
        <v>969</v>
      </c>
      <c r="D1776" t="s">
        <v>36</v>
      </c>
      <c r="E1776" t="s">
        <v>39</v>
      </c>
      <c r="F1776" s="1">
        <v>2500</v>
      </c>
      <c r="G1776" s="4">
        <v>310</v>
      </c>
      <c r="H1776">
        <v>1</v>
      </c>
      <c r="J1776">
        <f t="shared" si="98"/>
        <v>775000</v>
      </c>
    </row>
    <row r="1777" spans="1:10">
      <c r="A1777" t="s">
        <v>21</v>
      </c>
      <c r="B1777" t="s">
        <v>952</v>
      </c>
      <c r="C1777" t="s">
        <v>970</v>
      </c>
      <c r="D1777" t="s">
        <v>36</v>
      </c>
      <c r="E1777" t="s">
        <v>39</v>
      </c>
      <c r="F1777" s="1">
        <v>2500</v>
      </c>
      <c r="G1777" s="4">
        <v>310</v>
      </c>
      <c r="H1777">
        <v>1</v>
      </c>
      <c r="J1777">
        <f t="shared" si="98"/>
        <v>775000</v>
      </c>
    </row>
    <row r="1778" spans="1:10">
      <c r="A1778" t="s">
        <v>21</v>
      </c>
      <c r="B1778" t="s">
        <v>920</v>
      </c>
      <c r="C1778" t="s">
        <v>971</v>
      </c>
      <c r="D1778" t="s">
        <v>36</v>
      </c>
      <c r="E1778" t="s">
        <v>39</v>
      </c>
      <c r="F1778" s="1">
        <v>2500</v>
      </c>
      <c r="G1778" s="4">
        <v>310</v>
      </c>
      <c r="H1778">
        <v>1</v>
      </c>
      <c r="J1778">
        <f t="shared" si="98"/>
        <v>775000</v>
      </c>
    </row>
    <row r="1779" spans="1:10">
      <c r="A1779" t="s">
        <v>21</v>
      </c>
      <c r="B1779" s="2" t="s">
        <v>972</v>
      </c>
      <c r="C1779" t="s">
        <v>973</v>
      </c>
      <c r="D1779" t="s">
        <v>36</v>
      </c>
      <c r="E1779" t="s">
        <v>39</v>
      </c>
      <c r="F1779" s="1">
        <v>2500</v>
      </c>
      <c r="G1779" s="4">
        <v>310</v>
      </c>
      <c r="H1779">
        <v>1</v>
      </c>
      <c r="J1779">
        <f t="shared" si="98"/>
        <v>775000</v>
      </c>
    </row>
    <row r="1780" spans="1:10">
      <c r="A1780" t="s">
        <v>21</v>
      </c>
      <c r="B1780" s="2" t="s">
        <v>972</v>
      </c>
      <c r="C1780" t="s">
        <v>973</v>
      </c>
      <c r="D1780" t="s">
        <v>36</v>
      </c>
      <c r="E1780" t="s">
        <v>39</v>
      </c>
      <c r="F1780" s="1">
        <v>2500</v>
      </c>
      <c r="G1780" s="4">
        <v>310</v>
      </c>
      <c r="H1780">
        <v>1</v>
      </c>
      <c r="J1780">
        <f t="shared" si="98"/>
        <v>775000</v>
      </c>
    </row>
    <row r="1781" spans="1:10">
      <c r="A1781" t="s">
        <v>21</v>
      </c>
      <c r="B1781" t="s">
        <v>974</v>
      </c>
      <c r="C1781" t="s">
        <v>975</v>
      </c>
      <c r="D1781" t="s">
        <v>36</v>
      </c>
      <c r="E1781" t="s">
        <v>39</v>
      </c>
      <c r="F1781" s="1">
        <v>2500</v>
      </c>
      <c r="G1781" s="4">
        <v>310</v>
      </c>
      <c r="H1781">
        <v>1</v>
      </c>
      <c r="J1781">
        <f t="shared" si="98"/>
        <v>775000</v>
      </c>
    </row>
    <row r="1782" spans="1:10">
      <c r="A1782" t="s">
        <v>21</v>
      </c>
      <c r="B1782" s="2" t="s">
        <v>936</v>
      </c>
      <c r="C1782" t="s">
        <v>976</v>
      </c>
      <c r="D1782" t="s">
        <v>36</v>
      </c>
      <c r="E1782" t="s">
        <v>39</v>
      </c>
      <c r="F1782" s="1">
        <v>5000</v>
      </c>
      <c r="G1782" s="4">
        <v>310</v>
      </c>
      <c r="H1782">
        <v>1</v>
      </c>
      <c r="J1782">
        <f t="shared" si="98"/>
        <v>1550000</v>
      </c>
    </row>
    <row r="1783" spans="1:10">
      <c r="A1783" t="s">
        <v>21</v>
      </c>
      <c r="B1783" s="2" t="s">
        <v>924</v>
      </c>
      <c r="C1783" t="s">
        <v>926</v>
      </c>
      <c r="D1783" t="s">
        <v>36</v>
      </c>
      <c r="E1783" t="s">
        <v>39</v>
      </c>
      <c r="F1783" s="1">
        <v>2500</v>
      </c>
      <c r="G1783" s="4">
        <v>310</v>
      </c>
      <c r="H1783">
        <v>1</v>
      </c>
      <c r="J1783">
        <f t="shared" si="98"/>
        <v>775000</v>
      </c>
    </row>
    <row r="1784" spans="1:10">
      <c r="A1784" t="s">
        <v>21</v>
      </c>
      <c r="B1784" s="2" t="s">
        <v>934</v>
      </c>
      <c r="C1784" t="s">
        <v>977</v>
      </c>
      <c r="D1784" t="s">
        <v>36</v>
      </c>
      <c r="E1784" t="s">
        <v>39</v>
      </c>
      <c r="F1784" s="1">
        <v>3200</v>
      </c>
      <c r="G1784" s="4">
        <v>310</v>
      </c>
      <c r="H1784">
        <v>1</v>
      </c>
      <c r="J1784">
        <f t="shared" si="98"/>
        <v>992000</v>
      </c>
    </row>
    <row r="1785" spans="1:10">
      <c r="A1785" t="s">
        <v>21</v>
      </c>
      <c r="B1785" s="2" t="s">
        <v>934</v>
      </c>
      <c r="C1785" t="s">
        <v>977</v>
      </c>
      <c r="D1785" t="s">
        <v>36</v>
      </c>
      <c r="E1785" t="s">
        <v>39</v>
      </c>
      <c r="F1785" s="1">
        <v>5000</v>
      </c>
      <c r="G1785" s="4">
        <v>310</v>
      </c>
      <c r="H1785">
        <v>1</v>
      </c>
      <c r="J1785">
        <f t="shared" si="98"/>
        <v>1550000</v>
      </c>
    </row>
    <row r="1786" spans="1:10">
      <c r="A1786" t="s">
        <v>21</v>
      </c>
      <c r="B1786" s="2" t="s">
        <v>933</v>
      </c>
      <c r="C1786" t="s">
        <v>978</v>
      </c>
      <c r="D1786" t="s">
        <v>36</v>
      </c>
      <c r="E1786" t="s">
        <v>39</v>
      </c>
      <c r="F1786" s="1">
        <v>2500</v>
      </c>
      <c r="G1786" s="4">
        <v>310</v>
      </c>
      <c r="H1786">
        <v>1</v>
      </c>
      <c r="J1786">
        <f t="shared" si="98"/>
        <v>775000</v>
      </c>
    </row>
    <row r="1787" spans="1:10">
      <c r="A1787" t="s">
        <v>21</v>
      </c>
      <c r="B1787" s="2" t="s">
        <v>933</v>
      </c>
      <c r="C1787" t="s">
        <v>978</v>
      </c>
      <c r="D1787" t="s">
        <v>36</v>
      </c>
      <c r="E1787" t="s">
        <v>39</v>
      </c>
      <c r="F1787" s="1">
        <v>2500</v>
      </c>
      <c r="G1787" s="4">
        <v>310</v>
      </c>
      <c r="H1787">
        <v>1</v>
      </c>
      <c r="J1787">
        <f t="shared" si="98"/>
        <v>775000</v>
      </c>
    </row>
    <row r="1788" spans="1:10">
      <c r="A1788" t="s">
        <v>21</v>
      </c>
      <c r="B1788" s="2" t="s">
        <v>933</v>
      </c>
      <c r="C1788" t="s">
        <v>944</v>
      </c>
      <c r="D1788" t="s">
        <v>36</v>
      </c>
      <c r="E1788" t="s">
        <v>39</v>
      </c>
      <c r="F1788" s="1">
        <v>2500</v>
      </c>
      <c r="G1788" s="4">
        <v>310</v>
      </c>
      <c r="H1788">
        <v>1</v>
      </c>
      <c r="J1788">
        <f t="shared" si="98"/>
        <v>775000</v>
      </c>
    </row>
    <row r="1789" spans="1:10">
      <c r="A1789" t="s">
        <v>21</v>
      </c>
      <c r="B1789" s="2" t="s">
        <v>931</v>
      </c>
      <c r="C1789" t="s">
        <v>979</v>
      </c>
      <c r="D1789" t="s">
        <v>36</v>
      </c>
      <c r="E1789" t="s">
        <v>39</v>
      </c>
      <c r="F1789" s="1">
        <v>5000</v>
      </c>
      <c r="G1789" s="4">
        <v>310</v>
      </c>
      <c r="H1789">
        <v>1</v>
      </c>
      <c r="J1789">
        <f t="shared" si="98"/>
        <v>1550000</v>
      </c>
    </row>
    <row r="1790" spans="1:10">
      <c r="A1790" t="s">
        <v>21</v>
      </c>
      <c r="B1790" s="2" t="s">
        <v>929</v>
      </c>
      <c r="C1790" t="s">
        <v>339</v>
      </c>
      <c r="D1790" t="s">
        <v>36</v>
      </c>
      <c r="E1790" t="s">
        <v>39</v>
      </c>
      <c r="F1790" s="1">
        <v>2500</v>
      </c>
      <c r="G1790" s="4">
        <v>310</v>
      </c>
      <c r="H1790">
        <v>1</v>
      </c>
      <c r="J1790">
        <f t="shared" si="98"/>
        <v>775000</v>
      </c>
    </row>
    <row r="1791" spans="1:10">
      <c r="A1791" t="s">
        <v>21</v>
      </c>
      <c r="B1791" s="2" t="s">
        <v>936</v>
      </c>
      <c r="C1791" t="s">
        <v>976</v>
      </c>
      <c r="D1791" t="s">
        <v>36</v>
      </c>
      <c r="E1791" t="s">
        <v>39</v>
      </c>
      <c r="F1791" s="1">
        <v>3200</v>
      </c>
      <c r="G1791" s="4">
        <v>310</v>
      </c>
      <c r="H1791">
        <v>1</v>
      </c>
      <c r="J1791">
        <f t="shared" si="98"/>
        <v>992000</v>
      </c>
    </row>
    <row r="1792" spans="1:10">
      <c r="A1792" t="s">
        <v>21</v>
      </c>
      <c r="B1792" s="2" t="s">
        <v>936</v>
      </c>
      <c r="C1792" t="s">
        <v>976</v>
      </c>
      <c r="D1792" t="s">
        <v>36</v>
      </c>
      <c r="E1792" t="s">
        <v>39</v>
      </c>
      <c r="F1792" s="1">
        <v>1200</v>
      </c>
      <c r="G1792" s="4">
        <v>310</v>
      </c>
      <c r="H1792">
        <v>1</v>
      </c>
      <c r="J1792">
        <f t="shared" si="98"/>
        <v>372000</v>
      </c>
    </row>
    <row r="1793" spans="1:10">
      <c r="A1793" t="s">
        <v>21</v>
      </c>
      <c r="B1793" s="2" t="s">
        <v>974</v>
      </c>
      <c r="C1793" t="s">
        <v>980</v>
      </c>
      <c r="D1793" t="s">
        <v>36</v>
      </c>
      <c r="E1793" t="s">
        <v>39</v>
      </c>
      <c r="F1793" s="1">
        <v>2500</v>
      </c>
      <c r="G1793" s="4">
        <v>310</v>
      </c>
      <c r="H1793">
        <v>1</v>
      </c>
      <c r="J1793">
        <f t="shared" si="98"/>
        <v>775000</v>
      </c>
    </row>
    <row r="1794" spans="1:10">
      <c r="A1794" t="s">
        <v>21</v>
      </c>
      <c r="B1794" s="2" t="s">
        <v>920</v>
      </c>
      <c r="C1794" t="s">
        <v>921</v>
      </c>
      <c r="D1794" t="s">
        <v>36</v>
      </c>
      <c r="E1794" t="s">
        <v>39</v>
      </c>
      <c r="F1794" s="1">
        <v>5000</v>
      </c>
      <c r="G1794" s="4">
        <v>310</v>
      </c>
      <c r="H1794">
        <v>1</v>
      </c>
      <c r="J1794">
        <f t="shared" si="98"/>
        <v>1550000</v>
      </c>
    </row>
    <row r="1795" spans="1:10">
      <c r="A1795" t="s">
        <v>21</v>
      </c>
      <c r="B1795" s="2" t="s">
        <v>934</v>
      </c>
      <c r="C1795" t="s">
        <v>935</v>
      </c>
      <c r="D1795" t="s">
        <v>36</v>
      </c>
      <c r="E1795" t="s">
        <v>39</v>
      </c>
      <c r="F1795" s="1">
        <v>2500</v>
      </c>
      <c r="G1795" s="4">
        <v>310</v>
      </c>
      <c r="H1795">
        <v>1</v>
      </c>
      <c r="J1795">
        <f t="shared" si="98"/>
        <v>775000</v>
      </c>
    </row>
    <row r="1796" spans="1:10">
      <c r="A1796" t="s">
        <v>21</v>
      </c>
      <c r="B1796" s="2" t="s">
        <v>931</v>
      </c>
      <c r="C1796" t="s">
        <v>961</v>
      </c>
      <c r="D1796" t="s">
        <v>36</v>
      </c>
      <c r="E1796" t="s">
        <v>39</v>
      </c>
      <c r="F1796" s="1">
        <v>4200</v>
      </c>
      <c r="G1796" s="4">
        <v>310</v>
      </c>
      <c r="H1796">
        <v>1</v>
      </c>
      <c r="J1796">
        <f t="shared" ref="J1796:J1827" si="99">F1796*G1796</f>
        <v>1302000</v>
      </c>
    </row>
    <row r="1797" spans="1:10">
      <c r="A1797" t="s">
        <v>21</v>
      </c>
      <c r="B1797" s="2" t="s">
        <v>931</v>
      </c>
      <c r="C1797" t="s">
        <v>961</v>
      </c>
      <c r="D1797" t="s">
        <v>36</v>
      </c>
      <c r="E1797" t="s">
        <v>39</v>
      </c>
      <c r="F1797" s="1">
        <v>4200</v>
      </c>
      <c r="G1797" s="4">
        <v>310</v>
      </c>
      <c r="H1797">
        <v>1</v>
      </c>
      <c r="J1797">
        <f t="shared" si="99"/>
        <v>1302000</v>
      </c>
    </row>
    <row r="1798" spans="1:10">
      <c r="A1798" t="s">
        <v>21</v>
      </c>
      <c r="B1798" s="2" t="s">
        <v>931</v>
      </c>
      <c r="C1798" t="s">
        <v>961</v>
      </c>
      <c r="D1798" t="s">
        <v>36</v>
      </c>
      <c r="E1798" t="s">
        <v>39</v>
      </c>
      <c r="F1798" s="1">
        <v>4200</v>
      </c>
      <c r="G1798" s="4">
        <v>310</v>
      </c>
      <c r="H1798">
        <v>1</v>
      </c>
      <c r="J1798">
        <f t="shared" si="99"/>
        <v>1302000</v>
      </c>
    </row>
    <row r="1799" spans="1:10">
      <c r="A1799" t="s">
        <v>21</v>
      </c>
      <c r="B1799" s="2" t="s">
        <v>931</v>
      </c>
      <c r="C1799" t="s">
        <v>981</v>
      </c>
      <c r="D1799" t="s">
        <v>36</v>
      </c>
      <c r="E1799" t="s">
        <v>39</v>
      </c>
      <c r="F1799" s="1">
        <v>5000</v>
      </c>
      <c r="G1799" s="4">
        <v>310</v>
      </c>
      <c r="H1799">
        <v>1</v>
      </c>
      <c r="J1799">
        <f t="shared" si="99"/>
        <v>1550000</v>
      </c>
    </row>
    <row r="1800" spans="1:10">
      <c r="A1800" t="s">
        <v>21</v>
      </c>
      <c r="B1800" s="2" t="s">
        <v>931</v>
      </c>
      <c r="C1800" t="s">
        <v>981</v>
      </c>
      <c r="D1800" t="s">
        <v>36</v>
      </c>
      <c r="E1800" t="s">
        <v>39</v>
      </c>
      <c r="F1800" s="1">
        <v>4000</v>
      </c>
      <c r="G1800" s="4">
        <v>310</v>
      </c>
      <c r="H1800">
        <v>1</v>
      </c>
      <c r="J1800">
        <f t="shared" si="99"/>
        <v>1240000</v>
      </c>
    </row>
    <row r="1801" spans="1:10">
      <c r="A1801" t="s">
        <v>21</v>
      </c>
      <c r="B1801" s="2" t="s">
        <v>931</v>
      </c>
      <c r="C1801" t="s">
        <v>981</v>
      </c>
      <c r="D1801" t="s">
        <v>36</v>
      </c>
      <c r="E1801" t="s">
        <v>39</v>
      </c>
      <c r="F1801" s="1">
        <v>4000</v>
      </c>
      <c r="G1801" s="4">
        <v>310</v>
      </c>
      <c r="H1801">
        <v>1</v>
      </c>
      <c r="J1801">
        <f t="shared" si="99"/>
        <v>1240000</v>
      </c>
    </row>
    <row r="1802" spans="1:10">
      <c r="A1802" t="s">
        <v>21</v>
      </c>
      <c r="B1802" s="2" t="s">
        <v>952</v>
      </c>
      <c r="C1802" t="s">
        <v>969</v>
      </c>
      <c r="D1802" t="s">
        <v>36</v>
      </c>
      <c r="E1802" t="s">
        <v>39</v>
      </c>
      <c r="F1802" s="1">
        <v>5000</v>
      </c>
      <c r="G1802" s="4">
        <v>310</v>
      </c>
      <c r="H1802">
        <v>1</v>
      </c>
      <c r="J1802">
        <f t="shared" si="99"/>
        <v>1550000</v>
      </c>
    </row>
    <row r="1803" spans="1:10">
      <c r="A1803" t="s">
        <v>21</v>
      </c>
      <c r="B1803" s="2" t="s">
        <v>963</v>
      </c>
      <c r="C1803" t="s">
        <v>982</v>
      </c>
      <c r="D1803" t="s">
        <v>36</v>
      </c>
      <c r="E1803" t="s">
        <v>39</v>
      </c>
      <c r="F1803" s="1">
        <v>2500</v>
      </c>
      <c r="G1803" s="4">
        <v>310</v>
      </c>
      <c r="H1803">
        <v>1</v>
      </c>
      <c r="J1803">
        <f t="shared" si="99"/>
        <v>775000</v>
      </c>
    </row>
    <row r="1804" spans="1:10">
      <c r="A1804" t="s">
        <v>21</v>
      </c>
      <c r="B1804" s="2" t="s">
        <v>934</v>
      </c>
      <c r="C1804" t="s">
        <v>983</v>
      </c>
      <c r="D1804" t="s">
        <v>36</v>
      </c>
      <c r="E1804" t="s">
        <v>39</v>
      </c>
      <c r="F1804" s="1">
        <v>2500</v>
      </c>
      <c r="G1804" s="4">
        <v>310</v>
      </c>
      <c r="H1804">
        <v>1</v>
      </c>
      <c r="J1804">
        <f t="shared" si="99"/>
        <v>775000</v>
      </c>
    </row>
    <row r="1805" spans="1:10">
      <c r="A1805" t="s">
        <v>21</v>
      </c>
      <c r="B1805" s="2" t="s">
        <v>963</v>
      </c>
      <c r="C1805" t="s">
        <v>984</v>
      </c>
      <c r="D1805" t="s">
        <v>36</v>
      </c>
      <c r="E1805" t="s">
        <v>39</v>
      </c>
      <c r="F1805" s="1">
        <v>2000</v>
      </c>
      <c r="G1805" s="4">
        <v>310</v>
      </c>
      <c r="H1805">
        <v>1</v>
      </c>
      <c r="J1805">
        <f t="shared" si="99"/>
        <v>620000</v>
      </c>
    </row>
    <row r="1806" spans="1:10">
      <c r="A1806" t="s">
        <v>21</v>
      </c>
      <c r="B1806" s="2" t="s">
        <v>974</v>
      </c>
      <c r="C1806" t="s">
        <v>985</v>
      </c>
      <c r="D1806" t="s">
        <v>36</v>
      </c>
      <c r="E1806" t="s">
        <v>39</v>
      </c>
      <c r="F1806" s="1">
        <v>3200</v>
      </c>
      <c r="G1806" s="4">
        <v>310</v>
      </c>
      <c r="H1806">
        <v>1</v>
      </c>
      <c r="J1806">
        <f t="shared" si="99"/>
        <v>992000</v>
      </c>
    </row>
    <row r="1807" spans="1:10">
      <c r="A1807" t="s">
        <v>21</v>
      </c>
      <c r="B1807" s="2" t="s">
        <v>936</v>
      </c>
      <c r="C1807" t="s">
        <v>945</v>
      </c>
      <c r="D1807" t="s">
        <v>36</v>
      </c>
      <c r="E1807" t="s">
        <v>39</v>
      </c>
      <c r="F1807" s="1">
        <v>2500</v>
      </c>
      <c r="G1807" s="4">
        <v>310</v>
      </c>
      <c r="H1807">
        <v>1</v>
      </c>
      <c r="J1807">
        <f t="shared" si="99"/>
        <v>775000</v>
      </c>
    </row>
    <row r="1808" spans="1:10">
      <c r="A1808" t="s">
        <v>21</v>
      </c>
      <c r="B1808" s="2" t="s">
        <v>957</v>
      </c>
      <c r="C1808" t="s">
        <v>986</v>
      </c>
      <c r="D1808" t="s">
        <v>36</v>
      </c>
      <c r="E1808" t="s">
        <v>39</v>
      </c>
      <c r="F1808" s="1">
        <v>5000</v>
      </c>
      <c r="G1808" s="4">
        <v>310</v>
      </c>
      <c r="H1808">
        <v>1</v>
      </c>
      <c r="J1808">
        <f t="shared" si="99"/>
        <v>1550000</v>
      </c>
    </row>
    <row r="1809" spans="1:10">
      <c r="A1809" t="s">
        <v>21</v>
      </c>
      <c r="B1809" s="2" t="s">
        <v>931</v>
      </c>
      <c r="C1809" t="s">
        <v>987</v>
      </c>
      <c r="D1809" t="s">
        <v>36</v>
      </c>
      <c r="E1809" t="s">
        <v>39</v>
      </c>
      <c r="F1809" s="1">
        <v>2500</v>
      </c>
      <c r="G1809" s="4">
        <v>310</v>
      </c>
      <c r="H1809">
        <v>1</v>
      </c>
      <c r="J1809">
        <f t="shared" si="99"/>
        <v>775000</v>
      </c>
    </row>
    <row r="1810" spans="1:10">
      <c r="A1810" t="s">
        <v>21</v>
      </c>
      <c r="B1810" s="2" t="s">
        <v>952</v>
      </c>
      <c r="C1810" t="s">
        <v>970</v>
      </c>
      <c r="D1810" t="s">
        <v>36</v>
      </c>
      <c r="E1810" t="s">
        <v>39</v>
      </c>
      <c r="F1810" s="1">
        <v>5000</v>
      </c>
      <c r="G1810" s="4">
        <v>310</v>
      </c>
      <c r="H1810">
        <v>1</v>
      </c>
      <c r="J1810">
        <f t="shared" si="99"/>
        <v>1550000</v>
      </c>
    </row>
    <row r="1811" spans="1:10">
      <c r="A1811" t="s">
        <v>21</v>
      </c>
      <c r="B1811" s="2" t="s">
        <v>936</v>
      </c>
      <c r="C1811" t="s">
        <v>976</v>
      </c>
      <c r="D1811" t="s">
        <v>36</v>
      </c>
      <c r="E1811" t="s">
        <v>39</v>
      </c>
      <c r="F1811" s="1">
        <v>4000</v>
      </c>
      <c r="G1811" s="4">
        <v>310</v>
      </c>
      <c r="H1811">
        <v>1</v>
      </c>
      <c r="J1811">
        <f t="shared" si="99"/>
        <v>1240000</v>
      </c>
    </row>
    <row r="1812" spans="1:10">
      <c r="A1812" t="s">
        <v>21</v>
      </c>
      <c r="B1812" s="2" t="s">
        <v>933</v>
      </c>
      <c r="C1812" t="s">
        <v>978</v>
      </c>
      <c r="D1812" t="s">
        <v>36</v>
      </c>
      <c r="E1812" t="s">
        <v>39</v>
      </c>
      <c r="F1812" s="1">
        <v>6000</v>
      </c>
      <c r="G1812" s="4">
        <v>310</v>
      </c>
      <c r="H1812">
        <v>1</v>
      </c>
      <c r="J1812">
        <f t="shared" si="99"/>
        <v>1860000</v>
      </c>
    </row>
    <row r="1813" spans="1:10">
      <c r="A1813" t="s">
        <v>21</v>
      </c>
      <c r="B1813" s="2" t="s">
        <v>957</v>
      </c>
      <c r="C1813" t="s">
        <v>988</v>
      </c>
      <c r="D1813" t="s">
        <v>36</v>
      </c>
      <c r="E1813" t="s">
        <v>39</v>
      </c>
      <c r="F1813" s="1">
        <v>2500</v>
      </c>
      <c r="G1813" s="4">
        <v>310</v>
      </c>
      <c r="H1813">
        <v>1</v>
      </c>
      <c r="J1813">
        <f t="shared" si="99"/>
        <v>775000</v>
      </c>
    </row>
    <row r="1814" spans="1:10">
      <c r="A1814" t="s">
        <v>21</v>
      </c>
      <c r="B1814" s="2" t="s">
        <v>974</v>
      </c>
      <c r="C1814" t="s">
        <v>989</v>
      </c>
      <c r="D1814" t="s">
        <v>36</v>
      </c>
      <c r="E1814" t="s">
        <v>39</v>
      </c>
      <c r="F1814" s="1">
        <v>5000</v>
      </c>
      <c r="G1814" s="4">
        <v>310</v>
      </c>
      <c r="H1814">
        <v>1</v>
      </c>
      <c r="J1814">
        <f t="shared" si="99"/>
        <v>1550000</v>
      </c>
    </row>
    <row r="1815" spans="1:10">
      <c r="A1815" t="s">
        <v>21</v>
      </c>
      <c r="B1815" s="2" t="s">
        <v>974</v>
      </c>
      <c r="C1815" t="s">
        <v>989</v>
      </c>
      <c r="D1815" t="s">
        <v>36</v>
      </c>
      <c r="E1815" t="s">
        <v>39</v>
      </c>
      <c r="F1815" s="1">
        <v>5000</v>
      </c>
      <c r="G1815" s="4">
        <v>310</v>
      </c>
      <c r="H1815">
        <v>1</v>
      </c>
      <c r="J1815">
        <f t="shared" si="99"/>
        <v>1550000</v>
      </c>
    </row>
    <row r="1816" spans="1:10">
      <c r="A1816" t="s">
        <v>21</v>
      </c>
      <c r="B1816" s="2" t="s">
        <v>933</v>
      </c>
      <c r="C1816" t="s">
        <v>944</v>
      </c>
      <c r="D1816" t="s">
        <v>36</v>
      </c>
      <c r="E1816" t="s">
        <v>39</v>
      </c>
      <c r="F1816" s="1">
        <v>5000</v>
      </c>
      <c r="G1816" s="4">
        <v>310</v>
      </c>
      <c r="H1816">
        <v>1</v>
      </c>
      <c r="J1816">
        <f t="shared" si="99"/>
        <v>1550000</v>
      </c>
    </row>
    <row r="1817" spans="1:10">
      <c r="A1817" t="s">
        <v>21</v>
      </c>
      <c r="B1817" s="2" t="s">
        <v>933</v>
      </c>
      <c r="C1817" t="s">
        <v>944</v>
      </c>
      <c r="D1817" t="s">
        <v>36</v>
      </c>
      <c r="E1817" t="s">
        <v>39</v>
      </c>
      <c r="F1817" s="1">
        <v>5000</v>
      </c>
      <c r="G1817" s="4">
        <v>310</v>
      </c>
      <c r="H1817">
        <v>1</v>
      </c>
      <c r="J1817">
        <f t="shared" si="99"/>
        <v>1550000</v>
      </c>
    </row>
    <row r="1818" spans="1:10">
      <c r="A1818" t="s">
        <v>21</v>
      </c>
      <c r="B1818" s="2" t="s">
        <v>936</v>
      </c>
      <c r="C1818" t="s">
        <v>936</v>
      </c>
      <c r="D1818" t="s">
        <v>36</v>
      </c>
      <c r="E1818" t="s">
        <v>39</v>
      </c>
      <c r="F1818" s="1">
        <v>2500</v>
      </c>
      <c r="G1818" s="4">
        <v>310</v>
      </c>
      <c r="H1818">
        <v>1</v>
      </c>
      <c r="J1818">
        <f t="shared" si="99"/>
        <v>775000</v>
      </c>
    </row>
    <row r="1819" spans="1:10">
      <c r="A1819" t="s">
        <v>21</v>
      </c>
      <c r="B1819" s="2" t="s">
        <v>929</v>
      </c>
      <c r="C1819" t="s">
        <v>990</v>
      </c>
      <c r="D1819" t="s">
        <v>36</v>
      </c>
      <c r="E1819" t="s">
        <v>39</v>
      </c>
      <c r="F1819" s="1">
        <v>2500</v>
      </c>
      <c r="G1819" s="4">
        <v>310</v>
      </c>
      <c r="H1819">
        <v>1</v>
      </c>
      <c r="J1819">
        <f t="shared" si="99"/>
        <v>775000</v>
      </c>
    </row>
    <row r="1820" spans="1:10">
      <c r="A1820" t="s">
        <v>21</v>
      </c>
      <c r="B1820" s="2" t="s">
        <v>957</v>
      </c>
      <c r="C1820" t="s">
        <v>958</v>
      </c>
      <c r="D1820" t="s">
        <v>36</v>
      </c>
      <c r="E1820" t="s">
        <v>39</v>
      </c>
      <c r="F1820" s="1">
        <v>4000</v>
      </c>
      <c r="G1820" s="4">
        <v>310</v>
      </c>
      <c r="H1820">
        <v>1</v>
      </c>
      <c r="J1820">
        <f t="shared" si="99"/>
        <v>1240000</v>
      </c>
    </row>
    <row r="1821" spans="1:10">
      <c r="A1821" t="s">
        <v>21</v>
      </c>
      <c r="B1821" s="2" t="s">
        <v>972</v>
      </c>
      <c r="C1821" t="s">
        <v>991</v>
      </c>
      <c r="D1821" t="s">
        <v>36</v>
      </c>
      <c r="E1821" t="s">
        <v>39</v>
      </c>
      <c r="F1821" s="1">
        <v>2500</v>
      </c>
      <c r="G1821" s="4">
        <v>310</v>
      </c>
      <c r="H1821">
        <v>1</v>
      </c>
      <c r="J1821">
        <f t="shared" si="99"/>
        <v>775000</v>
      </c>
    </row>
    <row r="1822" spans="1:10">
      <c r="A1822" t="s">
        <v>21</v>
      </c>
      <c r="B1822" s="2" t="s">
        <v>920</v>
      </c>
      <c r="C1822" t="s">
        <v>992</v>
      </c>
      <c r="D1822" t="s">
        <v>36</v>
      </c>
      <c r="E1822" t="s">
        <v>39</v>
      </c>
      <c r="F1822" s="1">
        <v>2500</v>
      </c>
      <c r="G1822" s="4">
        <v>310</v>
      </c>
      <c r="H1822">
        <v>1</v>
      </c>
      <c r="J1822">
        <f t="shared" si="99"/>
        <v>775000</v>
      </c>
    </row>
    <row r="1823" spans="1:10">
      <c r="A1823" t="s">
        <v>21</v>
      </c>
      <c r="B1823" s="2" t="s">
        <v>927</v>
      </c>
      <c r="C1823" t="s">
        <v>993</v>
      </c>
      <c r="D1823" t="s">
        <v>36</v>
      </c>
      <c r="E1823" t="s">
        <v>39</v>
      </c>
      <c r="F1823" s="1">
        <v>2000</v>
      </c>
      <c r="G1823" s="4">
        <v>310</v>
      </c>
      <c r="H1823">
        <v>1</v>
      </c>
      <c r="J1823">
        <f t="shared" si="99"/>
        <v>620000</v>
      </c>
    </row>
    <row r="1824" spans="1:10">
      <c r="A1824" t="s">
        <v>21</v>
      </c>
      <c r="B1824" s="2" t="s">
        <v>974</v>
      </c>
      <c r="C1824" t="s">
        <v>980</v>
      </c>
      <c r="D1824" t="s">
        <v>36</v>
      </c>
      <c r="E1824" t="s">
        <v>39</v>
      </c>
      <c r="F1824" s="1">
        <v>2500</v>
      </c>
      <c r="G1824" s="4">
        <v>310</v>
      </c>
      <c r="H1824">
        <v>1</v>
      </c>
      <c r="J1824">
        <f t="shared" si="99"/>
        <v>775000</v>
      </c>
    </row>
    <row r="1825" spans="1:11">
      <c r="A1825" t="s">
        <v>21</v>
      </c>
      <c r="B1825" s="2" t="s">
        <v>952</v>
      </c>
      <c r="C1825" t="s">
        <v>953</v>
      </c>
      <c r="D1825" t="s">
        <v>36</v>
      </c>
      <c r="E1825" t="s">
        <v>39</v>
      </c>
      <c r="F1825" s="1">
        <v>5000</v>
      </c>
      <c r="G1825" s="4">
        <v>310</v>
      </c>
      <c r="H1825">
        <v>1</v>
      </c>
      <c r="J1825">
        <f t="shared" si="99"/>
        <v>1550000</v>
      </c>
    </row>
    <row r="1826" spans="1:11">
      <c r="A1826" t="s">
        <v>21</v>
      </c>
      <c r="B1826" s="2" t="s">
        <v>952</v>
      </c>
      <c r="C1826" t="s">
        <v>953</v>
      </c>
      <c r="D1826" t="s">
        <v>36</v>
      </c>
      <c r="E1826" t="s">
        <v>39</v>
      </c>
      <c r="F1826" s="1">
        <v>5000</v>
      </c>
      <c r="G1826" s="4">
        <v>310</v>
      </c>
      <c r="H1826">
        <v>1</v>
      </c>
      <c r="J1826">
        <f t="shared" si="99"/>
        <v>1550000</v>
      </c>
    </row>
    <row r="1827" spans="1:11">
      <c r="A1827" t="s">
        <v>21</v>
      </c>
      <c r="B1827" s="2" t="s">
        <v>972</v>
      </c>
      <c r="C1827" t="s">
        <v>994</v>
      </c>
      <c r="D1827" t="s">
        <v>36</v>
      </c>
      <c r="E1827" t="s">
        <v>39</v>
      </c>
      <c r="F1827" s="1">
        <v>2000</v>
      </c>
      <c r="G1827" s="4">
        <v>310</v>
      </c>
      <c r="H1827">
        <v>1</v>
      </c>
      <c r="J1827">
        <f t="shared" si="99"/>
        <v>620000</v>
      </c>
    </row>
    <row r="1828" spans="1:11">
      <c r="A1828" t="s">
        <v>21</v>
      </c>
      <c r="B1828" s="2" t="s">
        <v>929</v>
      </c>
      <c r="C1828" t="s">
        <v>930</v>
      </c>
      <c r="D1828" t="s">
        <v>36</v>
      </c>
      <c r="E1828" t="s">
        <v>39</v>
      </c>
      <c r="F1828" s="1">
        <v>2500</v>
      </c>
      <c r="G1828" s="4">
        <v>310</v>
      </c>
      <c r="H1828">
        <v>1</v>
      </c>
      <c r="J1828">
        <f t="shared" ref="J1828:J1835" si="100">F1828*G1828</f>
        <v>775000</v>
      </c>
    </row>
    <row r="1829" spans="1:11">
      <c r="A1829" t="s">
        <v>21</v>
      </c>
      <c r="B1829" s="2" t="s">
        <v>938</v>
      </c>
      <c r="C1829" t="s">
        <v>995</v>
      </c>
      <c r="D1829" t="s">
        <v>36</v>
      </c>
      <c r="E1829" t="s">
        <v>39</v>
      </c>
      <c r="F1829" s="1">
        <v>2500</v>
      </c>
      <c r="G1829" s="4">
        <v>310</v>
      </c>
      <c r="H1829">
        <v>1</v>
      </c>
      <c r="J1829">
        <f t="shared" si="100"/>
        <v>775000</v>
      </c>
    </row>
    <row r="1830" spans="1:11">
      <c r="A1830" t="s">
        <v>21</v>
      </c>
      <c r="B1830" s="2" t="s">
        <v>940</v>
      </c>
      <c r="C1830" t="s">
        <v>942</v>
      </c>
      <c r="D1830" t="s">
        <v>36</v>
      </c>
      <c r="E1830" t="s">
        <v>39</v>
      </c>
      <c r="F1830" s="1">
        <v>2000</v>
      </c>
      <c r="G1830" s="4">
        <v>310</v>
      </c>
      <c r="H1830">
        <v>1</v>
      </c>
      <c r="J1830">
        <f t="shared" si="100"/>
        <v>620000</v>
      </c>
    </row>
    <row r="1831" spans="1:11">
      <c r="A1831" t="s">
        <v>21</v>
      </c>
      <c r="B1831" s="2" t="s">
        <v>938</v>
      </c>
      <c r="C1831" t="s">
        <v>995</v>
      </c>
      <c r="D1831" t="s">
        <v>36</v>
      </c>
      <c r="E1831" t="s">
        <v>39</v>
      </c>
      <c r="F1831" s="1">
        <v>3200</v>
      </c>
      <c r="G1831" s="4">
        <v>310</v>
      </c>
      <c r="H1831">
        <v>1</v>
      </c>
      <c r="J1831">
        <f t="shared" si="100"/>
        <v>992000</v>
      </c>
    </row>
    <row r="1832" spans="1:11">
      <c r="A1832" t="s">
        <v>21</v>
      </c>
      <c r="B1832" s="2" t="s">
        <v>933</v>
      </c>
      <c r="C1832" t="s">
        <v>996</v>
      </c>
      <c r="D1832" t="s">
        <v>36</v>
      </c>
      <c r="E1832" t="s">
        <v>39</v>
      </c>
      <c r="F1832" s="1">
        <v>2500</v>
      </c>
      <c r="G1832" s="4">
        <v>310</v>
      </c>
      <c r="H1832">
        <v>1</v>
      </c>
      <c r="J1832">
        <f t="shared" si="100"/>
        <v>775000</v>
      </c>
    </row>
    <row r="1833" spans="1:11">
      <c r="A1833" t="s">
        <v>21</v>
      </c>
      <c r="B1833" s="2" t="s">
        <v>933</v>
      </c>
      <c r="C1833" t="s">
        <v>996</v>
      </c>
      <c r="D1833" t="s">
        <v>36</v>
      </c>
      <c r="E1833" t="s">
        <v>39</v>
      </c>
      <c r="F1833" s="1">
        <v>1000</v>
      </c>
      <c r="G1833" s="4">
        <v>310</v>
      </c>
      <c r="H1833">
        <v>1</v>
      </c>
      <c r="J1833">
        <f t="shared" si="100"/>
        <v>310000</v>
      </c>
    </row>
    <row r="1834" spans="1:11">
      <c r="A1834" t="s">
        <v>21</v>
      </c>
      <c r="B1834" s="2" t="s">
        <v>924</v>
      </c>
      <c r="C1834" t="s">
        <v>997</v>
      </c>
      <c r="D1834" t="s">
        <v>36</v>
      </c>
      <c r="E1834" t="s">
        <v>39</v>
      </c>
      <c r="F1834" s="1">
        <v>2500</v>
      </c>
      <c r="G1834" s="4">
        <v>310</v>
      </c>
      <c r="H1834">
        <v>1</v>
      </c>
      <c r="J1834">
        <f t="shared" si="100"/>
        <v>775000</v>
      </c>
    </row>
    <row r="1835" spans="1:11">
      <c r="A1835" t="s">
        <v>21</v>
      </c>
      <c r="B1835" s="2" t="s">
        <v>927</v>
      </c>
      <c r="C1835" t="s">
        <v>863</v>
      </c>
      <c r="D1835" t="s">
        <v>36</v>
      </c>
      <c r="E1835" t="s">
        <v>39</v>
      </c>
      <c r="F1835" s="1">
        <v>5000</v>
      </c>
      <c r="G1835" s="4">
        <v>310</v>
      </c>
      <c r="H1835">
        <v>1</v>
      </c>
      <c r="J1835">
        <f t="shared" si="100"/>
        <v>1550000</v>
      </c>
    </row>
    <row r="1836" spans="1:11" ht="15">
      <c r="A1836" s="15" t="s">
        <v>1299</v>
      </c>
      <c r="B1836" s="2"/>
      <c r="G1836" s="4"/>
      <c r="H1836">
        <f>SUM(H1720:H1835)</f>
        <v>109</v>
      </c>
      <c r="J1836">
        <f t="shared" ref="J1836" si="101">SUM(J1720:J1835)</f>
        <v>111166000</v>
      </c>
    </row>
    <row r="1837" spans="1:11" ht="15">
      <c r="A1837" s="15" t="s">
        <v>1300</v>
      </c>
      <c r="B1837" s="2"/>
      <c r="G1837" s="4"/>
      <c r="I1837">
        <f>SUM(I1720:I1835)</f>
        <v>7</v>
      </c>
      <c r="K1837">
        <f>SUM(K1720:K1835)</f>
        <v>10800000</v>
      </c>
    </row>
    <row r="1838" spans="1:11" s="7" customFormat="1">
      <c r="A1838" s="7" t="s">
        <v>22</v>
      </c>
      <c r="B1838" s="8" t="s">
        <v>751</v>
      </c>
      <c r="C1838" s="7" t="s">
        <v>1072</v>
      </c>
      <c r="D1838" s="7" t="s">
        <v>36</v>
      </c>
      <c r="E1838" s="7" t="s">
        <v>39</v>
      </c>
      <c r="F1838" s="9">
        <v>5000</v>
      </c>
      <c r="G1838" s="7">
        <v>310</v>
      </c>
      <c r="H1838" s="7">
        <v>1</v>
      </c>
      <c r="J1838" s="7">
        <f t="shared" ref="J1838:J1847" si="102">F1838*G1838</f>
        <v>1550000</v>
      </c>
    </row>
    <row r="1839" spans="1:11">
      <c r="A1839" t="s">
        <v>22</v>
      </c>
      <c r="B1839" s="2" t="s">
        <v>751</v>
      </c>
      <c r="C1839" t="s">
        <v>1072</v>
      </c>
      <c r="D1839" t="s">
        <v>36</v>
      </c>
      <c r="E1839" t="s">
        <v>39</v>
      </c>
      <c r="F1839" s="1">
        <v>5000</v>
      </c>
      <c r="G1839" s="4">
        <v>310</v>
      </c>
      <c r="H1839">
        <v>1</v>
      </c>
      <c r="J1839">
        <f t="shared" si="102"/>
        <v>1550000</v>
      </c>
    </row>
    <row r="1840" spans="1:11">
      <c r="A1840" t="s">
        <v>22</v>
      </c>
      <c r="B1840" s="2" t="s">
        <v>751</v>
      </c>
      <c r="C1840" t="s">
        <v>1072</v>
      </c>
      <c r="D1840" t="s">
        <v>36</v>
      </c>
      <c r="E1840" t="s">
        <v>39</v>
      </c>
      <c r="F1840" s="1">
        <v>5000</v>
      </c>
      <c r="G1840" s="4">
        <v>310</v>
      </c>
      <c r="H1840">
        <v>1</v>
      </c>
      <c r="J1840">
        <f t="shared" si="102"/>
        <v>1550000</v>
      </c>
    </row>
    <row r="1841" spans="1:11">
      <c r="A1841" t="s">
        <v>22</v>
      </c>
      <c r="B1841" s="2" t="s">
        <v>1073</v>
      </c>
      <c r="C1841" t="s">
        <v>1074</v>
      </c>
      <c r="D1841" t="s">
        <v>36</v>
      </c>
      <c r="E1841" t="s">
        <v>39</v>
      </c>
      <c r="F1841" s="1">
        <v>2500</v>
      </c>
      <c r="G1841" s="4">
        <v>310</v>
      </c>
      <c r="H1841">
        <v>1</v>
      </c>
      <c r="J1841">
        <f t="shared" si="102"/>
        <v>775000</v>
      </c>
    </row>
    <row r="1842" spans="1:11">
      <c r="A1842" t="s">
        <v>22</v>
      </c>
      <c r="B1842" s="2" t="s">
        <v>1073</v>
      </c>
      <c r="C1842" t="s">
        <v>1074</v>
      </c>
      <c r="D1842" t="s">
        <v>36</v>
      </c>
      <c r="E1842" t="s">
        <v>39</v>
      </c>
      <c r="F1842" s="1">
        <v>2500</v>
      </c>
      <c r="G1842" s="4">
        <v>310</v>
      </c>
      <c r="H1842">
        <v>1</v>
      </c>
      <c r="J1842">
        <f t="shared" si="102"/>
        <v>775000</v>
      </c>
    </row>
    <row r="1843" spans="1:11">
      <c r="A1843" t="s">
        <v>22</v>
      </c>
      <c r="B1843" s="2" t="s">
        <v>1075</v>
      </c>
      <c r="C1843" t="s">
        <v>1076</v>
      </c>
      <c r="D1843" t="s">
        <v>36</v>
      </c>
      <c r="E1843" t="s">
        <v>39</v>
      </c>
      <c r="F1843" s="1">
        <v>2500</v>
      </c>
      <c r="G1843" s="4">
        <v>310</v>
      </c>
      <c r="H1843">
        <v>1</v>
      </c>
      <c r="J1843">
        <f t="shared" si="102"/>
        <v>775000</v>
      </c>
    </row>
    <row r="1844" spans="1:11">
      <c r="A1844" t="s">
        <v>22</v>
      </c>
      <c r="B1844" s="2" t="s">
        <v>1075</v>
      </c>
      <c r="C1844" t="s">
        <v>1076</v>
      </c>
      <c r="D1844" t="s">
        <v>36</v>
      </c>
      <c r="E1844" t="s">
        <v>39</v>
      </c>
      <c r="F1844" s="1">
        <v>2500</v>
      </c>
      <c r="G1844" s="4">
        <v>310</v>
      </c>
      <c r="H1844">
        <v>1</v>
      </c>
      <c r="J1844">
        <f t="shared" si="102"/>
        <v>775000</v>
      </c>
    </row>
    <row r="1845" spans="1:11">
      <c r="A1845" t="s">
        <v>22</v>
      </c>
      <c r="B1845" s="2" t="s">
        <v>1075</v>
      </c>
      <c r="C1845" s="2" t="s">
        <v>1077</v>
      </c>
      <c r="D1845" t="s">
        <v>36</v>
      </c>
      <c r="E1845" t="s">
        <v>39</v>
      </c>
      <c r="F1845" s="1">
        <v>2500</v>
      </c>
      <c r="G1845" s="4">
        <v>310</v>
      </c>
      <c r="H1845">
        <v>1</v>
      </c>
      <c r="J1845">
        <f t="shared" si="102"/>
        <v>775000</v>
      </c>
    </row>
    <row r="1846" spans="1:11">
      <c r="A1846" t="s">
        <v>22</v>
      </c>
      <c r="B1846" s="2" t="s">
        <v>1075</v>
      </c>
      <c r="C1846" s="2" t="s">
        <v>1077</v>
      </c>
      <c r="D1846" t="s">
        <v>36</v>
      </c>
      <c r="E1846" t="s">
        <v>39</v>
      </c>
      <c r="F1846" s="1">
        <v>2500</v>
      </c>
      <c r="G1846" s="4">
        <v>310</v>
      </c>
      <c r="H1846">
        <v>1</v>
      </c>
      <c r="J1846">
        <f t="shared" si="102"/>
        <v>775000</v>
      </c>
    </row>
    <row r="1847" spans="1:11">
      <c r="A1847" t="s">
        <v>22</v>
      </c>
      <c r="B1847" s="2" t="s">
        <v>1073</v>
      </c>
      <c r="C1847" t="s">
        <v>1078</v>
      </c>
      <c r="D1847" t="s">
        <v>36</v>
      </c>
      <c r="E1847" t="s">
        <v>39</v>
      </c>
      <c r="F1847" s="1">
        <v>4500</v>
      </c>
      <c r="G1847" s="4">
        <v>310</v>
      </c>
      <c r="H1847">
        <v>1</v>
      </c>
      <c r="J1847">
        <f t="shared" si="102"/>
        <v>1395000</v>
      </c>
    </row>
    <row r="1848" spans="1:11">
      <c r="A1848" t="s">
        <v>22</v>
      </c>
      <c r="B1848" s="2" t="s">
        <v>1079</v>
      </c>
      <c r="C1848" t="s">
        <v>1080</v>
      </c>
      <c r="D1848" t="s">
        <v>37</v>
      </c>
      <c r="E1848" t="s">
        <v>40</v>
      </c>
      <c r="F1848" s="1">
        <v>1000000</v>
      </c>
      <c r="G1848" s="4">
        <v>1</v>
      </c>
      <c r="I1848">
        <v>1</v>
      </c>
      <c r="K1848">
        <f>F1848*G1848</f>
        <v>1000000</v>
      </c>
    </row>
    <row r="1849" spans="1:11">
      <c r="A1849" t="s">
        <v>22</v>
      </c>
      <c r="B1849" s="2" t="s">
        <v>1081</v>
      </c>
      <c r="C1849" t="s">
        <v>1082</v>
      </c>
      <c r="D1849" t="s">
        <v>36</v>
      </c>
      <c r="E1849" t="s">
        <v>39</v>
      </c>
      <c r="F1849" s="1">
        <v>5000</v>
      </c>
      <c r="G1849" s="4">
        <v>310</v>
      </c>
      <c r="H1849">
        <v>1</v>
      </c>
      <c r="J1849">
        <f t="shared" ref="J1849:J1880" si="103">F1849*G1849</f>
        <v>1550000</v>
      </c>
    </row>
    <row r="1850" spans="1:11">
      <c r="A1850" t="s">
        <v>22</v>
      </c>
      <c r="B1850" s="2" t="s">
        <v>1081</v>
      </c>
      <c r="C1850" t="s">
        <v>1082</v>
      </c>
      <c r="D1850" t="s">
        <v>36</v>
      </c>
      <c r="E1850" t="s">
        <v>39</v>
      </c>
      <c r="F1850" s="1">
        <v>5000</v>
      </c>
      <c r="G1850" s="4">
        <v>310</v>
      </c>
      <c r="H1850">
        <v>1</v>
      </c>
      <c r="J1850">
        <f t="shared" si="103"/>
        <v>1550000</v>
      </c>
    </row>
    <row r="1851" spans="1:11">
      <c r="A1851" t="s">
        <v>22</v>
      </c>
      <c r="B1851" s="2" t="s">
        <v>1083</v>
      </c>
      <c r="C1851" t="s">
        <v>1084</v>
      </c>
      <c r="D1851" t="s">
        <v>36</v>
      </c>
      <c r="E1851" t="s">
        <v>39</v>
      </c>
      <c r="F1851" s="1">
        <v>3000</v>
      </c>
      <c r="G1851" s="4">
        <v>310</v>
      </c>
      <c r="H1851">
        <v>1</v>
      </c>
      <c r="J1851">
        <f t="shared" si="103"/>
        <v>930000</v>
      </c>
    </row>
    <row r="1852" spans="1:11">
      <c r="A1852" t="s">
        <v>22</v>
      </c>
      <c r="B1852" s="2" t="s">
        <v>1083</v>
      </c>
      <c r="C1852" t="s">
        <v>1085</v>
      </c>
      <c r="D1852" t="s">
        <v>36</v>
      </c>
      <c r="E1852" t="s">
        <v>39</v>
      </c>
      <c r="F1852" s="1">
        <v>6000</v>
      </c>
      <c r="G1852" s="4">
        <v>310</v>
      </c>
      <c r="H1852">
        <v>1</v>
      </c>
      <c r="J1852">
        <f t="shared" si="103"/>
        <v>1860000</v>
      </c>
    </row>
    <row r="1853" spans="1:11">
      <c r="A1853" t="s">
        <v>22</v>
      </c>
      <c r="B1853" s="2" t="s">
        <v>1079</v>
      </c>
      <c r="C1853" t="s">
        <v>1086</v>
      </c>
      <c r="D1853" t="s">
        <v>36</v>
      </c>
      <c r="E1853" t="s">
        <v>39</v>
      </c>
      <c r="F1853" s="1">
        <v>1000</v>
      </c>
      <c r="G1853" s="4">
        <v>310</v>
      </c>
      <c r="H1853">
        <v>1</v>
      </c>
      <c r="J1853">
        <f t="shared" si="103"/>
        <v>310000</v>
      </c>
    </row>
    <row r="1854" spans="1:11">
      <c r="A1854" t="s">
        <v>22</v>
      </c>
      <c r="B1854" s="2" t="s">
        <v>1079</v>
      </c>
      <c r="C1854" t="s">
        <v>1087</v>
      </c>
      <c r="D1854" t="s">
        <v>36</v>
      </c>
      <c r="E1854" t="s">
        <v>39</v>
      </c>
      <c r="F1854" s="1">
        <v>2000</v>
      </c>
      <c r="G1854" s="4">
        <v>310</v>
      </c>
      <c r="H1854">
        <v>1</v>
      </c>
      <c r="J1854">
        <f t="shared" si="103"/>
        <v>620000</v>
      </c>
    </row>
    <row r="1855" spans="1:11">
      <c r="A1855" t="s">
        <v>22</v>
      </c>
      <c r="B1855" s="2" t="s">
        <v>1079</v>
      </c>
      <c r="C1855" s="2" t="s">
        <v>1088</v>
      </c>
      <c r="D1855" t="s">
        <v>36</v>
      </c>
      <c r="E1855" t="s">
        <v>39</v>
      </c>
      <c r="F1855" s="1">
        <v>2000</v>
      </c>
      <c r="G1855" s="4">
        <v>310</v>
      </c>
      <c r="H1855">
        <v>1</v>
      </c>
      <c r="J1855">
        <f t="shared" si="103"/>
        <v>620000</v>
      </c>
    </row>
    <row r="1856" spans="1:11">
      <c r="A1856" t="s">
        <v>22</v>
      </c>
      <c r="B1856" s="2" t="s">
        <v>1083</v>
      </c>
      <c r="C1856" t="s">
        <v>1089</v>
      </c>
      <c r="D1856" t="s">
        <v>36</v>
      </c>
      <c r="E1856" t="s">
        <v>39</v>
      </c>
      <c r="F1856" s="1">
        <v>3200</v>
      </c>
      <c r="G1856" s="4">
        <v>310</v>
      </c>
      <c r="H1856">
        <v>1</v>
      </c>
      <c r="J1856">
        <f t="shared" si="103"/>
        <v>992000</v>
      </c>
    </row>
    <row r="1857" spans="1:10">
      <c r="A1857" t="s">
        <v>22</v>
      </c>
      <c r="B1857" s="2" t="s">
        <v>1083</v>
      </c>
      <c r="C1857" t="s">
        <v>1090</v>
      </c>
      <c r="D1857" t="s">
        <v>36</v>
      </c>
      <c r="E1857" t="s">
        <v>39</v>
      </c>
      <c r="F1857" s="1">
        <v>1200</v>
      </c>
      <c r="G1857" s="4">
        <v>310</v>
      </c>
      <c r="H1857">
        <v>1</v>
      </c>
      <c r="J1857">
        <f t="shared" si="103"/>
        <v>372000</v>
      </c>
    </row>
    <row r="1858" spans="1:10">
      <c r="A1858" t="s">
        <v>22</v>
      </c>
      <c r="B1858" s="2" t="s">
        <v>1083</v>
      </c>
      <c r="C1858" t="s">
        <v>1089</v>
      </c>
      <c r="D1858" t="s">
        <v>36</v>
      </c>
      <c r="E1858" t="s">
        <v>39</v>
      </c>
      <c r="F1858" s="1">
        <v>4500</v>
      </c>
      <c r="G1858" s="4">
        <v>310</v>
      </c>
      <c r="H1858">
        <v>1</v>
      </c>
      <c r="J1858">
        <f t="shared" si="103"/>
        <v>1395000</v>
      </c>
    </row>
    <row r="1859" spans="1:10">
      <c r="A1859" t="s">
        <v>22</v>
      </c>
      <c r="B1859" s="2" t="s">
        <v>1081</v>
      </c>
      <c r="C1859" t="s">
        <v>1091</v>
      </c>
      <c r="D1859" t="s">
        <v>36</v>
      </c>
      <c r="E1859" t="s">
        <v>39</v>
      </c>
      <c r="F1859" s="1">
        <v>5000</v>
      </c>
      <c r="G1859" s="4">
        <v>310</v>
      </c>
      <c r="H1859">
        <v>1</v>
      </c>
      <c r="J1859">
        <f t="shared" si="103"/>
        <v>1550000</v>
      </c>
    </row>
    <row r="1860" spans="1:10">
      <c r="A1860" t="s">
        <v>22</v>
      </c>
      <c r="B1860" s="2" t="s">
        <v>1081</v>
      </c>
      <c r="C1860" t="s">
        <v>1091</v>
      </c>
      <c r="D1860" t="s">
        <v>36</v>
      </c>
      <c r="E1860" t="s">
        <v>39</v>
      </c>
      <c r="F1860" s="1">
        <v>5000</v>
      </c>
      <c r="G1860" s="4">
        <v>310</v>
      </c>
      <c r="H1860">
        <v>1</v>
      </c>
      <c r="J1860">
        <f t="shared" si="103"/>
        <v>1550000</v>
      </c>
    </row>
    <row r="1861" spans="1:10">
      <c r="A1861" t="s">
        <v>22</v>
      </c>
      <c r="B1861" s="2" t="s">
        <v>1083</v>
      </c>
      <c r="C1861" t="s">
        <v>1089</v>
      </c>
      <c r="D1861" t="s">
        <v>36</v>
      </c>
      <c r="E1861" t="s">
        <v>39</v>
      </c>
      <c r="F1861" s="1">
        <v>1200</v>
      </c>
      <c r="G1861" s="4">
        <v>310</v>
      </c>
      <c r="H1861">
        <v>1</v>
      </c>
      <c r="J1861">
        <f t="shared" si="103"/>
        <v>372000</v>
      </c>
    </row>
    <row r="1862" spans="1:10">
      <c r="A1862" t="s">
        <v>22</v>
      </c>
      <c r="B1862" s="2" t="s">
        <v>1083</v>
      </c>
      <c r="C1862" t="s">
        <v>1089</v>
      </c>
      <c r="D1862" t="s">
        <v>36</v>
      </c>
      <c r="E1862" t="s">
        <v>39</v>
      </c>
      <c r="F1862" s="1">
        <v>5000</v>
      </c>
      <c r="G1862" s="4">
        <v>310</v>
      </c>
      <c r="H1862">
        <v>1</v>
      </c>
      <c r="J1862">
        <f t="shared" si="103"/>
        <v>1550000</v>
      </c>
    </row>
    <row r="1863" spans="1:10">
      <c r="A1863" t="s">
        <v>22</v>
      </c>
      <c r="B1863" s="2" t="s">
        <v>1081</v>
      </c>
      <c r="C1863" t="s">
        <v>1092</v>
      </c>
      <c r="D1863" t="s">
        <v>36</v>
      </c>
      <c r="E1863" t="s">
        <v>39</v>
      </c>
      <c r="F1863" s="1">
        <v>4000</v>
      </c>
      <c r="G1863" s="4">
        <v>310</v>
      </c>
      <c r="H1863">
        <v>1</v>
      </c>
      <c r="J1863">
        <f t="shared" si="103"/>
        <v>1240000</v>
      </c>
    </row>
    <row r="1864" spans="1:10">
      <c r="A1864" t="s">
        <v>22</v>
      </c>
      <c r="B1864" s="2" t="s">
        <v>1081</v>
      </c>
      <c r="C1864" t="s">
        <v>1093</v>
      </c>
      <c r="D1864" t="s">
        <v>36</v>
      </c>
      <c r="E1864" t="s">
        <v>39</v>
      </c>
      <c r="F1864" s="1">
        <v>3200</v>
      </c>
      <c r="G1864" s="4">
        <v>310</v>
      </c>
      <c r="H1864">
        <v>1</v>
      </c>
      <c r="J1864">
        <f t="shared" si="103"/>
        <v>992000</v>
      </c>
    </row>
    <row r="1865" spans="1:10">
      <c r="A1865" t="s">
        <v>22</v>
      </c>
      <c r="B1865" s="2" t="s">
        <v>1094</v>
      </c>
      <c r="C1865" t="s">
        <v>1095</v>
      </c>
      <c r="D1865" t="s">
        <v>36</v>
      </c>
      <c r="E1865" t="s">
        <v>39</v>
      </c>
      <c r="F1865" s="1">
        <v>2500</v>
      </c>
      <c r="G1865" s="4">
        <v>310</v>
      </c>
      <c r="H1865">
        <v>1</v>
      </c>
      <c r="J1865">
        <f t="shared" si="103"/>
        <v>775000</v>
      </c>
    </row>
    <row r="1866" spans="1:10">
      <c r="A1866" t="s">
        <v>22</v>
      </c>
      <c r="B1866" s="2" t="s">
        <v>1094</v>
      </c>
      <c r="C1866" t="s">
        <v>1096</v>
      </c>
      <c r="D1866" t="s">
        <v>36</v>
      </c>
      <c r="E1866" t="s">
        <v>39</v>
      </c>
      <c r="F1866" s="1">
        <v>2500</v>
      </c>
      <c r="G1866" s="4">
        <v>310</v>
      </c>
      <c r="H1866">
        <v>1</v>
      </c>
      <c r="J1866">
        <f t="shared" si="103"/>
        <v>775000</v>
      </c>
    </row>
    <row r="1867" spans="1:10">
      <c r="A1867" t="s">
        <v>22</v>
      </c>
      <c r="B1867" s="2" t="s">
        <v>1094</v>
      </c>
      <c r="C1867" t="s">
        <v>1097</v>
      </c>
      <c r="D1867" t="s">
        <v>36</v>
      </c>
      <c r="E1867" t="s">
        <v>39</v>
      </c>
      <c r="F1867" s="1">
        <v>2500</v>
      </c>
      <c r="G1867" s="4">
        <v>310</v>
      </c>
      <c r="H1867">
        <v>1</v>
      </c>
      <c r="J1867">
        <f t="shared" si="103"/>
        <v>775000</v>
      </c>
    </row>
    <row r="1868" spans="1:10">
      <c r="A1868" t="s">
        <v>22</v>
      </c>
      <c r="B1868" s="2" t="s">
        <v>1098</v>
      </c>
      <c r="C1868" t="s">
        <v>1099</v>
      </c>
      <c r="D1868" t="s">
        <v>36</v>
      </c>
      <c r="E1868" t="s">
        <v>39</v>
      </c>
      <c r="F1868" s="1">
        <v>2500</v>
      </c>
      <c r="G1868" s="4">
        <v>310</v>
      </c>
      <c r="H1868">
        <v>1</v>
      </c>
      <c r="J1868">
        <f t="shared" si="103"/>
        <v>775000</v>
      </c>
    </row>
    <row r="1869" spans="1:10">
      <c r="A1869" t="s">
        <v>22</v>
      </c>
      <c r="B1869" s="2" t="s">
        <v>1098</v>
      </c>
      <c r="C1869" t="s">
        <v>1100</v>
      </c>
      <c r="D1869" t="s">
        <v>36</v>
      </c>
      <c r="E1869" t="s">
        <v>39</v>
      </c>
      <c r="F1869" s="1">
        <v>2000</v>
      </c>
      <c r="G1869" s="4">
        <v>310</v>
      </c>
      <c r="H1869">
        <v>1</v>
      </c>
      <c r="J1869">
        <f t="shared" si="103"/>
        <v>620000</v>
      </c>
    </row>
    <row r="1870" spans="1:10">
      <c r="A1870" t="s">
        <v>22</v>
      </c>
      <c r="B1870" s="2" t="s">
        <v>1098</v>
      </c>
      <c r="C1870" t="s">
        <v>1101</v>
      </c>
      <c r="D1870" t="s">
        <v>36</v>
      </c>
      <c r="E1870" t="s">
        <v>39</v>
      </c>
      <c r="F1870" s="1">
        <v>2500</v>
      </c>
      <c r="G1870" s="4">
        <v>310</v>
      </c>
      <c r="H1870">
        <v>1</v>
      </c>
      <c r="J1870">
        <f t="shared" si="103"/>
        <v>775000</v>
      </c>
    </row>
    <row r="1871" spans="1:10">
      <c r="A1871" t="s">
        <v>22</v>
      </c>
      <c r="B1871" s="2" t="s">
        <v>1098</v>
      </c>
      <c r="C1871" t="s">
        <v>1101</v>
      </c>
      <c r="D1871" t="s">
        <v>36</v>
      </c>
      <c r="E1871" t="s">
        <v>39</v>
      </c>
      <c r="F1871" s="1">
        <v>3200</v>
      </c>
      <c r="G1871" s="4">
        <v>310</v>
      </c>
      <c r="H1871">
        <v>1</v>
      </c>
      <c r="J1871">
        <f t="shared" si="103"/>
        <v>992000</v>
      </c>
    </row>
    <row r="1872" spans="1:10">
      <c r="A1872" t="s">
        <v>22</v>
      </c>
      <c r="B1872" s="2" t="s">
        <v>1098</v>
      </c>
      <c r="C1872" t="s">
        <v>1100</v>
      </c>
      <c r="D1872" t="s">
        <v>36</v>
      </c>
      <c r="E1872" t="s">
        <v>39</v>
      </c>
      <c r="F1872" s="1">
        <v>4800</v>
      </c>
      <c r="G1872" s="4">
        <v>310</v>
      </c>
      <c r="H1872">
        <v>1</v>
      </c>
      <c r="J1872">
        <f t="shared" si="103"/>
        <v>1488000</v>
      </c>
    </row>
    <row r="1873" spans="1:10">
      <c r="A1873" t="s">
        <v>22</v>
      </c>
      <c r="B1873" s="2" t="s">
        <v>1098</v>
      </c>
      <c r="C1873" t="s">
        <v>1101</v>
      </c>
      <c r="D1873" t="s">
        <v>36</v>
      </c>
      <c r="E1873" t="s">
        <v>39</v>
      </c>
      <c r="F1873" s="1">
        <v>2500</v>
      </c>
      <c r="G1873" s="4">
        <v>310</v>
      </c>
      <c r="H1873">
        <v>1</v>
      </c>
      <c r="J1873">
        <f t="shared" si="103"/>
        <v>775000</v>
      </c>
    </row>
    <row r="1874" spans="1:10">
      <c r="A1874" t="s">
        <v>22</v>
      </c>
      <c r="B1874" s="2" t="s">
        <v>751</v>
      </c>
      <c r="C1874" t="s">
        <v>1102</v>
      </c>
      <c r="D1874" t="s">
        <v>36</v>
      </c>
      <c r="E1874" t="s">
        <v>39</v>
      </c>
      <c r="F1874" s="1">
        <v>3200</v>
      </c>
      <c r="G1874" s="4">
        <v>310</v>
      </c>
      <c r="H1874">
        <v>1</v>
      </c>
      <c r="J1874">
        <f t="shared" si="103"/>
        <v>992000</v>
      </c>
    </row>
    <row r="1875" spans="1:10">
      <c r="A1875" t="s">
        <v>22</v>
      </c>
      <c r="B1875" s="2" t="s">
        <v>1081</v>
      </c>
      <c r="C1875" t="s">
        <v>1092</v>
      </c>
      <c r="D1875" t="s">
        <v>36</v>
      </c>
      <c r="E1875" t="s">
        <v>39</v>
      </c>
      <c r="F1875" s="1">
        <v>2500</v>
      </c>
      <c r="G1875" s="4">
        <v>310</v>
      </c>
      <c r="H1875">
        <v>1</v>
      </c>
      <c r="J1875">
        <f t="shared" si="103"/>
        <v>775000</v>
      </c>
    </row>
    <row r="1876" spans="1:10">
      <c r="A1876" t="s">
        <v>22</v>
      </c>
      <c r="B1876" s="2" t="s">
        <v>751</v>
      </c>
      <c r="C1876" t="s">
        <v>1103</v>
      </c>
      <c r="D1876" t="s">
        <v>36</v>
      </c>
      <c r="E1876" t="s">
        <v>39</v>
      </c>
      <c r="F1876" s="1">
        <v>2500</v>
      </c>
      <c r="G1876" s="4">
        <v>310</v>
      </c>
      <c r="H1876">
        <v>1</v>
      </c>
      <c r="J1876">
        <f t="shared" si="103"/>
        <v>775000</v>
      </c>
    </row>
    <row r="1877" spans="1:10">
      <c r="A1877" t="s">
        <v>22</v>
      </c>
      <c r="B1877" s="2" t="s">
        <v>751</v>
      </c>
      <c r="C1877" t="s">
        <v>1072</v>
      </c>
      <c r="D1877" t="s">
        <v>36</v>
      </c>
      <c r="E1877" t="s">
        <v>39</v>
      </c>
      <c r="F1877" s="1">
        <v>1300</v>
      </c>
      <c r="G1877" s="4">
        <v>310</v>
      </c>
      <c r="H1877">
        <v>1</v>
      </c>
      <c r="J1877">
        <f t="shared" si="103"/>
        <v>403000</v>
      </c>
    </row>
    <row r="1878" spans="1:10">
      <c r="A1878" t="s">
        <v>22</v>
      </c>
      <c r="B1878" s="2" t="s">
        <v>751</v>
      </c>
      <c r="C1878" t="s">
        <v>1104</v>
      </c>
      <c r="D1878" t="s">
        <v>36</v>
      </c>
      <c r="E1878" t="s">
        <v>39</v>
      </c>
      <c r="F1878" s="1">
        <v>4000</v>
      </c>
      <c r="G1878" s="4">
        <v>310</v>
      </c>
      <c r="H1878">
        <v>1</v>
      </c>
      <c r="J1878">
        <f t="shared" si="103"/>
        <v>1240000</v>
      </c>
    </row>
    <row r="1879" spans="1:10">
      <c r="A1879" t="s">
        <v>22</v>
      </c>
      <c r="B1879" s="2" t="s">
        <v>751</v>
      </c>
      <c r="C1879" t="s">
        <v>1105</v>
      </c>
      <c r="D1879" t="s">
        <v>36</v>
      </c>
      <c r="E1879" t="s">
        <v>39</v>
      </c>
      <c r="F1879" s="1">
        <v>7500</v>
      </c>
      <c r="G1879" s="4">
        <v>310</v>
      </c>
      <c r="H1879">
        <v>1</v>
      </c>
      <c r="J1879">
        <f t="shared" si="103"/>
        <v>2325000</v>
      </c>
    </row>
    <row r="1880" spans="1:10">
      <c r="A1880" t="s">
        <v>22</v>
      </c>
      <c r="B1880" s="2" t="s">
        <v>751</v>
      </c>
      <c r="C1880" t="s">
        <v>1072</v>
      </c>
      <c r="D1880" t="s">
        <v>36</v>
      </c>
      <c r="E1880" t="s">
        <v>39</v>
      </c>
      <c r="F1880" s="1">
        <v>2500</v>
      </c>
      <c r="G1880" s="4">
        <v>310</v>
      </c>
      <c r="H1880">
        <v>1</v>
      </c>
      <c r="J1880">
        <f t="shared" si="103"/>
        <v>775000</v>
      </c>
    </row>
    <row r="1881" spans="1:10">
      <c r="A1881" t="s">
        <v>22</v>
      </c>
      <c r="B1881" s="2" t="s">
        <v>1107</v>
      </c>
      <c r="C1881" s="2" t="s">
        <v>1106</v>
      </c>
      <c r="D1881" t="s">
        <v>36</v>
      </c>
      <c r="E1881" t="s">
        <v>39</v>
      </c>
      <c r="F1881" s="1">
        <v>3200</v>
      </c>
      <c r="G1881" s="4">
        <v>310</v>
      </c>
      <c r="H1881">
        <v>1</v>
      </c>
      <c r="J1881">
        <f t="shared" ref="J1881:J1912" si="104">F1881*G1881</f>
        <v>992000</v>
      </c>
    </row>
    <row r="1882" spans="1:10">
      <c r="A1882" t="s">
        <v>22</v>
      </c>
      <c r="B1882" s="2" t="s">
        <v>1107</v>
      </c>
      <c r="C1882" t="s">
        <v>1108</v>
      </c>
      <c r="D1882" t="s">
        <v>36</v>
      </c>
      <c r="E1882" t="s">
        <v>39</v>
      </c>
      <c r="F1882" s="1">
        <v>3200</v>
      </c>
      <c r="G1882" s="4">
        <v>310</v>
      </c>
      <c r="H1882">
        <v>1</v>
      </c>
      <c r="J1882">
        <f t="shared" si="104"/>
        <v>992000</v>
      </c>
    </row>
    <row r="1883" spans="1:10">
      <c r="A1883" t="s">
        <v>22</v>
      </c>
      <c r="B1883" s="2" t="s">
        <v>1107</v>
      </c>
      <c r="C1883" t="s">
        <v>1109</v>
      </c>
      <c r="D1883" t="s">
        <v>36</v>
      </c>
      <c r="E1883" t="s">
        <v>39</v>
      </c>
      <c r="F1883" s="1">
        <v>2500</v>
      </c>
      <c r="G1883" s="4">
        <v>310</v>
      </c>
      <c r="H1883">
        <v>1</v>
      </c>
      <c r="J1883">
        <f t="shared" si="104"/>
        <v>775000</v>
      </c>
    </row>
    <row r="1884" spans="1:10">
      <c r="A1884" t="s">
        <v>22</v>
      </c>
      <c r="B1884" s="2" t="s">
        <v>1107</v>
      </c>
      <c r="C1884" s="2" t="s">
        <v>1107</v>
      </c>
      <c r="D1884" t="s">
        <v>36</v>
      </c>
      <c r="E1884" t="s">
        <v>39</v>
      </c>
      <c r="F1884" s="1">
        <v>2500</v>
      </c>
      <c r="G1884" s="4">
        <v>310</v>
      </c>
      <c r="H1884">
        <v>1</v>
      </c>
      <c r="J1884">
        <f t="shared" si="104"/>
        <v>775000</v>
      </c>
    </row>
    <row r="1885" spans="1:10">
      <c r="A1885" t="s">
        <v>22</v>
      </c>
      <c r="B1885" s="2" t="s">
        <v>1110</v>
      </c>
      <c r="C1885" t="s">
        <v>1111</v>
      </c>
      <c r="D1885" t="s">
        <v>36</v>
      </c>
      <c r="E1885" t="s">
        <v>39</v>
      </c>
      <c r="F1885" s="1">
        <v>5000</v>
      </c>
      <c r="G1885" s="4">
        <v>310</v>
      </c>
      <c r="H1885">
        <v>1</v>
      </c>
      <c r="J1885">
        <f t="shared" si="104"/>
        <v>1550000</v>
      </c>
    </row>
    <row r="1886" spans="1:10">
      <c r="A1886" t="s">
        <v>22</v>
      </c>
      <c r="B1886" s="2" t="s">
        <v>1110</v>
      </c>
      <c r="C1886" t="s">
        <v>1111</v>
      </c>
      <c r="D1886" t="s">
        <v>36</v>
      </c>
      <c r="E1886" t="s">
        <v>39</v>
      </c>
      <c r="F1886" s="1">
        <v>5000</v>
      </c>
      <c r="G1886" s="4">
        <v>310</v>
      </c>
      <c r="H1886">
        <v>1</v>
      </c>
      <c r="J1886">
        <f t="shared" si="104"/>
        <v>1550000</v>
      </c>
    </row>
    <row r="1887" spans="1:10">
      <c r="A1887" t="s">
        <v>22</v>
      </c>
      <c r="B1887" s="2" t="s">
        <v>1110</v>
      </c>
      <c r="C1887" t="s">
        <v>1112</v>
      </c>
      <c r="D1887" t="s">
        <v>36</v>
      </c>
      <c r="E1887" t="s">
        <v>39</v>
      </c>
      <c r="F1887" s="1">
        <v>2500</v>
      </c>
      <c r="G1887" s="4">
        <v>310</v>
      </c>
      <c r="H1887">
        <v>1</v>
      </c>
      <c r="J1887">
        <f t="shared" si="104"/>
        <v>775000</v>
      </c>
    </row>
    <row r="1888" spans="1:10">
      <c r="A1888" t="s">
        <v>22</v>
      </c>
      <c r="B1888" s="2" t="s">
        <v>1079</v>
      </c>
      <c r="C1888" s="2" t="s">
        <v>1079</v>
      </c>
      <c r="D1888" t="s">
        <v>36</v>
      </c>
      <c r="E1888" t="s">
        <v>39</v>
      </c>
      <c r="F1888" s="1">
        <v>2500</v>
      </c>
      <c r="G1888" s="4">
        <v>310</v>
      </c>
      <c r="H1888">
        <v>1</v>
      </c>
      <c r="J1888">
        <f t="shared" si="104"/>
        <v>775000</v>
      </c>
    </row>
    <row r="1889" spans="1:10">
      <c r="A1889" t="s">
        <v>22</v>
      </c>
      <c r="B1889" s="2" t="s">
        <v>1079</v>
      </c>
      <c r="C1889" t="s">
        <v>1113</v>
      </c>
      <c r="D1889" t="s">
        <v>36</v>
      </c>
      <c r="E1889" t="s">
        <v>39</v>
      </c>
      <c r="F1889" s="1">
        <v>2500</v>
      </c>
      <c r="G1889" s="4">
        <v>310</v>
      </c>
      <c r="H1889">
        <v>1</v>
      </c>
      <c r="J1889">
        <f t="shared" si="104"/>
        <v>775000</v>
      </c>
    </row>
    <row r="1890" spans="1:10">
      <c r="A1890" t="s">
        <v>22</v>
      </c>
      <c r="B1890" s="2" t="s">
        <v>1098</v>
      </c>
      <c r="C1890" t="s">
        <v>1114</v>
      </c>
      <c r="D1890" t="s">
        <v>36</v>
      </c>
      <c r="E1890" t="s">
        <v>39</v>
      </c>
      <c r="F1890" s="1">
        <v>4500</v>
      </c>
      <c r="G1890" s="4">
        <v>310</v>
      </c>
      <c r="H1890">
        <v>1</v>
      </c>
      <c r="J1890">
        <f t="shared" si="104"/>
        <v>1395000</v>
      </c>
    </row>
    <row r="1891" spans="1:10">
      <c r="A1891" t="s">
        <v>22</v>
      </c>
      <c r="B1891" s="2" t="s">
        <v>1098</v>
      </c>
      <c r="C1891" t="s">
        <v>1114</v>
      </c>
      <c r="D1891" t="s">
        <v>36</v>
      </c>
      <c r="E1891" t="s">
        <v>39</v>
      </c>
      <c r="F1891" s="1">
        <v>2500</v>
      </c>
      <c r="G1891" s="4">
        <v>310</v>
      </c>
      <c r="H1891">
        <v>1</v>
      </c>
      <c r="J1891">
        <f t="shared" si="104"/>
        <v>775000</v>
      </c>
    </row>
    <row r="1892" spans="1:10">
      <c r="A1892" t="s">
        <v>22</v>
      </c>
      <c r="B1892" s="2" t="s">
        <v>1107</v>
      </c>
      <c r="C1892" s="2" t="s">
        <v>1107</v>
      </c>
      <c r="D1892" t="s">
        <v>36</v>
      </c>
      <c r="E1892" t="s">
        <v>39</v>
      </c>
      <c r="F1892" s="1">
        <v>3200</v>
      </c>
      <c r="G1892" s="4">
        <v>310</v>
      </c>
      <c r="H1892">
        <v>1</v>
      </c>
      <c r="J1892">
        <f t="shared" si="104"/>
        <v>992000</v>
      </c>
    </row>
    <row r="1893" spans="1:10">
      <c r="A1893" t="s">
        <v>22</v>
      </c>
      <c r="B1893" s="2" t="s">
        <v>1079</v>
      </c>
      <c r="C1893" s="2" t="s">
        <v>1079</v>
      </c>
      <c r="D1893" t="s">
        <v>36</v>
      </c>
      <c r="E1893" t="s">
        <v>39</v>
      </c>
      <c r="F1893" s="1">
        <v>4600</v>
      </c>
      <c r="G1893" s="4">
        <v>310</v>
      </c>
      <c r="H1893">
        <v>1</v>
      </c>
      <c r="J1893">
        <f t="shared" si="104"/>
        <v>1426000</v>
      </c>
    </row>
    <row r="1894" spans="1:10">
      <c r="A1894" t="s">
        <v>22</v>
      </c>
      <c r="B1894" s="2" t="s">
        <v>1081</v>
      </c>
      <c r="C1894" t="s">
        <v>1105</v>
      </c>
      <c r="D1894" t="s">
        <v>36</v>
      </c>
      <c r="E1894" t="s">
        <v>39</v>
      </c>
      <c r="F1894" s="1">
        <v>3200</v>
      </c>
      <c r="G1894" s="4">
        <v>310</v>
      </c>
      <c r="H1894">
        <v>1</v>
      </c>
      <c r="J1894">
        <f t="shared" si="104"/>
        <v>992000</v>
      </c>
    </row>
    <row r="1895" spans="1:10">
      <c r="A1895" t="s">
        <v>22</v>
      </c>
      <c r="B1895" s="2" t="s">
        <v>1075</v>
      </c>
      <c r="C1895" t="s">
        <v>1115</v>
      </c>
      <c r="D1895" t="s">
        <v>36</v>
      </c>
      <c r="E1895" t="s">
        <v>39</v>
      </c>
      <c r="F1895" s="1">
        <v>2500</v>
      </c>
      <c r="G1895" s="4">
        <v>310</v>
      </c>
      <c r="H1895">
        <v>1</v>
      </c>
      <c r="J1895">
        <f t="shared" si="104"/>
        <v>775000</v>
      </c>
    </row>
    <row r="1896" spans="1:10">
      <c r="A1896" t="s">
        <v>22</v>
      </c>
      <c r="B1896" s="2" t="s">
        <v>1079</v>
      </c>
      <c r="C1896" s="2" t="s">
        <v>1079</v>
      </c>
      <c r="D1896" t="s">
        <v>36</v>
      </c>
      <c r="E1896" t="s">
        <v>39</v>
      </c>
      <c r="F1896" s="1">
        <v>2500</v>
      </c>
      <c r="G1896" s="4">
        <v>310</v>
      </c>
      <c r="H1896">
        <v>1</v>
      </c>
      <c r="J1896">
        <f t="shared" si="104"/>
        <v>775000</v>
      </c>
    </row>
    <row r="1897" spans="1:10">
      <c r="A1897" t="s">
        <v>22</v>
      </c>
      <c r="B1897" s="2" t="s">
        <v>751</v>
      </c>
      <c r="C1897" s="2" t="s">
        <v>1072</v>
      </c>
      <c r="D1897" t="s">
        <v>36</v>
      </c>
      <c r="E1897" t="s">
        <v>39</v>
      </c>
      <c r="F1897" s="1">
        <v>1500</v>
      </c>
      <c r="G1897" s="4">
        <v>310</v>
      </c>
      <c r="H1897">
        <v>1</v>
      </c>
      <c r="J1897">
        <f t="shared" si="104"/>
        <v>465000</v>
      </c>
    </row>
    <row r="1898" spans="1:10">
      <c r="A1898" t="s">
        <v>22</v>
      </c>
      <c r="B1898" s="2" t="s">
        <v>751</v>
      </c>
      <c r="C1898" s="2" t="s">
        <v>1072</v>
      </c>
      <c r="D1898" t="s">
        <v>36</v>
      </c>
      <c r="E1898" t="s">
        <v>39</v>
      </c>
      <c r="F1898" s="1">
        <v>2500</v>
      </c>
      <c r="G1898" s="4">
        <v>310</v>
      </c>
      <c r="H1898">
        <v>1</v>
      </c>
      <c r="J1898">
        <f t="shared" si="104"/>
        <v>775000</v>
      </c>
    </row>
    <row r="1899" spans="1:10">
      <c r="A1899" t="s">
        <v>22</v>
      </c>
      <c r="B1899" s="2" t="s">
        <v>1079</v>
      </c>
      <c r="C1899" s="2" t="s">
        <v>795</v>
      </c>
      <c r="D1899" t="s">
        <v>36</v>
      </c>
      <c r="E1899" t="s">
        <v>39</v>
      </c>
      <c r="F1899" s="1">
        <v>2500</v>
      </c>
      <c r="G1899" s="4">
        <v>310</v>
      </c>
      <c r="H1899">
        <v>1</v>
      </c>
      <c r="J1899">
        <f t="shared" si="104"/>
        <v>775000</v>
      </c>
    </row>
    <row r="1900" spans="1:10">
      <c r="A1900" t="s">
        <v>22</v>
      </c>
      <c r="B1900" s="2" t="s">
        <v>1107</v>
      </c>
      <c r="C1900" s="2" t="s">
        <v>1107</v>
      </c>
      <c r="D1900" t="s">
        <v>36</v>
      </c>
      <c r="E1900" t="s">
        <v>39</v>
      </c>
      <c r="F1900" s="1">
        <v>2000</v>
      </c>
      <c r="G1900" s="4">
        <v>310</v>
      </c>
      <c r="H1900">
        <v>1</v>
      </c>
      <c r="J1900">
        <f t="shared" si="104"/>
        <v>620000</v>
      </c>
    </row>
    <row r="1901" spans="1:10">
      <c r="A1901" t="s">
        <v>22</v>
      </c>
      <c r="B1901" s="2" t="s">
        <v>1110</v>
      </c>
      <c r="C1901" s="2" t="s">
        <v>1116</v>
      </c>
      <c r="D1901" t="s">
        <v>36</v>
      </c>
      <c r="E1901" t="s">
        <v>39</v>
      </c>
      <c r="F1901" s="1">
        <v>3000</v>
      </c>
      <c r="G1901" s="4">
        <v>310</v>
      </c>
      <c r="H1901">
        <v>1</v>
      </c>
      <c r="J1901">
        <f t="shared" si="104"/>
        <v>930000</v>
      </c>
    </row>
    <row r="1902" spans="1:10">
      <c r="A1902" t="s">
        <v>22</v>
      </c>
      <c r="B1902" s="2" t="s">
        <v>1079</v>
      </c>
      <c r="C1902" s="2" t="s">
        <v>1117</v>
      </c>
      <c r="D1902" t="s">
        <v>36</v>
      </c>
      <c r="E1902" t="s">
        <v>39</v>
      </c>
      <c r="F1902" s="1">
        <v>4500</v>
      </c>
      <c r="G1902" s="4">
        <v>310</v>
      </c>
      <c r="H1902">
        <v>1</v>
      </c>
      <c r="J1902">
        <f t="shared" si="104"/>
        <v>1395000</v>
      </c>
    </row>
    <row r="1903" spans="1:10">
      <c r="A1903" t="s">
        <v>22</v>
      </c>
      <c r="B1903" s="2" t="s">
        <v>1079</v>
      </c>
      <c r="C1903" s="2" t="s">
        <v>1117</v>
      </c>
      <c r="D1903" t="s">
        <v>36</v>
      </c>
      <c r="E1903" t="s">
        <v>39</v>
      </c>
      <c r="F1903" s="1">
        <v>4500</v>
      </c>
      <c r="G1903" s="4">
        <v>310</v>
      </c>
      <c r="H1903">
        <v>1</v>
      </c>
      <c r="J1903">
        <f t="shared" si="104"/>
        <v>1395000</v>
      </c>
    </row>
    <row r="1904" spans="1:10">
      <c r="A1904" t="s">
        <v>22</v>
      </c>
      <c r="B1904" s="2" t="s">
        <v>1079</v>
      </c>
      <c r="C1904" s="2" t="s">
        <v>1118</v>
      </c>
      <c r="D1904" t="s">
        <v>36</v>
      </c>
      <c r="E1904" t="s">
        <v>39</v>
      </c>
      <c r="F1904" s="1">
        <v>3000</v>
      </c>
      <c r="G1904" s="4">
        <v>310</v>
      </c>
      <c r="H1904">
        <v>1</v>
      </c>
      <c r="J1904">
        <f t="shared" si="104"/>
        <v>930000</v>
      </c>
    </row>
    <row r="1905" spans="1:11">
      <c r="A1905" t="s">
        <v>22</v>
      </c>
      <c r="B1905" s="2" t="s">
        <v>1079</v>
      </c>
      <c r="C1905" s="2" t="s">
        <v>1119</v>
      </c>
      <c r="D1905" t="s">
        <v>36</v>
      </c>
      <c r="E1905" t="s">
        <v>39</v>
      </c>
      <c r="F1905" s="1">
        <v>2500</v>
      </c>
      <c r="G1905" s="4">
        <v>310</v>
      </c>
      <c r="H1905">
        <v>1</v>
      </c>
      <c r="J1905">
        <f t="shared" si="104"/>
        <v>775000</v>
      </c>
    </row>
    <row r="1906" spans="1:11">
      <c r="A1906" t="s">
        <v>22</v>
      </c>
      <c r="B1906" s="2" t="s">
        <v>1079</v>
      </c>
      <c r="C1906" s="2" t="s">
        <v>1120</v>
      </c>
      <c r="D1906" t="s">
        <v>36</v>
      </c>
      <c r="E1906" t="s">
        <v>39</v>
      </c>
      <c r="F1906" s="1">
        <v>2000</v>
      </c>
      <c r="G1906" s="4">
        <v>310</v>
      </c>
      <c r="H1906">
        <v>1</v>
      </c>
      <c r="J1906">
        <f t="shared" si="104"/>
        <v>620000</v>
      </c>
    </row>
    <row r="1907" spans="1:11">
      <c r="A1907" t="s">
        <v>22</v>
      </c>
      <c r="B1907" s="2" t="s">
        <v>1075</v>
      </c>
      <c r="C1907" s="2" t="s">
        <v>1121</v>
      </c>
      <c r="D1907" t="s">
        <v>36</v>
      </c>
      <c r="E1907" t="s">
        <v>39</v>
      </c>
      <c r="F1907" s="1">
        <v>2500</v>
      </c>
      <c r="G1907" s="4">
        <v>310</v>
      </c>
      <c r="H1907">
        <v>1</v>
      </c>
      <c r="J1907">
        <f t="shared" si="104"/>
        <v>775000</v>
      </c>
    </row>
    <row r="1908" spans="1:11">
      <c r="A1908" t="s">
        <v>22</v>
      </c>
      <c r="B1908" s="2" t="s">
        <v>1075</v>
      </c>
      <c r="C1908" s="2" t="s">
        <v>1122</v>
      </c>
      <c r="D1908" t="s">
        <v>36</v>
      </c>
      <c r="E1908" t="s">
        <v>39</v>
      </c>
      <c r="F1908" s="1">
        <v>2500</v>
      </c>
      <c r="G1908" s="4">
        <v>310</v>
      </c>
      <c r="H1908">
        <v>1</v>
      </c>
      <c r="J1908">
        <f t="shared" si="104"/>
        <v>775000</v>
      </c>
    </row>
    <row r="1909" spans="1:11">
      <c r="A1909" t="s">
        <v>22</v>
      </c>
      <c r="B1909" s="2" t="s">
        <v>1123</v>
      </c>
      <c r="C1909" s="2" t="s">
        <v>1124</v>
      </c>
      <c r="D1909" t="s">
        <v>36</v>
      </c>
      <c r="E1909" t="s">
        <v>39</v>
      </c>
      <c r="F1909" s="1">
        <v>2500</v>
      </c>
      <c r="G1909" s="4">
        <v>310</v>
      </c>
      <c r="H1909">
        <v>1</v>
      </c>
      <c r="J1909">
        <f t="shared" si="104"/>
        <v>775000</v>
      </c>
    </row>
    <row r="1910" spans="1:11">
      <c r="A1910" t="s">
        <v>22</v>
      </c>
      <c r="B1910" s="2" t="s">
        <v>1123</v>
      </c>
      <c r="C1910" s="2" t="s">
        <v>1125</v>
      </c>
      <c r="D1910" t="s">
        <v>36</v>
      </c>
      <c r="E1910" t="s">
        <v>39</v>
      </c>
      <c r="F1910" s="1">
        <v>2500</v>
      </c>
      <c r="G1910" s="4">
        <v>310</v>
      </c>
      <c r="H1910">
        <v>1</v>
      </c>
      <c r="J1910">
        <f t="shared" si="104"/>
        <v>775000</v>
      </c>
    </row>
    <row r="1911" spans="1:11">
      <c r="A1911" t="s">
        <v>22</v>
      </c>
      <c r="B1911" s="2" t="s">
        <v>1107</v>
      </c>
      <c r="C1911" s="2" t="s">
        <v>1126</v>
      </c>
      <c r="D1911" t="s">
        <v>36</v>
      </c>
      <c r="E1911" t="s">
        <v>39</v>
      </c>
      <c r="F1911" s="1">
        <v>3200</v>
      </c>
      <c r="G1911" s="4">
        <v>310</v>
      </c>
      <c r="H1911">
        <v>1</v>
      </c>
      <c r="J1911">
        <f t="shared" si="104"/>
        <v>992000</v>
      </c>
    </row>
    <row r="1912" spans="1:11">
      <c r="A1912" t="s">
        <v>22</v>
      </c>
      <c r="B1912" s="2" t="s">
        <v>1110</v>
      </c>
      <c r="C1912" s="2" t="s">
        <v>1112</v>
      </c>
      <c r="D1912" t="s">
        <v>36</v>
      </c>
      <c r="E1912" t="s">
        <v>39</v>
      </c>
      <c r="F1912" s="1">
        <v>1200</v>
      </c>
      <c r="G1912" s="4">
        <v>310</v>
      </c>
      <c r="H1912">
        <v>1</v>
      </c>
      <c r="J1912">
        <f t="shared" si="104"/>
        <v>372000</v>
      </c>
    </row>
    <row r="1913" spans="1:11" ht="15">
      <c r="A1913" s="15" t="s">
        <v>1299</v>
      </c>
      <c r="B1913" s="2"/>
      <c r="C1913" s="2"/>
      <c r="G1913" s="4"/>
      <c r="H1913">
        <f>SUM(H1838:H1912)</f>
        <v>74</v>
      </c>
      <c r="J1913">
        <f t="shared" ref="J1913" si="105">SUM(J1838:J1912)</f>
        <v>72416000</v>
      </c>
    </row>
    <row r="1914" spans="1:11" ht="15">
      <c r="A1914" s="15" t="s">
        <v>1300</v>
      </c>
      <c r="B1914" s="2"/>
      <c r="C1914" s="2"/>
      <c r="G1914" s="4"/>
      <c r="I1914">
        <f>SUM(I1838:I1912)</f>
        <v>1</v>
      </c>
      <c r="K1914">
        <f>SUM(K1838:K1912)</f>
        <v>1000000</v>
      </c>
    </row>
    <row r="1915" spans="1:11" s="7" customFormat="1">
      <c r="A1915" s="7" t="s">
        <v>23</v>
      </c>
      <c r="B1915" s="8" t="s">
        <v>998</v>
      </c>
      <c r="C1915" s="7" t="s">
        <v>999</v>
      </c>
      <c r="D1915" s="7" t="s">
        <v>36</v>
      </c>
      <c r="E1915" s="7" t="s">
        <v>39</v>
      </c>
      <c r="F1915" s="9">
        <v>4000</v>
      </c>
      <c r="G1915" s="7">
        <v>310</v>
      </c>
      <c r="H1915" s="7">
        <v>1</v>
      </c>
      <c r="J1915" s="7">
        <f t="shared" ref="J1915:J1942" si="106">F1915*G1915</f>
        <v>1240000</v>
      </c>
    </row>
    <row r="1916" spans="1:11">
      <c r="A1916" t="s">
        <v>23</v>
      </c>
      <c r="B1916" s="2" t="s">
        <v>1000</v>
      </c>
      <c r="C1916" s="2" t="s">
        <v>1001</v>
      </c>
      <c r="D1916" t="s">
        <v>36</v>
      </c>
      <c r="E1916" t="s">
        <v>39</v>
      </c>
      <c r="F1916" s="1">
        <v>2500</v>
      </c>
      <c r="G1916" s="4">
        <v>310</v>
      </c>
      <c r="H1916">
        <v>1</v>
      </c>
      <c r="J1916">
        <f t="shared" si="106"/>
        <v>775000</v>
      </c>
    </row>
    <row r="1917" spans="1:11">
      <c r="A1917" t="s">
        <v>23</v>
      </c>
      <c r="B1917" s="2" t="s">
        <v>1002</v>
      </c>
      <c r="C1917" t="s">
        <v>1003</v>
      </c>
      <c r="D1917" t="s">
        <v>36</v>
      </c>
      <c r="E1917" t="s">
        <v>39</v>
      </c>
      <c r="F1917" s="1">
        <v>500</v>
      </c>
      <c r="G1917" s="4">
        <v>310</v>
      </c>
      <c r="H1917">
        <v>1</v>
      </c>
      <c r="J1917">
        <f t="shared" si="106"/>
        <v>155000</v>
      </c>
    </row>
    <row r="1918" spans="1:11">
      <c r="A1918" t="s">
        <v>23</v>
      </c>
      <c r="B1918" s="2" t="s">
        <v>1002</v>
      </c>
      <c r="C1918" t="s">
        <v>1003</v>
      </c>
      <c r="D1918" t="s">
        <v>36</v>
      </c>
      <c r="E1918" t="s">
        <v>39</v>
      </c>
      <c r="F1918" s="1">
        <v>3000</v>
      </c>
      <c r="G1918" s="4">
        <v>310</v>
      </c>
      <c r="H1918">
        <v>1</v>
      </c>
      <c r="J1918">
        <f t="shared" si="106"/>
        <v>930000</v>
      </c>
    </row>
    <row r="1919" spans="1:11">
      <c r="A1919" t="s">
        <v>23</v>
      </c>
      <c r="B1919" s="2" t="s">
        <v>1002</v>
      </c>
      <c r="C1919" t="s">
        <v>1003</v>
      </c>
      <c r="D1919" t="s">
        <v>36</v>
      </c>
      <c r="E1919" t="s">
        <v>39</v>
      </c>
      <c r="F1919" s="1">
        <v>1500</v>
      </c>
      <c r="G1919" s="4">
        <v>310</v>
      </c>
      <c r="H1919">
        <v>1</v>
      </c>
      <c r="J1919">
        <f t="shared" si="106"/>
        <v>465000</v>
      </c>
    </row>
    <row r="1920" spans="1:11">
      <c r="A1920" t="s">
        <v>23</v>
      </c>
      <c r="B1920" s="2" t="s">
        <v>1002</v>
      </c>
      <c r="C1920" t="s">
        <v>1003</v>
      </c>
      <c r="D1920" t="s">
        <v>36</v>
      </c>
      <c r="E1920" t="s">
        <v>39</v>
      </c>
      <c r="F1920" s="1">
        <v>1500</v>
      </c>
      <c r="G1920" s="4">
        <v>310</v>
      </c>
      <c r="H1920">
        <v>1</v>
      </c>
      <c r="J1920">
        <f t="shared" si="106"/>
        <v>465000</v>
      </c>
    </row>
    <row r="1921" spans="1:10">
      <c r="A1921" t="s">
        <v>23</v>
      </c>
      <c r="B1921" s="2" t="s">
        <v>1002</v>
      </c>
      <c r="C1921" t="s">
        <v>1004</v>
      </c>
      <c r="D1921" t="s">
        <v>36</v>
      </c>
      <c r="E1921" t="s">
        <v>39</v>
      </c>
      <c r="F1921" s="1">
        <v>2000</v>
      </c>
      <c r="G1921" s="4">
        <v>310</v>
      </c>
      <c r="H1921">
        <v>1</v>
      </c>
      <c r="J1921">
        <f t="shared" si="106"/>
        <v>620000</v>
      </c>
    </row>
    <row r="1922" spans="1:10">
      <c r="A1922" t="s">
        <v>23</v>
      </c>
      <c r="B1922" s="2" t="s">
        <v>1002</v>
      </c>
      <c r="C1922" t="s">
        <v>1004</v>
      </c>
      <c r="D1922" t="s">
        <v>36</v>
      </c>
      <c r="E1922" t="s">
        <v>39</v>
      </c>
      <c r="F1922" s="1">
        <v>4500</v>
      </c>
      <c r="G1922" s="4">
        <v>310</v>
      </c>
      <c r="H1922">
        <v>1</v>
      </c>
      <c r="J1922">
        <f t="shared" si="106"/>
        <v>1395000</v>
      </c>
    </row>
    <row r="1923" spans="1:10">
      <c r="A1923" t="s">
        <v>23</v>
      </c>
      <c r="B1923" s="2" t="s">
        <v>1027</v>
      </c>
      <c r="C1923" s="2" t="s">
        <v>1028</v>
      </c>
      <c r="D1923" t="s">
        <v>36</v>
      </c>
      <c r="E1923" t="s">
        <v>39</v>
      </c>
      <c r="F1923" s="1">
        <v>1200</v>
      </c>
      <c r="G1923" s="4">
        <v>310</v>
      </c>
      <c r="H1923">
        <v>1</v>
      </c>
      <c r="J1923">
        <f t="shared" si="106"/>
        <v>372000</v>
      </c>
    </row>
    <row r="1924" spans="1:10">
      <c r="A1924" t="s">
        <v>23</v>
      </c>
      <c r="B1924" s="2" t="s">
        <v>1027</v>
      </c>
      <c r="C1924" s="2" t="s">
        <v>1028</v>
      </c>
      <c r="D1924" t="s">
        <v>36</v>
      </c>
      <c r="E1924" t="s">
        <v>39</v>
      </c>
      <c r="F1924" s="1">
        <v>1000</v>
      </c>
      <c r="G1924" s="4">
        <v>310</v>
      </c>
      <c r="H1924">
        <v>1</v>
      </c>
      <c r="J1924">
        <f t="shared" si="106"/>
        <v>310000</v>
      </c>
    </row>
    <row r="1925" spans="1:10">
      <c r="A1925" t="s">
        <v>23</v>
      </c>
      <c r="B1925" s="2" t="s">
        <v>1005</v>
      </c>
      <c r="C1925" t="s">
        <v>1006</v>
      </c>
      <c r="D1925" t="s">
        <v>36</v>
      </c>
      <c r="E1925" t="s">
        <v>39</v>
      </c>
      <c r="F1925" s="1">
        <v>1000</v>
      </c>
      <c r="G1925" s="4">
        <v>310</v>
      </c>
      <c r="H1925">
        <v>1</v>
      </c>
      <c r="J1925">
        <f t="shared" si="106"/>
        <v>310000</v>
      </c>
    </row>
    <row r="1926" spans="1:10">
      <c r="A1926" t="s">
        <v>23</v>
      </c>
      <c r="B1926" s="2" t="s">
        <v>1007</v>
      </c>
      <c r="C1926" t="s">
        <v>1008</v>
      </c>
      <c r="D1926" t="s">
        <v>36</v>
      </c>
      <c r="E1926" t="s">
        <v>39</v>
      </c>
      <c r="F1926" s="1">
        <v>1000</v>
      </c>
      <c r="G1926" s="4">
        <v>310</v>
      </c>
      <c r="H1926">
        <v>1</v>
      </c>
      <c r="J1926">
        <f t="shared" si="106"/>
        <v>310000</v>
      </c>
    </row>
    <row r="1927" spans="1:10">
      <c r="A1927" t="s">
        <v>23</v>
      </c>
      <c r="B1927" s="2" t="s">
        <v>1009</v>
      </c>
      <c r="C1927" t="s">
        <v>1010</v>
      </c>
      <c r="D1927" t="s">
        <v>36</v>
      </c>
      <c r="E1927" t="s">
        <v>39</v>
      </c>
      <c r="F1927" s="1">
        <v>1200</v>
      </c>
      <c r="G1927" s="4">
        <v>310</v>
      </c>
      <c r="H1927">
        <v>1</v>
      </c>
      <c r="J1927">
        <f t="shared" si="106"/>
        <v>372000</v>
      </c>
    </row>
    <row r="1928" spans="1:10">
      <c r="A1928" t="s">
        <v>23</v>
      </c>
      <c r="B1928" s="2" t="s">
        <v>1005</v>
      </c>
      <c r="C1928" t="s">
        <v>1011</v>
      </c>
      <c r="D1928" t="s">
        <v>36</v>
      </c>
      <c r="E1928" t="s">
        <v>39</v>
      </c>
      <c r="F1928" s="1">
        <v>2000</v>
      </c>
      <c r="G1928" s="4">
        <v>310</v>
      </c>
      <c r="H1928">
        <v>1</v>
      </c>
      <c r="J1928">
        <f t="shared" si="106"/>
        <v>620000</v>
      </c>
    </row>
    <row r="1929" spans="1:10">
      <c r="A1929" t="s">
        <v>23</v>
      </c>
      <c r="B1929" s="2" t="s">
        <v>1005</v>
      </c>
      <c r="C1929" t="s">
        <v>1011</v>
      </c>
      <c r="D1929" t="s">
        <v>36</v>
      </c>
      <c r="E1929" t="s">
        <v>39</v>
      </c>
      <c r="F1929" s="1">
        <v>1200</v>
      </c>
      <c r="G1929" s="4">
        <v>310</v>
      </c>
      <c r="H1929">
        <v>1</v>
      </c>
      <c r="J1929">
        <f t="shared" si="106"/>
        <v>372000</v>
      </c>
    </row>
    <row r="1930" spans="1:10">
      <c r="A1930" t="s">
        <v>23</v>
      </c>
      <c r="B1930" s="2" t="s">
        <v>1005</v>
      </c>
      <c r="C1930" t="s">
        <v>1012</v>
      </c>
      <c r="D1930" t="s">
        <v>36</v>
      </c>
      <c r="E1930" t="s">
        <v>39</v>
      </c>
      <c r="F1930" s="1">
        <v>2000</v>
      </c>
      <c r="G1930" s="4">
        <v>310</v>
      </c>
      <c r="H1930">
        <v>1</v>
      </c>
      <c r="J1930">
        <f t="shared" si="106"/>
        <v>620000</v>
      </c>
    </row>
    <row r="1931" spans="1:10">
      <c r="A1931" t="s">
        <v>23</v>
      </c>
      <c r="B1931" s="2" t="s">
        <v>1005</v>
      </c>
      <c r="C1931" t="s">
        <v>1012</v>
      </c>
      <c r="D1931" t="s">
        <v>36</v>
      </c>
      <c r="E1931" t="s">
        <v>39</v>
      </c>
      <c r="F1931" s="1">
        <v>2000</v>
      </c>
      <c r="G1931" s="4">
        <v>310</v>
      </c>
      <c r="H1931">
        <v>1</v>
      </c>
      <c r="J1931">
        <f t="shared" si="106"/>
        <v>620000</v>
      </c>
    </row>
    <row r="1932" spans="1:10">
      <c r="A1932" t="s">
        <v>23</v>
      </c>
      <c r="B1932" s="2" t="s">
        <v>1013</v>
      </c>
      <c r="C1932" s="2" t="s">
        <v>1014</v>
      </c>
      <c r="D1932" t="s">
        <v>36</v>
      </c>
      <c r="E1932" t="s">
        <v>39</v>
      </c>
      <c r="F1932" s="1">
        <v>2500</v>
      </c>
      <c r="G1932" s="4">
        <v>310</v>
      </c>
      <c r="H1932">
        <v>1</v>
      </c>
      <c r="J1932">
        <f t="shared" si="106"/>
        <v>775000</v>
      </c>
    </row>
    <row r="1933" spans="1:10">
      <c r="A1933" t="s">
        <v>23</v>
      </c>
      <c r="B1933" s="2" t="s">
        <v>1009</v>
      </c>
      <c r="C1933" t="s">
        <v>1015</v>
      </c>
      <c r="D1933" t="s">
        <v>36</v>
      </c>
      <c r="E1933" t="s">
        <v>39</v>
      </c>
      <c r="F1933" s="1">
        <v>5000</v>
      </c>
      <c r="G1933" s="4">
        <v>310</v>
      </c>
      <c r="H1933">
        <v>1</v>
      </c>
      <c r="J1933">
        <f t="shared" si="106"/>
        <v>1550000</v>
      </c>
    </row>
    <row r="1934" spans="1:10">
      <c r="A1934" t="s">
        <v>23</v>
      </c>
      <c r="B1934" s="2" t="s">
        <v>1009</v>
      </c>
      <c r="C1934" t="s">
        <v>1015</v>
      </c>
      <c r="D1934" t="s">
        <v>36</v>
      </c>
      <c r="E1934" t="s">
        <v>39</v>
      </c>
      <c r="F1934" s="1">
        <v>2300</v>
      </c>
      <c r="G1934" s="4">
        <v>310</v>
      </c>
      <c r="H1934">
        <v>1</v>
      </c>
      <c r="J1934">
        <f t="shared" si="106"/>
        <v>713000</v>
      </c>
    </row>
    <row r="1935" spans="1:10">
      <c r="A1935" t="s">
        <v>23</v>
      </c>
      <c r="B1935" t="s">
        <v>1016</v>
      </c>
      <c r="C1935" t="s">
        <v>1017</v>
      </c>
      <c r="D1935" t="s">
        <v>36</v>
      </c>
      <c r="E1935" t="s">
        <v>39</v>
      </c>
      <c r="F1935" s="1">
        <v>2500</v>
      </c>
      <c r="G1935" s="4">
        <v>310</v>
      </c>
      <c r="H1935">
        <v>1</v>
      </c>
      <c r="J1935">
        <f t="shared" si="106"/>
        <v>775000</v>
      </c>
    </row>
    <row r="1936" spans="1:10">
      <c r="A1936" t="s">
        <v>23</v>
      </c>
      <c r="B1936" s="2" t="s">
        <v>1005</v>
      </c>
      <c r="C1936" t="s">
        <v>1018</v>
      </c>
      <c r="D1936" t="s">
        <v>36</v>
      </c>
      <c r="E1936" t="s">
        <v>39</v>
      </c>
      <c r="F1936" s="1">
        <v>2500</v>
      </c>
      <c r="G1936" s="4">
        <v>310</v>
      </c>
      <c r="H1936">
        <v>1</v>
      </c>
      <c r="J1936">
        <f t="shared" si="106"/>
        <v>775000</v>
      </c>
    </row>
    <row r="1937" spans="1:11">
      <c r="A1937" t="s">
        <v>23</v>
      </c>
      <c r="B1937" s="2" t="s">
        <v>1019</v>
      </c>
      <c r="C1937" t="s">
        <v>663</v>
      </c>
      <c r="D1937" t="s">
        <v>36</v>
      </c>
      <c r="E1937" t="s">
        <v>39</v>
      </c>
      <c r="F1937" s="1">
        <v>1500</v>
      </c>
      <c r="G1937" s="4">
        <v>310</v>
      </c>
      <c r="H1937">
        <v>1</v>
      </c>
      <c r="J1937">
        <f t="shared" si="106"/>
        <v>465000</v>
      </c>
    </row>
    <row r="1938" spans="1:11">
      <c r="A1938" t="s">
        <v>23</v>
      </c>
      <c r="B1938" s="2" t="s">
        <v>1019</v>
      </c>
      <c r="C1938" t="s">
        <v>663</v>
      </c>
      <c r="D1938" t="s">
        <v>36</v>
      </c>
      <c r="E1938" t="s">
        <v>39</v>
      </c>
      <c r="F1938" s="1">
        <v>1200</v>
      </c>
      <c r="G1938" s="4">
        <v>310</v>
      </c>
      <c r="H1938">
        <v>1</v>
      </c>
      <c r="J1938">
        <f t="shared" si="106"/>
        <v>372000</v>
      </c>
    </row>
    <row r="1939" spans="1:11">
      <c r="A1939" t="s">
        <v>23</v>
      </c>
      <c r="B1939" s="2" t="s">
        <v>1007</v>
      </c>
      <c r="C1939" t="s">
        <v>1020</v>
      </c>
      <c r="D1939" t="s">
        <v>36</v>
      </c>
      <c r="E1939" t="s">
        <v>39</v>
      </c>
      <c r="F1939" s="1">
        <v>2000</v>
      </c>
      <c r="G1939" s="4">
        <v>310</v>
      </c>
      <c r="H1939">
        <v>1</v>
      </c>
      <c r="J1939">
        <f t="shared" si="106"/>
        <v>620000</v>
      </c>
    </row>
    <row r="1940" spans="1:11">
      <c r="A1940" t="s">
        <v>23</v>
      </c>
      <c r="B1940" s="2" t="s">
        <v>1007</v>
      </c>
      <c r="C1940" t="s">
        <v>1021</v>
      </c>
      <c r="D1940" t="s">
        <v>36</v>
      </c>
      <c r="E1940" t="s">
        <v>39</v>
      </c>
      <c r="F1940" s="1">
        <v>5000</v>
      </c>
      <c r="G1940" s="4">
        <v>310</v>
      </c>
      <c r="H1940">
        <v>1</v>
      </c>
      <c r="J1940">
        <f t="shared" si="106"/>
        <v>1550000</v>
      </c>
    </row>
    <row r="1941" spans="1:11">
      <c r="A1941" t="s">
        <v>23</v>
      </c>
      <c r="B1941" s="2" t="s">
        <v>1007</v>
      </c>
      <c r="C1941" t="s">
        <v>1021</v>
      </c>
      <c r="D1941" t="s">
        <v>36</v>
      </c>
      <c r="E1941" t="s">
        <v>39</v>
      </c>
      <c r="F1941" s="1">
        <v>2500</v>
      </c>
      <c r="G1941" s="4">
        <v>310</v>
      </c>
      <c r="H1941">
        <v>1</v>
      </c>
      <c r="J1941">
        <f t="shared" si="106"/>
        <v>775000</v>
      </c>
    </row>
    <row r="1942" spans="1:11">
      <c r="A1942" t="s">
        <v>23</v>
      </c>
      <c r="B1942" s="2" t="s">
        <v>1007</v>
      </c>
      <c r="C1942" t="s">
        <v>1021</v>
      </c>
      <c r="D1942" t="s">
        <v>36</v>
      </c>
      <c r="E1942" t="s">
        <v>39</v>
      </c>
      <c r="F1942" s="1">
        <v>2000</v>
      </c>
      <c r="G1942" s="4">
        <v>310</v>
      </c>
      <c r="H1942">
        <v>1</v>
      </c>
      <c r="J1942">
        <f t="shared" si="106"/>
        <v>620000</v>
      </c>
    </row>
    <row r="1943" spans="1:11">
      <c r="A1943" t="s">
        <v>23</v>
      </c>
      <c r="B1943" s="2" t="s">
        <v>1022</v>
      </c>
      <c r="C1943" t="s">
        <v>1023</v>
      </c>
      <c r="D1943" t="s">
        <v>37</v>
      </c>
      <c r="E1943" t="s">
        <v>40</v>
      </c>
      <c r="F1943" s="1">
        <v>900000</v>
      </c>
      <c r="G1943" s="4">
        <v>1</v>
      </c>
      <c r="I1943">
        <v>1</v>
      </c>
      <c r="K1943">
        <f>F1943*G1943</f>
        <v>900000</v>
      </c>
    </row>
    <row r="1944" spans="1:11">
      <c r="A1944" t="s">
        <v>23</v>
      </c>
      <c r="B1944" s="2" t="s">
        <v>1007</v>
      </c>
      <c r="C1944" t="s">
        <v>1024</v>
      </c>
      <c r="D1944" t="s">
        <v>37</v>
      </c>
      <c r="E1944" t="s">
        <v>40</v>
      </c>
      <c r="F1944" s="1">
        <v>800000</v>
      </c>
      <c r="G1944" s="4">
        <v>1</v>
      </c>
      <c r="I1944">
        <v>1</v>
      </c>
      <c r="K1944">
        <f>F1944*G1944</f>
        <v>800000</v>
      </c>
    </row>
    <row r="1945" spans="1:11">
      <c r="A1945" t="s">
        <v>23</v>
      </c>
      <c r="B1945" s="2" t="s">
        <v>1007</v>
      </c>
      <c r="C1945" t="s">
        <v>1008</v>
      </c>
      <c r="D1945" t="s">
        <v>37</v>
      </c>
      <c r="E1945" t="s">
        <v>40</v>
      </c>
      <c r="F1945" s="1">
        <v>800000</v>
      </c>
      <c r="G1945" s="4">
        <v>1</v>
      </c>
      <c r="I1945">
        <v>1</v>
      </c>
      <c r="K1945">
        <f>F1945*G1945</f>
        <v>800000</v>
      </c>
    </row>
    <row r="1946" spans="1:11">
      <c r="A1946" t="s">
        <v>23</v>
      </c>
      <c r="B1946" s="2" t="s">
        <v>1025</v>
      </c>
      <c r="C1946" t="s">
        <v>1026</v>
      </c>
      <c r="D1946" t="s">
        <v>37</v>
      </c>
      <c r="E1946" t="s">
        <v>40</v>
      </c>
      <c r="F1946" s="1">
        <v>600000</v>
      </c>
      <c r="G1946" s="4">
        <v>1</v>
      </c>
      <c r="I1946">
        <v>1</v>
      </c>
      <c r="K1946">
        <f>F1946*G1946</f>
        <v>600000</v>
      </c>
    </row>
    <row r="1947" spans="1:11">
      <c r="A1947" t="s">
        <v>23</v>
      </c>
      <c r="B1947" s="2" t="s">
        <v>1025</v>
      </c>
      <c r="C1947" t="s">
        <v>1026</v>
      </c>
      <c r="D1947" t="s">
        <v>36</v>
      </c>
      <c r="E1947" t="s">
        <v>39</v>
      </c>
      <c r="F1947" s="1">
        <v>2000</v>
      </c>
      <c r="G1947" s="4">
        <v>310</v>
      </c>
      <c r="H1947">
        <v>1</v>
      </c>
      <c r="J1947">
        <f t="shared" ref="J1947:J1978" si="107">F1947*G1947</f>
        <v>620000</v>
      </c>
    </row>
    <row r="1948" spans="1:11">
      <c r="A1948" t="s">
        <v>23</v>
      </c>
      <c r="B1948" s="2" t="s">
        <v>1005</v>
      </c>
      <c r="C1948" t="s">
        <v>1012</v>
      </c>
      <c r="D1948" t="s">
        <v>36</v>
      </c>
      <c r="E1948" t="s">
        <v>39</v>
      </c>
      <c r="F1948" s="1">
        <v>2000</v>
      </c>
      <c r="G1948" s="4">
        <v>310</v>
      </c>
      <c r="H1948">
        <v>1</v>
      </c>
      <c r="J1948">
        <f t="shared" si="107"/>
        <v>620000</v>
      </c>
    </row>
    <row r="1949" spans="1:11">
      <c r="A1949" t="s">
        <v>23</v>
      </c>
      <c r="B1949" s="2" t="s">
        <v>1005</v>
      </c>
      <c r="C1949" t="s">
        <v>1012</v>
      </c>
      <c r="D1949" t="s">
        <v>36</v>
      </c>
      <c r="E1949" t="s">
        <v>39</v>
      </c>
      <c r="F1949" s="1">
        <v>1200</v>
      </c>
      <c r="G1949" s="4">
        <v>310</v>
      </c>
      <c r="H1949">
        <v>1</v>
      </c>
      <c r="J1949">
        <f t="shared" si="107"/>
        <v>372000</v>
      </c>
    </row>
    <row r="1950" spans="1:11">
      <c r="A1950" t="s">
        <v>23</v>
      </c>
      <c r="B1950" s="2" t="s">
        <v>1025</v>
      </c>
      <c r="C1950" t="s">
        <v>573</v>
      </c>
      <c r="D1950" t="s">
        <v>36</v>
      </c>
      <c r="E1950" t="s">
        <v>39</v>
      </c>
      <c r="F1950" s="1">
        <v>2500</v>
      </c>
      <c r="G1950" s="4">
        <v>310</v>
      </c>
      <c r="H1950">
        <v>1</v>
      </c>
      <c r="J1950">
        <f t="shared" si="107"/>
        <v>775000</v>
      </c>
    </row>
    <row r="1951" spans="1:11">
      <c r="A1951" t="s">
        <v>23</v>
      </c>
      <c r="B1951" s="2" t="s">
        <v>1027</v>
      </c>
      <c r="C1951" s="2" t="s">
        <v>1028</v>
      </c>
      <c r="D1951" t="s">
        <v>36</v>
      </c>
      <c r="E1951" t="s">
        <v>39</v>
      </c>
      <c r="F1951" s="1">
        <v>4000</v>
      </c>
      <c r="G1951" s="4">
        <v>310</v>
      </c>
      <c r="H1951">
        <v>1</v>
      </c>
      <c r="J1951">
        <f t="shared" si="107"/>
        <v>1240000</v>
      </c>
    </row>
    <row r="1952" spans="1:11">
      <c r="A1952" t="s">
        <v>23</v>
      </c>
      <c r="B1952" s="2" t="s">
        <v>1027</v>
      </c>
      <c r="C1952" s="2" t="s">
        <v>1028</v>
      </c>
      <c r="D1952" t="s">
        <v>36</v>
      </c>
      <c r="E1952" t="s">
        <v>39</v>
      </c>
      <c r="F1952" s="1">
        <v>4000</v>
      </c>
      <c r="G1952" s="4">
        <v>310</v>
      </c>
      <c r="H1952">
        <v>1</v>
      </c>
      <c r="J1952">
        <f t="shared" si="107"/>
        <v>1240000</v>
      </c>
    </row>
    <row r="1953" spans="1:10">
      <c r="A1953" t="s">
        <v>23</v>
      </c>
      <c r="B1953" s="2" t="s">
        <v>1009</v>
      </c>
      <c r="C1953" t="s">
        <v>1029</v>
      </c>
      <c r="D1953" t="s">
        <v>36</v>
      </c>
      <c r="E1953" t="s">
        <v>39</v>
      </c>
      <c r="F1953" s="1">
        <v>2500</v>
      </c>
      <c r="G1953" s="4">
        <v>310</v>
      </c>
      <c r="H1953">
        <v>1</v>
      </c>
      <c r="J1953">
        <f t="shared" si="107"/>
        <v>775000</v>
      </c>
    </row>
    <row r="1954" spans="1:10">
      <c r="A1954" t="s">
        <v>23</v>
      </c>
      <c r="B1954" s="2" t="s">
        <v>1002</v>
      </c>
      <c r="C1954" t="s">
        <v>1030</v>
      </c>
      <c r="D1954" t="s">
        <v>36</v>
      </c>
      <c r="E1954" t="s">
        <v>39</v>
      </c>
      <c r="F1954" s="1">
        <v>2700</v>
      </c>
      <c r="G1954" s="4">
        <v>310</v>
      </c>
      <c r="H1954">
        <v>1</v>
      </c>
      <c r="J1954">
        <f t="shared" si="107"/>
        <v>837000</v>
      </c>
    </row>
    <row r="1955" spans="1:10">
      <c r="A1955" t="s">
        <v>23</v>
      </c>
      <c r="B1955" s="2" t="s">
        <v>1000</v>
      </c>
      <c r="C1955" t="s">
        <v>446</v>
      </c>
      <c r="D1955" t="s">
        <v>36</v>
      </c>
      <c r="E1955" t="s">
        <v>39</v>
      </c>
      <c r="F1955" s="1">
        <v>1400</v>
      </c>
      <c r="G1955" s="4">
        <v>310</v>
      </c>
      <c r="H1955">
        <v>1</v>
      </c>
      <c r="J1955">
        <f t="shared" si="107"/>
        <v>434000</v>
      </c>
    </row>
    <row r="1956" spans="1:10">
      <c r="A1956" t="s">
        <v>23</v>
      </c>
      <c r="B1956" s="2" t="s">
        <v>1000</v>
      </c>
      <c r="C1956" t="s">
        <v>1031</v>
      </c>
      <c r="D1956" t="s">
        <v>36</v>
      </c>
      <c r="E1956" t="s">
        <v>39</v>
      </c>
      <c r="F1956" s="1">
        <v>2500</v>
      </c>
      <c r="G1956" s="4">
        <v>310</v>
      </c>
      <c r="H1956">
        <v>1</v>
      </c>
      <c r="J1956">
        <f t="shared" si="107"/>
        <v>775000</v>
      </c>
    </row>
    <row r="1957" spans="1:10">
      <c r="A1957" t="s">
        <v>23</v>
      </c>
      <c r="B1957" s="2" t="s">
        <v>1032</v>
      </c>
      <c r="C1957" t="s">
        <v>283</v>
      </c>
      <c r="D1957" t="s">
        <v>36</v>
      </c>
      <c r="E1957" t="s">
        <v>39</v>
      </c>
      <c r="F1957" s="1">
        <v>2600</v>
      </c>
      <c r="G1957" s="4">
        <v>310</v>
      </c>
      <c r="H1957">
        <v>1</v>
      </c>
      <c r="J1957">
        <f t="shared" si="107"/>
        <v>806000</v>
      </c>
    </row>
    <row r="1958" spans="1:10">
      <c r="A1958" t="s">
        <v>23</v>
      </c>
      <c r="B1958" s="2" t="s">
        <v>1032</v>
      </c>
      <c r="C1958" t="s">
        <v>283</v>
      </c>
      <c r="D1958" t="s">
        <v>36</v>
      </c>
      <c r="E1958" t="s">
        <v>39</v>
      </c>
      <c r="F1958" s="1">
        <v>2400</v>
      </c>
      <c r="G1958" s="4">
        <v>310</v>
      </c>
      <c r="H1958">
        <v>1</v>
      </c>
      <c r="J1958">
        <f t="shared" si="107"/>
        <v>744000</v>
      </c>
    </row>
    <row r="1959" spans="1:10">
      <c r="A1959" t="s">
        <v>23</v>
      </c>
      <c r="B1959" s="2" t="s">
        <v>1009</v>
      </c>
      <c r="C1959" t="s">
        <v>1011</v>
      </c>
      <c r="D1959" t="s">
        <v>36</v>
      </c>
      <c r="E1959" t="s">
        <v>39</v>
      </c>
      <c r="F1959" s="1">
        <v>1100</v>
      </c>
      <c r="G1959" s="4">
        <v>310</v>
      </c>
      <c r="H1959">
        <v>1</v>
      </c>
      <c r="J1959">
        <f t="shared" si="107"/>
        <v>341000</v>
      </c>
    </row>
    <row r="1960" spans="1:10">
      <c r="A1960" t="s">
        <v>23</v>
      </c>
      <c r="B1960" s="2" t="s">
        <v>1009</v>
      </c>
      <c r="C1960" t="s">
        <v>1011</v>
      </c>
      <c r="D1960" t="s">
        <v>36</v>
      </c>
      <c r="E1960" t="s">
        <v>39</v>
      </c>
      <c r="F1960" s="1">
        <v>2700</v>
      </c>
      <c r="G1960" s="4">
        <v>310</v>
      </c>
      <c r="H1960">
        <v>1</v>
      </c>
      <c r="J1960">
        <f t="shared" si="107"/>
        <v>837000</v>
      </c>
    </row>
    <row r="1961" spans="1:10">
      <c r="A1961" t="s">
        <v>23</v>
      </c>
      <c r="B1961" s="2" t="s">
        <v>1291</v>
      </c>
      <c r="C1961" s="2" t="s">
        <v>1290</v>
      </c>
      <c r="D1961" t="s">
        <v>36</v>
      </c>
      <c r="E1961" t="s">
        <v>39</v>
      </c>
      <c r="F1961" s="1">
        <v>4000</v>
      </c>
      <c r="G1961" s="4">
        <v>310</v>
      </c>
      <c r="H1961">
        <v>1</v>
      </c>
      <c r="J1961">
        <f t="shared" si="107"/>
        <v>1240000</v>
      </c>
    </row>
    <row r="1962" spans="1:10">
      <c r="A1962" t="s">
        <v>23</v>
      </c>
      <c r="B1962" s="2" t="s">
        <v>1019</v>
      </c>
      <c r="C1962" t="s">
        <v>1033</v>
      </c>
      <c r="D1962" t="s">
        <v>36</v>
      </c>
      <c r="E1962" t="s">
        <v>39</v>
      </c>
      <c r="F1962" s="1">
        <v>3000</v>
      </c>
      <c r="G1962" s="4">
        <v>310</v>
      </c>
      <c r="H1962">
        <v>1</v>
      </c>
      <c r="J1962">
        <f t="shared" si="107"/>
        <v>930000</v>
      </c>
    </row>
    <row r="1963" spans="1:10">
      <c r="A1963" t="s">
        <v>23</v>
      </c>
      <c r="B1963" s="2" t="s">
        <v>1009</v>
      </c>
      <c r="C1963" t="s">
        <v>1034</v>
      </c>
      <c r="D1963" t="s">
        <v>36</v>
      </c>
      <c r="E1963" t="s">
        <v>39</v>
      </c>
      <c r="F1963" s="1">
        <v>3000</v>
      </c>
      <c r="G1963" s="4">
        <v>310</v>
      </c>
      <c r="H1963">
        <v>1</v>
      </c>
      <c r="J1963">
        <f t="shared" si="107"/>
        <v>930000</v>
      </c>
    </row>
    <row r="1964" spans="1:10">
      <c r="A1964" t="s">
        <v>23</v>
      </c>
      <c r="B1964" s="2" t="s">
        <v>430</v>
      </c>
      <c r="C1964" t="s">
        <v>1035</v>
      </c>
      <c r="D1964" t="s">
        <v>36</v>
      </c>
      <c r="E1964" t="s">
        <v>39</v>
      </c>
      <c r="F1964" s="1">
        <v>3000</v>
      </c>
      <c r="G1964" s="4">
        <v>310</v>
      </c>
      <c r="H1964">
        <v>1</v>
      </c>
      <c r="J1964">
        <f t="shared" si="107"/>
        <v>930000</v>
      </c>
    </row>
    <row r="1965" spans="1:10">
      <c r="A1965" t="s">
        <v>23</v>
      </c>
      <c r="B1965" s="2" t="s">
        <v>430</v>
      </c>
      <c r="C1965" t="s">
        <v>1036</v>
      </c>
      <c r="D1965" t="s">
        <v>36</v>
      </c>
      <c r="E1965" t="s">
        <v>39</v>
      </c>
      <c r="F1965" s="1">
        <v>2500</v>
      </c>
      <c r="G1965" s="4">
        <v>310</v>
      </c>
      <c r="H1965">
        <v>1</v>
      </c>
      <c r="J1965">
        <f t="shared" si="107"/>
        <v>775000</v>
      </c>
    </row>
    <row r="1966" spans="1:10">
      <c r="A1966" t="s">
        <v>23</v>
      </c>
      <c r="B1966" s="2" t="s">
        <v>1009</v>
      </c>
      <c r="C1966" t="s">
        <v>1037</v>
      </c>
      <c r="D1966" t="s">
        <v>36</v>
      </c>
      <c r="E1966" t="s">
        <v>39</v>
      </c>
      <c r="F1966" s="1">
        <v>2500</v>
      </c>
      <c r="G1966" s="4">
        <v>310</v>
      </c>
      <c r="H1966">
        <v>1</v>
      </c>
      <c r="J1966">
        <f t="shared" si="107"/>
        <v>775000</v>
      </c>
    </row>
    <row r="1967" spans="1:10">
      <c r="A1967" t="s">
        <v>23</v>
      </c>
      <c r="B1967" s="2" t="s">
        <v>1009</v>
      </c>
      <c r="C1967" t="s">
        <v>1037</v>
      </c>
      <c r="D1967" t="s">
        <v>36</v>
      </c>
      <c r="E1967" t="s">
        <v>39</v>
      </c>
      <c r="F1967" s="1">
        <v>2500</v>
      </c>
      <c r="G1967" s="4">
        <v>310</v>
      </c>
      <c r="H1967">
        <v>1</v>
      </c>
      <c r="J1967">
        <f t="shared" si="107"/>
        <v>775000</v>
      </c>
    </row>
    <row r="1968" spans="1:10">
      <c r="A1968" t="s">
        <v>23</v>
      </c>
      <c r="B1968" s="2" t="s">
        <v>1009</v>
      </c>
      <c r="C1968" t="s">
        <v>1010</v>
      </c>
      <c r="D1968" t="s">
        <v>36</v>
      </c>
      <c r="E1968" t="s">
        <v>39</v>
      </c>
      <c r="F1968" s="1">
        <v>1000</v>
      </c>
      <c r="G1968" s="4">
        <v>310</v>
      </c>
      <c r="H1968">
        <v>1</v>
      </c>
      <c r="J1968">
        <f t="shared" si="107"/>
        <v>310000</v>
      </c>
    </row>
    <row r="1969" spans="1:10">
      <c r="A1969" t="s">
        <v>23</v>
      </c>
      <c r="B1969" s="2" t="s">
        <v>1009</v>
      </c>
      <c r="C1969" t="s">
        <v>1010</v>
      </c>
      <c r="D1969" t="s">
        <v>36</v>
      </c>
      <c r="E1969" t="s">
        <v>39</v>
      </c>
      <c r="F1969" s="1">
        <v>1000</v>
      </c>
      <c r="G1969" s="4">
        <v>310</v>
      </c>
      <c r="H1969">
        <v>1</v>
      </c>
      <c r="J1969">
        <f t="shared" si="107"/>
        <v>310000</v>
      </c>
    </row>
    <row r="1970" spans="1:10">
      <c r="A1970" t="s">
        <v>23</v>
      </c>
      <c r="B1970" s="2" t="s">
        <v>1009</v>
      </c>
      <c r="C1970" t="s">
        <v>1010</v>
      </c>
      <c r="D1970" t="s">
        <v>36</v>
      </c>
      <c r="E1970" t="s">
        <v>39</v>
      </c>
      <c r="F1970" s="1">
        <v>1000</v>
      </c>
      <c r="G1970" s="4">
        <v>310</v>
      </c>
      <c r="H1970">
        <v>1</v>
      </c>
      <c r="J1970">
        <f t="shared" si="107"/>
        <v>310000</v>
      </c>
    </row>
    <row r="1971" spans="1:10">
      <c r="A1971" t="s">
        <v>23</v>
      </c>
      <c r="B1971" s="2" t="s">
        <v>1009</v>
      </c>
      <c r="C1971" t="s">
        <v>1010</v>
      </c>
      <c r="D1971" t="s">
        <v>36</v>
      </c>
      <c r="E1971" t="s">
        <v>39</v>
      </c>
      <c r="F1971" s="1">
        <v>3000</v>
      </c>
      <c r="G1971" s="4">
        <v>310</v>
      </c>
      <c r="H1971">
        <v>1</v>
      </c>
      <c r="J1971">
        <f t="shared" si="107"/>
        <v>930000</v>
      </c>
    </row>
    <row r="1972" spans="1:10">
      <c r="A1972" t="s">
        <v>23</v>
      </c>
      <c r="B1972" s="2" t="s">
        <v>1038</v>
      </c>
      <c r="C1972" s="2" t="s">
        <v>1014</v>
      </c>
      <c r="D1972" t="s">
        <v>36</v>
      </c>
      <c r="E1972" t="s">
        <v>39</v>
      </c>
      <c r="F1972" s="1">
        <v>2500</v>
      </c>
      <c r="G1972" s="4">
        <v>310</v>
      </c>
      <c r="H1972">
        <v>1</v>
      </c>
      <c r="J1972">
        <f t="shared" si="107"/>
        <v>775000</v>
      </c>
    </row>
    <row r="1973" spans="1:10">
      <c r="A1973" t="s">
        <v>23</v>
      </c>
      <c r="B1973" s="2" t="s">
        <v>1039</v>
      </c>
      <c r="C1973" t="s">
        <v>1040</v>
      </c>
      <c r="D1973" t="s">
        <v>36</v>
      </c>
      <c r="E1973" t="s">
        <v>39</v>
      </c>
      <c r="F1973" s="1">
        <v>2000</v>
      </c>
      <c r="G1973" s="4">
        <v>310</v>
      </c>
      <c r="H1973">
        <v>1</v>
      </c>
      <c r="J1973">
        <f t="shared" si="107"/>
        <v>620000</v>
      </c>
    </row>
    <row r="1974" spans="1:10">
      <c r="A1974" t="s">
        <v>23</v>
      </c>
      <c r="B1974" s="2" t="s">
        <v>1039</v>
      </c>
      <c r="C1974" t="s">
        <v>663</v>
      </c>
      <c r="D1974" t="s">
        <v>36</v>
      </c>
      <c r="E1974" t="s">
        <v>39</v>
      </c>
      <c r="F1974" s="1">
        <v>2500</v>
      </c>
      <c r="G1974" s="4">
        <v>310</v>
      </c>
      <c r="H1974">
        <v>1</v>
      </c>
      <c r="J1974">
        <f t="shared" si="107"/>
        <v>775000</v>
      </c>
    </row>
    <row r="1975" spans="1:10">
      <c r="A1975" t="s">
        <v>23</v>
      </c>
      <c r="B1975" s="2" t="s">
        <v>1000</v>
      </c>
      <c r="C1975" t="s">
        <v>1041</v>
      </c>
      <c r="D1975" t="s">
        <v>36</v>
      </c>
      <c r="E1975" t="s">
        <v>39</v>
      </c>
      <c r="F1975" s="1">
        <v>4000</v>
      </c>
      <c r="G1975" s="4">
        <v>310</v>
      </c>
      <c r="H1975">
        <v>1</v>
      </c>
      <c r="J1975">
        <f t="shared" si="107"/>
        <v>1240000</v>
      </c>
    </row>
    <row r="1976" spans="1:10">
      <c r="A1976" t="s">
        <v>23</v>
      </c>
      <c r="B1976" s="2" t="s">
        <v>1000</v>
      </c>
      <c r="C1976" t="s">
        <v>1042</v>
      </c>
      <c r="D1976" t="s">
        <v>36</v>
      </c>
      <c r="E1976" t="s">
        <v>39</v>
      </c>
      <c r="F1976" s="1">
        <v>1000</v>
      </c>
      <c r="G1976" s="4">
        <v>310</v>
      </c>
      <c r="H1976">
        <v>1</v>
      </c>
      <c r="J1976">
        <f t="shared" si="107"/>
        <v>310000</v>
      </c>
    </row>
    <row r="1977" spans="1:10">
      <c r="A1977" t="s">
        <v>23</v>
      </c>
      <c r="B1977" s="2" t="s">
        <v>998</v>
      </c>
      <c r="C1977" s="2" t="s">
        <v>1043</v>
      </c>
      <c r="D1977" t="s">
        <v>36</v>
      </c>
      <c r="E1977" t="s">
        <v>39</v>
      </c>
      <c r="F1977" s="1">
        <v>2500</v>
      </c>
      <c r="G1977" s="4">
        <v>310</v>
      </c>
      <c r="H1977">
        <v>1</v>
      </c>
      <c r="J1977">
        <f t="shared" si="107"/>
        <v>775000</v>
      </c>
    </row>
    <row r="1978" spans="1:10">
      <c r="A1978" t="s">
        <v>23</v>
      </c>
      <c r="B1978" s="2" t="s">
        <v>998</v>
      </c>
      <c r="C1978" t="s">
        <v>1044</v>
      </c>
      <c r="D1978" t="s">
        <v>36</v>
      </c>
      <c r="E1978" t="s">
        <v>39</v>
      </c>
      <c r="F1978" s="1">
        <v>2000</v>
      </c>
      <c r="G1978" s="4">
        <v>310</v>
      </c>
      <c r="H1978">
        <v>1</v>
      </c>
      <c r="J1978">
        <f t="shared" si="107"/>
        <v>620000</v>
      </c>
    </row>
    <row r="1979" spans="1:10">
      <c r="A1979" t="s">
        <v>23</v>
      </c>
      <c r="B1979" s="2" t="s">
        <v>1007</v>
      </c>
      <c r="C1979" t="s">
        <v>1045</v>
      </c>
      <c r="D1979" t="s">
        <v>36</v>
      </c>
      <c r="E1979" t="s">
        <v>39</v>
      </c>
      <c r="F1979" s="1">
        <v>3000</v>
      </c>
      <c r="G1979" s="4">
        <v>310</v>
      </c>
      <c r="H1979">
        <v>1</v>
      </c>
      <c r="J1979">
        <f t="shared" ref="J1979:J2010" si="108">F1979*G1979</f>
        <v>930000</v>
      </c>
    </row>
    <row r="1980" spans="1:10">
      <c r="A1980" t="s">
        <v>23</v>
      </c>
      <c r="B1980" s="2" t="s">
        <v>1007</v>
      </c>
      <c r="C1980" t="s">
        <v>1045</v>
      </c>
      <c r="D1980" t="s">
        <v>36</v>
      </c>
      <c r="E1980" t="s">
        <v>39</v>
      </c>
      <c r="F1980" s="1">
        <v>2000</v>
      </c>
      <c r="G1980" s="4">
        <v>310</v>
      </c>
      <c r="H1980">
        <v>1</v>
      </c>
      <c r="J1980">
        <f t="shared" si="108"/>
        <v>620000</v>
      </c>
    </row>
    <row r="1981" spans="1:10">
      <c r="A1981" t="s">
        <v>23</v>
      </c>
      <c r="B1981" s="2" t="s">
        <v>1007</v>
      </c>
      <c r="C1981" t="s">
        <v>1046</v>
      </c>
      <c r="D1981" t="s">
        <v>36</v>
      </c>
      <c r="E1981" t="s">
        <v>39</v>
      </c>
      <c r="F1981" s="1">
        <v>2500</v>
      </c>
      <c r="G1981" s="4">
        <v>310</v>
      </c>
      <c r="H1981">
        <v>1</v>
      </c>
      <c r="J1981">
        <f t="shared" si="108"/>
        <v>775000</v>
      </c>
    </row>
    <row r="1982" spans="1:10">
      <c r="A1982" t="s">
        <v>23</v>
      </c>
      <c r="B1982" s="2" t="s">
        <v>1007</v>
      </c>
      <c r="C1982" t="s">
        <v>1047</v>
      </c>
      <c r="D1982" t="s">
        <v>36</v>
      </c>
      <c r="E1982" t="s">
        <v>39</v>
      </c>
      <c r="F1982" s="1">
        <v>3000</v>
      </c>
      <c r="G1982" s="4">
        <v>310</v>
      </c>
      <c r="H1982">
        <v>1</v>
      </c>
      <c r="J1982">
        <f t="shared" si="108"/>
        <v>930000</v>
      </c>
    </row>
    <row r="1983" spans="1:10">
      <c r="A1983" t="s">
        <v>23</v>
      </c>
      <c r="B1983" s="2" t="s">
        <v>1005</v>
      </c>
      <c r="C1983" t="s">
        <v>1048</v>
      </c>
      <c r="D1983" t="s">
        <v>36</v>
      </c>
      <c r="E1983" t="s">
        <v>39</v>
      </c>
      <c r="F1983" s="1">
        <v>3000</v>
      </c>
      <c r="G1983" s="4">
        <v>310</v>
      </c>
      <c r="H1983">
        <v>1</v>
      </c>
      <c r="J1983">
        <f t="shared" si="108"/>
        <v>930000</v>
      </c>
    </row>
    <row r="1984" spans="1:10">
      <c r="A1984" t="s">
        <v>23</v>
      </c>
      <c r="B1984" s="2" t="s">
        <v>1005</v>
      </c>
      <c r="C1984" t="s">
        <v>1048</v>
      </c>
      <c r="D1984" t="s">
        <v>36</v>
      </c>
      <c r="E1984" t="s">
        <v>39</v>
      </c>
      <c r="F1984" s="1">
        <v>1000</v>
      </c>
      <c r="G1984" s="4">
        <v>310</v>
      </c>
      <c r="H1984">
        <v>1</v>
      </c>
      <c r="J1984">
        <f t="shared" si="108"/>
        <v>310000</v>
      </c>
    </row>
    <row r="1985" spans="1:10">
      <c r="A1985" t="s">
        <v>23</v>
      </c>
      <c r="B1985" s="2" t="s">
        <v>1005</v>
      </c>
      <c r="C1985" t="s">
        <v>1049</v>
      </c>
      <c r="D1985" t="s">
        <v>36</v>
      </c>
      <c r="E1985" t="s">
        <v>39</v>
      </c>
      <c r="F1985" s="1">
        <v>2500</v>
      </c>
      <c r="G1985" s="4">
        <v>310</v>
      </c>
      <c r="H1985">
        <v>1</v>
      </c>
      <c r="J1985">
        <f t="shared" si="108"/>
        <v>775000</v>
      </c>
    </row>
    <row r="1986" spans="1:10">
      <c r="A1986" t="s">
        <v>23</v>
      </c>
      <c r="B1986" s="2" t="s">
        <v>1005</v>
      </c>
      <c r="C1986" t="s">
        <v>1050</v>
      </c>
      <c r="D1986" t="s">
        <v>36</v>
      </c>
      <c r="E1986" t="s">
        <v>39</v>
      </c>
      <c r="F1986" s="1">
        <v>2000</v>
      </c>
      <c r="G1986" s="4">
        <v>310</v>
      </c>
      <c r="H1986">
        <v>1</v>
      </c>
      <c r="J1986">
        <f t="shared" si="108"/>
        <v>620000</v>
      </c>
    </row>
    <row r="1987" spans="1:10">
      <c r="A1987" t="s">
        <v>23</v>
      </c>
      <c r="B1987" s="2" t="s">
        <v>1025</v>
      </c>
      <c r="C1987" t="s">
        <v>1051</v>
      </c>
      <c r="D1987" t="s">
        <v>36</v>
      </c>
      <c r="E1987" t="s">
        <v>39</v>
      </c>
      <c r="F1987" s="1">
        <v>2500</v>
      </c>
      <c r="G1987" s="4">
        <v>310</v>
      </c>
      <c r="H1987">
        <v>1</v>
      </c>
      <c r="J1987">
        <f t="shared" si="108"/>
        <v>775000</v>
      </c>
    </row>
    <row r="1988" spans="1:10">
      <c r="A1988" t="s">
        <v>23</v>
      </c>
      <c r="B1988" s="2" t="s">
        <v>1052</v>
      </c>
      <c r="C1988" t="s">
        <v>1053</v>
      </c>
      <c r="D1988" t="s">
        <v>36</v>
      </c>
      <c r="E1988" t="s">
        <v>39</v>
      </c>
      <c r="F1988" s="1">
        <v>1000</v>
      </c>
      <c r="G1988" s="4">
        <v>310</v>
      </c>
      <c r="H1988">
        <v>1</v>
      </c>
      <c r="J1988">
        <f t="shared" si="108"/>
        <v>310000</v>
      </c>
    </row>
    <row r="1989" spans="1:10">
      <c r="A1989" t="s">
        <v>23</v>
      </c>
      <c r="B1989" s="2" t="s">
        <v>1052</v>
      </c>
      <c r="C1989" t="s">
        <v>1053</v>
      </c>
      <c r="D1989" t="s">
        <v>36</v>
      </c>
      <c r="E1989" t="s">
        <v>39</v>
      </c>
      <c r="F1989" s="1">
        <v>1000</v>
      </c>
      <c r="G1989" s="4">
        <v>310</v>
      </c>
      <c r="H1989">
        <v>1</v>
      </c>
      <c r="J1989">
        <f t="shared" si="108"/>
        <v>310000</v>
      </c>
    </row>
    <row r="1990" spans="1:10">
      <c r="A1990" t="s">
        <v>23</v>
      </c>
      <c r="B1990" s="2" t="s">
        <v>1052</v>
      </c>
      <c r="C1990" t="s">
        <v>1053</v>
      </c>
      <c r="D1990" t="s">
        <v>36</v>
      </c>
      <c r="E1990" t="s">
        <v>39</v>
      </c>
      <c r="F1990" s="1">
        <v>2500</v>
      </c>
      <c r="G1990" s="4">
        <v>310</v>
      </c>
      <c r="H1990">
        <v>1</v>
      </c>
      <c r="J1990">
        <f t="shared" si="108"/>
        <v>775000</v>
      </c>
    </row>
    <row r="1991" spans="1:10">
      <c r="A1991" t="s">
        <v>23</v>
      </c>
      <c r="B1991" s="2" t="s">
        <v>1052</v>
      </c>
      <c r="C1991" t="s">
        <v>1054</v>
      </c>
      <c r="D1991" t="s">
        <v>36</v>
      </c>
      <c r="E1991" t="s">
        <v>39</v>
      </c>
      <c r="F1991" s="1">
        <v>2000</v>
      </c>
      <c r="G1991" s="4">
        <v>310</v>
      </c>
      <c r="H1991">
        <v>1</v>
      </c>
      <c r="J1991">
        <f t="shared" si="108"/>
        <v>620000</v>
      </c>
    </row>
    <row r="1992" spans="1:10">
      <c r="A1992" t="s">
        <v>23</v>
      </c>
      <c r="B1992" s="2" t="s">
        <v>1052</v>
      </c>
      <c r="C1992" t="s">
        <v>1054</v>
      </c>
      <c r="D1992" t="s">
        <v>36</v>
      </c>
      <c r="E1992" t="s">
        <v>39</v>
      </c>
      <c r="F1992" s="1">
        <v>4000</v>
      </c>
      <c r="G1992" s="4">
        <v>310</v>
      </c>
      <c r="H1992">
        <v>1</v>
      </c>
      <c r="J1992">
        <f t="shared" si="108"/>
        <v>1240000</v>
      </c>
    </row>
    <row r="1993" spans="1:10">
      <c r="A1993" t="s">
        <v>23</v>
      </c>
      <c r="B1993" s="2" t="s">
        <v>1007</v>
      </c>
      <c r="C1993" t="s">
        <v>1046</v>
      </c>
      <c r="D1993" t="s">
        <v>36</v>
      </c>
      <c r="E1993" t="s">
        <v>39</v>
      </c>
      <c r="F1993" s="1">
        <v>4000</v>
      </c>
      <c r="G1993" s="4">
        <v>310</v>
      </c>
      <c r="H1993">
        <v>1</v>
      </c>
      <c r="J1993">
        <f t="shared" si="108"/>
        <v>1240000</v>
      </c>
    </row>
    <row r="1994" spans="1:10">
      <c r="A1994" t="s">
        <v>23</v>
      </c>
      <c r="B1994" s="2" t="s">
        <v>1007</v>
      </c>
      <c r="C1994" t="s">
        <v>1055</v>
      </c>
      <c r="D1994" t="s">
        <v>36</v>
      </c>
      <c r="E1994" t="s">
        <v>39</v>
      </c>
      <c r="F1994" s="1">
        <v>2500</v>
      </c>
      <c r="G1994" s="4">
        <v>310</v>
      </c>
      <c r="H1994">
        <v>1</v>
      </c>
      <c r="J1994">
        <f t="shared" si="108"/>
        <v>775000</v>
      </c>
    </row>
    <row r="1995" spans="1:10">
      <c r="A1995" t="s">
        <v>23</v>
      </c>
      <c r="B1995" s="2" t="s">
        <v>998</v>
      </c>
      <c r="C1995" t="s">
        <v>1056</v>
      </c>
      <c r="D1995" t="s">
        <v>36</v>
      </c>
      <c r="E1995" t="s">
        <v>39</v>
      </c>
      <c r="F1995" s="1">
        <v>2000</v>
      </c>
      <c r="G1995" s="4">
        <v>310</v>
      </c>
      <c r="H1995">
        <v>1</v>
      </c>
      <c r="J1995">
        <f t="shared" si="108"/>
        <v>620000</v>
      </c>
    </row>
    <row r="1996" spans="1:10">
      <c r="A1996" t="s">
        <v>23</v>
      </c>
      <c r="B1996" s="2" t="s">
        <v>1002</v>
      </c>
      <c r="C1996" t="s">
        <v>1030</v>
      </c>
      <c r="D1996" t="s">
        <v>36</v>
      </c>
      <c r="E1996" t="s">
        <v>39</v>
      </c>
      <c r="F1996" s="1">
        <v>2000</v>
      </c>
      <c r="G1996" s="4">
        <v>310</v>
      </c>
      <c r="H1996">
        <v>1</v>
      </c>
      <c r="J1996">
        <f t="shared" si="108"/>
        <v>620000</v>
      </c>
    </row>
    <row r="1997" spans="1:10">
      <c r="A1997" t="s">
        <v>23</v>
      </c>
      <c r="B1997" s="2" t="s">
        <v>1000</v>
      </c>
      <c r="C1997" t="s">
        <v>1031</v>
      </c>
      <c r="D1997" t="s">
        <v>36</v>
      </c>
      <c r="E1997" t="s">
        <v>39</v>
      </c>
      <c r="F1997" s="1">
        <v>2500</v>
      </c>
      <c r="G1997" s="4">
        <v>310</v>
      </c>
      <c r="H1997">
        <v>1</v>
      </c>
      <c r="J1997">
        <f t="shared" si="108"/>
        <v>775000</v>
      </c>
    </row>
    <row r="1998" spans="1:10">
      <c r="A1998" t="s">
        <v>23</v>
      </c>
      <c r="B1998" s="2" t="s">
        <v>1000</v>
      </c>
      <c r="C1998" s="2" t="s">
        <v>1057</v>
      </c>
      <c r="D1998" t="s">
        <v>36</v>
      </c>
      <c r="E1998" t="s">
        <v>39</v>
      </c>
      <c r="F1998" s="1">
        <v>2500</v>
      </c>
      <c r="G1998" s="4">
        <v>310</v>
      </c>
      <c r="H1998">
        <v>1</v>
      </c>
      <c r="J1998">
        <f t="shared" si="108"/>
        <v>775000</v>
      </c>
    </row>
    <row r="1999" spans="1:10">
      <c r="A1999" t="s">
        <v>23</v>
      </c>
      <c r="B1999" s="2" t="s">
        <v>430</v>
      </c>
      <c r="C1999" t="s">
        <v>1058</v>
      </c>
      <c r="D1999" t="s">
        <v>36</v>
      </c>
      <c r="E1999" t="s">
        <v>39</v>
      </c>
      <c r="F1999" s="1">
        <v>2500</v>
      </c>
      <c r="G1999" s="4">
        <v>310</v>
      </c>
      <c r="H1999">
        <v>1</v>
      </c>
      <c r="J1999">
        <f t="shared" si="108"/>
        <v>775000</v>
      </c>
    </row>
    <row r="2000" spans="1:10">
      <c r="A2000" t="s">
        <v>23</v>
      </c>
      <c r="B2000" s="2" t="s">
        <v>430</v>
      </c>
      <c r="C2000" t="s">
        <v>863</v>
      </c>
      <c r="D2000" t="s">
        <v>36</v>
      </c>
      <c r="E2000" t="s">
        <v>39</v>
      </c>
      <c r="F2000" s="1">
        <v>2000</v>
      </c>
      <c r="G2000" s="4">
        <v>310</v>
      </c>
      <c r="H2000">
        <v>1</v>
      </c>
      <c r="J2000">
        <f t="shared" si="108"/>
        <v>620000</v>
      </c>
    </row>
    <row r="2001" spans="1:10">
      <c r="A2001" t="s">
        <v>23</v>
      </c>
      <c r="B2001" s="2" t="s">
        <v>430</v>
      </c>
      <c r="C2001" t="s">
        <v>1035</v>
      </c>
      <c r="D2001" t="s">
        <v>36</v>
      </c>
      <c r="E2001" t="s">
        <v>39</v>
      </c>
      <c r="F2001" s="1">
        <v>5000</v>
      </c>
      <c r="G2001" s="4">
        <v>310</v>
      </c>
      <c r="H2001">
        <v>1</v>
      </c>
      <c r="J2001">
        <f t="shared" si="108"/>
        <v>1550000</v>
      </c>
    </row>
    <row r="2002" spans="1:10">
      <c r="A2002" t="s">
        <v>23</v>
      </c>
      <c r="B2002" s="2" t="s">
        <v>430</v>
      </c>
      <c r="C2002" t="s">
        <v>1035</v>
      </c>
      <c r="D2002" t="s">
        <v>36</v>
      </c>
      <c r="E2002" t="s">
        <v>39</v>
      </c>
      <c r="F2002" s="1">
        <v>3000</v>
      </c>
      <c r="G2002" s="4">
        <v>310</v>
      </c>
      <c r="H2002">
        <v>1</v>
      </c>
      <c r="J2002">
        <f t="shared" si="108"/>
        <v>930000</v>
      </c>
    </row>
    <row r="2003" spans="1:10">
      <c r="A2003" t="s">
        <v>23</v>
      </c>
      <c r="B2003" s="2" t="s">
        <v>1005</v>
      </c>
      <c r="C2003" t="s">
        <v>1059</v>
      </c>
      <c r="D2003" t="s">
        <v>36</v>
      </c>
      <c r="E2003" t="s">
        <v>39</v>
      </c>
      <c r="F2003" s="1">
        <v>2500</v>
      </c>
      <c r="G2003" s="4">
        <v>310</v>
      </c>
      <c r="H2003">
        <v>1</v>
      </c>
      <c r="J2003">
        <f t="shared" si="108"/>
        <v>775000</v>
      </c>
    </row>
    <row r="2004" spans="1:10">
      <c r="A2004" t="s">
        <v>23</v>
      </c>
      <c r="B2004" s="2" t="s">
        <v>1027</v>
      </c>
      <c r="C2004" t="s">
        <v>1027</v>
      </c>
      <c r="D2004" t="s">
        <v>36</v>
      </c>
      <c r="E2004" t="s">
        <v>39</v>
      </c>
      <c r="F2004" s="1">
        <v>3200</v>
      </c>
      <c r="G2004" s="4">
        <v>310</v>
      </c>
      <c r="H2004">
        <v>1</v>
      </c>
      <c r="J2004">
        <f t="shared" si="108"/>
        <v>992000</v>
      </c>
    </row>
    <row r="2005" spans="1:10">
      <c r="A2005" t="s">
        <v>23</v>
      </c>
      <c r="B2005" s="2" t="s">
        <v>1005</v>
      </c>
      <c r="C2005" t="s">
        <v>1060</v>
      </c>
      <c r="D2005" t="s">
        <v>36</v>
      </c>
      <c r="E2005" t="s">
        <v>39</v>
      </c>
      <c r="F2005" s="1">
        <v>2500</v>
      </c>
      <c r="G2005" s="4">
        <v>310</v>
      </c>
      <c r="H2005">
        <v>1</v>
      </c>
      <c r="J2005">
        <f t="shared" si="108"/>
        <v>775000</v>
      </c>
    </row>
    <row r="2006" spans="1:10">
      <c r="A2006" t="s">
        <v>23</v>
      </c>
      <c r="B2006" s="2" t="s">
        <v>1005</v>
      </c>
      <c r="C2006" t="s">
        <v>1060</v>
      </c>
      <c r="D2006" t="s">
        <v>36</v>
      </c>
      <c r="E2006" t="s">
        <v>39</v>
      </c>
      <c r="F2006" s="1">
        <v>2500</v>
      </c>
      <c r="G2006" s="4">
        <v>310</v>
      </c>
      <c r="H2006">
        <v>1</v>
      </c>
      <c r="J2006">
        <f t="shared" si="108"/>
        <v>775000</v>
      </c>
    </row>
    <row r="2007" spans="1:10">
      <c r="A2007" t="s">
        <v>23</v>
      </c>
      <c r="B2007" s="2" t="s">
        <v>1025</v>
      </c>
      <c r="C2007" t="s">
        <v>1061</v>
      </c>
      <c r="D2007" t="s">
        <v>36</v>
      </c>
      <c r="E2007" t="s">
        <v>39</v>
      </c>
      <c r="F2007" s="1">
        <v>4000</v>
      </c>
      <c r="G2007" s="4">
        <v>310</v>
      </c>
      <c r="H2007">
        <v>1</v>
      </c>
      <c r="J2007">
        <f t="shared" si="108"/>
        <v>1240000</v>
      </c>
    </row>
    <row r="2008" spans="1:10">
      <c r="A2008" t="s">
        <v>23</v>
      </c>
      <c r="B2008" s="2" t="s">
        <v>1000</v>
      </c>
      <c r="C2008" t="s">
        <v>1062</v>
      </c>
      <c r="D2008" t="s">
        <v>36</v>
      </c>
      <c r="E2008" t="s">
        <v>39</v>
      </c>
      <c r="F2008" s="1">
        <v>2000</v>
      </c>
      <c r="G2008" s="4">
        <v>310</v>
      </c>
      <c r="H2008">
        <v>1</v>
      </c>
      <c r="J2008">
        <f t="shared" si="108"/>
        <v>620000</v>
      </c>
    </row>
    <row r="2009" spans="1:10">
      <c r="A2009" t="s">
        <v>23</v>
      </c>
      <c r="B2009" s="2" t="s">
        <v>1007</v>
      </c>
      <c r="C2009" t="s">
        <v>1024</v>
      </c>
      <c r="D2009" t="s">
        <v>36</v>
      </c>
      <c r="E2009" t="s">
        <v>39</v>
      </c>
      <c r="F2009" s="1">
        <v>2500</v>
      </c>
      <c r="G2009" s="4">
        <v>310</v>
      </c>
      <c r="H2009">
        <v>1</v>
      </c>
      <c r="J2009">
        <f t="shared" si="108"/>
        <v>775000</v>
      </c>
    </row>
    <row r="2010" spans="1:10">
      <c r="A2010" t="s">
        <v>23</v>
      </c>
      <c r="B2010" s="2" t="s">
        <v>1007</v>
      </c>
      <c r="C2010" t="s">
        <v>1024</v>
      </c>
      <c r="D2010" t="s">
        <v>36</v>
      </c>
      <c r="E2010" t="s">
        <v>39</v>
      </c>
      <c r="F2010" s="1">
        <v>2500</v>
      </c>
      <c r="G2010" s="4">
        <v>310</v>
      </c>
      <c r="H2010">
        <v>1</v>
      </c>
      <c r="J2010">
        <f t="shared" si="108"/>
        <v>775000</v>
      </c>
    </row>
    <row r="2011" spans="1:10">
      <c r="A2011" t="s">
        <v>23</v>
      </c>
      <c r="B2011" s="2" t="s">
        <v>1007</v>
      </c>
      <c r="C2011" t="s">
        <v>1024</v>
      </c>
      <c r="D2011" t="s">
        <v>36</v>
      </c>
      <c r="E2011" t="s">
        <v>39</v>
      </c>
      <c r="F2011" s="1">
        <v>1500</v>
      </c>
      <c r="G2011" s="4">
        <v>310</v>
      </c>
      <c r="H2011">
        <v>1</v>
      </c>
      <c r="J2011">
        <f t="shared" ref="J2011:J2031" si="109">F2011*G2011</f>
        <v>465000</v>
      </c>
    </row>
    <row r="2012" spans="1:10">
      <c r="A2012" t="s">
        <v>23</v>
      </c>
      <c r="B2012" s="2" t="s">
        <v>1000</v>
      </c>
      <c r="C2012" t="s">
        <v>1042</v>
      </c>
      <c r="D2012" t="s">
        <v>36</v>
      </c>
      <c r="E2012" t="s">
        <v>39</v>
      </c>
      <c r="F2012" s="1">
        <v>2500</v>
      </c>
      <c r="G2012" s="4">
        <v>310</v>
      </c>
      <c r="H2012">
        <v>1</v>
      </c>
      <c r="J2012">
        <f t="shared" si="109"/>
        <v>775000</v>
      </c>
    </row>
    <row r="2013" spans="1:10">
      <c r="A2013" t="s">
        <v>23</v>
      </c>
      <c r="B2013" s="2" t="s">
        <v>1000</v>
      </c>
      <c r="C2013" t="s">
        <v>1042</v>
      </c>
      <c r="D2013" t="s">
        <v>36</v>
      </c>
      <c r="E2013" t="s">
        <v>39</v>
      </c>
      <c r="F2013" s="1">
        <v>2500</v>
      </c>
      <c r="G2013" s="4">
        <v>310</v>
      </c>
      <c r="H2013">
        <v>1</v>
      </c>
      <c r="J2013">
        <f t="shared" si="109"/>
        <v>775000</v>
      </c>
    </row>
    <row r="2014" spans="1:10">
      <c r="A2014" t="s">
        <v>23</v>
      </c>
      <c r="B2014" s="2" t="s">
        <v>1027</v>
      </c>
      <c r="C2014" t="s">
        <v>1063</v>
      </c>
      <c r="D2014" t="s">
        <v>36</v>
      </c>
      <c r="E2014" t="s">
        <v>39</v>
      </c>
      <c r="F2014" s="1">
        <v>2500</v>
      </c>
      <c r="G2014" s="4">
        <v>310</v>
      </c>
      <c r="H2014">
        <v>1</v>
      </c>
      <c r="J2014">
        <f t="shared" si="109"/>
        <v>775000</v>
      </c>
    </row>
    <row r="2015" spans="1:10">
      <c r="A2015" t="s">
        <v>23</v>
      </c>
      <c r="B2015" s="2" t="s">
        <v>1027</v>
      </c>
      <c r="C2015" t="s">
        <v>1063</v>
      </c>
      <c r="D2015" t="s">
        <v>36</v>
      </c>
      <c r="E2015" t="s">
        <v>39</v>
      </c>
      <c r="F2015" s="1">
        <v>1000</v>
      </c>
      <c r="G2015" s="4">
        <v>310</v>
      </c>
      <c r="H2015">
        <v>1</v>
      </c>
      <c r="J2015">
        <f t="shared" si="109"/>
        <v>310000</v>
      </c>
    </row>
    <row r="2016" spans="1:10">
      <c r="A2016" t="s">
        <v>23</v>
      </c>
      <c r="B2016" s="2" t="s">
        <v>1000</v>
      </c>
      <c r="C2016" t="s">
        <v>1042</v>
      </c>
      <c r="D2016" t="s">
        <v>36</v>
      </c>
      <c r="E2016" t="s">
        <v>39</v>
      </c>
      <c r="F2016" s="1">
        <v>5000</v>
      </c>
      <c r="G2016" s="4">
        <v>310</v>
      </c>
      <c r="H2016">
        <v>1</v>
      </c>
      <c r="J2016">
        <f t="shared" si="109"/>
        <v>1550000</v>
      </c>
    </row>
    <row r="2017" spans="1:10">
      <c r="A2017" t="s">
        <v>23</v>
      </c>
      <c r="B2017" s="2" t="s">
        <v>1000</v>
      </c>
      <c r="C2017" t="s">
        <v>1042</v>
      </c>
      <c r="D2017" t="s">
        <v>36</v>
      </c>
      <c r="E2017" t="s">
        <v>39</v>
      </c>
      <c r="F2017" s="1">
        <v>5000</v>
      </c>
      <c r="G2017" s="4">
        <v>310</v>
      </c>
      <c r="H2017">
        <v>1</v>
      </c>
      <c r="J2017">
        <f t="shared" si="109"/>
        <v>1550000</v>
      </c>
    </row>
    <row r="2018" spans="1:10">
      <c r="A2018" t="s">
        <v>23</v>
      </c>
      <c r="B2018" s="2" t="s">
        <v>1064</v>
      </c>
      <c r="C2018" t="s">
        <v>1065</v>
      </c>
      <c r="D2018" t="s">
        <v>36</v>
      </c>
      <c r="E2018" t="s">
        <v>39</v>
      </c>
      <c r="F2018" s="1">
        <v>2500</v>
      </c>
      <c r="G2018" s="4">
        <v>310</v>
      </c>
      <c r="H2018">
        <v>1</v>
      </c>
      <c r="J2018">
        <f t="shared" si="109"/>
        <v>775000</v>
      </c>
    </row>
    <row r="2019" spans="1:10">
      <c r="A2019" t="s">
        <v>23</v>
      </c>
      <c r="B2019" s="2" t="s">
        <v>1052</v>
      </c>
      <c r="C2019" t="s">
        <v>1066</v>
      </c>
      <c r="D2019" t="s">
        <v>36</v>
      </c>
      <c r="E2019" t="s">
        <v>39</v>
      </c>
      <c r="F2019" s="1">
        <v>2000</v>
      </c>
      <c r="G2019" s="4">
        <v>310</v>
      </c>
      <c r="H2019">
        <v>1</v>
      </c>
      <c r="J2019">
        <f t="shared" si="109"/>
        <v>620000</v>
      </c>
    </row>
    <row r="2020" spans="1:10">
      <c r="A2020" t="s">
        <v>23</v>
      </c>
      <c r="B2020" s="2" t="s">
        <v>1000</v>
      </c>
      <c r="C2020" s="2" t="s">
        <v>1067</v>
      </c>
      <c r="D2020" t="s">
        <v>36</v>
      </c>
      <c r="E2020" t="s">
        <v>39</v>
      </c>
      <c r="F2020" s="1">
        <v>2500</v>
      </c>
      <c r="G2020" s="4">
        <v>310</v>
      </c>
      <c r="H2020">
        <v>1</v>
      </c>
      <c r="J2020">
        <f t="shared" si="109"/>
        <v>775000</v>
      </c>
    </row>
    <row r="2021" spans="1:10">
      <c r="A2021" t="s">
        <v>23</v>
      </c>
      <c r="B2021" s="2" t="s">
        <v>1025</v>
      </c>
      <c r="C2021" t="s">
        <v>1068</v>
      </c>
      <c r="D2021" t="s">
        <v>36</v>
      </c>
      <c r="E2021" t="s">
        <v>39</v>
      </c>
      <c r="F2021" s="1">
        <v>2000</v>
      </c>
      <c r="G2021" s="4">
        <v>310</v>
      </c>
      <c r="H2021">
        <v>1</v>
      </c>
      <c r="J2021">
        <f t="shared" si="109"/>
        <v>620000</v>
      </c>
    </row>
    <row r="2022" spans="1:10">
      <c r="A2022" t="s">
        <v>23</v>
      </c>
      <c r="B2022" s="2" t="s">
        <v>1025</v>
      </c>
      <c r="C2022" t="s">
        <v>1061</v>
      </c>
      <c r="D2022" t="s">
        <v>36</v>
      </c>
      <c r="E2022" t="s">
        <v>39</v>
      </c>
      <c r="F2022" s="1">
        <v>2500</v>
      </c>
      <c r="G2022" s="4">
        <v>310</v>
      </c>
      <c r="H2022">
        <v>1</v>
      </c>
      <c r="J2022">
        <f t="shared" si="109"/>
        <v>775000</v>
      </c>
    </row>
    <row r="2023" spans="1:10">
      <c r="A2023" t="s">
        <v>23</v>
      </c>
      <c r="B2023" s="2" t="s">
        <v>1069</v>
      </c>
      <c r="C2023" t="s">
        <v>1033</v>
      </c>
      <c r="D2023" t="s">
        <v>36</v>
      </c>
      <c r="E2023" t="s">
        <v>39</v>
      </c>
      <c r="F2023" s="1">
        <v>2000</v>
      </c>
      <c r="G2023" s="4">
        <v>310</v>
      </c>
      <c r="H2023">
        <v>1</v>
      </c>
      <c r="J2023">
        <f t="shared" si="109"/>
        <v>620000</v>
      </c>
    </row>
    <row r="2024" spans="1:10">
      <c r="A2024" t="s">
        <v>23</v>
      </c>
      <c r="B2024" s="2" t="s">
        <v>1007</v>
      </c>
      <c r="C2024" t="s">
        <v>1047</v>
      </c>
      <c r="D2024" t="s">
        <v>36</v>
      </c>
      <c r="E2024" t="s">
        <v>39</v>
      </c>
      <c r="F2024" s="1">
        <v>3000</v>
      </c>
      <c r="G2024" s="4">
        <v>310</v>
      </c>
      <c r="H2024">
        <v>1</v>
      </c>
      <c r="J2024">
        <f t="shared" si="109"/>
        <v>930000</v>
      </c>
    </row>
    <row r="2025" spans="1:10">
      <c r="A2025" t="s">
        <v>23</v>
      </c>
      <c r="B2025" s="2" t="s">
        <v>1007</v>
      </c>
      <c r="C2025" t="s">
        <v>1047</v>
      </c>
      <c r="D2025" t="s">
        <v>36</v>
      </c>
      <c r="E2025" t="s">
        <v>39</v>
      </c>
      <c r="F2025" s="1">
        <v>1000</v>
      </c>
      <c r="G2025" s="4">
        <v>310</v>
      </c>
      <c r="H2025">
        <v>1</v>
      </c>
      <c r="J2025">
        <f t="shared" si="109"/>
        <v>310000</v>
      </c>
    </row>
    <row r="2026" spans="1:10">
      <c r="A2026" t="s">
        <v>23</v>
      </c>
      <c r="B2026" s="2" t="s">
        <v>1032</v>
      </c>
      <c r="C2026" t="s">
        <v>1070</v>
      </c>
      <c r="D2026" t="s">
        <v>36</v>
      </c>
      <c r="E2026" t="s">
        <v>39</v>
      </c>
      <c r="F2026" s="1">
        <v>2500</v>
      </c>
      <c r="G2026" s="4">
        <v>310</v>
      </c>
      <c r="H2026">
        <v>1</v>
      </c>
      <c r="J2026">
        <f t="shared" si="109"/>
        <v>775000</v>
      </c>
    </row>
    <row r="2027" spans="1:10">
      <c r="A2027" t="s">
        <v>23</v>
      </c>
      <c r="B2027" s="2" t="s">
        <v>1010</v>
      </c>
      <c r="C2027" t="s">
        <v>1071</v>
      </c>
      <c r="D2027" t="s">
        <v>36</v>
      </c>
      <c r="E2027" t="s">
        <v>39</v>
      </c>
      <c r="F2027" s="1">
        <v>1000</v>
      </c>
      <c r="G2027" s="4">
        <v>310</v>
      </c>
      <c r="H2027">
        <v>1</v>
      </c>
      <c r="J2027">
        <f t="shared" si="109"/>
        <v>310000</v>
      </c>
    </row>
    <row r="2028" spans="1:10">
      <c r="A2028" t="s">
        <v>23</v>
      </c>
      <c r="B2028" s="2" t="s">
        <v>1010</v>
      </c>
      <c r="C2028" t="s">
        <v>1071</v>
      </c>
      <c r="D2028" t="s">
        <v>36</v>
      </c>
      <c r="E2028" t="s">
        <v>39</v>
      </c>
      <c r="F2028" s="1">
        <v>2000</v>
      </c>
      <c r="G2028" s="4">
        <v>310</v>
      </c>
      <c r="H2028">
        <v>1</v>
      </c>
      <c r="J2028">
        <f t="shared" si="109"/>
        <v>620000</v>
      </c>
    </row>
    <row r="2029" spans="1:10">
      <c r="A2029" t="s">
        <v>23</v>
      </c>
      <c r="B2029" s="2" t="s">
        <v>1010</v>
      </c>
      <c r="C2029" t="s">
        <v>1071</v>
      </c>
      <c r="D2029" t="s">
        <v>36</v>
      </c>
      <c r="E2029" t="s">
        <v>39</v>
      </c>
      <c r="F2029" s="1">
        <v>3000</v>
      </c>
      <c r="G2029" s="4">
        <v>310</v>
      </c>
      <c r="H2029">
        <v>1</v>
      </c>
      <c r="J2029">
        <f t="shared" si="109"/>
        <v>930000</v>
      </c>
    </row>
    <row r="2030" spans="1:10">
      <c r="A2030" t="s">
        <v>23</v>
      </c>
      <c r="B2030" s="2" t="s">
        <v>1010</v>
      </c>
      <c r="C2030" t="s">
        <v>1071</v>
      </c>
      <c r="D2030" t="s">
        <v>36</v>
      </c>
      <c r="E2030" t="s">
        <v>39</v>
      </c>
      <c r="F2030" s="1">
        <v>1000</v>
      </c>
      <c r="G2030" s="4">
        <v>310</v>
      </c>
      <c r="H2030">
        <v>1</v>
      </c>
      <c r="J2030">
        <f t="shared" si="109"/>
        <v>310000</v>
      </c>
    </row>
    <row r="2031" spans="1:10">
      <c r="A2031" t="s">
        <v>23</v>
      </c>
      <c r="B2031" s="2" t="s">
        <v>1007</v>
      </c>
      <c r="C2031" t="s">
        <v>1024</v>
      </c>
      <c r="D2031" t="s">
        <v>36</v>
      </c>
      <c r="E2031" t="s">
        <v>39</v>
      </c>
      <c r="F2031" s="1">
        <v>2000</v>
      </c>
      <c r="G2031" s="4">
        <v>310</v>
      </c>
      <c r="H2031">
        <v>1</v>
      </c>
      <c r="J2031">
        <f t="shared" si="109"/>
        <v>620000</v>
      </c>
    </row>
    <row r="2032" spans="1:10" ht="15">
      <c r="A2032" s="15" t="s">
        <v>1299</v>
      </c>
      <c r="B2032" s="2"/>
      <c r="G2032" s="4"/>
      <c r="H2032">
        <f>SUM(H1915:H2031)</f>
        <v>113</v>
      </c>
      <c r="J2032">
        <f t="shared" ref="J2032" si="110">SUM(J1915:J2031)</f>
        <v>83204000</v>
      </c>
    </row>
    <row r="2033" spans="1:11" ht="15">
      <c r="A2033" s="15" t="s">
        <v>1300</v>
      </c>
      <c r="B2033" s="2"/>
      <c r="G2033" s="4"/>
      <c r="I2033">
        <f>SUM(I1915:I2031)</f>
        <v>4</v>
      </c>
      <c r="K2033">
        <f>SUM(K1915:K2031)</f>
        <v>3100000</v>
      </c>
    </row>
    <row r="2034" spans="1:11" s="7" customFormat="1">
      <c r="A2034" s="7" t="str">
        <f>'[2]RR for each province'!$A$66</f>
        <v>Tibet (Xizang)</v>
      </c>
      <c r="B2034" s="8" t="s">
        <v>1128</v>
      </c>
      <c r="C2034" s="8" t="s">
        <v>1127</v>
      </c>
      <c r="D2034" s="7" t="s">
        <v>36</v>
      </c>
      <c r="E2034" s="7" t="s">
        <v>39</v>
      </c>
      <c r="F2034" s="9">
        <v>2000</v>
      </c>
      <c r="G2034" s="7">
        <v>310</v>
      </c>
      <c r="H2034" s="7">
        <v>1</v>
      </c>
      <c r="J2034" s="7">
        <f>F2034*G2034</f>
        <v>620000</v>
      </c>
    </row>
    <row r="2035" spans="1:11">
      <c r="A2035" t="str">
        <f>'[2]RR for each province'!$A$66</f>
        <v>Tibet (Xizang)</v>
      </c>
      <c r="B2035" s="2" t="s">
        <v>1128</v>
      </c>
      <c r="C2035" s="2" t="s">
        <v>1127</v>
      </c>
      <c r="D2035" t="s">
        <v>36</v>
      </c>
      <c r="E2035" t="s">
        <v>39</v>
      </c>
      <c r="F2035" s="1">
        <v>2000</v>
      </c>
      <c r="G2035" s="4">
        <v>310</v>
      </c>
      <c r="H2035">
        <v>1</v>
      </c>
      <c r="J2035">
        <f>F2035*G2035</f>
        <v>620000</v>
      </c>
    </row>
    <row r="2036" spans="1:11">
      <c r="A2036" t="str">
        <f>'[2]RR for each province'!$A$66</f>
        <v>Tibet (Xizang)</v>
      </c>
      <c r="B2036" s="2" t="s">
        <v>1129</v>
      </c>
      <c r="C2036" t="s">
        <v>1130</v>
      </c>
      <c r="D2036" t="s">
        <v>36</v>
      </c>
      <c r="E2036" t="s">
        <v>39</v>
      </c>
      <c r="F2036" s="1">
        <v>1000</v>
      </c>
      <c r="G2036" s="4">
        <v>310</v>
      </c>
      <c r="H2036">
        <v>1</v>
      </c>
      <c r="J2036">
        <f>F2036*G2036</f>
        <v>310000</v>
      </c>
    </row>
    <row r="2037" spans="1:11">
      <c r="A2037" t="str">
        <f>'[2]RR for each province'!$A$66</f>
        <v>Tibet (Xizang)</v>
      </c>
      <c r="B2037" s="2" t="s">
        <v>1129</v>
      </c>
      <c r="C2037" t="s">
        <v>1130</v>
      </c>
      <c r="D2037" t="s">
        <v>36</v>
      </c>
      <c r="E2037" t="s">
        <v>39</v>
      </c>
      <c r="F2037" s="1">
        <v>2000</v>
      </c>
      <c r="G2037" s="4">
        <v>310</v>
      </c>
      <c r="H2037">
        <v>1</v>
      </c>
      <c r="J2037">
        <f>F2037*G2037</f>
        <v>620000</v>
      </c>
    </row>
    <row r="2038" spans="1:11" ht="15">
      <c r="A2038" s="15" t="s">
        <v>1299</v>
      </c>
      <c r="B2038" s="2"/>
      <c r="G2038" s="4"/>
      <c r="H2038">
        <f>SUM(H2034:H2037)</f>
        <v>4</v>
      </c>
      <c r="J2038">
        <f t="shared" ref="J2038" si="111">SUM(J2034:J2037)</f>
        <v>2170000</v>
      </c>
    </row>
    <row r="2039" spans="1:11" ht="15">
      <c r="A2039" s="15" t="s">
        <v>1300</v>
      </c>
      <c r="B2039" s="2"/>
      <c r="G2039" s="4"/>
    </row>
    <row r="2040" spans="1:11" s="7" customFormat="1">
      <c r="A2040" s="7" t="s">
        <v>24</v>
      </c>
      <c r="B2040" s="8" t="s">
        <v>1131</v>
      </c>
      <c r="C2040" s="7" t="s">
        <v>1132</v>
      </c>
      <c r="D2040" s="7" t="s">
        <v>37</v>
      </c>
      <c r="E2040" s="7" t="s">
        <v>40</v>
      </c>
      <c r="F2040" s="9">
        <v>1000000</v>
      </c>
      <c r="G2040" s="7">
        <v>1</v>
      </c>
      <c r="I2040" s="7">
        <v>1</v>
      </c>
      <c r="K2040" s="7">
        <f>F2040*G2040</f>
        <v>1000000</v>
      </c>
    </row>
    <row r="2041" spans="1:11">
      <c r="A2041" t="s">
        <v>24</v>
      </c>
      <c r="B2041" s="2" t="s">
        <v>1133</v>
      </c>
      <c r="C2041" t="s">
        <v>1134</v>
      </c>
      <c r="D2041" t="s">
        <v>36</v>
      </c>
      <c r="E2041" t="s">
        <v>39</v>
      </c>
      <c r="F2041" s="1">
        <v>4500</v>
      </c>
      <c r="G2041" s="4">
        <v>310</v>
      </c>
      <c r="H2041">
        <v>1</v>
      </c>
      <c r="J2041">
        <f>F2041*G2041</f>
        <v>1395000</v>
      </c>
    </row>
    <row r="2042" spans="1:11">
      <c r="A2042" t="s">
        <v>24</v>
      </c>
      <c r="B2042" s="2" t="s">
        <v>1133</v>
      </c>
      <c r="C2042" t="s">
        <v>1134</v>
      </c>
      <c r="D2042" t="s">
        <v>36</v>
      </c>
      <c r="E2042" t="s">
        <v>39</v>
      </c>
      <c r="F2042" s="1">
        <v>4500</v>
      </c>
      <c r="G2042" s="4">
        <v>310</v>
      </c>
      <c r="H2042">
        <v>1</v>
      </c>
      <c r="J2042">
        <f>F2042*G2042</f>
        <v>1395000</v>
      </c>
    </row>
    <row r="2043" spans="1:11">
      <c r="A2043" t="s">
        <v>24</v>
      </c>
      <c r="B2043" s="2" t="s">
        <v>729</v>
      </c>
      <c r="C2043" t="s">
        <v>1136</v>
      </c>
      <c r="D2043" t="s">
        <v>37</v>
      </c>
      <c r="E2043" t="s">
        <v>40</v>
      </c>
      <c r="F2043" s="1">
        <v>1200000</v>
      </c>
      <c r="G2043" s="4">
        <v>1</v>
      </c>
      <c r="I2043">
        <v>1</v>
      </c>
      <c r="K2043">
        <f>F2043*G2043</f>
        <v>1200000</v>
      </c>
    </row>
    <row r="2044" spans="1:11">
      <c r="A2044" t="s">
        <v>24</v>
      </c>
      <c r="B2044" s="2" t="s">
        <v>1137</v>
      </c>
      <c r="C2044" t="s">
        <v>1138</v>
      </c>
      <c r="D2044" t="s">
        <v>36</v>
      </c>
      <c r="E2044" t="s">
        <v>39</v>
      </c>
      <c r="F2044" s="1">
        <v>5000</v>
      </c>
      <c r="G2044" s="4">
        <v>310</v>
      </c>
      <c r="H2044">
        <v>1</v>
      </c>
      <c r="J2044">
        <f>F2044*G2044</f>
        <v>1550000</v>
      </c>
    </row>
    <row r="2045" spans="1:11">
      <c r="A2045" t="s">
        <v>24</v>
      </c>
      <c r="B2045" s="2" t="s">
        <v>1139</v>
      </c>
      <c r="C2045" t="s">
        <v>1140</v>
      </c>
      <c r="D2045" t="s">
        <v>36</v>
      </c>
      <c r="E2045" t="s">
        <v>39</v>
      </c>
      <c r="F2045" s="1">
        <v>4000</v>
      </c>
      <c r="G2045" s="4">
        <v>310</v>
      </c>
      <c r="H2045">
        <v>1</v>
      </c>
      <c r="J2045">
        <f>F2045*G2045</f>
        <v>1240000</v>
      </c>
    </row>
    <row r="2046" spans="1:11">
      <c r="A2046" t="s">
        <v>24</v>
      </c>
      <c r="B2046" s="2" t="s">
        <v>1139</v>
      </c>
      <c r="C2046" t="s">
        <v>1140</v>
      </c>
      <c r="D2046" t="s">
        <v>36</v>
      </c>
      <c r="E2046" t="s">
        <v>39</v>
      </c>
      <c r="F2046" s="1">
        <v>2500</v>
      </c>
      <c r="G2046" s="4">
        <v>310</v>
      </c>
      <c r="H2046">
        <v>1</v>
      </c>
      <c r="J2046">
        <f>F2046*G2046</f>
        <v>775000</v>
      </c>
    </row>
    <row r="2047" spans="1:11">
      <c r="A2047" t="s">
        <v>24</v>
      </c>
      <c r="B2047" s="2" t="s">
        <v>1141</v>
      </c>
      <c r="C2047" t="s">
        <v>1142</v>
      </c>
      <c r="D2047" t="s">
        <v>37</v>
      </c>
      <c r="E2047" t="s">
        <v>40</v>
      </c>
      <c r="F2047" s="1">
        <v>1000000</v>
      </c>
      <c r="G2047" s="4">
        <v>1</v>
      </c>
      <c r="I2047">
        <v>1</v>
      </c>
      <c r="K2047">
        <f t="shared" ref="K2047:K2052" si="112">F2047*G2047</f>
        <v>1000000</v>
      </c>
    </row>
    <row r="2048" spans="1:11">
      <c r="A2048" t="s">
        <v>24</v>
      </c>
      <c r="B2048" s="2" t="s">
        <v>729</v>
      </c>
      <c r="C2048" t="s">
        <v>1143</v>
      </c>
      <c r="D2048" t="s">
        <v>37</v>
      </c>
      <c r="E2048" t="s">
        <v>40</v>
      </c>
      <c r="F2048" s="1">
        <v>1200000</v>
      </c>
      <c r="G2048" s="4">
        <v>1</v>
      </c>
      <c r="I2048">
        <v>1</v>
      </c>
      <c r="K2048">
        <f t="shared" si="112"/>
        <v>1200000</v>
      </c>
    </row>
    <row r="2049" spans="1:11">
      <c r="A2049" t="s">
        <v>24</v>
      </c>
      <c r="B2049" s="2" t="s">
        <v>729</v>
      </c>
      <c r="C2049" t="s">
        <v>1135</v>
      </c>
      <c r="D2049" t="s">
        <v>37</v>
      </c>
      <c r="E2049" t="s">
        <v>40</v>
      </c>
      <c r="F2049" s="1">
        <v>2000000</v>
      </c>
      <c r="G2049" s="4">
        <v>1</v>
      </c>
      <c r="I2049">
        <v>1</v>
      </c>
      <c r="K2049">
        <f t="shared" si="112"/>
        <v>2000000</v>
      </c>
    </row>
    <row r="2050" spans="1:11">
      <c r="A2050" t="s">
        <v>24</v>
      </c>
      <c r="B2050" s="2" t="s">
        <v>1131</v>
      </c>
      <c r="C2050" t="s">
        <v>1144</v>
      </c>
      <c r="D2050" t="s">
        <v>37</v>
      </c>
      <c r="E2050" t="s">
        <v>40</v>
      </c>
      <c r="F2050" s="1">
        <v>2000000</v>
      </c>
      <c r="G2050" s="4">
        <v>1</v>
      </c>
      <c r="I2050">
        <v>1</v>
      </c>
      <c r="K2050">
        <f t="shared" si="112"/>
        <v>2000000</v>
      </c>
    </row>
    <row r="2051" spans="1:11">
      <c r="A2051" t="s">
        <v>24</v>
      </c>
      <c r="B2051" s="2" t="s">
        <v>729</v>
      </c>
      <c r="C2051" t="s">
        <v>1145</v>
      </c>
      <c r="D2051" t="s">
        <v>37</v>
      </c>
      <c r="E2051" t="s">
        <v>40</v>
      </c>
      <c r="F2051" s="1">
        <v>1000000</v>
      </c>
      <c r="G2051" s="4">
        <v>1</v>
      </c>
      <c r="I2051">
        <v>1</v>
      </c>
      <c r="K2051">
        <f t="shared" si="112"/>
        <v>1000000</v>
      </c>
    </row>
    <row r="2052" spans="1:11">
      <c r="A2052" t="s">
        <v>24</v>
      </c>
      <c r="B2052" s="2" t="s">
        <v>1141</v>
      </c>
      <c r="C2052" t="s">
        <v>1146</v>
      </c>
      <c r="D2052" t="s">
        <v>37</v>
      </c>
      <c r="E2052" t="s">
        <v>40</v>
      </c>
      <c r="F2052" s="1">
        <v>600000</v>
      </c>
      <c r="G2052" s="4">
        <v>1</v>
      </c>
      <c r="I2052">
        <v>1</v>
      </c>
      <c r="K2052">
        <f t="shared" si="112"/>
        <v>600000</v>
      </c>
    </row>
    <row r="2053" spans="1:11">
      <c r="A2053" t="s">
        <v>24</v>
      </c>
      <c r="B2053" s="2" t="s">
        <v>1137</v>
      </c>
      <c r="C2053" t="s">
        <v>1138</v>
      </c>
      <c r="D2053" t="s">
        <v>36</v>
      </c>
      <c r="E2053" t="s">
        <v>39</v>
      </c>
      <c r="F2053" s="1">
        <v>5000</v>
      </c>
      <c r="G2053" s="4">
        <v>310</v>
      </c>
      <c r="H2053">
        <v>1</v>
      </c>
      <c r="J2053">
        <f t="shared" ref="J2053:J2100" si="113">F2053*G2053</f>
        <v>1550000</v>
      </c>
    </row>
    <row r="2054" spans="1:11">
      <c r="A2054" t="s">
        <v>24</v>
      </c>
      <c r="B2054" s="2" t="s">
        <v>1137</v>
      </c>
      <c r="C2054" t="s">
        <v>1138</v>
      </c>
      <c r="D2054" t="s">
        <v>36</v>
      </c>
      <c r="E2054" t="s">
        <v>39</v>
      </c>
      <c r="F2054" s="1">
        <v>5000</v>
      </c>
      <c r="G2054" s="4">
        <v>310</v>
      </c>
      <c r="H2054">
        <v>1</v>
      </c>
      <c r="J2054">
        <f t="shared" si="113"/>
        <v>1550000</v>
      </c>
    </row>
    <row r="2055" spans="1:11">
      <c r="A2055" t="s">
        <v>24</v>
      </c>
      <c r="B2055" s="2" t="s">
        <v>1147</v>
      </c>
      <c r="C2055" t="s">
        <v>1148</v>
      </c>
      <c r="D2055" t="s">
        <v>36</v>
      </c>
      <c r="E2055" t="s">
        <v>39</v>
      </c>
      <c r="F2055" s="1">
        <v>4800</v>
      </c>
      <c r="G2055" s="4">
        <v>310</v>
      </c>
      <c r="H2055">
        <v>1</v>
      </c>
      <c r="J2055">
        <f t="shared" si="113"/>
        <v>1488000</v>
      </c>
    </row>
    <row r="2056" spans="1:11">
      <c r="A2056" t="s">
        <v>24</v>
      </c>
      <c r="B2056" s="2" t="s">
        <v>1147</v>
      </c>
      <c r="C2056" t="s">
        <v>685</v>
      </c>
      <c r="D2056" t="s">
        <v>36</v>
      </c>
      <c r="E2056" t="s">
        <v>39</v>
      </c>
      <c r="F2056" s="1">
        <v>3000</v>
      </c>
      <c r="G2056" s="4">
        <v>310</v>
      </c>
      <c r="H2056">
        <v>1</v>
      </c>
      <c r="J2056">
        <f t="shared" si="113"/>
        <v>930000</v>
      </c>
    </row>
    <row r="2057" spans="1:11">
      <c r="A2057" t="s">
        <v>24</v>
      </c>
      <c r="B2057" s="2" t="s">
        <v>1147</v>
      </c>
      <c r="C2057" t="s">
        <v>1149</v>
      </c>
      <c r="D2057" t="s">
        <v>36</v>
      </c>
      <c r="E2057" t="s">
        <v>39</v>
      </c>
      <c r="F2057" s="1">
        <v>4500</v>
      </c>
      <c r="G2057" s="4">
        <v>310</v>
      </c>
      <c r="H2057">
        <v>1</v>
      </c>
      <c r="J2057">
        <f t="shared" si="113"/>
        <v>1395000</v>
      </c>
    </row>
    <row r="2058" spans="1:11">
      <c r="A2058" t="s">
        <v>24</v>
      </c>
      <c r="B2058" s="2" t="s">
        <v>1133</v>
      </c>
      <c r="C2058" t="s">
        <v>1150</v>
      </c>
      <c r="D2058" t="s">
        <v>36</v>
      </c>
      <c r="E2058" t="s">
        <v>39</v>
      </c>
      <c r="F2058" s="1">
        <v>2500</v>
      </c>
      <c r="G2058" s="4">
        <v>310</v>
      </c>
      <c r="H2058">
        <v>1</v>
      </c>
      <c r="J2058">
        <f t="shared" si="113"/>
        <v>775000</v>
      </c>
    </row>
    <row r="2059" spans="1:11">
      <c r="A2059" t="s">
        <v>24</v>
      </c>
      <c r="B2059" s="2" t="s">
        <v>1141</v>
      </c>
      <c r="C2059" t="s">
        <v>1151</v>
      </c>
      <c r="D2059" t="s">
        <v>36</v>
      </c>
      <c r="E2059" t="s">
        <v>39</v>
      </c>
      <c r="F2059" s="1">
        <v>4000</v>
      </c>
      <c r="G2059" s="4">
        <v>310</v>
      </c>
      <c r="H2059">
        <v>1</v>
      </c>
      <c r="J2059">
        <f t="shared" si="113"/>
        <v>1240000</v>
      </c>
    </row>
    <row r="2060" spans="1:11">
      <c r="A2060" t="s">
        <v>24</v>
      </c>
      <c r="B2060" s="2" t="s">
        <v>729</v>
      </c>
      <c r="C2060" t="s">
        <v>1152</v>
      </c>
      <c r="D2060" t="s">
        <v>36</v>
      </c>
      <c r="E2060" t="s">
        <v>39</v>
      </c>
      <c r="F2060" s="1">
        <v>2500</v>
      </c>
      <c r="G2060" s="4">
        <v>310</v>
      </c>
      <c r="H2060">
        <v>1</v>
      </c>
      <c r="J2060">
        <f t="shared" si="113"/>
        <v>775000</v>
      </c>
    </row>
    <row r="2061" spans="1:11">
      <c r="A2061" t="s">
        <v>24</v>
      </c>
      <c r="B2061" s="2" t="s">
        <v>1153</v>
      </c>
      <c r="C2061" t="s">
        <v>1154</v>
      </c>
      <c r="D2061" t="s">
        <v>36</v>
      </c>
      <c r="E2061" t="s">
        <v>39</v>
      </c>
      <c r="F2061" s="1">
        <v>2500</v>
      </c>
      <c r="G2061" s="4">
        <v>310</v>
      </c>
      <c r="H2061">
        <v>1</v>
      </c>
      <c r="J2061">
        <f t="shared" si="113"/>
        <v>775000</v>
      </c>
    </row>
    <row r="2062" spans="1:11">
      <c r="A2062" t="s">
        <v>24</v>
      </c>
      <c r="B2062" s="2" t="s">
        <v>1133</v>
      </c>
      <c r="C2062" t="s">
        <v>1134</v>
      </c>
      <c r="D2062" t="s">
        <v>36</v>
      </c>
      <c r="E2062" t="s">
        <v>39</v>
      </c>
      <c r="F2062" s="1">
        <v>5000</v>
      </c>
      <c r="G2062" s="4">
        <v>310</v>
      </c>
      <c r="H2062">
        <v>1</v>
      </c>
      <c r="J2062">
        <f t="shared" si="113"/>
        <v>1550000</v>
      </c>
    </row>
    <row r="2063" spans="1:11">
      <c r="A2063" t="s">
        <v>24</v>
      </c>
      <c r="B2063" s="2" t="s">
        <v>1133</v>
      </c>
      <c r="C2063" t="s">
        <v>1134</v>
      </c>
      <c r="D2063" t="s">
        <v>36</v>
      </c>
      <c r="E2063" t="s">
        <v>39</v>
      </c>
      <c r="F2063" s="1">
        <v>5000</v>
      </c>
      <c r="G2063" s="4">
        <v>310</v>
      </c>
      <c r="H2063">
        <v>1</v>
      </c>
      <c r="J2063">
        <f t="shared" si="113"/>
        <v>1550000</v>
      </c>
    </row>
    <row r="2064" spans="1:11">
      <c r="A2064" t="s">
        <v>24</v>
      </c>
      <c r="B2064" s="2" t="s">
        <v>1139</v>
      </c>
      <c r="C2064" t="s">
        <v>1155</v>
      </c>
      <c r="D2064" t="s">
        <v>36</v>
      </c>
      <c r="E2064" t="s">
        <v>39</v>
      </c>
      <c r="F2064" s="1">
        <v>1200</v>
      </c>
      <c r="G2064" s="4">
        <v>310</v>
      </c>
      <c r="H2064">
        <v>1</v>
      </c>
      <c r="J2064">
        <f t="shared" si="113"/>
        <v>372000</v>
      </c>
    </row>
    <row r="2065" spans="1:10">
      <c r="A2065" t="s">
        <v>24</v>
      </c>
      <c r="B2065" s="2" t="s">
        <v>1153</v>
      </c>
      <c r="C2065" t="s">
        <v>1156</v>
      </c>
      <c r="D2065" t="s">
        <v>36</v>
      </c>
      <c r="E2065" t="s">
        <v>39</v>
      </c>
      <c r="F2065" s="1">
        <v>2500</v>
      </c>
      <c r="G2065" s="4">
        <v>310</v>
      </c>
      <c r="H2065">
        <v>1</v>
      </c>
      <c r="J2065">
        <f t="shared" si="113"/>
        <v>775000</v>
      </c>
    </row>
    <row r="2066" spans="1:10">
      <c r="A2066" t="s">
        <v>24</v>
      </c>
      <c r="B2066" s="2" t="s">
        <v>1157</v>
      </c>
      <c r="C2066" t="s">
        <v>1158</v>
      </c>
      <c r="D2066" t="s">
        <v>36</v>
      </c>
      <c r="E2066" t="s">
        <v>39</v>
      </c>
      <c r="F2066" s="1">
        <v>5000</v>
      </c>
      <c r="G2066" s="4">
        <v>310</v>
      </c>
      <c r="H2066">
        <v>1</v>
      </c>
      <c r="J2066">
        <f t="shared" si="113"/>
        <v>1550000</v>
      </c>
    </row>
    <row r="2067" spans="1:10">
      <c r="A2067" t="s">
        <v>24</v>
      </c>
      <c r="B2067" s="2" t="s">
        <v>1157</v>
      </c>
      <c r="C2067" t="s">
        <v>1158</v>
      </c>
      <c r="D2067" t="s">
        <v>36</v>
      </c>
      <c r="E2067" t="s">
        <v>39</v>
      </c>
      <c r="F2067" s="1">
        <v>5000</v>
      </c>
      <c r="G2067" s="4">
        <v>310</v>
      </c>
      <c r="H2067">
        <v>1</v>
      </c>
      <c r="J2067">
        <f t="shared" si="113"/>
        <v>1550000</v>
      </c>
    </row>
    <row r="2068" spans="1:10">
      <c r="A2068" t="s">
        <v>24</v>
      </c>
      <c r="B2068" s="2" t="s">
        <v>1153</v>
      </c>
      <c r="C2068" t="s">
        <v>1159</v>
      </c>
      <c r="D2068" t="s">
        <v>36</v>
      </c>
      <c r="E2068" t="s">
        <v>39</v>
      </c>
      <c r="F2068" s="1">
        <v>2500</v>
      </c>
      <c r="G2068" s="4">
        <v>310</v>
      </c>
      <c r="H2068">
        <v>1</v>
      </c>
      <c r="J2068">
        <f t="shared" si="113"/>
        <v>775000</v>
      </c>
    </row>
    <row r="2069" spans="1:10">
      <c r="A2069" t="s">
        <v>24</v>
      </c>
      <c r="B2069" s="2" t="s">
        <v>1153</v>
      </c>
      <c r="C2069" t="s">
        <v>1160</v>
      </c>
      <c r="D2069" t="s">
        <v>36</v>
      </c>
      <c r="E2069" t="s">
        <v>39</v>
      </c>
      <c r="F2069" s="1">
        <v>2500</v>
      </c>
      <c r="G2069" s="4">
        <v>310</v>
      </c>
      <c r="H2069">
        <v>1</v>
      </c>
      <c r="J2069">
        <f t="shared" si="113"/>
        <v>775000</v>
      </c>
    </row>
    <row r="2070" spans="1:10">
      <c r="A2070" t="s">
        <v>24</v>
      </c>
      <c r="B2070" s="2" t="s">
        <v>1147</v>
      </c>
      <c r="C2070" t="s">
        <v>1161</v>
      </c>
      <c r="D2070" t="s">
        <v>36</v>
      </c>
      <c r="E2070" t="s">
        <v>39</v>
      </c>
      <c r="F2070" s="1">
        <v>5000</v>
      </c>
      <c r="G2070" s="4">
        <v>310</v>
      </c>
      <c r="H2070">
        <v>1</v>
      </c>
      <c r="J2070">
        <f t="shared" si="113"/>
        <v>1550000</v>
      </c>
    </row>
    <row r="2071" spans="1:10">
      <c r="A2071" t="s">
        <v>24</v>
      </c>
      <c r="B2071" s="2" t="s">
        <v>1147</v>
      </c>
      <c r="C2071" t="s">
        <v>1161</v>
      </c>
      <c r="D2071" t="s">
        <v>36</v>
      </c>
      <c r="E2071" t="s">
        <v>39</v>
      </c>
      <c r="F2071" s="1">
        <v>4000</v>
      </c>
      <c r="G2071" s="4">
        <v>310</v>
      </c>
      <c r="H2071">
        <v>1</v>
      </c>
      <c r="J2071">
        <f t="shared" si="113"/>
        <v>1240000</v>
      </c>
    </row>
    <row r="2072" spans="1:10">
      <c r="A2072" t="s">
        <v>24</v>
      </c>
      <c r="B2072" s="2" t="s">
        <v>1147</v>
      </c>
      <c r="C2072" t="s">
        <v>1162</v>
      </c>
      <c r="D2072" t="s">
        <v>36</v>
      </c>
      <c r="E2072" t="s">
        <v>39</v>
      </c>
      <c r="F2072" s="1">
        <v>5000</v>
      </c>
      <c r="G2072" s="4">
        <v>310</v>
      </c>
      <c r="H2072">
        <v>1</v>
      </c>
      <c r="J2072">
        <f t="shared" si="113"/>
        <v>1550000</v>
      </c>
    </row>
    <row r="2073" spans="1:10">
      <c r="A2073" t="s">
        <v>24</v>
      </c>
      <c r="B2073" s="2" t="s">
        <v>1153</v>
      </c>
      <c r="C2073" t="s">
        <v>1163</v>
      </c>
      <c r="D2073" t="s">
        <v>36</v>
      </c>
      <c r="E2073" t="s">
        <v>39</v>
      </c>
      <c r="F2073" s="1">
        <v>2500</v>
      </c>
      <c r="G2073" s="4">
        <v>310</v>
      </c>
      <c r="H2073">
        <v>1</v>
      </c>
      <c r="J2073">
        <f t="shared" si="113"/>
        <v>775000</v>
      </c>
    </row>
    <row r="2074" spans="1:10">
      <c r="A2074" t="s">
        <v>24</v>
      </c>
      <c r="B2074" s="2" t="s">
        <v>729</v>
      </c>
      <c r="C2074" t="s">
        <v>1143</v>
      </c>
      <c r="D2074" t="s">
        <v>36</v>
      </c>
      <c r="E2074" t="s">
        <v>39</v>
      </c>
      <c r="F2074" s="1">
        <v>3000</v>
      </c>
      <c r="G2074" s="4">
        <v>310</v>
      </c>
      <c r="H2074">
        <v>1</v>
      </c>
      <c r="J2074">
        <f t="shared" si="113"/>
        <v>930000</v>
      </c>
    </row>
    <row r="2075" spans="1:10">
      <c r="A2075" t="s">
        <v>24</v>
      </c>
      <c r="B2075" s="2" t="s">
        <v>729</v>
      </c>
      <c r="C2075" t="s">
        <v>1143</v>
      </c>
      <c r="D2075" t="s">
        <v>36</v>
      </c>
      <c r="E2075" t="s">
        <v>39</v>
      </c>
      <c r="F2075" s="1">
        <v>3000</v>
      </c>
      <c r="G2075" s="4">
        <v>310</v>
      </c>
      <c r="H2075">
        <v>1</v>
      </c>
      <c r="J2075">
        <f t="shared" si="113"/>
        <v>930000</v>
      </c>
    </row>
    <row r="2076" spans="1:10">
      <c r="A2076" t="s">
        <v>24</v>
      </c>
      <c r="B2076" s="2" t="s">
        <v>1157</v>
      </c>
      <c r="C2076" t="s">
        <v>1164</v>
      </c>
      <c r="D2076" t="s">
        <v>36</v>
      </c>
      <c r="E2076" t="s">
        <v>39</v>
      </c>
      <c r="F2076" s="1">
        <v>4500</v>
      </c>
      <c r="G2076" s="4">
        <v>310</v>
      </c>
      <c r="H2076">
        <v>1</v>
      </c>
      <c r="J2076">
        <f t="shared" si="113"/>
        <v>1395000</v>
      </c>
    </row>
    <row r="2077" spans="1:10">
      <c r="A2077" t="s">
        <v>24</v>
      </c>
      <c r="B2077" s="2" t="s">
        <v>1147</v>
      </c>
      <c r="C2077" t="s">
        <v>1148</v>
      </c>
      <c r="D2077" t="s">
        <v>36</v>
      </c>
      <c r="E2077" t="s">
        <v>39</v>
      </c>
      <c r="F2077" s="1">
        <v>5000</v>
      </c>
      <c r="G2077" s="4">
        <v>310</v>
      </c>
      <c r="H2077">
        <v>1</v>
      </c>
      <c r="J2077">
        <f t="shared" si="113"/>
        <v>1550000</v>
      </c>
    </row>
    <row r="2078" spans="1:10">
      <c r="A2078" t="s">
        <v>24</v>
      </c>
      <c r="B2078" s="2" t="s">
        <v>1147</v>
      </c>
      <c r="C2078" t="s">
        <v>1165</v>
      </c>
      <c r="D2078" t="s">
        <v>36</v>
      </c>
      <c r="E2078" t="s">
        <v>39</v>
      </c>
      <c r="F2078" s="1">
        <v>5000</v>
      </c>
      <c r="G2078" s="4">
        <v>310</v>
      </c>
      <c r="H2078">
        <v>1</v>
      </c>
      <c r="J2078">
        <f t="shared" si="113"/>
        <v>1550000</v>
      </c>
    </row>
    <row r="2079" spans="1:10">
      <c r="A2079" t="s">
        <v>24</v>
      </c>
      <c r="B2079" s="2" t="s">
        <v>1147</v>
      </c>
      <c r="C2079" t="s">
        <v>1166</v>
      </c>
      <c r="D2079" t="s">
        <v>36</v>
      </c>
      <c r="E2079" t="s">
        <v>39</v>
      </c>
      <c r="F2079" s="1">
        <v>2500</v>
      </c>
      <c r="G2079" s="4">
        <v>310</v>
      </c>
      <c r="H2079">
        <v>1</v>
      </c>
      <c r="J2079">
        <f t="shared" si="113"/>
        <v>775000</v>
      </c>
    </row>
    <row r="2080" spans="1:10">
      <c r="A2080" t="s">
        <v>24</v>
      </c>
      <c r="B2080" s="2" t="s">
        <v>1137</v>
      </c>
      <c r="C2080" t="s">
        <v>1138</v>
      </c>
      <c r="D2080" t="s">
        <v>36</v>
      </c>
      <c r="E2080" t="s">
        <v>39</v>
      </c>
      <c r="F2080" s="1">
        <v>2500</v>
      </c>
      <c r="G2080" s="4">
        <v>310</v>
      </c>
      <c r="H2080">
        <v>1</v>
      </c>
      <c r="J2080">
        <f t="shared" si="113"/>
        <v>775000</v>
      </c>
    </row>
    <row r="2081" spans="1:10">
      <c r="A2081" t="s">
        <v>24</v>
      </c>
      <c r="B2081" s="2" t="s">
        <v>1137</v>
      </c>
      <c r="C2081" t="s">
        <v>1138</v>
      </c>
      <c r="D2081" t="s">
        <v>36</v>
      </c>
      <c r="E2081" t="s">
        <v>39</v>
      </c>
      <c r="F2081" s="1">
        <v>2500</v>
      </c>
      <c r="G2081" s="4">
        <v>310</v>
      </c>
      <c r="H2081">
        <v>1</v>
      </c>
      <c r="J2081">
        <f t="shared" si="113"/>
        <v>775000</v>
      </c>
    </row>
    <row r="2082" spans="1:10">
      <c r="A2082" t="s">
        <v>24</v>
      </c>
      <c r="B2082" s="2" t="s">
        <v>1157</v>
      </c>
      <c r="C2082" t="s">
        <v>1167</v>
      </c>
      <c r="D2082" t="s">
        <v>36</v>
      </c>
      <c r="E2082" t="s">
        <v>39</v>
      </c>
      <c r="F2082" s="1">
        <v>12000</v>
      </c>
      <c r="G2082" s="4">
        <v>310</v>
      </c>
      <c r="H2082">
        <v>1</v>
      </c>
      <c r="J2082">
        <f t="shared" si="113"/>
        <v>3720000</v>
      </c>
    </row>
    <row r="2083" spans="1:10">
      <c r="A2083" t="s">
        <v>24</v>
      </c>
      <c r="B2083" s="2" t="s">
        <v>1157</v>
      </c>
      <c r="C2083" t="s">
        <v>1167</v>
      </c>
      <c r="D2083" t="s">
        <v>36</v>
      </c>
      <c r="E2083" t="s">
        <v>39</v>
      </c>
      <c r="F2083" s="1">
        <v>5000</v>
      </c>
      <c r="G2083" s="4">
        <v>310</v>
      </c>
      <c r="H2083">
        <v>1</v>
      </c>
      <c r="J2083">
        <f t="shared" si="113"/>
        <v>1550000</v>
      </c>
    </row>
    <row r="2084" spans="1:10">
      <c r="A2084" t="s">
        <v>24</v>
      </c>
      <c r="B2084" s="2" t="s">
        <v>1157</v>
      </c>
      <c r="C2084" t="s">
        <v>1167</v>
      </c>
      <c r="D2084" t="s">
        <v>36</v>
      </c>
      <c r="E2084" t="s">
        <v>39</v>
      </c>
      <c r="F2084" s="1">
        <v>5000</v>
      </c>
      <c r="G2084" s="4">
        <v>310</v>
      </c>
      <c r="H2084">
        <v>1</v>
      </c>
      <c r="J2084">
        <f t="shared" si="113"/>
        <v>1550000</v>
      </c>
    </row>
    <row r="2085" spans="1:10">
      <c r="A2085" t="s">
        <v>24</v>
      </c>
      <c r="B2085" s="2" t="s">
        <v>1137</v>
      </c>
      <c r="C2085" t="s">
        <v>1168</v>
      </c>
      <c r="D2085" t="s">
        <v>36</v>
      </c>
      <c r="E2085" t="s">
        <v>39</v>
      </c>
      <c r="F2085" s="1">
        <v>5000</v>
      </c>
      <c r="G2085" s="4">
        <v>310</v>
      </c>
      <c r="H2085">
        <v>1</v>
      </c>
      <c r="J2085">
        <f t="shared" si="113"/>
        <v>1550000</v>
      </c>
    </row>
    <row r="2086" spans="1:10">
      <c r="A2086" t="s">
        <v>24</v>
      </c>
      <c r="B2086" s="2" t="s">
        <v>1137</v>
      </c>
      <c r="C2086" t="s">
        <v>1168</v>
      </c>
      <c r="D2086" t="s">
        <v>36</v>
      </c>
      <c r="E2086" t="s">
        <v>39</v>
      </c>
      <c r="F2086" s="1">
        <v>5000</v>
      </c>
      <c r="G2086" s="4">
        <v>310</v>
      </c>
      <c r="H2086">
        <v>1</v>
      </c>
      <c r="J2086">
        <f t="shared" si="113"/>
        <v>1550000</v>
      </c>
    </row>
    <row r="2087" spans="1:10">
      <c r="A2087" t="s">
        <v>24</v>
      </c>
      <c r="B2087" s="2" t="s">
        <v>1137</v>
      </c>
      <c r="C2087" t="s">
        <v>1168</v>
      </c>
      <c r="D2087" t="s">
        <v>36</v>
      </c>
      <c r="E2087" t="s">
        <v>39</v>
      </c>
      <c r="F2087" s="1">
        <v>6500</v>
      </c>
      <c r="G2087" s="4">
        <v>310</v>
      </c>
      <c r="H2087">
        <v>1</v>
      </c>
      <c r="J2087">
        <f t="shared" si="113"/>
        <v>2015000</v>
      </c>
    </row>
    <row r="2088" spans="1:10">
      <c r="A2088" t="s">
        <v>24</v>
      </c>
      <c r="B2088" s="2" t="s">
        <v>1137</v>
      </c>
      <c r="C2088" t="s">
        <v>1169</v>
      </c>
      <c r="D2088" t="s">
        <v>36</v>
      </c>
      <c r="E2088" t="s">
        <v>39</v>
      </c>
      <c r="F2088" s="1">
        <v>2500</v>
      </c>
      <c r="G2088" s="4">
        <v>310</v>
      </c>
      <c r="H2088">
        <v>1</v>
      </c>
      <c r="J2088">
        <f t="shared" si="113"/>
        <v>775000</v>
      </c>
    </row>
    <row r="2089" spans="1:10">
      <c r="A2089" t="s">
        <v>24</v>
      </c>
      <c r="B2089" s="2" t="s">
        <v>1137</v>
      </c>
      <c r="C2089" t="s">
        <v>1169</v>
      </c>
      <c r="D2089" t="s">
        <v>36</v>
      </c>
      <c r="E2089" t="s">
        <v>39</v>
      </c>
      <c r="F2089" s="1">
        <v>2500</v>
      </c>
      <c r="G2089" s="4">
        <v>310</v>
      </c>
      <c r="H2089">
        <v>1</v>
      </c>
      <c r="J2089">
        <f t="shared" si="113"/>
        <v>775000</v>
      </c>
    </row>
    <row r="2090" spans="1:10">
      <c r="A2090" t="s">
        <v>24</v>
      </c>
      <c r="B2090" s="2" t="s">
        <v>1137</v>
      </c>
      <c r="C2090" t="s">
        <v>1169</v>
      </c>
      <c r="D2090" t="s">
        <v>36</v>
      </c>
      <c r="E2090" t="s">
        <v>39</v>
      </c>
      <c r="F2090" s="1">
        <v>5000</v>
      </c>
      <c r="G2090" s="4">
        <v>310</v>
      </c>
      <c r="H2090">
        <v>1</v>
      </c>
      <c r="J2090">
        <f t="shared" si="113"/>
        <v>1550000</v>
      </c>
    </row>
    <row r="2091" spans="1:10">
      <c r="A2091" t="s">
        <v>24</v>
      </c>
      <c r="B2091" s="2" t="s">
        <v>1137</v>
      </c>
      <c r="C2091" t="s">
        <v>1169</v>
      </c>
      <c r="D2091" t="s">
        <v>36</v>
      </c>
      <c r="E2091" t="s">
        <v>39</v>
      </c>
      <c r="F2091" s="1">
        <v>5000</v>
      </c>
      <c r="G2091" s="4">
        <v>310</v>
      </c>
      <c r="H2091">
        <v>1</v>
      </c>
      <c r="J2091">
        <f t="shared" si="113"/>
        <v>1550000</v>
      </c>
    </row>
    <row r="2092" spans="1:10">
      <c r="A2092" t="s">
        <v>24</v>
      </c>
      <c r="B2092" s="2" t="s">
        <v>1133</v>
      </c>
      <c r="C2092" t="s">
        <v>1170</v>
      </c>
      <c r="D2092" t="s">
        <v>36</v>
      </c>
      <c r="E2092" t="s">
        <v>39</v>
      </c>
      <c r="F2092" s="1">
        <v>2500</v>
      </c>
      <c r="G2092" s="4">
        <v>310</v>
      </c>
      <c r="H2092">
        <v>1</v>
      </c>
      <c r="J2092">
        <f t="shared" si="113"/>
        <v>775000</v>
      </c>
    </row>
    <row r="2093" spans="1:10">
      <c r="A2093" t="s">
        <v>24</v>
      </c>
      <c r="B2093" s="2" t="s">
        <v>1133</v>
      </c>
      <c r="C2093" t="s">
        <v>1170</v>
      </c>
      <c r="D2093" t="s">
        <v>36</v>
      </c>
      <c r="E2093" t="s">
        <v>39</v>
      </c>
      <c r="F2093" s="1">
        <v>2500</v>
      </c>
      <c r="G2093" s="4">
        <v>310</v>
      </c>
      <c r="H2093">
        <v>1</v>
      </c>
      <c r="J2093">
        <f t="shared" si="113"/>
        <v>775000</v>
      </c>
    </row>
    <row r="2094" spans="1:10">
      <c r="A2094" t="s">
        <v>24</v>
      </c>
      <c r="B2094" s="2" t="s">
        <v>1147</v>
      </c>
      <c r="C2094" t="s">
        <v>433</v>
      </c>
      <c r="D2094" t="s">
        <v>36</v>
      </c>
      <c r="E2094" t="s">
        <v>39</v>
      </c>
      <c r="F2094" s="1">
        <v>2500</v>
      </c>
      <c r="G2094" s="4">
        <v>310</v>
      </c>
      <c r="H2094">
        <v>1</v>
      </c>
      <c r="J2094">
        <f t="shared" si="113"/>
        <v>775000</v>
      </c>
    </row>
    <row r="2095" spans="1:10">
      <c r="A2095" t="s">
        <v>24</v>
      </c>
      <c r="B2095" s="2" t="s">
        <v>1157</v>
      </c>
      <c r="C2095" t="s">
        <v>1158</v>
      </c>
      <c r="D2095" t="s">
        <v>36</v>
      </c>
      <c r="E2095" t="s">
        <v>39</v>
      </c>
      <c r="F2095" s="1">
        <v>2500</v>
      </c>
      <c r="G2095" s="4">
        <v>310</v>
      </c>
      <c r="H2095">
        <v>1</v>
      </c>
      <c r="J2095">
        <f t="shared" si="113"/>
        <v>775000</v>
      </c>
    </row>
    <row r="2096" spans="1:10">
      <c r="A2096" t="s">
        <v>24</v>
      </c>
      <c r="B2096" s="2" t="s">
        <v>1157</v>
      </c>
      <c r="C2096" t="s">
        <v>1158</v>
      </c>
      <c r="D2096" t="s">
        <v>36</v>
      </c>
      <c r="E2096" t="s">
        <v>39</v>
      </c>
      <c r="F2096" s="1">
        <v>2500</v>
      </c>
      <c r="G2096" s="4">
        <v>310</v>
      </c>
      <c r="H2096">
        <v>1</v>
      </c>
      <c r="J2096">
        <f t="shared" si="113"/>
        <v>775000</v>
      </c>
    </row>
    <row r="2097" spans="1:11">
      <c r="A2097" t="s">
        <v>24</v>
      </c>
      <c r="B2097" s="2" t="s">
        <v>1141</v>
      </c>
      <c r="C2097" t="s">
        <v>1171</v>
      </c>
      <c r="D2097" t="s">
        <v>36</v>
      </c>
      <c r="E2097" t="s">
        <v>39</v>
      </c>
      <c r="F2097" s="1">
        <v>2500</v>
      </c>
      <c r="G2097" s="4">
        <v>310</v>
      </c>
      <c r="H2097">
        <v>1</v>
      </c>
      <c r="J2097">
        <f t="shared" si="113"/>
        <v>775000</v>
      </c>
    </row>
    <row r="2098" spans="1:11">
      <c r="A2098" t="s">
        <v>24</v>
      </c>
      <c r="B2098" s="2" t="s">
        <v>1141</v>
      </c>
      <c r="C2098" t="s">
        <v>1172</v>
      </c>
      <c r="D2098" t="s">
        <v>36</v>
      </c>
      <c r="E2098" t="s">
        <v>39</v>
      </c>
      <c r="F2098" s="1">
        <v>4000</v>
      </c>
      <c r="G2098" s="4">
        <v>310</v>
      </c>
      <c r="H2098">
        <v>1</v>
      </c>
      <c r="J2098">
        <f t="shared" si="113"/>
        <v>1240000</v>
      </c>
    </row>
    <row r="2099" spans="1:11">
      <c r="A2099" t="s">
        <v>24</v>
      </c>
      <c r="B2099" s="2" t="s">
        <v>327</v>
      </c>
      <c r="C2099" t="s">
        <v>1173</v>
      </c>
      <c r="D2099" t="s">
        <v>36</v>
      </c>
      <c r="E2099" t="s">
        <v>39</v>
      </c>
      <c r="F2099" s="1">
        <v>2500</v>
      </c>
      <c r="G2099" s="4">
        <v>310</v>
      </c>
      <c r="H2099">
        <v>1</v>
      </c>
      <c r="J2099">
        <f t="shared" si="113"/>
        <v>775000</v>
      </c>
    </row>
    <row r="2100" spans="1:11">
      <c r="A2100" t="s">
        <v>24</v>
      </c>
      <c r="B2100" s="2" t="s">
        <v>327</v>
      </c>
      <c r="C2100" t="s">
        <v>1173</v>
      </c>
      <c r="D2100" t="s">
        <v>36</v>
      </c>
      <c r="E2100" t="s">
        <v>39</v>
      </c>
      <c r="F2100" s="1">
        <v>2500</v>
      </c>
      <c r="G2100" s="4">
        <v>310</v>
      </c>
      <c r="H2100">
        <v>1</v>
      </c>
      <c r="J2100">
        <f t="shared" si="113"/>
        <v>775000</v>
      </c>
    </row>
    <row r="2101" spans="1:11" ht="15">
      <c r="A2101" s="15" t="s">
        <v>1299</v>
      </c>
      <c r="B2101" s="2"/>
      <c r="G2101" s="4"/>
      <c r="H2101">
        <f>SUM(H2040:H2100)</f>
        <v>53</v>
      </c>
      <c r="J2101">
        <f t="shared" ref="J2101" si="114">SUM(J2040:J2100)</f>
        <v>63550000</v>
      </c>
    </row>
    <row r="2102" spans="1:11" ht="15">
      <c r="A2102" s="15" t="s">
        <v>1300</v>
      </c>
      <c r="B2102" s="2"/>
      <c r="G2102" s="4"/>
      <c r="I2102">
        <f>SUM(I2040:I2100)</f>
        <v>8</v>
      </c>
      <c r="K2102">
        <f>SUM(K2040:K2100)</f>
        <v>10000000</v>
      </c>
    </row>
    <row r="2103" spans="1:11" s="7" customFormat="1">
      <c r="A2103" s="7" t="s">
        <v>25</v>
      </c>
      <c r="B2103" s="8" t="s">
        <v>1174</v>
      </c>
      <c r="C2103" s="7" t="s">
        <v>1175</v>
      </c>
      <c r="D2103" s="7" t="s">
        <v>36</v>
      </c>
      <c r="E2103" s="7" t="s">
        <v>39</v>
      </c>
      <c r="F2103" s="9">
        <v>1000</v>
      </c>
      <c r="G2103" s="7">
        <v>310</v>
      </c>
      <c r="H2103" s="7">
        <v>1</v>
      </c>
      <c r="J2103" s="7">
        <f t="shared" ref="J2103:J2121" si="115">F2103*G2103</f>
        <v>310000</v>
      </c>
    </row>
    <row r="2104" spans="1:11">
      <c r="A2104" t="s">
        <v>25</v>
      </c>
      <c r="B2104" s="2" t="s">
        <v>1176</v>
      </c>
      <c r="C2104" t="s">
        <v>1177</v>
      </c>
      <c r="D2104" t="s">
        <v>36</v>
      </c>
      <c r="E2104" t="s">
        <v>39</v>
      </c>
      <c r="F2104" s="1">
        <v>1000</v>
      </c>
      <c r="G2104" s="4">
        <v>310</v>
      </c>
      <c r="H2104">
        <v>1</v>
      </c>
      <c r="J2104">
        <f t="shared" si="115"/>
        <v>310000</v>
      </c>
    </row>
    <row r="2105" spans="1:11">
      <c r="A2105" t="s">
        <v>25</v>
      </c>
      <c r="B2105" s="2" t="s">
        <v>1178</v>
      </c>
      <c r="C2105" t="s">
        <v>1179</v>
      </c>
      <c r="D2105" t="s">
        <v>36</v>
      </c>
      <c r="E2105" t="s">
        <v>39</v>
      </c>
      <c r="F2105" s="1">
        <v>700</v>
      </c>
      <c r="G2105" s="4">
        <v>310</v>
      </c>
      <c r="H2105">
        <v>1</v>
      </c>
      <c r="J2105">
        <f t="shared" si="115"/>
        <v>217000</v>
      </c>
    </row>
    <row r="2106" spans="1:11">
      <c r="A2106" t="s">
        <v>25</v>
      </c>
      <c r="B2106" s="2" t="s">
        <v>1174</v>
      </c>
      <c r="C2106" t="s">
        <v>1175</v>
      </c>
      <c r="D2106" t="s">
        <v>36</v>
      </c>
      <c r="E2106" t="s">
        <v>39</v>
      </c>
      <c r="F2106" s="1">
        <v>1000</v>
      </c>
      <c r="G2106" s="4">
        <v>310</v>
      </c>
      <c r="H2106">
        <v>1</v>
      </c>
      <c r="J2106">
        <f t="shared" si="115"/>
        <v>310000</v>
      </c>
    </row>
    <row r="2107" spans="1:11">
      <c r="A2107" t="s">
        <v>25</v>
      </c>
      <c r="B2107" s="2" t="s">
        <v>1174</v>
      </c>
      <c r="C2107" t="s">
        <v>1175</v>
      </c>
      <c r="D2107" t="s">
        <v>36</v>
      </c>
      <c r="E2107" t="s">
        <v>39</v>
      </c>
      <c r="F2107" s="1">
        <v>2500</v>
      </c>
      <c r="G2107" s="4">
        <v>310</v>
      </c>
      <c r="H2107">
        <v>1</v>
      </c>
      <c r="J2107">
        <f t="shared" si="115"/>
        <v>775000</v>
      </c>
    </row>
    <row r="2108" spans="1:11">
      <c r="A2108" t="s">
        <v>25</v>
      </c>
      <c r="B2108" s="2" t="s">
        <v>1174</v>
      </c>
      <c r="C2108" t="s">
        <v>1175</v>
      </c>
      <c r="D2108" t="s">
        <v>36</v>
      </c>
      <c r="E2108" t="s">
        <v>39</v>
      </c>
      <c r="F2108" s="1">
        <v>5000</v>
      </c>
      <c r="G2108" s="4">
        <v>310</v>
      </c>
      <c r="H2108">
        <v>1</v>
      </c>
      <c r="J2108">
        <f t="shared" si="115"/>
        <v>1550000</v>
      </c>
    </row>
    <row r="2109" spans="1:11">
      <c r="A2109" t="s">
        <v>25</v>
      </c>
      <c r="B2109" s="2" t="s">
        <v>1174</v>
      </c>
      <c r="C2109" t="s">
        <v>1180</v>
      </c>
      <c r="D2109" t="s">
        <v>36</v>
      </c>
      <c r="E2109" t="s">
        <v>39</v>
      </c>
      <c r="F2109" s="1">
        <v>2000</v>
      </c>
      <c r="G2109" s="4">
        <v>310</v>
      </c>
      <c r="H2109">
        <v>1</v>
      </c>
      <c r="J2109">
        <f t="shared" si="115"/>
        <v>620000</v>
      </c>
    </row>
    <row r="2110" spans="1:11">
      <c r="A2110" t="s">
        <v>25</v>
      </c>
      <c r="B2110" s="2" t="s">
        <v>1174</v>
      </c>
      <c r="C2110" t="s">
        <v>1180</v>
      </c>
      <c r="D2110" t="s">
        <v>36</v>
      </c>
      <c r="E2110" t="s">
        <v>39</v>
      </c>
      <c r="F2110" s="1">
        <v>1000</v>
      </c>
      <c r="G2110" s="4">
        <v>310</v>
      </c>
      <c r="H2110">
        <v>1</v>
      </c>
      <c r="J2110">
        <f t="shared" si="115"/>
        <v>310000</v>
      </c>
    </row>
    <row r="2111" spans="1:11">
      <c r="A2111" t="s">
        <v>25</v>
      </c>
      <c r="B2111" s="2" t="s">
        <v>1181</v>
      </c>
      <c r="C2111" t="s">
        <v>1182</v>
      </c>
      <c r="D2111" t="s">
        <v>36</v>
      </c>
      <c r="E2111" t="s">
        <v>39</v>
      </c>
      <c r="F2111" s="1">
        <v>5000</v>
      </c>
      <c r="G2111" s="4">
        <v>310</v>
      </c>
      <c r="H2111">
        <v>1</v>
      </c>
      <c r="J2111">
        <f t="shared" si="115"/>
        <v>1550000</v>
      </c>
    </row>
    <row r="2112" spans="1:11">
      <c r="A2112" t="s">
        <v>25</v>
      </c>
      <c r="B2112" s="2" t="s">
        <v>1181</v>
      </c>
      <c r="C2112" t="s">
        <v>1182</v>
      </c>
      <c r="D2112" t="s">
        <v>36</v>
      </c>
      <c r="E2112" t="s">
        <v>39</v>
      </c>
      <c r="F2112" s="1">
        <v>3000</v>
      </c>
      <c r="G2112" s="4">
        <v>310</v>
      </c>
      <c r="H2112">
        <v>1</v>
      </c>
      <c r="J2112">
        <f t="shared" si="115"/>
        <v>930000</v>
      </c>
    </row>
    <row r="2113" spans="1:11">
      <c r="A2113" t="s">
        <v>25</v>
      </c>
      <c r="B2113" s="2" t="s">
        <v>581</v>
      </c>
      <c r="C2113" t="s">
        <v>1183</v>
      </c>
      <c r="D2113" t="s">
        <v>36</v>
      </c>
      <c r="E2113" t="s">
        <v>39</v>
      </c>
      <c r="F2113" s="1">
        <v>5000</v>
      </c>
      <c r="G2113" s="4">
        <v>310</v>
      </c>
      <c r="H2113">
        <v>1</v>
      </c>
      <c r="J2113">
        <f t="shared" si="115"/>
        <v>1550000</v>
      </c>
    </row>
    <row r="2114" spans="1:11">
      <c r="A2114" t="s">
        <v>25</v>
      </c>
      <c r="B2114" s="2" t="s">
        <v>1184</v>
      </c>
      <c r="C2114" t="s">
        <v>1185</v>
      </c>
      <c r="D2114" t="s">
        <v>36</v>
      </c>
      <c r="E2114" t="s">
        <v>39</v>
      </c>
      <c r="F2114" s="1">
        <v>2500</v>
      </c>
      <c r="G2114" s="4">
        <v>310</v>
      </c>
      <c r="H2114">
        <v>1</v>
      </c>
      <c r="J2114">
        <f t="shared" si="115"/>
        <v>775000</v>
      </c>
    </row>
    <row r="2115" spans="1:11">
      <c r="A2115" t="s">
        <v>25</v>
      </c>
      <c r="B2115" s="2" t="s">
        <v>1186</v>
      </c>
      <c r="C2115" s="2" t="s">
        <v>1187</v>
      </c>
      <c r="D2115" t="s">
        <v>36</v>
      </c>
      <c r="E2115" t="s">
        <v>39</v>
      </c>
      <c r="F2115" s="1">
        <v>2500</v>
      </c>
      <c r="G2115" s="4">
        <v>310</v>
      </c>
      <c r="H2115">
        <v>1</v>
      </c>
      <c r="J2115">
        <f t="shared" si="115"/>
        <v>775000</v>
      </c>
    </row>
    <row r="2116" spans="1:11">
      <c r="A2116" t="s">
        <v>25</v>
      </c>
      <c r="B2116" s="2" t="s">
        <v>1186</v>
      </c>
      <c r="C2116" s="2" t="s">
        <v>1187</v>
      </c>
      <c r="D2116" t="s">
        <v>36</v>
      </c>
      <c r="E2116" t="s">
        <v>39</v>
      </c>
      <c r="F2116" s="1">
        <v>2500</v>
      </c>
      <c r="G2116" s="4">
        <v>310</v>
      </c>
      <c r="H2116">
        <v>1</v>
      </c>
      <c r="J2116">
        <f t="shared" si="115"/>
        <v>775000</v>
      </c>
    </row>
    <row r="2117" spans="1:11">
      <c r="A2117" t="s">
        <v>25</v>
      </c>
      <c r="B2117" s="2" t="s">
        <v>1188</v>
      </c>
      <c r="C2117" t="s">
        <v>1189</v>
      </c>
      <c r="D2117" t="s">
        <v>36</v>
      </c>
      <c r="E2117" t="s">
        <v>39</v>
      </c>
      <c r="F2117" s="1">
        <v>5000</v>
      </c>
      <c r="G2117" s="4">
        <v>310</v>
      </c>
      <c r="H2117">
        <v>1</v>
      </c>
      <c r="J2117">
        <f t="shared" si="115"/>
        <v>1550000</v>
      </c>
    </row>
    <row r="2118" spans="1:11">
      <c r="A2118" t="s">
        <v>25</v>
      </c>
      <c r="B2118" s="2" t="s">
        <v>1188</v>
      </c>
      <c r="C2118" t="s">
        <v>1189</v>
      </c>
      <c r="D2118" t="s">
        <v>36</v>
      </c>
      <c r="E2118" t="s">
        <v>39</v>
      </c>
      <c r="F2118" s="1">
        <v>3000</v>
      </c>
      <c r="G2118" s="4">
        <v>310</v>
      </c>
      <c r="H2118">
        <v>1</v>
      </c>
      <c r="J2118">
        <f t="shared" si="115"/>
        <v>930000</v>
      </c>
    </row>
    <row r="2119" spans="1:11">
      <c r="A2119" t="s">
        <v>25</v>
      </c>
      <c r="B2119" s="2" t="s">
        <v>581</v>
      </c>
      <c r="C2119" t="s">
        <v>1183</v>
      </c>
      <c r="D2119" t="s">
        <v>36</v>
      </c>
      <c r="E2119" t="s">
        <v>39</v>
      </c>
      <c r="F2119" s="1">
        <v>5000</v>
      </c>
      <c r="G2119" s="4">
        <v>310</v>
      </c>
      <c r="H2119">
        <v>1</v>
      </c>
      <c r="J2119">
        <f t="shared" si="115"/>
        <v>1550000</v>
      </c>
    </row>
    <row r="2120" spans="1:11">
      <c r="A2120" t="s">
        <v>25</v>
      </c>
      <c r="B2120" s="2" t="s">
        <v>1190</v>
      </c>
      <c r="C2120" t="s">
        <v>1191</v>
      </c>
      <c r="D2120" t="s">
        <v>36</v>
      </c>
      <c r="E2120" t="s">
        <v>39</v>
      </c>
      <c r="F2120" s="1">
        <v>5000</v>
      </c>
      <c r="G2120" s="4">
        <v>310</v>
      </c>
      <c r="H2120">
        <v>1</v>
      </c>
      <c r="J2120">
        <f t="shared" si="115"/>
        <v>1550000</v>
      </c>
    </row>
    <row r="2121" spans="1:11">
      <c r="A2121" t="s">
        <v>25</v>
      </c>
      <c r="B2121" s="2" t="s">
        <v>1190</v>
      </c>
      <c r="C2121" t="s">
        <v>1191</v>
      </c>
      <c r="D2121" t="s">
        <v>36</v>
      </c>
      <c r="E2121" t="s">
        <v>39</v>
      </c>
      <c r="F2121" s="1">
        <v>3000</v>
      </c>
      <c r="G2121" s="4">
        <v>310</v>
      </c>
      <c r="H2121">
        <v>1</v>
      </c>
      <c r="J2121">
        <f t="shared" si="115"/>
        <v>930000</v>
      </c>
    </row>
    <row r="2122" spans="1:11">
      <c r="A2122" t="s">
        <v>25</v>
      </c>
      <c r="B2122" s="2" t="s">
        <v>1184</v>
      </c>
      <c r="C2122" s="2" t="s">
        <v>1192</v>
      </c>
      <c r="D2122" t="s">
        <v>37</v>
      </c>
      <c r="E2122" t="s">
        <v>40</v>
      </c>
      <c r="F2122" s="1">
        <v>1200000</v>
      </c>
      <c r="G2122" s="4">
        <v>1</v>
      </c>
      <c r="I2122">
        <v>1</v>
      </c>
      <c r="K2122">
        <f>F2122*G2122</f>
        <v>1200000</v>
      </c>
    </row>
    <row r="2123" spans="1:11">
      <c r="A2123" t="s">
        <v>25</v>
      </c>
      <c r="B2123" s="2" t="s">
        <v>1184</v>
      </c>
      <c r="C2123" t="s">
        <v>735</v>
      </c>
      <c r="D2123" t="s">
        <v>36</v>
      </c>
      <c r="E2123" t="s">
        <v>39</v>
      </c>
      <c r="F2123" s="1">
        <v>2500</v>
      </c>
      <c r="G2123" s="4">
        <v>310</v>
      </c>
      <c r="H2123">
        <v>1</v>
      </c>
      <c r="J2123">
        <f t="shared" ref="J2123:J2152" si="116">F2123*G2123</f>
        <v>775000</v>
      </c>
    </row>
    <row r="2124" spans="1:11">
      <c r="A2124" t="s">
        <v>25</v>
      </c>
      <c r="B2124" s="2" t="s">
        <v>1184</v>
      </c>
      <c r="C2124" t="s">
        <v>735</v>
      </c>
      <c r="D2124" t="s">
        <v>36</v>
      </c>
      <c r="E2124" t="s">
        <v>39</v>
      </c>
      <c r="F2124" s="1">
        <v>2500</v>
      </c>
      <c r="G2124" s="4">
        <v>310</v>
      </c>
      <c r="H2124">
        <v>1</v>
      </c>
      <c r="J2124">
        <f t="shared" si="116"/>
        <v>775000</v>
      </c>
    </row>
    <row r="2125" spans="1:11">
      <c r="A2125" t="s">
        <v>25</v>
      </c>
      <c r="B2125" s="2" t="s">
        <v>1174</v>
      </c>
      <c r="C2125" t="s">
        <v>1193</v>
      </c>
      <c r="D2125" t="s">
        <v>36</v>
      </c>
      <c r="E2125" t="s">
        <v>39</v>
      </c>
      <c r="F2125" s="1">
        <v>5000</v>
      </c>
      <c r="G2125" s="4">
        <v>310</v>
      </c>
      <c r="H2125">
        <v>1</v>
      </c>
      <c r="J2125">
        <f t="shared" si="116"/>
        <v>1550000</v>
      </c>
    </row>
    <row r="2126" spans="1:11">
      <c r="A2126" t="s">
        <v>25</v>
      </c>
      <c r="B2126" s="2" t="s">
        <v>1194</v>
      </c>
      <c r="C2126" t="s">
        <v>1195</v>
      </c>
      <c r="D2126" t="s">
        <v>36</v>
      </c>
      <c r="E2126" t="s">
        <v>39</v>
      </c>
      <c r="F2126" s="1">
        <v>4500</v>
      </c>
      <c r="G2126" s="4">
        <v>310</v>
      </c>
      <c r="H2126">
        <v>1</v>
      </c>
      <c r="J2126">
        <f t="shared" si="116"/>
        <v>1395000</v>
      </c>
    </row>
    <row r="2127" spans="1:11">
      <c r="A2127" t="s">
        <v>25</v>
      </c>
      <c r="B2127" s="2" t="s">
        <v>1194</v>
      </c>
      <c r="C2127" t="s">
        <v>1195</v>
      </c>
      <c r="D2127" t="s">
        <v>36</v>
      </c>
      <c r="E2127" t="s">
        <v>39</v>
      </c>
      <c r="F2127" s="1">
        <v>1000</v>
      </c>
      <c r="G2127" s="4">
        <v>310</v>
      </c>
      <c r="H2127">
        <v>1</v>
      </c>
      <c r="J2127">
        <f t="shared" si="116"/>
        <v>310000</v>
      </c>
    </row>
    <row r="2128" spans="1:11">
      <c r="A2128" t="s">
        <v>25</v>
      </c>
      <c r="B2128" s="2" t="s">
        <v>1194</v>
      </c>
      <c r="C2128" s="2" t="s">
        <v>1194</v>
      </c>
      <c r="D2128" t="s">
        <v>36</v>
      </c>
      <c r="E2128" t="s">
        <v>39</v>
      </c>
      <c r="F2128" s="1">
        <v>5000</v>
      </c>
      <c r="G2128" s="4">
        <v>310</v>
      </c>
      <c r="H2128">
        <v>1</v>
      </c>
      <c r="J2128">
        <f t="shared" si="116"/>
        <v>1550000</v>
      </c>
    </row>
    <row r="2129" spans="1:10">
      <c r="A2129" t="s">
        <v>25</v>
      </c>
      <c r="B2129" s="2" t="s">
        <v>1194</v>
      </c>
      <c r="C2129" s="2" t="s">
        <v>1194</v>
      </c>
      <c r="D2129" t="s">
        <v>36</v>
      </c>
      <c r="E2129" t="s">
        <v>39</v>
      </c>
      <c r="F2129" s="1">
        <v>2000</v>
      </c>
      <c r="G2129" s="4">
        <v>310</v>
      </c>
      <c r="H2129">
        <v>1</v>
      </c>
      <c r="J2129">
        <f t="shared" si="116"/>
        <v>620000</v>
      </c>
    </row>
    <row r="2130" spans="1:10">
      <c r="A2130" t="s">
        <v>25</v>
      </c>
      <c r="B2130" s="2" t="s">
        <v>1190</v>
      </c>
      <c r="C2130" t="s">
        <v>1196</v>
      </c>
      <c r="D2130" t="s">
        <v>36</v>
      </c>
      <c r="E2130" t="s">
        <v>39</v>
      </c>
      <c r="F2130" s="1">
        <v>3000</v>
      </c>
      <c r="G2130" s="4">
        <v>310</v>
      </c>
      <c r="H2130">
        <v>1</v>
      </c>
      <c r="J2130">
        <f t="shared" si="116"/>
        <v>930000</v>
      </c>
    </row>
    <row r="2131" spans="1:10">
      <c r="A2131" t="s">
        <v>25</v>
      </c>
      <c r="B2131" s="2" t="s">
        <v>1197</v>
      </c>
      <c r="C2131" t="s">
        <v>1198</v>
      </c>
      <c r="D2131" t="s">
        <v>36</v>
      </c>
      <c r="E2131" t="s">
        <v>39</v>
      </c>
      <c r="F2131" s="1">
        <v>1000</v>
      </c>
      <c r="G2131" s="4">
        <v>310</v>
      </c>
      <c r="H2131">
        <v>1</v>
      </c>
      <c r="J2131">
        <f t="shared" si="116"/>
        <v>310000</v>
      </c>
    </row>
    <row r="2132" spans="1:10">
      <c r="A2132" t="s">
        <v>25</v>
      </c>
      <c r="B2132" s="2" t="s">
        <v>1197</v>
      </c>
      <c r="C2132" t="s">
        <v>1198</v>
      </c>
      <c r="D2132" t="s">
        <v>36</v>
      </c>
      <c r="E2132" t="s">
        <v>39</v>
      </c>
      <c r="F2132" s="1">
        <v>2500</v>
      </c>
      <c r="G2132" s="4">
        <v>310</v>
      </c>
      <c r="H2132">
        <v>1</v>
      </c>
      <c r="J2132">
        <f t="shared" si="116"/>
        <v>775000</v>
      </c>
    </row>
    <row r="2133" spans="1:10">
      <c r="A2133" t="s">
        <v>25</v>
      </c>
      <c r="B2133" s="2" t="s">
        <v>1199</v>
      </c>
      <c r="C2133" s="2" t="s">
        <v>1199</v>
      </c>
      <c r="D2133" t="s">
        <v>36</v>
      </c>
      <c r="E2133" t="s">
        <v>39</v>
      </c>
      <c r="F2133" s="1">
        <v>2000</v>
      </c>
      <c r="G2133" s="4">
        <v>310</v>
      </c>
      <c r="H2133">
        <v>1</v>
      </c>
      <c r="J2133">
        <f t="shared" si="116"/>
        <v>620000</v>
      </c>
    </row>
    <row r="2134" spans="1:10">
      <c r="A2134" t="s">
        <v>25</v>
      </c>
      <c r="B2134" s="2" t="s">
        <v>1199</v>
      </c>
      <c r="C2134" s="2" t="s">
        <v>1199</v>
      </c>
      <c r="D2134" t="s">
        <v>36</v>
      </c>
      <c r="E2134" t="s">
        <v>39</v>
      </c>
      <c r="F2134" s="1">
        <v>5000</v>
      </c>
      <c r="G2134" s="4">
        <v>310</v>
      </c>
      <c r="H2134">
        <v>1</v>
      </c>
      <c r="J2134">
        <f t="shared" si="116"/>
        <v>1550000</v>
      </c>
    </row>
    <row r="2135" spans="1:10">
      <c r="A2135" t="s">
        <v>25</v>
      </c>
      <c r="B2135" s="2" t="s">
        <v>1199</v>
      </c>
      <c r="C2135" s="2" t="s">
        <v>1199</v>
      </c>
      <c r="D2135" t="s">
        <v>36</v>
      </c>
      <c r="E2135" t="s">
        <v>39</v>
      </c>
      <c r="F2135" s="1">
        <v>1200</v>
      </c>
      <c r="G2135" s="4">
        <v>310</v>
      </c>
      <c r="H2135">
        <v>1</v>
      </c>
      <c r="J2135">
        <f t="shared" si="116"/>
        <v>372000</v>
      </c>
    </row>
    <row r="2136" spans="1:10">
      <c r="A2136" t="s">
        <v>25</v>
      </c>
      <c r="B2136" s="2" t="s">
        <v>1200</v>
      </c>
      <c r="C2136" s="2" t="s">
        <v>1201</v>
      </c>
      <c r="D2136" t="s">
        <v>36</v>
      </c>
      <c r="E2136" t="s">
        <v>39</v>
      </c>
      <c r="F2136" s="1">
        <v>1000</v>
      </c>
      <c r="G2136" s="4">
        <v>310</v>
      </c>
      <c r="H2136">
        <v>1</v>
      </c>
      <c r="J2136">
        <f t="shared" si="116"/>
        <v>310000</v>
      </c>
    </row>
    <row r="2137" spans="1:10">
      <c r="A2137" t="s">
        <v>25</v>
      </c>
      <c r="B2137" s="2" t="s">
        <v>1200</v>
      </c>
      <c r="C2137" s="2" t="s">
        <v>1201</v>
      </c>
      <c r="D2137" t="s">
        <v>36</v>
      </c>
      <c r="E2137" t="s">
        <v>39</v>
      </c>
      <c r="F2137" s="1">
        <v>2500</v>
      </c>
      <c r="G2137" s="4">
        <v>310</v>
      </c>
      <c r="H2137">
        <v>1</v>
      </c>
      <c r="J2137">
        <f t="shared" si="116"/>
        <v>775000</v>
      </c>
    </row>
    <row r="2138" spans="1:10">
      <c r="A2138" t="s">
        <v>25</v>
      </c>
      <c r="B2138" s="2" t="s">
        <v>1174</v>
      </c>
      <c r="C2138" s="2" t="s">
        <v>1193</v>
      </c>
      <c r="D2138" t="s">
        <v>36</v>
      </c>
      <c r="E2138" t="s">
        <v>39</v>
      </c>
      <c r="F2138" s="1">
        <v>5000</v>
      </c>
      <c r="G2138" s="4">
        <v>310</v>
      </c>
      <c r="H2138">
        <v>1</v>
      </c>
      <c r="J2138">
        <f t="shared" si="116"/>
        <v>1550000</v>
      </c>
    </row>
    <row r="2139" spans="1:10">
      <c r="A2139" t="s">
        <v>25</v>
      </c>
      <c r="B2139" s="2" t="s">
        <v>1174</v>
      </c>
      <c r="C2139" s="2" t="s">
        <v>1193</v>
      </c>
      <c r="D2139" t="s">
        <v>36</v>
      </c>
      <c r="E2139" t="s">
        <v>39</v>
      </c>
      <c r="F2139" s="1">
        <v>2500</v>
      </c>
      <c r="G2139" s="4">
        <v>310</v>
      </c>
      <c r="H2139">
        <v>1</v>
      </c>
      <c r="J2139">
        <f t="shared" si="116"/>
        <v>775000</v>
      </c>
    </row>
    <row r="2140" spans="1:10">
      <c r="A2140" t="s">
        <v>25</v>
      </c>
      <c r="B2140" s="2" t="s">
        <v>1174</v>
      </c>
      <c r="C2140" s="2" t="s">
        <v>1193</v>
      </c>
      <c r="D2140" t="s">
        <v>36</v>
      </c>
      <c r="E2140" t="s">
        <v>39</v>
      </c>
      <c r="F2140" s="1">
        <v>2500</v>
      </c>
      <c r="G2140" s="4">
        <v>310</v>
      </c>
      <c r="H2140">
        <v>1</v>
      </c>
      <c r="J2140">
        <f t="shared" si="116"/>
        <v>775000</v>
      </c>
    </row>
    <row r="2141" spans="1:10">
      <c r="A2141" t="s">
        <v>25</v>
      </c>
      <c r="B2141" s="2" t="s">
        <v>1174</v>
      </c>
      <c r="C2141" s="2" t="s">
        <v>1180</v>
      </c>
      <c r="D2141" t="s">
        <v>36</v>
      </c>
      <c r="E2141" t="s">
        <v>39</v>
      </c>
      <c r="F2141" s="1">
        <v>1000</v>
      </c>
      <c r="G2141" s="4">
        <v>310</v>
      </c>
      <c r="H2141">
        <v>1</v>
      </c>
      <c r="J2141">
        <f t="shared" si="116"/>
        <v>310000</v>
      </c>
    </row>
    <row r="2142" spans="1:10">
      <c r="A2142" t="s">
        <v>25</v>
      </c>
      <c r="B2142" s="2" t="s">
        <v>1188</v>
      </c>
      <c r="C2142" s="2" t="s">
        <v>1202</v>
      </c>
      <c r="D2142" t="s">
        <v>36</v>
      </c>
      <c r="E2142" t="s">
        <v>39</v>
      </c>
      <c r="F2142" s="1">
        <v>2500</v>
      </c>
      <c r="G2142" s="4">
        <v>310</v>
      </c>
      <c r="H2142">
        <v>1</v>
      </c>
      <c r="J2142">
        <f t="shared" si="116"/>
        <v>775000</v>
      </c>
    </row>
    <row r="2143" spans="1:10">
      <c r="A2143" t="s">
        <v>25</v>
      </c>
      <c r="B2143" s="2" t="s">
        <v>1188</v>
      </c>
      <c r="C2143" s="2" t="s">
        <v>1203</v>
      </c>
      <c r="D2143" t="s">
        <v>36</v>
      </c>
      <c r="E2143" t="s">
        <v>39</v>
      </c>
      <c r="F2143" s="1">
        <v>2500</v>
      </c>
      <c r="G2143" s="4">
        <v>310</v>
      </c>
      <c r="H2143">
        <v>1</v>
      </c>
      <c r="J2143">
        <f t="shared" si="116"/>
        <v>775000</v>
      </c>
    </row>
    <row r="2144" spans="1:10">
      <c r="A2144" t="s">
        <v>25</v>
      </c>
      <c r="B2144" s="2" t="s">
        <v>1178</v>
      </c>
      <c r="C2144" s="2" t="s">
        <v>1204</v>
      </c>
      <c r="D2144" t="s">
        <v>36</v>
      </c>
      <c r="E2144" t="s">
        <v>39</v>
      </c>
      <c r="F2144" s="1">
        <v>2500</v>
      </c>
      <c r="G2144" s="4">
        <v>310</v>
      </c>
      <c r="H2144">
        <v>1</v>
      </c>
      <c r="J2144">
        <f t="shared" si="116"/>
        <v>775000</v>
      </c>
    </row>
    <row r="2145" spans="1:11">
      <c r="A2145" t="s">
        <v>25</v>
      </c>
      <c r="B2145" s="2" t="s">
        <v>1178</v>
      </c>
      <c r="C2145" s="2" t="s">
        <v>1204</v>
      </c>
      <c r="D2145" t="s">
        <v>36</v>
      </c>
      <c r="E2145" t="s">
        <v>39</v>
      </c>
      <c r="F2145" s="1">
        <v>5000</v>
      </c>
      <c r="G2145" s="4">
        <v>310</v>
      </c>
      <c r="H2145">
        <v>1</v>
      </c>
      <c r="J2145">
        <f t="shared" si="116"/>
        <v>1550000</v>
      </c>
    </row>
    <row r="2146" spans="1:11">
      <c r="A2146" t="s">
        <v>25</v>
      </c>
      <c r="B2146" s="2" t="s">
        <v>1178</v>
      </c>
      <c r="C2146" s="2" t="s">
        <v>1204</v>
      </c>
      <c r="D2146" t="s">
        <v>36</v>
      </c>
      <c r="E2146" t="s">
        <v>39</v>
      </c>
      <c r="F2146" s="1">
        <v>5000</v>
      </c>
      <c r="G2146" s="4">
        <v>310</v>
      </c>
      <c r="H2146">
        <v>1</v>
      </c>
      <c r="J2146">
        <f t="shared" si="116"/>
        <v>1550000</v>
      </c>
    </row>
    <row r="2147" spans="1:11">
      <c r="A2147" t="s">
        <v>25</v>
      </c>
      <c r="B2147" s="2" t="s">
        <v>1184</v>
      </c>
      <c r="C2147" s="2" t="s">
        <v>1205</v>
      </c>
      <c r="D2147" t="s">
        <v>36</v>
      </c>
      <c r="E2147" t="s">
        <v>39</v>
      </c>
      <c r="F2147" s="1">
        <v>1000</v>
      </c>
      <c r="G2147" s="4">
        <v>310</v>
      </c>
      <c r="H2147">
        <v>1</v>
      </c>
      <c r="J2147">
        <f t="shared" si="116"/>
        <v>310000</v>
      </c>
    </row>
    <row r="2148" spans="1:11">
      <c r="A2148" t="s">
        <v>25</v>
      </c>
      <c r="B2148" s="2" t="s">
        <v>1184</v>
      </c>
      <c r="C2148" s="2" t="s">
        <v>1205</v>
      </c>
      <c r="D2148" t="s">
        <v>36</v>
      </c>
      <c r="E2148" t="s">
        <v>39</v>
      </c>
      <c r="F2148" s="1">
        <v>3000</v>
      </c>
      <c r="G2148" s="4">
        <v>310</v>
      </c>
      <c r="H2148">
        <v>1</v>
      </c>
      <c r="J2148">
        <f t="shared" si="116"/>
        <v>930000</v>
      </c>
    </row>
    <row r="2149" spans="1:11">
      <c r="A2149" t="s">
        <v>25</v>
      </c>
      <c r="B2149" s="2" t="s">
        <v>1184</v>
      </c>
      <c r="C2149" s="2" t="s">
        <v>1206</v>
      </c>
      <c r="D2149" t="s">
        <v>36</v>
      </c>
      <c r="E2149" t="s">
        <v>39</v>
      </c>
      <c r="F2149" s="1">
        <v>1500</v>
      </c>
      <c r="G2149" s="4">
        <v>310</v>
      </c>
      <c r="H2149">
        <v>1</v>
      </c>
      <c r="J2149">
        <f t="shared" si="116"/>
        <v>465000</v>
      </c>
    </row>
    <row r="2150" spans="1:11">
      <c r="A2150" t="s">
        <v>25</v>
      </c>
      <c r="B2150" s="2" t="s">
        <v>1184</v>
      </c>
      <c r="C2150" s="2" t="s">
        <v>1206</v>
      </c>
      <c r="D2150" t="s">
        <v>36</v>
      </c>
      <c r="E2150" t="s">
        <v>39</v>
      </c>
      <c r="F2150" s="1">
        <v>1000</v>
      </c>
      <c r="G2150" s="4">
        <v>310</v>
      </c>
      <c r="H2150">
        <v>1</v>
      </c>
      <c r="J2150">
        <f t="shared" si="116"/>
        <v>310000</v>
      </c>
    </row>
    <row r="2151" spans="1:11">
      <c r="A2151" t="s">
        <v>25</v>
      </c>
      <c r="B2151" s="2" t="s">
        <v>1176</v>
      </c>
      <c r="C2151" s="2" t="s">
        <v>627</v>
      </c>
      <c r="D2151" t="s">
        <v>36</v>
      </c>
      <c r="E2151" t="s">
        <v>39</v>
      </c>
      <c r="F2151" s="1">
        <v>2500</v>
      </c>
      <c r="G2151" s="4">
        <v>310</v>
      </c>
      <c r="H2151">
        <v>1</v>
      </c>
      <c r="J2151">
        <f t="shared" si="116"/>
        <v>775000</v>
      </c>
    </row>
    <row r="2152" spans="1:11">
      <c r="A2152" t="s">
        <v>25</v>
      </c>
      <c r="B2152" s="2" t="s">
        <v>1174</v>
      </c>
      <c r="C2152" s="2" t="s">
        <v>1175</v>
      </c>
      <c r="D2152" t="s">
        <v>36</v>
      </c>
      <c r="E2152" t="s">
        <v>39</v>
      </c>
      <c r="F2152" s="1">
        <v>5000</v>
      </c>
      <c r="G2152" s="4">
        <v>310</v>
      </c>
      <c r="H2152">
        <v>1</v>
      </c>
      <c r="J2152">
        <f t="shared" si="116"/>
        <v>1550000</v>
      </c>
    </row>
    <row r="2153" spans="1:11" ht="15">
      <c r="A2153" s="15" t="s">
        <v>1299</v>
      </c>
      <c r="B2153" s="2"/>
      <c r="C2153" s="2"/>
      <c r="G2153" s="4"/>
      <c r="H2153">
        <f>SUM(H2103:H2152)</f>
        <v>49</v>
      </c>
      <c r="J2153">
        <f t="shared" ref="J2153" si="117">SUM(J2103:J2152)</f>
        <v>43059000</v>
      </c>
    </row>
    <row r="2154" spans="1:11" ht="15">
      <c r="A2154" s="15" t="s">
        <v>1300</v>
      </c>
      <c r="B2154" s="2"/>
      <c r="C2154" s="2"/>
      <c r="G2154" s="4"/>
      <c r="I2154">
        <f>SUM(I2103:I2152)</f>
        <v>1</v>
      </c>
      <c r="K2154">
        <f>SUM(K2103:K2152)</f>
        <v>1200000</v>
      </c>
    </row>
    <row r="2155" spans="1:11" s="7" customFormat="1">
      <c r="A2155" s="7" t="s">
        <v>26</v>
      </c>
      <c r="B2155" s="8" t="s">
        <v>1221</v>
      </c>
      <c r="C2155" s="8" t="s">
        <v>1222</v>
      </c>
      <c r="D2155" s="7" t="s">
        <v>36</v>
      </c>
      <c r="E2155" s="7" t="s">
        <v>39</v>
      </c>
      <c r="F2155" s="9">
        <v>2500</v>
      </c>
      <c r="G2155" s="7">
        <v>310</v>
      </c>
      <c r="H2155" s="7">
        <v>1</v>
      </c>
      <c r="J2155" s="7">
        <f>F2155*G2155</f>
        <v>775000</v>
      </c>
    </row>
    <row r="2156" spans="1:11">
      <c r="A2156" t="s">
        <v>26</v>
      </c>
      <c r="B2156" s="2" t="s">
        <v>1221</v>
      </c>
      <c r="C2156" s="2" t="s">
        <v>1222</v>
      </c>
      <c r="D2156" t="s">
        <v>36</v>
      </c>
      <c r="E2156" t="s">
        <v>39</v>
      </c>
      <c r="F2156" s="1">
        <v>2500</v>
      </c>
      <c r="G2156" s="4">
        <v>310</v>
      </c>
      <c r="H2156">
        <v>1</v>
      </c>
      <c r="J2156">
        <f>F2156*G2156</f>
        <v>775000</v>
      </c>
    </row>
    <row r="2157" spans="1:11">
      <c r="A2157" t="s">
        <v>26</v>
      </c>
      <c r="B2157" s="2" t="s">
        <v>1224</v>
      </c>
      <c r="C2157" s="2" t="s">
        <v>1223</v>
      </c>
      <c r="D2157" t="s">
        <v>37</v>
      </c>
      <c r="E2157" t="s">
        <v>40</v>
      </c>
      <c r="F2157" s="1">
        <v>1000000</v>
      </c>
      <c r="G2157" s="4">
        <v>1</v>
      </c>
      <c r="I2157">
        <v>1</v>
      </c>
      <c r="K2157">
        <f>F2157*G2157</f>
        <v>1000000</v>
      </c>
    </row>
    <row r="2158" spans="1:11">
      <c r="A2158" t="s">
        <v>26</v>
      </c>
      <c r="B2158" s="2" t="s">
        <v>1225</v>
      </c>
      <c r="C2158" s="2" t="s">
        <v>1226</v>
      </c>
      <c r="D2158" t="s">
        <v>36</v>
      </c>
      <c r="E2158" t="s">
        <v>39</v>
      </c>
      <c r="F2158" s="1">
        <v>4600</v>
      </c>
      <c r="G2158" s="4">
        <v>310</v>
      </c>
      <c r="H2158">
        <v>1</v>
      </c>
      <c r="J2158">
        <f>F2158*G2158</f>
        <v>1426000</v>
      </c>
    </row>
    <row r="2159" spans="1:11">
      <c r="A2159" t="s">
        <v>26</v>
      </c>
      <c r="B2159" s="2" t="s">
        <v>1228</v>
      </c>
      <c r="C2159" s="2" t="s">
        <v>1227</v>
      </c>
      <c r="D2159" t="s">
        <v>37</v>
      </c>
      <c r="E2159" t="s">
        <v>40</v>
      </c>
      <c r="F2159" s="1">
        <v>1000000</v>
      </c>
      <c r="G2159" s="4">
        <v>1</v>
      </c>
      <c r="I2159">
        <v>1</v>
      </c>
      <c r="K2159">
        <f>F2159*G2159</f>
        <v>1000000</v>
      </c>
    </row>
    <row r="2160" spans="1:11">
      <c r="A2160" t="s">
        <v>26</v>
      </c>
      <c r="B2160" s="2" t="s">
        <v>1228</v>
      </c>
      <c r="C2160" s="2" t="s">
        <v>1228</v>
      </c>
      <c r="D2160" t="s">
        <v>37</v>
      </c>
      <c r="E2160" t="s">
        <v>40</v>
      </c>
      <c r="F2160" s="1">
        <v>1500000</v>
      </c>
      <c r="G2160" s="4">
        <v>1</v>
      </c>
      <c r="I2160">
        <v>1</v>
      </c>
      <c r="K2160">
        <f>F2160*G2160</f>
        <v>1500000</v>
      </c>
    </row>
    <row r="2161" spans="1:11">
      <c r="A2161" t="s">
        <v>26</v>
      </c>
      <c r="B2161" s="2" t="s">
        <v>1228</v>
      </c>
      <c r="C2161" s="2" t="s">
        <v>1229</v>
      </c>
      <c r="D2161" t="s">
        <v>36</v>
      </c>
      <c r="E2161" t="s">
        <v>39</v>
      </c>
      <c r="F2161" s="1">
        <v>3200</v>
      </c>
      <c r="G2161" s="4">
        <v>310</v>
      </c>
      <c r="H2161">
        <v>1</v>
      </c>
      <c r="J2161">
        <f>F2161*G2161</f>
        <v>992000</v>
      </c>
    </row>
    <row r="2162" spans="1:11">
      <c r="A2162" t="s">
        <v>26</v>
      </c>
      <c r="B2162" s="2" t="s">
        <v>1228</v>
      </c>
      <c r="C2162" s="2" t="s">
        <v>1229</v>
      </c>
      <c r="D2162" t="s">
        <v>36</v>
      </c>
      <c r="E2162" t="s">
        <v>39</v>
      </c>
      <c r="F2162" s="1">
        <v>4000</v>
      </c>
      <c r="G2162" s="4">
        <v>310</v>
      </c>
      <c r="H2162">
        <v>1</v>
      </c>
      <c r="J2162">
        <f>F2162*G2162</f>
        <v>1240000</v>
      </c>
    </row>
    <row r="2163" spans="1:11">
      <c r="A2163" t="s">
        <v>26</v>
      </c>
      <c r="B2163" s="2" t="s">
        <v>1228</v>
      </c>
      <c r="C2163" s="2" t="s">
        <v>1229</v>
      </c>
      <c r="D2163" t="s">
        <v>37</v>
      </c>
      <c r="E2163" t="s">
        <v>40</v>
      </c>
      <c r="F2163" s="1">
        <v>1500000</v>
      </c>
      <c r="G2163" s="4">
        <v>1</v>
      </c>
      <c r="I2163">
        <v>1</v>
      </c>
      <c r="K2163">
        <f>F2163*G2163</f>
        <v>1500000</v>
      </c>
    </row>
    <row r="2164" spans="1:11">
      <c r="A2164" t="s">
        <v>26</v>
      </c>
      <c r="B2164" s="2" t="s">
        <v>1224</v>
      </c>
      <c r="C2164" s="2" t="s">
        <v>1223</v>
      </c>
      <c r="D2164" t="s">
        <v>36</v>
      </c>
      <c r="E2164" t="s">
        <v>39</v>
      </c>
      <c r="F2164" s="1">
        <v>5000</v>
      </c>
      <c r="G2164" s="4">
        <v>310</v>
      </c>
      <c r="H2164">
        <v>1</v>
      </c>
      <c r="J2164">
        <f t="shared" ref="J2164:J2172" si="118">F2164*G2164</f>
        <v>1550000</v>
      </c>
    </row>
    <row r="2165" spans="1:11">
      <c r="A2165" t="s">
        <v>26</v>
      </c>
      <c r="B2165" s="2" t="s">
        <v>1228</v>
      </c>
      <c r="C2165" s="2" t="s">
        <v>1230</v>
      </c>
      <c r="D2165" t="s">
        <v>36</v>
      </c>
      <c r="E2165" t="s">
        <v>39</v>
      </c>
      <c r="F2165" s="1">
        <v>2500</v>
      </c>
      <c r="G2165" s="4">
        <v>310</v>
      </c>
      <c r="H2165">
        <v>1</v>
      </c>
      <c r="J2165">
        <f t="shared" si="118"/>
        <v>775000</v>
      </c>
    </row>
    <row r="2166" spans="1:11">
      <c r="A2166" t="s">
        <v>26</v>
      </c>
      <c r="B2166" s="2" t="s">
        <v>1228</v>
      </c>
      <c r="C2166" s="2" t="s">
        <v>1231</v>
      </c>
      <c r="D2166" t="s">
        <v>36</v>
      </c>
      <c r="E2166" t="s">
        <v>39</v>
      </c>
      <c r="F2166" s="1">
        <v>2500</v>
      </c>
      <c r="G2166" s="4">
        <v>310</v>
      </c>
      <c r="H2166">
        <v>1</v>
      </c>
      <c r="J2166">
        <f t="shared" si="118"/>
        <v>775000</v>
      </c>
    </row>
    <row r="2167" spans="1:11">
      <c r="A2167" t="s">
        <v>26</v>
      </c>
      <c r="B2167" s="2" t="s">
        <v>1228</v>
      </c>
      <c r="C2167" s="2" t="s">
        <v>1231</v>
      </c>
      <c r="D2167" t="s">
        <v>36</v>
      </c>
      <c r="E2167" t="s">
        <v>39</v>
      </c>
      <c r="F2167" s="1">
        <v>2500</v>
      </c>
      <c r="G2167" s="4">
        <v>310</v>
      </c>
      <c r="H2167">
        <v>1</v>
      </c>
      <c r="J2167">
        <f t="shared" si="118"/>
        <v>775000</v>
      </c>
    </row>
    <row r="2168" spans="1:11">
      <c r="A2168" t="s">
        <v>26</v>
      </c>
      <c r="B2168" s="2" t="s">
        <v>1225</v>
      </c>
      <c r="C2168" s="2" t="s">
        <v>536</v>
      </c>
      <c r="D2168" t="s">
        <v>36</v>
      </c>
      <c r="E2168" t="s">
        <v>39</v>
      </c>
      <c r="F2168" s="1">
        <v>1000</v>
      </c>
      <c r="G2168" s="4">
        <v>310</v>
      </c>
      <c r="H2168">
        <v>1</v>
      </c>
      <c r="J2168">
        <f t="shared" si="118"/>
        <v>310000</v>
      </c>
    </row>
    <row r="2169" spans="1:11">
      <c r="A2169" t="s">
        <v>26</v>
      </c>
      <c r="B2169" s="2" t="s">
        <v>1225</v>
      </c>
      <c r="C2169" s="2" t="s">
        <v>536</v>
      </c>
      <c r="D2169" t="s">
        <v>36</v>
      </c>
      <c r="E2169" t="s">
        <v>39</v>
      </c>
      <c r="F2169" s="1">
        <v>2000</v>
      </c>
      <c r="G2169" s="4">
        <v>310</v>
      </c>
      <c r="H2169">
        <v>1</v>
      </c>
      <c r="J2169">
        <f t="shared" si="118"/>
        <v>620000</v>
      </c>
    </row>
    <row r="2170" spans="1:11">
      <c r="A2170" t="s">
        <v>26</v>
      </c>
      <c r="B2170" s="2" t="s">
        <v>1225</v>
      </c>
      <c r="C2170" s="2" t="s">
        <v>1226</v>
      </c>
      <c r="D2170" t="s">
        <v>36</v>
      </c>
      <c r="E2170" t="s">
        <v>39</v>
      </c>
      <c r="F2170" s="1">
        <v>5000</v>
      </c>
      <c r="G2170" s="4">
        <v>310</v>
      </c>
      <c r="H2170">
        <v>1</v>
      </c>
      <c r="J2170">
        <f t="shared" si="118"/>
        <v>1550000</v>
      </c>
    </row>
    <row r="2171" spans="1:11">
      <c r="A2171" t="s">
        <v>26</v>
      </c>
      <c r="B2171" s="2" t="s">
        <v>1225</v>
      </c>
      <c r="C2171" s="2" t="s">
        <v>1226</v>
      </c>
      <c r="D2171" t="s">
        <v>36</v>
      </c>
      <c r="E2171" t="s">
        <v>39</v>
      </c>
      <c r="F2171" s="1">
        <v>2500</v>
      </c>
      <c r="G2171" s="4">
        <v>310</v>
      </c>
      <c r="H2171">
        <v>1</v>
      </c>
      <c r="J2171">
        <f t="shared" si="118"/>
        <v>775000</v>
      </c>
    </row>
    <row r="2172" spans="1:11">
      <c r="A2172" t="s">
        <v>26</v>
      </c>
      <c r="B2172" s="2" t="s">
        <v>1225</v>
      </c>
      <c r="C2172" s="2" t="s">
        <v>536</v>
      </c>
      <c r="D2172" t="s">
        <v>36</v>
      </c>
      <c r="E2172" t="s">
        <v>39</v>
      </c>
      <c r="F2172" s="1">
        <v>2000</v>
      </c>
      <c r="G2172" s="4">
        <v>310</v>
      </c>
      <c r="H2172">
        <v>1</v>
      </c>
      <c r="J2172">
        <f t="shared" si="118"/>
        <v>620000</v>
      </c>
    </row>
    <row r="2173" spans="1:11" ht="15">
      <c r="A2173" s="15" t="s">
        <v>1299</v>
      </c>
      <c r="B2173" s="2"/>
      <c r="C2173" s="2"/>
      <c r="G2173" s="4"/>
      <c r="H2173">
        <f>SUM(H2155:H2172)</f>
        <v>14</v>
      </c>
      <c r="J2173">
        <f t="shared" ref="J2173" si="119">SUM(J2155:J2172)</f>
        <v>12958000</v>
      </c>
    </row>
    <row r="2174" spans="1:11" ht="15">
      <c r="A2174" s="15" t="s">
        <v>1300</v>
      </c>
      <c r="B2174" s="2"/>
      <c r="C2174" s="2"/>
      <c r="G2174" s="4"/>
      <c r="I2174">
        <f>SUM(I2155:I2172)</f>
        <v>4</v>
      </c>
      <c r="K2174">
        <f>SUM(K2155:K2172)</f>
        <v>5000000</v>
      </c>
    </row>
    <row r="2175" spans="1:11" s="7" customFormat="1">
      <c r="A2175" s="7" t="s">
        <v>27</v>
      </c>
      <c r="B2175" s="8" t="s">
        <v>484</v>
      </c>
      <c r="C2175" s="8" t="s">
        <v>1207</v>
      </c>
      <c r="D2175" s="7" t="s">
        <v>36</v>
      </c>
      <c r="E2175" s="7" t="s">
        <v>39</v>
      </c>
      <c r="F2175" s="9">
        <v>1500</v>
      </c>
      <c r="G2175" s="7">
        <v>310</v>
      </c>
      <c r="H2175" s="7">
        <v>1</v>
      </c>
      <c r="J2175" s="7">
        <f>F2175*G2175</f>
        <v>465000</v>
      </c>
    </row>
    <row r="2176" spans="1:11">
      <c r="A2176" t="s">
        <v>27</v>
      </c>
      <c r="B2176" s="2" t="s">
        <v>1208</v>
      </c>
      <c r="C2176" s="2" t="s">
        <v>1209</v>
      </c>
      <c r="D2176" t="s">
        <v>36</v>
      </c>
      <c r="E2176" t="s">
        <v>39</v>
      </c>
      <c r="F2176" s="1">
        <v>1000</v>
      </c>
      <c r="G2176" s="4">
        <v>310</v>
      </c>
      <c r="H2176">
        <v>1</v>
      </c>
      <c r="J2176">
        <f>F2176*G2176</f>
        <v>310000</v>
      </c>
    </row>
    <row r="2177" spans="1:11">
      <c r="A2177" t="s">
        <v>27</v>
      </c>
      <c r="B2177" s="2" t="s">
        <v>1210</v>
      </c>
      <c r="C2177" s="2" t="s">
        <v>1211</v>
      </c>
      <c r="D2177" t="s">
        <v>36</v>
      </c>
      <c r="E2177" t="s">
        <v>39</v>
      </c>
      <c r="F2177" s="1">
        <v>4500</v>
      </c>
      <c r="G2177" s="4">
        <v>310</v>
      </c>
      <c r="H2177">
        <v>1</v>
      </c>
      <c r="J2177">
        <f>F2177*G2177</f>
        <v>1395000</v>
      </c>
    </row>
    <row r="2178" spans="1:11">
      <c r="A2178" t="s">
        <v>27</v>
      </c>
      <c r="B2178" s="2" t="s">
        <v>1210</v>
      </c>
      <c r="C2178" s="2" t="s">
        <v>1211</v>
      </c>
      <c r="D2178" t="s">
        <v>36</v>
      </c>
      <c r="E2178" t="s">
        <v>39</v>
      </c>
      <c r="F2178" s="1">
        <v>4500</v>
      </c>
      <c r="G2178" s="4">
        <v>310</v>
      </c>
      <c r="H2178">
        <v>1</v>
      </c>
      <c r="J2178">
        <f>F2178*G2178</f>
        <v>1395000</v>
      </c>
    </row>
    <row r="2179" spans="1:11">
      <c r="A2179" t="s">
        <v>27</v>
      </c>
      <c r="B2179" s="2" t="s">
        <v>1212</v>
      </c>
      <c r="C2179" s="2" t="s">
        <v>1213</v>
      </c>
      <c r="D2179" t="s">
        <v>37</v>
      </c>
      <c r="E2179" t="s">
        <v>40</v>
      </c>
      <c r="F2179" s="1">
        <v>1000000</v>
      </c>
      <c r="G2179" s="4">
        <v>1</v>
      </c>
      <c r="I2179">
        <v>1</v>
      </c>
      <c r="K2179">
        <f>F2179*G2179</f>
        <v>1000000</v>
      </c>
    </row>
    <row r="2180" spans="1:11">
      <c r="A2180" t="s">
        <v>27</v>
      </c>
      <c r="B2180" s="2" t="s">
        <v>1212</v>
      </c>
      <c r="C2180" s="2" t="s">
        <v>1213</v>
      </c>
      <c r="D2180" t="s">
        <v>37</v>
      </c>
      <c r="E2180" t="s">
        <v>40</v>
      </c>
      <c r="F2180" s="1">
        <v>1000000</v>
      </c>
      <c r="G2180" s="4">
        <v>1</v>
      </c>
      <c r="I2180">
        <v>1</v>
      </c>
      <c r="K2180">
        <f>F2180*G2180</f>
        <v>1000000</v>
      </c>
    </row>
    <row r="2181" spans="1:11">
      <c r="A2181" t="s">
        <v>27</v>
      </c>
      <c r="B2181" s="2" t="s">
        <v>1212</v>
      </c>
      <c r="C2181" s="2" t="s">
        <v>223</v>
      </c>
      <c r="D2181" t="s">
        <v>36</v>
      </c>
      <c r="E2181" t="s">
        <v>39</v>
      </c>
      <c r="F2181" s="1">
        <v>5000</v>
      </c>
      <c r="G2181" s="4">
        <v>310</v>
      </c>
      <c r="H2181">
        <v>1</v>
      </c>
      <c r="J2181">
        <f>F2181*G2181</f>
        <v>1550000</v>
      </c>
    </row>
    <row r="2182" spans="1:11">
      <c r="A2182" t="s">
        <v>27</v>
      </c>
      <c r="B2182" s="2" t="s">
        <v>1212</v>
      </c>
      <c r="C2182" s="2" t="s">
        <v>223</v>
      </c>
      <c r="D2182" t="s">
        <v>36</v>
      </c>
      <c r="E2182" t="s">
        <v>39</v>
      </c>
      <c r="F2182" s="1">
        <v>2500</v>
      </c>
      <c r="G2182" s="4">
        <v>310</v>
      </c>
      <c r="H2182">
        <v>1</v>
      </c>
      <c r="J2182">
        <f>F2182*G2182</f>
        <v>775000</v>
      </c>
    </row>
    <row r="2183" spans="1:11">
      <c r="A2183" t="s">
        <v>27</v>
      </c>
      <c r="B2183" s="2" t="s">
        <v>1212</v>
      </c>
      <c r="C2183" s="2" t="s">
        <v>223</v>
      </c>
      <c r="D2183" t="s">
        <v>36</v>
      </c>
      <c r="E2183" t="s">
        <v>39</v>
      </c>
      <c r="F2183" s="1">
        <v>2500</v>
      </c>
      <c r="G2183" s="4">
        <v>310</v>
      </c>
      <c r="H2183">
        <v>1</v>
      </c>
      <c r="J2183">
        <f>F2183*G2183</f>
        <v>775000</v>
      </c>
    </row>
    <row r="2184" spans="1:11">
      <c r="A2184" t="s">
        <v>27</v>
      </c>
      <c r="B2184" s="2" t="s">
        <v>1212</v>
      </c>
      <c r="C2184" s="2" t="s">
        <v>223</v>
      </c>
      <c r="D2184" t="s">
        <v>36</v>
      </c>
      <c r="E2184" t="s">
        <v>39</v>
      </c>
      <c r="F2184" s="1">
        <v>2500</v>
      </c>
      <c r="G2184" s="4">
        <v>310</v>
      </c>
      <c r="H2184">
        <v>1</v>
      </c>
      <c r="J2184">
        <f>F2184*G2184</f>
        <v>775000</v>
      </c>
    </row>
    <row r="2185" spans="1:11">
      <c r="A2185" t="s">
        <v>27</v>
      </c>
      <c r="B2185" s="2" t="s">
        <v>1214</v>
      </c>
      <c r="C2185" s="2" t="s">
        <v>1215</v>
      </c>
      <c r="D2185" t="s">
        <v>37</v>
      </c>
      <c r="E2185" t="s">
        <v>40</v>
      </c>
      <c r="F2185" s="1">
        <v>500000</v>
      </c>
      <c r="G2185" s="4">
        <v>1</v>
      </c>
      <c r="I2185">
        <v>1</v>
      </c>
      <c r="K2185">
        <f>F2185*G2185</f>
        <v>500000</v>
      </c>
    </row>
    <row r="2186" spans="1:11">
      <c r="A2186" t="s">
        <v>27</v>
      </c>
      <c r="B2186" s="2" t="s">
        <v>1214</v>
      </c>
      <c r="C2186" s="2" t="s">
        <v>1216</v>
      </c>
      <c r="D2186" t="s">
        <v>37</v>
      </c>
      <c r="E2186" t="s">
        <v>40</v>
      </c>
      <c r="F2186" s="1">
        <v>1000000</v>
      </c>
      <c r="G2186" s="4">
        <v>1</v>
      </c>
      <c r="I2186">
        <v>1</v>
      </c>
      <c r="K2186">
        <f>F2186*G2186</f>
        <v>1000000</v>
      </c>
    </row>
    <row r="2187" spans="1:11">
      <c r="A2187" t="s">
        <v>27</v>
      </c>
      <c r="B2187" s="2" t="s">
        <v>1212</v>
      </c>
      <c r="C2187" s="2" t="s">
        <v>1217</v>
      </c>
      <c r="D2187" t="s">
        <v>37</v>
      </c>
      <c r="E2187" t="s">
        <v>40</v>
      </c>
      <c r="F2187" s="1">
        <v>600000</v>
      </c>
      <c r="G2187" s="4">
        <v>1</v>
      </c>
      <c r="I2187">
        <v>1</v>
      </c>
      <c r="K2187">
        <f>F2187*G2187</f>
        <v>600000</v>
      </c>
    </row>
    <row r="2188" spans="1:11">
      <c r="A2188" t="s">
        <v>27</v>
      </c>
      <c r="B2188" s="2" t="s">
        <v>484</v>
      </c>
      <c r="C2188" s="2" t="s">
        <v>1207</v>
      </c>
      <c r="D2188" t="s">
        <v>37</v>
      </c>
      <c r="E2188" t="s">
        <v>40</v>
      </c>
      <c r="F2188" s="1">
        <v>800000</v>
      </c>
      <c r="G2188" s="4">
        <v>1</v>
      </c>
      <c r="I2188">
        <v>1</v>
      </c>
      <c r="K2188">
        <f>F2188*G2188</f>
        <v>800000</v>
      </c>
    </row>
    <row r="2189" spans="1:11">
      <c r="A2189" t="s">
        <v>27</v>
      </c>
      <c r="B2189" s="2" t="s">
        <v>484</v>
      </c>
      <c r="C2189" s="2" t="s">
        <v>1207</v>
      </c>
      <c r="D2189" t="s">
        <v>36</v>
      </c>
      <c r="E2189" t="s">
        <v>39</v>
      </c>
      <c r="F2189" s="1">
        <v>2500</v>
      </c>
      <c r="G2189" s="4">
        <v>310</v>
      </c>
      <c r="H2189">
        <v>1</v>
      </c>
      <c r="J2189">
        <f>F2189*G2189</f>
        <v>775000</v>
      </c>
    </row>
    <row r="2190" spans="1:11">
      <c r="A2190" t="s">
        <v>27</v>
      </c>
      <c r="B2190" s="2" t="s">
        <v>484</v>
      </c>
      <c r="C2190" s="2" t="s">
        <v>1207</v>
      </c>
      <c r="D2190" t="s">
        <v>36</v>
      </c>
      <c r="E2190" t="s">
        <v>39</v>
      </c>
      <c r="F2190" s="1">
        <v>5000</v>
      </c>
      <c r="G2190" s="4">
        <v>310</v>
      </c>
      <c r="H2190">
        <v>1</v>
      </c>
      <c r="J2190">
        <f>F2190*G2190</f>
        <v>1550000</v>
      </c>
    </row>
    <row r="2191" spans="1:11">
      <c r="A2191" t="s">
        <v>27</v>
      </c>
      <c r="B2191" s="2" t="s">
        <v>1208</v>
      </c>
      <c r="C2191" s="2" t="s">
        <v>1208</v>
      </c>
      <c r="D2191" t="s">
        <v>37</v>
      </c>
      <c r="E2191" t="s">
        <v>40</v>
      </c>
      <c r="F2191" s="1">
        <v>1000000</v>
      </c>
      <c r="G2191" s="4">
        <v>1</v>
      </c>
      <c r="I2191">
        <v>1</v>
      </c>
      <c r="K2191">
        <f>F2191*G2191</f>
        <v>1000000</v>
      </c>
    </row>
    <row r="2192" spans="1:11">
      <c r="A2192" t="s">
        <v>27</v>
      </c>
      <c r="B2192" s="2" t="s">
        <v>1210</v>
      </c>
      <c r="C2192" s="2" t="s">
        <v>1210</v>
      </c>
      <c r="D2192" t="s">
        <v>36</v>
      </c>
      <c r="E2192" t="s">
        <v>39</v>
      </c>
      <c r="F2192" s="1">
        <v>2500</v>
      </c>
      <c r="G2192" s="4">
        <v>310</v>
      </c>
      <c r="H2192">
        <v>1</v>
      </c>
      <c r="J2192">
        <f t="shared" ref="J2192:J2204" si="120">F2192*G2192</f>
        <v>775000</v>
      </c>
    </row>
    <row r="2193" spans="1:11">
      <c r="A2193" t="s">
        <v>27</v>
      </c>
      <c r="B2193" s="2" t="s">
        <v>1210</v>
      </c>
      <c r="C2193" s="2" t="s">
        <v>1211</v>
      </c>
      <c r="D2193" t="s">
        <v>36</v>
      </c>
      <c r="E2193" t="s">
        <v>39</v>
      </c>
      <c r="F2193" s="1">
        <v>3200</v>
      </c>
      <c r="G2193" s="4">
        <v>310</v>
      </c>
      <c r="H2193">
        <v>1</v>
      </c>
      <c r="J2193">
        <f t="shared" si="120"/>
        <v>992000</v>
      </c>
    </row>
    <row r="2194" spans="1:11">
      <c r="A2194" t="s">
        <v>27</v>
      </c>
      <c r="B2194" s="2" t="s">
        <v>1210</v>
      </c>
      <c r="C2194" s="2" t="s">
        <v>1211</v>
      </c>
      <c r="D2194" t="s">
        <v>36</v>
      </c>
      <c r="E2194" t="s">
        <v>39</v>
      </c>
      <c r="F2194" s="1">
        <v>3000</v>
      </c>
      <c r="G2194" s="4">
        <v>310</v>
      </c>
      <c r="H2194">
        <v>1</v>
      </c>
      <c r="J2194">
        <f t="shared" si="120"/>
        <v>930000</v>
      </c>
    </row>
    <row r="2195" spans="1:11">
      <c r="A2195" t="s">
        <v>27</v>
      </c>
      <c r="B2195" s="2" t="s">
        <v>484</v>
      </c>
      <c r="C2195" s="2" t="s">
        <v>1218</v>
      </c>
      <c r="D2195" t="s">
        <v>36</v>
      </c>
      <c r="E2195" t="s">
        <v>39</v>
      </c>
      <c r="F2195" s="1">
        <v>2000</v>
      </c>
      <c r="G2195" s="4">
        <v>310</v>
      </c>
      <c r="H2195">
        <v>1</v>
      </c>
      <c r="J2195">
        <f t="shared" si="120"/>
        <v>620000</v>
      </c>
    </row>
    <row r="2196" spans="1:11">
      <c r="A2196" t="s">
        <v>27</v>
      </c>
      <c r="B2196" s="2" t="s">
        <v>484</v>
      </c>
      <c r="C2196" s="2" t="s">
        <v>1218</v>
      </c>
      <c r="D2196" t="s">
        <v>36</v>
      </c>
      <c r="E2196" t="s">
        <v>39</v>
      </c>
      <c r="F2196" s="1">
        <v>2000</v>
      </c>
      <c r="G2196" s="4">
        <v>310</v>
      </c>
      <c r="H2196">
        <v>1</v>
      </c>
      <c r="J2196">
        <f t="shared" si="120"/>
        <v>620000</v>
      </c>
    </row>
    <row r="2197" spans="1:11">
      <c r="A2197" t="s">
        <v>27</v>
      </c>
      <c r="B2197" s="2" t="s">
        <v>484</v>
      </c>
      <c r="C2197" s="2" t="s">
        <v>1219</v>
      </c>
      <c r="D2197" t="s">
        <v>36</v>
      </c>
      <c r="E2197" t="s">
        <v>39</v>
      </c>
      <c r="F2197" s="1">
        <v>2500</v>
      </c>
      <c r="G2197" s="4">
        <v>310</v>
      </c>
      <c r="H2197">
        <v>1</v>
      </c>
      <c r="J2197">
        <f t="shared" si="120"/>
        <v>775000</v>
      </c>
    </row>
    <row r="2198" spans="1:11">
      <c r="A2198" t="s">
        <v>27</v>
      </c>
      <c r="B2198" s="2" t="s">
        <v>484</v>
      </c>
      <c r="C2198" s="2" t="s">
        <v>1219</v>
      </c>
      <c r="D2198" t="s">
        <v>36</v>
      </c>
      <c r="E2198" t="s">
        <v>39</v>
      </c>
      <c r="F2198" s="1">
        <v>2500</v>
      </c>
      <c r="G2198" s="4">
        <v>310</v>
      </c>
      <c r="H2198">
        <v>1</v>
      </c>
      <c r="J2198">
        <f t="shared" si="120"/>
        <v>775000</v>
      </c>
    </row>
    <row r="2199" spans="1:11">
      <c r="A2199" t="s">
        <v>27</v>
      </c>
      <c r="B2199" s="2" t="s">
        <v>484</v>
      </c>
      <c r="C2199" s="2" t="s">
        <v>1219</v>
      </c>
      <c r="D2199" t="s">
        <v>36</v>
      </c>
      <c r="E2199" t="s">
        <v>39</v>
      </c>
      <c r="F2199" s="1">
        <v>1000</v>
      </c>
      <c r="G2199" s="4">
        <v>310</v>
      </c>
      <c r="H2199">
        <v>1</v>
      </c>
      <c r="J2199">
        <f t="shared" si="120"/>
        <v>310000</v>
      </c>
    </row>
    <row r="2200" spans="1:11">
      <c r="A2200" t="s">
        <v>27</v>
      </c>
      <c r="B2200" s="2" t="s">
        <v>1214</v>
      </c>
      <c r="C2200" s="2" t="s">
        <v>1220</v>
      </c>
      <c r="D2200" t="s">
        <v>36</v>
      </c>
      <c r="E2200" t="s">
        <v>39</v>
      </c>
      <c r="F2200" s="1">
        <v>2000</v>
      </c>
      <c r="G2200" s="4">
        <v>310</v>
      </c>
      <c r="H2200">
        <v>1</v>
      </c>
      <c r="J2200">
        <f t="shared" si="120"/>
        <v>620000</v>
      </c>
    </row>
    <row r="2201" spans="1:11">
      <c r="A2201" t="s">
        <v>27</v>
      </c>
      <c r="B2201" s="2" t="s">
        <v>1212</v>
      </c>
      <c r="C2201" s="2" t="s">
        <v>727</v>
      </c>
      <c r="D2201" t="s">
        <v>36</v>
      </c>
      <c r="E2201" t="s">
        <v>39</v>
      </c>
      <c r="F2201" s="1">
        <v>5000</v>
      </c>
      <c r="G2201" s="4">
        <v>310</v>
      </c>
      <c r="H2201">
        <v>1</v>
      </c>
      <c r="J2201">
        <f t="shared" si="120"/>
        <v>1550000</v>
      </c>
    </row>
    <row r="2202" spans="1:11">
      <c r="A2202" t="s">
        <v>27</v>
      </c>
      <c r="B2202" s="2" t="s">
        <v>484</v>
      </c>
      <c r="C2202" s="2" t="s">
        <v>1219</v>
      </c>
      <c r="D2202" t="s">
        <v>36</v>
      </c>
      <c r="E2202" t="s">
        <v>39</v>
      </c>
      <c r="F2202" s="1">
        <v>2500</v>
      </c>
      <c r="G2202" s="4">
        <v>310</v>
      </c>
      <c r="H2202">
        <v>1</v>
      </c>
      <c r="J2202">
        <f t="shared" si="120"/>
        <v>775000</v>
      </c>
    </row>
    <row r="2203" spans="1:11">
      <c r="A2203" t="s">
        <v>27</v>
      </c>
      <c r="B2203" s="2" t="s">
        <v>1210</v>
      </c>
      <c r="C2203" s="2" t="s">
        <v>1211</v>
      </c>
      <c r="D2203" t="s">
        <v>36</v>
      </c>
      <c r="E2203" t="s">
        <v>39</v>
      </c>
      <c r="F2203" s="1">
        <v>1000</v>
      </c>
      <c r="G2203" s="4">
        <v>310</v>
      </c>
      <c r="H2203">
        <v>1</v>
      </c>
      <c r="J2203">
        <f t="shared" si="120"/>
        <v>310000</v>
      </c>
    </row>
    <row r="2204" spans="1:11">
      <c r="A2204" t="s">
        <v>27</v>
      </c>
      <c r="B2204" s="2" t="s">
        <v>1210</v>
      </c>
      <c r="C2204" s="2" t="s">
        <v>1211</v>
      </c>
      <c r="D2204" t="s">
        <v>36</v>
      </c>
      <c r="E2204" t="s">
        <v>39</v>
      </c>
      <c r="F2204" s="1">
        <v>1200</v>
      </c>
      <c r="G2204" s="4">
        <v>310</v>
      </c>
      <c r="H2204">
        <v>1</v>
      </c>
      <c r="J2204">
        <f t="shared" si="120"/>
        <v>372000</v>
      </c>
    </row>
    <row r="2205" spans="1:11" ht="15">
      <c r="A2205" s="15" t="s">
        <v>1299</v>
      </c>
      <c r="B2205" s="2"/>
      <c r="C2205" s="2"/>
      <c r="G2205" s="4"/>
      <c r="H2205">
        <f>SUM(H2175:H2204)</f>
        <v>23</v>
      </c>
      <c r="J2205">
        <f t="shared" ref="J2205" si="121">SUM(J2175:J2204)</f>
        <v>19189000</v>
      </c>
    </row>
    <row r="2206" spans="1:11" ht="15">
      <c r="A2206" s="15" t="s">
        <v>1300</v>
      </c>
      <c r="B2206" s="2"/>
      <c r="C2206" s="2"/>
      <c r="G2206" s="4"/>
      <c r="I2206">
        <f>SUM(I2175:I2204)</f>
        <v>7</v>
      </c>
      <c r="K2206">
        <f>SUM(K2175:K2204)</f>
        <v>5900000</v>
      </c>
    </row>
    <row r="2207" spans="1:11" s="7" customFormat="1">
      <c r="A2207" s="7" t="s">
        <v>28</v>
      </c>
      <c r="B2207" s="8" t="s">
        <v>1232</v>
      </c>
      <c r="C2207" s="8" t="s">
        <v>1233</v>
      </c>
      <c r="D2207" s="7" t="s">
        <v>36</v>
      </c>
      <c r="E2207" s="7" t="s">
        <v>39</v>
      </c>
      <c r="F2207" s="9">
        <v>5000</v>
      </c>
      <c r="G2207" s="7">
        <v>310</v>
      </c>
      <c r="H2207" s="7">
        <v>1</v>
      </c>
      <c r="J2207" s="7">
        <f>F2207*G2207</f>
        <v>1550000</v>
      </c>
    </row>
    <row r="2208" spans="1:11">
      <c r="A2208" t="s">
        <v>28</v>
      </c>
      <c r="B2208" s="2" t="s">
        <v>1232</v>
      </c>
      <c r="C2208" s="2" t="s">
        <v>1233</v>
      </c>
      <c r="D2208" t="s">
        <v>36</v>
      </c>
      <c r="E2208" t="s">
        <v>39</v>
      </c>
      <c r="F2208" s="1">
        <v>5000</v>
      </c>
      <c r="G2208" s="4">
        <v>310</v>
      </c>
      <c r="H2208">
        <v>1</v>
      </c>
      <c r="J2208">
        <f>F2208*G2208</f>
        <v>1550000</v>
      </c>
    </row>
    <row r="2209" spans="1:11">
      <c r="A2209" t="s">
        <v>28</v>
      </c>
      <c r="B2209" s="2" t="s">
        <v>1234</v>
      </c>
      <c r="C2209" s="2" t="s">
        <v>1235</v>
      </c>
      <c r="D2209" t="s">
        <v>37</v>
      </c>
      <c r="E2209" t="s">
        <v>40</v>
      </c>
      <c r="F2209" s="1">
        <v>1500000</v>
      </c>
      <c r="G2209" s="4">
        <v>1</v>
      </c>
      <c r="I2209">
        <v>1</v>
      </c>
      <c r="K2209">
        <f>F2209*G2209</f>
        <v>1500000</v>
      </c>
    </row>
    <row r="2210" spans="1:11">
      <c r="A2210" t="s">
        <v>28</v>
      </c>
      <c r="B2210" s="2" t="s">
        <v>1236</v>
      </c>
      <c r="C2210" s="2" t="s">
        <v>1233</v>
      </c>
      <c r="D2210" t="s">
        <v>36</v>
      </c>
      <c r="E2210" t="s">
        <v>39</v>
      </c>
      <c r="F2210" s="1">
        <v>2500</v>
      </c>
      <c r="G2210" s="4">
        <v>310</v>
      </c>
      <c r="H2210">
        <v>1</v>
      </c>
      <c r="J2210">
        <f>F2210*G2210</f>
        <v>775000</v>
      </c>
    </row>
    <row r="2211" spans="1:11">
      <c r="A2211" t="s">
        <v>28</v>
      </c>
      <c r="B2211" s="2" t="s">
        <v>1236</v>
      </c>
      <c r="C2211" s="2" t="s">
        <v>1233</v>
      </c>
      <c r="D2211" t="s">
        <v>36</v>
      </c>
      <c r="E2211" t="s">
        <v>39</v>
      </c>
      <c r="F2211" s="1">
        <v>1200</v>
      </c>
      <c r="G2211" s="4">
        <v>310</v>
      </c>
      <c r="H2211">
        <v>1</v>
      </c>
      <c r="J2211">
        <f>F2211*G2211</f>
        <v>372000</v>
      </c>
    </row>
    <row r="2212" spans="1:11">
      <c r="A2212" t="s">
        <v>28</v>
      </c>
      <c r="B2212" s="2" t="s">
        <v>1238</v>
      </c>
      <c r="C2212" s="2" t="s">
        <v>1237</v>
      </c>
      <c r="D2212" t="s">
        <v>37</v>
      </c>
      <c r="E2212" t="s">
        <v>40</v>
      </c>
      <c r="F2212" s="1">
        <v>1000000</v>
      </c>
      <c r="G2212" s="4">
        <v>1</v>
      </c>
      <c r="I2212">
        <v>1</v>
      </c>
      <c r="K2212">
        <f>F2212*G2212</f>
        <v>1000000</v>
      </c>
    </row>
    <row r="2213" spans="1:11">
      <c r="A2213" t="s">
        <v>28</v>
      </c>
      <c r="B2213" s="2" t="s">
        <v>1238</v>
      </c>
      <c r="C2213" s="2" t="s">
        <v>1238</v>
      </c>
      <c r="D2213" t="s">
        <v>36</v>
      </c>
      <c r="E2213" t="s">
        <v>39</v>
      </c>
      <c r="F2213" s="1">
        <v>25000</v>
      </c>
      <c r="G2213" s="4">
        <v>310</v>
      </c>
      <c r="H2213">
        <v>1</v>
      </c>
      <c r="J2213">
        <f t="shared" ref="J2213:J2222" si="122">F2213*G2213</f>
        <v>7750000</v>
      </c>
    </row>
    <row r="2214" spans="1:11">
      <c r="A2214" t="s">
        <v>28</v>
      </c>
      <c r="B2214" s="2" t="s">
        <v>1238</v>
      </c>
      <c r="C2214" s="2" t="s">
        <v>1238</v>
      </c>
      <c r="D2214" t="s">
        <v>36</v>
      </c>
      <c r="E2214" t="s">
        <v>39</v>
      </c>
      <c r="F2214" s="1">
        <v>25000</v>
      </c>
      <c r="G2214" s="4">
        <v>310</v>
      </c>
      <c r="H2214">
        <v>1</v>
      </c>
      <c r="J2214">
        <f t="shared" si="122"/>
        <v>7750000</v>
      </c>
    </row>
    <row r="2215" spans="1:11">
      <c r="A2215" t="s">
        <v>28</v>
      </c>
      <c r="B2215" s="2" t="s">
        <v>1239</v>
      </c>
      <c r="C2215" s="2" t="s">
        <v>1240</v>
      </c>
      <c r="D2215" t="s">
        <v>36</v>
      </c>
      <c r="E2215" t="s">
        <v>39</v>
      </c>
      <c r="F2215" s="1">
        <v>25000</v>
      </c>
      <c r="G2215" s="4">
        <v>310</v>
      </c>
      <c r="H2215">
        <v>1</v>
      </c>
      <c r="J2215">
        <f t="shared" si="122"/>
        <v>7750000</v>
      </c>
    </row>
    <row r="2216" spans="1:11">
      <c r="A2216" t="s">
        <v>28</v>
      </c>
      <c r="B2216" s="2" t="s">
        <v>1236</v>
      </c>
      <c r="C2216" s="2" t="s">
        <v>1241</v>
      </c>
      <c r="D2216" t="s">
        <v>36</v>
      </c>
      <c r="E2216" t="s">
        <v>39</v>
      </c>
      <c r="F2216" s="1">
        <v>4000</v>
      </c>
      <c r="G2216" s="4">
        <v>310</v>
      </c>
      <c r="H2216">
        <v>1</v>
      </c>
      <c r="J2216">
        <f t="shared" si="122"/>
        <v>1240000</v>
      </c>
    </row>
    <row r="2217" spans="1:11">
      <c r="A2217" t="s">
        <v>28</v>
      </c>
      <c r="B2217" s="2" t="s">
        <v>1242</v>
      </c>
      <c r="C2217" s="2" t="s">
        <v>1243</v>
      </c>
      <c r="D2217" t="s">
        <v>36</v>
      </c>
      <c r="E2217" t="s">
        <v>39</v>
      </c>
      <c r="F2217" s="1">
        <v>5000</v>
      </c>
      <c r="G2217" s="4">
        <v>310</v>
      </c>
      <c r="H2217">
        <v>1</v>
      </c>
      <c r="J2217">
        <f t="shared" si="122"/>
        <v>1550000</v>
      </c>
    </row>
    <row r="2218" spans="1:11">
      <c r="A2218" t="s">
        <v>28</v>
      </c>
      <c r="B2218" s="2" t="s">
        <v>1236</v>
      </c>
      <c r="C2218" s="2" t="s">
        <v>1244</v>
      </c>
      <c r="D2218" t="s">
        <v>36</v>
      </c>
      <c r="E2218" t="s">
        <v>39</v>
      </c>
      <c r="F2218" s="1">
        <v>2500</v>
      </c>
      <c r="G2218" s="4">
        <v>310</v>
      </c>
      <c r="H2218">
        <v>1</v>
      </c>
      <c r="J2218">
        <f t="shared" si="122"/>
        <v>775000</v>
      </c>
    </row>
    <row r="2219" spans="1:11">
      <c r="A2219" t="s">
        <v>28</v>
      </c>
      <c r="B2219" s="2" t="s">
        <v>1236</v>
      </c>
      <c r="C2219" s="2" t="s">
        <v>1245</v>
      </c>
      <c r="D2219" t="s">
        <v>36</v>
      </c>
      <c r="E2219" t="s">
        <v>39</v>
      </c>
      <c r="F2219" s="1">
        <v>2500</v>
      </c>
      <c r="G2219" s="4">
        <v>310</v>
      </c>
      <c r="H2219">
        <v>1</v>
      </c>
      <c r="J2219">
        <f t="shared" si="122"/>
        <v>775000</v>
      </c>
    </row>
    <row r="2220" spans="1:11">
      <c r="A2220" t="s">
        <v>28</v>
      </c>
      <c r="B2220" s="2" t="s">
        <v>1246</v>
      </c>
      <c r="C2220" s="2" t="s">
        <v>1247</v>
      </c>
      <c r="D2220" t="s">
        <v>36</v>
      </c>
      <c r="E2220" t="s">
        <v>39</v>
      </c>
      <c r="F2220" s="1">
        <v>5000</v>
      </c>
      <c r="G2220" s="4">
        <v>310</v>
      </c>
      <c r="H2220">
        <v>1</v>
      </c>
      <c r="J2220">
        <f t="shared" si="122"/>
        <v>1550000</v>
      </c>
    </row>
    <row r="2221" spans="1:11">
      <c r="A2221" t="s">
        <v>28</v>
      </c>
      <c r="B2221" s="2" t="s">
        <v>1246</v>
      </c>
      <c r="C2221" s="2" t="s">
        <v>1247</v>
      </c>
      <c r="D2221" t="s">
        <v>36</v>
      </c>
      <c r="E2221" t="s">
        <v>39</v>
      </c>
      <c r="F2221" s="1">
        <v>5000</v>
      </c>
      <c r="G2221" s="4">
        <v>310</v>
      </c>
      <c r="H2221">
        <v>1</v>
      </c>
      <c r="J2221">
        <f t="shared" si="122"/>
        <v>1550000</v>
      </c>
    </row>
    <row r="2222" spans="1:11">
      <c r="A2222" t="s">
        <v>28</v>
      </c>
      <c r="B2222" s="2" t="s">
        <v>1248</v>
      </c>
      <c r="C2222" s="2" t="s">
        <v>1249</v>
      </c>
      <c r="D2222" t="s">
        <v>36</v>
      </c>
      <c r="E2222" t="s">
        <v>39</v>
      </c>
      <c r="F2222" s="1">
        <v>3000</v>
      </c>
      <c r="G2222" s="4">
        <v>310</v>
      </c>
      <c r="H2222">
        <v>1</v>
      </c>
      <c r="J2222">
        <f t="shared" si="122"/>
        <v>930000</v>
      </c>
    </row>
    <row r="2223" spans="1:11">
      <c r="A2223" t="s">
        <v>28</v>
      </c>
      <c r="B2223" s="2" t="s">
        <v>1250</v>
      </c>
      <c r="C2223" s="2" t="s">
        <v>1252</v>
      </c>
      <c r="D2223" t="s">
        <v>37</v>
      </c>
      <c r="E2223" t="s">
        <v>40</v>
      </c>
      <c r="F2223" s="1">
        <v>1000000</v>
      </c>
      <c r="G2223" s="4">
        <v>1</v>
      </c>
      <c r="I2223">
        <v>1</v>
      </c>
      <c r="K2223">
        <f>F2223*G2223</f>
        <v>1000000</v>
      </c>
    </row>
    <row r="2224" spans="1:11">
      <c r="A2224" t="s">
        <v>28</v>
      </c>
      <c r="B2224" s="2" t="s">
        <v>1250</v>
      </c>
      <c r="C2224" s="2" t="s">
        <v>1252</v>
      </c>
      <c r="D2224" t="s">
        <v>37</v>
      </c>
      <c r="E2224" t="s">
        <v>40</v>
      </c>
      <c r="F2224" s="1">
        <v>1000000</v>
      </c>
      <c r="G2224" s="4">
        <v>1</v>
      </c>
      <c r="I2224">
        <v>1</v>
      </c>
      <c r="K2224">
        <f>F2224*G2224</f>
        <v>1000000</v>
      </c>
    </row>
    <row r="2225" spans="1:11">
      <c r="A2225" t="s">
        <v>28</v>
      </c>
      <c r="B2225" s="2" t="s">
        <v>1250</v>
      </c>
      <c r="C2225" s="2" t="s">
        <v>1252</v>
      </c>
      <c r="D2225" t="s">
        <v>37</v>
      </c>
      <c r="E2225" t="s">
        <v>40</v>
      </c>
      <c r="F2225" s="1">
        <v>1000000</v>
      </c>
      <c r="G2225" s="4">
        <v>1</v>
      </c>
      <c r="I2225">
        <v>1</v>
      </c>
      <c r="K2225">
        <f>F2225*G2225</f>
        <v>1000000</v>
      </c>
    </row>
    <row r="2226" spans="1:11">
      <c r="A2226" t="s">
        <v>28</v>
      </c>
      <c r="B2226" s="2" t="s">
        <v>1250</v>
      </c>
      <c r="C2226" s="2" t="s">
        <v>1251</v>
      </c>
      <c r="D2226" t="s">
        <v>37</v>
      </c>
      <c r="E2226" t="s">
        <v>40</v>
      </c>
      <c r="F2226" s="1">
        <v>1000000</v>
      </c>
      <c r="G2226" s="4">
        <v>1</v>
      </c>
      <c r="I2226">
        <v>1</v>
      </c>
      <c r="K2226">
        <f>F2226*G2226</f>
        <v>1000000</v>
      </c>
    </row>
    <row r="2227" spans="1:11">
      <c r="A2227" t="s">
        <v>28</v>
      </c>
      <c r="B2227" s="2" t="s">
        <v>1253</v>
      </c>
      <c r="C2227" s="2" t="s">
        <v>1254</v>
      </c>
      <c r="D2227" t="s">
        <v>37</v>
      </c>
      <c r="E2227" t="s">
        <v>40</v>
      </c>
      <c r="F2227" s="1">
        <v>1000000</v>
      </c>
      <c r="G2227" s="4">
        <v>1</v>
      </c>
      <c r="I2227">
        <v>1</v>
      </c>
      <c r="K2227">
        <f>F2227*G2227</f>
        <v>1000000</v>
      </c>
    </row>
    <row r="2228" spans="1:11">
      <c r="A2228" t="s">
        <v>28</v>
      </c>
      <c r="B2228" s="2" t="s">
        <v>1253</v>
      </c>
      <c r="C2228" s="2" t="s">
        <v>1254</v>
      </c>
      <c r="D2228" t="s">
        <v>36</v>
      </c>
      <c r="E2228" t="s">
        <v>39</v>
      </c>
      <c r="F2228" s="1">
        <v>3000</v>
      </c>
      <c r="G2228" s="4">
        <v>310</v>
      </c>
      <c r="H2228">
        <v>1</v>
      </c>
      <c r="J2228">
        <f>F2228*G2228</f>
        <v>930000</v>
      </c>
    </row>
    <row r="2229" spans="1:11">
      <c r="A2229" t="s">
        <v>28</v>
      </c>
      <c r="B2229" s="2" t="s">
        <v>1253</v>
      </c>
      <c r="C2229" s="2" t="s">
        <v>1254</v>
      </c>
      <c r="D2229" t="s">
        <v>36</v>
      </c>
      <c r="E2229" t="s">
        <v>39</v>
      </c>
      <c r="F2229" s="1">
        <v>2500</v>
      </c>
      <c r="G2229" s="4">
        <v>310</v>
      </c>
      <c r="H2229">
        <v>1</v>
      </c>
      <c r="J2229">
        <f>F2229*G2229</f>
        <v>775000</v>
      </c>
    </row>
    <row r="2230" spans="1:11">
      <c r="A2230" t="s">
        <v>28</v>
      </c>
      <c r="B2230" s="2" t="s">
        <v>1239</v>
      </c>
      <c r="C2230" s="2" t="s">
        <v>1255</v>
      </c>
      <c r="D2230" t="s">
        <v>37</v>
      </c>
      <c r="E2230" t="s">
        <v>40</v>
      </c>
      <c r="F2230" s="1">
        <v>1000000</v>
      </c>
      <c r="G2230" s="4">
        <v>1</v>
      </c>
      <c r="I2230">
        <v>1</v>
      </c>
      <c r="K2230">
        <f>F2230*G2230</f>
        <v>1000000</v>
      </c>
    </row>
    <row r="2231" spans="1:11">
      <c r="A2231" t="s">
        <v>28</v>
      </c>
      <c r="B2231" s="2" t="s">
        <v>1239</v>
      </c>
      <c r="C2231" s="2" t="s">
        <v>1256</v>
      </c>
      <c r="D2231" t="s">
        <v>36</v>
      </c>
      <c r="E2231" t="s">
        <v>39</v>
      </c>
      <c r="F2231" s="1">
        <v>1600</v>
      </c>
      <c r="G2231" s="4">
        <v>310</v>
      </c>
      <c r="H2231">
        <v>1</v>
      </c>
      <c r="J2231">
        <f>F2231*G2231</f>
        <v>496000</v>
      </c>
    </row>
    <row r="2232" spans="1:11">
      <c r="A2232" t="s">
        <v>28</v>
      </c>
      <c r="B2232" s="2" t="s">
        <v>1239</v>
      </c>
      <c r="C2232" s="2" t="s">
        <v>1256</v>
      </c>
      <c r="D2232" t="s">
        <v>36</v>
      </c>
      <c r="E2232" t="s">
        <v>39</v>
      </c>
      <c r="F2232" s="1">
        <v>4000</v>
      </c>
      <c r="G2232" s="4">
        <v>310</v>
      </c>
      <c r="H2232">
        <v>1</v>
      </c>
      <c r="J2232">
        <f>F2232*G2232</f>
        <v>1240000</v>
      </c>
    </row>
    <row r="2233" spans="1:11">
      <c r="A2233" t="s">
        <v>28</v>
      </c>
      <c r="B2233" s="2" t="s">
        <v>1248</v>
      </c>
      <c r="C2233" s="2" t="s">
        <v>1257</v>
      </c>
      <c r="D2233" t="s">
        <v>37</v>
      </c>
      <c r="E2233" t="s">
        <v>40</v>
      </c>
      <c r="F2233" s="1">
        <v>1000000</v>
      </c>
      <c r="G2233" s="4">
        <v>1</v>
      </c>
      <c r="I2233">
        <v>1</v>
      </c>
      <c r="K2233">
        <f>F2233*G2233</f>
        <v>1000000</v>
      </c>
    </row>
    <row r="2234" spans="1:11">
      <c r="A2234" t="s">
        <v>28</v>
      </c>
      <c r="B2234" s="2" t="s">
        <v>1248</v>
      </c>
      <c r="C2234" s="2" t="s">
        <v>1258</v>
      </c>
      <c r="D2234" t="s">
        <v>37</v>
      </c>
      <c r="E2234" t="s">
        <v>40</v>
      </c>
      <c r="F2234" s="1">
        <v>1000000</v>
      </c>
      <c r="G2234" s="4">
        <v>1</v>
      </c>
      <c r="I2234">
        <v>1</v>
      </c>
      <c r="K2234">
        <f>F2234*G2234</f>
        <v>1000000</v>
      </c>
    </row>
    <row r="2235" spans="1:11">
      <c r="A2235" t="s">
        <v>28</v>
      </c>
      <c r="B2235" s="2" t="s">
        <v>1248</v>
      </c>
      <c r="C2235" s="2" t="s">
        <v>1258</v>
      </c>
      <c r="D2235" t="s">
        <v>36</v>
      </c>
      <c r="E2235" t="s">
        <v>39</v>
      </c>
      <c r="F2235" s="1">
        <v>2500</v>
      </c>
      <c r="G2235" s="4">
        <v>310</v>
      </c>
      <c r="H2235">
        <v>1</v>
      </c>
      <c r="J2235">
        <f>F2235*G2235</f>
        <v>775000</v>
      </c>
    </row>
    <row r="2236" spans="1:11">
      <c r="A2236" t="s">
        <v>28</v>
      </c>
      <c r="B2236" s="2" t="s">
        <v>1234</v>
      </c>
      <c r="C2236" s="2" t="s">
        <v>1235</v>
      </c>
      <c r="D2236" t="s">
        <v>37</v>
      </c>
      <c r="E2236" t="s">
        <v>40</v>
      </c>
      <c r="F2236" s="1">
        <v>1000000</v>
      </c>
      <c r="G2236" s="4">
        <v>1</v>
      </c>
      <c r="I2236">
        <v>1</v>
      </c>
      <c r="K2236">
        <f>F2236*G2236</f>
        <v>1000000</v>
      </c>
    </row>
    <row r="2237" spans="1:11">
      <c r="A2237" t="s">
        <v>28</v>
      </c>
      <c r="B2237" s="2" t="s">
        <v>1239</v>
      </c>
      <c r="C2237" s="2" t="s">
        <v>1259</v>
      </c>
      <c r="D2237" t="s">
        <v>36</v>
      </c>
      <c r="E2237" t="s">
        <v>39</v>
      </c>
      <c r="F2237" s="1">
        <v>2500</v>
      </c>
      <c r="G2237" s="4">
        <v>310</v>
      </c>
      <c r="H2237">
        <v>1</v>
      </c>
      <c r="J2237">
        <f t="shared" ref="J2237:J2268" si="123">F2237*G2237</f>
        <v>775000</v>
      </c>
    </row>
    <row r="2238" spans="1:11">
      <c r="A2238" t="s">
        <v>28</v>
      </c>
      <c r="B2238" s="2" t="s">
        <v>1232</v>
      </c>
      <c r="C2238" s="2" t="s">
        <v>1260</v>
      </c>
      <c r="D2238" t="s">
        <v>36</v>
      </c>
      <c r="E2238" t="s">
        <v>39</v>
      </c>
      <c r="F2238" s="1">
        <v>4000</v>
      </c>
      <c r="G2238" s="4">
        <v>310</v>
      </c>
      <c r="H2238">
        <v>1</v>
      </c>
      <c r="J2238">
        <f t="shared" si="123"/>
        <v>1240000</v>
      </c>
    </row>
    <row r="2239" spans="1:11">
      <c r="A2239" t="s">
        <v>28</v>
      </c>
      <c r="B2239" s="2" t="s">
        <v>1276</v>
      </c>
      <c r="C2239" s="2" t="s">
        <v>1261</v>
      </c>
      <c r="D2239" t="s">
        <v>36</v>
      </c>
      <c r="E2239" t="s">
        <v>39</v>
      </c>
      <c r="F2239" s="1">
        <v>5000</v>
      </c>
      <c r="G2239" s="4">
        <v>310</v>
      </c>
      <c r="H2239">
        <v>1</v>
      </c>
      <c r="J2239">
        <f t="shared" si="123"/>
        <v>1550000</v>
      </c>
    </row>
    <row r="2240" spans="1:11">
      <c r="A2240" t="s">
        <v>28</v>
      </c>
      <c r="B2240" s="2" t="s">
        <v>1236</v>
      </c>
      <c r="C2240" s="2" t="s">
        <v>1233</v>
      </c>
      <c r="D2240" t="s">
        <v>36</v>
      </c>
      <c r="E2240" t="s">
        <v>39</v>
      </c>
      <c r="F2240" s="1">
        <v>5000</v>
      </c>
      <c r="G2240" s="4">
        <v>310</v>
      </c>
      <c r="H2240">
        <v>1</v>
      </c>
      <c r="J2240">
        <f t="shared" si="123"/>
        <v>1550000</v>
      </c>
    </row>
    <row r="2241" spans="1:10">
      <c r="A2241" t="s">
        <v>28</v>
      </c>
      <c r="B2241" s="2" t="s">
        <v>1236</v>
      </c>
      <c r="C2241" s="2" t="s">
        <v>1233</v>
      </c>
      <c r="D2241" t="s">
        <v>36</v>
      </c>
      <c r="E2241" t="s">
        <v>39</v>
      </c>
      <c r="F2241" s="1">
        <v>3500</v>
      </c>
      <c r="G2241" s="4">
        <v>310</v>
      </c>
      <c r="H2241">
        <v>1</v>
      </c>
      <c r="J2241">
        <f t="shared" si="123"/>
        <v>1085000</v>
      </c>
    </row>
    <row r="2242" spans="1:10">
      <c r="A2242" t="s">
        <v>28</v>
      </c>
      <c r="B2242" s="2" t="s">
        <v>1253</v>
      </c>
      <c r="C2242" s="2" t="s">
        <v>1262</v>
      </c>
      <c r="D2242" t="s">
        <v>36</v>
      </c>
      <c r="E2242" t="s">
        <v>39</v>
      </c>
      <c r="F2242" s="1">
        <v>5000</v>
      </c>
      <c r="G2242" s="4">
        <v>310</v>
      </c>
      <c r="H2242">
        <v>1</v>
      </c>
      <c r="J2242">
        <f t="shared" si="123"/>
        <v>1550000</v>
      </c>
    </row>
    <row r="2243" spans="1:10">
      <c r="A2243" t="s">
        <v>28</v>
      </c>
      <c r="B2243" s="2" t="s">
        <v>1238</v>
      </c>
      <c r="C2243" s="2" t="s">
        <v>1238</v>
      </c>
      <c r="D2243" t="s">
        <v>36</v>
      </c>
      <c r="E2243" t="s">
        <v>39</v>
      </c>
      <c r="F2243" s="1">
        <v>2500</v>
      </c>
      <c r="G2243" s="4">
        <v>310</v>
      </c>
      <c r="H2243">
        <v>1</v>
      </c>
      <c r="J2243">
        <f t="shared" si="123"/>
        <v>775000</v>
      </c>
    </row>
    <row r="2244" spans="1:10">
      <c r="A2244" t="s">
        <v>28</v>
      </c>
      <c r="B2244" s="2" t="s">
        <v>1238</v>
      </c>
      <c r="C2244" s="2" t="s">
        <v>1238</v>
      </c>
      <c r="D2244" t="s">
        <v>36</v>
      </c>
      <c r="E2244" t="s">
        <v>39</v>
      </c>
      <c r="F2244" s="1">
        <v>3000</v>
      </c>
      <c r="G2244" s="4">
        <v>310</v>
      </c>
      <c r="H2244">
        <v>1</v>
      </c>
      <c r="J2244">
        <f t="shared" si="123"/>
        <v>930000</v>
      </c>
    </row>
    <row r="2245" spans="1:10">
      <c r="A2245" t="s">
        <v>28</v>
      </c>
      <c r="B2245" s="2" t="s">
        <v>1246</v>
      </c>
      <c r="C2245" s="2" t="s">
        <v>1246</v>
      </c>
      <c r="D2245" t="s">
        <v>36</v>
      </c>
      <c r="E2245" t="s">
        <v>39</v>
      </c>
      <c r="F2245" s="1">
        <v>2500</v>
      </c>
      <c r="G2245" s="4">
        <v>310</v>
      </c>
      <c r="H2245">
        <v>1</v>
      </c>
      <c r="J2245">
        <f t="shared" si="123"/>
        <v>775000</v>
      </c>
    </row>
    <row r="2246" spans="1:10">
      <c r="A2246" t="s">
        <v>28</v>
      </c>
      <c r="B2246" s="2" t="s">
        <v>1246</v>
      </c>
      <c r="C2246" s="2" t="s">
        <v>1246</v>
      </c>
      <c r="D2246" t="s">
        <v>36</v>
      </c>
      <c r="E2246" t="s">
        <v>39</v>
      </c>
      <c r="F2246" s="1">
        <v>3000</v>
      </c>
      <c r="G2246" s="4">
        <v>310</v>
      </c>
      <c r="H2246">
        <v>1</v>
      </c>
      <c r="J2246">
        <f t="shared" si="123"/>
        <v>930000</v>
      </c>
    </row>
    <row r="2247" spans="1:10">
      <c r="A2247" t="s">
        <v>28</v>
      </c>
      <c r="B2247" s="2" t="s">
        <v>1263</v>
      </c>
      <c r="C2247" s="2" t="s">
        <v>1263</v>
      </c>
      <c r="D2247" t="s">
        <v>36</v>
      </c>
      <c r="E2247" t="s">
        <v>39</v>
      </c>
      <c r="F2247" s="1">
        <v>7500</v>
      </c>
      <c r="G2247" s="4">
        <v>310</v>
      </c>
      <c r="H2247">
        <v>1</v>
      </c>
      <c r="J2247">
        <f t="shared" si="123"/>
        <v>2325000</v>
      </c>
    </row>
    <row r="2248" spans="1:10">
      <c r="A2248" t="s">
        <v>28</v>
      </c>
      <c r="B2248" s="2" t="s">
        <v>1263</v>
      </c>
      <c r="C2248" s="2" t="s">
        <v>1263</v>
      </c>
      <c r="D2248" t="s">
        <v>36</v>
      </c>
      <c r="E2248" t="s">
        <v>39</v>
      </c>
      <c r="F2248" s="1">
        <v>7500</v>
      </c>
      <c r="G2248" s="4">
        <v>310</v>
      </c>
      <c r="H2248">
        <v>1</v>
      </c>
      <c r="J2248">
        <f t="shared" si="123"/>
        <v>2325000</v>
      </c>
    </row>
    <row r="2249" spans="1:10">
      <c r="A2249" t="s">
        <v>28</v>
      </c>
      <c r="B2249" s="2" t="s">
        <v>1264</v>
      </c>
      <c r="C2249" s="2" t="s">
        <v>1264</v>
      </c>
      <c r="D2249" t="s">
        <v>36</v>
      </c>
      <c r="E2249" t="s">
        <v>39</v>
      </c>
      <c r="F2249" s="1">
        <v>2000</v>
      </c>
      <c r="G2249" s="4">
        <v>310</v>
      </c>
      <c r="H2249">
        <v>1</v>
      </c>
      <c r="J2249">
        <f t="shared" si="123"/>
        <v>620000</v>
      </c>
    </row>
    <row r="2250" spans="1:10">
      <c r="A2250" t="s">
        <v>28</v>
      </c>
      <c r="B2250" s="2" t="s">
        <v>1265</v>
      </c>
      <c r="C2250" s="2" t="s">
        <v>1265</v>
      </c>
      <c r="D2250" t="s">
        <v>36</v>
      </c>
      <c r="E2250" t="s">
        <v>39</v>
      </c>
      <c r="F2250" s="1">
        <v>5000</v>
      </c>
      <c r="G2250" s="4">
        <v>310</v>
      </c>
      <c r="H2250">
        <v>1</v>
      </c>
      <c r="J2250">
        <f t="shared" si="123"/>
        <v>1550000</v>
      </c>
    </row>
    <row r="2251" spans="1:10">
      <c r="A2251" t="s">
        <v>28</v>
      </c>
      <c r="B2251" s="2" t="s">
        <v>1265</v>
      </c>
      <c r="C2251" s="2" t="s">
        <v>1265</v>
      </c>
      <c r="D2251" t="s">
        <v>36</v>
      </c>
      <c r="E2251" t="s">
        <v>39</v>
      </c>
      <c r="F2251" s="1">
        <v>2500</v>
      </c>
      <c r="G2251" s="4">
        <v>310</v>
      </c>
      <c r="H2251">
        <v>1</v>
      </c>
      <c r="J2251">
        <f t="shared" si="123"/>
        <v>775000</v>
      </c>
    </row>
    <row r="2252" spans="1:10">
      <c r="A2252" t="s">
        <v>28</v>
      </c>
      <c r="B2252" s="2" t="s">
        <v>1266</v>
      </c>
      <c r="C2252" s="2" t="s">
        <v>1266</v>
      </c>
      <c r="D2252" t="s">
        <v>36</v>
      </c>
      <c r="E2252" t="s">
        <v>39</v>
      </c>
      <c r="F2252" s="1">
        <v>1200</v>
      </c>
      <c r="G2252" s="4">
        <v>310</v>
      </c>
      <c r="H2252">
        <v>1</v>
      </c>
      <c r="J2252">
        <f t="shared" si="123"/>
        <v>372000</v>
      </c>
    </row>
    <row r="2253" spans="1:10">
      <c r="A2253" t="s">
        <v>28</v>
      </c>
      <c r="B2253" s="2" t="s">
        <v>1246</v>
      </c>
      <c r="C2253" s="2" t="s">
        <v>1247</v>
      </c>
      <c r="D2253" t="s">
        <v>36</v>
      </c>
      <c r="E2253" t="s">
        <v>39</v>
      </c>
      <c r="F2253" s="1">
        <v>1500</v>
      </c>
      <c r="G2253" s="4">
        <v>310</v>
      </c>
      <c r="H2253">
        <v>1</v>
      </c>
      <c r="J2253">
        <f t="shared" si="123"/>
        <v>465000</v>
      </c>
    </row>
    <row r="2254" spans="1:10">
      <c r="A2254" t="s">
        <v>28</v>
      </c>
      <c r="B2254" s="2" t="s">
        <v>1246</v>
      </c>
      <c r="C2254" s="2" t="s">
        <v>1247</v>
      </c>
      <c r="D2254" t="s">
        <v>36</v>
      </c>
      <c r="E2254" t="s">
        <v>39</v>
      </c>
      <c r="F2254" s="1">
        <v>5000</v>
      </c>
      <c r="G2254" s="4">
        <v>310</v>
      </c>
      <c r="H2254">
        <v>1</v>
      </c>
      <c r="J2254">
        <f t="shared" si="123"/>
        <v>1550000</v>
      </c>
    </row>
    <row r="2255" spans="1:10">
      <c r="A2255" t="s">
        <v>28</v>
      </c>
      <c r="B2255" s="2" t="s">
        <v>1250</v>
      </c>
      <c r="C2255" s="2" t="s">
        <v>1250</v>
      </c>
      <c r="D2255" t="s">
        <v>36</v>
      </c>
      <c r="E2255" t="s">
        <v>39</v>
      </c>
      <c r="F2255" s="1">
        <v>2000</v>
      </c>
      <c r="G2255" s="4">
        <v>310</v>
      </c>
      <c r="H2255">
        <v>1</v>
      </c>
      <c r="J2255">
        <f t="shared" si="123"/>
        <v>620000</v>
      </c>
    </row>
    <row r="2256" spans="1:10">
      <c r="A2256" t="s">
        <v>28</v>
      </c>
      <c r="B2256" s="2" t="s">
        <v>1246</v>
      </c>
      <c r="C2256" s="2" t="s">
        <v>1247</v>
      </c>
      <c r="D2256" t="s">
        <v>36</v>
      </c>
      <c r="E2256" t="s">
        <v>39</v>
      </c>
      <c r="F2256" s="1">
        <v>5000</v>
      </c>
      <c r="G2256" s="4">
        <v>310</v>
      </c>
      <c r="H2256">
        <v>1</v>
      </c>
      <c r="J2256">
        <f t="shared" si="123"/>
        <v>1550000</v>
      </c>
    </row>
    <row r="2257" spans="1:10">
      <c r="A2257" t="s">
        <v>28</v>
      </c>
      <c r="B2257" s="2" t="s">
        <v>1246</v>
      </c>
      <c r="C2257" s="2" t="s">
        <v>1246</v>
      </c>
      <c r="D2257" t="s">
        <v>36</v>
      </c>
      <c r="E2257" t="s">
        <v>39</v>
      </c>
      <c r="F2257" s="1">
        <v>3200</v>
      </c>
      <c r="G2257" s="4">
        <v>310</v>
      </c>
      <c r="H2257">
        <v>1</v>
      </c>
      <c r="J2257">
        <f t="shared" si="123"/>
        <v>992000</v>
      </c>
    </row>
    <row r="2258" spans="1:10">
      <c r="A2258" t="s">
        <v>28</v>
      </c>
      <c r="B2258" s="2" t="s">
        <v>1246</v>
      </c>
      <c r="C2258" s="2" t="s">
        <v>1246</v>
      </c>
      <c r="D2258" t="s">
        <v>36</v>
      </c>
      <c r="E2258" t="s">
        <v>39</v>
      </c>
      <c r="F2258" s="1">
        <v>1500</v>
      </c>
      <c r="G2258" s="4">
        <v>310</v>
      </c>
      <c r="H2258">
        <v>1</v>
      </c>
      <c r="J2258">
        <f t="shared" si="123"/>
        <v>465000</v>
      </c>
    </row>
    <row r="2259" spans="1:10">
      <c r="A2259" t="s">
        <v>28</v>
      </c>
      <c r="B2259" s="2" t="s">
        <v>1246</v>
      </c>
      <c r="C2259" s="2" t="s">
        <v>1267</v>
      </c>
      <c r="D2259" t="s">
        <v>36</v>
      </c>
      <c r="E2259" t="s">
        <v>39</v>
      </c>
      <c r="F2259" s="1">
        <v>3000</v>
      </c>
      <c r="G2259" s="4">
        <v>310</v>
      </c>
      <c r="H2259">
        <v>1</v>
      </c>
      <c r="J2259">
        <f t="shared" si="123"/>
        <v>930000</v>
      </c>
    </row>
    <row r="2260" spans="1:10">
      <c r="A2260" t="s">
        <v>28</v>
      </c>
      <c r="B2260" s="2" t="s">
        <v>1246</v>
      </c>
      <c r="C2260" s="2" t="s">
        <v>1267</v>
      </c>
      <c r="D2260" t="s">
        <v>36</v>
      </c>
      <c r="E2260" t="s">
        <v>39</v>
      </c>
      <c r="F2260" s="1">
        <v>3000</v>
      </c>
      <c r="G2260" s="4">
        <v>310</v>
      </c>
      <c r="H2260">
        <v>1</v>
      </c>
      <c r="J2260">
        <f t="shared" si="123"/>
        <v>930000</v>
      </c>
    </row>
    <row r="2261" spans="1:10">
      <c r="A2261" t="s">
        <v>28</v>
      </c>
      <c r="B2261" s="2" t="s">
        <v>1248</v>
      </c>
      <c r="C2261" s="2" t="s">
        <v>1268</v>
      </c>
      <c r="D2261" t="s">
        <v>36</v>
      </c>
      <c r="E2261" t="s">
        <v>39</v>
      </c>
      <c r="F2261" s="1">
        <v>2000</v>
      </c>
      <c r="G2261" s="4">
        <v>310</v>
      </c>
      <c r="H2261">
        <v>1</v>
      </c>
      <c r="J2261">
        <f t="shared" si="123"/>
        <v>620000</v>
      </c>
    </row>
    <row r="2262" spans="1:10">
      <c r="A2262" t="s">
        <v>28</v>
      </c>
      <c r="B2262" s="2" t="s">
        <v>1270</v>
      </c>
      <c r="C2262" s="2" t="s">
        <v>1269</v>
      </c>
      <c r="D2262" t="s">
        <v>36</v>
      </c>
      <c r="E2262" t="s">
        <v>39</v>
      </c>
      <c r="F2262" s="1">
        <v>1000</v>
      </c>
      <c r="G2262" s="4">
        <v>310</v>
      </c>
      <c r="H2262">
        <v>1</v>
      </c>
      <c r="J2262">
        <f t="shared" si="123"/>
        <v>310000</v>
      </c>
    </row>
    <row r="2263" spans="1:10">
      <c r="A2263" t="s">
        <v>28</v>
      </c>
      <c r="B2263" s="2" t="s">
        <v>1270</v>
      </c>
      <c r="C2263" s="2" t="s">
        <v>1269</v>
      </c>
      <c r="D2263" t="s">
        <v>36</v>
      </c>
      <c r="E2263" t="s">
        <v>39</v>
      </c>
      <c r="F2263" s="1">
        <v>3200</v>
      </c>
      <c r="G2263" s="4">
        <v>310</v>
      </c>
      <c r="H2263">
        <v>1</v>
      </c>
      <c r="J2263">
        <f t="shared" si="123"/>
        <v>992000</v>
      </c>
    </row>
    <row r="2264" spans="1:10">
      <c r="A2264" t="s">
        <v>28</v>
      </c>
      <c r="B2264" s="2" t="s">
        <v>1270</v>
      </c>
      <c r="C2264" s="2" t="s">
        <v>1271</v>
      </c>
      <c r="D2264" t="s">
        <v>36</v>
      </c>
      <c r="E2264" t="s">
        <v>39</v>
      </c>
      <c r="F2264" s="1">
        <v>2500</v>
      </c>
      <c r="G2264" s="4">
        <v>310</v>
      </c>
      <c r="H2264">
        <v>1</v>
      </c>
      <c r="J2264">
        <f t="shared" si="123"/>
        <v>775000</v>
      </c>
    </row>
    <row r="2265" spans="1:10">
      <c r="A2265" t="s">
        <v>28</v>
      </c>
      <c r="B2265" s="2" t="s">
        <v>1270</v>
      </c>
      <c r="C2265" s="2" t="s">
        <v>1272</v>
      </c>
      <c r="D2265" t="s">
        <v>36</v>
      </c>
      <c r="E2265" t="s">
        <v>39</v>
      </c>
      <c r="F2265" s="1">
        <v>1000</v>
      </c>
      <c r="G2265" s="4">
        <v>310</v>
      </c>
      <c r="H2265">
        <v>1</v>
      </c>
      <c r="J2265">
        <f t="shared" si="123"/>
        <v>310000</v>
      </c>
    </row>
    <row r="2266" spans="1:10">
      <c r="A2266" t="s">
        <v>28</v>
      </c>
      <c r="B2266" s="2" t="s">
        <v>1270</v>
      </c>
      <c r="C2266" s="2" t="s">
        <v>1269</v>
      </c>
      <c r="D2266" t="s">
        <v>36</v>
      </c>
      <c r="E2266" t="s">
        <v>39</v>
      </c>
      <c r="F2266" s="1">
        <v>2500</v>
      </c>
      <c r="G2266" s="4">
        <v>310</v>
      </c>
      <c r="H2266">
        <v>1</v>
      </c>
      <c r="J2266">
        <f t="shared" si="123"/>
        <v>775000</v>
      </c>
    </row>
    <row r="2267" spans="1:10">
      <c r="A2267" t="s">
        <v>28</v>
      </c>
      <c r="B2267" s="2" t="s">
        <v>1273</v>
      </c>
      <c r="C2267" s="2" t="s">
        <v>1243</v>
      </c>
      <c r="D2267" t="s">
        <v>36</v>
      </c>
      <c r="E2267" t="s">
        <v>39</v>
      </c>
      <c r="F2267" s="1">
        <v>2500</v>
      </c>
      <c r="G2267" s="4">
        <v>310</v>
      </c>
      <c r="H2267">
        <v>1</v>
      </c>
      <c r="J2267">
        <f t="shared" si="123"/>
        <v>775000</v>
      </c>
    </row>
    <row r="2268" spans="1:10">
      <c r="A2268" t="s">
        <v>28</v>
      </c>
      <c r="B2268" s="2" t="s">
        <v>1273</v>
      </c>
      <c r="C2268" s="2" t="s">
        <v>1274</v>
      </c>
      <c r="D2268" t="s">
        <v>36</v>
      </c>
      <c r="E2268" t="s">
        <v>39</v>
      </c>
      <c r="F2268" s="1">
        <v>2000</v>
      </c>
      <c r="G2268" s="4">
        <v>310</v>
      </c>
      <c r="H2268">
        <v>1</v>
      </c>
      <c r="J2268">
        <f t="shared" si="123"/>
        <v>620000</v>
      </c>
    </row>
    <row r="2269" spans="1:10">
      <c r="A2269" t="s">
        <v>28</v>
      </c>
      <c r="B2269" s="2" t="s">
        <v>1265</v>
      </c>
      <c r="C2269" s="2" t="s">
        <v>1265</v>
      </c>
      <c r="D2269" t="s">
        <v>36</v>
      </c>
      <c r="E2269" t="s">
        <v>39</v>
      </c>
      <c r="F2269" s="1">
        <v>2500</v>
      </c>
      <c r="G2269" s="4">
        <v>310</v>
      </c>
      <c r="H2269">
        <v>1</v>
      </c>
      <c r="J2269">
        <f t="shared" ref="J2269:J2300" si="124">F2269*G2269</f>
        <v>775000</v>
      </c>
    </row>
    <row r="2270" spans="1:10">
      <c r="A2270" t="s">
        <v>28</v>
      </c>
      <c r="B2270" s="2" t="s">
        <v>1276</v>
      </c>
      <c r="C2270" s="2" t="s">
        <v>1275</v>
      </c>
      <c r="D2270" t="s">
        <v>36</v>
      </c>
      <c r="E2270" t="s">
        <v>39</v>
      </c>
      <c r="F2270" s="1">
        <v>3200</v>
      </c>
      <c r="G2270" s="4">
        <v>310</v>
      </c>
      <c r="H2270">
        <v>1</v>
      </c>
      <c r="J2270">
        <f t="shared" si="124"/>
        <v>992000</v>
      </c>
    </row>
    <row r="2271" spans="1:10">
      <c r="A2271" t="s">
        <v>28</v>
      </c>
      <c r="B2271" s="2" t="s">
        <v>1276</v>
      </c>
      <c r="C2271" s="2" t="s">
        <v>1277</v>
      </c>
      <c r="D2271" t="s">
        <v>36</v>
      </c>
      <c r="E2271" t="s">
        <v>39</v>
      </c>
      <c r="F2271" s="1">
        <v>2000</v>
      </c>
      <c r="G2271" s="4">
        <v>310</v>
      </c>
      <c r="H2271">
        <v>1</v>
      </c>
      <c r="J2271">
        <f t="shared" si="124"/>
        <v>620000</v>
      </c>
    </row>
    <row r="2272" spans="1:10">
      <c r="A2272" t="s">
        <v>28</v>
      </c>
      <c r="B2272" s="2" t="s">
        <v>1250</v>
      </c>
      <c r="C2272" s="2" t="s">
        <v>1250</v>
      </c>
      <c r="D2272" t="s">
        <v>36</v>
      </c>
      <c r="E2272" t="s">
        <v>39</v>
      </c>
      <c r="F2272" s="1">
        <v>2500</v>
      </c>
      <c r="G2272" s="4">
        <v>310</v>
      </c>
      <c r="H2272">
        <v>1</v>
      </c>
      <c r="J2272">
        <f t="shared" si="124"/>
        <v>775000</v>
      </c>
    </row>
    <row r="2273" spans="1:10">
      <c r="A2273" t="s">
        <v>28</v>
      </c>
      <c r="B2273" s="2" t="s">
        <v>1250</v>
      </c>
      <c r="C2273" s="2" t="s">
        <v>1278</v>
      </c>
      <c r="D2273" t="s">
        <v>36</v>
      </c>
      <c r="E2273" t="s">
        <v>39</v>
      </c>
      <c r="F2273" s="1">
        <v>2500</v>
      </c>
      <c r="G2273" s="4">
        <v>310</v>
      </c>
      <c r="H2273">
        <v>1</v>
      </c>
      <c r="J2273">
        <f t="shared" si="124"/>
        <v>775000</v>
      </c>
    </row>
    <row r="2274" spans="1:10">
      <c r="A2274" t="s">
        <v>28</v>
      </c>
      <c r="B2274" s="2" t="s">
        <v>1250</v>
      </c>
      <c r="C2274" s="2" t="s">
        <v>1279</v>
      </c>
      <c r="D2274" t="s">
        <v>36</v>
      </c>
      <c r="E2274" t="s">
        <v>39</v>
      </c>
      <c r="F2274" s="1">
        <v>4000</v>
      </c>
      <c r="G2274" s="4">
        <v>310</v>
      </c>
      <c r="H2274">
        <v>1</v>
      </c>
      <c r="J2274">
        <f t="shared" si="124"/>
        <v>1240000</v>
      </c>
    </row>
    <row r="2275" spans="1:10">
      <c r="A2275" t="s">
        <v>28</v>
      </c>
      <c r="B2275" s="2" t="s">
        <v>1280</v>
      </c>
      <c r="C2275" s="2" t="s">
        <v>1281</v>
      </c>
      <c r="D2275" t="s">
        <v>36</v>
      </c>
      <c r="E2275" t="s">
        <v>39</v>
      </c>
      <c r="F2275" s="1">
        <v>6000</v>
      </c>
      <c r="G2275" s="4">
        <v>310</v>
      </c>
      <c r="H2275">
        <v>1</v>
      </c>
      <c r="J2275">
        <f t="shared" si="124"/>
        <v>1860000</v>
      </c>
    </row>
    <row r="2276" spans="1:10">
      <c r="A2276" t="s">
        <v>28</v>
      </c>
      <c r="B2276" s="2" t="s">
        <v>1280</v>
      </c>
      <c r="C2276" s="2" t="s">
        <v>1281</v>
      </c>
      <c r="D2276" t="s">
        <v>36</v>
      </c>
      <c r="E2276" t="s">
        <v>39</v>
      </c>
      <c r="F2276" s="1">
        <v>2500</v>
      </c>
      <c r="G2276" s="4">
        <v>310</v>
      </c>
      <c r="H2276">
        <v>1</v>
      </c>
      <c r="J2276">
        <f t="shared" si="124"/>
        <v>775000</v>
      </c>
    </row>
    <row r="2277" spans="1:10">
      <c r="A2277" t="s">
        <v>28</v>
      </c>
      <c r="B2277" s="2" t="s">
        <v>1280</v>
      </c>
      <c r="C2277" s="2" t="s">
        <v>1282</v>
      </c>
      <c r="D2277" t="s">
        <v>36</v>
      </c>
      <c r="E2277" t="s">
        <v>39</v>
      </c>
      <c r="F2277" s="1">
        <v>2500</v>
      </c>
      <c r="G2277" s="4">
        <v>310</v>
      </c>
      <c r="H2277">
        <v>1</v>
      </c>
      <c r="J2277">
        <f t="shared" si="124"/>
        <v>775000</v>
      </c>
    </row>
    <row r="2278" spans="1:10">
      <c r="A2278" t="s">
        <v>28</v>
      </c>
      <c r="B2278" s="2" t="s">
        <v>1280</v>
      </c>
      <c r="C2278" s="2" t="s">
        <v>1282</v>
      </c>
      <c r="D2278" t="s">
        <v>36</v>
      </c>
      <c r="E2278" t="s">
        <v>39</v>
      </c>
      <c r="F2278" s="1">
        <v>2500</v>
      </c>
      <c r="G2278" s="4">
        <v>310</v>
      </c>
      <c r="H2278">
        <v>1</v>
      </c>
      <c r="J2278">
        <f t="shared" si="124"/>
        <v>775000</v>
      </c>
    </row>
    <row r="2279" spans="1:10">
      <c r="A2279" t="s">
        <v>28</v>
      </c>
      <c r="B2279" s="2" t="s">
        <v>1280</v>
      </c>
      <c r="C2279" s="2" t="s">
        <v>1281</v>
      </c>
      <c r="D2279" t="s">
        <v>36</v>
      </c>
      <c r="E2279" t="s">
        <v>39</v>
      </c>
      <c r="F2279" s="1">
        <v>5000</v>
      </c>
      <c r="G2279" s="4">
        <v>310</v>
      </c>
      <c r="H2279">
        <v>1</v>
      </c>
      <c r="J2279">
        <f t="shared" si="124"/>
        <v>1550000</v>
      </c>
    </row>
    <row r="2280" spans="1:10">
      <c r="A2280" t="s">
        <v>28</v>
      </c>
      <c r="B2280" s="2" t="s">
        <v>1238</v>
      </c>
      <c r="C2280" s="2" t="s">
        <v>1238</v>
      </c>
      <c r="D2280" t="s">
        <v>36</v>
      </c>
      <c r="E2280" t="s">
        <v>39</v>
      </c>
      <c r="F2280" s="1">
        <v>2000</v>
      </c>
      <c r="G2280" s="4">
        <v>310</v>
      </c>
      <c r="H2280">
        <v>1</v>
      </c>
      <c r="J2280">
        <f t="shared" si="124"/>
        <v>620000</v>
      </c>
    </row>
    <row r="2281" spans="1:10">
      <c r="A2281" t="s">
        <v>28</v>
      </c>
      <c r="B2281" s="2" t="s">
        <v>1238</v>
      </c>
      <c r="C2281" s="2" t="s">
        <v>1238</v>
      </c>
      <c r="D2281" t="s">
        <v>36</v>
      </c>
      <c r="E2281" t="s">
        <v>39</v>
      </c>
      <c r="F2281" s="1">
        <v>2000</v>
      </c>
      <c r="G2281" s="4">
        <v>310</v>
      </c>
      <c r="H2281">
        <v>1</v>
      </c>
      <c r="J2281">
        <f t="shared" si="124"/>
        <v>620000</v>
      </c>
    </row>
    <row r="2282" spans="1:10">
      <c r="A2282" t="s">
        <v>28</v>
      </c>
      <c r="B2282" s="2" t="s">
        <v>1283</v>
      </c>
      <c r="C2282" s="2" t="s">
        <v>1237</v>
      </c>
      <c r="D2282" t="s">
        <v>36</v>
      </c>
      <c r="E2282" t="s">
        <v>39</v>
      </c>
      <c r="F2282" s="1">
        <v>3200</v>
      </c>
      <c r="G2282" s="4">
        <v>310</v>
      </c>
      <c r="H2282">
        <v>1</v>
      </c>
      <c r="J2282">
        <f t="shared" si="124"/>
        <v>992000</v>
      </c>
    </row>
    <row r="2283" spans="1:10">
      <c r="A2283" t="s">
        <v>28</v>
      </c>
      <c r="B2283" s="2" t="s">
        <v>1283</v>
      </c>
      <c r="C2283" s="2" t="s">
        <v>1237</v>
      </c>
      <c r="D2283" t="s">
        <v>36</v>
      </c>
      <c r="E2283" t="s">
        <v>39</v>
      </c>
      <c r="F2283" s="1">
        <v>3000</v>
      </c>
      <c r="G2283" s="4">
        <v>310</v>
      </c>
      <c r="H2283">
        <v>1</v>
      </c>
      <c r="J2283">
        <f t="shared" si="124"/>
        <v>930000</v>
      </c>
    </row>
    <row r="2284" spans="1:10">
      <c r="A2284" t="s">
        <v>28</v>
      </c>
      <c r="B2284" s="2" t="s">
        <v>1283</v>
      </c>
      <c r="C2284" s="2" t="s">
        <v>1237</v>
      </c>
      <c r="D2284" t="s">
        <v>36</v>
      </c>
      <c r="E2284" t="s">
        <v>39</v>
      </c>
      <c r="F2284" s="1">
        <v>1000</v>
      </c>
      <c r="G2284" s="4">
        <v>310</v>
      </c>
      <c r="H2284">
        <v>1</v>
      </c>
      <c r="J2284">
        <f t="shared" si="124"/>
        <v>310000</v>
      </c>
    </row>
    <row r="2285" spans="1:10">
      <c r="A2285" t="s">
        <v>28</v>
      </c>
      <c r="B2285" s="2" t="s">
        <v>1283</v>
      </c>
      <c r="C2285" s="2" t="s">
        <v>1237</v>
      </c>
      <c r="D2285" t="s">
        <v>36</v>
      </c>
      <c r="E2285" t="s">
        <v>39</v>
      </c>
      <c r="F2285" s="1">
        <v>3000</v>
      </c>
      <c r="G2285" s="4">
        <v>310</v>
      </c>
      <c r="H2285">
        <v>1</v>
      </c>
      <c r="J2285">
        <f t="shared" si="124"/>
        <v>930000</v>
      </c>
    </row>
    <row r="2286" spans="1:10">
      <c r="A2286" t="s">
        <v>28</v>
      </c>
      <c r="B2286" s="2" t="s">
        <v>1253</v>
      </c>
      <c r="C2286" s="2" t="s">
        <v>1262</v>
      </c>
      <c r="D2286" t="s">
        <v>36</v>
      </c>
      <c r="E2286" t="s">
        <v>39</v>
      </c>
      <c r="F2286" s="1">
        <v>3000</v>
      </c>
      <c r="G2286" s="4">
        <v>310</v>
      </c>
      <c r="H2286">
        <v>1</v>
      </c>
      <c r="J2286">
        <f t="shared" si="124"/>
        <v>930000</v>
      </c>
    </row>
    <row r="2287" spans="1:10">
      <c r="A2287" t="s">
        <v>28</v>
      </c>
      <c r="B2287" s="2" t="s">
        <v>1253</v>
      </c>
      <c r="C2287" s="2" t="s">
        <v>1262</v>
      </c>
      <c r="D2287" t="s">
        <v>36</v>
      </c>
      <c r="E2287" t="s">
        <v>39</v>
      </c>
      <c r="F2287" s="1">
        <v>5000</v>
      </c>
      <c r="G2287" s="4">
        <v>310</v>
      </c>
      <c r="H2287">
        <v>1</v>
      </c>
      <c r="J2287">
        <f t="shared" si="124"/>
        <v>1550000</v>
      </c>
    </row>
    <row r="2288" spans="1:10">
      <c r="A2288" t="s">
        <v>28</v>
      </c>
      <c r="B2288" s="2" t="s">
        <v>1253</v>
      </c>
      <c r="C2288" s="2" t="s">
        <v>1262</v>
      </c>
      <c r="D2288" t="s">
        <v>36</v>
      </c>
      <c r="E2288" t="s">
        <v>39</v>
      </c>
      <c r="F2288" s="1">
        <v>2500</v>
      </c>
      <c r="G2288" s="4">
        <v>310</v>
      </c>
      <c r="H2288">
        <v>1</v>
      </c>
      <c r="J2288">
        <f t="shared" si="124"/>
        <v>775000</v>
      </c>
    </row>
    <row r="2289" spans="1:10">
      <c r="A2289" t="s">
        <v>28</v>
      </c>
      <c r="B2289" s="2" t="s">
        <v>1263</v>
      </c>
      <c r="C2289" s="2" t="s">
        <v>1263</v>
      </c>
      <c r="D2289" t="s">
        <v>36</v>
      </c>
      <c r="E2289" t="s">
        <v>39</v>
      </c>
      <c r="F2289" s="1">
        <v>2000</v>
      </c>
      <c r="G2289" s="4">
        <v>310</v>
      </c>
      <c r="H2289">
        <v>1</v>
      </c>
      <c r="J2289">
        <f t="shared" si="124"/>
        <v>620000</v>
      </c>
    </row>
    <row r="2290" spans="1:10">
      <c r="A2290" t="s">
        <v>28</v>
      </c>
      <c r="B2290" s="2" t="s">
        <v>1263</v>
      </c>
      <c r="C2290" s="2" t="s">
        <v>1263</v>
      </c>
      <c r="D2290" t="s">
        <v>36</v>
      </c>
      <c r="E2290" t="s">
        <v>39</v>
      </c>
      <c r="F2290" s="1">
        <v>700</v>
      </c>
      <c r="G2290" s="4">
        <v>310</v>
      </c>
      <c r="H2290">
        <v>1</v>
      </c>
      <c r="J2290">
        <f t="shared" si="124"/>
        <v>217000</v>
      </c>
    </row>
    <row r="2291" spans="1:10">
      <c r="A2291" t="s">
        <v>28</v>
      </c>
      <c r="B2291" s="2" t="s">
        <v>1263</v>
      </c>
      <c r="C2291" s="2" t="s">
        <v>1263</v>
      </c>
      <c r="D2291" t="s">
        <v>36</v>
      </c>
      <c r="E2291" t="s">
        <v>39</v>
      </c>
      <c r="F2291" s="1">
        <v>2000</v>
      </c>
      <c r="G2291" s="4">
        <v>310</v>
      </c>
      <c r="H2291">
        <v>1</v>
      </c>
      <c r="J2291">
        <f t="shared" si="124"/>
        <v>620000</v>
      </c>
    </row>
    <row r="2292" spans="1:10">
      <c r="A2292" t="s">
        <v>28</v>
      </c>
      <c r="B2292" s="2" t="s">
        <v>1246</v>
      </c>
      <c r="C2292" s="2" t="s">
        <v>1284</v>
      </c>
      <c r="D2292" t="s">
        <v>36</v>
      </c>
      <c r="E2292" t="s">
        <v>39</v>
      </c>
      <c r="F2292" s="1">
        <v>2500</v>
      </c>
      <c r="G2292" s="4">
        <v>310</v>
      </c>
      <c r="H2292">
        <v>1</v>
      </c>
      <c r="J2292">
        <f t="shared" si="124"/>
        <v>775000</v>
      </c>
    </row>
    <row r="2293" spans="1:10">
      <c r="A2293" t="s">
        <v>28</v>
      </c>
      <c r="B2293" s="2" t="s">
        <v>1263</v>
      </c>
      <c r="C2293" s="2" t="s">
        <v>1285</v>
      </c>
      <c r="D2293" t="s">
        <v>36</v>
      </c>
      <c r="E2293" t="s">
        <v>39</v>
      </c>
      <c r="F2293" s="1">
        <v>2000</v>
      </c>
      <c r="G2293" s="4">
        <v>310</v>
      </c>
      <c r="H2293">
        <v>1</v>
      </c>
      <c r="J2293">
        <f t="shared" si="124"/>
        <v>620000</v>
      </c>
    </row>
    <row r="2294" spans="1:10">
      <c r="A2294" t="s">
        <v>28</v>
      </c>
      <c r="B2294" s="2" t="s">
        <v>1263</v>
      </c>
      <c r="C2294" s="2" t="s">
        <v>1285</v>
      </c>
      <c r="D2294" t="s">
        <v>36</v>
      </c>
      <c r="E2294" t="s">
        <v>39</v>
      </c>
      <c r="F2294" s="1">
        <v>2000</v>
      </c>
      <c r="G2294" s="4">
        <v>310</v>
      </c>
      <c r="H2294">
        <v>1</v>
      </c>
      <c r="J2294">
        <f t="shared" si="124"/>
        <v>620000</v>
      </c>
    </row>
    <row r="2295" spans="1:10">
      <c r="A2295" t="s">
        <v>28</v>
      </c>
      <c r="B2295" s="2" t="s">
        <v>1263</v>
      </c>
      <c r="C2295" s="2" t="s">
        <v>1285</v>
      </c>
      <c r="D2295" t="s">
        <v>36</v>
      </c>
      <c r="E2295" t="s">
        <v>39</v>
      </c>
      <c r="F2295" s="1">
        <v>1600</v>
      </c>
      <c r="G2295" s="4">
        <v>310</v>
      </c>
      <c r="H2295">
        <v>1</v>
      </c>
      <c r="J2295">
        <f t="shared" si="124"/>
        <v>496000</v>
      </c>
    </row>
    <row r="2296" spans="1:10">
      <c r="A2296" t="s">
        <v>28</v>
      </c>
      <c r="B2296" s="2" t="s">
        <v>1263</v>
      </c>
      <c r="C2296" s="2" t="s">
        <v>1285</v>
      </c>
      <c r="D2296" t="s">
        <v>36</v>
      </c>
      <c r="E2296" t="s">
        <v>39</v>
      </c>
      <c r="F2296" s="1">
        <v>6000</v>
      </c>
      <c r="G2296" s="4">
        <v>310</v>
      </c>
      <c r="H2296">
        <v>1</v>
      </c>
      <c r="J2296">
        <f t="shared" si="124"/>
        <v>1860000</v>
      </c>
    </row>
    <row r="2297" spans="1:10">
      <c r="A2297" t="s">
        <v>28</v>
      </c>
      <c r="B2297" s="2" t="s">
        <v>1263</v>
      </c>
      <c r="C2297" s="2" t="s">
        <v>1285</v>
      </c>
      <c r="D2297" t="s">
        <v>36</v>
      </c>
      <c r="E2297" t="s">
        <v>39</v>
      </c>
      <c r="F2297" s="1">
        <v>2000</v>
      </c>
      <c r="G2297" s="4">
        <v>310</v>
      </c>
      <c r="H2297">
        <v>1</v>
      </c>
      <c r="J2297">
        <f t="shared" si="124"/>
        <v>620000</v>
      </c>
    </row>
    <row r="2298" spans="1:10">
      <c r="A2298" t="s">
        <v>28</v>
      </c>
      <c r="B2298" s="2" t="s">
        <v>1263</v>
      </c>
      <c r="C2298" s="2" t="s">
        <v>1286</v>
      </c>
      <c r="D2298" t="s">
        <v>36</v>
      </c>
      <c r="E2298" t="s">
        <v>39</v>
      </c>
      <c r="F2298" s="1">
        <v>5000</v>
      </c>
      <c r="G2298" s="4">
        <v>310</v>
      </c>
      <c r="H2298">
        <v>1</v>
      </c>
      <c r="J2298">
        <f t="shared" si="124"/>
        <v>1550000</v>
      </c>
    </row>
    <row r="2299" spans="1:10">
      <c r="A2299" t="s">
        <v>28</v>
      </c>
      <c r="B2299" s="2" t="s">
        <v>1263</v>
      </c>
      <c r="C2299" s="2" t="s">
        <v>1286</v>
      </c>
      <c r="D2299" t="s">
        <v>36</v>
      </c>
      <c r="E2299" t="s">
        <v>39</v>
      </c>
      <c r="F2299" s="1">
        <v>5000</v>
      </c>
      <c r="G2299" s="4">
        <v>310</v>
      </c>
      <c r="H2299">
        <v>1</v>
      </c>
      <c r="J2299">
        <f t="shared" si="124"/>
        <v>1550000</v>
      </c>
    </row>
    <row r="2300" spans="1:10">
      <c r="A2300" t="s">
        <v>28</v>
      </c>
      <c r="B2300" s="2" t="s">
        <v>1283</v>
      </c>
      <c r="C2300" s="2" t="s">
        <v>1237</v>
      </c>
      <c r="D2300" t="s">
        <v>36</v>
      </c>
      <c r="E2300" t="s">
        <v>39</v>
      </c>
      <c r="F2300" s="1">
        <v>1000</v>
      </c>
      <c r="G2300" s="4">
        <v>310</v>
      </c>
      <c r="H2300">
        <v>1</v>
      </c>
      <c r="J2300">
        <f t="shared" si="124"/>
        <v>310000</v>
      </c>
    </row>
    <row r="2301" spans="1:10">
      <c r="A2301" t="s">
        <v>28</v>
      </c>
      <c r="B2301" s="2" t="s">
        <v>1283</v>
      </c>
      <c r="C2301" s="2" t="s">
        <v>1287</v>
      </c>
      <c r="D2301" t="s">
        <v>36</v>
      </c>
      <c r="E2301" t="s">
        <v>39</v>
      </c>
      <c r="F2301" s="1">
        <v>1000</v>
      </c>
      <c r="G2301" s="4">
        <v>310</v>
      </c>
      <c r="H2301">
        <v>1</v>
      </c>
      <c r="J2301">
        <f t="shared" ref="J2301:J2306" si="125">F2301*G2301</f>
        <v>310000</v>
      </c>
    </row>
    <row r="2302" spans="1:10">
      <c r="A2302" t="s">
        <v>28</v>
      </c>
      <c r="B2302" s="2" t="s">
        <v>1283</v>
      </c>
      <c r="C2302" s="2" t="s">
        <v>1287</v>
      </c>
      <c r="D2302" t="s">
        <v>36</v>
      </c>
      <c r="E2302" t="s">
        <v>39</v>
      </c>
      <c r="F2302" s="1">
        <v>2500</v>
      </c>
      <c r="G2302" s="4">
        <v>310</v>
      </c>
      <c r="H2302">
        <v>1</v>
      </c>
      <c r="J2302">
        <f t="shared" si="125"/>
        <v>775000</v>
      </c>
    </row>
    <row r="2303" spans="1:10">
      <c r="A2303" t="s">
        <v>28</v>
      </c>
      <c r="B2303" s="2" t="s">
        <v>1283</v>
      </c>
      <c r="C2303" s="2" t="s">
        <v>1287</v>
      </c>
      <c r="D2303" t="s">
        <v>36</v>
      </c>
      <c r="E2303" t="s">
        <v>39</v>
      </c>
      <c r="F2303" s="1">
        <v>3000</v>
      </c>
      <c r="G2303" s="4">
        <v>310</v>
      </c>
      <c r="H2303">
        <v>1</v>
      </c>
      <c r="J2303">
        <f t="shared" si="125"/>
        <v>930000</v>
      </c>
    </row>
    <row r="2304" spans="1:10">
      <c r="A2304" t="s">
        <v>28</v>
      </c>
      <c r="B2304" s="2" t="s">
        <v>1283</v>
      </c>
      <c r="C2304" s="2" t="s">
        <v>1288</v>
      </c>
      <c r="D2304" t="s">
        <v>36</v>
      </c>
      <c r="E2304" t="s">
        <v>39</v>
      </c>
      <c r="F2304" s="1">
        <v>4500</v>
      </c>
      <c r="G2304" s="4">
        <v>310</v>
      </c>
      <c r="H2304">
        <v>1</v>
      </c>
      <c r="J2304">
        <f t="shared" si="125"/>
        <v>1395000</v>
      </c>
    </row>
    <row r="2305" spans="1:11">
      <c r="A2305" t="s">
        <v>28</v>
      </c>
      <c r="B2305" s="2" t="s">
        <v>1246</v>
      </c>
      <c r="C2305" s="2" t="s">
        <v>1247</v>
      </c>
      <c r="D2305" t="s">
        <v>36</v>
      </c>
      <c r="E2305" t="s">
        <v>39</v>
      </c>
      <c r="F2305" s="1">
        <v>1500</v>
      </c>
      <c r="G2305" s="4">
        <v>310</v>
      </c>
      <c r="H2305">
        <v>1</v>
      </c>
      <c r="J2305">
        <f t="shared" si="125"/>
        <v>465000</v>
      </c>
    </row>
    <row r="2306" spans="1:11">
      <c r="A2306" t="s">
        <v>28</v>
      </c>
      <c r="B2306" s="2" t="s">
        <v>1283</v>
      </c>
      <c r="C2306" s="2" t="s">
        <v>1259</v>
      </c>
      <c r="D2306" t="s">
        <v>36</v>
      </c>
      <c r="E2306" t="s">
        <v>39</v>
      </c>
      <c r="F2306" s="1">
        <v>1600</v>
      </c>
      <c r="G2306" s="4">
        <v>310</v>
      </c>
      <c r="H2306">
        <v>1</v>
      </c>
      <c r="J2306">
        <f t="shared" si="125"/>
        <v>496000</v>
      </c>
    </row>
    <row r="2307" spans="1:11" ht="15">
      <c r="A2307" s="15" t="s">
        <v>1299</v>
      </c>
      <c r="B2307" s="2"/>
      <c r="C2307" s="2"/>
      <c r="G2307" s="4"/>
      <c r="H2307">
        <f>SUM(H2207:H2306)</f>
        <v>89</v>
      </c>
      <c r="J2307">
        <f t="shared" ref="J2307" si="126">SUM(J2207:J2306)</f>
        <v>104687000</v>
      </c>
    </row>
    <row r="2308" spans="1:11" ht="15">
      <c r="A2308" s="15" t="s">
        <v>1300</v>
      </c>
      <c r="B2308" s="2"/>
      <c r="C2308" s="2"/>
      <c r="G2308" s="4"/>
      <c r="I2308">
        <f>SUM(I2207:I2306)</f>
        <v>11</v>
      </c>
      <c r="K2308">
        <f>SUM(K2207:K2306)</f>
        <v>11500000</v>
      </c>
    </row>
    <row r="2309" spans="1:11" ht="18">
      <c r="A2309" s="12" t="s">
        <v>1301</v>
      </c>
      <c r="H2309">
        <f>SUM(H2:H2308)/2</f>
        <v>1691</v>
      </c>
      <c r="I2309">
        <f>SUM(I2:I2308)/2</f>
        <v>564</v>
      </c>
      <c r="J2309">
        <f>SUM(J2:J2308)/2</f>
        <v>2120746150</v>
      </c>
      <c r="K2309">
        <f>SUM(K2:K2308)/2</f>
        <v>657255000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13"/>
  <sheetViews>
    <sheetView zoomScale="70" zoomScaleNormal="70" zoomScalePageLayoutView="70" workbookViewId="0">
      <selection activeCell="A8" sqref="A8"/>
    </sheetView>
  </sheetViews>
  <sheetFormatPr baseColWidth="10" defaultColWidth="8.83203125" defaultRowHeight="14" x14ac:dyDescent="0"/>
  <cols>
    <col min="1" max="1" width="28.5" customWidth="1"/>
    <col min="2" max="2" width="17.5" style="1" customWidth="1"/>
    <col min="3" max="3" width="15.33203125" style="1" customWidth="1"/>
    <col min="4" max="4" width="19.5" style="1" customWidth="1"/>
    <col min="5" max="5" width="15" style="1" customWidth="1"/>
    <col min="6" max="7" width="13.5" style="1" customWidth="1"/>
    <col min="8" max="8" width="15.33203125" style="1" customWidth="1"/>
    <col min="9" max="9" width="13.5" style="1" customWidth="1"/>
  </cols>
  <sheetData>
    <row r="1" spans="1:9">
      <c r="A1" t="s">
        <v>29</v>
      </c>
      <c r="B1" s="29">
        <v>2010</v>
      </c>
      <c r="C1" s="29"/>
      <c r="D1" s="29"/>
      <c r="E1" s="29"/>
      <c r="F1" s="29"/>
      <c r="G1" s="29"/>
      <c r="H1" s="29"/>
      <c r="I1" s="29"/>
    </row>
    <row r="2" spans="1:9">
      <c r="A2" s="27" t="s">
        <v>2064</v>
      </c>
      <c r="B2" s="1" t="s">
        <v>2065</v>
      </c>
      <c r="C2" s="1" t="s">
        <v>2066</v>
      </c>
      <c r="D2" s="1" t="s">
        <v>2067</v>
      </c>
      <c r="E2" s="1" t="s">
        <v>2068</v>
      </c>
      <c r="F2" s="1" t="s">
        <v>2069</v>
      </c>
      <c r="G2" s="1" t="s">
        <v>2070</v>
      </c>
      <c r="H2" s="1" t="s">
        <v>2071</v>
      </c>
      <c r="I2" s="1" t="s">
        <v>2072</v>
      </c>
    </row>
    <row r="3" spans="1:9">
      <c r="A3" s="25" t="s">
        <v>1763</v>
      </c>
      <c r="B3" s="24">
        <v>802.33262467714314</v>
      </c>
      <c r="C3" s="24">
        <v>24.344105676776515</v>
      </c>
      <c r="D3" s="24">
        <v>1267.5213651349311</v>
      </c>
      <c r="E3" s="24">
        <v>494.44632646676183</v>
      </c>
      <c r="F3" s="24">
        <v>24.069978740314291</v>
      </c>
      <c r="G3" s="24">
        <v>8.0233262467714326</v>
      </c>
      <c r="H3" s="24">
        <v>334.10217124597074</v>
      </c>
      <c r="I3" s="24">
        <v>2829.5458932797201</v>
      </c>
    </row>
    <row r="4" spans="1:9" hidden="1">
      <c r="A4" s="25"/>
      <c r="B4" s="24">
        <v>1582436.7422523182</v>
      </c>
      <c r="C4" s="24">
        <v>53739.091</v>
      </c>
      <c r="D4" s="24">
        <v>2155292.997207507</v>
      </c>
      <c r="E4" s="24">
        <v>1165298.6983441438</v>
      </c>
      <c r="F4" s="24">
        <v>47473.102267569557</v>
      </c>
      <c r="G4" s="24">
        <v>15824.367422523184</v>
      </c>
      <c r="H4" s="24">
        <v>743707.08076645259</v>
      </c>
      <c r="I4" s="24">
        <v>6293002.2944508148</v>
      </c>
    </row>
    <row r="5" spans="1:9">
      <c r="A5" s="25" t="s">
        <v>195</v>
      </c>
      <c r="B5" s="24">
        <v>800.90694058207657</v>
      </c>
      <c r="C5" s="24">
        <v>20.292349487034279</v>
      </c>
      <c r="D5" s="24">
        <v>796.02289369673622</v>
      </c>
      <c r="E5" s="24">
        <v>502.08622765939498</v>
      </c>
      <c r="F5" s="24">
        <v>24.027208217462299</v>
      </c>
      <c r="G5" s="24">
        <v>8.0090694058207674</v>
      </c>
      <c r="H5" s="24">
        <v>308.40448389230676</v>
      </c>
      <c r="I5" s="24">
        <v>2585.1621094567035</v>
      </c>
    </row>
    <row r="6" spans="1:9">
      <c r="A6" s="25" t="s">
        <v>1383</v>
      </c>
      <c r="B6" s="24">
        <v>6964.1840891007196</v>
      </c>
      <c r="C6" s="24">
        <v>90.59131851897213</v>
      </c>
      <c r="D6" s="24">
        <v>5661.8612497102658</v>
      </c>
      <c r="E6" s="24">
        <v>2417.7267606293763</v>
      </c>
      <c r="F6" s="24">
        <v>208.92552267302156</v>
      </c>
      <c r="G6" s="24">
        <v>69.641840891007192</v>
      </c>
      <c r="H6" s="24">
        <v>1510.875805266488</v>
      </c>
      <c r="I6" s="24">
        <v>12556.464392580345</v>
      </c>
    </row>
    <row r="7" spans="1:9">
      <c r="A7" s="25" t="s">
        <v>2058</v>
      </c>
      <c r="B7" s="24">
        <v>654.51559622975026</v>
      </c>
      <c r="C7" s="24">
        <v>15.475695862114522</v>
      </c>
      <c r="D7" s="24">
        <v>1292.5178726352158</v>
      </c>
      <c r="E7" s="24">
        <v>292.44993752149924</v>
      </c>
      <c r="F7" s="24">
        <v>19.635467886892506</v>
      </c>
      <c r="G7" s="24">
        <v>6.5451559622975033</v>
      </c>
      <c r="H7" s="24">
        <v>239.90065943131739</v>
      </c>
      <c r="I7" s="24">
        <v>2007.1418259353104</v>
      </c>
    </row>
    <row r="8" spans="1:9">
      <c r="A8" s="25" t="s">
        <v>1187</v>
      </c>
      <c r="B8" s="24">
        <v>917.43463751293962</v>
      </c>
      <c r="C8" s="24">
        <v>30.137344402443599</v>
      </c>
      <c r="D8" s="24">
        <v>1198.680154336319</v>
      </c>
      <c r="E8" s="24">
        <v>451.54097897236807</v>
      </c>
      <c r="F8" s="24">
        <v>27.523039125388181</v>
      </c>
      <c r="G8" s="24">
        <v>9.1743463751293959</v>
      </c>
      <c r="H8" s="24">
        <v>467.80383907423618</v>
      </c>
      <c r="I8" s="24">
        <v>3913.4138715259687</v>
      </c>
    </row>
    <row r="9" spans="1:9">
      <c r="A9" s="25" t="s">
        <v>1246</v>
      </c>
      <c r="B9" s="24">
        <v>1335.2118163086905</v>
      </c>
      <c r="C9" s="24">
        <v>31.570419558713624</v>
      </c>
      <c r="D9" s="24">
        <v>2636.73646017584</v>
      </c>
      <c r="E9" s="24">
        <v>596.59787254385856</v>
      </c>
      <c r="F9" s="24">
        <v>40.056354489260713</v>
      </c>
      <c r="G9" s="24">
        <v>13.352118163086907</v>
      </c>
      <c r="H9" s="24">
        <v>489.39734523988744</v>
      </c>
      <c r="I9" s="24">
        <v>4094.5693249080341</v>
      </c>
    </row>
    <row r="10" spans="1:9">
      <c r="A10" s="25" t="s">
        <v>158</v>
      </c>
      <c r="B10" s="24">
        <v>1877.9475007412725</v>
      </c>
      <c r="C10" s="24">
        <v>47.581017309762188</v>
      </c>
      <c r="D10" s="24">
        <v>1866.4955040396801</v>
      </c>
      <c r="E10" s="24">
        <v>1177.2798169339214</v>
      </c>
      <c r="F10" s="24">
        <v>56.33842502223817</v>
      </c>
      <c r="G10" s="24">
        <v>18.779475007412724</v>
      </c>
      <c r="H10" s="24">
        <v>723.13948150085548</v>
      </c>
      <c r="I10" s="24">
        <v>6061.6264842666005</v>
      </c>
    </row>
    <row r="11" spans="1:9">
      <c r="A11" s="25" t="s">
        <v>1348</v>
      </c>
      <c r="B11" s="24">
        <v>575.65186354336754</v>
      </c>
      <c r="C11" s="24">
        <v>14.585126193805886</v>
      </c>
      <c r="D11" s="24">
        <v>572.14145484452911</v>
      </c>
      <c r="E11" s="24">
        <v>360.87447613019009</v>
      </c>
      <c r="F11" s="24">
        <v>17.269555906301026</v>
      </c>
      <c r="G11" s="24">
        <v>5.7565186354336753</v>
      </c>
      <c r="H11" s="24">
        <v>221.66572279759544</v>
      </c>
      <c r="I11" s="24">
        <v>1858.0852661720057</v>
      </c>
    </row>
    <row r="12" spans="1:9">
      <c r="A12" s="25" t="s">
        <v>1869</v>
      </c>
      <c r="B12" s="24">
        <v>1172.7336033222853</v>
      </c>
      <c r="C12" s="24">
        <v>81.118664642500789</v>
      </c>
      <c r="D12" s="24">
        <v>1921.2592523774097</v>
      </c>
      <c r="E12" s="24">
        <v>2249.065031829587</v>
      </c>
      <c r="F12" s="24">
        <v>35.182008099668558</v>
      </c>
      <c r="G12" s="24">
        <v>11.727336033222857</v>
      </c>
      <c r="H12" s="24">
        <v>1213.4412375151041</v>
      </c>
      <c r="I12" s="24">
        <v>10187.190969559746</v>
      </c>
    </row>
    <row r="13" spans="1:9">
      <c r="A13" s="25" t="s">
        <v>1394</v>
      </c>
      <c r="B13" s="24">
        <v>391.56310184861428</v>
      </c>
      <c r="C13" s="24">
        <v>5.0935209675689439</v>
      </c>
      <c r="D13" s="24">
        <v>318.33965397937953</v>
      </c>
      <c r="E13" s="24">
        <v>135.93732987272116</v>
      </c>
      <c r="F13" s="24">
        <v>11.746893055458429</v>
      </c>
      <c r="G13" s="24">
        <v>3.9156310184861423</v>
      </c>
      <c r="H13" s="24">
        <v>84.949393819737793</v>
      </c>
      <c r="I13" s="24">
        <v>705.99054862797561</v>
      </c>
    </row>
    <row r="14" spans="1:9">
      <c r="A14" s="25" t="s">
        <v>1546</v>
      </c>
      <c r="B14" s="24">
        <v>2657.4930907593011</v>
      </c>
      <c r="C14" s="24">
        <v>54.877511535849209</v>
      </c>
      <c r="D14" s="24">
        <v>2276.7443792745207</v>
      </c>
      <c r="E14" s="24">
        <v>935.45936257540268</v>
      </c>
      <c r="F14" s="24">
        <v>79.724792722779029</v>
      </c>
      <c r="G14" s="24">
        <v>26.574930907593011</v>
      </c>
      <c r="H14" s="24">
        <v>735.2722089310613</v>
      </c>
      <c r="I14" s="24">
        <v>6243.0818794033694</v>
      </c>
    </row>
    <row r="15" spans="1:9">
      <c r="A15" s="25" t="s">
        <v>1748</v>
      </c>
      <c r="B15" s="24">
        <v>4289.5083848903087</v>
      </c>
      <c r="C15" s="24">
        <v>52.194749622168537</v>
      </c>
      <c r="D15" s="24">
        <v>1154.4135732234079</v>
      </c>
      <c r="E15" s="24">
        <v>1922.9539449553147</v>
      </c>
      <c r="F15" s="24">
        <v>128.68525154670928</v>
      </c>
      <c r="G15" s="24">
        <v>42.895083848903091</v>
      </c>
      <c r="H15" s="24">
        <v>772.86738965890368</v>
      </c>
      <c r="I15" s="24">
        <v>6494.9321134622314</v>
      </c>
    </row>
    <row r="16" spans="1:9">
      <c r="A16" s="25" t="s">
        <v>1477</v>
      </c>
      <c r="B16" s="24">
        <v>1056.4490694297581</v>
      </c>
      <c r="C16" s="24">
        <v>58.459448864485672</v>
      </c>
      <c r="D16" s="24">
        <v>3263.494479177295</v>
      </c>
      <c r="E16" s="24">
        <v>753.15031896993878</v>
      </c>
      <c r="F16" s="24">
        <v>31.693472082892743</v>
      </c>
      <c r="G16" s="24">
        <v>10.56449069429758</v>
      </c>
      <c r="H16" s="24">
        <v>773.72403199118935</v>
      </c>
      <c r="I16" s="24">
        <v>6578.3096747505142</v>
      </c>
    </row>
    <row r="17" spans="1:9">
      <c r="A17" s="25" t="s">
        <v>2004</v>
      </c>
      <c r="B17" s="24">
        <v>668.61052056428593</v>
      </c>
      <c r="C17" s="24">
        <v>20.286754730647097</v>
      </c>
      <c r="D17" s="24">
        <v>1056.2678042791092</v>
      </c>
      <c r="E17" s="24">
        <v>412.03860538896822</v>
      </c>
      <c r="F17" s="24">
        <v>20.058315616928574</v>
      </c>
      <c r="G17" s="24">
        <v>6.6861052056428605</v>
      </c>
      <c r="H17" s="24">
        <v>278.41847603830894</v>
      </c>
      <c r="I17" s="24">
        <v>2357.9549110664334</v>
      </c>
    </row>
    <row r="18" spans="1:9">
      <c r="A18" s="25" t="s">
        <v>1900</v>
      </c>
      <c r="B18" s="24">
        <v>323.15929854487166</v>
      </c>
      <c r="C18" s="24">
        <v>7.0212053603682989</v>
      </c>
      <c r="D18" s="24">
        <v>177.17907210565821</v>
      </c>
      <c r="E18" s="24">
        <v>224.55337213303426</v>
      </c>
      <c r="F18" s="24">
        <v>9.6947789563461502</v>
      </c>
      <c r="G18" s="24">
        <v>3.2315929854487173</v>
      </c>
      <c r="H18" s="24">
        <v>102.83751358462845</v>
      </c>
      <c r="I18" s="24">
        <v>865.14887379025652</v>
      </c>
    </row>
    <row r="19" spans="1:9">
      <c r="A19" s="25" t="s">
        <v>1701</v>
      </c>
      <c r="B19" s="24">
        <v>714.34132203667809</v>
      </c>
      <c r="C19" s="24">
        <v>28.19530598737828</v>
      </c>
      <c r="D19" s="24">
        <v>859.1162657305839</v>
      </c>
      <c r="E19" s="24">
        <v>792.55151668855126</v>
      </c>
      <c r="F19" s="24">
        <v>21.430239661100345</v>
      </c>
      <c r="G19" s="24">
        <v>7.1434132203667815</v>
      </c>
      <c r="H19" s="24">
        <v>402.16913651784279</v>
      </c>
      <c r="I19" s="24">
        <v>3392.407731757196</v>
      </c>
    </row>
    <row r="20" spans="1:9">
      <c r="A20" s="25" t="s">
        <v>1500</v>
      </c>
      <c r="B20" s="24">
        <v>513.43635466996079</v>
      </c>
      <c r="C20" s="24">
        <v>18.942295514280698</v>
      </c>
      <c r="D20" s="24">
        <v>1002.7005771312838</v>
      </c>
      <c r="E20" s="24">
        <v>183.05173705083379</v>
      </c>
      <c r="F20" s="24">
        <v>15.403090640098824</v>
      </c>
      <c r="G20" s="24">
        <v>5.1343635466996087</v>
      </c>
      <c r="H20" s="24">
        <v>229.52556577713813</v>
      </c>
      <c r="I20" s="24">
        <v>1971.0990699481827</v>
      </c>
    </row>
    <row r="21" spans="1:9">
      <c r="A21" s="25" t="s">
        <v>1619</v>
      </c>
      <c r="B21" s="24">
        <v>1654.2414382243637</v>
      </c>
      <c r="C21" s="24">
        <v>112.93259237032701</v>
      </c>
      <c r="D21" s="24">
        <v>3720.6635448389061</v>
      </c>
      <c r="E21" s="24">
        <v>1441.3296571055046</v>
      </c>
      <c r="F21" s="24">
        <v>49.627243146730912</v>
      </c>
      <c r="G21" s="24">
        <v>16.542414382243638</v>
      </c>
      <c r="H21" s="24">
        <v>1515.4378608037662</v>
      </c>
      <c r="I21" s="24">
        <v>12865.222710294367</v>
      </c>
    </row>
    <row r="22" spans="1:9">
      <c r="A22" s="25" t="s">
        <v>1743</v>
      </c>
      <c r="B22" s="24">
        <v>2144.7541924451543</v>
      </c>
      <c r="C22" s="24">
        <v>26.097374811084268</v>
      </c>
      <c r="D22" s="24">
        <v>577.20678661170393</v>
      </c>
      <c r="E22" s="24">
        <v>961.47697247765734</v>
      </c>
      <c r="F22" s="24">
        <v>64.342625773354641</v>
      </c>
      <c r="G22" s="24">
        <v>21.447541924451546</v>
      </c>
      <c r="H22" s="24">
        <v>386.43369482945184</v>
      </c>
      <c r="I22" s="24">
        <v>3247.4660567311157</v>
      </c>
    </row>
    <row r="23" spans="1:9">
      <c r="A23" s="25" t="s">
        <v>1985</v>
      </c>
      <c r="B23" s="24">
        <v>181.22350497598435</v>
      </c>
      <c r="C23" s="24">
        <v>5.4986224173876339</v>
      </c>
      <c r="D23" s="24">
        <v>286.2960539765279</v>
      </c>
      <c r="E23" s="24">
        <v>111.68098310954684</v>
      </c>
      <c r="F23" s="24">
        <v>5.43670514927953</v>
      </c>
      <c r="G23" s="24">
        <v>1.8122350497598438</v>
      </c>
      <c r="H23" s="24">
        <v>75.46392185864984</v>
      </c>
      <c r="I23" s="24">
        <v>639.11177047910155</v>
      </c>
    </row>
    <row r="24" spans="1:9">
      <c r="A24" s="25" t="s">
        <v>1359</v>
      </c>
      <c r="B24" s="24">
        <v>1263.6841622780642</v>
      </c>
      <c r="C24" s="24">
        <v>45.488218047099934</v>
      </c>
      <c r="D24" s="24">
        <v>1843.0750535402988</v>
      </c>
      <c r="E24" s="24">
        <v>779.11606603442112</v>
      </c>
      <c r="F24" s="24">
        <v>37.91052486834193</v>
      </c>
      <c r="G24" s="24">
        <v>12.636841622780643</v>
      </c>
      <c r="H24" s="24">
        <v>653.33845064534023</v>
      </c>
      <c r="I24" s="24">
        <v>5507.2108326940624</v>
      </c>
    </row>
    <row r="25" spans="1:9">
      <c r="A25" s="25" t="s">
        <v>1539</v>
      </c>
      <c r="B25" s="24">
        <v>1648.9145743769373</v>
      </c>
      <c r="C25" s="24">
        <v>53.991889447961398</v>
      </c>
      <c r="D25" s="24">
        <v>1698.09338308319</v>
      </c>
      <c r="E25" s="24">
        <v>769.02103304505965</v>
      </c>
      <c r="F25" s="24">
        <v>49.467437231308111</v>
      </c>
      <c r="G25" s="24">
        <v>16.48914574376937</v>
      </c>
      <c r="H25" s="24">
        <v>716.39646862049074</v>
      </c>
      <c r="I25" s="24">
        <v>6089.2320720717171</v>
      </c>
    </row>
    <row r="26" spans="1:9">
      <c r="A26" s="25" t="s">
        <v>1626</v>
      </c>
      <c r="B26" s="24">
        <v>4294.8529345859297</v>
      </c>
      <c r="C26" s="24">
        <v>205.44038551943393</v>
      </c>
      <c r="D26" s="24">
        <v>8552.668317930249</v>
      </c>
      <c r="E26" s="24">
        <v>1931.8092168404373</v>
      </c>
      <c r="F26" s="24">
        <v>128.84558803757787</v>
      </c>
      <c r="G26" s="24">
        <v>42.948529345859285</v>
      </c>
      <c r="H26" s="24">
        <v>2832.6875486661156</v>
      </c>
      <c r="I26" s="24">
        <v>23978.526136309276</v>
      </c>
    </row>
    <row r="27" spans="1:9">
      <c r="A27" s="25" t="s">
        <v>172</v>
      </c>
      <c r="B27" s="24">
        <v>2470.1479490880947</v>
      </c>
      <c r="C27" s="24">
        <v>62.585430251293687</v>
      </c>
      <c r="D27" s="24">
        <v>2455.0846280132318</v>
      </c>
      <c r="E27" s="24">
        <v>1548.5285526641467</v>
      </c>
      <c r="F27" s="24">
        <v>74.10443847264284</v>
      </c>
      <c r="G27" s="24">
        <v>24.701479490880949</v>
      </c>
      <c r="H27" s="24">
        <v>951.1775523164971</v>
      </c>
      <c r="I27" s="24">
        <v>7973.1271626810458</v>
      </c>
    </row>
    <row r="28" spans="1:9">
      <c r="A28" s="25" t="s">
        <v>1281</v>
      </c>
      <c r="B28" s="24">
        <v>1767.1921098203256</v>
      </c>
      <c r="C28" s="24">
        <v>41.784378827709212</v>
      </c>
      <c r="D28" s="24">
        <v>3489.7982561150829</v>
      </c>
      <c r="E28" s="24">
        <v>789.614831308048</v>
      </c>
      <c r="F28" s="24">
        <v>53.015763294609769</v>
      </c>
      <c r="G28" s="24">
        <v>17.67192109820326</v>
      </c>
      <c r="H28" s="24">
        <v>647.731780464557</v>
      </c>
      <c r="I28" s="24">
        <v>5419.2829300253379</v>
      </c>
    </row>
    <row r="29" spans="1:9">
      <c r="A29" s="25" t="s">
        <v>186</v>
      </c>
      <c r="B29" s="24">
        <v>2672.4293311136898</v>
      </c>
      <c r="C29" s="24">
        <v>67.710575621866255</v>
      </c>
      <c r="D29" s="24">
        <v>2656.1324687823026</v>
      </c>
      <c r="E29" s="24">
        <v>1675.3381617220316</v>
      </c>
      <c r="F29" s="24">
        <v>80.172879933410684</v>
      </c>
      <c r="G29" s="24">
        <v>26.724293311136897</v>
      </c>
      <c r="H29" s="24">
        <v>1029.0698542352279</v>
      </c>
      <c r="I29" s="24">
        <v>8626.0496656138494</v>
      </c>
    </row>
    <row r="30" spans="1:9">
      <c r="A30" s="25" t="s">
        <v>1373</v>
      </c>
      <c r="B30" s="24">
        <v>1105.8442204446324</v>
      </c>
      <c r="C30" s="24">
        <v>66.231445747268879</v>
      </c>
      <c r="D30" s="24">
        <v>2950.9835235915057</v>
      </c>
      <c r="E30" s="24">
        <v>506.35964972733109</v>
      </c>
      <c r="F30" s="24">
        <v>33.175326613338967</v>
      </c>
      <c r="G30" s="24">
        <v>11.058442204446324</v>
      </c>
      <c r="H30" s="24">
        <v>924.27980426983208</v>
      </c>
      <c r="I30" s="24">
        <v>7814.1303456287569</v>
      </c>
    </row>
    <row r="31" spans="1:9">
      <c r="A31" s="25" t="s">
        <v>1284</v>
      </c>
      <c r="B31" s="24">
        <v>327.25779811487513</v>
      </c>
      <c r="C31" s="24">
        <v>7.737847931057261</v>
      </c>
      <c r="D31" s="24">
        <v>646.25893631760789</v>
      </c>
      <c r="E31" s="24">
        <v>146.22496876074962</v>
      </c>
      <c r="F31" s="24">
        <v>9.8177339434462532</v>
      </c>
      <c r="G31" s="24">
        <v>3.2725779811487516</v>
      </c>
      <c r="H31" s="24">
        <v>119.9503297156587</v>
      </c>
      <c r="I31" s="24">
        <v>1003.5709129676552</v>
      </c>
    </row>
    <row r="32" spans="1:9">
      <c r="A32" s="25" t="s">
        <v>162</v>
      </c>
      <c r="B32" s="24">
        <v>84.797570897350113</v>
      </c>
      <c r="C32" s="24">
        <v>2.1484917374420665</v>
      </c>
      <c r="D32" s="24">
        <v>84.280462990001183</v>
      </c>
      <c r="E32" s="24">
        <v>53.159350143211149</v>
      </c>
      <c r="F32" s="24">
        <v>2.5439271269205035</v>
      </c>
      <c r="G32" s="24">
        <v>0.84797570897350127</v>
      </c>
      <c r="H32" s="24">
        <v>32.65292103588471</v>
      </c>
      <c r="I32" s="24">
        <v>273.7090367808255</v>
      </c>
    </row>
    <row r="33" spans="1:9">
      <c r="A33" s="25" t="s">
        <v>1793</v>
      </c>
      <c r="B33" s="24">
        <v>5980.0534671488958</v>
      </c>
      <c r="C33" s="24">
        <v>107.20529140028604</v>
      </c>
      <c r="D33" s="24">
        <v>4454.5461300085144</v>
      </c>
      <c r="E33" s="24">
        <v>5052.5070441956277</v>
      </c>
      <c r="F33" s="24">
        <v>179.40160401446687</v>
      </c>
      <c r="G33" s="24">
        <v>59.800534671488961</v>
      </c>
      <c r="H33" s="24">
        <v>1377.4786297829596</v>
      </c>
      <c r="I33" s="24">
        <v>11749.913743671239</v>
      </c>
    </row>
    <row r="34" spans="1:9">
      <c r="A34" s="25" t="s">
        <v>2018</v>
      </c>
      <c r="B34" s="24">
        <v>1284.4084925181155</v>
      </c>
      <c r="C34" s="24">
        <v>42.192282163421041</v>
      </c>
      <c r="D34" s="24">
        <v>1678.1522160708466</v>
      </c>
      <c r="E34" s="24">
        <v>632.15737056131525</v>
      </c>
      <c r="F34" s="24">
        <v>38.532254775543457</v>
      </c>
      <c r="G34" s="24">
        <v>12.844084925181154</v>
      </c>
      <c r="H34" s="24">
        <v>654.92537470393063</v>
      </c>
      <c r="I34" s="24">
        <v>5478.7794201363567</v>
      </c>
    </row>
    <row r="35" spans="1:9">
      <c r="A35" s="25" t="s">
        <v>144</v>
      </c>
      <c r="B35" s="24">
        <v>1257.3930278380808</v>
      </c>
      <c r="C35" s="24">
        <v>24.832358761350584</v>
      </c>
      <c r="D35" s="24">
        <v>813.47317765360458</v>
      </c>
      <c r="E35" s="24">
        <v>453.5699924677092</v>
      </c>
      <c r="F35" s="24">
        <v>37.721790835142421</v>
      </c>
      <c r="G35" s="24">
        <v>12.573930278380807</v>
      </c>
      <c r="H35" s="24">
        <v>372.38409555781641</v>
      </c>
      <c r="I35" s="24">
        <v>3125.5169631002877</v>
      </c>
    </row>
    <row r="36" spans="1:9">
      <c r="A36" s="25" t="s">
        <v>65</v>
      </c>
      <c r="B36" s="24">
        <v>56.334133622350087</v>
      </c>
      <c r="C36" s="24">
        <v>2.4510804057797575</v>
      </c>
      <c r="D36" s="24">
        <v>160.88820176337822</v>
      </c>
      <c r="E36" s="24">
        <v>57.209162760227983</v>
      </c>
      <c r="F36" s="24">
        <v>1.6900240086705025</v>
      </c>
      <c r="G36" s="24">
        <v>0.5633413362235008</v>
      </c>
      <c r="H36" s="24">
        <v>37.033242461703523</v>
      </c>
      <c r="I36" s="24">
        <v>310.60293870428245</v>
      </c>
    </row>
    <row r="37" spans="1:9">
      <c r="A37" s="25" t="s">
        <v>1652</v>
      </c>
      <c r="B37" s="24">
        <v>1830.3170871701109</v>
      </c>
      <c r="C37" s="24">
        <v>87.551553857172408</v>
      </c>
      <c r="D37" s="24">
        <v>3644.8500569473886</v>
      </c>
      <c r="E37" s="24">
        <v>823.26996350962463</v>
      </c>
      <c r="F37" s="24">
        <v>54.909512615103317</v>
      </c>
      <c r="G37" s="24">
        <v>18.303170871701106</v>
      </c>
      <c r="H37" s="24">
        <v>1207.1930056523506</v>
      </c>
      <c r="I37" s="24">
        <v>10218.814655797587</v>
      </c>
    </row>
    <row r="38" spans="1:9">
      <c r="A38" s="25" t="s">
        <v>2000</v>
      </c>
      <c r="B38" s="24">
        <v>2005.8315616928578</v>
      </c>
      <c r="C38" s="24">
        <v>60.86026419194129</v>
      </c>
      <c r="D38" s="24">
        <v>3168.8034128373274</v>
      </c>
      <c r="E38" s="24">
        <v>1236.1158161669046</v>
      </c>
      <c r="F38" s="24">
        <v>60.174946850785723</v>
      </c>
      <c r="G38" s="24">
        <v>20.058315616928581</v>
      </c>
      <c r="H38" s="24">
        <v>835.25542811492687</v>
      </c>
      <c r="I38" s="24">
        <v>7073.8647331992997</v>
      </c>
    </row>
    <row r="39" spans="1:9">
      <c r="A39" s="25" t="s">
        <v>1401</v>
      </c>
      <c r="B39" s="24">
        <v>12.597919607877214</v>
      </c>
      <c r="C39" s="24">
        <v>4.1240704225352118</v>
      </c>
      <c r="D39" s="24">
        <v>183.53818497688187</v>
      </c>
      <c r="E39" s="24">
        <v>20.219022809709131</v>
      </c>
      <c r="F39" s="24">
        <v>0.3779375882363164</v>
      </c>
      <c r="G39" s="24">
        <v>0.12597919607877214</v>
      </c>
      <c r="H39" s="24">
        <v>92.947642082894902</v>
      </c>
      <c r="I39" s="24">
        <v>754.67744246558595</v>
      </c>
    </row>
    <row r="40" spans="1:9">
      <c r="A40" s="25" t="s">
        <v>175</v>
      </c>
      <c r="B40" s="24">
        <v>3582.8188885713289</v>
      </c>
      <c r="C40" s="24">
        <v>90.776854777657491</v>
      </c>
      <c r="D40" s="24">
        <v>3560.9703384504519</v>
      </c>
      <c r="E40" s="24">
        <v>2246.0587229300654</v>
      </c>
      <c r="F40" s="24">
        <v>107.48456665713985</v>
      </c>
      <c r="G40" s="24">
        <v>35.828188885713288</v>
      </c>
      <c r="H40" s="24">
        <v>1379.6327066492854</v>
      </c>
      <c r="I40" s="24">
        <v>11564.59903949502</v>
      </c>
    </row>
    <row r="41" spans="1:9">
      <c r="A41" s="25" t="s">
        <v>1841</v>
      </c>
      <c r="B41" s="24">
        <v>390.91120110742844</v>
      </c>
      <c r="C41" s="24">
        <v>27.039554880833595</v>
      </c>
      <c r="D41" s="24">
        <v>640.41975079246993</v>
      </c>
      <c r="E41" s="24">
        <v>749.68834394319572</v>
      </c>
      <c r="F41" s="24">
        <v>11.727336033222853</v>
      </c>
      <c r="G41" s="24">
        <v>3.9091120110742854</v>
      </c>
      <c r="H41" s="24">
        <v>404.48041250503474</v>
      </c>
      <c r="I41" s="24">
        <v>3395.7303231865817</v>
      </c>
    </row>
    <row r="42" spans="1:9">
      <c r="A42" s="25" t="s">
        <v>1884</v>
      </c>
      <c r="B42" s="24">
        <v>390.91120110742844</v>
      </c>
      <c r="C42" s="24">
        <v>27.039554880833595</v>
      </c>
      <c r="D42" s="24">
        <v>640.41975079246993</v>
      </c>
      <c r="E42" s="24">
        <v>749.68834394319572</v>
      </c>
      <c r="F42" s="24">
        <v>11.727336033222853</v>
      </c>
      <c r="G42" s="24">
        <v>3.9091120110742854</v>
      </c>
      <c r="H42" s="24">
        <v>404.48041250503474</v>
      </c>
      <c r="I42" s="24">
        <v>3395.7303231865817</v>
      </c>
    </row>
    <row r="43" spans="1:9">
      <c r="A43" s="25" t="s">
        <v>46</v>
      </c>
      <c r="B43" s="24">
        <v>407.06120082064518</v>
      </c>
      <c r="C43" s="24">
        <v>47.813523933826737</v>
      </c>
      <c r="D43" s="24">
        <v>1341.3474283181981</v>
      </c>
      <c r="E43" s="24">
        <v>830.92525643890576</v>
      </c>
      <c r="F43" s="24">
        <v>12.211836024619354</v>
      </c>
      <c r="G43" s="24">
        <v>4.0706120082064521</v>
      </c>
      <c r="H43" s="24">
        <v>728.28271181572552</v>
      </c>
      <c r="I43" s="24">
        <v>6103.4391423854613</v>
      </c>
    </row>
    <row r="44" spans="1:9">
      <c r="A44" s="25" t="s">
        <v>970</v>
      </c>
      <c r="B44" s="24">
        <v>1172.7336033222853</v>
      </c>
      <c r="C44" s="24">
        <v>81.118664642500789</v>
      </c>
      <c r="D44" s="24">
        <v>1921.2592523774097</v>
      </c>
      <c r="E44" s="24">
        <v>2249.065031829587</v>
      </c>
      <c r="F44" s="24">
        <v>35.182008099668558</v>
      </c>
      <c r="G44" s="24">
        <v>11.727336033222857</v>
      </c>
      <c r="H44" s="24">
        <v>1213.4412375151041</v>
      </c>
      <c r="I44" s="24">
        <v>10187.190969559746</v>
      </c>
    </row>
    <row r="45" spans="1:9">
      <c r="A45" s="25" t="s">
        <v>1794</v>
      </c>
      <c r="B45" s="24">
        <v>17342.155054731797</v>
      </c>
      <c r="C45" s="24">
        <v>310.89534506082947</v>
      </c>
      <c r="D45" s="24">
        <v>12918.183777024693</v>
      </c>
      <c r="E45" s="24">
        <v>14652.270428167318</v>
      </c>
      <c r="F45" s="24">
        <v>520.26465164195395</v>
      </c>
      <c r="G45" s="24">
        <v>173.42155054731796</v>
      </c>
      <c r="H45" s="24">
        <v>3994.6880263705825</v>
      </c>
      <c r="I45" s="24">
        <v>34074.749856646595</v>
      </c>
    </row>
    <row r="46" spans="1:9">
      <c r="A46" s="25" t="s">
        <v>1494</v>
      </c>
      <c r="B46" s="24">
        <v>239.87673432580294</v>
      </c>
      <c r="C46" s="24">
        <v>8.8498135110061398</v>
      </c>
      <c r="D46" s="24">
        <v>468.46028287860628</v>
      </c>
      <c r="E46" s="24">
        <v>85.52151108318975</v>
      </c>
      <c r="F46" s="24">
        <v>7.1963020297740883</v>
      </c>
      <c r="G46" s="24">
        <v>2.3987673432580294</v>
      </c>
      <c r="H46" s="24">
        <v>107.23401773583718</v>
      </c>
      <c r="I46" s="24">
        <v>920.89468077446281</v>
      </c>
    </row>
    <row r="47" spans="1:9">
      <c r="A47" s="25" t="s">
        <v>1357</v>
      </c>
      <c r="B47" s="24">
        <v>3242.7610997739066</v>
      </c>
      <c r="C47" s="24">
        <v>116.72807841102875</v>
      </c>
      <c r="D47" s="24">
        <v>4729.5457725844899</v>
      </c>
      <c r="E47" s="24">
        <v>1999.3027898606874</v>
      </c>
      <c r="F47" s="24">
        <v>97.282832993217227</v>
      </c>
      <c r="G47" s="24">
        <v>32.427610997739073</v>
      </c>
      <c r="H47" s="24">
        <v>1676.5427438134475</v>
      </c>
      <c r="I47" s="24">
        <v>14132.145982046522</v>
      </c>
    </row>
    <row r="48" spans="1:9">
      <c r="A48" s="25" t="s">
        <v>1914</v>
      </c>
      <c r="B48" s="24">
        <v>2073.6054989962599</v>
      </c>
      <c r="C48" s="24">
        <v>45.052734395696582</v>
      </c>
      <c r="D48" s="24">
        <v>1136.8990460113068</v>
      </c>
      <c r="E48" s="24">
        <v>1440.8841378536367</v>
      </c>
      <c r="F48" s="24">
        <v>62.208164969887804</v>
      </c>
      <c r="G48" s="24">
        <v>20.736054989962604</v>
      </c>
      <c r="H48" s="24">
        <v>659.87404550136603</v>
      </c>
      <c r="I48" s="24">
        <v>5551.3719401541457</v>
      </c>
    </row>
    <row r="49" spans="1:9">
      <c r="A49" s="25" t="s">
        <v>1423</v>
      </c>
      <c r="B49" s="24">
        <v>54.84911068760956</v>
      </c>
      <c r="C49" s="24">
        <v>3.0271988673570323</v>
      </c>
      <c r="D49" s="24">
        <v>78.83448856464004</v>
      </c>
      <c r="E49" s="24">
        <v>48.501167879670533</v>
      </c>
      <c r="F49" s="24">
        <v>1.6454733206282868</v>
      </c>
      <c r="G49" s="24">
        <v>0.5484911068760957</v>
      </c>
      <c r="H49" s="24">
        <v>40.815366624275335</v>
      </c>
      <c r="I49" s="24">
        <v>346.32272402937241</v>
      </c>
    </row>
    <row r="50" spans="1:9">
      <c r="A50" s="25" t="s">
        <v>1599</v>
      </c>
      <c r="B50" s="24">
        <v>112.09344689136864</v>
      </c>
      <c r="C50" s="24">
        <v>7.6524522071915975</v>
      </c>
      <c r="D50" s="24">
        <v>252.11676592488158</v>
      </c>
      <c r="E50" s="24">
        <v>97.666281135557966</v>
      </c>
      <c r="F50" s="24">
        <v>3.362803406741059</v>
      </c>
      <c r="G50" s="24">
        <v>1.1209344689136866</v>
      </c>
      <c r="H50" s="24">
        <v>102.68794472317941</v>
      </c>
      <c r="I50" s="24">
        <v>871.7634108899764</v>
      </c>
    </row>
    <row r="51" spans="1:9">
      <c r="A51" s="25" t="s">
        <v>1816</v>
      </c>
      <c r="B51" s="24">
        <v>3408.6304762748705</v>
      </c>
      <c r="C51" s="24">
        <v>61.107016098163044</v>
      </c>
      <c r="D51" s="24">
        <v>2539.0912941048528</v>
      </c>
      <c r="E51" s="24">
        <v>2879.9290151915075</v>
      </c>
      <c r="F51" s="24">
        <v>102.2589142882461</v>
      </c>
      <c r="G51" s="24">
        <v>34.086304762748711</v>
      </c>
      <c r="H51" s="24">
        <v>785.16281897628687</v>
      </c>
      <c r="I51" s="24">
        <v>6697.4508338926062</v>
      </c>
    </row>
    <row r="52" spans="1:9">
      <c r="A52" s="25" t="s">
        <v>1837</v>
      </c>
      <c r="B52" s="24">
        <v>2075.0214498583969</v>
      </c>
      <c r="C52" s="24">
        <v>45.369402553766712</v>
      </c>
      <c r="D52" s="24">
        <v>2504.8969101425232</v>
      </c>
      <c r="E52" s="24">
        <v>3116.4024455113681</v>
      </c>
      <c r="F52" s="24">
        <v>62.250643495751902</v>
      </c>
      <c r="G52" s="24">
        <v>20.750214498583968</v>
      </c>
      <c r="H52" s="24">
        <v>666.53903400644731</v>
      </c>
      <c r="I52" s="24">
        <v>5605.7445799474481</v>
      </c>
    </row>
    <row r="53" spans="1:9">
      <c r="A53" s="25" t="s">
        <v>1651</v>
      </c>
      <c r="B53" s="24">
        <v>457.57927179252772</v>
      </c>
      <c r="C53" s="24">
        <v>21.887888464293102</v>
      </c>
      <c r="D53" s="24">
        <v>911.21251423684714</v>
      </c>
      <c r="E53" s="24">
        <v>205.81749087740616</v>
      </c>
      <c r="F53" s="24">
        <v>13.727378153775829</v>
      </c>
      <c r="G53" s="24">
        <v>4.5757927179252764</v>
      </c>
      <c r="H53" s="24">
        <v>301.79825141308766</v>
      </c>
      <c r="I53" s="24">
        <v>2554.7036639493967</v>
      </c>
    </row>
    <row r="54" spans="1:9">
      <c r="A54" s="25" t="s">
        <v>1274</v>
      </c>
      <c r="B54" s="24">
        <v>261.8062384919001</v>
      </c>
      <c r="C54" s="24">
        <v>6.190278344845809</v>
      </c>
      <c r="D54" s="24">
        <v>517.00714905408631</v>
      </c>
      <c r="E54" s="24">
        <v>116.97997500859971</v>
      </c>
      <c r="F54" s="24">
        <v>7.8541871547570032</v>
      </c>
      <c r="G54" s="24">
        <v>2.6180623849190012</v>
      </c>
      <c r="H54" s="24">
        <v>95.960263772526957</v>
      </c>
      <c r="I54" s="24">
        <v>802.85673037412414</v>
      </c>
    </row>
    <row r="55" spans="1:9">
      <c r="A55" s="25" t="s">
        <v>1780</v>
      </c>
      <c r="B55" s="24">
        <v>477.98505113608945</v>
      </c>
      <c r="C55" s="24">
        <v>30.857085291009987</v>
      </c>
      <c r="D55" s="24">
        <v>1363.3534295465081</v>
      </c>
      <c r="E55" s="24">
        <v>588.2916284508143</v>
      </c>
      <c r="F55" s="24">
        <v>14.339551534082684</v>
      </c>
      <c r="G55" s="24">
        <v>4.7798505113608947</v>
      </c>
      <c r="H55" s="24">
        <v>399.91601146409369</v>
      </c>
      <c r="I55" s="24">
        <v>3408.0095874783351</v>
      </c>
    </row>
    <row r="56" spans="1:9">
      <c r="A56" s="25" t="s">
        <v>1506</v>
      </c>
      <c r="B56" s="24">
        <v>149.92295895362685</v>
      </c>
      <c r="C56" s="24">
        <v>5.5311334443788374</v>
      </c>
      <c r="D56" s="24">
        <v>292.78767679912892</v>
      </c>
      <c r="E56" s="24">
        <v>53.450944426993594</v>
      </c>
      <c r="F56" s="24">
        <v>4.4976887686088052</v>
      </c>
      <c r="G56" s="24">
        <v>1.4992295895362686</v>
      </c>
      <c r="H56" s="24">
        <v>67.021261084898242</v>
      </c>
      <c r="I56" s="24">
        <v>575.55917548403932</v>
      </c>
    </row>
    <row r="57" spans="1:9">
      <c r="A57" s="25" t="s">
        <v>1268</v>
      </c>
      <c r="B57" s="24">
        <v>261.8062384919001</v>
      </c>
      <c r="C57" s="24">
        <v>6.190278344845809</v>
      </c>
      <c r="D57" s="24">
        <v>517.00714905408631</v>
      </c>
      <c r="E57" s="24">
        <v>116.97997500859971</v>
      </c>
      <c r="F57" s="24">
        <v>7.8541871547570032</v>
      </c>
      <c r="G57" s="24">
        <v>2.6180623849190012</v>
      </c>
      <c r="H57" s="24">
        <v>95.960263772526957</v>
      </c>
      <c r="I57" s="24">
        <v>802.85673037412414</v>
      </c>
    </row>
    <row r="58" spans="1:9">
      <c r="A58" s="25" t="s">
        <v>1622</v>
      </c>
      <c r="B58" s="24">
        <v>827.12071911218186</v>
      </c>
      <c r="C58" s="24">
        <v>56.466296185163507</v>
      </c>
      <c r="D58" s="24">
        <v>1860.331772419453</v>
      </c>
      <c r="E58" s="24">
        <v>720.66482855275228</v>
      </c>
      <c r="F58" s="24">
        <v>24.813621573365456</v>
      </c>
      <c r="G58" s="24">
        <v>8.2712071911218192</v>
      </c>
      <c r="H58" s="24">
        <v>757.71893040188309</v>
      </c>
      <c r="I58" s="24">
        <v>6432.6113551471835</v>
      </c>
    </row>
    <row r="59" spans="1:9">
      <c r="A59" s="25" t="s">
        <v>1043</v>
      </c>
      <c r="B59" s="24">
        <v>319.44534697619713</v>
      </c>
      <c r="C59" s="24">
        <v>17.500565092496725</v>
      </c>
      <c r="D59" s="24">
        <v>927.53709272536355</v>
      </c>
      <c r="E59" s="24">
        <v>417.21839852982242</v>
      </c>
      <c r="F59" s="24">
        <v>9.5833604092859108</v>
      </c>
      <c r="G59" s="24">
        <v>3.1944534697619709</v>
      </c>
      <c r="H59" s="24">
        <v>254.76520122619345</v>
      </c>
      <c r="I59" s="24">
        <v>2144.589880781903</v>
      </c>
    </row>
    <row r="60" spans="1:9">
      <c r="A60" s="25" t="s">
        <v>83</v>
      </c>
      <c r="B60" s="24">
        <v>112.66826724470017</v>
      </c>
      <c r="C60" s="24">
        <v>4.902160811559515</v>
      </c>
      <c r="D60" s="24">
        <v>321.77640352675644</v>
      </c>
      <c r="E60" s="24">
        <v>114.41832552045597</v>
      </c>
      <c r="F60" s="24">
        <v>3.380048017341005</v>
      </c>
      <c r="G60" s="24">
        <v>1.1266826724470016</v>
      </c>
      <c r="H60" s="24">
        <v>74.066484923407046</v>
      </c>
      <c r="I60" s="24">
        <v>621.2058774085649</v>
      </c>
    </row>
    <row r="61" spans="1:9">
      <c r="A61" s="25" t="s">
        <v>1594</v>
      </c>
      <c r="B61" s="24">
        <v>168.14017033705295</v>
      </c>
      <c r="C61" s="24">
        <v>11.478678310787396</v>
      </c>
      <c r="D61" s="24">
        <v>378.17514888732239</v>
      </c>
      <c r="E61" s="24">
        <v>146.49942170333696</v>
      </c>
      <c r="F61" s="24">
        <v>5.044205110111589</v>
      </c>
      <c r="G61" s="24">
        <v>1.68140170337053</v>
      </c>
      <c r="H61" s="24">
        <v>154.03191708476913</v>
      </c>
      <c r="I61" s="24">
        <v>1307.6451163349645</v>
      </c>
    </row>
    <row r="62" spans="1:9">
      <c r="A62" s="25" t="s">
        <v>2077</v>
      </c>
      <c r="B62" s="24">
        <v>807.89824636217918</v>
      </c>
      <c r="C62" s="24">
        <v>17.553013400920747</v>
      </c>
      <c r="D62" s="24">
        <v>442.9476802641455</v>
      </c>
      <c r="E62" s="24">
        <v>561.3834303325857</v>
      </c>
      <c r="F62" s="24">
        <v>24.236947390865378</v>
      </c>
      <c r="G62" s="24">
        <v>8.0789824636217933</v>
      </c>
      <c r="H62" s="24">
        <v>257.09378396157115</v>
      </c>
      <c r="I62" s="24">
        <v>2162.872184475641</v>
      </c>
    </row>
    <row r="63" spans="1:9">
      <c r="A63" s="25" t="s">
        <v>1894</v>
      </c>
      <c r="B63" s="24">
        <v>1211.8473695432688</v>
      </c>
      <c r="C63" s="24">
        <v>26.329520101381121</v>
      </c>
      <c r="D63" s="24">
        <v>664.42152039621828</v>
      </c>
      <c r="E63" s="24">
        <v>842.07514549887844</v>
      </c>
      <c r="F63" s="24">
        <v>36.355421086298065</v>
      </c>
      <c r="G63" s="24">
        <v>12.118473695432689</v>
      </c>
      <c r="H63" s="24">
        <v>385.64067594235672</v>
      </c>
      <c r="I63" s="24">
        <v>3244.3082767134615</v>
      </c>
    </row>
    <row r="64" spans="1:9">
      <c r="A64" s="25" t="s">
        <v>1376</v>
      </c>
      <c r="B64" s="24">
        <v>155.43454261661728</v>
      </c>
      <c r="C64" s="24">
        <v>9.3093170685694027</v>
      </c>
      <c r="D64" s="24">
        <v>414.78244926233242</v>
      </c>
      <c r="E64" s="24">
        <v>71.172574852570648</v>
      </c>
      <c r="F64" s="24">
        <v>4.6630362784985184</v>
      </c>
      <c r="G64" s="24">
        <v>1.5543454261661729</v>
      </c>
      <c r="H64" s="24">
        <v>129.91432786861586</v>
      </c>
      <c r="I64" s="24">
        <v>1098.3335209104594</v>
      </c>
    </row>
    <row r="65" spans="1:9">
      <c r="A65" s="25" t="s">
        <v>1487</v>
      </c>
      <c r="B65" s="24">
        <v>179.90755074435222</v>
      </c>
      <c r="C65" s="24">
        <v>6.6373601332546057</v>
      </c>
      <c r="D65" s="24">
        <v>351.34521215895472</v>
      </c>
      <c r="E65" s="24">
        <v>64.141133312392313</v>
      </c>
      <c r="F65" s="24">
        <v>5.3972265223305662</v>
      </c>
      <c r="G65" s="24">
        <v>1.7990755074435223</v>
      </c>
      <c r="H65" s="24">
        <v>80.425513301877899</v>
      </c>
      <c r="I65" s="24">
        <v>690.67101058084722</v>
      </c>
    </row>
    <row r="66" spans="1:9">
      <c r="A66" s="25" t="s">
        <v>2049</v>
      </c>
      <c r="B66" s="24">
        <v>523.61247698380021</v>
      </c>
      <c r="C66" s="24">
        <v>12.380556689691618</v>
      </c>
      <c r="D66" s="24">
        <v>1034.0142981081726</v>
      </c>
      <c r="E66" s="24">
        <v>233.95995001719942</v>
      </c>
      <c r="F66" s="24">
        <v>15.708374309514006</v>
      </c>
      <c r="G66" s="24">
        <v>5.2361247698380025</v>
      </c>
      <c r="H66" s="24">
        <v>191.92052754505391</v>
      </c>
      <c r="I66" s="24">
        <v>1605.7134607482483</v>
      </c>
    </row>
    <row r="67" spans="1:9">
      <c r="A67" s="25" t="s">
        <v>2091</v>
      </c>
      <c r="B67" s="24">
        <v>5082.5764658053467</v>
      </c>
      <c r="C67" s="24">
        <v>343.29205829785468</v>
      </c>
      <c r="D67" s="24">
        <v>11220.782144310173</v>
      </c>
      <c r="E67" s="24">
        <v>4776.6723182795604</v>
      </c>
      <c r="F67" s="24">
        <v>152.47729397416043</v>
      </c>
      <c r="G67" s="24">
        <v>50.825764658053458</v>
      </c>
      <c r="H67" s="24">
        <v>4348.9850649814935</v>
      </c>
      <c r="I67" s="24">
        <v>37156.100402547396</v>
      </c>
    </row>
    <row r="68" spans="1:9">
      <c r="A68" s="25" t="s">
        <v>1529</v>
      </c>
      <c r="B68" s="24">
        <v>698.58650063554251</v>
      </c>
      <c r="C68" s="24">
        <v>38.760637547290784</v>
      </c>
      <c r="D68" s="24">
        <v>1264.6969611010472</v>
      </c>
      <c r="E68" s="24">
        <v>506.87938646756152</v>
      </c>
      <c r="F68" s="24">
        <v>20.957595019066275</v>
      </c>
      <c r="G68" s="24">
        <v>6.9858650063554251</v>
      </c>
      <c r="H68" s="24">
        <v>518.88964885591304</v>
      </c>
      <c r="I68" s="24">
        <v>4406.2159765378274</v>
      </c>
    </row>
    <row r="69" spans="1:9">
      <c r="A69" s="25" t="s">
        <v>70</v>
      </c>
      <c r="B69" s="24">
        <v>517.08255662897068</v>
      </c>
      <c r="C69" s="24">
        <v>22.498099131517261</v>
      </c>
      <c r="D69" s="24">
        <v>1476.7686542753427</v>
      </c>
      <c r="E69" s="24">
        <v>525.11431774154835</v>
      </c>
      <c r="F69" s="24">
        <v>15.512476698869119</v>
      </c>
      <c r="G69" s="24">
        <v>5.1708255662897065</v>
      </c>
      <c r="H69" s="24">
        <v>339.92257377613976</v>
      </c>
      <c r="I69" s="24">
        <v>2850.9777521094638</v>
      </c>
    </row>
    <row r="70" spans="1:9">
      <c r="A70" s="25" t="s">
        <v>1731</v>
      </c>
      <c r="B70" s="24">
        <v>1211.7761175173214</v>
      </c>
      <c r="C70" s="24">
        <v>70.201630329267601</v>
      </c>
      <c r="D70" s="24">
        <v>2069.8038711140634</v>
      </c>
      <c r="E70" s="24">
        <v>1911.3324500293304</v>
      </c>
      <c r="F70" s="24">
        <v>36.353283525519643</v>
      </c>
      <c r="G70" s="24">
        <v>12.117761175173216</v>
      </c>
      <c r="H70" s="24">
        <v>1044.1952564147873</v>
      </c>
      <c r="I70" s="24">
        <v>8771.1953332869434</v>
      </c>
    </row>
    <row r="71" spans="1:9">
      <c r="A71" s="25" t="s">
        <v>34</v>
      </c>
      <c r="B71" s="24">
        <v>1339.4567286443328</v>
      </c>
      <c r="C71" s="24">
        <v>120.85169312169312</v>
      </c>
      <c r="D71" s="24">
        <v>3387.490862466213</v>
      </c>
      <c r="E71" s="24">
        <v>218.64451076267551</v>
      </c>
      <c r="F71" s="24">
        <v>40.183701859329986</v>
      </c>
      <c r="G71" s="24">
        <v>13.39456728644333</v>
      </c>
      <c r="H71" s="24">
        <v>1615.0540881184147</v>
      </c>
      <c r="I71" s="24">
        <v>13716.991085541269</v>
      </c>
    </row>
    <row r="72" spans="1:9">
      <c r="A72" s="25" t="s">
        <v>1612</v>
      </c>
      <c r="B72" s="24">
        <v>413.56035955609093</v>
      </c>
      <c r="C72" s="24">
        <v>28.233148092581754</v>
      </c>
      <c r="D72" s="24">
        <v>930.16588620972652</v>
      </c>
      <c r="E72" s="24">
        <v>360.33241427637614</v>
      </c>
      <c r="F72" s="24">
        <v>12.406810786682728</v>
      </c>
      <c r="G72" s="24">
        <v>4.1356035955609096</v>
      </c>
      <c r="H72" s="24">
        <v>378.85946520094154</v>
      </c>
      <c r="I72" s="24">
        <v>3216.3056775735918</v>
      </c>
    </row>
    <row r="73" spans="1:9">
      <c r="A73" s="25" t="s">
        <v>1718</v>
      </c>
      <c r="B73" s="24">
        <v>16646.109635700293</v>
      </c>
      <c r="C73" s="24">
        <v>202.54990704273024</v>
      </c>
      <c r="D73" s="24">
        <v>4479.8828165267196</v>
      </c>
      <c r="E73" s="24">
        <v>7462.3241919474885</v>
      </c>
      <c r="F73" s="24">
        <v>499.38328907100885</v>
      </c>
      <c r="G73" s="24">
        <v>166.46109635700296</v>
      </c>
      <c r="H73" s="24">
        <v>2999.2330467139527</v>
      </c>
      <c r="I73" s="24">
        <v>25204.602097983225</v>
      </c>
    </row>
    <row r="74" spans="1:9">
      <c r="A74" s="25" t="s">
        <v>1448</v>
      </c>
      <c r="B74" s="24">
        <v>4262.6301482963117</v>
      </c>
      <c r="C74" s="24">
        <v>235.87602695987002</v>
      </c>
      <c r="D74" s="24">
        <v>13167.762041996513</v>
      </c>
      <c r="E74" s="24">
        <v>3038.8604133781191</v>
      </c>
      <c r="F74" s="24">
        <v>127.87890444888934</v>
      </c>
      <c r="G74" s="24">
        <v>42.626301482963115</v>
      </c>
      <c r="H74" s="24">
        <v>3121.8725830363464</v>
      </c>
      <c r="I74" s="24">
        <v>26542.596283942534</v>
      </c>
    </row>
    <row r="75" spans="1:9">
      <c r="A75" s="25" t="s">
        <v>1834</v>
      </c>
      <c r="B75" s="24">
        <v>2697.527884815916</v>
      </c>
      <c r="C75" s="24">
        <v>58.980223319896723</v>
      </c>
      <c r="D75" s="24">
        <v>3256.3659831852801</v>
      </c>
      <c r="E75" s="24">
        <v>4051.3231791647786</v>
      </c>
      <c r="F75" s="24">
        <v>80.925836544477477</v>
      </c>
      <c r="G75" s="24">
        <v>26.975278848159164</v>
      </c>
      <c r="H75" s="24">
        <v>866.50074420838155</v>
      </c>
      <c r="I75" s="24">
        <v>7287.467953931683</v>
      </c>
    </row>
    <row r="76" spans="1:9">
      <c r="A76" s="25" t="s">
        <v>1440</v>
      </c>
      <c r="B76" s="24">
        <v>27.42455534380478</v>
      </c>
      <c r="C76" s="24">
        <v>1.5135994336785161</v>
      </c>
      <c r="D76" s="24">
        <v>39.41724428232002</v>
      </c>
      <c r="E76" s="24">
        <v>24.250583939835266</v>
      </c>
      <c r="F76" s="24">
        <v>0.82273666031414339</v>
      </c>
      <c r="G76" s="24">
        <v>0.27424555343804785</v>
      </c>
      <c r="H76" s="24">
        <v>20.407683312137667</v>
      </c>
      <c r="I76" s="24">
        <v>173.1613620146862</v>
      </c>
    </row>
    <row r="77" spans="1:9">
      <c r="A77" s="25" t="s">
        <v>1446</v>
      </c>
      <c r="B77" s="24">
        <v>9554.162749823141</v>
      </c>
      <c r="C77" s="24">
        <v>528.6871888843059</v>
      </c>
      <c r="D77" s="24">
        <v>29513.923850620882</v>
      </c>
      <c r="E77" s="24">
        <v>6811.2329602448845</v>
      </c>
      <c r="F77" s="24">
        <v>286.62488249469419</v>
      </c>
      <c r="G77" s="24">
        <v>95.541627498231392</v>
      </c>
      <c r="H77" s="24">
        <v>6997.2945587271306</v>
      </c>
      <c r="I77" s="24">
        <v>59491.974644104084</v>
      </c>
    </row>
    <row r="78" spans="1:9">
      <c r="A78" s="25" t="s">
        <v>1695</v>
      </c>
      <c r="B78" s="24">
        <v>1428.6826440733562</v>
      </c>
      <c r="C78" s="24">
        <v>56.390611974756553</v>
      </c>
      <c r="D78" s="24">
        <v>1718.2325314611678</v>
      </c>
      <c r="E78" s="24">
        <v>1585.1030333771025</v>
      </c>
      <c r="F78" s="24">
        <v>42.860479322200689</v>
      </c>
      <c r="G78" s="24">
        <v>14.286826440733561</v>
      </c>
      <c r="H78" s="24">
        <v>804.33827303568546</v>
      </c>
      <c r="I78" s="24">
        <v>6784.815463514391</v>
      </c>
    </row>
    <row r="79" spans="1:9">
      <c r="A79" s="25" t="s">
        <v>2083</v>
      </c>
      <c r="B79" s="24">
        <v>462.42041587586021</v>
      </c>
      <c r="C79" s="24">
        <v>9.1323789868198677</v>
      </c>
      <c r="D79" s="24">
        <v>299.16390244441357</v>
      </c>
      <c r="E79" s="24">
        <v>166.80546169907495</v>
      </c>
      <c r="F79" s="24">
        <v>13.872612476275805</v>
      </c>
      <c r="G79" s="24">
        <v>4.6242041587586016</v>
      </c>
      <c r="H79" s="24">
        <v>136.94843578819024</v>
      </c>
      <c r="I79" s="24">
        <v>1149.4439860135822</v>
      </c>
    </row>
    <row r="80" spans="1:9">
      <c r="A80" s="25" t="s">
        <v>1796</v>
      </c>
      <c r="B80" s="24">
        <v>5382.0481204340049</v>
      </c>
      <c r="C80" s="24">
        <v>96.484762260257426</v>
      </c>
      <c r="D80" s="24">
        <v>4009.0915170076623</v>
      </c>
      <c r="E80" s="24">
        <v>4547.2563397760641</v>
      </c>
      <c r="F80" s="24">
        <v>161.46144361302015</v>
      </c>
      <c r="G80" s="24">
        <v>53.820481204340062</v>
      </c>
      <c r="H80" s="24">
        <v>1239.7307668046635</v>
      </c>
      <c r="I80" s="24">
        <v>10574.922369304115</v>
      </c>
    </row>
    <row r="81" spans="1:9">
      <c r="A81" s="25" t="s">
        <v>1499</v>
      </c>
      <c r="B81" s="24">
        <v>7032.5051039602731</v>
      </c>
      <c r="C81" s="24">
        <v>259.45141724631463</v>
      </c>
      <c r="D81" s="24">
        <v>13733.926050001659</v>
      </c>
      <c r="E81" s="24">
        <v>2507.2480033601682</v>
      </c>
      <c r="F81" s="24">
        <v>210.97515311880818</v>
      </c>
      <c r="G81" s="24">
        <v>70.325051039602741</v>
      </c>
      <c r="H81" s="24">
        <v>3143.7970804671008</v>
      </c>
      <c r="I81" s="24">
        <v>26998.01863218733</v>
      </c>
    </row>
    <row r="82" spans="1:9">
      <c r="A82" s="25" t="s">
        <v>1883</v>
      </c>
      <c r="B82" s="24">
        <v>1563.6448044297138</v>
      </c>
      <c r="C82" s="24">
        <v>108.15821952333438</v>
      </c>
      <c r="D82" s="24">
        <v>2561.6790031698797</v>
      </c>
      <c r="E82" s="24">
        <v>2998.7533757727829</v>
      </c>
      <c r="F82" s="24">
        <v>46.909344132891412</v>
      </c>
      <c r="G82" s="24">
        <v>15.636448044297142</v>
      </c>
      <c r="H82" s="24">
        <v>1617.9216500201389</v>
      </c>
      <c r="I82" s="24">
        <v>13582.921292746327</v>
      </c>
    </row>
    <row r="83" spans="1:9">
      <c r="A83" s="25" t="s">
        <v>1349</v>
      </c>
      <c r="B83" s="24">
        <v>2011.9320692027891</v>
      </c>
      <c r="C83" s="24">
        <v>72.422530401003243</v>
      </c>
      <c r="D83" s="24">
        <v>2934.3897129173843</v>
      </c>
      <c r="E83" s="24">
        <v>1240.4433367748791</v>
      </c>
      <c r="F83" s="24">
        <v>60.357962076083673</v>
      </c>
      <c r="G83" s="24">
        <v>20.119320692027891</v>
      </c>
      <c r="H83" s="24">
        <v>1040.1907534608981</v>
      </c>
      <c r="I83" s="24">
        <v>8768.1197698828801</v>
      </c>
    </row>
    <row r="84" spans="1:9">
      <c r="A84" s="25" t="s">
        <v>2013</v>
      </c>
      <c r="B84" s="24">
        <v>1467.8954200207036</v>
      </c>
      <c r="C84" s="24">
        <v>48.21975104390976</v>
      </c>
      <c r="D84" s="24">
        <v>1917.8882469381106</v>
      </c>
      <c r="E84" s="24">
        <v>722.46556635578895</v>
      </c>
      <c r="F84" s="24">
        <v>44.036862600621092</v>
      </c>
      <c r="G84" s="24">
        <v>14.678954200207034</v>
      </c>
      <c r="H84" s="24">
        <v>748.48614251877791</v>
      </c>
      <c r="I84" s="24">
        <v>6261.4621944415503</v>
      </c>
    </row>
    <row r="85" spans="1:9">
      <c r="A85" s="25" t="s">
        <v>2074</v>
      </c>
      <c r="B85" s="24">
        <v>532.07182861918784</v>
      </c>
      <c r="C85" s="24">
        <v>23.150277633425532</v>
      </c>
      <c r="D85" s="24">
        <v>1519.5774606096152</v>
      </c>
      <c r="E85" s="24">
        <v>540.33641570961663</v>
      </c>
      <c r="F85" s="24">
        <v>15.962154858575634</v>
      </c>
      <c r="G85" s="24">
        <v>5.3207182861918776</v>
      </c>
      <c r="H85" s="24">
        <v>349.77630380169393</v>
      </c>
      <c r="I85" s="24">
        <v>2933.6223519254472</v>
      </c>
    </row>
    <row r="86" spans="1:9">
      <c r="A86" s="25" t="s">
        <v>1876</v>
      </c>
      <c r="B86" s="24">
        <v>2032.7382457586277</v>
      </c>
      <c r="C86" s="24">
        <v>140.60568538033468</v>
      </c>
      <c r="D86" s="24">
        <v>3330.1827041208435</v>
      </c>
      <c r="E86" s="24">
        <v>3898.379388504618</v>
      </c>
      <c r="F86" s="24">
        <v>60.982147372758831</v>
      </c>
      <c r="G86" s="24">
        <v>20.327382457586282</v>
      </c>
      <c r="H86" s="24">
        <v>2103.2981450261805</v>
      </c>
      <c r="I86" s="24">
        <v>17657.797680570224</v>
      </c>
    </row>
    <row r="87" spans="1:9">
      <c r="A87" s="25" t="s">
        <v>1845</v>
      </c>
      <c r="B87" s="24">
        <v>2804.992109234719</v>
      </c>
      <c r="C87" s="24">
        <v>194.02293375858983</v>
      </c>
      <c r="D87" s="24">
        <v>4595.3463151782962</v>
      </c>
      <c r="E87" s="24">
        <v>5379.4055611315334</v>
      </c>
      <c r="F87" s="24">
        <v>84.149763277041558</v>
      </c>
      <c r="G87" s="24">
        <v>28.049921092347198</v>
      </c>
      <c r="H87" s="24">
        <v>2902.3582905848502</v>
      </c>
      <c r="I87" s="24">
        <v>24366.139252709228</v>
      </c>
    </row>
    <row r="88" spans="1:9">
      <c r="A88" s="25" t="s">
        <v>1968</v>
      </c>
      <c r="B88" s="24">
        <v>638.89069395239426</v>
      </c>
      <c r="C88" s="24">
        <v>35.00113018499345</v>
      </c>
      <c r="D88" s="24">
        <v>1855.0741854507271</v>
      </c>
      <c r="E88" s="24">
        <v>834.43679705964485</v>
      </c>
      <c r="F88" s="24">
        <v>19.166720818571822</v>
      </c>
      <c r="G88" s="24">
        <v>6.3889069395239417</v>
      </c>
      <c r="H88" s="24">
        <v>509.53040245238691</v>
      </c>
      <c r="I88" s="24">
        <v>4289.1797615638061</v>
      </c>
    </row>
    <row r="89" spans="1:9">
      <c r="A89" s="25" t="s">
        <v>1607</v>
      </c>
      <c r="B89" s="24">
        <v>33.628034067410589</v>
      </c>
      <c r="C89" s="24">
        <v>2.2957356621574792</v>
      </c>
      <c r="D89" s="24">
        <v>75.635029777464467</v>
      </c>
      <c r="E89" s="24">
        <v>29.29988434066739</v>
      </c>
      <c r="F89" s="24">
        <v>1.0088410220223176</v>
      </c>
      <c r="G89" s="24">
        <v>0.33628034067410595</v>
      </c>
      <c r="H89" s="24">
        <v>30.806383416953821</v>
      </c>
      <c r="I89" s="24">
        <v>261.52902326699291</v>
      </c>
    </row>
    <row r="90" spans="1:9">
      <c r="A90" s="25" t="s">
        <v>1756</v>
      </c>
      <c r="B90" s="24">
        <v>2058.9640247473485</v>
      </c>
      <c r="C90" s="24">
        <v>25.053479818640898</v>
      </c>
      <c r="D90" s="24">
        <v>554.11851514723571</v>
      </c>
      <c r="E90" s="24">
        <v>923.01789357855114</v>
      </c>
      <c r="F90" s="24">
        <v>61.768920742420448</v>
      </c>
      <c r="G90" s="24">
        <v>20.589640247473486</v>
      </c>
      <c r="H90" s="24">
        <v>370.97634703627381</v>
      </c>
      <c r="I90" s="24">
        <v>3117.5674144618711</v>
      </c>
    </row>
    <row r="91" spans="1:9">
      <c r="A91" s="25" t="s">
        <v>1734</v>
      </c>
      <c r="B91" s="24">
        <v>10723.770962225772</v>
      </c>
      <c r="C91" s="24">
        <v>130.48687405542134</v>
      </c>
      <c r="D91" s="24">
        <v>2886.0339330585193</v>
      </c>
      <c r="E91" s="24">
        <v>4807.3848623882868</v>
      </c>
      <c r="F91" s="24">
        <v>321.71312886677322</v>
      </c>
      <c r="G91" s="24">
        <v>107.23770962225774</v>
      </c>
      <c r="H91" s="24">
        <v>1932.1684741472593</v>
      </c>
      <c r="I91" s="24">
        <v>16237.330283655579</v>
      </c>
    </row>
    <row r="92" spans="1:9">
      <c r="A92" s="25" t="s">
        <v>85</v>
      </c>
      <c r="B92" s="24">
        <v>56.334133622350087</v>
      </c>
      <c r="C92" s="24">
        <v>2.4510804057797575</v>
      </c>
      <c r="D92" s="24">
        <v>160.88820176337822</v>
      </c>
      <c r="E92" s="24">
        <v>57.209162760227983</v>
      </c>
      <c r="F92" s="24">
        <v>1.6900240086705025</v>
      </c>
      <c r="G92" s="24">
        <v>0.5633413362235008</v>
      </c>
      <c r="H92" s="24">
        <v>37.033242461703523</v>
      </c>
      <c r="I92" s="24">
        <v>310.60293870428245</v>
      </c>
    </row>
    <row r="93" spans="1:9">
      <c r="A93" s="25" t="s">
        <v>161</v>
      </c>
      <c r="B93" s="24">
        <v>1251.4170946594948</v>
      </c>
      <c r="C93" s="24">
        <v>31.706796073491059</v>
      </c>
      <c r="D93" s="24">
        <v>1243.7857714011502</v>
      </c>
      <c r="E93" s="24">
        <v>784.5097307178047</v>
      </c>
      <c r="F93" s="24">
        <v>37.542512839784841</v>
      </c>
      <c r="G93" s="24">
        <v>12.514170946594948</v>
      </c>
      <c r="H93" s="24">
        <v>481.88200608172929</v>
      </c>
      <c r="I93" s="24">
        <v>4039.3157960260996</v>
      </c>
    </row>
    <row r="94" spans="1:9">
      <c r="A94" s="25" t="s">
        <v>1895</v>
      </c>
      <c r="B94" s="24">
        <v>91.240308175565318</v>
      </c>
      <c r="C94" s="24">
        <v>1.9823565149711546</v>
      </c>
      <c r="D94" s="24">
        <v>50.024471565487943</v>
      </c>
      <c r="E94" s="24">
        <v>63.400059869964039</v>
      </c>
      <c r="F94" s="24">
        <v>2.7372092452669596</v>
      </c>
      <c r="G94" s="24">
        <v>0.91240308175565332</v>
      </c>
      <c r="H94" s="24">
        <v>29.034988235585416</v>
      </c>
      <c r="I94" s="24">
        <v>244.26482610218221</v>
      </c>
    </row>
    <row r="95" spans="1:9">
      <c r="A95" s="25" t="s">
        <v>20</v>
      </c>
      <c r="B95" s="24">
        <v>6075.1673677679692</v>
      </c>
      <c r="C95" s="24">
        <v>132.83077816307951</v>
      </c>
      <c r="D95" s="24">
        <v>7333.7400773178288</v>
      </c>
      <c r="E95" s="24">
        <v>9124.0822802554449</v>
      </c>
      <c r="F95" s="24">
        <v>182.25502103303907</v>
      </c>
      <c r="G95" s="24">
        <v>60.75167367767969</v>
      </c>
      <c r="H95" s="24">
        <v>1951.4671470099199</v>
      </c>
      <c r="I95" s="24">
        <v>16412.281688202755</v>
      </c>
    </row>
    <row r="96" spans="1:9">
      <c r="A96" s="25" t="s">
        <v>1702</v>
      </c>
      <c r="B96" s="24">
        <v>714.34132203667809</v>
      </c>
      <c r="C96" s="24">
        <v>28.19530598737828</v>
      </c>
      <c r="D96" s="24">
        <v>859.1162657305839</v>
      </c>
      <c r="E96" s="24">
        <v>792.55151668855126</v>
      </c>
      <c r="F96" s="24">
        <v>21.430239661100345</v>
      </c>
      <c r="G96" s="24">
        <v>7.1434132203667815</v>
      </c>
      <c r="H96" s="24">
        <v>402.16913651784279</v>
      </c>
      <c r="I96" s="24">
        <v>3392.407731757196</v>
      </c>
    </row>
    <row r="97" spans="1:9">
      <c r="A97" s="25" t="s">
        <v>1496</v>
      </c>
      <c r="B97" s="24">
        <v>99.948639302417888</v>
      </c>
      <c r="C97" s="24">
        <v>3.6874222962525582</v>
      </c>
      <c r="D97" s="24">
        <v>195.19178453275259</v>
      </c>
      <c r="E97" s="24">
        <v>35.63396295132906</v>
      </c>
      <c r="F97" s="24">
        <v>2.9984591790725363</v>
      </c>
      <c r="G97" s="24">
        <v>0.99948639302417897</v>
      </c>
      <c r="H97" s="24">
        <v>44.68084072326549</v>
      </c>
      <c r="I97" s="24">
        <v>383.70611698935949</v>
      </c>
    </row>
    <row r="98" spans="1:9">
      <c r="A98" s="25" t="s">
        <v>1942</v>
      </c>
      <c r="B98" s="24">
        <v>38.962821614438539</v>
      </c>
      <c r="C98" s="24">
        <v>2.1345479040633153</v>
      </c>
      <c r="D98" s="24">
        <v>113.13191012710585</v>
      </c>
      <c r="E98" s="24">
        <v>50.888222946601516</v>
      </c>
      <c r="F98" s="24">
        <v>1.1688846484331559</v>
      </c>
      <c r="G98" s="24">
        <v>0.38962821614438536</v>
      </c>
      <c r="H98" s="24">
        <v>31.073769528664819</v>
      </c>
      <c r="I98" s="24">
        <v>261.57611545132812</v>
      </c>
    </row>
    <row r="99" spans="1:9">
      <c r="A99" s="25" t="s">
        <v>1471</v>
      </c>
      <c r="B99" s="24">
        <v>35.79314812252305</v>
      </c>
      <c r="C99" s="24">
        <v>1.9806422977844476</v>
      </c>
      <c r="D99" s="24">
        <v>110.56921215641785</v>
      </c>
      <c r="E99" s="24">
        <v>25.517198798771698</v>
      </c>
      <c r="F99" s="24">
        <v>1.0737944436756914</v>
      </c>
      <c r="G99" s="24">
        <v>0.3579314812252305</v>
      </c>
      <c r="H99" s="24">
        <v>26.214248925378733</v>
      </c>
      <c r="I99" s="24">
        <v>222.87720193768121</v>
      </c>
    </row>
    <row r="100" spans="1:9">
      <c r="A100" s="25" t="s">
        <v>1775</v>
      </c>
      <c r="B100" s="24">
        <v>155.46652102315281</v>
      </c>
      <c r="C100" s="24">
        <v>10.036388560072723</v>
      </c>
      <c r="D100" s="24">
        <v>443.43607423034814</v>
      </c>
      <c r="E100" s="24">
        <v>191.34416987499762</v>
      </c>
      <c r="F100" s="24">
        <v>4.6639956306945844</v>
      </c>
      <c r="G100" s="24">
        <v>1.5546652102315281</v>
      </c>
      <c r="H100" s="24">
        <v>130.07425829741317</v>
      </c>
      <c r="I100" s="24">
        <v>1108.4685450297818</v>
      </c>
    </row>
    <row r="101" spans="1:9">
      <c r="A101" s="25" t="s">
        <v>1846</v>
      </c>
      <c r="B101" s="24">
        <v>42.381802750738316</v>
      </c>
      <c r="C101" s="24">
        <v>2.9315739180170448</v>
      </c>
      <c r="D101" s="24">
        <v>69.433015679446783</v>
      </c>
      <c r="E101" s="24">
        <v>81.279695817149118</v>
      </c>
      <c r="F101" s="24">
        <v>1.2714540825221496</v>
      </c>
      <c r="G101" s="24">
        <v>0.42381802750738329</v>
      </c>
      <c r="H101" s="24">
        <v>43.852949239524598</v>
      </c>
      <c r="I101" s="24">
        <v>368.15822198055645</v>
      </c>
    </row>
    <row r="102" spans="1:9">
      <c r="A102" s="25" t="s">
        <v>1356</v>
      </c>
      <c r="B102" s="24">
        <v>80.194709805835473</v>
      </c>
      <c r="C102" s="24">
        <v>2.8867295759215592</v>
      </c>
      <c r="D102" s="24">
        <v>116.96345770654327</v>
      </c>
      <c r="E102" s="24">
        <v>49.443514990374688</v>
      </c>
      <c r="F102" s="24">
        <v>2.4058412941750644</v>
      </c>
      <c r="G102" s="24">
        <v>0.80194709805835473</v>
      </c>
      <c r="H102" s="24">
        <v>41.461536844811889</v>
      </c>
      <c r="I102" s="24">
        <v>349.49332099825131</v>
      </c>
    </row>
    <row r="103" spans="1:9">
      <c r="A103" s="25" t="s">
        <v>1913</v>
      </c>
      <c r="B103" s="24">
        <v>673.24853863514943</v>
      </c>
      <c r="C103" s="24">
        <v>14.627511167433958</v>
      </c>
      <c r="D103" s="24">
        <v>369.12306688678797</v>
      </c>
      <c r="E103" s="24">
        <v>467.81952527715475</v>
      </c>
      <c r="F103" s="24">
        <v>20.197456159054482</v>
      </c>
      <c r="G103" s="24">
        <v>6.7324853863514953</v>
      </c>
      <c r="H103" s="24">
        <v>214.24481996797596</v>
      </c>
      <c r="I103" s="24">
        <v>1802.3934870630344</v>
      </c>
    </row>
    <row r="104" spans="1:9">
      <c r="A104" s="25" t="s">
        <v>1433</v>
      </c>
      <c r="B104" s="24">
        <v>82.273666031414336</v>
      </c>
      <c r="C104" s="24">
        <v>4.5407983010355473</v>
      </c>
      <c r="D104" s="24">
        <v>118.25173284696004</v>
      </c>
      <c r="E104" s="24">
        <v>72.751751819505785</v>
      </c>
      <c r="F104" s="24">
        <v>2.4682099809424298</v>
      </c>
      <c r="G104" s="24">
        <v>0.82273666031414339</v>
      </c>
      <c r="H104" s="24">
        <v>61.223049936412998</v>
      </c>
      <c r="I104" s="24">
        <v>519.48408604405859</v>
      </c>
    </row>
    <row r="105" spans="1:9">
      <c r="A105" s="25" t="s">
        <v>1944</v>
      </c>
      <c r="B105" s="24">
        <v>319.44534697619713</v>
      </c>
      <c r="C105" s="24">
        <v>17.500565092496725</v>
      </c>
      <c r="D105" s="24">
        <v>927.53709272536355</v>
      </c>
      <c r="E105" s="24">
        <v>417.21839852982242</v>
      </c>
      <c r="F105" s="24">
        <v>9.5833604092859108</v>
      </c>
      <c r="G105" s="24">
        <v>3.1944534697619709</v>
      </c>
      <c r="H105" s="24">
        <v>254.76520122619345</v>
      </c>
      <c r="I105" s="24">
        <v>2144.589880781903</v>
      </c>
    </row>
    <row r="106" spans="1:9">
      <c r="A106" s="25" t="s">
        <v>139</v>
      </c>
      <c r="B106" s="24">
        <v>1257.3930278380808</v>
      </c>
      <c r="C106" s="24">
        <v>24.832358761350584</v>
      </c>
      <c r="D106" s="24">
        <v>813.47317765360458</v>
      </c>
      <c r="E106" s="24">
        <v>453.5699924677092</v>
      </c>
      <c r="F106" s="24">
        <v>37.721790835142421</v>
      </c>
      <c r="G106" s="24">
        <v>12.573930278380807</v>
      </c>
      <c r="H106" s="24">
        <v>372.38409555781641</v>
      </c>
      <c r="I106" s="24">
        <v>3125.5169631002877</v>
      </c>
    </row>
    <row r="107" spans="1:9">
      <c r="A107" s="25" t="s">
        <v>167</v>
      </c>
      <c r="B107" s="24">
        <v>795.3036891244476</v>
      </c>
      <c r="C107" s="24">
        <v>20.150381511629661</v>
      </c>
      <c r="D107" s="24">
        <v>790.45381168057747</v>
      </c>
      <c r="E107" s="24">
        <v>498.57356564532466</v>
      </c>
      <c r="F107" s="24">
        <v>23.859110673733426</v>
      </c>
      <c r="G107" s="24">
        <v>7.9530368912444764</v>
      </c>
      <c r="H107" s="24">
        <v>306.24684511263405</v>
      </c>
      <c r="I107" s="24">
        <v>2567.0759715747008</v>
      </c>
    </row>
    <row r="108" spans="1:9">
      <c r="A108" s="25" t="s">
        <v>1933</v>
      </c>
      <c r="B108" s="24">
        <v>1814.4495708247996</v>
      </c>
      <c r="C108" s="24">
        <v>99.403209725381402</v>
      </c>
      <c r="D108" s="24">
        <v>5268.4106866800648</v>
      </c>
      <c r="E108" s="24">
        <v>2369.8005036493914</v>
      </c>
      <c r="F108" s="24">
        <v>54.433487124743976</v>
      </c>
      <c r="G108" s="24">
        <v>18.144495708247995</v>
      </c>
      <c r="H108" s="24">
        <v>1447.0663429647789</v>
      </c>
      <c r="I108" s="24">
        <v>12181.270522841211</v>
      </c>
    </row>
    <row r="109" spans="1:9">
      <c r="A109" s="25" t="s">
        <v>1360</v>
      </c>
      <c r="B109" s="24">
        <v>1026.9862717836186</v>
      </c>
      <c r="C109" s="24">
        <v>36.967920352864262</v>
      </c>
      <c r="D109" s="24">
        <v>1497.8527343735477</v>
      </c>
      <c r="E109" s="24">
        <v>633.18155582561189</v>
      </c>
      <c r="F109" s="24">
        <v>30.80958815350856</v>
      </c>
      <c r="G109" s="24">
        <v>10.269862717836185</v>
      </c>
      <c r="H109" s="24">
        <v>530.96306788523452</v>
      </c>
      <c r="I109" s="24">
        <v>4475.6673303548996</v>
      </c>
    </row>
    <row r="110" spans="1:9">
      <c r="A110" s="25" t="s">
        <v>1981</v>
      </c>
      <c r="B110" s="24">
        <v>1738.3873534671434</v>
      </c>
      <c r="C110" s="24">
        <v>52.745562299682447</v>
      </c>
      <c r="D110" s="24">
        <v>2746.2962911256836</v>
      </c>
      <c r="E110" s="24">
        <v>1071.3003740113172</v>
      </c>
      <c r="F110" s="24">
        <v>52.15162060401429</v>
      </c>
      <c r="G110" s="24">
        <v>17.383873534671437</v>
      </c>
      <c r="H110" s="24">
        <v>723.88803769960327</v>
      </c>
      <c r="I110" s="24">
        <v>6130.6827687727264</v>
      </c>
    </row>
    <row r="111" spans="1:9">
      <c r="A111" s="25" t="s">
        <v>1672</v>
      </c>
      <c r="B111" s="24">
        <v>1771.5664786509617</v>
      </c>
      <c r="C111" s="24">
        <v>69.924358848698134</v>
      </c>
      <c r="D111" s="24">
        <v>2130.6083390118479</v>
      </c>
      <c r="E111" s="24">
        <v>1965.5277613876071</v>
      </c>
      <c r="F111" s="24">
        <v>53.146994359528854</v>
      </c>
      <c r="G111" s="24">
        <v>17.715664786509617</v>
      </c>
      <c r="H111" s="24">
        <v>997.37945856425006</v>
      </c>
      <c r="I111" s="24">
        <v>8413.1711747578465</v>
      </c>
    </row>
    <row r="112" spans="1:9">
      <c r="A112" s="25" t="s">
        <v>1421</v>
      </c>
      <c r="B112" s="24">
        <v>2496.9015170325961</v>
      </c>
      <c r="C112" s="24">
        <v>137.80747489805017</v>
      </c>
      <c r="D112" s="24">
        <v>3588.7902579249157</v>
      </c>
      <c r="E112" s="24">
        <v>2207.9234856939825</v>
      </c>
      <c r="F112" s="24">
        <v>74.907045510977881</v>
      </c>
      <c r="G112" s="24">
        <v>24.969015170325964</v>
      </c>
      <c r="H112" s="24">
        <v>1858.0419912882312</v>
      </c>
      <c r="I112" s="24">
        <v>15765.683785409939</v>
      </c>
    </row>
    <row r="113" spans="1:9">
      <c r="A113" s="25" t="s">
        <v>1818</v>
      </c>
      <c r="B113" s="24">
        <v>296.6105336590482</v>
      </c>
      <c r="C113" s="24">
        <v>20.033941702145253</v>
      </c>
      <c r="D113" s="24">
        <v>654.82579598896359</v>
      </c>
      <c r="E113" s="24">
        <v>278.75848695466817</v>
      </c>
      <c r="F113" s="24">
        <v>8.8983160097714453</v>
      </c>
      <c r="G113" s="24">
        <v>2.9661053365904819</v>
      </c>
      <c r="H113" s="24">
        <v>253.79938495327576</v>
      </c>
      <c r="I113" s="24">
        <v>2168.3669381533782</v>
      </c>
    </row>
    <row r="114" spans="1:9">
      <c r="A114" s="25" t="s">
        <v>1750</v>
      </c>
      <c r="B114" s="24">
        <v>3431.6067079122472</v>
      </c>
      <c r="C114" s="24">
        <v>41.75579969773483</v>
      </c>
      <c r="D114" s="24">
        <v>923.53085857872622</v>
      </c>
      <c r="E114" s="24">
        <v>1538.3631559642517</v>
      </c>
      <c r="F114" s="24">
        <v>102.94820123736741</v>
      </c>
      <c r="G114" s="24">
        <v>34.316067079122476</v>
      </c>
      <c r="H114" s="24">
        <v>618.29391172712292</v>
      </c>
      <c r="I114" s="24">
        <v>5195.945690769785</v>
      </c>
    </row>
    <row r="115" spans="1:9">
      <c r="A115" s="25" t="s">
        <v>1088</v>
      </c>
      <c r="B115" s="24">
        <v>538.59883090811945</v>
      </c>
      <c r="C115" s="24">
        <v>11.702008933947164</v>
      </c>
      <c r="D115" s="24">
        <v>295.29845350943032</v>
      </c>
      <c r="E115" s="24">
        <v>374.2556202217238</v>
      </c>
      <c r="F115" s="24">
        <v>16.157964927243583</v>
      </c>
      <c r="G115" s="24">
        <v>5.3859883090811955</v>
      </c>
      <c r="H115" s="24">
        <v>171.39585597438077</v>
      </c>
      <c r="I115" s="24">
        <v>1441.9147896504276</v>
      </c>
    </row>
    <row r="116" spans="1:9">
      <c r="A116" s="25" t="s">
        <v>2087</v>
      </c>
      <c r="B116" s="24">
        <v>678.70937653759813</v>
      </c>
      <c r="C116" s="24">
        <v>8.828769677119503</v>
      </c>
      <c r="D116" s="24">
        <v>551.78873356425788</v>
      </c>
      <c r="E116" s="24">
        <v>235.6247051127167</v>
      </c>
      <c r="F116" s="24">
        <v>20.361281296127942</v>
      </c>
      <c r="G116" s="24">
        <v>6.78709376537598</v>
      </c>
      <c r="H116" s="24">
        <v>147.24561595421216</v>
      </c>
      <c r="I116" s="24">
        <v>1223.7169509551577</v>
      </c>
    </row>
    <row r="117" spans="1:9">
      <c r="A117" s="25" t="s">
        <v>188</v>
      </c>
      <c r="B117" s="24">
        <v>1126.2753851935452</v>
      </c>
      <c r="C117" s="24">
        <v>28.536116466141955</v>
      </c>
      <c r="D117" s="24">
        <v>1119.4071942610353</v>
      </c>
      <c r="E117" s="24">
        <v>706.05875764602422</v>
      </c>
      <c r="F117" s="24">
        <v>33.788261555806358</v>
      </c>
      <c r="G117" s="24">
        <v>11.262753851935454</v>
      </c>
      <c r="H117" s="24">
        <v>433.69380547355632</v>
      </c>
      <c r="I117" s="24">
        <v>3635.3842164234898</v>
      </c>
    </row>
    <row r="118" spans="1:9">
      <c r="A118" s="25" t="s">
        <v>1535</v>
      </c>
      <c r="B118" s="24">
        <v>4946.7437231308122</v>
      </c>
      <c r="C118" s="24">
        <v>161.97566834388419</v>
      </c>
      <c r="D118" s="24">
        <v>5094.2801492495691</v>
      </c>
      <c r="E118" s="24">
        <v>2307.0630991351791</v>
      </c>
      <c r="F118" s="24">
        <v>148.40231169392433</v>
      </c>
      <c r="G118" s="24">
        <v>49.467437231308111</v>
      </c>
      <c r="H118" s="24">
        <v>2149.1894058614721</v>
      </c>
      <c r="I118" s="24">
        <v>18267.69621621515</v>
      </c>
    </row>
    <row r="119" spans="1:9">
      <c r="A119" s="25" t="s">
        <v>2032</v>
      </c>
      <c r="B119" s="24">
        <v>2506.4227735751192</v>
      </c>
      <c r="C119" s="24">
        <v>28.023845428080051</v>
      </c>
      <c r="D119" s="24">
        <v>2102.7009437066704</v>
      </c>
      <c r="E119" s="24">
        <v>1133.2289930500176</v>
      </c>
      <c r="F119" s="24">
        <v>75.19268320725358</v>
      </c>
      <c r="G119" s="24">
        <v>25.064227735751192</v>
      </c>
      <c r="H119" s="24">
        <v>445.28899015077479</v>
      </c>
      <c r="I119" s="24">
        <v>3716.928356489464</v>
      </c>
    </row>
    <row r="120" spans="1:9">
      <c r="A120" s="25" t="s">
        <v>2081</v>
      </c>
      <c r="B120" s="24">
        <v>5205.6071352496538</v>
      </c>
      <c r="C120" s="24">
        <v>102.80596527199143</v>
      </c>
      <c r="D120" s="24">
        <v>3367.7789554859232</v>
      </c>
      <c r="E120" s="24">
        <v>1877.7797688163159</v>
      </c>
      <c r="F120" s="24">
        <v>156.16821405748962</v>
      </c>
      <c r="G120" s="24">
        <v>52.056071352496538</v>
      </c>
      <c r="H120" s="24">
        <v>1541.6701556093599</v>
      </c>
      <c r="I120" s="24">
        <v>12939.64022723519</v>
      </c>
    </row>
    <row r="121" spans="1:9">
      <c r="A121" s="25" t="s">
        <v>1716</v>
      </c>
      <c r="B121" s="24">
        <v>4289.5083848903087</v>
      </c>
      <c r="C121" s="24">
        <v>52.194749622168537</v>
      </c>
      <c r="D121" s="24">
        <v>1154.4135732234079</v>
      </c>
      <c r="E121" s="24">
        <v>1922.9539449553147</v>
      </c>
      <c r="F121" s="24">
        <v>128.68525154670928</v>
      </c>
      <c r="G121" s="24">
        <v>42.895083848903091</v>
      </c>
      <c r="H121" s="24">
        <v>772.86738965890368</v>
      </c>
      <c r="I121" s="24">
        <v>6494.9321134622314</v>
      </c>
    </row>
    <row r="122" spans="1:9">
      <c r="A122" s="25" t="s">
        <v>1688</v>
      </c>
      <c r="B122" s="24">
        <v>3525.6476496585374</v>
      </c>
      <c r="C122" s="24">
        <v>139.15856638725913</v>
      </c>
      <c r="D122" s="24">
        <v>4240.1876380615295</v>
      </c>
      <c r="E122" s="24">
        <v>3911.6558231288031</v>
      </c>
      <c r="F122" s="24">
        <v>105.76942948975613</v>
      </c>
      <c r="G122" s="24">
        <v>35.256476496585371</v>
      </c>
      <c r="H122" s="24">
        <v>1984.9148119931001</v>
      </c>
      <c r="I122" s="24">
        <v>16743.304604096658</v>
      </c>
    </row>
    <row r="123" spans="1:9">
      <c r="A123" s="25" t="s">
        <v>1881</v>
      </c>
      <c r="B123" s="24">
        <v>390.91120110742844</v>
      </c>
      <c r="C123" s="24">
        <v>27.039554880833595</v>
      </c>
      <c r="D123" s="24">
        <v>640.41975079246993</v>
      </c>
      <c r="E123" s="24">
        <v>749.68834394319572</v>
      </c>
      <c r="F123" s="24">
        <v>11.727336033222853</v>
      </c>
      <c r="G123" s="24">
        <v>3.9091120110742854</v>
      </c>
      <c r="H123" s="24">
        <v>404.48041250503474</v>
      </c>
      <c r="I123" s="24">
        <v>3395.7303231865817</v>
      </c>
    </row>
    <row r="124" spans="1:9">
      <c r="A124" s="25" t="s">
        <v>1744</v>
      </c>
      <c r="B124" s="24">
        <v>1715.8033539561236</v>
      </c>
      <c r="C124" s="24">
        <v>20.877899848867415</v>
      </c>
      <c r="D124" s="24">
        <v>461.76542928936311</v>
      </c>
      <c r="E124" s="24">
        <v>769.18157798212587</v>
      </c>
      <c r="F124" s="24">
        <v>51.474100618683707</v>
      </c>
      <c r="G124" s="24">
        <v>17.158033539561238</v>
      </c>
      <c r="H124" s="24">
        <v>309.14695586356146</v>
      </c>
      <c r="I124" s="24">
        <v>2597.9728453848925</v>
      </c>
    </row>
    <row r="125" spans="1:9">
      <c r="A125" s="25" t="s">
        <v>1853</v>
      </c>
      <c r="B125" s="24">
        <v>2454.9223429546505</v>
      </c>
      <c r="C125" s="24">
        <v>169.80840465163496</v>
      </c>
      <c r="D125" s="24">
        <v>4021.8360349767117</v>
      </c>
      <c r="E125" s="24">
        <v>4708.0427999632693</v>
      </c>
      <c r="F125" s="24">
        <v>73.647670288639517</v>
      </c>
      <c r="G125" s="24">
        <v>24.549223429546512</v>
      </c>
      <c r="H125" s="24">
        <v>2540.1369905316183</v>
      </c>
      <c r="I125" s="24">
        <v>21325.186429611735</v>
      </c>
    </row>
    <row r="126" spans="1:9">
      <c r="A126" s="25" t="s">
        <v>655</v>
      </c>
      <c r="B126" s="24">
        <v>1230.3208753515282</v>
      </c>
      <c r="C126" s="24">
        <v>25.406255340670931</v>
      </c>
      <c r="D126" s="24">
        <v>1054.0483237382041</v>
      </c>
      <c r="E126" s="24">
        <v>433.08303822935306</v>
      </c>
      <c r="F126" s="24">
        <v>36.909626260545849</v>
      </c>
      <c r="G126" s="24">
        <v>12.303208753515282</v>
      </c>
      <c r="H126" s="24">
        <v>340.40380043104693</v>
      </c>
      <c r="I126" s="24">
        <v>2890.3156849089673</v>
      </c>
    </row>
    <row r="127" spans="1:9">
      <c r="A127" s="25" t="s">
        <v>1522</v>
      </c>
      <c r="B127" s="24">
        <v>1484.0231169392434</v>
      </c>
      <c r="C127" s="24">
        <v>48.592700503165254</v>
      </c>
      <c r="D127" s="24">
        <v>1528.2840447748711</v>
      </c>
      <c r="E127" s="24">
        <v>692.11892974055377</v>
      </c>
      <c r="F127" s="24">
        <v>44.520693508177303</v>
      </c>
      <c r="G127" s="24">
        <v>14.840231169392434</v>
      </c>
      <c r="H127" s="24">
        <v>644.75682175844167</v>
      </c>
      <c r="I127" s="24">
        <v>5480.3088648645453</v>
      </c>
    </row>
    <row r="128" spans="1:9">
      <c r="A128" s="25" t="s">
        <v>1922</v>
      </c>
      <c r="B128" s="24">
        <v>673.24853863514943</v>
      </c>
      <c r="C128" s="24">
        <v>14.627511167433958</v>
      </c>
      <c r="D128" s="24">
        <v>369.12306688678797</v>
      </c>
      <c r="E128" s="24">
        <v>467.81952527715475</v>
      </c>
      <c r="F128" s="24">
        <v>20.197456159054482</v>
      </c>
      <c r="G128" s="24">
        <v>6.7324853863514953</v>
      </c>
      <c r="H128" s="24">
        <v>214.24481996797596</v>
      </c>
      <c r="I128" s="24">
        <v>1802.3934870630344</v>
      </c>
    </row>
    <row r="129" spans="1:9">
      <c r="A129" s="25" t="s">
        <v>2029</v>
      </c>
      <c r="B129" s="24">
        <v>2506.4227735751192</v>
      </c>
      <c r="C129" s="24">
        <v>28.023845428080051</v>
      </c>
      <c r="D129" s="24">
        <v>2102.7009437066699</v>
      </c>
      <c r="E129" s="24">
        <v>1133.2289930500176</v>
      </c>
      <c r="F129" s="24">
        <v>75.19268320725358</v>
      </c>
      <c r="G129" s="24">
        <v>25.064227735751192</v>
      </c>
      <c r="H129" s="24">
        <v>445.28899015077474</v>
      </c>
      <c r="I129" s="24">
        <v>3716.928356489464</v>
      </c>
    </row>
    <row r="130" spans="1:9">
      <c r="A130" s="25" t="s">
        <v>1630</v>
      </c>
      <c r="B130" s="24">
        <v>1830.3170871701109</v>
      </c>
      <c r="C130" s="24">
        <v>87.551553857172408</v>
      </c>
      <c r="D130" s="24">
        <v>3644.8500569473886</v>
      </c>
      <c r="E130" s="24">
        <v>823.26996350962463</v>
      </c>
      <c r="F130" s="24">
        <v>54.909512615103317</v>
      </c>
      <c r="G130" s="24">
        <v>18.303170871701106</v>
      </c>
      <c r="H130" s="24">
        <v>1207.1930056523506</v>
      </c>
      <c r="I130" s="24">
        <v>10218.814655797587</v>
      </c>
    </row>
    <row r="131" spans="1:9">
      <c r="A131" s="25" t="s">
        <v>1654</v>
      </c>
      <c r="B131" s="24">
        <v>2745.4756307551661</v>
      </c>
      <c r="C131" s="24">
        <v>131.32733078575862</v>
      </c>
      <c r="D131" s="24">
        <v>5467.2750854210826</v>
      </c>
      <c r="E131" s="24">
        <v>1234.9049452644369</v>
      </c>
      <c r="F131" s="24">
        <v>82.364268922654972</v>
      </c>
      <c r="G131" s="24">
        <v>27.454756307551659</v>
      </c>
      <c r="H131" s="24">
        <v>1810.7895084785259</v>
      </c>
      <c r="I131" s="24">
        <v>15328.221983696381</v>
      </c>
    </row>
    <row r="132" spans="1:9">
      <c r="A132" s="25" t="s">
        <v>1352</v>
      </c>
      <c r="B132" s="24">
        <v>5926.6326050186453</v>
      </c>
      <c r="C132" s="24">
        <v>213.33808262354276</v>
      </c>
      <c r="D132" s="24">
        <v>8643.9547411252952</v>
      </c>
      <c r="E132" s="24">
        <v>3654.0259171479647</v>
      </c>
      <c r="F132" s="24">
        <v>177.79897815055941</v>
      </c>
      <c r="G132" s="24">
        <v>59.266326050186457</v>
      </c>
      <c r="H132" s="24">
        <v>3064.1334910194219</v>
      </c>
      <c r="I132" s="24">
        <v>25828.617828775561</v>
      </c>
    </row>
    <row r="133" spans="1:9">
      <c r="A133" s="25" t="s">
        <v>1936</v>
      </c>
      <c r="B133" s="24">
        <v>638.89069395239426</v>
      </c>
      <c r="C133" s="24">
        <v>35.00113018499345</v>
      </c>
      <c r="D133" s="24">
        <v>1855.0741854507271</v>
      </c>
      <c r="E133" s="24">
        <v>834.43679705964485</v>
      </c>
      <c r="F133" s="24">
        <v>19.166720818571822</v>
      </c>
      <c r="G133" s="24">
        <v>6.3889069395239417</v>
      </c>
      <c r="H133" s="24">
        <v>509.53040245238691</v>
      </c>
      <c r="I133" s="24">
        <v>4289.1797615638061</v>
      </c>
    </row>
    <row r="134" spans="1:9">
      <c r="A134" s="25" t="s">
        <v>1462</v>
      </c>
      <c r="B134" s="24">
        <v>2150.2741447063454</v>
      </c>
      <c r="C134" s="24">
        <v>128.68341445928706</v>
      </c>
      <c r="D134" s="24">
        <v>6393.4118033467048</v>
      </c>
      <c r="E134" s="24">
        <v>2077.5179143205278</v>
      </c>
      <c r="F134" s="24">
        <v>64.508224341190356</v>
      </c>
      <c r="G134" s="24">
        <v>21.502741447063453</v>
      </c>
      <c r="H134" s="24">
        <v>1684.4882184918429</v>
      </c>
      <c r="I134" s="24">
        <v>14339.063154192872</v>
      </c>
    </row>
    <row r="135" spans="1:9">
      <c r="A135" s="25" t="s">
        <v>1878</v>
      </c>
      <c r="B135" s="24">
        <v>390.91120110742844</v>
      </c>
      <c r="C135" s="24">
        <v>27.039554880833595</v>
      </c>
      <c r="D135" s="24">
        <v>640.41975079246993</v>
      </c>
      <c r="E135" s="24">
        <v>749.68834394319572</v>
      </c>
      <c r="F135" s="24">
        <v>11.727336033222853</v>
      </c>
      <c r="G135" s="24">
        <v>3.9091120110742854</v>
      </c>
      <c r="H135" s="24">
        <v>404.48041250503474</v>
      </c>
      <c r="I135" s="24">
        <v>3395.7303231865817</v>
      </c>
    </row>
    <row r="136" spans="1:9">
      <c r="A136" s="25" t="s">
        <v>1625</v>
      </c>
      <c r="B136" s="24">
        <v>744.40864720096374</v>
      </c>
      <c r="C136" s="24">
        <v>50.819666566647157</v>
      </c>
      <c r="D136" s="24">
        <v>1674.2985951775077</v>
      </c>
      <c r="E136" s="24">
        <v>648.59834569747704</v>
      </c>
      <c r="F136" s="24">
        <v>22.332259416028911</v>
      </c>
      <c r="G136" s="24">
        <v>7.4440864720096371</v>
      </c>
      <c r="H136" s="24">
        <v>681.94703736169481</v>
      </c>
      <c r="I136" s="24">
        <v>5789.3502196324653</v>
      </c>
    </row>
    <row r="137" spans="1:9">
      <c r="A137" s="25" t="s">
        <v>1728</v>
      </c>
      <c r="B137" s="24">
        <v>4580.1707810928201</v>
      </c>
      <c r="C137" s="24">
        <v>55.731530444840267</v>
      </c>
      <c r="D137" s="24">
        <v>1232.6380654714628</v>
      </c>
      <c r="E137" s="24">
        <v>2053.2556838204496</v>
      </c>
      <c r="F137" s="24">
        <v>137.40512343278462</v>
      </c>
      <c r="G137" s="24">
        <v>45.801707810928207</v>
      </c>
      <c r="H137" s="24">
        <v>825.23784036517532</v>
      </c>
      <c r="I137" s="24">
        <v>6935.0367506093271</v>
      </c>
    </row>
    <row r="138" spans="1:9">
      <c r="A138" s="25" t="s">
        <v>1497</v>
      </c>
      <c r="B138" s="24">
        <v>99.948639302417888</v>
      </c>
      <c r="C138" s="24">
        <v>3.6874222962525582</v>
      </c>
      <c r="D138" s="24">
        <v>195.19178453275259</v>
      </c>
      <c r="E138" s="24">
        <v>35.63396295132906</v>
      </c>
      <c r="F138" s="24">
        <v>2.9984591790725363</v>
      </c>
      <c r="G138" s="24">
        <v>0.99948639302417897</v>
      </c>
      <c r="H138" s="24">
        <v>44.68084072326549</v>
      </c>
      <c r="I138" s="24">
        <v>383.70611698935949</v>
      </c>
    </row>
    <row r="139" spans="1:9">
      <c r="A139" s="25" t="s">
        <v>1127</v>
      </c>
      <c r="B139" s="24">
        <v>493.77672980539461</v>
      </c>
      <c r="C139" s="24">
        <v>55.239428571428576</v>
      </c>
      <c r="D139" s="24">
        <v>2686.8658025367645</v>
      </c>
      <c r="E139" s="24">
        <v>751.23724739099885</v>
      </c>
      <c r="F139" s="24">
        <v>14.813301894161839</v>
      </c>
      <c r="G139" s="24">
        <v>4.937767298053946</v>
      </c>
      <c r="H139" s="24">
        <v>755.82488717148897</v>
      </c>
      <c r="I139" s="24">
        <v>6403.2065860821876</v>
      </c>
    </row>
    <row r="140" spans="1:9">
      <c r="A140" s="25" t="s">
        <v>200</v>
      </c>
      <c r="B140" s="24">
        <v>1251.4170946594948</v>
      </c>
      <c r="C140" s="24">
        <v>31.706796073491059</v>
      </c>
      <c r="D140" s="24">
        <v>1243.7857714011502</v>
      </c>
      <c r="E140" s="24">
        <v>784.5097307178047</v>
      </c>
      <c r="F140" s="24">
        <v>37.542512839784841</v>
      </c>
      <c r="G140" s="24">
        <v>12.514170946594948</v>
      </c>
      <c r="H140" s="24">
        <v>481.88200608172929</v>
      </c>
      <c r="I140" s="24">
        <v>4039.3157960260996</v>
      </c>
    </row>
    <row r="141" spans="1:9">
      <c r="A141" s="25" t="s">
        <v>1970</v>
      </c>
      <c r="B141" s="24">
        <v>255.5562775809577</v>
      </c>
      <c r="C141" s="24">
        <v>14.00045207399738</v>
      </c>
      <c r="D141" s="24">
        <v>742.02967418029084</v>
      </c>
      <c r="E141" s="24">
        <v>333.77471882385794</v>
      </c>
      <c r="F141" s="24">
        <v>7.6666883274287283</v>
      </c>
      <c r="G141" s="24">
        <v>2.5555627758095767</v>
      </c>
      <c r="H141" s="24">
        <v>203.81216098095479</v>
      </c>
      <c r="I141" s="24">
        <v>1715.6719046255223</v>
      </c>
    </row>
    <row r="142" spans="1:9">
      <c r="A142" s="25" t="s">
        <v>375</v>
      </c>
      <c r="B142" s="24">
        <v>413.56035955609093</v>
      </c>
      <c r="C142" s="24">
        <v>28.233148092581754</v>
      </c>
      <c r="D142" s="24">
        <v>930.16588620972652</v>
      </c>
      <c r="E142" s="24">
        <v>360.33241427637614</v>
      </c>
      <c r="F142" s="24">
        <v>12.406810786682728</v>
      </c>
      <c r="G142" s="24">
        <v>4.1356035955609096</v>
      </c>
      <c r="H142" s="24">
        <v>378.85946520094154</v>
      </c>
      <c r="I142" s="24">
        <v>3216.3056775735918</v>
      </c>
    </row>
    <row r="143" spans="1:9">
      <c r="A143" s="25" t="s">
        <v>87</v>
      </c>
      <c r="B143" s="24">
        <v>33.800480173410051</v>
      </c>
      <c r="C143" s="24">
        <v>1.4706482434678545</v>
      </c>
      <c r="D143" s="24">
        <v>96.532921058026943</v>
      </c>
      <c r="E143" s="24">
        <v>34.325497656136797</v>
      </c>
      <c r="F143" s="24">
        <v>1.0140144052023017</v>
      </c>
      <c r="G143" s="24">
        <v>0.33800480173410052</v>
      </c>
      <c r="H143" s="24">
        <v>22.219945477022115</v>
      </c>
      <c r="I143" s="24">
        <v>186.36176322256946</v>
      </c>
    </row>
    <row r="144" spans="1:9">
      <c r="A144" s="25" t="s">
        <v>1419</v>
      </c>
      <c r="B144" s="24">
        <v>257.10520634816982</v>
      </c>
      <c r="C144" s="24">
        <v>14.189994690736087</v>
      </c>
      <c r="D144" s="24">
        <v>369.53666514675024</v>
      </c>
      <c r="E144" s="24">
        <v>227.34922443595565</v>
      </c>
      <c r="F144" s="24">
        <v>7.713156190445094</v>
      </c>
      <c r="G144" s="24">
        <v>2.5710520634816989</v>
      </c>
      <c r="H144" s="24">
        <v>191.32203105129065</v>
      </c>
      <c r="I144" s="24">
        <v>1623.3877688876833</v>
      </c>
    </row>
    <row r="145" spans="1:9">
      <c r="A145" s="25" t="s">
        <v>1714</v>
      </c>
      <c r="B145" s="24">
        <v>2144.7541924451543</v>
      </c>
      <c r="C145" s="24">
        <v>26.097374811084268</v>
      </c>
      <c r="D145" s="24">
        <v>577.20678661170393</v>
      </c>
      <c r="E145" s="24">
        <v>961.47697247765734</v>
      </c>
      <c r="F145" s="24">
        <v>64.342625773354641</v>
      </c>
      <c r="G145" s="24">
        <v>21.447541924451546</v>
      </c>
      <c r="H145" s="24">
        <v>386.43369482945184</v>
      </c>
      <c r="I145" s="24">
        <v>3247.4660567311157</v>
      </c>
    </row>
    <row r="146" spans="1:9">
      <c r="A146" s="25" t="s">
        <v>1788</v>
      </c>
      <c r="B146" s="24">
        <v>364.69424064375028</v>
      </c>
      <c r="C146" s="24">
        <v>6.5379268856035164</v>
      </c>
      <c r="D146" s="24">
        <v>271.6610022335712</v>
      </c>
      <c r="E146" s="24">
        <v>308.12771657518766</v>
      </c>
      <c r="F146" s="24">
        <v>10.940827219312506</v>
      </c>
      <c r="G146" s="24">
        <v>3.6469424064375029</v>
      </c>
      <c r="H146" s="24">
        <v>84.005690860687082</v>
      </c>
      <c r="I146" s="24">
        <v>716.56982565755607</v>
      </c>
    </row>
    <row r="147" spans="1:9">
      <c r="A147" s="25" t="s">
        <v>183</v>
      </c>
      <c r="B147" s="24">
        <v>50.878542538410073</v>
      </c>
      <c r="C147" s="24">
        <v>1.2890950424652399</v>
      </c>
      <c r="D147" s="24">
        <v>50.568277794000714</v>
      </c>
      <c r="E147" s="24">
        <v>31.895610085926691</v>
      </c>
      <c r="F147" s="24">
        <v>1.5263562761523022</v>
      </c>
      <c r="G147" s="24">
        <v>0.50878542538410076</v>
      </c>
      <c r="H147" s="24">
        <v>19.591752621530826</v>
      </c>
      <c r="I147" s="24">
        <v>164.22542206849531</v>
      </c>
    </row>
    <row r="148" spans="1:9">
      <c r="A148" s="25" t="s">
        <v>1444</v>
      </c>
      <c r="B148" s="24">
        <v>1011.8083869471184</v>
      </c>
      <c r="C148" s="24">
        <v>55.843115130772453</v>
      </c>
      <c r="D148" s="24">
        <v>1454.2696446746315</v>
      </c>
      <c r="E148" s="24">
        <v>894.70709410183099</v>
      </c>
      <c r="F148" s="24">
        <v>30.354251608413552</v>
      </c>
      <c r="G148" s="24">
        <v>10.118083869471185</v>
      </c>
      <c r="H148" s="24">
        <v>752.92615958661963</v>
      </c>
      <c r="I148" s="24">
        <v>6388.658491822177</v>
      </c>
    </row>
    <row r="149" spans="1:9">
      <c r="A149" s="25" t="s">
        <v>1586</v>
      </c>
      <c r="B149" s="24">
        <v>112.09344689136864</v>
      </c>
      <c r="C149" s="24">
        <v>7.6524522071915975</v>
      </c>
      <c r="D149" s="24">
        <v>252.11676592488158</v>
      </c>
      <c r="E149" s="24">
        <v>97.666281135557966</v>
      </c>
      <c r="F149" s="24">
        <v>3.362803406741059</v>
      </c>
      <c r="G149" s="24">
        <v>1.1209344689136866</v>
      </c>
      <c r="H149" s="24">
        <v>102.68794472317941</v>
      </c>
      <c r="I149" s="24">
        <v>871.7634108899764</v>
      </c>
    </row>
    <row r="150" spans="1:9">
      <c r="A150" s="25" t="s">
        <v>1762</v>
      </c>
      <c r="B150" s="24">
        <v>1888.1467052602043</v>
      </c>
      <c r="C150" s="24">
        <v>121.89231397022365</v>
      </c>
      <c r="D150" s="24">
        <v>5385.5476860311328</v>
      </c>
      <c r="E150" s="24">
        <v>2323.8820907713061</v>
      </c>
      <c r="F150" s="24">
        <v>56.644401157806129</v>
      </c>
      <c r="G150" s="24">
        <v>18.881467052602041</v>
      </c>
      <c r="H150" s="24">
        <v>1579.7567259310426</v>
      </c>
      <c r="I150" s="24">
        <v>13462.391886101719</v>
      </c>
    </row>
    <row r="151" spans="1:9">
      <c r="A151" s="25" t="s">
        <v>1489</v>
      </c>
      <c r="B151" s="24">
        <v>29.984591790725368</v>
      </c>
      <c r="C151" s="24">
        <v>1.1062266888757675</v>
      </c>
      <c r="D151" s="24">
        <v>58.557535359825785</v>
      </c>
      <c r="E151" s="24">
        <v>10.690188885398719</v>
      </c>
      <c r="F151" s="24">
        <v>0.89953775372176104</v>
      </c>
      <c r="G151" s="24">
        <v>0.29984591790725368</v>
      </c>
      <c r="H151" s="24">
        <v>13.404252216979648</v>
      </c>
      <c r="I151" s="24">
        <v>115.11183509680785</v>
      </c>
    </row>
    <row r="152" spans="1:9">
      <c r="A152" s="25" t="s">
        <v>1924</v>
      </c>
      <c r="B152" s="24">
        <v>673.24853863514943</v>
      </c>
      <c r="C152" s="24">
        <v>14.627511167433958</v>
      </c>
      <c r="D152" s="24">
        <v>369.12306688678797</v>
      </c>
      <c r="E152" s="24">
        <v>467.81952527715475</v>
      </c>
      <c r="F152" s="24">
        <v>20.197456159054482</v>
      </c>
      <c r="G152" s="24">
        <v>6.7324853863514953</v>
      </c>
      <c r="H152" s="24">
        <v>214.24481996797596</v>
      </c>
      <c r="I152" s="24">
        <v>1802.3934870630344</v>
      </c>
    </row>
    <row r="153" spans="1:9">
      <c r="A153" s="25" t="s">
        <v>1902</v>
      </c>
      <c r="B153" s="24">
        <v>1750.4462004513884</v>
      </c>
      <c r="C153" s="24">
        <v>38.03152903532829</v>
      </c>
      <c r="D153" s="24">
        <v>959.71997390564866</v>
      </c>
      <c r="E153" s="24">
        <v>1216.3307657206024</v>
      </c>
      <c r="F153" s="24">
        <v>52.513386013541648</v>
      </c>
      <c r="G153" s="24">
        <v>17.504462004513886</v>
      </c>
      <c r="H153" s="24">
        <v>557.03653191673743</v>
      </c>
      <c r="I153" s="24">
        <v>4686.2230663638893</v>
      </c>
    </row>
    <row r="154" spans="1:9">
      <c r="A154" s="25" t="s">
        <v>947</v>
      </c>
      <c r="B154" s="24">
        <v>390.91120110742844</v>
      </c>
      <c r="C154" s="24">
        <v>27.039554880833595</v>
      </c>
      <c r="D154" s="24">
        <v>640.41975079246993</v>
      </c>
      <c r="E154" s="24">
        <v>749.68834394319572</v>
      </c>
      <c r="F154" s="24">
        <v>11.727336033222853</v>
      </c>
      <c r="G154" s="24">
        <v>3.9091120110742854</v>
      </c>
      <c r="H154" s="24">
        <v>404.48041250503474</v>
      </c>
      <c r="I154" s="24">
        <v>3395.7303231865817</v>
      </c>
    </row>
    <row r="155" spans="1:9">
      <c r="A155" s="25" t="s">
        <v>1670</v>
      </c>
      <c r="B155" s="24">
        <v>3545.0095104350335</v>
      </c>
      <c r="C155" s="24">
        <v>139.92278591682776</v>
      </c>
      <c r="D155" s="24">
        <v>4263.4735505724748</v>
      </c>
      <c r="E155" s="24">
        <v>3933.1375317335546</v>
      </c>
      <c r="F155" s="24">
        <v>106.35028531305102</v>
      </c>
      <c r="G155" s="24">
        <v>35.450095104350332</v>
      </c>
      <c r="H155" s="24">
        <v>1995.8154033345913</v>
      </c>
      <c r="I155" s="24">
        <v>16835.25410242908</v>
      </c>
    </row>
    <row r="156" spans="1:9">
      <c r="A156" s="25" t="s">
        <v>165</v>
      </c>
      <c r="B156" s="24">
        <v>101.75708507682015</v>
      </c>
      <c r="C156" s="24">
        <v>2.5781900849304797</v>
      </c>
      <c r="D156" s="24">
        <v>101.13655558800143</v>
      </c>
      <c r="E156" s="24">
        <v>63.791220171853382</v>
      </c>
      <c r="F156" s="24">
        <v>3.0527125523046044</v>
      </c>
      <c r="G156" s="24">
        <v>1.0175708507682015</v>
      </c>
      <c r="H156" s="24">
        <v>39.183505243061653</v>
      </c>
      <c r="I156" s="24">
        <v>328.45084413699061</v>
      </c>
    </row>
    <row r="157" spans="1:9">
      <c r="A157" s="25" t="s">
        <v>2085</v>
      </c>
      <c r="B157" s="24">
        <v>84.797570897350113</v>
      </c>
      <c r="C157" s="24">
        <v>2.1484917374420665</v>
      </c>
      <c r="D157" s="24">
        <v>84.280462990001183</v>
      </c>
      <c r="E157" s="24">
        <v>53.159350143211149</v>
      </c>
      <c r="F157" s="24">
        <v>2.5439271269205035</v>
      </c>
      <c r="G157" s="24">
        <v>0.84797570897350127</v>
      </c>
      <c r="H157" s="24">
        <v>32.65292103588471</v>
      </c>
      <c r="I157" s="24">
        <v>273.7090367808255</v>
      </c>
    </row>
    <row r="158" spans="1:9">
      <c r="A158" s="25" t="s">
        <v>1839</v>
      </c>
      <c r="B158" s="24">
        <v>6645.4904188262835</v>
      </c>
      <c r="C158" s="24">
        <v>459.67243297417104</v>
      </c>
      <c r="D158" s="24">
        <v>10887.135763471988</v>
      </c>
      <c r="E158" s="24">
        <v>12744.701847034326</v>
      </c>
      <c r="F158" s="24">
        <v>199.3647125647885</v>
      </c>
      <c r="G158" s="24">
        <v>66.454904188262844</v>
      </c>
      <c r="H158" s="24">
        <v>6876.1670125855908</v>
      </c>
      <c r="I158" s="24">
        <v>57727.415494171881</v>
      </c>
    </row>
    <row r="159" spans="1:9">
      <c r="A159" s="25" t="s">
        <v>1761</v>
      </c>
      <c r="B159" s="24">
        <v>38.866630255788202</v>
      </c>
      <c r="C159" s="24">
        <v>2.5090971400181807</v>
      </c>
      <c r="D159" s="24">
        <v>110.85901855758702</v>
      </c>
      <c r="E159" s="24">
        <v>47.836042468749405</v>
      </c>
      <c r="F159" s="24">
        <v>1.1659989076736461</v>
      </c>
      <c r="G159" s="24">
        <v>0.38866630255788204</v>
      </c>
      <c r="H159" s="24">
        <v>32.518564574353292</v>
      </c>
      <c r="I159" s="24">
        <v>277.11713625744545</v>
      </c>
    </row>
    <row r="160" spans="1:9">
      <c r="A160" s="25" t="s">
        <v>2089</v>
      </c>
      <c r="B160" s="24">
        <v>1285.8143796660206</v>
      </c>
      <c r="C160" s="24">
        <v>50.751550777280904</v>
      </c>
      <c r="D160" s="24">
        <v>1546.4092783150511</v>
      </c>
      <c r="E160" s="24">
        <v>1426.5927300393923</v>
      </c>
      <c r="F160" s="24">
        <v>38.574431389980617</v>
      </c>
      <c r="G160" s="24">
        <v>12.858143796660206</v>
      </c>
      <c r="H160" s="24">
        <v>723.90444573211698</v>
      </c>
      <c r="I160" s="24">
        <v>6106.3339171629523</v>
      </c>
    </row>
    <row r="161" spans="1:9">
      <c r="A161" s="25" t="s">
        <v>1381</v>
      </c>
      <c r="B161" s="24">
        <v>1019.4916967687338</v>
      </c>
      <c r="C161" s="24">
        <v>61.059602931396988</v>
      </c>
      <c r="D161" s="24">
        <v>2720.5488295568766</v>
      </c>
      <c r="E161" s="24">
        <v>466.81933036479177</v>
      </c>
      <c r="F161" s="24">
        <v>30.584750903062012</v>
      </c>
      <c r="G161" s="24">
        <v>10.194916967687339</v>
      </c>
      <c r="H161" s="24">
        <v>852.10517767615647</v>
      </c>
      <c r="I161" s="24">
        <v>7203.9450562340571</v>
      </c>
    </row>
    <row r="162" spans="1:9">
      <c r="A162" s="25" t="s">
        <v>1939</v>
      </c>
      <c r="B162" s="24">
        <v>319.44534697619713</v>
      </c>
      <c r="C162" s="24">
        <v>17.500565092496725</v>
      </c>
      <c r="D162" s="24">
        <v>927.53709272536355</v>
      </c>
      <c r="E162" s="24">
        <v>417.21839852982242</v>
      </c>
      <c r="F162" s="24">
        <v>9.5833604092859108</v>
      </c>
      <c r="G162" s="24">
        <v>3.1944534697619709</v>
      </c>
      <c r="H162" s="24">
        <v>254.76520122619345</v>
      </c>
      <c r="I162" s="24">
        <v>2144.589880781903</v>
      </c>
    </row>
    <row r="163" spans="1:9">
      <c r="A163" s="25" t="s">
        <v>1486</v>
      </c>
      <c r="B163" s="24">
        <v>22912.35269926603</v>
      </c>
      <c r="C163" s="24">
        <v>845.30935881217329</v>
      </c>
      <c r="D163" s="24">
        <v>44746.011976026741</v>
      </c>
      <c r="E163" s="24">
        <v>8168.7748118615837</v>
      </c>
      <c r="F163" s="24">
        <v>687.37058097798092</v>
      </c>
      <c r="G163" s="24">
        <v>229.12352699266029</v>
      </c>
      <c r="H163" s="24">
        <v>10242.692533848454</v>
      </c>
      <c r="I163" s="24">
        <v>87961.27637841049</v>
      </c>
    </row>
    <row r="164" spans="1:9">
      <c r="A164" s="25" t="s">
        <v>1698</v>
      </c>
      <c r="B164" s="24">
        <v>733.70318281317452</v>
      </c>
      <c r="C164" s="24">
        <v>28.959525516946954</v>
      </c>
      <c r="D164" s="24">
        <v>882.40217824152921</v>
      </c>
      <c r="E164" s="24">
        <v>814.03322529330273</v>
      </c>
      <c r="F164" s="24">
        <v>22.011095484395238</v>
      </c>
      <c r="G164" s="24">
        <v>7.3370318281317459</v>
      </c>
      <c r="H164" s="24">
        <v>413.0697278593338</v>
      </c>
      <c r="I164" s="24">
        <v>3484.3572300896199</v>
      </c>
    </row>
    <row r="165" spans="1:9">
      <c r="A165" s="25" t="s">
        <v>1653</v>
      </c>
      <c r="B165" s="24">
        <v>366.06341743402214</v>
      </c>
      <c r="C165" s="24">
        <v>17.510310771434479</v>
      </c>
      <c r="D165" s="24">
        <v>728.97001138947769</v>
      </c>
      <c r="E165" s="24">
        <v>164.65399270192495</v>
      </c>
      <c r="F165" s="24">
        <v>10.981902523020663</v>
      </c>
      <c r="G165" s="24">
        <v>3.6606341743402213</v>
      </c>
      <c r="H165" s="24">
        <v>241.43860113047012</v>
      </c>
      <c r="I165" s="24">
        <v>2043.7629311595174</v>
      </c>
    </row>
    <row r="166" spans="1:9">
      <c r="A166" s="25" t="s">
        <v>30</v>
      </c>
      <c r="B166" s="24">
        <v>3723.1315079499805</v>
      </c>
      <c r="C166" s="24">
        <v>214.42194144680579</v>
      </c>
      <c r="D166" s="24">
        <v>6171.2648031558947</v>
      </c>
      <c r="E166" s="24">
        <v>948.19993824008941</v>
      </c>
      <c r="F166" s="24">
        <v>111.69394523849941</v>
      </c>
      <c r="G166" s="24">
        <v>37.231315079499808</v>
      </c>
      <c r="H166" s="24">
        <v>2921.0838233259565</v>
      </c>
      <c r="I166" s="24">
        <v>24758.345270940223</v>
      </c>
    </row>
    <row r="167" spans="1:9">
      <c r="A167" s="25" t="s">
        <v>1495</v>
      </c>
      <c r="B167" s="24">
        <v>179.90755074435219</v>
      </c>
      <c r="C167" s="24">
        <v>6.6373601332546048</v>
      </c>
      <c r="D167" s="24">
        <v>351.34521215895472</v>
      </c>
      <c r="E167" s="24">
        <v>64.141133312392313</v>
      </c>
      <c r="F167" s="24">
        <v>5.3972265223305662</v>
      </c>
      <c r="G167" s="24">
        <v>1.7990755074435221</v>
      </c>
      <c r="H167" s="24">
        <v>80.425513301877885</v>
      </c>
      <c r="I167" s="24">
        <v>690.67101058084711</v>
      </c>
    </row>
    <row r="168" spans="1:9">
      <c r="A168" s="25" t="s">
        <v>1606</v>
      </c>
      <c r="B168" s="24">
        <v>2686.0190075709611</v>
      </c>
      <c r="C168" s="24">
        <v>183.37050606504027</v>
      </c>
      <c r="D168" s="24">
        <v>6041.3025398159589</v>
      </c>
      <c r="E168" s="24">
        <v>2340.3106497662525</v>
      </c>
      <c r="F168" s="24">
        <v>80.580570227128831</v>
      </c>
      <c r="G168" s="24">
        <v>26.86019007570961</v>
      </c>
      <c r="H168" s="24">
        <v>2460.6413579391387</v>
      </c>
      <c r="I168" s="24">
        <v>20889.473530282477</v>
      </c>
    </row>
    <row r="169" spans="1:9">
      <c r="A169" s="25" t="s">
        <v>2003</v>
      </c>
      <c r="B169" s="24">
        <v>668.61052056428593</v>
      </c>
      <c r="C169" s="24">
        <v>20.286754730647097</v>
      </c>
      <c r="D169" s="24">
        <v>1056.2678042791092</v>
      </c>
      <c r="E169" s="24">
        <v>412.03860538896822</v>
      </c>
      <c r="F169" s="24">
        <v>20.058315616928574</v>
      </c>
      <c r="G169" s="24">
        <v>6.6861052056428605</v>
      </c>
      <c r="H169" s="24">
        <v>278.41847603830894</v>
      </c>
      <c r="I169" s="24">
        <v>2357.9549110664334</v>
      </c>
    </row>
    <row r="170" spans="1:9">
      <c r="A170" s="25" t="s">
        <v>1559</v>
      </c>
      <c r="B170" s="24">
        <v>3690.9626260545847</v>
      </c>
      <c r="C170" s="24">
        <v>76.218766022012801</v>
      </c>
      <c r="D170" s="24">
        <v>3162.1449712146123</v>
      </c>
      <c r="E170" s="24">
        <v>1299.2491146880593</v>
      </c>
      <c r="F170" s="24">
        <v>110.72887878163755</v>
      </c>
      <c r="G170" s="24">
        <v>36.909626260545849</v>
      </c>
      <c r="H170" s="24">
        <v>1021.2114012931409</v>
      </c>
      <c r="I170" s="24">
        <v>8670.9470547269011</v>
      </c>
    </row>
    <row r="171" spans="1:9">
      <c r="A171" s="25" t="s">
        <v>1836</v>
      </c>
      <c r="B171" s="24">
        <v>9960.1029593203039</v>
      </c>
      <c r="C171" s="24">
        <v>217.77313225808024</v>
      </c>
      <c r="D171" s="24">
        <v>12023.505168684113</v>
      </c>
      <c r="E171" s="24">
        <v>14958.731738454569</v>
      </c>
      <c r="F171" s="24">
        <v>298.80308877960914</v>
      </c>
      <c r="G171" s="24">
        <v>99.601029593203037</v>
      </c>
      <c r="H171" s="24">
        <v>3199.3873632309469</v>
      </c>
      <c r="I171" s="24">
        <v>26907.573983747752</v>
      </c>
    </row>
    <row r="172" spans="1:9">
      <c r="A172" s="25" t="s">
        <v>82</v>
      </c>
      <c r="B172" s="24">
        <v>1579.5882412132137</v>
      </c>
      <c r="C172" s="24">
        <v>68.727386724232048</v>
      </c>
      <c r="D172" s="24">
        <v>4511.2455861847948</v>
      </c>
      <c r="E172" s="24">
        <v>1604.1237341379242</v>
      </c>
      <c r="F172" s="24">
        <v>47.387647236396411</v>
      </c>
      <c r="G172" s="24">
        <v>15.795882412132137</v>
      </c>
      <c r="H172" s="24">
        <v>1038.3984019112788</v>
      </c>
      <c r="I172" s="24">
        <v>8709.1913572786707</v>
      </c>
    </row>
    <row r="173" spans="1:9">
      <c r="A173" s="25" t="s">
        <v>1921</v>
      </c>
      <c r="B173" s="24">
        <v>538.59883090811945</v>
      </c>
      <c r="C173" s="24">
        <v>11.702008933947164</v>
      </c>
      <c r="D173" s="24">
        <v>295.29845350943032</v>
      </c>
      <c r="E173" s="24">
        <v>374.2556202217238</v>
      </c>
      <c r="F173" s="24">
        <v>16.157964927243583</v>
      </c>
      <c r="G173" s="24">
        <v>5.3859883090811955</v>
      </c>
      <c r="H173" s="24">
        <v>171.39585597438077</v>
      </c>
      <c r="I173" s="24">
        <v>1441.9147896504276</v>
      </c>
    </row>
    <row r="174" spans="1:9">
      <c r="A174" s="25" t="s">
        <v>1766</v>
      </c>
      <c r="B174" s="24">
        <v>6691.7907159052529</v>
      </c>
      <c r="C174" s="24">
        <v>431.99919407413978</v>
      </c>
      <c r="D174" s="24">
        <v>19086.948013651112</v>
      </c>
      <c r="E174" s="24">
        <v>8236.0827983113995</v>
      </c>
      <c r="F174" s="24">
        <v>200.7537214771576</v>
      </c>
      <c r="G174" s="24">
        <v>66.917907159052533</v>
      </c>
      <c r="H174" s="24">
        <v>5598.8241604973109</v>
      </c>
      <c r="I174" s="24">
        <v>47712.134224696696</v>
      </c>
    </row>
    <row r="175" spans="1:9">
      <c r="A175" s="25" t="s">
        <v>60</v>
      </c>
      <c r="B175" s="24">
        <v>3.9433893535645064</v>
      </c>
      <c r="C175" s="24">
        <v>0.17157562840458304</v>
      </c>
      <c r="D175" s="24">
        <v>11.262174123436475</v>
      </c>
      <c r="E175" s="24">
        <v>4.0046413932159588</v>
      </c>
      <c r="F175" s="24">
        <v>0.11830168060693519</v>
      </c>
      <c r="G175" s="24">
        <v>3.9433893535645061E-2</v>
      </c>
      <c r="H175" s="24">
        <v>2.5923269723192464</v>
      </c>
      <c r="I175" s="24">
        <v>21.742205709299771</v>
      </c>
    </row>
    <row r="176" spans="1:9">
      <c r="A176" s="25" t="s">
        <v>1926</v>
      </c>
      <c r="B176" s="24">
        <v>511.1125551619154</v>
      </c>
      <c r="C176" s="24">
        <v>28.00090414799476</v>
      </c>
      <c r="D176" s="24">
        <v>1484.0593483605817</v>
      </c>
      <c r="E176" s="24">
        <v>667.54943764771588</v>
      </c>
      <c r="F176" s="24">
        <v>15.333376654857457</v>
      </c>
      <c r="G176" s="24">
        <v>5.1111255516191534</v>
      </c>
      <c r="H176" s="24">
        <v>407.62432196190957</v>
      </c>
      <c r="I176" s="24">
        <v>3431.3438092510446</v>
      </c>
    </row>
    <row r="177" spans="1:9">
      <c r="A177" s="25" t="s">
        <v>1640</v>
      </c>
      <c r="B177" s="24">
        <v>62.012275374170855</v>
      </c>
      <c r="C177" s="24">
        <v>2.9663008149160799</v>
      </c>
      <c r="D177" s="24">
        <v>123.48977508506253</v>
      </c>
      <c r="E177" s="24">
        <v>27.892895740473165</v>
      </c>
      <c r="F177" s="24">
        <v>1.8603682612251251</v>
      </c>
      <c r="G177" s="24">
        <v>0.62012275374170844</v>
      </c>
      <c r="H177" s="24">
        <v>40.900445950614099</v>
      </c>
      <c r="I177" s="24">
        <v>346.21976316283889</v>
      </c>
    </row>
    <row r="178" spans="1:9">
      <c r="A178" s="25" t="s">
        <v>53</v>
      </c>
      <c r="B178" s="24">
        <v>8193.6086553258447</v>
      </c>
      <c r="C178" s="24">
        <v>356.50133118810885</v>
      </c>
      <c r="D178" s="24">
        <v>23400.643228943176</v>
      </c>
      <c r="E178" s="24">
        <v>8320.8786754142384</v>
      </c>
      <c r="F178" s="24">
        <v>245.80825965977536</v>
      </c>
      <c r="G178" s="24">
        <v>81.936086553258448</v>
      </c>
      <c r="H178" s="24">
        <v>5386.3595028043346</v>
      </c>
      <c r="I178" s="24">
        <v>45176.143898791779</v>
      </c>
    </row>
    <row r="179" spans="1:9">
      <c r="A179" s="25" t="s">
        <v>1480</v>
      </c>
      <c r="B179" s="24">
        <v>459.76374079112236</v>
      </c>
      <c r="C179" s="24">
        <v>16.96214256276177</v>
      </c>
      <c r="D179" s="24">
        <v>897.88220885066221</v>
      </c>
      <c r="E179" s="24">
        <v>163.91622957611369</v>
      </c>
      <c r="F179" s="24">
        <v>13.792912223733671</v>
      </c>
      <c r="G179" s="24">
        <v>4.5976374079112245</v>
      </c>
      <c r="H179" s="24">
        <v>205.5318673270213</v>
      </c>
      <c r="I179" s="24">
        <v>1765.048138151054</v>
      </c>
    </row>
    <row r="180" spans="1:9">
      <c r="A180" s="25" t="s">
        <v>1404</v>
      </c>
      <c r="B180" s="24">
        <v>22.905308377958569</v>
      </c>
      <c r="C180" s="24">
        <v>7.4983098591549302</v>
      </c>
      <c r="D180" s="24">
        <v>333.70579086705794</v>
      </c>
      <c r="E180" s="24">
        <v>36.761859654016604</v>
      </c>
      <c r="F180" s="24">
        <v>0.6871592513387571</v>
      </c>
      <c r="G180" s="24">
        <v>0.22905308377958569</v>
      </c>
      <c r="H180" s="24">
        <v>168.99571287799074</v>
      </c>
      <c r="I180" s="24">
        <v>1372.1408044828836</v>
      </c>
    </row>
    <row r="181" spans="1:9">
      <c r="A181" s="25" t="s">
        <v>1988</v>
      </c>
      <c r="B181" s="24">
        <v>1203.4989370157148</v>
      </c>
      <c r="C181" s="24">
        <v>36.516158515164776</v>
      </c>
      <c r="D181" s="24">
        <v>1901.2820477023968</v>
      </c>
      <c r="E181" s="24">
        <v>741.66948970014278</v>
      </c>
      <c r="F181" s="24">
        <v>36.10496811047144</v>
      </c>
      <c r="G181" s="24">
        <v>12.034989370157149</v>
      </c>
      <c r="H181" s="24">
        <v>501.15325686895613</v>
      </c>
      <c r="I181" s="24">
        <v>4244.3188399195806</v>
      </c>
    </row>
    <row r="182" spans="1:9">
      <c r="A182" s="25" t="s">
        <v>1479</v>
      </c>
      <c r="B182" s="24">
        <v>8372.4325378497342</v>
      </c>
      <c r="C182" s="24">
        <v>308.88558993309528</v>
      </c>
      <c r="D182" s="24">
        <v>16350.698312142387</v>
      </c>
      <c r="E182" s="24">
        <v>2984.9626062795437</v>
      </c>
      <c r="F182" s="24">
        <v>251.17297613549201</v>
      </c>
      <c r="G182" s="24">
        <v>83.72432537849734</v>
      </c>
      <c r="H182" s="24">
        <v>3742.7955728147649</v>
      </c>
      <c r="I182" s="24">
        <v>32142.044166638039</v>
      </c>
    </row>
    <row r="183" spans="1:9">
      <c r="A183" s="25" t="s">
        <v>2082</v>
      </c>
      <c r="B183" s="24">
        <v>3897.9183862980508</v>
      </c>
      <c r="C183" s="24">
        <v>76.980312160186827</v>
      </c>
      <c r="D183" s="24">
        <v>2521.7668507261747</v>
      </c>
      <c r="E183" s="24">
        <v>1406.0669766498986</v>
      </c>
      <c r="F183" s="24">
        <v>116.93755158894152</v>
      </c>
      <c r="G183" s="24">
        <v>38.979183862980506</v>
      </c>
      <c r="H183" s="24">
        <v>1154.390696229231</v>
      </c>
      <c r="I183" s="24">
        <v>9689.1025856108918</v>
      </c>
    </row>
    <row r="184" spans="1:9">
      <c r="A184" s="25" t="s">
        <v>1569</v>
      </c>
      <c r="B184" s="24">
        <v>2460.6417507030565</v>
      </c>
      <c r="C184" s="24">
        <v>50.812510681341863</v>
      </c>
      <c r="D184" s="24">
        <v>2108.0966474764082</v>
      </c>
      <c r="E184" s="24">
        <v>866.16607645870613</v>
      </c>
      <c r="F184" s="24">
        <v>73.819252521091698</v>
      </c>
      <c r="G184" s="24">
        <v>24.606417507030564</v>
      </c>
      <c r="H184" s="24">
        <v>680.80760086209386</v>
      </c>
      <c r="I184" s="24">
        <v>5780.6313698179347</v>
      </c>
    </row>
    <row r="185" spans="1:9">
      <c r="A185" s="25" t="s">
        <v>1811</v>
      </c>
      <c r="B185" s="24">
        <v>2990.0267335744479</v>
      </c>
      <c r="C185" s="24">
        <v>53.602645700143022</v>
      </c>
      <c r="D185" s="24">
        <v>2227.2730650042572</v>
      </c>
      <c r="E185" s="24">
        <v>2526.2535220978139</v>
      </c>
      <c r="F185" s="24">
        <v>89.700802007233435</v>
      </c>
      <c r="G185" s="24">
        <v>29.900267335744481</v>
      </c>
      <c r="H185" s="24">
        <v>688.73931489147981</v>
      </c>
      <c r="I185" s="24">
        <v>5874.9568718356195</v>
      </c>
    </row>
    <row r="186" spans="1:9">
      <c r="A186" s="25" t="s">
        <v>1996</v>
      </c>
      <c r="B186" s="24">
        <v>2406.9978740314291</v>
      </c>
      <c r="C186" s="24">
        <v>73.032317030329551</v>
      </c>
      <c r="D186" s="24">
        <v>3802.5640954047931</v>
      </c>
      <c r="E186" s="24">
        <v>1483.3389794002856</v>
      </c>
      <c r="F186" s="24">
        <v>72.209936220942865</v>
      </c>
      <c r="G186" s="24">
        <v>24.069978740314298</v>
      </c>
      <c r="H186" s="24">
        <v>1002.3065137379122</v>
      </c>
      <c r="I186" s="24">
        <v>8488.6376798391593</v>
      </c>
    </row>
    <row r="187" spans="1:9">
      <c r="A187" s="25" t="s">
        <v>2053</v>
      </c>
      <c r="B187" s="24">
        <v>44.350786729356059</v>
      </c>
      <c r="C187" s="24">
        <v>1.0486523019813436</v>
      </c>
      <c r="D187" s="24">
        <v>87.582610473048717</v>
      </c>
      <c r="E187" s="24">
        <v>19.81676965796337</v>
      </c>
      <c r="F187" s="24">
        <v>1.3305236018806816</v>
      </c>
      <c r="G187" s="24">
        <v>0.44350786729356062</v>
      </c>
      <c r="H187" s="24">
        <v>16.255965547588612</v>
      </c>
      <c r="I187" s="24">
        <v>136.00641385844034</v>
      </c>
    </row>
    <row r="188" spans="1:9">
      <c r="A188" s="25" t="s">
        <v>1391</v>
      </c>
      <c r="B188" s="24">
        <v>261.04206789907619</v>
      </c>
      <c r="C188" s="24">
        <v>3.3956806450459625</v>
      </c>
      <c r="D188" s="24">
        <v>212.22643598625302</v>
      </c>
      <c r="E188" s="24">
        <v>90.62488658181411</v>
      </c>
      <c r="F188" s="24">
        <v>7.8312620369722854</v>
      </c>
      <c r="G188" s="24">
        <v>2.6104206789907614</v>
      </c>
      <c r="H188" s="24">
        <v>56.632929213158526</v>
      </c>
      <c r="I188" s="24">
        <v>470.6603657519837</v>
      </c>
    </row>
    <row r="189" spans="1:9">
      <c r="A189" s="25" t="s">
        <v>1245</v>
      </c>
      <c r="B189" s="24">
        <v>850.87027509867539</v>
      </c>
      <c r="C189" s="24">
        <v>20.11840462074888</v>
      </c>
      <c r="D189" s="24">
        <v>1680.2732344257806</v>
      </c>
      <c r="E189" s="24">
        <v>380.18491877794906</v>
      </c>
      <c r="F189" s="24">
        <v>25.52610825296026</v>
      </c>
      <c r="G189" s="24">
        <v>8.5087027509867532</v>
      </c>
      <c r="H189" s="24">
        <v>311.87085726071263</v>
      </c>
      <c r="I189" s="24">
        <v>2609.2843737159037</v>
      </c>
    </row>
    <row r="190" spans="1:9">
      <c r="A190" s="25" t="s">
        <v>1821</v>
      </c>
      <c r="B190" s="24">
        <v>2771.2377821759846</v>
      </c>
      <c r="C190" s="24">
        <v>60.591856783133451</v>
      </c>
      <c r="D190" s="24">
        <v>3345.346120791452</v>
      </c>
      <c r="E190" s="24">
        <v>4162.0255067995049</v>
      </c>
      <c r="F190" s="24">
        <v>83.137133465279533</v>
      </c>
      <c r="G190" s="24">
        <v>27.712377821759844</v>
      </c>
      <c r="H190" s="24">
        <v>890.17786031069807</v>
      </c>
      <c r="I190" s="24">
        <v>7486.597875043045</v>
      </c>
    </row>
    <row r="191" spans="1:9">
      <c r="A191" s="25" t="s">
        <v>1947</v>
      </c>
      <c r="B191" s="24">
        <v>638.89069395239426</v>
      </c>
      <c r="C191" s="24">
        <v>35.00113018499345</v>
      </c>
      <c r="D191" s="24">
        <v>1855.0741854507271</v>
      </c>
      <c r="E191" s="24">
        <v>834.43679705964485</v>
      </c>
      <c r="F191" s="24">
        <v>19.166720818571822</v>
      </c>
      <c r="G191" s="24">
        <v>6.3889069395239417</v>
      </c>
      <c r="H191" s="24">
        <v>509.53040245238691</v>
      </c>
      <c r="I191" s="24">
        <v>4289.1797615638061</v>
      </c>
    </row>
    <row r="192" spans="1:9">
      <c r="A192" s="25" t="s">
        <v>96</v>
      </c>
      <c r="B192" s="24">
        <v>1565.0134063509777</v>
      </c>
      <c r="C192" s="24">
        <v>68.89415442820561</v>
      </c>
      <c r="D192" s="24">
        <v>4372.3547186703427</v>
      </c>
      <c r="E192" s="24">
        <v>1580.3226290328848</v>
      </c>
      <c r="F192" s="24">
        <v>46.950402190529331</v>
      </c>
      <c r="G192" s="24">
        <v>15.650134063509777</v>
      </c>
      <c r="H192" s="24">
        <v>1034.7650627226083</v>
      </c>
      <c r="I192" s="24">
        <v>8683.7162698270349</v>
      </c>
    </row>
    <row r="193" spans="1:9">
      <c r="A193" s="25" t="s">
        <v>1978</v>
      </c>
      <c r="B193" s="24">
        <v>5081.4399562885737</v>
      </c>
      <c r="C193" s="24">
        <v>154.17933595291794</v>
      </c>
      <c r="D193" s="24">
        <v>8027.6353125212299</v>
      </c>
      <c r="E193" s="24">
        <v>3131.4934009561584</v>
      </c>
      <c r="F193" s="24">
        <v>152.44319868865716</v>
      </c>
      <c r="G193" s="24">
        <v>50.81439956288574</v>
      </c>
      <c r="H193" s="24">
        <v>2115.9804178911481</v>
      </c>
      <c r="I193" s="24">
        <v>17920.457324104897</v>
      </c>
    </row>
    <row r="194" spans="1:9">
      <c r="A194" s="25" t="s">
        <v>1903</v>
      </c>
      <c r="B194" s="24">
        <v>861.75812945299117</v>
      </c>
      <c r="C194" s="24">
        <v>18.723214294315465</v>
      </c>
      <c r="D194" s="24">
        <v>472.47752561508855</v>
      </c>
      <c r="E194" s="24">
        <v>598.80899235475806</v>
      </c>
      <c r="F194" s="24">
        <v>25.852743883589735</v>
      </c>
      <c r="G194" s="24">
        <v>8.6175812945299128</v>
      </c>
      <c r="H194" s="24">
        <v>274.23336955900925</v>
      </c>
      <c r="I194" s="24">
        <v>2307.0636634406837</v>
      </c>
    </row>
    <row r="195" spans="1:9">
      <c r="A195" s="25" t="s">
        <v>106</v>
      </c>
      <c r="B195" s="24">
        <v>1819.7503494405823</v>
      </c>
      <c r="C195" s="24">
        <v>93.727645887310743</v>
      </c>
      <c r="D195" s="24">
        <v>3085.6143411108151</v>
      </c>
      <c r="E195" s="24">
        <v>1264.5423493498181</v>
      </c>
      <c r="F195" s="24">
        <v>54.592510483217467</v>
      </c>
      <c r="G195" s="24">
        <v>18.197503494405822</v>
      </c>
      <c r="H195" s="24">
        <v>1277.3073075576199</v>
      </c>
      <c r="I195" s="24">
        <v>10825.718832962089</v>
      </c>
    </row>
    <row r="196" spans="1:9">
      <c r="A196" s="25" t="s">
        <v>1351</v>
      </c>
      <c r="B196" s="24">
        <v>2248.6299596972349</v>
      </c>
      <c r="C196" s="24">
        <v>80.942828095238923</v>
      </c>
      <c r="D196" s="24">
        <v>3279.6120320841355</v>
      </c>
      <c r="E196" s="24">
        <v>1386.3778469836884</v>
      </c>
      <c r="F196" s="24">
        <v>67.458898790917047</v>
      </c>
      <c r="G196" s="24">
        <v>22.486299596972348</v>
      </c>
      <c r="H196" s="24">
        <v>1162.5661362210037</v>
      </c>
      <c r="I196" s="24">
        <v>9799.663272222042</v>
      </c>
    </row>
    <row r="197" spans="1:9">
      <c r="A197" s="25" t="s">
        <v>1805</v>
      </c>
      <c r="B197" s="24">
        <v>8970.0802007233433</v>
      </c>
      <c r="C197" s="24">
        <v>160.80793710042906</v>
      </c>
      <c r="D197" s="24">
        <v>6681.8191950127712</v>
      </c>
      <c r="E197" s="24">
        <v>7578.760566293442</v>
      </c>
      <c r="F197" s="24">
        <v>269.10240602170029</v>
      </c>
      <c r="G197" s="24">
        <v>89.700802007233449</v>
      </c>
      <c r="H197" s="24">
        <v>2066.2179446744394</v>
      </c>
      <c r="I197" s="24">
        <v>17624.870615506858</v>
      </c>
    </row>
    <row r="198" spans="1:9">
      <c r="A198" s="25" t="s">
        <v>293</v>
      </c>
      <c r="B198" s="24">
        <v>1893.5831239555662</v>
      </c>
      <c r="C198" s="24">
        <v>68.16238155388541</v>
      </c>
      <c r="D198" s="24">
        <v>2761.7785533340088</v>
      </c>
      <c r="E198" s="24">
        <v>1167.4760816704745</v>
      </c>
      <c r="F198" s="24">
        <v>56.80749371866699</v>
      </c>
      <c r="G198" s="24">
        <v>18.935831239555661</v>
      </c>
      <c r="H198" s="24">
        <v>979.00306208084521</v>
      </c>
      <c r="I198" s="24">
        <v>8252.3480187132973</v>
      </c>
    </row>
    <row r="199" spans="1:9">
      <c r="A199" s="25" t="s">
        <v>1474</v>
      </c>
      <c r="B199" s="24">
        <v>3279.0410306114563</v>
      </c>
      <c r="C199" s="24">
        <v>172.32393171880213</v>
      </c>
      <c r="D199" s="24">
        <v>9567.2123800060344</v>
      </c>
      <c r="E199" s="24">
        <v>2161.3327092290124</v>
      </c>
      <c r="F199" s="24">
        <v>98.371230918343684</v>
      </c>
      <c r="G199" s="24">
        <v>32.790410306114566</v>
      </c>
      <c r="H199" s="24">
        <v>2260.3372372596527</v>
      </c>
      <c r="I199" s="24">
        <v>19236.628273724342</v>
      </c>
    </row>
    <row r="200" spans="1:9">
      <c r="A200" s="25" t="s">
        <v>1374</v>
      </c>
      <c r="B200" s="24">
        <v>69.082018940718797</v>
      </c>
      <c r="C200" s="24">
        <v>4.1374742526975119</v>
      </c>
      <c r="D200" s="24">
        <v>184.34775522770329</v>
      </c>
      <c r="E200" s="24">
        <v>31.632255490031401</v>
      </c>
      <c r="F200" s="24">
        <v>2.0724605682215635</v>
      </c>
      <c r="G200" s="24">
        <v>0.69082018940718792</v>
      </c>
      <c r="H200" s="24">
        <v>57.73970127494038</v>
      </c>
      <c r="I200" s="24">
        <v>488.14823151575973</v>
      </c>
    </row>
    <row r="201" spans="1:9">
      <c r="A201" s="25" t="s">
        <v>2051</v>
      </c>
      <c r="B201" s="24">
        <v>392.70935773785015</v>
      </c>
      <c r="C201" s="24">
        <v>9.2854175172687139</v>
      </c>
      <c r="D201" s="24">
        <v>775.51072358112947</v>
      </c>
      <c r="E201" s="24">
        <v>175.46996251289957</v>
      </c>
      <c r="F201" s="24">
        <v>11.781280732135505</v>
      </c>
      <c r="G201" s="24">
        <v>3.9270935773785021</v>
      </c>
      <c r="H201" s="24">
        <v>143.94039565879044</v>
      </c>
      <c r="I201" s="24">
        <v>1204.2850955611864</v>
      </c>
    </row>
    <row r="202" spans="1:9">
      <c r="A202" s="25" t="s">
        <v>1523</v>
      </c>
      <c r="B202" s="24">
        <v>223.46498401070309</v>
      </c>
      <c r="C202" s="24">
        <v>7.3171144822680478</v>
      </c>
      <c r="D202" s="24">
        <v>230.12981787898326</v>
      </c>
      <c r="E202" s="24">
        <v>104.21963364490486</v>
      </c>
      <c r="F202" s="24">
        <v>6.7039495203210926</v>
      </c>
      <c r="G202" s="24">
        <v>2.2346498401070307</v>
      </c>
      <c r="H202" s="24">
        <v>97.087822433793406</v>
      </c>
      <c r="I202" s="24">
        <v>825.22780061977153</v>
      </c>
    </row>
    <row r="203" spans="1:9">
      <c r="A203" s="25" t="s">
        <v>2026</v>
      </c>
      <c r="B203" s="24">
        <v>733.94771001035178</v>
      </c>
      <c r="C203" s="24">
        <v>24.10987552195488</v>
      </c>
      <c r="D203" s="24">
        <v>958.94412346905528</v>
      </c>
      <c r="E203" s="24">
        <v>361.23278317789448</v>
      </c>
      <c r="F203" s="24">
        <v>22.018431300310549</v>
      </c>
      <c r="G203" s="24">
        <v>7.3394771001035171</v>
      </c>
      <c r="H203" s="24">
        <v>374.24307125938901</v>
      </c>
      <c r="I203" s="24">
        <v>3130.7310972207756</v>
      </c>
    </row>
    <row r="204" spans="1:9">
      <c r="A204" s="25" t="s">
        <v>1432</v>
      </c>
      <c r="B204" s="24">
        <v>82.273666031414336</v>
      </c>
      <c r="C204" s="24">
        <v>4.5407983010355473</v>
      </c>
      <c r="D204" s="24">
        <v>118.25173284696004</v>
      </c>
      <c r="E204" s="24">
        <v>72.751751819505785</v>
      </c>
      <c r="F204" s="24">
        <v>2.4682099809424298</v>
      </c>
      <c r="G204" s="24">
        <v>0.82273666031414339</v>
      </c>
      <c r="H204" s="24">
        <v>61.223049936412998</v>
      </c>
      <c r="I204" s="24">
        <v>519.48408604405859</v>
      </c>
    </row>
    <row r="205" spans="1:9">
      <c r="A205" s="25" t="s">
        <v>1557</v>
      </c>
      <c r="B205" s="24">
        <v>166.73612994314794</v>
      </c>
      <c r="C205" s="24">
        <v>3.4431186015928987</v>
      </c>
      <c r="D205" s="24">
        <v>142.84723749237827</v>
      </c>
      <c r="E205" s="24">
        <v>58.692485176072999</v>
      </c>
      <c r="F205" s="24">
        <v>5.0020838982944378</v>
      </c>
      <c r="G205" s="24">
        <v>1.6673612994314795</v>
      </c>
      <c r="H205" s="24">
        <v>46.132365498224686</v>
      </c>
      <c r="I205" s="24">
        <v>391.70273484793603</v>
      </c>
    </row>
    <row r="206" spans="1:9">
      <c r="A206" s="25" t="s">
        <v>1843</v>
      </c>
      <c r="B206" s="24">
        <v>105.9545068768458</v>
      </c>
      <c r="C206" s="24">
        <v>7.3289347950426125</v>
      </c>
      <c r="D206" s="24">
        <v>173.58253919861696</v>
      </c>
      <c r="E206" s="24">
        <v>203.19923954287279</v>
      </c>
      <c r="F206" s="24">
        <v>3.178635206305374</v>
      </c>
      <c r="G206" s="24">
        <v>1.0595450687684582</v>
      </c>
      <c r="H206" s="24">
        <v>109.6323730988115</v>
      </c>
      <c r="I206" s="24">
        <v>920.39555495139109</v>
      </c>
    </row>
    <row r="207" spans="1:9">
      <c r="A207" s="25" t="s">
        <v>671</v>
      </c>
      <c r="B207" s="24">
        <v>4921.2835014061129</v>
      </c>
      <c r="C207" s="24">
        <v>101.62502136268373</v>
      </c>
      <c r="D207" s="24">
        <v>4216.1932949528164</v>
      </c>
      <c r="E207" s="24">
        <v>1732.3321529174123</v>
      </c>
      <c r="F207" s="24">
        <v>147.6385050421834</v>
      </c>
      <c r="G207" s="24">
        <v>49.212835014061127</v>
      </c>
      <c r="H207" s="24">
        <v>1361.6152017241877</v>
      </c>
      <c r="I207" s="24">
        <v>11561.262739635869</v>
      </c>
    </row>
    <row r="208" spans="1:9">
      <c r="A208" s="25" t="s">
        <v>2010</v>
      </c>
      <c r="B208" s="24">
        <v>733.94771001035178</v>
      </c>
      <c r="C208" s="24">
        <v>24.10987552195488</v>
      </c>
      <c r="D208" s="24">
        <v>958.94412346905528</v>
      </c>
      <c r="E208" s="24">
        <v>361.23278317789448</v>
      </c>
      <c r="F208" s="24">
        <v>22.018431300310549</v>
      </c>
      <c r="G208" s="24">
        <v>7.3394771001035171</v>
      </c>
      <c r="H208" s="24">
        <v>374.24307125938901</v>
      </c>
      <c r="I208" s="24">
        <v>3130.7310972207756</v>
      </c>
    </row>
    <row r="209" spans="1:9">
      <c r="A209" s="25" t="s">
        <v>1757</v>
      </c>
      <c r="B209" s="24">
        <v>349.79967230209377</v>
      </c>
      <c r="C209" s="24">
        <v>22.58187426016363</v>
      </c>
      <c r="D209" s="24">
        <v>997.73116701828303</v>
      </c>
      <c r="E209" s="24">
        <v>430.52438221874456</v>
      </c>
      <c r="F209" s="24">
        <v>10.493990169062815</v>
      </c>
      <c r="G209" s="24">
        <v>3.4979967230209379</v>
      </c>
      <c r="H209" s="24">
        <v>292.6670811691796</v>
      </c>
      <c r="I209" s="24">
        <v>2494.0542263170087</v>
      </c>
    </row>
    <row r="210" spans="1:9">
      <c r="A210" s="25" t="s">
        <v>149</v>
      </c>
      <c r="B210" s="24">
        <v>628.6965139190404</v>
      </c>
      <c r="C210" s="24">
        <v>12.416179380675292</v>
      </c>
      <c r="D210" s="24">
        <v>406.73658882680229</v>
      </c>
      <c r="E210" s="24">
        <v>226.7849962338546</v>
      </c>
      <c r="F210" s="24">
        <v>18.860895417571211</v>
      </c>
      <c r="G210" s="24">
        <v>6.2869651391904036</v>
      </c>
      <c r="H210" s="24">
        <v>186.1920477789082</v>
      </c>
      <c r="I210" s="24">
        <v>1562.7584815501439</v>
      </c>
    </row>
    <row r="211" spans="1:9">
      <c r="A211" s="25" t="s">
        <v>1783</v>
      </c>
      <c r="B211" s="24">
        <v>477.98505113608945</v>
      </c>
      <c r="C211" s="24">
        <v>30.857085291009987</v>
      </c>
      <c r="D211" s="24">
        <v>1363.3534295465081</v>
      </c>
      <c r="E211" s="24">
        <v>588.2916284508143</v>
      </c>
      <c r="F211" s="24">
        <v>14.339551534082684</v>
      </c>
      <c r="G211" s="24">
        <v>4.7798505113608947</v>
      </c>
      <c r="H211" s="24">
        <v>399.91601146409369</v>
      </c>
      <c r="I211" s="24">
        <v>3408.0095874783351</v>
      </c>
    </row>
    <row r="212" spans="1:9">
      <c r="A212" s="25" t="s">
        <v>1056</v>
      </c>
      <c r="B212" s="24">
        <v>255.5562775809577</v>
      </c>
      <c r="C212" s="24">
        <v>14.00045207399738</v>
      </c>
      <c r="D212" s="24">
        <v>742.02967418029084</v>
      </c>
      <c r="E212" s="24">
        <v>333.77471882385794</v>
      </c>
      <c r="F212" s="24">
        <v>7.6666883274287283</v>
      </c>
      <c r="G212" s="24">
        <v>2.5555627758095767</v>
      </c>
      <c r="H212" s="24">
        <v>203.81216098095479</v>
      </c>
      <c r="I212" s="24">
        <v>1715.6719046255223</v>
      </c>
    </row>
    <row r="213" spans="1:9">
      <c r="A213" s="25" t="s">
        <v>1223</v>
      </c>
      <c r="B213" s="24">
        <v>2676.2610822797001</v>
      </c>
      <c r="C213" s="24">
        <v>29.922775872330213</v>
      </c>
      <c r="D213" s="24">
        <v>2245.1825616347096</v>
      </c>
      <c r="E213" s="24">
        <v>1210.0179919307134</v>
      </c>
      <c r="F213" s="24">
        <v>80.287832468391017</v>
      </c>
      <c r="G213" s="24">
        <v>26.762610822797001</v>
      </c>
      <c r="H213" s="24">
        <v>475.46232314523405</v>
      </c>
      <c r="I213" s="24">
        <v>3968.7920214296873</v>
      </c>
    </row>
    <row r="214" spans="1:9">
      <c r="A214" s="25" t="s">
        <v>1657</v>
      </c>
      <c r="B214" s="24">
        <v>1696.9809457999124</v>
      </c>
      <c r="C214" s="24">
        <v>97.854886690253394</v>
      </c>
      <c r="D214" s="24">
        <v>3103.2645300586341</v>
      </c>
      <c r="E214" s="24">
        <v>1911.0116696412038</v>
      </c>
      <c r="F214" s="24">
        <v>50.909428373997365</v>
      </c>
      <c r="G214" s="24">
        <v>16.969809457999123</v>
      </c>
      <c r="H214" s="24">
        <v>1412.5573278362449</v>
      </c>
      <c r="I214" s="24">
        <v>11900.867974271958</v>
      </c>
    </row>
    <row r="215" spans="1:9">
      <c r="A215" s="25" t="s">
        <v>1810</v>
      </c>
      <c r="B215" s="24">
        <v>2990.0267335744479</v>
      </c>
      <c r="C215" s="24">
        <v>53.602645700143022</v>
      </c>
      <c r="D215" s="24">
        <v>2227.2730650042572</v>
      </c>
      <c r="E215" s="24">
        <v>2526.2535220978139</v>
      </c>
      <c r="F215" s="24">
        <v>89.700802007233435</v>
      </c>
      <c r="G215" s="24">
        <v>29.900267335744481</v>
      </c>
      <c r="H215" s="24">
        <v>688.73931489147981</v>
      </c>
      <c r="I215" s="24">
        <v>5874.9568718356195</v>
      </c>
    </row>
    <row r="216" spans="1:9">
      <c r="A216" s="25" t="s">
        <v>936</v>
      </c>
      <c r="B216" s="24">
        <v>3268.0176412581018</v>
      </c>
      <c r="C216" s="24">
        <v>226.05067880376885</v>
      </c>
      <c r="D216" s="24">
        <v>5353.9091166250491</v>
      </c>
      <c r="E216" s="24">
        <v>6267.3945553651165</v>
      </c>
      <c r="F216" s="24">
        <v>98.040529237743058</v>
      </c>
      <c r="G216" s="24">
        <v>32.680176412581027</v>
      </c>
      <c r="H216" s="24">
        <v>3381.4562485420906</v>
      </c>
      <c r="I216" s="24">
        <v>28388.305501839819</v>
      </c>
    </row>
    <row r="217" spans="1:9">
      <c r="A217" s="25" t="s">
        <v>1485</v>
      </c>
      <c r="B217" s="24">
        <v>5222.5112317309176</v>
      </c>
      <c r="C217" s="24">
        <v>192.6750028086488</v>
      </c>
      <c r="D217" s="24">
        <v>10199.151225856071</v>
      </c>
      <c r="E217" s="24">
        <v>1861.9440248837629</v>
      </c>
      <c r="F217" s="24">
        <v>156.67533695192751</v>
      </c>
      <c r="G217" s="24">
        <v>52.225112317309183</v>
      </c>
      <c r="H217" s="24">
        <v>2334.6610233921342</v>
      </c>
      <c r="I217" s="24">
        <v>20049.392564489975</v>
      </c>
    </row>
    <row r="218" spans="1:9">
      <c r="A218" s="25" t="s">
        <v>1561</v>
      </c>
      <c r="B218" s="24">
        <v>100.04167796588875</v>
      </c>
      <c r="C218" s="24">
        <v>2.065871160955739</v>
      </c>
      <c r="D218" s="24">
        <v>85.708342495426947</v>
      </c>
      <c r="E218" s="24">
        <v>35.215491105643792</v>
      </c>
      <c r="F218" s="24">
        <v>3.0012503389766625</v>
      </c>
      <c r="G218" s="24">
        <v>1.0004167796588876</v>
      </c>
      <c r="H218" s="24">
        <v>27.67941929893481</v>
      </c>
      <c r="I218" s="24">
        <v>235.02164090876158</v>
      </c>
    </row>
    <row r="219" spans="1:9">
      <c r="A219" s="25" t="s">
        <v>1847</v>
      </c>
      <c r="B219" s="24">
        <v>443.88845454585135</v>
      </c>
      <c r="C219" s="24">
        <v>30.704022278354902</v>
      </c>
      <c r="D219" s="24">
        <v>727.21102039177845</v>
      </c>
      <c r="E219" s="24">
        <v>851.28796371463216</v>
      </c>
      <c r="F219" s="24">
        <v>13.316653636375539</v>
      </c>
      <c r="G219" s="24">
        <v>4.4388845454585146</v>
      </c>
      <c r="H219" s="24">
        <v>459.29659905444049</v>
      </c>
      <c r="I219" s="24">
        <v>3855.9281006622773</v>
      </c>
    </row>
    <row r="220" spans="1:9">
      <c r="A220" s="25" t="s">
        <v>143</v>
      </c>
      <c r="B220" s="24">
        <v>1307.6887489516039</v>
      </c>
      <c r="C220" s="24">
        <v>25.825653111804609</v>
      </c>
      <c r="D220" s="24">
        <v>846.01210475974881</v>
      </c>
      <c r="E220" s="24">
        <v>471.71279216641756</v>
      </c>
      <c r="F220" s="24">
        <v>39.230662468548118</v>
      </c>
      <c r="G220" s="24">
        <v>13.076887489516039</v>
      </c>
      <c r="H220" s="24">
        <v>387.27945938012903</v>
      </c>
      <c r="I220" s="24">
        <v>3250.5376416242993</v>
      </c>
    </row>
    <row r="221" spans="1:9">
      <c r="A221" s="25" t="s">
        <v>1973</v>
      </c>
      <c r="B221" s="24">
        <v>255.5562775809577</v>
      </c>
      <c r="C221" s="24">
        <v>14.00045207399738</v>
      </c>
      <c r="D221" s="24">
        <v>742.02967418029084</v>
      </c>
      <c r="E221" s="24">
        <v>333.77471882385794</v>
      </c>
      <c r="F221" s="24">
        <v>7.6666883274287283</v>
      </c>
      <c r="G221" s="24">
        <v>2.5555627758095767</v>
      </c>
      <c r="H221" s="24">
        <v>203.81216098095479</v>
      </c>
      <c r="I221" s="24">
        <v>1715.6719046255223</v>
      </c>
    </row>
    <row r="222" spans="1:9">
      <c r="A222" s="25" t="s">
        <v>1618</v>
      </c>
      <c r="B222" s="24">
        <v>44.837378756547459</v>
      </c>
      <c r="C222" s="24">
        <v>3.0609808828766392</v>
      </c>
      <c r="D222" s="24">
        <v>100.84670636995263</v>
      </c>
      <c r="E222" s="24">
        <v>39.066512454223187</v>
      </c>
      <c r="F222" s="24">
        <v>1.3451213626964236</v>
      </c>
      <c r="G222" s="24">
        <v>0.44837378756547458</v>
      </c>
      <c r="H222" s="24">
        <v>41.075177889271764</v>
      </c>
      <c r="I222" s="24">
        <v>348.70536435599053</v>
      </c>
    </row>
    <row r="223" spans="1:9">
      <c r="A223" s="25" t="s">
        <v>1665</v>
      </c>
      <c r="B223" s="24">
        <v>823.64268922654992</v>
      </c>
      <c r="C223" s="24">
        <v>39.398199235727581</v>
      </c>
      <c r="D223" s="24">
        <v>1640.1825256263251</v>
      </c>
      <c r="E223" s="24">
        <v>370.47148357933111</v>
      </c>
      <c r="F223" s="24">
        <v>24.709280676796492</v>
      </c>
      <c r="G223" s="24">
        <v>8.2364268922654986</v>
      </c>
      <c r="H223" s="24">
        <v>543.2368525435578</v>
      </c>
      <c r="I223" s="24">
        <v>4598.4665951089146</v>
      </c>
    </row>
    <row r="224" spans="1:9">
      <c r="A224" s="25" t="s">
        <v>1774</v>
      </c>
      <c r="B224" s="24">
        <v>2359.1059625462099</v>
      </c>
      <c r="C224" s="24">
        <v>152.2958379635449</v>
      </c>
      <c r="D224" s="24">
        <v>6728.8614927525505</v>
      </c>
      <c r="E224" s="24">
        <v>2903.5265540118244</v>
      </c>
      <c r="F224" s="24">
        <v>70.773178876386297</v>
      </c>
      <c r="G224" s="24">
        <v>23.591059625462098</v>
      </c>
      <c r="H224" s="24">
        <v>1973.7944626515718</v>
      </c>
      <c r="I224" s="24">
        <v>16820.307913658417</v>
      </c>
    </row>
    <row r="225" spans="1:9">
      <c r="A225" s="25" t="s">
        <v>1116</v>
      </c>
      <c r="B225" s="24">
        <v>807.89824636217918</v>
      </c>
      <c r="C225" s="24">
        <v>17.553013400920747</v>
      </c>
      <c r="D225" s="24">
        <v>442.9476802641455</v>
      </c>
      <c r="E225" s="24">
        <v>561.3834303325857</v>
      </c>
      <c r="F225" s="24">
        <v>24.236947390865378</v>
      </c>
      <c r="G225" s="24">
        <v>8.0789824636217933</v>
      </c>
      <c r="H225" s="24">
        <v>257.09378396157115</v>
      </c>
      <c r="I225" s="24">
        <v>2162.872184475641</v>
      </c>
    </row>
    <row r="226" spans="1:9">
      <c r="A226" s="25" t="s">
        <v>80</v>
      </c>
      <c r="B226" s="24">
        <v>84.501200433525128</v>
      </c>
      <c r="C226" s="24">
        <v>3.6766206086696362</v>
      </c>
      <c r="D226" s="24">
        <v>241.33230264506733</v>
      </c>
      <c r="E226" s="24">
        <v>85.813744140341981</v>
      </c>
      <c r="F226" s="24">
        <v>2.5350360130057541</v>
      </c>
      <c r="G226" s="24">
        <v>0.84501200433525137</v>
      </c>
      <c r="H226" s="24">
        <v>55.549863692555284</v>
      </c>
      <c r="I226" s="24">
        <v>465.90440805642368</v>
      </c>
    </row>
    <row r="227" spans="1:9">
      <c r="A227" s="25" t="s">
        <v>1808</v>
      </c>
      <c r="B227" s="24">
        <v>20332.181788306243</v>
      </c>
      <c r="C227" s="24">
        <v>364.49799076097247</v>
      </c>
      <c r="D227" s="24">
        <v>15145.456842028947</v>
      </c>
      <c r="E227" s="24">
        <v>17178.523950265131</v>
      </c>
      <c r="F227" s="24">
        <v>609.96545364918722</v>
      </c>
      <c r="G227" s="24">
        <v>203.32181788306244</v>
      </c>
      <c r="H227" s="24">
        <v>4683.4273412620623</v>
      </c>
      <c r="I227" s="24">
        <v>39949.706728482204</v>
      </c>
    </row>
    <row r="228" spans="1:9">
      <c r="A228" s="25" t="s">
        <v>1507</v>
      </c>
      <c r="B228" s="24">
        <v>11290.050215995063</v>
      </c>
      <c r="C228" s="24">
        <v>416.52575945837901</v>
      </c>
      <c r="D228" s="24">
        <v>22048.574793065283</v>
      </c>
      <c r="E228" s="24">
        <v>4025.1596612349313</v>
      </c>
      <c r="F228" s="24">
        <v>338.70150647985184</v>
      </c>
      <c r="G228" s="24">
        <v>112.90050215995063</v>
      </c>
      <c r="H228" s="24">
        <v>5047.0815708877926</v>
      </c>
      <c r="I228" s="24">
        <v>43342.874492635012</v>
      </c>
    </row>
    <row r="229" spans="1:9">
      <c r="A229" s="25" t="s">
        <v>1919</v>
      </c>
      <c r="B229" s="24">
        <v>861.75812945299117</v>
      </c>
      <c r="C229" s="24">
        <v>18.723214294315465</v>
      </c>
      <c r="D229" s="24">
        <v>472.47752561508855</v>
      </c>
      <c r="E229" s="24">
        <v>598.80899235475806</v>
      </c>
      <c r="F229" s="24">
        <v>25.852743883589735</v>
      </c>
      <c r="G229" s="24">
        <v>8.6175812945299128</v>
      </c>
      <c r="H229" s="24">
        <v>274.23336955900925</v>
      </c>
      <c r="I229" s="24">
        <v>2307.0636634406837</v>
      </c>
    </row>
    <row r="230" spans="1:9">
      <c r="A230" s="25" t="s">
        <v>1809</v>
      </c>
      <c r="B230" s="24">
        <v>2990.0267335744479</v>
      </c>
      <c r="C230" s="24">
        <v>53.602645700143022</v>
      </c>
      <c r="D230" s="24">
        <v>2227.2730650042572</v>
      </c>
      <c r="E230" s="24">
        <v>2526.2535220978139</v>
      </c>
      <c r="F230" s="24">
        <v>89.700802007233435</v>
      </c>
      <c r="G230" s="24">
        <v>29.900267335744481</v>
      </c>
      <c r="H230" s="24">
        <v>688.73931489147981</v>
      </c>
      <c r="I230" s="24">
        <v>5874.9568718356195</v>
      </c>
    </row>
    <row r="231" spans="1:9">
      <c r="A231" s="25" t="s">
        <v>1551</v>
      </c>
      <c r="B231" s="24">
        <v>300.1250338976663</v>
      </c>
      <c r="C231" s="24">
        <v>6.1976134828672169</v>
      </c>
      <c r="D231" s="24">
        <v>257.12502748628089</v>
      </c>
      <c r="E231" s="24">
        <v>105.64647331693139</v>
      </c>
      <c r="F231" s="24">
        <v>9.0037510169299892</v>
      </c>
      <c r="G231" s="24">
        <v>3.0012503389766629</v>
      </c>
      <c r="H231" s="24">
        <v>83.038257896804438</v>
      </c>
      <c r="I231" s="24">
        <v>705.06492272628475</v>
      </c>
    </row>
    <row r="232" spans="1:9">
      <c r="A232" s="25" t="s">
        <v>1721</v>
      </c>
      <c r="B232" s="24">
        <v>3172.1661415609506</v>
      </c>
      <c r="C232" s="24">
        <v>66.142528619289067</v>
      </c>
      <c r="D232" s="24">
        <v>1658.0712185235075</v>
      </c>
      <c r="E232" s="24">
        <v>2132.5693070513571</v>
      </c>
      <c r="F232" s="24">
        <v>95.16498424682851</v>
      </c>
      <c r="G232" s="24">
        <v>31.72166141560951</v>
      </c>
      <c r="H232" s="24">
        <v>969.3382801692087</v>
      </c>
      <c r="I232" s="24">
        <v>8154.3487617768824</v>
      </c>
    </row>
    <row r="233" spans="1:9">
      <c r="A233" s="25" t="s">
        <v>1484</v>
      </c>
      <c r="B233" s="24">
        <v>399.79455720967155</v>
      </c>
      <c r="C233" s="24">
        <v>14.749689185010233</v>
      </c>
      <c r="D233" s="24">
        <v>780.76713813101037</v>
      </c>
      <c r="E233" s="24">
        <v>142.53585180531624</v>
      </c>
      <c r="F233" s="24">
        <v>11.993836716290145</v>
      </c>
      <c r="G233" s="24">
        <v>3.9979455720967159</v>
      </c>
      <c r="H233" s="24">
        <v>178.72336289306196</v>
      </c>
      <c r="I233" s="24">
        <v>1534.8244679574379</v>
      </c>
    </row>
    <row r="234" spans="1:9">
      <c r="A234" s="25" t="s">
        <v>2040</v>
      </c>
      <c r="B234" s="24">
        <v>41.069520435955127</v>
      </c>
      <c r="C234" s="24">
        <v>2.6420368260705747</v>
      </c>
      <c r="D234" s="24">
        <v>81.31987174227298</v>
      </c>
      <c r="E234" s="24">
        <v>48.574530725606344</v>
      </c>
      <c r="F234" s="24">
        <v>1.2320856130786537</v>
      </c>
      <c r="G234" s="24">
        <v>0.41069520435955131</v>
      </c>
      <c r="H234" s="24">
        <v>38.923149734332988</v>
      </c>
      <c r="I234" s="24">
        <v>327.26231013535971</v>
      </c>
    </row>
    <row r="235" spans="1:9">
      <c r="A235" s="25" t="s">
        <v>1747</v>
      </c>
      <c r="B235" s="24">
        <v>2144.7541924451543</v>
      </c>
      <c r="C235" s="24">
        <v>26.097374811084268</v>
      </c>
      <c r="D235" s="24">
        <v>577.20678661170393</v>
      </c>
      <c r="E235" s="24">
        <v>961.47697247765734</v>
      </c>
      <c r="F235" s="24">
        <v>64.342625773354641</v>
      </c>
      <c r="G235" s="24">
        <v>21.447541924451546</v>
      </c>
      <c r="H235" s="24">
        <v>386.43369482945184</v>
      </c>
      <c r="I235" s="24">
        <v>3247.4660567311157</v>
      </c>
    </row>
    <row r="236" spans="1:9">
      <c r="A236" s="25" t="s">
        <v>1258</v>
      </c>
      <c r="B236" s="24">
        <v>371.60858484423119</v>
      </c>
      <c r="C236" s="24">
        <v>8.7865002330386055</v>
      </c>
      <c r="D236" s="24">
        <v>733.84154679065659</v>
      </c>
      <c r="E236" s="24">
        <v>166.04173841871298</v>
      </c>
      <c r="F236" s="24">
        <v>11.148257545326935</v>
      </c>
      <c r="G236" s="24">
        <v>3.7160858484423125</v>
      </c>
      <c r="H236" s="24">
        <v>136.20629526324731</v>
      </c>
      <c r="I236" s="24">
        <v>1139.5773268260955</v>
      </c>
    </row>
    <row r="237" spans="1:9">
      <c r="A237" s="25" t="s">
        <v>1365</v>
      </c>
      <c r="B237" s="24">
        <v>946.79156197778309</v>
      </c>
      <c r="C237" s="24">
        <v>34.081190776942705</v>
      </c>
      <c r="D237" s="24">
        <v>1380.8892766670044</v>
      </c>
      <c r="E237" s="24">
        <v>583.73804083523726</v>
      </c>
      <c r="F237" s="24">
        <v>28.403746859333495</v>
      </c>
      <c r="G237" s="24">
        <v>9.4679156197778305</v>
      </c>
      <c r="H237" s="24">
        <v>489.50153104042261</v>
      </c>
      <c r="I237" s="24">
        <v>4126.1740093566486</v>
      </c>
    </row>
    <row r="238" spans="1:9">
      <c r="A238" s="25" t="s">
        <v>204</v>
      </c>
      <c r="B238" s="24">
        <v>1119.0284162318558</v>
      </c>
      <c r="C238" s="24">
        <v>28.352502091686144</v>
      </c>
      <c r="D238" s="24">
        <v>1112.2044183689673</v>
      </c>
      <c r="E238" s="24">
        <v>701.5156539175249</v>
      </c>
      <c r="F238" s="24">
        <v>33.570852486955673</v>
      </c>
      <c r="G238" s="24">
        <v>11.190284162318559</v>
      </c>
      <c r="H238" s="24">
        <v>430.90322193736034</v>
      </c>
      <c r="I238" s="24">
        <v>3611.9924980865844</v>
      </c>
    </row>
    <row r="239" spans="1:9">
      <c r="A239" s="25" t="s">
        <v>1395</v>
      </c>
      <c r="B239" s="24">
        <v>130.52103394953809</v>
      </c>
      <c r="C239" s="24">
        <v>1.6978403225229812</v>
      </c>
      <c r="D239" s="24">
        <v>106.11321799312651</v>
      </c>
      <c r="E239" s="24">
        <v>45.312443290907055</v>
      </c>
      <c r="F239" s="24">
        <v>3.9156310184861427</v>
      </c>
      <c r="G239" s="24">
        <v>1.3052103394953807</v>
      </c>
      <c r="H239" s="24">
        <v>28.316464606579263</v>
      </c>
      <c r="I239" s="24">
        <v>235.33018287599185</v>
      </c>
    </row>
    <row r="240" spans="1:9">
      <c r="A240" s="25" t="s">
        <v>1428</v>
      </c>
      <c r="B240" s="24">
        <v>233.10872042234061</v>
      </c>
      <c r="C240" s="24">
        <v>12.865595186267385</v>
      </c>
      <c r="D240" s="24">
        <v>335.0465763997201</v>
      </c>
      <c r="E240" s="24">
        <v>206.12996348859971</v>
      </c>
      <c r="F240" s="24">
        <v>6.9932616126702181</v>
      </c>
      <c r="G240" s="24">
        <v>2.3310872042234063</v>
      </c>
      <c r="H240" s="24">
        <v>173.46530815317016</v>
      </c>
      <c r="I240" s="24">
        <v>1471.8715771248326</v>
      </c>
    </row>
    <row r="241" spans="1:9">
      <c r="A241" s="25" t="s">
        <v>1459</v>
      </c>
      <c r="B241" s="24">
        <v>85.903555494055311</v>
      </c>
      <c r="C241" s="24">
        <v>4.7535415146826745</v>
      </c>
      <c r="D241" s="24">
        <v>265.36610917540287</v>
      </c>
      <c r="E241" s="24">
        <v>61.241277117052071</v>
      </c>
      <c r="F241" s="24">
        <v>2.5771066648216596</v>
      </c>
      <c r="G241" s="24">
        <v>0.85903555494055317</v>
      </c>
      <c r="H241" s="24">
        <v>62.914197420908962</v>
      </c>
      <c r="I241" s="24">
        <v>534.90528465043485</v>
      </c>
    </row>
    <row r="242" spans="1:9">
      <c r="A242" s="25" t="s">
        <v>1265</v>
      </c>
      <c r="B242" s="24">
        <v>1309.0311924595005</v>
      </c>
      <c r="C242" s="24">
        <v>30.951391724229044</v>
      </c>
      <c r="D242" s="24">
        <v>2585.0357452704316</v>
      </c>
      <c r="E242" s="24">
        <v>584.89987504299847</v>
      </c>
      <c r="F242" s="24">
        <v>39.270935773785013</v>
      </c>
      <c r="G242" s="24">
        <v>13.090311924595007</v>
      </c>
      <c r="H242" s="24">
        <v>479.80131886263479</v>
      </c>
      <c r="I242" s="24">
        <v>4014.2836518706208</v>
      </c>
    </row>
    <row r="243" spans="1:9">
      <c r="A243" s="25" t="s">
        <v>1989</v>
      </c>
      <c r="B243" s="24">
        <v>668.61052056428593</v>
      </c>
      <c r="C243" s="24">
        <v>20.286754730647097</v>
      </c>
      <c r="D243" s="24">
        <v>1056.2678042791092</v>
      </c>
      <c r="E243" s="24">
        <v>412.03860538896822</v>
      </c>
      <c r="F243" s="24">
        <v>20.058315616928574</v>
      </c>
      <c r="G243" s="24">
        <v>6.6861052056428605</v>
      </c>
      <c r="H243" s="24">
        <v>278.41847603830894</v>
      </c>
      <c r="I243" s="24">
        <v>2357.9549110664334</v>
      </c>
    </row>
    <row r="244" spans="1:9">
      <c r="A244" s="25" t="s">
        <v>1690</v>
      </c>
      <c r="B244" s="24">
        <v>96.80930388248224</v>
      </c>
      <c r="C244" s="24">
        <v>3.8210976478433709</v>
      </c>
      <c r="D244" s="24">
        <v>116.42956255472652</v>
      </c>
      <c r="E244" s="24">
        <v>107.40854302375722</v>
      </c>
      <c r="F244" s="24">
        <v>2.9042791164744672</v>
      </c>
      <c r="G244" s="24">
        <v>0.96809303882482234</v>
      </c>
      <c r="H244" s="24">
        <v>54.50295670745512</v>
      </c>
      <c r="I244" s="24">
        <v>459.74749166211888</v>
      </c>
    </row>
    <row r="245" spans="1:9">
      <c r="A245" s="25" t="s">
        <v>2080</v>
      </c>
      <c r="B245" s="24">
        <v>56.334133622350087</v>
      </c>
      <c r="C245" s="24">
        <v>2.4510804057797575</v>
      </c>
      <c r="D245" s="24">
        <v>160.88820176337822</v>
      </c>
      <c r="E245" s="24">
        <v>57.209162760227983</v>
      </c>
      <c r="F245" s="24">
        <v>1.6900240086705025</v>
      </c>
      <c r="G245" s="24">
        <v>0.5633413362235008</v>
      </c>
      <c r="H245" s="24">
        <v>37.033242461703523</v>
      </c>
      <c r="I245" s="24">
        <v>310.60293870428245</v>
      </c>
    </row>
    <row r="246" spans="1:9">
      <c r="A246" s="25" t="s">
        <v>42</v>
      </c>
      <c r="B246" s="24">
        <v>16.549782410735542</v>
      </c>
      <c r="C246" s="24">
        <v>1.9439421290951875</v>
      </c>
      <c r="D246" s="24">
        <v>54.534816954089791</v>
      </c>
      <c r="E246" s="24">
        <v>33.782714161715489</v>
      </c>
      <c r="F246" s="24">
        <v>0.4964934723220662</v>
      </c>
      <c r="G246" s="24">
        <v>0.16549782410735545</v>
      </c>
      <c r="H246" s="24">
        <v>29.609602658646168</v>
      </c>
      <c r="I246" s="24">
        <v>248.14595338491105</v>
      </c>
    </row>
    <row r="247" spans="1:9">
      <c r="A247" s="25" t="s">
        <v>1456</v>
      </c>
      <c r="B247" s="24">
        <v>57.269036996036874</v>
      </c>
      <c r="C247" s="24">
        <v>3.1690276764551162</v>
      </c>
      <c r="D247" s="24">
        <v>176.91073945026855</v>
      </c>
      <c r="E247" s="24">
        <v>40.827518078034714</v>
      </c>
      <c r="F247" s="24">
        <v>1.7180711098811063</v>
      </c>
      <c r="G247" s="24">
        <v>0.57269036996036871</v>
      </c>
      <c r="H247" s="24">
        <v>41.94279828060597</v>
      </c>
      <c r="I247" s="24">
        <v>356.60352310028992</v>
      </c>
    </row>
    <row r="248" spans="1:9">
      <c r="A248" s="25" t="s">
        <v>1415</v>
      </c>
      <c r="B248" s="24">
        <v>400.52520609418588</v>
      </c>
      <c r="C248" s="24">
        <v>22.105544375036857</v>
      </c>
      <c r="D248" s="24">
        <v>575.67386934525166</v>
      </c>
      <c r="E248" s="24">
        <v>354.17056023849216</v>
      </c>
      <c r="F248" s="24">
        <v>12.015756182825577</v>
      </c>
      <c r="G248" s="24">
        <v>4.0052520609418591</v>
      </c>
      <c r="H248" s="24">
        <v>298.04645734558028</v>
      </c>
      <c r="I248" s="24">
        <v>2528.9558696217682</v>
      </c>
    </row>
    <row r="249" spans="1:9">
      <c r="A249" s="25" t="s">
        <v>1515</v>
      </c>
      <c r="B249" s="24">
        <v>2212.5180206354862</v>
      </c>
      <c r="C249" s="24">
        <v>81.626806898955977</v>
      </c>
      <c r="D249" s="24">
        <v>4320.8726379156078</v>
      </c>
      <c r="E249" s="24">
        <v>788.81299161984225</v>
      </c>
      <c r="F249" s="24">
        <v>66.375540619064566</v>
      </c>
      <c r="G249" s="24">
        <v>22.125180206354859</v>
      </c>
      <c r="H249" s="24">
        <v>989.0796509820749</v>
      </c>
      <c r="I249" s="24">
        <v>8493.929526127009</v>
      </c>
    </row>
    <row r="250" spans="1:9">
      <c r="A250" s="25" t="s">
        <v>1730</v>
      </c>
      <c r="B250" s="24">
        <v>174.39743772150686</v>
      </c>
      <c r="C250" s="24">
        <v>2.1220684936030385</v>
      </c>
      <c r="D250" s="24">
        <v>46.934695348833031</v>
      </c>
      <c r="E250" s="24">
        <v>78.181043319080999</v>
      </c>
      <c r="F250" s="24">
        <v>5.2319231316452059</v>
      </c>
      <c r="G250" s="24">
        <v>1.7439743772150689</v>
      </c>
      <c r="H250" s="24">
        <v>31.42227042376302</v>
      </c>
      <c r="I250" s="24">
        <v>264.06278228825744</v>
      </c>
    </row>
    <row r="251" spans="1:9">
      <c r="A251" s="25" t="s">
        <v>1882</v>
      </c>
      <c r="B251" s="24">
        <v>390.91120110742844</v>
      </c>
      <c r="C251" s="24">
        <v>27.039554880833595</v>
      </c>
      <c r="D251" s="24">
        <v>640.41975079246993</v>
      </c>
      <c r="E251" s="24">
        <v>749.68834394319572</v>
      </c>
      <c r="F251" s="24">
        <v>11.727336033222853</v>
      </c>
      <c r="G251" s="24">
        <v>3.9091120110742854</v>
      </c>
      <c r="H251" s="24">
        <v>404.48041250503474</v>
      </c>
      <c r="I251" s="24">
        <v>3395.7303231865817</v>
      </c>
    </row>
    <row r="252" spans="1:9">
      <c r="A252" s="25" t="s">
        <v>1995</v>
      </c>
      <c r="B252" s="24">
        <v>668.61052056428593</v>
      </c>
      <c r="C252" s="24">
        <v>20.286754730647097</v>
      </c>
      <c r="D252" s="24">
        <v>1056.2678042791092</v>
      </c>
      <c r="E252" s="24">
        <v>412.03860538896822</v>
      </c>
      <c r="F252" s="24">
        <v>20.058315616928574</v>
      </c>
      <c r="G252" s="24">
        <v>6.6861052056428605</v>
      </c>
      <c r="H252" s="24">
        <v>278.41847603830894</v>
      </c>
      <c r="I252" s="24">
        <v>2357.9549110664334</v>
      </c>
    </row>
    <row r="253" spans="1:9">
      <c r="A253" s="25" t="s">
        <v>318</v>
      </c>
      <c r="B253" s="24">
        <v>10558.052515017858</v>
      </c>
      <c r="C253" s="24">
        <v>137.34098439829233</v>
      </c>
      <c r="D253" s="24">
        <v>8583.665744956601</v>
      </c>
      <c r="E253" s="24">
        <v>3665.3950813332367</v>
      </c>
      <c r="F253" s="24">
        <v>316.74157545053572</v>
      </c>
      <c r="G253" s="24">
        <v>105.58052515017856</v>
      </c>
      <c r="H253" s="24">
        <v>2290.563530714096</v>
      </c>
      <c r="I253" s="24">
        <v>19036.230054184853</v>
      </c>
    </row>
    <row r="254" spans="1:9">
      <c r="A254" s="25" t="s">
        <v>2086</v>
      </c>
      <c r="B254" s="24">
        <v>946.79156197778309</v>
      </c>
      <c r="C254" s="24">
        <v>34.081190776942705</v>
      </c>
      <c r="D254" s="24">
        <v>1380.8892766670044</v>
      </c>
      <c r="E254" s="24">
        <v>583.73804083523726</v>
      </c>
      <c r="F254" s="24">
        <v>28.403746859333495</v>
      </c>
      <c r="G254" s="24">
        <v>9.4679156197778305</v>
      </c>
      <c r="H254" s="24">
        <v>489.50153104042261</v>
      </c>
      <c r="I254" s="24">
        <v>4126.1740093566486</v>
      </c>
    </row>
    <row r="255" spans="1:9">
      <c r="A255" s="25" t="s">
        <v>1519</v>
      </c>
      <c r="B255" s="24">
        <v>2950.0240275139813</v>
      </c>
      <c r="C255" s="24">
        <v>108.83574253194131</v>
      </c>
      <c r="D255" s="24">
        <v>5761.1635172208107</v>
      </c>
      <c r="E255" s="24">
        <v>1051.7506554931231</v>
      </c>
      <c r="F255" s="24">
        <v>88.500720825419421</v>
      </c>
      <c r="G255" s="24">
        <v>29.500240275139813</v>
      </c>
      <c r="H255" s="24">
        <v>1318.7728679760999</v>
      </c>
      <c r="I255" s="24">
        <v>11325.239368169347</v>
      </c>
    </row>
    <row r="256" spans="1:9">
      <c r="A256" s="25" t="s">
        <v>1662</v>
      </c>
      <c r="B256" s="24">
        <v>1830.3170871701109</v>
      </c>
      <c r="C256" s="24">
        <v>87.551553857172408</v>
      </c>
      <c r="D256" s="24">
        <v>3644.8500569473886</v>
      </c>
      <c r="E256" s="24">
        <v>823.26996350962463</v>
      </c>
      <c r="F256" s="24">
        <v>54.909512615103317</v>
      </c>
      <c r="G256" s="24">
        <v>18.303170871701106</v>
      </c>
      <c r="H256" s="24">
        <v>1207.1930056523506</v>
      </c>
      <c r="I256" s="24">
        <v>10218.814655797587</v>
      </c>
    </row>
    <row r="257" spans="1:9">
      <c r="A257" s="25" t="s">
        <v>1789</v>
      </c>
      <c r="B257" s="24">
        <v>3588.032080289337</v>
      </c>
      <c r="C257" s="24">
        <v>64.323174840171617</v>
      </c>
      <c r="D257" s="24">
        <v>2672.7276780051079</v>
      </c>
      <c r="E257" s="24">
        <v>3031.5042265173761</v>
      </c>
      <c r="F257" s="24">
        <v>107.64096240868011</v>
      </c>
      <c r="G257" s="24">
        <v>35.880320802893372</v>
      </c>
      <c r="H257" s="24">
        <v>826.48717786977568</v>
      </c>
      <c r="I257" s="24">
        <v>7049.9482462027427</v>
      </c>
    </row>
    <row r="258" spans="1:9">
      <c r="A258" s="25" t="s">
        <v>1825</v>
      </c>
      <c r="B258" s="24">
        <v>10956.113255252336</v>
      </c>
      <c r="C258" s="24">
        <v>239.55044548388824</v>
      </c>
      <c r="D258" s="24">
        <v>13225.855685552524</v>
      </c>
      <c r="E258" s="24">
        <v>16454.604912300023</v>
      </c>
      <c r="F258" s="24">
        <v>328.68339765757003</v>
      </c>
      <c r="G258" s="24">
        <v>109.56113255252336</v>
      </c>
      <c r="H258" s="24">
        <v>3519.3260995540418</v>
      </c>
      <c r="I258" s="24">
        <v>29598.331382122527</v>
      </c>
    </row>
    <row r="259" spans="1:9">
      <c r="A259" s="25" t="s">
        <v>1501</v>
      </c>
      <c r="B259" s="24">
        <v>59.969183581450736</v>
      </c>
      <c r="C259" s="24">
        <v>2.2124533777515349</v>
      </c>
      <c r="D259" s="24">
        <v>117.11507071965157</v>
      </c>
      <c r="E259" s="24">
        <v>21.380377770797438</v>
      </c>
      <c r="F259" s="24">
        <v>1.7990755074435221</v>
      </c>
      <c r="G259" s="24">
        <v>0.59969183581450736</v>
      </c>
      <c r="H259" s="24">
        <v>26.808504433959296</v>
      </c>
      <c r="I259" s="24">
        <v>230.2236701936157</v>
      </c>
    </row>
    <row r="260" spans="1:9">
      <c r="A260" s="25" t="s">
        <v>1706</v>
      </c>
      <c r="B260" s="24">
        <v>428.60479322200683</v>
      </c>
      <c r="C260" s="24">
        <v>16.917183592426966</v>
      </c>
      <c r="D260" s="24">
        <v>515.46975943835037</v>
      </c>
      <c r="E260" s="24">
        <v>475.53091001313072</v>
      </c>
      <c r="F260" s="24">
        <v>12.858143796660206</v>
      </c>
      <c r="G260" s="24">
        <v>4.2860479322200682</v>
      </c>
      <c r="H260" s="24">
        <v>241.30148191070566</v>
      </c>
      <c r="I260" s="24">
        <v>2035.4446390543173</v>
      </c>
    </row>
    <row r="261" spans="1:9">
      <c r="A261" s="25" t="s">
        <v>1384</v>
      </c>
      <c r="B261" s="24">
        <v>2415.8451103326111</v>
      </c>
      <c r="C261" s="24">
        <v>31.425733593854996</v>
      </c>
      <c r="D261" s="24">
        <v>1964.0749929200229</v>
      </c>
      <c r="E261" s="24">
        <v>838.69887671809192</v>
      </c>
      <c r="F261" s="24">
        <v>72.475353309978331</v>
      </c>
      <c r="G261" s="24">
        <v>24.158451103326104</v>
      </c>
      <c r="H261" s="24">
        <v>524.11623239330811</v>
      </c>
      <c r="I261" s="24">
        <v>4355.7827762416073</v>
      </c>
    </row>
    <row r="262" spans="1:9">
      <c r="A262" s="25" t="s">
        <v>1385</v>
      </c>
      <c r="B262" s="24">
        <v>924.57131326919216</v>
      </c>
      <c r="C262" s="24">
        <v>12.026984534334643</v>
      </c>
      <c r="D262" s="24">
        <v>751.67376741020871</v>
      </c>
      <c r="E262" s="24">
        <v>320.97956883414651</v>
      </c>
      <c r="F262" s="24">
        <v>27.737139398075765</v>
      </c>
      <c r="G262" s="24">
        <v>9.24571313269192</v>
      </c>
      <c r="H262" s="24">
        <v>200.58522428321785</v>
      </c>
      <c r="I262" s="24">
        <v>1667.0074519763255</v>
      </c>
    </row>
    <row r="263" spans="1:9">
      <c r="A263" s="25" t="s">
        <v>135</v>
      </c>
      <c r="B263" s="24">
        <v>1131.6537250542726</v>
      </c>
      <c r="C263" s="24">
        <v>22.349122885215525</v>
      </c>
      <c r="D263" s="24">
        <v>732.12585988824412</v>
      </c>
      <c r="E263" s="24">
        <v>408.2129932209383</v>
      </c>
      <c r="F263" s="24">
        <v>33.949611751628176</v>
      </c>
      <c r="G263" s="24">
        <v>11.316537250542726</v>
      </c>
      <c r="H263" s="24">
        <v>335.14568600203472</v>
      </c>
      <c r="I263" s="24">
        <v>2812.9652667902587</v>
      </c>
    </row>
    <row r="264" spans="1:9">
      <c r="A264" s="25" t="s">
        <v>2057</v>
      </c>
      <c r="B264" s="24">
        <v>130.90311924595005</v>
      </c>
      <c r="C264" s="24">
        <v>3.0951391724229045</v>
      </c>
      <c r="D264" s="24">
        <v>258.50357452704316</v>
      </c>
      <c r="E264" s="24">
        <v>58.489987504299854</v>
      </c>
      <c r="F264" s="24">
        <v>3.9270935773785016</v>
      </c>
      <c r="G264" s="24">
        <v>1.3090311924595006</v>
      </c>
      <c r="H264" s="24">
        <v>47.980131886263479</v>
      </c>
      <c r="I264" s="24">
        <v>401.42836518706207</v>
      </c>
    </row>
    <row r="265" spans="1:9">
      <c r="A265" s="25" t="s">
        <v>1800</v>
      </c>
      <c r="B265" s="24">
        <v>5980.0534671488958</v>
      </c>
      <c r="C265" s="24">
        <v>107.20529140028604</v>
      </c>
      <c r="D265" s="24">
        <v>4454.5461300085144</v>
      </c>
      <c r="E265" s="24">
        <v>5052.5070441956277</v>
      </c>
      <c r="F265" s="24">
        <v>179.40160401446687</v>
      </c>
      <c r="G265" s="24">
        <v>59.800534671488961</v>
      </c>
      <c r="H265" s="24">
        <v>1377.4786297829596</v>
      </c>
      <c r="I265" s="24">
        <v>11749.913743671239</v>
      </c>
    </row>
    <row r="266" spans="1:9">
      <c r="A266" s="25" t="s">
        <v>1732</v>
      </c>
      <c r="B266" s="24">
        <v>4289.5083848903087</v>
      </c>
      <c r="C266" s="24">
        <v>52.194749622168537</v>
      </c>
      <c r="D266" s="24">
        <v>1154.4135732234079</v>
      </c>
      <c r="E266" s="24">
        <v>1922.9539449553147</v>
      </c>
      <c r="F266" s="24">
        <v>128.68525154670928</v>
      </c>
      <c r="G266" s="24">
        <v>42.895083848903091</v>
      </c>
      <c r="H266" s="24">
        <v>772.86738965890368</v>
      </c>
      <c r="I266" s="24">
        <v>6494.9321134622314</v>
      </c>
    </row>
    <row r="267" spans="1:9">
      <c r="A267" s="25" t="s">
        <v>1726</v>
      </c>
      <c r="B267" s="24">
        <v>174.39743772150686</v>
      </c>
      <c r="C267" s="24">
        <v>2.1220684936030385</v>
      </c>
      <c r="D267" s="24">
        <v>46.934695348833031</v>
      </c>
      <c r="E267" s="24">
        <v>78.181043319080999</v>
      </c>
      <c r="F267" s="24">
        <v>5.2319231316452059</v>
      </c>
      <c r="G267" s="24">
        <v>1.7439743772150689</v>
      </c>
      <c r="H267" s="24">
        <v>31.42227042376302</v>
      </c>
      <c r="I267" s="24">
        <v>264.06278228825744</v>
      </c>
    </row>
    <row r="268" spans="1:9">
      <c r="A268" s="25" t="s">
        <v>1984</v>
      </c>
      <c r="B268" s="24">
        <v>181.22350497598435</v>
      </c>
      <c r="C268" s="24">
        <v>5.4986224173876339</v>
      </c>
      <c r="D268" s="24">
        <v>286.2960539765279</v>
      </c>
      <c r="E268" s="24">
        <v>111.68098310954684</v>
      </c>
      <c r="F268" s="24">
        <v>5.43670514927953</v>
      </c>
      <c r="G268" s="24">
        <v>1.8122350497598438</v>
      </c>
      <c r="H268" s="24">
        <v>75.46392185864984</v>
      </c>
      <c r="I268" s="24">
        <v>639.11177047910155</v>
      </c>
    </row>
    <row r="269" spans="1:9">
      <c r="A269" s="25" t="s">
        <v>64</v>
      </c>
      <c r="B269" s="24">
        <v>101.40144052023017</v>
      </c>
      <c r="C269" s="24">
        <v>4.4119447304035644</v>
      </c>
      <c r="D269" s="24">
        <v>289.59876317408083</v>
      </c>
      <c r="E269" s="24">
        <v>102.97649296841038</v>
      </c>
      <c r="F269" s="24">
        <v>3.0420432156069048</v>
      </c>
      <c r="G269" s="24">
        <v>1.0140144052023017</v>
      </c>
      <c r="H269" s="24">
        <v>66.659836431066353</v>
      </c>
      <c r="I269" s="24">
        <v>559.08528966770848</v>
      </c>
    </row>
    <row r="270" spans="1:9">
      <c r="A270" s="25" t="s">
        <v>1709</v>
      </c>
      <c r="B270" s="24">
        <v>8150.0659312915868</v>
      </c>
      <c r="C270" s="24">
        <v>99.17002428212021</v>
      </c>
      <c r="D270" s="24">
        <v>2193.3857891244752</v>
      </c>
      <c r="E270" s="24">
        <v>3653.6124954150982</v>
      </c>
      <c r="F270" s="24">
        <v>244.50197793874764</v>
      </c>
      <c r="G270" s="24">
        <v>81.500659312915872</v>
      </c>
      <c r="H270" s="24">
        <v>1468.4480403519169</v>
      </c>
      <c r="I270" s="24">
        <v>12340.371015578239</v>
      </c>
    </row>
    <row r="271" spans="1:9">
      <c r="A271" s="25" t="s">
        <v>1804</v>
      </c>
      <c r="B271" s="24">
        <v>2990.0267335744479</v>
      </c>
      <c r="C271" s="24">
        <v>53.602645700143022</v>
      </c>
      <c r="D271" s="24">
        <v>2227.2730650042572</v>
      </c>
      <c r="E271" s="24">
        <v>2526.2535220978139</v>
      </c>
      <c r="F271" s="24">
        <v>89.700802007233435</v>
      </c>
      <c r="G271" s="24">
        <v>29.900267335744481</v>
      </c>
      <c r="H271" s="24">
        <v>688.73931489147981</v>
      </c>
      <c r="I271" s="24">
        <v>5874.9568718356195</v>
      </c>
    </row>
    <row r="272" spans="1:9">
      <c r="A272" s="25" t="s">
        <v>1952</v>
      </c>
      <c r="B272" s="24">
        <v>638.89069395239426</v>
      </c>
      <c r="C272" s="24">
        <v>35.00113018499345</v>
      </c>
      <c r="D272" s="24">
        <v>1855.0741854507271</v>
      </c>
      <c r="E272" s="24">
        <v>834.43679705964485</v>
      </c>
      <c r="F272" s="24">
        <v>19.166720818571822</v>
      </c>
      <c r="G272" s="24">
        <v>6.3889069395239417</v>
      </c>
      <c r="H272" s="24">
        <v>509.53040245238691</v>
      </c>
      <c r="I272" s="24">
        <v>4289.1797615638061</v>
      </c>
    </row>
    <row r="273" spans="1:9">
      <c r="A273" s="25" t="s">
        <v>145</v>
      </c>
      <c r="B273" s="24">
        <v>628.6965139190404</v>
      </c>
      <c r="C273" s="24">
        <v>12.416179380675292</v>
      </c>
      <c r="D273" s="24">
        <v>406.73658882680229</v>
      </c>
      <c r="E273" s="24">
        <v>226.7849962338546</v>
      </c>
      <c r="F273" s="24">
        <v>18.860895417571211</v>
      </c>
      <c r="G273" s="24">
        <v>6.2869651391904036</v>
      </c>
      <c r="H273" s="24">
        <v>186.1920477789082</v>
      </c>
      <c r="I273" s="24">
        <v>1562.7584815501439</v>
      </c>
    </row>
    <row r="274" spans="1:9">
      <c r="A274" s="25" t="s">
        <v>196</v>
      </c>
      <c r="B274" s="24">
        <v>625.70854732974738</v>
      </c>
      <c r="C274" s="24">
        <v>15.85339803674553</v>
      </c>
      <c r="D274" s="24">
        <v>621.89288570057511</v>
      </c>
      <c r="E274" s="24">
        <v>392.25486535890235</v>
      </c>
      <c r="F274" s="24">
        <v>18.771256419892421</v>
      </c>
      <c r="G274" s="24">
        <v>6.2570854732974741</v>
      </c>
      <c r="H274" s="24">
        <v>240.94100304086464</v>
      </c>
      <c r="I274" s="24">
        <v>2019.6578980130498</v>
      </c>
    </row>
    <row r="275" spans="1:9">
      <c r="A275" s="25" t="s">
        <v>1609</v>
      </c>
      <c r="B275" s="24">
        <v>84.070085168526475</v>
      </c>
      <c r="C275" s="24">
        <v>5.7393391553936981</v>
      </c>
      <c r="D275" s="24">
        <v>189.0875744436612</v>
      </c>
      <c r="E275" s="24">
        <v>73.249710851668482</v>
      </c>
      <c r="F275" s="24">
        <v>2.5221025550557945</v>
      </c>
      <c r="G275" s="24">
        <v>0.84070085168526498</v>
      </c>
      <c r="H275" s="24">
        <v>77.015958542384567</v>
      </c>
      <c r="I275" s="24">
        <v>653.82255816748227</v>
      </c>
    </row>
    <row r="276" spans="1:9">
      <c r="A276" s="25" t="s">
        <v>2011</v>
      </c>
      <c r="B276" s="24">
        <v>1467.8954200207036</v>
      </c>
      <c r="C276" s="24">
        <v>48.21975104390976</v>
      </c>
      <c r="D276" s="24">
        <v>1917.8882469381106</v>
      </c>
      <c r="E276" s="24">
        <v>722.46556635578895</v>
      </c>
      <c r="F276" s="24">
        <v>44.036862600621092</v>
      </c>
      <c r="G276" s="24">
        <v>14.678954200207034</v>
      </c>
      <c r="H276" s="24">
        <v>748.48614251877791</v>
      </c>
      <c r="I276" s="24">
        <v>6261.4621944415503</v>
      </c>
    </row>
    <row r="277" spans="1:9">
      <c r="A277" s="25" t="s">
        <v>178</v>
      </c>
      <c r="B277" s="24">
        <v>2502.8341893189895</v>
      </c>
      <c r="C277" s="24">
        <v>63.413592146982118</v>
      </c>
      <c r="D277" s="24">
        <v>2487.5715428023004</v>
      </c>
      <c r="E277" s="24">
        <v>1569.0194614356094</v>
      </c>
      <c r="F277" s="24">
        <v>75.085025679569682</v>
      </c>
      <c r="G277" s="24">
        <v>25.028341893189896</v>
      </c>
      <c r="H277" s="24">
        <v>963.76401216345857</v>
      </c>
      <c r="I277" s="24">
        <v>8078.6315920521993</v>
      </c>
    </row>
    <row r="278" spans="1:9">
      <c r="A278" s="25" t="s">
        <v>798</v>
      </c>
      <c r="B278" s="24">
        <v>96.80930388248224</v>
      </c>
      <c r="C278" s="24">
        <v>3.8210976478433709</v>
      </c>
      <c r="D278" s="24">
        <v>116.42956255472652</v>
      </c>
      <c r="E278" s="24">
        <v>107.40854302375722</v>
      </c>
      <c r="F278" s="24">
        <v>2.9042791164744672</v>
      </c>
      <c r="G278" s="24">
        <v>0.96809303882482234</v>
      </c>
      <c r="H278" s="24">
        <v>54.50295670745512</v>
      </c>
      <c r="I278" s="24">
        <v>459.74749166211888</v>
      </c>
    </row>
    <row r="279" spans="1:9">
      <c r="A279" s="25" t="s">
        <v>1858</v>
      </c>
      <c r="B279" s="24">
        <v>781.82240221485688</v>
      </c>
      <c r="C279" s="24">
        <v>54.079109761667191</v>
      </c>
      <c r="D279" s="24">
        <v>1280.8395015849399</v>
      </c>
      <c r="E279" s="24">
        <v>1499.3766878863914</v>
      </c>
      <c r="F279" s="24">
        <v>23.454672066445706</v>
      </c>
      <c r="G279" s="24">
        <v>7.8182240221485708</v>
      </c>
      <c r="H279" s="24">
        <v>808.96082501006947</v>
      </c>
      <c r="I279" s="24">
        <v>6791.4606463731634</v>
      </c>
    </row>
    <row r="280" spans="1:9">
      <c r="A280" s="25" t="s">
        <v>136</v>
      </c>
      <c r="B280" s="24">
        <v>628.6965139190404</v>
      </c>
      <c r="C280" s="24">
        <v>12.416179380675292</v>
      </c>
      <c r="D280" s="24">
        <v>406.73658882680229</v>
      </c>
      <c r="E280" s="24">
        <v>226.7849962338546</v>
      </c>
      <c r="F280" s="24">
        <v>18.860895417571211</v>
      </c>
      <c r="G280" s="24">
        <v>6.2869651391904036</v>
      </c>
      <c r="H280" s="24">
        <v>186.1920477789082</v>
      </c>
      <c r="I280" s="24">
        <v>1562.7584815501439</v>
      </c>
    </row>
    <row r="281" spans="1:9">
      <c r="A281" s="25" t="s">
        <v>1371</v>
      </c>
      <c r="B281" s="24">
        <v>51.811514205539098</v>
      </c>
      <c r="C281" s="24">
        <v>3.1031056895231339</v>
      </c>
      <c r="D281" s="24">
        <v>138.26081642077747</v>
      </c>
      <c r="E281" s="24">
        <v>23.724191617523552</v>
      </c>
      <c r="F281" s="24">
        <v>1.5543454261661727</v>
      </c>
      <c r="G281" s="24">
        <v>0.518115142055391</v>
      </c>
      <c r="H281" s="24">
        <v>43.30477595620529</v>
      </c>
      <c r="I281" s="24">
        <v>366.11117363681984</v>
      </c>
    </row>
    <row r="282" spans="1:9">
      <c r="A282" s="25" t="s">
        <v>1426</v>
      </c>
      <c r="B282" s="24">
        <v>771.3156190445095</v>
      </c>
      <c r="C282" s="24">
        <v>42.569984072208257</v>
      </c>
      <c r="D282" s="24">
        <v>1108.6099954402505</v>
      </c>
      <c r="E282" s="24">
        <v>682.04767330786683</v>
      </c>
      <c r="F282" s="24">
        <v>23.139468571335282</v>
      </c>
      <c r="G282" s="24">
        <v>7.713156190445094</v>
      </c>
      <c r="H282" s="24">
        <v>573.96609315387184</v>
      </c>
      <c r="I282" s="24">
        <v>4870.1633066630493</v>
      </c>
    </row>
    <row r="283" spans="1:9">
      <c r="A283" s="25" t="s">
        <v>1483</v>
      </c>
      <c r="B283" s="24">
        <v>2950.5083790295671</v>
      </c>
      <c r="C283" s="24">
        <v>108.85361179549767</v>
      </c>
      <c r="D283" s="24">
        <v>5762.1094174084283</v>
      </c>
      <c r="E283" s="24">
        <v>1051.9233378235906</v>
      </c>
      <c r="F283" s="24">
        <v>88.515251370886986</v>
      </c>
      <c r="G283" s="24">
        <v>29.505083790295672</v>
      </c>
      <c r="H283" s="24">
        <v>1318.9893915133184</v>
      </c>
      <c r="I283" s="24">
        <v>11327.09880958446</v>
      </c>
    </row>
    <row r="284" spans="1:9">
      <c r="A284" s="25" t="s">
        <v>1745</v>
      </c>
      <c r="B284" s="24">
        <v>4289.5083848903087</v>
      </c>
      <c r="C284" s="24">
        <v>52.194749622168537</v>
      </c>
      <c r="D284" s="24">
        <v>1154.4135732234079</v>
      </c>
      <c r="E284" s="24">
        <v>1922.9539449553147</v>
      </c>
      <c r="F284" s="24">
        <v>128.68525154670928</v>
      </c>
      <c r="G284" s="24">
        <v>42.895083848903091</v>
      </c>
      <c r="H284" s="24">
        <v>772.86738965890368</v>
      </c>
      <c r="I284" s="24">
        <v>6494.9321134622314</v>
      </c>
    </row>
    <row r="285" spans="1:9">
      <c r="A285" s="25" t="s">
        <v>1786</v>
      </c>
      <c r="B285" s="24">
        <v>955.97010227217891</v>
      </c>
      <c r="C285" s="24">
        <v>61.714170582019975</v>
      </c>
      <c r="D285" s="24">
        <v>2726.7068590930162</v>
      </c>
      <c r="E285" s="24">
        <v>1176.5832569016286</v>
      </c>
      <c r="F285" s="24">
        <v>28.679103068165368</v>
      </c>
      <c r="G285" s="24">
        <v>9.5597010227217893</v>
      </c>
      <c r="H285" s="24">
        <v>799.83202292818737</v>
      </c>
      <c r="I285" s="24">
        <v>6816.0191749566702</v>
      </c>
    </row>
    <row r="286" spans="1:9">
      <c r="A286" s="25" t="s">
        <v>1481</v>
      </c>
      <c r="B286" s="24">
        <v>1968.9429920820535</v>
      </c>
      <c r="C286" s="24">
        <v>72.640551584557201</v>
      </c>
      <c r="D286" s="24">
        <v>3845.1898790227569</v>
      </c>
      <c r="E286" s="24">
        <v>701.97295453759705</v>
      </c>
      <c r="F286" s="24">
        <v>59.068289762461596</v>
      </c>
      <c r="G286" s="24">
        <v>19.689429920820533</v>
      </c>
      <c r="H286" s="24">
        <v>880.19235515775358</v>
      </c>
      <c r="I286" s="24">
        <v>7558.8369720500987</v>
      </c>
    </row>
    <row r="287" spans="1:9">
      <c r="A287" s="25" t="s">
        <v>1514</v>
      </c>
      <c r="B287" s="24">
        <v>5900.0480550279626</v>
      </c>
      <c r="C287" s="24">
        <v>217.67148506388261</v>
      </c>
      <c r="D287" s="24">
        <v>11522.327034441621</v>
      </c>
      <c r="E287" s="24">
        <v>2103.5013109862462</v>
      </c>
      <c r="F287" s="24">
        <v>177.00144165083884</v>
      </c>
      <c r="G287" s="24">
        <v>59.000480550279626</v>
      </c>
      <c r="H287" s="24">
        <v>2637.5457359521997</v>
      </c>
      <c r="I287" s="24">
        <v>22650.478736338693</v>
      </c>
    </row>
    <row r="288" spans="1:9">
      <c r="A288" s="25" t="s">
        <v>31</v>
      </c>
      <c r="B288" s="24">
        <v>219.91080619533824</v>
      </c>
      <c r="C288" s="24">
        <v>19.841322751322753</v>
      </c>
      <c r="D288" s="24">
        <v>556.15521622579615</v>
      </c>
      <c r="E288" s="24">
        <v>35.896859975961654</v>
      </c>
      <c r="F288" s="24">
        <v>6.5973241858601472</v>
      </c>
      <c r="G288" s="24">
        <v>2.1991080619533827</v>
      </c>
      <c r="H288" s="24">
        <v>265.1581338701875</v>
      </c>
      <c r="I288" s="24">
        <v>2252.0433125515515</v>
      </c>
    </row>
    <row r="289" spans="1:9">
      <c r="A289" s="25" t="s">
        <v>1518</v>
      </c>
      <c r="B289" s="24">
        <v>1327.5108123812918</v>
      </c>
      <c r="C289" s="24">
        <v>48.976084139373597</v>
      </c>
      <c r="D289" s="24">
        <v>2592.5235827493652</v>
      </c>
      <c r="E289" s="24">
        <v>473.2877949719055</v>
      </c>
      <c r="F289" s="24">
        <v>39.825324371438747</v>
      </c>
      <c r="G289" s="24">
        <v>13.275108123812917</v>
      </c>
      <c r="H289" s="24">
        <v>593.44779058924496</v>
      </c>
      <c r="I289" s="24">
        <v>5096.3577156762067</v>
      </c>
    </row>
    <row r="290" spans="1:9">
      <c r="A290" s="25" t="s">
        <v>1399</v>
      </c>
      <c r="B290" s="24">
        <v>7002.8462378784525</v>
      </c>
      <c r="C290" s="24">
        <v>93.986382591706104</v>
      </c>
      <c r="D290" s="24">
        <v>5736.0963662823651</v>
      </c>
      <c r="E290" s="24">
        <v>2467.9732261056865</v>
      </c>
      <c r="F290" s="24">
        <v>210.08538713635357</v>
      </c>
      <c r="G290" s="24">
        <v>70.028462378784525</v>
      </c>
      <c r="H290" s="24">
        <v>1555.4083904044778</v>
      </c>
      <c r="I290" s="24">
        <v>12935.459294859154</v>
      </c>
    </row>
    <row r="291" spans="1:9">
      <c r="A291" s="25" t="s">
        <v>1602</v>
      </c>
      <c r="B291" s="24">
        <v>246.60558316101103</v>
      </c>
      <c r="C291" s="24">
        <v>16.835394855821516</v>
      </c>
      <c r="D291" s="24">
        <v>554.6568850347395</v>
      </c>
      <c r="E291" s="24">
        <v>214.86581849822755</v>
      </c>
      <c r="F291" s="24">
        <v>7.3981674948303313</v>
      </c>
      <c r="G291" s="24">
        <v>2.4660558316101104</v>
      </c>
      <c r="H291" s="24">
        <v>225.91347839099473</v>
      </c>
      <c r="I291" s="24">
        <v>1917.8795039579481</v>
      </c>
    </row>
    <row r="292" spans="1:9">
      <c r="A292" s="25" t="s">
        <v>1694</v>
      </c>
      <c r="B292" s="24">
        <v>4628.9317667976738</v>
      </c>
      <c r="C292" s="24">
        <v>182.70558279821122</v>
      </c>
      <c r="D292" s="24">
        <v>5567.0734019341835</v>
      </c>
      <c r="E292" s="24">
        <v>5135.7338281418115</v>
      </c>
      <c r="F292" s="24">
        <v>138.86795300393021</v>
      </c>
      <c r="G292" s="24">
        <v>46.289317667976739</v>
      </c>
      <c r="H292" s="24">
        <v>2606.0560046356213</v>
      </c>
      <c r="I292" s="24">
        <v>21982.802101786627</v>
      </c>
    </row>
    <row r="293" spans="1:9">
      <c r="A293" s="25" t="s">
        <v>1977</v>
      </c>
      <c r="B293" s="24">
        <v>90.611752487992177</v>
      </c>
      <c r="C293" s="24">
        <v>2.749311208693817</v>
      </c>
      <c r="D293" s="24">
        <v>143.14802698826395</v>
      </c>
      <c r="E293" s="24">
        <v>55.840491554773422</v>
      </c>
      <c r="F293" s="24">
        <v>2.718352574639765</v>
      </c>
      <c r="G293" s="24">
        <v>0.90611752487992192</v>
      </c>
      <c r="H293" s="24">
        <v>37.73196092932492</v>
      </c>
      <c r="I293" s="24">
        <v>319.55588523955078</v>
      </c>
    </row>
    <row r="294" spans="1:9">
      <c r="A294" s="25" t="s">
        <v>801</v>
      </c>
      <c r="B294" s="24">
        <v>2857.3652881467124</v>
      </c>
      <c r="C294" s="24">
        <v>112.78122394951312</v>
      </c>
      <c r="D294" s="24">
        <v>3436.4650629223356</v>
      </c>
      <c r="E294" s="24">
        <v>3170.206066754205</v>
      </c>
      <c r="F294" s="24">
        <v>85.720958644401378</v>
      </c>
      <c r="G294" s="24">
        <v>28.573652881467126</v>
      </c>
      <c r="H294" s="24">
        <v>1608.6765460713711</v>
      </c>
      <c r="I294" s="24">
        <v>13569.630927028784</v>
      </c>
    </row>
    <row r="295" spans="1:9">
      <c r="A295" s="25" t="s">
        <v>2030</v>
      </c>
      <c r="B295" s="24">
        <v>6065.5431120517887</v>
      </c>
      <c r="C295" s="24">
        <v>67.817705935953725</v>
      </c>
      <c r="D295" s="24">
        <v>5088.5362837701414</v>
      </c>
      <c r="E295" s="24">
        <v>2742.4141631810426</v>
      </c>
      <c r="F295" s="24">
        <v>181.96629336155365</v>
      </c>
      <c r="G295" s="24">
        <v>60.655431120517889</v>
      </c>
      <c r="H295" s="24">
        <v>1077.599356164875</v>
      </c>
      <c r="I295" s="24">
        <v>8994.9666227045036</v>
      </c>
    </row>
    <row r="296" spans="1:9">
      <c r="A296" s="25" t="s">
        <v>1959</v>
      </c>
      <c r="B296" s="24">
        <v>511.11255516191545</v>
      </c>
      <c r="C296" s="24">
        <v>28.000904147994763</v>
      </c>
      <c r="D296" s="24">
        <v>1484.0593483605817</v>
      </c>
      <c r="E296" s="24">
        <v>667.54943764771588</v>
      </c>
      <c r="F296" s="24">
        <v>15.333376654857457</v>
      </c>
      <c r="G296" s="24">
        <v>5.1111255516191534</v>
      </c>
      <c r="H296" s="24">
        <v>407.62432196190957</v>
      </c>
      <c r="I296" s="24">
        <v>3431.3438092510446</v>
      </c>
    </row>
    <row r="297" spans="1:9">
      <c r="A297" s="25" t="s">
        <v>2088</v>
      </c>
      <c r="B297" s="24">
        <v>84.070085168526489</v>
      </c>
      <c r="C297" s="24">
        <v>5.739339155393699</v>
      </c>
      <c r="D297" s="24">
        <v>189.0875744436612</v>
      </c>
      <c r="E297" s="24">
        <v>73.249710851668482</v>
      </c>
      <c r="F297" s="24">
        <v>2.5221025550557949</v>
      </c>
      <c r="G297" s="24">
        <v>0.84070085168526498</v>
      </c>
      <c r="H297" s="24">
        <v>77.015958542384567</v>
      </c>
      <c r="I297" s="24">
        <v>653.82255816748238</v>
      </c>
    </row>
    <row r="298" spans="1:9">
      <c r="A298" s="25" t="s">
        <v>1946</v>
      </c>
      <c r="B298" s="24">
        <v>600.55725231525059</v>
      </c>
      <c r="C298" s="24">
        <v>32.901062373893843</v>
      </c>
      <c r="D298" s="24">
        <v>1743.7697343236837</v>
      </c>
      <c r="E298" s="24">
        <v>784.37058923606617</v>
      </c>
      <c r="F298" s="24">
        <v>18.016717569457512</v>
      </c>
      <c r="G298" s="24">
        <v>6.0055725231525052</v>
      </c>
      <c r="H298" s="24">
        <v>478.95857830524375</v>
      </c>
      <c r="I298" s="24">
        <v>4031.8289758699775</v>
      </c>
    </row>
    <row r="299" spans="1:9">
      <c r="A299" s="25" t="s">
        <v>2009</v>
      </c>
      <c r="B299" s="24">
        <v>128.44084925181156</v>
      </c>
      <c r="C299" s="24">
        <v>4.2192282163421035</v>
      </c>
      <c r="D299" s="24">
        <v>167.81522160708465</v>
      </c>
      <c r="E299" s="24">
        <v>63.21573705613153</v>
      </c>
      <c r="F299" s="24">
        <v>3.8532254775543455</v>
      </c>
      <c r="G299" s="24">
        <v>1.2844084925181154</v>
      </c>
      <c r="H299" s="24">
        <v>65.492537470393074</v>
      </c>
      <c r="I299" s="24">
        <v>547.87794201363567</v>
      </c>
    </row>
    <row r="300" spans="1:9">
      <c r="A300" s="25" t="s">
        <v>1781</v>
      </c>
      <c r="B300" s="24">
        <v>1911.9402045443578</v>
      </c>
      <c r="C300" s="24">
        <v>123.42834116403995</v>
      </c>
      <c r="D300" s="24">
        <v>5453.4137181860324</v>
      </c>
      <c r="E300" s="24">
        <v>2353.1665138032572</v>
      </c>
      <c r="F300" s="24">
        <v>57.358206136330736</v>
      </c>
      <c r="G300" s="24">
        <v>19.119402045443579</v>
      </c>
      <c r="H300" s="24">
        <v>1599.6640458563747</v>
      </c>
      <c r="I300" s="24">
        <v>13632.03834991334</v>
      </c>
    </row>
    <row r="301" spans="1:9">
      <c r="A301" s="25" t="s">
        <v>1323</v>
      </c>
      <c r="B301" s="24">
        <v>5210.7799733707325</v>
      </c>
      <c r="C301" s="24">
        <v>226.71939497958962</v>
      </c>
      <c r="D301" s="24">
        <v>14881.794851419027</v>
      </c>
      <c r="E301" s="24">
        <v>5291.7181899471398</v>
      </c>
      <c r="F301" s="24">
        <v>156.32339920112196</v>
      </c>
      <c r="G301" s="24">
        <v>52.107799733707324</v>
      </c>
      <c r="H301" s="24">
        <v>3425.491185540614</v>
      </c>
      <c r="I301" s="24">
        <v>28730.069472982053</v>
      </c>
    </row>
    <row r="302" spans="1:9">
      <c r="A302" s="25" t="s">
        <v>1570</v>
      </c>
      <c r="B302" s="24">
        <v>2460.6417507030565</v>
      </c>
      <c r="C302" s="24">
        <v>50.812510681341863</v>
      </c>
      <c r="D302" s="24">
        <v>2108.0966474764082</v>
      </c>
      <c r="E302" s="24">
        <v>866.16607645870613</v>
      </c>
      <c r="F302" s="24">
        <v>73.819252521091698</v>
      </c>
      <c r="G302" s="24">
        <v>24.606417507030564</v>
      </c>
      <c r="H302" s="24">
        <v>680.80760086209386</v>
      </c>
      <c r="I302" s="24">
        <v>5780.6313698179347</v>
      </c>
    </row>
    <row r="303" spans="1:9">
      <c r="A303" s="25" t="s">
        <v>1877</v>
      </c>
      <c r="B303" s="24">
        <v>390.91120110742844</v>
      </c>
      <c r="C303" s="24">
        <v>27.039554880833595</v>
      </c>
      <c r="D303" s="24">
        <v>640.41975079246993</v>
      </c>
      <c r="E303" s="24">
        <v>749.68834394319572</v>
      </c>
      <c r="F303" s="24">
        <v>11.727336033222853</v>
      </c>
      <c r="G303" s="24">
        <v>3.9091120110742854</v>
      </c>
      <c r="H303" s="24">
        <v>404.48041250503474</v>
      </c>
      <c r="I303" s="24">
        <v>3395.7303231865817</v>
      </c>
    </row>
    <row r="304" spans="1:9">
      <c r="A304" s="25" t="s">
        <v>1370</v>
      </c>
      <c r="B304" s="24">
        <v>51.811514205539098</v>
      </c>
      <c r="C304" s="24">
        <v>3.1031056895231339</v>
      </c>
      <c r="D304" s="24">
        <v>138.26081642077747</v>
      </c>
      <c r="E304" s="24">
        <v>23.724191617523552</v>
      </c>
      <c r="F304" s="24">
        <v>1.5543454261661727</v>
      </c>
      <c r="G304" s="24">
        <v>0.518115142055391</v>
      </c>
      <c r="H304" s="24">
        <v>43.30477595620529</v>
      </c>
      <c r="I304" s="24">
        <v>366.11117363681984</v>
      </c>
    </row>
    <row r="305" spans="1:9">
      <c r="A305" s="25" t="s">
        <v>2038</v>
      </c>
      <c r="B305" s="24">
        <v>41.069520435955127</v>
      </c>
      <c r="C305" s="24">
        <v>2.6420368260705747</v>
      </c>
      <c r="D305" s="24">
        <v>81.31987174227298</v>
      </c>
      <c r="E305" s="24">
        <v>48.574530725606344</v>
      </c>
      <c r="F305" s="24">
        <v>1.2320856130786537</v>
      </c>
      <c r="G305" s="24">
        <v>0.41069520435955131</v>
      </c>
      <c r="H305" s="24">
        <v>38.923149734332988</v>
      </c>
      <c r="I305" s="24">
        <v>327.26231013535971</v>
      </c>
    </row>
    <row r="306" spans="1:9">
      <c r="A306" s="25" t="s">
        <v>1629</v>
      </c>
      <c r="B306" s="24">
        <v>4484.2768635667726</v>
      </c>
      <c r="C306" s="24">
        <v>214.5013069500724</v>
      </c>
      <c r="D306" s="24">
        <v>8929.8826395210999</v>
      </c>
      <c r="E306" s="24">
        <v>2017.0114105985804</v>
      </c>
      <c r="F306" s="24">
        <v>134.52830590700313</v>
      </c>
      <c r="G306" s="24">
        <v>44.84276863566771</v>
      </c>
      <c r="H306" s="24">
        <v>2957.6228638482594</v>
      </c>
      <c r="I306" s="24">
        <v>25036.095906704086</v>
      </c>
    </row>
    <row r="307" spans="1:9">
      <c r="A307" s="25" t="s">
        <v>1773</v>
      </c>
      <c r="B307" s="24">
        <v>129.55543418596065</v>
      </c>
      <c r="C307" s="24">
        <v>8.3636571333939358</v>
      </c>
      <c r="D307" s="24">
        <v>369.53006185862336</v>
      </c>
      <c r="E307" s="24">
        <v>159.45347489583133</v>
      </c>
      <c r="F307" s="24">
        <v>3.8866630255788199</v>
      </c>
      <c r="G307" s="24">
        <v>1.2955543418596067</v>
      </c>
      <c r="H307" s="24">
        <v>108.39521524784431</v>
      </c>
      <c r="I307" s="24">
        <v>923.72378752481802</v>
      </c>
    </row>
    <row r="308" spans="1:9">
      <c r="A308" s="25" t="s">
        <v>1956</v>
      </c>
      <c r="B308" s="24">
        <v>638.89069395239426</v>
      </c>
      <c r="C308" s="24">
        <v>35.001130184993457</v>
      </c>
      <c r="D308" s="24">
        <v>1855.0741854507271</v>
      </c>
      <c r="E308" s="24">
        <v>834.43679705964485</v>
      </c>
      <c r="F308" s="24">
        <v>19.166720818571822</v>
      </c>
      <c r="G308" s="24">
        <v>6.3889069395239417</v>
      </c>
      <c r="H308" s="24">
        <v>509.53040245238697</v>
      </c>
      <c r="I308" s="24">
        <v>4289.1797615638061</v>
      </c>
    </row>
    <row r="309" spans="1:9">
      <c r="A309" s="25" t="s">
        <v>1389</v>
      </c>
      <c r="B309" s="24">
        <v>208.83365431926097</v>
      </c>
      <c r="C309" s="24">
        <v>2.7165445160367705</v>
      </c>
      <c r="D309" s="24">
        <v>169.78114878900243</v>
      </c>
      <c r="E309" s="24">
        <v>72.499909265451294</v>
      </c>
      <c r="F309" s="24">
        <v>6.265009629577829</v>
      </c>
      <c r="G309" s="24">
        <v>2.0883365431926095</v>
      </c>
      <c r="H309" s="24">
        <v>45.306343370526832</v>
      </c>
      <c r="I309" s="24">
        <v>376.52829260158705</v>
      </c>
    </row>
    <row r="310" spans="1:9">
      <c r="A310" s="25" t="s">
        <v>119</v>
      </c>
      <c r="B310" s="24">
        <v>68.16200601954877</v>
      </c>
      <c r="C310" s="24">
        <v>1.3461370867317541</v>
      </c>
      <c r="D310" s="24">
        <v>44.097559318665724</v>
      </c>
      <c r="E310" s="24">
        <v>24.587571167009752</v>
      </c>
      <c r="F310" s="24">
        <v>2.044860180586463</v>
      </c>
      <c r="G310" s="24">
        <v>0.68162006019548771</v>
      </c>
      <c r="H310" s="24">
        <v>20.186565696676265</v>
      </c>
      <c r="I310" s="24">
        <v>169.43111766679667</v>
      </c>
    </row>
    <row r="311" spans="1:9">
      <c r="A311" s="25" t="s">
        <v>2054</v>
      </c>
      <c r="B311" s="24">
        <v>536.70278890839518</v>
      </c>
      <c r="C311" s="24">
        <v>12.690070606933908</v>
      </c>
      <c r="D311" s="24">
        <v>1059.8646555608768</v>
      </c>
      <c r="E311" s="24">
        <v>239.80894876762937</v>
      </c>
      <c r="F311" s="24">
        <v>16.101083667251856</v>
      </c>
      <c r="G311" s="24">
        <v>5.3670278890839525</v>
      </c>
      <c r="H311" s="24">
        <v>196.71854073368024</v>
      </c>
      <c r="I311" s="24">
        <v>1645.8562972669547</v>
      </c>
    </row>
    <row r="312" spans="1:9">
      <c r="A312" s="25" t="s">
        <v>1344</v>
      </c>
      <c r="B312" s="24">
        <v>50.878542538410073</v>
      </c>
      <c r="C312" s="24">
        <v>1.2890950424652399</v>
      </c>
      <c r="D312" s="24">
        <v>50.568277794000714</v>
      </c>
      <c r="E312" s="24">
        <v>31.895610085926691</v>
      </c>
      <c r="F312" s="24">
        <v>1.5263562761523022</v>
      </c>
      <c r="G312" s="24">
        <v>0.50878542538410076</v>
      </c>
      <c r="H312" s="24">
        <v>19.591752621530826</v>
      </c>
      <c r="I312" s="24">
        <v>164.22542206849531</v>
      </c>
    </row>
    <row r="313" spans="1:9">
      <c r="A313" s="25" t="s">
        <v>198</v>
      </c>
      <c r="B313" s="24">
        <v>2703.0609244645084</v>
      </c>
      <c r="C313" s="24">
        <v>68.486679518740686</v>
      </c>
      <c r="D313" s="24">
        <v>2686.5772662264849</v>
      </c>
      <c r="E313" s="24">
        <v>1694.5410183504582</v>
      </c>
      <c r="F313" s="24">
        <v>81.091827733935261</v>
      </c>
      <c r="G313" s="24">
        <v>27.030609244645088</v>
      </c>
      <c r="H313" s="24">
        <v>1040.8651331365352</v>
      </c>
      <c r="I313" s="24">
        <v>8724.9221194163747</v>
      </c>
    </row>
    <row r="314" spans="1:9">
      <c r="A314" s="25" t="s">
        <v>1468</v>
      </c>
      <c r="B314" s="24">
        <v>422.3591478457721</v>
      </c>
      <c r="C314" s="24">
        <v>23.371579113856484</v>
      </c>
      <c r="D314" s="24">
        <v>1304.7167034457307</v>
      </c>
      <c r="E314" s="24">
        <v>301.10294582550603</v>
      </c>
      <c r="F314" s="24">
        <v>12.67077443537316</v>
      </c>
      <c r="G314" s="24">
        <v>4.2235914784577195</v>
      </c>
      <c r="H314" s="24">
        <v>309.32813731946908</v>
      </c>
      <c r="I314" s="24">
        <v>2629.9509828646378</v>
      </c>
    </row>
    <row r="315" spans="1:9">
      <c r="A315" s="25" t="s">
        <v>1229</v>
      </c>
      <c r="B315" s="24">
        <v>4118.7637200619147</v>
      </c>
      <c r="C315" s="24">
        <v>46.05112874918575</v>
      </c>
      <c r="D315" s="24">
        <v>3455.3342127217238</v>
      </c>
      <c r="E315" s="24">
        <v>1862.216746634113</v>
      </c>
      <c r="F315" s="24">
        <v>123.56291160185745</v>
      </c>
      <c r="G315" s="24">
        <v>41.18763720061915</v>
      </c>
      <c r="H315" s="24">
        <v>731.73614480049366</v>
      </c>
      <c r="I315" s="24">
        <v>6107.9678281654978</v>
      </c>
    </row>
    <row r="316" spans="1:9">
      <c r="A316" s="25" t="s">
        <v>170</v>
      </c>
      <c r="B316" s="24">
        <v>1626.8422230573433</v>
      </c>
      <c r="C316" s="24">
        <v>41.218834895538379</v>
      </c>
      <c r="D316" s="24">
        <v>1616.9215028214953</v>
      </c>
      <c r="E316" s="24">
        <v>1019.862649933146</v>
      </c>
      <c r="F316" s="24">
        <v>48.805266691720291</v>
      </c>
      <c r="G316" s="24">
        <v>16.268422230573435</v>
      </c>
      <c r="H316" s="24">
        <v>626.44660790624812</v>
      </c>
      <c r="I316" s="24">
        <v>5251.1105348339297</v>
      </c>
    </row>
    <row r="317" spans="1:9">
      <c r="A317" s="25" t="s">
        <v>1302</v>
      </c>
      <c r="B317" s="24">
        <v>55.165941369118471</v>
      </c>
      <c r="C317" s="24">
        <v>6.4798070969839578</v>
      </c>
      <c r="D317" s="24">
        <v>181.78272318029929</v>
      </c>
      <c r="E317" s="24">
        <v>112.6090472057183</v>
      </c>
      <c r="F317" s="24">
        <v>1.6549782410735541</v>
      </c>
      <c r="G317" s="24">
        <v>0.55165941369118476</v>
      </c>
      <c r="H317" s="24">
        <v>98.698675528820559</v>
      </c>
      <c r="I317" s="24">
        <v>827.15317794970349</v>
      </c>
    </row>
    <row r="318" spans="1:9">
      <c r="A318" s="25" t="s">
        <v>1655</v>
      </c>
      <c r="B318" s="24">
        <v>823.64268922654992</v>
      </c>
      <c r="C318" s="24">
        <v>39.398199235727581</v>
      </c>
      <c r="D318" s="24">
        <v>1640.1825256263248</v>
      </c>
      <c r="E318" s="24">
        <v>370.47148357933111</v>
      </c>
      <c r="F318" s="24">
        <v>24.709280676796492</v>
      </c>
      <c r="G318" s="24">
        <v>8.2364268922654986</v>
      </c>
      <c r="H318" s="24">
        <v>543.2368525435578</v>
      </c>
      <c r="I318" s="24">
        <v>4598.4665951089137</v>
      </c>
    </row>
    <row r="319" spans="1:9">
      <c r="A319" s="25" t="s">
        <v>1717</v>
      </c>
      <c r="B319" s="24">
        <v>3431.6067079122472</v>
      </c>
      <c r="C319" s="24">
        <v>41.75579969773483</v>
      </c>
      <c r="D319" s="24">
        <v>923.53085857872622</v>
      </c>
      <c r="E319" s="24">
        <v>1538.3631559642517</v>
      </c>
      <c r="F319" s="24">
        <v>102.94820123736741</v>
      </c>
      <c r="G319" s="24">
        <v>34.316067079122476</v>
      </c>
      <c r="H319" s="24">
        <v>618.29391172712292</v>
      </c>
      <c r="I319" s="24">
        <v>5195.945690769785</v>
      </c>
    </row>
    <row r="320" spans="1:9">
      <c r="A320" s="25" t="s">
        <v>336</v>
      </c>
      <c r="B320" s="24">
        <v>261.04206789907619</v>
      </c>
      <c r="C320" s="24">
        <v>3.3956806450459625</v>
      </c>
      <c r="D320" s="24">
        <v>212.22643598625302</v>
      </c>
      <c r="E320" s="24">
        <v>90.62488658181411</v>
      </c>
      <c r="F320" s="24">
        <v>7.8312620369722854</v>
      </c>
      <c r="G320" s="24">
        <v>2.6104206789907614</v>
      </c>
      <c r="H320" s="24">
        <v>56.632929213158526</v>
      </c>
      <c r="I320" s="24">
        <v>470.6603657519837</v>
      </c>
    </row>
    <row r="321" spans="1:9">
      <c r="A321" s="25" t="s">
        <v>1452</v>
      </c>
      <c r="B321" s="24">
        <v>5328.6661997450055</v>
      </c>
      <c r="C321" s="24">
        <v>294.86597909357926</v>
      </c>
      <c r="D321" s="24">
        <v>16460.871827577226</v>
      </c>
      <c r="E321" s="24">
        <v>3798.8453624068625</v>
      </c>
      <c r="F321" s="24">
        <v>159.85998599235015</v>
      </c>
      <c r="G321" s="24">
        <v>53.286661997450047</v>
      </c>
      <c r="H321" s="24">
        <v>3902.6179458204356</v>
      </c>
      <c r="I321" s="24">
        <v>33180.602292753771</v>
      </c>
    </row>
    <row r="322" spans="1:9">
      <c r="A322" s="25" t="s">
        <v>141</v>
      </c>
      <c r="B322" s="24">
        <v>102.24300902932316</v>
      </c>
      <c r="C322" s="24">
        <v>2.0192056300976313</v>
      </c>
      <c r="D322" s="24">
        <v>66.146338977998582</v>
      </c>
      <c r="E322" s="24">
        <v>36.881356750514627</v>
      </c>
      <c r="F322" s="24">
        <v>3.0672902708796945</v>
      </c>
      <c r="G322" s="24">
        <v>1.0224300902932315</v>
      </c>
      <c r="H322" s="24">
        <v>30.279848545014399</v>
      </c>
      <c r="I322" s="24">
        <v>254.14667650019501</v>
      </c>
    </row>
    <row r="323" spans="1:9">
      <c r="A323" s="25" t="s">
        <v>993</v>
      </c>
      <c r="B323" s="24">
        <v>312.72896088594274</v>
      </c>
      <c r="C323" s="24">
        <v>21.631643904666873</v>
      </c>
      <c r="D323" s="24">
        <v>512.33580063397596</v>
      </c>
      <c r="E323" s="24">
        <v>599.75067515455657</v>
      </c>
      <c r="F323" s="24">
        <v>9.3818688265782821</v>
      </c>
      <c r="G323" s="24">
        <v>3.127289608859428</v>
      </c>
      <c r="H323" s="24">
        <v>323.58433000402778</v>
      </c>
      <c r="I323" s="24">
        <v>2716.5842585492651</v>
      </c>
    </row>
    <row r="324" spans="1:9">
      <c r="A324" s="25" t="s">
        <v>1934</v>
      </c>
      <c r="B324" s="24">
        <v>894.44697153335187</v>
      </c>
      <c r="C324" s="24">
        <v>49.00158225899083</v>
      </c>
      <c r="D324" s="24">
        <v>2597.1038596310182</v>
      </c>
      <c r="E324" s="24">
        <v>1168.2115158835027</v>
      </c>
      <c r="F324" s="24">
        <v>26.833409146000548</v>
      </c>
      <c r="G324" s="24">
        <v>8.9444697153335184</v>
      </c>
      <c r="H324" s="24">
        <v>713.34256343334175</v>
      </c>
      <c r="I324" s="24">
        <v>6004.8516661893282</v>
      </c>
    </row>
    <row r="325" spans="1:9">
      <c r="A325" s="25" t="s">
        <v>1442</v>
      </c>
      <c r="B325" s="24">
        <v>411.36833015707168</v>
      </c>
      <c r="C325" s="24">
        <v>22.70399150517774</v>
      </c>
      <c r="D325" s="24">
        <v>591.25866423480022</v>
      </c>
      <c r="E325" s="24">
        <v>363.75875909752898</v>
      </c>
      <c r="F325" s="24">
        <v>12.34104990471215</v>
      </c>
      <c r="G325" s="24">
        <v>4.1136833015707177</v>
      </c>
      <c r="H325" s="24">
        <v>306.11524968206504</v>
      </c>
      <c r="I325" s="24">
        <v>2597.4204302202929</v>
      </c>
    </row>
    <row r="326" spans="1:9">
      <c r="A326" s="25" t="s">
        <v>1872</v>
      </c>
      <c r="B326" s="24">
        <v>891.27753852493686</v>
      </c>
      <c r="C326" s="24">
        <v>61.650185128300592</v>
      </c>
      <c r="D326" s="24">
        <v>1460.1570318068316</v>
      </c>
      <c r="E326" s="24">
        <v>1709.2894241904864</v>
      </c>
      <c r="F326" s="24">
        <v>26.738326155748105</v>
      </c>
      <c r="G326" s="24">
        <v>8.9127753852493719</v>
      </c>
      <c r="H326" s="24">
        <v>922.21534051147933</v>
      </c>
      <c r="I326" s="24">
        <v>7742.265136865406</v>
      </c>
    </row>
    <row r="327" spans="1:9">
      <c r="A327" s="25" t="s">
        <v>1740</v>
      </c>
      <c r="B327" s="24">
        <v>4289.5083848903087</v>
      </c>
      <c r="C327" s="24">
        <v>52.194749622168537</v>
      </c>
      <c r="D327" s="24">
        <v>1154.4135732234079</v>
      </c>
      <c r="E327" s="24">
        <v>1922.9539449553147</v>
      </c>
      <c r="F327" s="24">
        <v>128.68525154670928</v>
      </c>
      <c r="G327" s="24">
        <v>42.895083848903091</v>
      </c>
      <c r="H327" s="24">
        <v>772.86738965890368</v>
      </c>
      <c r="I327" s="24">
        <v>6494.9321134622314</v>
      </c>
    </row>
    <row r="328" spans="1:9">
      <c r="A328" s="25" t="s">
        <v>1824</v>
      </c>
      <c r="B328" s="24">
        <v>5768.5596306063435</v>
      </c>
      <c r="C328" s="24">
        <v>126.12693909947147</v>
      </c>
      <c r="D328" s="24">
        <v>6963.6134101962143</v>
      </c>
      <c r="E328" s="24">
        <v>8663.5987985216034</v>
      </c>
      <c r="F328" s="24">
        <v>173.05678891819028</v>
      </c>
      <c r="G328" s="24">
        <v>57.685596306063438</v>
      </c>
      <c r="H328" s="24">
        <v>1852.9785145379235</v>
      </c>
      <c r="I328" s="24">
        <v>15583.969932253905</v>
      </c>
    </row>
    <row r="329" spans="1:9">
      <c r="A329" s="25" t="s">
        <v>1521</v>
      </c>
      <c r="B329" s="24">
        <v>3297.8291487538745</v>
      </c>
      <c r="C329" s="24">
        <v>107.9837788959228</v>
      </c>
      <c r="D329" s="24">
        <v>3396.18676616638</v>
      </c>
      <c r="E329" s="24">
        <v>1538.0420660901193</v>
      </c>
      <c r="F329" s="24">
        <v>98.934874462616222</v>
      </c>
      <c r="G329" s="24">
        <v>32.978291487538741</v>
      </c>
      <c r="H329" s="24">
        <v>1432.7929372409815</v>
      </c>
      <c r="I329" s="24">
        <v>12178.464144143434</v>
      </c>
    </row>
    <row r="330" spans="1:9">
      <c r="A330" s="25" t="s">
        <v>1443</v>
      </c>
      <c r="B330" s="24">
        <v>1517.7125804206776</v>
      </c>
      <c r="C330" s="24">
        <v>83.764672696158684</v>
      </c>
      <c r="D330" s="24">
        <v>2181.4044670119474</v>
      </c>
      <c r="E330" s="24">
        <v>1342.0606411527465</v>
      </c>
      <c r="F330" s="24">
        <v>45.53137741262033</v>
      </c>
      <c r="G330" s="24">
        <v>15.177125804206778</v>
      </c>
      <c r="H330" s="24">
        <v>1129.3892393799294</v>
      </c>
      <c r="I330" s="24">
        <v>9582.987737733265</v>
      </c>
    </row>
    <row r="331" spans="1:9">
      <c r="A331" s="25" t="s">
        <v>1447</v>
      </c>
      <c r="B331" s="24">
        <v>4163.1031485230842</v>
      </c>
      <c r="C331" s="24">
        <v>230.36862132883547</v>
      </c>
      <c r="D331" s="24">
        <v>12860.311523379152</v>
      </c>
      <c r="E331" s="24">
        <v>2967.9068825412874</v>
      </c>
      <c r="F331" s="24">
        <v>124.89309445569253</v>
      </c>
      <c r="G331" s="24">
        <v>41.631031485230842</v>
      </c>
      <c r="H331" s="24">
        <v>3048.9808234760931</v>
      </c>
      <c r="I331" s="24">
        <v>25922.860373852225</v>
      </c>
    </row>
    <row r="332" spans="1:9">
      <c r="A332" s="25" t="s">
        <v>1410</v>
      </c>
      <c r="B332" s="24">
        <v>95.985943703316735</v>
      </c>
      <c r="C332" s="24">
        <v>5.2975980178748063</v>
      </c>
      <c r="D332" s="24">
        <v>137.96035498812006</v>
      </c>
      <c r="E332" s="24">
        <v>84.877043789423425</v>
      </c>
      <c r="F332" s="24">
        <v>2.8795783110995017</v>
      </c>
      <c r="G332" s="24">
        <v>0.95985943703316745</v>
      </c>
      <c r="H332" s="24">
        <v>71.426891592481837</v>
      </c>
      <c r="I332" s="24">
        <v>606.06476705140165</v>
      </c>
    </row>
    <row r="333" spans="1:9">
      <c r="A333" s="25" t="s">
        <v>1859</v>
      </c>
      <c r="B333" s="24">
        <v>2345.4672066445705</v>
      </c>
      <c r="C333" s="24">
        <v>162.23732928500158</v>
      </c>
      <c r="D333" s="24">
        <v>3842.5185047548193</v>
      </c>
      <c r="E333" s="24">
        <v>4498.1300636591741</v>
      </c>
      <c r="F333" s="24">
        <v>70.364016199337115</v>
      </c>
      <c r="G333" s="24">
        <v>23.454672066445713</v>
      </c>
      <c r="H333" s="24">
        <v>2426.8824750302083</v>
      </c>
      <c r="I333" s="24">
        <v>20374.381939119492</v>
      </c>
    </row>
    <row r="334" spans="1:9">
      <c r="A334" s="25" t="s">
        <v>1372</v>
      </c>
      <c r="B334" s="24">
        <v>1019.491696768734</v>
      </c>
      <c r="C334" s="24">
        <v>61.059602931396995</v>
      </c>
      <c r="D334" s="24">
        <v>2720.5488295568766</v>
      </c>
      <c r="E334" s="24">
        <v>466.81933036479182</v>
      </c>
      <c r="F334" s="24">
        <v>30.584750903062016</v>
      </c>
      <c r="G334" s="24">
        <v>10.194916967687339</v>
      </c>
      <c r="H334" s="24">
        <v>852.10517767615659</v>
      </c>
      <c r="I334" s="24">
        <v>7203.9450562340571</v>
      </c>
    </row>
    <row r="335" spans="1:9">
      <c r="A335" s="25" t="s">
        <v>1704</v>
      </c>
      <c r="B335" s="24">
        <v>714.34132203667809</v>
      </c>
      <c r="C335" s="24">
        <v>28.19530598737828</v>
      </c>
      <c r="D335" s="24">
        <v>859.1162657305839</v>
      </c>
      <c r="E335" s="24">
        <v>792.55151668855126</v>
      </c>
      <c r="F335" s="24">
        <v>21.430239661100345</v>
      </c>
      <c r="G335" s="24">
        <v>7.1434132203667815</v>
      </c>
      <c r="H335" s="24">
        <v>402.16913651784279</v>
      </c>
      <c r="I335" s="24">
        <v>3392.407731757196</v>
      </c>
    </row>
    <row r="336" spans="1:9">
      <c r="A336" s="25" t="s">
        <v>1953</v>
      </c>
      <c r="B336" s="24">
        <v>255.5562775809577</v>
      </c>
      <c r="C336" s="24">
        <v>14.00045207399738</v>
      </c>
      <c r="D336" s="24">
        <v>742.02967418029084</v>
      </c>
      <c r="E336" s="24">
        <v>333.77471882385794</v>
      </c>
      <c r="F336" s="24">
        <v>7.6666883274287283</v>
      </c>
      <c r="G336" s="24">
        <v>2.5555627758095767</v>
      </c>
      <c r="H336" s="24">
        <v>203.81216098095479</v>
      </c>
      <c r="I336" s="24">
        <v>1715.6719046255223</v>
      </c>
    </row>
    <row r="337" spans="1:9">
      <c r="A337" s="25" t="s">
        <v>1526</v>
      </c>
      <c r="B337" s="24">
        <v>67.039495203210919</v>
      </c>
      <c r="C337" s="24">
        <v>2.1951343446804144</v>
      </c>
      <c r="D337" s="24">
        <v>69.038945363694978</v>
      </c>
      <c r="E337" s="24">
        <v>31.265890093471459</v>
      </c>
      <c r="F337" s="24">
        <v>2.0111848560963277</v>
      </c>
      <c r="G337" s="24">
        <v>0.67039495203210919</v>
      </c>
      <c r="H337" s="24">
        <v>29.126346730138021</v>
      </c>
      <c r="I337" s="24">
        <v>247.56834018593145</v>
      </c>
    </row>
    <row r="338" spans="1:9">
      <c r="A338" s="25" t="s">
        <v>1329</v>
      </c>
      <c r="B338" s="24">
        <v>2514.7860556761616</v>
      </c>
      <c r="C338" s="24">
        <v>49.664717522701167</v>
      </c>
      <c r="D338" s="24">
        <v>1626.9463553072092</v>
      </c>
      <c r="E338" s="24">
        <v>907.1399849354184</v>
      </c>
      <c r="F338" s="24">
        <v>75.443581670284843</v>
      </c>
      <c r="G338" s="24">
        <v>25.147860556761614</v>
      </c>
      <c r="H338" s="24">
        <v>744.76819111563282</v>
      </c>
      <c r="I338" s="24">
        <v>6251.0339262005755</v>
      </c>
    </row>
    <row r="339" spans="1:9">
      <c r="A339" s="25" t="s">
        <v>1330</v>
      </c>
      <c r="B339" s="24">
        <v>1257.3930278380808</v>
      </c>
      <c r="C339" s="24">
        <v>24.832358761350584</v>
      </c>
      <c r="D339" s="24">
        <v>813.47317765360458</v>
      </c>
      <c r="E339" s="24">
        <v>453.5699924677092</v>
      </c>
      <c r="F339" s="24">
        <v>37.721790835142421</v>
      </c>
      <c r="G339" s="24">
        <v>12.573930278380807</v>
      </c>
      <c r="H339" s="24">
        <v>372.38409555781641</v>
      </c>
      <c r="I339" s="24">
        <v>3125.5169631002877</v>
      </c>
    </row>
    <row r="340" spans="1:9">
      <c r="A340" s="25" t="s">
        <v>1759</v>
      </c>
      <c r="B340" s="24">
        <v>3162.748674619741</v>
      </c>
      <c r="C340" s="24">
        <v>204.17627156917905</v>
      </c>
      <c r="D340" s="24">
        <v>9021.0859985845509</v>
      </c>
      <c r="E340" s="24">
        <v>3892.6292020018768</v>
      </c>
      <c r="F340" s="24">
        <v>94.882460238592245</v>
      </c>
      <c r="G340" s="24">
        <v>31.627486746197413</v>
      </c>
      <c r="H340" s="24">
        <v>2646.1786455684751</v>
      </c>
      <c r="I340" s="24">
        <v>22550.240389881197</v>
      </c>
    </row>
    <row r="341" spans="1:9">
      <c r="A341" s="25" t="s">
        <v>1608</v>
      </c>
      <c r="B341" s="24">
        <v>56.046723445684322</v>
      </c>
      <c r="C341" s="24">
        <v>3.8262261035957987</v>
      </c>
      <c r="D341" s="24">
        <v>126.05838296244079</v>
      </c>
      <c r="E341" s="24">
        <v>48.833140567778983</v>
      </c>
      <c r="F341" s="24">
        <v>1.6814017033705295</v>
      </c>
      <c r="G341" s="24">
        <v>0.56046723445684332</v>
      </c>
      <c r="H341" s="24">
        <v>51.343972361589707</v>
      </c>
      <c r="I341" s="24">
        <v>435.8817054449882</v>
      </c>
    </row>
    <row r="342" spans="1:9">
      <c r="A342" s="25" t="s">
        <v>1588</v>
      </c>
      <c r="B342" s="24">
        <v>112.09344689136864</v>
      </c>
      <c r="C342" s="24">
        <v>7.6524522071915975</v>
      </c>
      <c r="D342" s="24">
        <v>252.11676592488158</v>
      </c>
      <c r="E342" s="24">
        <v>97.666281135557966</v>
      </c>
      <c r="F342" s="24">
        <v>3.362803406741059</v>
      </c>
      <c r="G342" s="24">
        <v>1.1209344689136866</v>
      </c>
      <c r="H342" s="24">
        <v>102.68794472317941</v>
      </c>
      <c r="I342" s="24">
        <v>871.7634108899764</v>
      </c>
    </row>
    <row r="343" spans="1:9">
      <c r="A343" s="25" t="s">
        <v>1627</v>
      </c>
      <c r="B343" s="24">
        <v>4484.2768635667726</v>
      </c>
      <c r="C343" s="24">
        <v>214.50130695007238</v>
      </c>
      <c r="D343" s="24">
        <v>8929.8826395211017</v>
      </c>
      <c r="E343" s="24">
        <v>2017.0114105985804</v>
      </c>
      <c r="F343" s="24">
        <v>134.52830590700313</v>
      </c>
      <c r="G343" s="24">
        <v>44.84276863566771</v>
      </c>
      <c r="H343" s="24">
        <v>2957.6228638482589</v>
      </c>
      <c r="I343" s="24">
        <v>25036.095906704086</v>
      </c>
    </row>
    <row r="344" spans="1:9">
      <c r="A344" s="25" t="s">
        <v>1470</v>
      </c>
      <c r="B344" s="24">
        <v>161.0691665513537</v>
      </c>
      <c r="C344" s="24">
        <v>8.9128903400300139</v>
      </c>
      <c r="D344" s="24">
        <v>497.56145470388032</v>
      </c>
      <c r="E344" s="24">
        <v>114.82739459447264</v>
      </c>
      <c r="F344" s="24">
        <v>4.8320749965406113</v>
      </c>
      <c r="G344" s="24">
        <v>1.6106916655135373</v>
      </c>
      <c r="H344" s="24">
        <v>117.9641201642043</v>
      </c>
      <c r="I344" s="24">
        <v>1002.9474087195654</v>
      </c>
    </row>
    <row r="345" spans="1:9">
      <c r="A345" s="25" t="s">
        <v>1617</v>
      </c>
      <c r="B345" s="24">
        <v>413.56035955609093</v>
      </c>
      <c r="C345" s="24">
        <v>28.233148092581754</v>
      </c>
      <c r="D345" s="24">
        <v>930.16588620972652</v>
      </c>
      <c r="E345" s="24">
        <v>360.33241427637614</v>
      </c>
      <c r="F345" s="24">
        <v>12.406810786682728</v>
      </c>
      <c r="G345" s="24">
        <v>4.1356035955609096</v>
      </c>
      <c r="H345" s="24">
        <v>378.85946520094154</v>
      </c>
      <c r="I345" s="24">
        <v>3216.3056775735918</v>
      </c>
    </row>
    <row r="346" spans="1:9">
      <c r="A346" s="25" t="s">
        <v>1460</v>
      </c>
      <c r="B346" s="24">
        <v>214.7588887351383</v>
      </c>
      <c r="C346" s="24">
        <v>11.883853786706686</v>
      </c>
      <c r="D346" s="24">
        <v>663.41527293850709</v>
      </c>
      <c r="E346" s="24">
        <v>153.10319279263018</v>
      </c>
      <c r="F346" s="24">
        <v>6.4427666620541491</v>
      </c>
      <c r="G346" s="24">
        <v>2.1475888873513829</v>
      </c>
      <c r="H346" s="24">
        <v>157.28549355227238</v>
      </c>
      <c r="I346" s="24">
        <v>1337.2632116260872</v>
      </c>
    </row>
    <row r="347" spans="1:9">
      <c r="A347" s="25" t="s">
        <v>1699</v>
      </c>
      <c r="B347" s="24">
        <v>1371.5353383104218</v>
      </c>
      <c r="C347" s="24">
        <v>54.134987495766289</v>
      </c>
      <c r="D347" s="24">
        <v>1649.5032302027209</v>
      </c>
      <c r="E347" s="24">
        <v>1521.6989120420183</v>
      </c>
      <c r="F347" s="24">
        <v>41.14606014931266</v>
      </c>
      <c r="G347" s="24">
        <v>13.715353383104219</v>
      </c>
      <c r="H347" s="24">
        <v>772.16474211425805</v>
      </c>
      <c r="I347" s="24">
        <v>6513.4228449738157</v>
      </c>
    </row>
    <row r="348" spans="1:9">
      <c r="A348" s="25" t="s">
        <v>2021</v>
      </c>
      <c r="B348" s="24">
        <v>1504.592805521221</v>
      </c>
      <c r="C348" s="24">
        <v>49.425244820007507</v>
      </c>
      <c r="D348" s="24">
        <v>1965.8354531115633</v>
      </c>
      <c r="E348" s="24">
        <v>740.5272055146836</v>
      </c>
      <c r="F348" s="24">
        <v>45.137784165636617</v>
      </c>
      <c r="G348" s="24">
        <v>15.045928055212208</v>
      </c>
      <c r="H348" s="24">
        <v>767.19829608174734</v>
      </c>
      <c r="I348" s="24">
        <v>6417.9987493025892</v>
      </c>
    </row>
    <row r="349" spans="1:9">
      <c r="A349" s="25" t="s">
        <v>130</v>
      </c>
      <c r="B349" s="24">
        <v>402.36576890818583</v>
      </c>
      <c r="C349" s="24">
        <v>7.9463548036321878</v>
      </c>
      <c r="D349" s="24">
        <v>260.31141684915349</v>
      </c>
      <c r="E349" s="24">
        <v>145.14239758966696</v>
      </c>
      <c r="F349" s="24">
        <v>12.070973067245575</v>
      </c>
      <c r="G349" s="24">
        <v>4.0236576890818583</v>
      </c>
      <c r="H349" s="24">
        <v>119.16291057850125</v>
      </c>
      <c r="I349" s="24">
        <v>1000.165428192092</v>
      </c>
    </row>
    <row r="350" spans="1:9">
      <c r="A350" s="25" t="s">
        <v>5</v>
      </c>
      <c r="B350" s="24">
        <v>1846.6495593361694</v>
      </c>
      <c r="C350" s="24">
        <v>110.59990895843826</v>
      </c>
      <c r="D350" s="24">
        <v>4927.8481749061084</v>
      </c>
      <c r="E350" s="24">
        <v>845.570114440373</v>
      </c>
      <c r="F350" s="24">
        <v>55.399486780085077</v>
      </c>
      <c r="G350" s="24">
        <v>18.466495593361696</v>
      </c>
      <c r="H350" s="24">
        <v>1543.4550922298404</v>
      </c>
      <c r="I350" s="24">
        <v>13048.818353048682</v>
      </c>
    </row>
    <row r="351" spans="1:9">
      <c r="A351" s="25" t="s">
        <v>1610</v>
      </c>
      <c r="B351" s="24">
        <v>56.046723445684322</v>
      </c>
      <c r="C351" s="24">
        <v>3.8262261035957987</v>
      </c>
      <c r="D351" s="24">
        <v>126.05838296244079</v>
      </c>
      <c r="E351" s="24">
        <v>48.833140567778983</v>
      </c>
      <c r="F351" s="24">
        <v>1.6814017033705295</v>
      </c>
      <c r="G351" s="24">
        <v>0.56046723445684332</v>
      </c>
      <c r="H351" s="24">
        <v>51.343972361589707</v>
      </c>
      <c r="I351" s="24">
        <v>435.8817054449882</v>
      </c>
    </row>
    <row r="352" spans="1:9">
      <c r="A352" s="25" t="s">
        <v>2095</v>
      </c>
      <c r="B352" s="24">
        <v>327.25779811487513</v>
      </c>
      <c r="C352" s="24">
        <v>7.737847931057261</v>
      </c>
      <c r="D352" s="24">
        <v>646.25893631760789</v>
      </c>
      <c r="E352" s="24">
        <v>146.22496876074962</v>
      </c>
      <c r="F352" s="24">
        <v>9.8177339434462532</v>
      </c>
      <c r="G352" s="24">
        <v>3.2725779811487516</v>
      </c>
      <c r="H352" s="24">
        <v>119.9503297156587</v>
      </c>
      <c r="I352" s="24">
        <v>1003.5709129676552</v>
      </c>
    </row>
    <row r="353" spans="1:9">
      <c r="A353" s="25" t="s">
        <v>1366</v>
      </c>
      <c r="B353" s="24">
        <v>1183.4894524722288</v>
      </c>
      <c r="C353" s="24">
        <v>42.601488471178378</v>
      </c>
      <c r="D353" s="24">
        <v>1726.1115958337555</v>
      </c>
      <c r="E353" s="24">
        <v>729.67255104404649</v>
      </c>
      <c r="F353" s="24">
        <v>35.504683574166869</v>
      </c>
      <c r="G353" s="24">
        <v>11.834894524722289</v>
      </c>
      <c r="H353" s="24">
        <v>611.87691380052831</v>
      </c>
      <c r="I353" s="24">
        <v>5157.7175116958115</v>
      </c>
    </row>
    <row r="354" spans="1:9">
      <c r="A354" s="25" t="s">
        <v>1597</v>
      </c>
      <c r="B354" s="24">
        <v>28.023361722842161</v>
      </c>
      <c r="C354" s="24">
        <v>1.9131130517978994</v>
      </c>
      <c r="D354" s="24">
        <v>63.029191481220394</v>
      </c>
      <c r="E354" s="24">
        <v>24.416570283889492</v>
      </c>
      <c r="F354" s="24">
        <v>0.84070085168526476</v>
      </c>
      <c r="G354" s="24">
        <v>0.28023361722842166</v>
      </c>
      <c r="H354" s="24">
        <v>25.671986180794853</v>
      </c>
      <c r="I354" s="24">
        <v>217.9408527224941</v>
      </c>
    </row>
    <row r="355" spans="1:9">
      <c r="A355" s="25" t="s">
        <v>1746</v>
      </c>
      <c r="B355" s="24">
        <v>2573.7050309341853</v>
      </c>
      <c r="C355" s="24">
        <v>31.316849773301122</v>
      </c>
      <c r="D355" s="24">
        <v>692.6481439340447</v>
      </c>
      <c r="E355" s="24">
        <v>1153.7723669731888</v>
      </c>
      <c r="F355" s="24">
        <v>77.21115092802556</v>
      </c>
      <c r="G355" s="24">
        <v>25.737050309341857</v>
      </c>
      <c r="H355" s="24">
        <v>463.72043379534222</v>
      </c>
      <c r="I355" s="24">
        <v>3896.9592680773389</v>
      </c>
    </row>
    <row r="356" spans="1:9">
      <c r="A356" s="25" t="s">
        <v>43</v>
      </c>
      <c r="B356" s="24">
        <v>55.165941369118471</v>
      </c>
      <c r="C356" s="24">
        <v>6.4798070969839578</v>
      </c>
      <c r="D356" s="24">
        <v>181.78272318029929</v>
      </c>
      <c r="E356" s="24">
        <v>112.6090472057183</v>
      </c>
      <c r="F356" s="24">
        <v>1.6549782410735541</v>
      </c>
      <c r="G356" s="24">
        <v>0.55165941369118476</v>
      </c>
      <c r="H356" s="24">
        <v>98.698675528820559</v>
      </c>
      <c r="I356" s="24">
        <v>827.15317794970349</v>
      </c>
    </row>
    <row r="357" spans="1:9">
      <c r="A357" s="25" t="s">
        <v>2050</v>
      </c>
      <c r="B357" s="24">
        <v>981.77339434462533</v>
      </c>
      <c r="C357" s="24">
        <v>23.213543793171784</v>
      </c>
      <c r="D357" s="24">
        <v>1938.7768089528236</v>
      </c>
      <c r="E357" s="24">
        <v>438.67490628224886</v>
      </c>
      <c r="F357" s="24">
        <v>29.453201830338759</v>
      </c>
      <c r="G357" s="24">
        <v>9.8177339434462549</v>
      </c>
      <c r="H357" s="24">
        <v>359.85098914697608</v>
      </c>
      <c r="I357" s="24">
        <v>3010.7127389029656</v>
      </c>
    </row>
    <row r="358" spans="1:9">
      <c r="A358" s="25" t="s">
        <v>1972</v>
      </c>
      <c r="B358" s="24">
        <v>319.44534697619713</v>
      </c>
      <c r="C358" s="24">
        <v>17.500565092496725</v>
      </c>
      <c r="D358" s="24">
        <v>927.53709272536355</v>
      </c>
      <c r="E358" s="24">
        <v>417.21839852982242</v>
      </c>
      <c r="F358" s="24">
        <v>9.5833604092859108</v>
      </c>
      <c r="G358" s="24">
        <v>3.1944534697619709</v>
      </c>
      <c r="H358" s="24">
        <v>254.76520122619345</v>
      </c>
      <c r="I358" s="24">
        <v>2144.589880781903</v>
      </c>
    </row>
    <row r="359" spans="1:9">
      <c r="A359" s="25" t="s">
        <v>1435</v>
      </c>
      <c r="B359" s="24">
        <v>41.136833015707168</v>
      </c>
      <c r="C359" s="24">
        <v>2.2703991505177736</v>
      </c>
      <c r="D359" s="24">
        <v>59.125866423480019</v>
      </c>
      <c r="E359" s="24">
        <v>36.375875909752892</v>
      </c>
      <c r="F359" s="24">
        <v>1.2341049904712149</v>
      </c>
      <c r="G359" s="24">
        <v>0.41136833015707169</v>
      </c>
      <c r="H359" s="24">
        <v>30.611524968206499</v>
      </c>
      <c r="I359" s="24">
        <v>259.74204302202929</v>
      </c>
    </row>
    <row r="360" spans="1:9">
      <c r="A360" s="25" t="s">
        <v>78</v>
      </c>
      <c r="B360" s="24">
        <v>665.08978577398489</v>
      </c>
      <c r="C360" s="24">
        <v>28.937847041781918</v>
      </c>
      <c r="D360" s="24">
        <v>1899.4718257620193</v>
      </c>
      <c r="E360" s="24">
        <v>675.4205196370209</v>
      </c>
      <c r="F360" s="24">
        <v>19.952693573219545</v>
      </c>
      <c r="G360" s="24">
        <v>6.6508978577398485</v>
      </c>
      <c r="H360" s="24">
        <v>437.22037975211748</v>
      </c>
      <c r="I360" s="24">
        <v>3667.027939906809</v>
      </c>
    </row>
    <row r="361" spans="1:9">
      <c r="A361" s="25" t="s">
        <v>1671</v>
      </c>
      <c r="B361" s="24">
        <v>2943.0862467911138</v>
      </c>
      <c r="C361" s="24">
        <v>116.1646606679985</v>
      </c>
      <c r="D361" s="24">
        <v>3539.5590148100055</v>
      </c>
      <c r="E361" s="24">
        <v>3265.3122487568307</v>
      </c>
      <c r="F361" s="24">
        <v>88.292587403733421</v>
      </c>
      <c r="G361" s="24">
        <v>29.43086246791114</v>
      </c>
      <c r="H361" s="24">
        <v>1656.9368424535123</v>
      </c>
      <c r="I361" s="24">
        <v>13976.719854839648</v>
      </c>
    </row>
    <row r="362" spans="1:9">
      <c r="A362" s="25" t="s">
        <v>1676</v>
      </c>
      <c r="B362" s="24">
        <v>5000.3892542567464</v>
      </c>
      <c r="C362" s="24">
        <v>197.36714191164796</v>
      </c>
      <c r="D362" s="24">
        <v>6013.8138601140872</v>
      </c>
      <c r="E362" s="24">
        <v>5547.8606168198585</v>
      </c>
      <c r="F362" s="24">
        <v>150.0116776277024</v>
      </c>
      <c r="G362" s="24">
        <v>50.003892542567471</v>
      </c>
      <c r="H362" s="24">
        <v>2815.1839556248992</v>
      </c>
      <c r="I362" s="24">
        <v>23746.85412230037</v>
      </c>
    </row>
    <row r="363" spans="1:9">
      <c r="A363" s="25" t="s">
        <v>2017</v>
      </c>
      <c r="B363" s="24">
        <v>1009.1781012642336</v>
      </c>
      <c r="C363" s="24">
        <v>33.151078842687966</v>
      </c>
      <c r="D363" s="24">
        <v>1318.5481697699511</v>
      </c>
      <c r="E363" s="24">
        <v>496.69507686960492</v>
      </c>
      <c r="F363" s="24">
        <v>30.275343037927005</v>
      </c>
      <c r="G363" s="24">
        <v>10.091781012642336</v>
      </c>
      <c r="H363" s="24">
        <v>514.58422298165988</v>
      </c>
      <c r="I363" s="24">
        <v>4304.755258678566</v>
      </c>
    </row>
    <row r="364" spans="1:9">
      <c r="A364" s="25" t="s">
        <v>1790</v>
      </c>
      <c r="B364" s="24">
        <v>202.60791146875013</v>
      </c>
      <c r="C364" s="24">
        <v>3.6321816031130645</v>
      </c>
      <c r="D364" s="24">
        <v>150.92277901865069</v>
      </c>
      <c r="E364" s="24">
        <v>171.18206476399317</v>
      </c>
      <c r="F364" s="24">
        <v>6.0782373440625044</v>
      </c>
      <c r="G364" s="24">
        <v>2.0260791146875015</v>
      </c>
      <c r="H364" s="24">
        <v>46.669828255937261</v>
      </c>
      <c r="I364" s="24">
        <v>398.0943475875311</v>
      </c>
    </row>
    <row r="365" spans="1:9">
      <c r="A365" s="25" t="s">
        <v>1993</v>
      </c>
      <c r="B365" s="24">
        <v>4011.6631233857161</v>
      </c>
      <c r="C365" s="24">
        <v>121.72052838388257</v>
      </c>
      <c r="D365" s="24">
        <v>6337.6068256746557</v>
      </c>
      <c r="E365" s="24">
        <v>2472.2316323338096</v>
      </c>
      <c r="F365" s="24">
        <v>120.34989370157146</v>
      </c>
      <c r="G365" s="24">
        <v>40.116631233857163</v>
      </c>
      <c r="H365" s="24">
        <v>1670.5108562298535</v>
      </c>
      <c r="I365" s="24">
        <v>14147.729466398601</v>
      </c>
    </row>
    <row r="366" spans="1:9">
      <c r="A366" s="25" t="s">
        <v>2034</v>
      </c>
      <c r="B366" s="24">
        <v>121.2183306647709</v>
      </c>
      <c r="C366" s="24">
        <v>7.7980772653664561</v>
      </c>
      <c r="D366" s="24">
        <v>240.01885091021657</v>
      </c>
      <c r="E366" s="24">
        <v>143.36966842758039</v>
      </c>
      <c r="F366" s="24">
        <v>3.636549919943127</v>
      </c>
      <c r="G366" s="24">
        <v>1.212183306647709</v>
      </c>
      <c r="H366" s="24">
        <v>114.88323177204974</v>
      </c>
      <c r="I366" s="24">
        <v>965.92778544778878</v>
      </c>
    </row>
    <row r="367" spans="1:9">
      <c r="A367" s="25" t="s">
        <v>1677</v>
      </c>
      <c r="B367" s="24">
        <v>58.085582329489341</v>
      </c>
      <c r="C367" s="24">
        <v>2.2926585887060225</v>
      </c>
      <c r="D367" s="24">
        <v>69.857737532835912</v>
      </c>
      <c r="E367" s="24">
        <v>64.445125814254325</v>
      </c>
      <c r="F367" s="24">
        <v>1.7425674698846803</v>
      </c>
      <c r="G367" s="24">
        <v>0.58085582329489338</v>
      </c>
      <c r="H367" s="24">
        <v>32.701774024473075</v>
      </c>
      <c r="I367" s="24">
        <v>275.8484949972713</v>
      </c>
    </row>
    <row r="368" spans="1:9">
      <c r="A368" s="25" t="s">
        <v>1449</v>
      </c>
      <c r="B368" s="24">
        <v>2114.5224363210436</v>
      </c>
      <c r="C368" s="24">
        <v>117.00877951990722</v>
      </c>
      <c r="D368" s="24">
        <v>6532.0066027935191</v>
      </c>
      <c r="E368" s="24">
        <v>1507.4586115579641</v>
      </c>
      <c r="F368" s="24">
        <v>63.435673089631315</v>
      </c>
      <c r="G368" s="24">
        <v>21.145224363210442</v>
      </c>
      <c r="H368" s="24">
        <v>1548.6376698208924</v>
      </c>
      <c r="I368" s="24">
        <v>13166.733544321238</v>
      </c>
    </row>
    <row r="369" spans="1:9">
      <c r="A369" s="25" t="s">
        <v>176</v>
      </c>
      <c r="B369" s="24">
        <v>127.1963563460252</v>
      </c>
      <c r="C369" s="24">
        <v>3.2227376061631001</v>
      </c>
      <c r="D369" s="24">
        <v>126.4206944850018</v>
      </c>
      <c r="E369" s="24">
        <v>79.739025214816735</v>
      </c>
      <c r="F369" s="24">
        <v>3.8158906903807561</v>
      </c>
      <c r="G369" s="24">
        <v>1.2719635634602522</v>
      </c>
      <c r="H369" s="24">
        <v>48.979381553827068</v>
      </c>
      <c r="I369" s="24">
        <v>410.56355517123831</v>
      </c>
    </row>
    <row r="370" spans="1:9">
      <c r="A370" s="25" t="s">
        <v>1532</v>
      </c>
      <c r="B370" s="24">
        <v>78.212744403746086</v>
      </c>
      <c r="C370" s="24">
        <v>2.5609900687938172</v>
      </c>
      <c r="D370" s="24">
        <v>80.545436257644155</v>
      </c>
      <c r="E370" s="24">
        <v>36.47687177571671</v>
      </c>
      <c r="F370" s="24">
        <v>2.3463823321123827</v>
      </c>
      <c r="G370" s="24">
        <v>0.78212744403746082</v>
      </c>
      <c r="H370" s="24">
        <v>33.980737851827698</v>
      </c>
      <c r="I370" s="24">
        <v>288.8297302169201</v>
      </c>
    </row>
    <row r="371" spans="1:9">
      <c r="A371" s="25" t="s">
        <v>1402</v>
      </c>
      <c r="B371" s="24">
        <v>34.357962566937857</v>
      </c>
      <c r="C371" s="24">
        <v>11.247464788732396</v>
      </c>
      <c r="D371" s="24">
        <v>500.55868630058694</v>
      </c>
      <c r="E371" s="24">
        <v>55.142789481024906</v>
      </c>
      <c r="F371" s="24">
        <v>1.0307388770081356</v>
      </c>
      <c r="G371" s="24">
        <v>0.34357962566937855</v>
      </c>
      <c r="H371" s="24">
        <v>253.49356931698611</v>
      </c>
      <c r="I371" s="24">
        <v>2058.2112067243252</v>
      </c>
    </row>
    <row r="372" spans="1:9">
      <c r="A372" s="25" t="s">
        <v>1729</v>
      </c>
      <c r="B372" s="24">
        <v>174.39743772150686</v>
      </c>
      <c r="C372" s="24">
        <v>2.1220684936030385</v>
      </c>
      <c r="D372" s="24">
        <v>46.934695348833031</v>
      </c>
      <c r="E372" s="24">
        <v>78.181043319080999</v>
      </c>
      <c r="F372" s="24">
        <v>5.2319231316452059</v>
      </c>
      <c r="G372" s="24">
        <v>1.7439743772150689</v>
      </c>
      <c r="H372" s="24">
        <v>31.42227042376302</v>
      </c>
      <c r="I372" s="24">
        <v>264.06278228825744</v>
      </c>
    </row>
    <row r="373" spans="1:9">
      <c r="A373" s="25" t="s">
        <v>1439</v>
      </c>
      <c r="B373" s="24">
        <v>2023.6167738942368</v>
      </c>
      <c r="C373" s="24">
        <v>111.68623026154491</v>
      </c>
      <c r="D373" s="24">
        <v>2908.5392893492631</v>
      </c>
      <c r="E373" s="24">
        <v>1789.414188203662</v>
      </c>
      <c r="F373" s="24">
        <v>60.708503216827104</v>
      </c>
      <c r="G373" s="24">
        <v>20.23616773894237</v>
      </c>
      <c r="H373" s="24">
        <v>1505.8523191732393</v>
      </c>
      <c r="I373" s="24">
        <v>12777.316983644354</v>
      </c>
    </row>
    <row r="374" spans="1:9">
      <c r="A374" s="25" t="s">
        <v>1453</v>
      </c>
      <c r="B374" s="24">
        <v>272.02792573117517</v>
      </c>
      <c r="C374" s="24">
        <v>15.052881463161802</v>
      </c>
      <c r="D374" s="24">
        <v>840.32601238877567</v>
      </c>
      <c r="E374" s="24">
        <v>193.93071087066488</v>
      </c>
      <c r="F374" s="24">
        <v>8.1608377719352561</v>
      </c>
      <c r="G374" s="24">
        <v>2.7202792573117516</v>
      </c>
      <c r="H374" s="24">
        <v>199.22829183287837</v>
      </c>
      <c r="I374" s="24">
        <v>1693.8667347263772</v>
      </c>
    </row>
    <row r="375" spans="1:9">
      <c r="A375" s="25" t="s">
        <v>1362</v>
      </c>
      <c r="B375" s="24">
        <v>1145.3352170308412</v>
      </c>
      <c r="C375" s="24">
        <v>41.228069199982102</v>
      </c>
      <c r="D375" s="24">
        <v>1670.4638939569231</v>
      </c>
      <c r="E375" s="24">
        <v>706.14881093001657</v>
      </c>
      <c r="F375" s="24">
        <v>34.360056510925247</v>
      </c>
      <c r="G375" s="24">
        <v>11.453352170308413</v>
      </c>
      <c r="H375" s="24">
        <v>592.15075926528743</v>
      </c>
      <c r="I375" s="24">
        <v>4991.4390815244815</v>
      </c>
    </row>
    <row r="376" spans="1:9">
      <c r="A376" s="25" t="s">
        <v>1753</v>
      </c>
      <c r="B376" s="24">
        <v>2144.7541924451543</v>
      </c>
      <c r="C376" s="24">
        <v>26.097374811084268</v>
      </c>
      <c r="D376" s="24">
        <v>577.20678661170393</v>
      </c>
      <c r="E376" s="24">
        <v>961.47697247765734</v>
      </c>
      <c r="F376" s="24">
        <v>64.342625773354641</v>
      </c>
      <c r="G376" s="24">
        <v>21.447541924451546</v>
      </c>
      <c r="H376" s="24">
        <v>386.43369482945184</v>
      </c>
      <c r="I376" s="24">
        <v>3247.4660567311157</v>
      </c>
    </row>
    <row r="377" spans="1:9">
      <c r="A377" s="25" t="s">
        <v>1556</v>
      </c>
      <c r="B377" s="24">
        <v>166.73612994314794</v>
      </c>
      <c r="C377" s="24">
        <v>3.4431186015928987</v>
      </c>
      <c r="D377" s="24">
        <v>142.84723749237827</v>
      </c>
      <c r="E377" s="24">
        <v>58.692485176072999</v>
      </c>
      <c r="F377" s="24">
        <v>5.0020838982944378</v>
      </c>
      <c r="G377" s="24">
        <v>1.6673612994314795</v>
      </c>
      <c r="H377" s="24">
        <v>46.132365498224686</v>
      </c>
      <c r="I377" s="24">
        <v>391.70273484793603</v>
      </c>
    </row>
    <row r="378" spans="1:9">
      <c r="A378" s="25" t="s">
        <v>1560</v>
      </c>
      <c r="B378" s="24">
        <v>3094.2390444870189</v>
      </c>
      <c r="C378" s="24">
        <v>63.896361367394881</v>
      </c>
      <c r="D378" s="24">
        <v>2650.9161499474458</v>
      </c>
      <c r="E378" s="24">
        <v>1089.1975201277837</v>
      </c>
      <c r="F378" s="24">
        <v>92.827171334610568</v>
      </c>
      <c r="G378" s="24">
        <v>30.942390444870188</v>
      </c>
      <c r="H378" s="24">
        <v>856.11058975534775</v>
      </c>
      <c r="I378" s="24">
        <v>7269.1017622400914</v>
      </c>
    </row>
    <row r="379" spans="1:9">
      <c r="A379" s="25" t="s">
        <v>1398</v>
      </c>
      <c r="B379" s="24">
        <v>4622.8565663459603</v>
      </c>
      <c r="C379" s="24">
        <v>60.134922671673209</v>
      </c>
      <c r="D379" s="24">
        <v>3758.3688370510436</v>
      </c>
      <c r="E379" s="24">
        <v>1604.8978441707322</v>
      </c>
      <c r="F379" s="24">
        <v>138.6856969903788</v>
      </c>
      <c r="G379" s="24">
        <v>46.228565663459605</v>
      </c>
      <c r="H379" s="24">
        <v>1002.9261214160891</v>
      </c>
      <c r="I379" s="24">
        <v>8335.0372598816266</v>
      </c>
    </row>
    <row r="380" spans="1:9">
      <c r="A380" s="25" t="s">
        <v>1642</v>
      </c>
      <c r="B380" s="24">
        <v>519.59154716669855</v>
      </c>
      <c r="C380" s="24">
        <v>24.85418927920918</v>
      </c>
      <c r="D380" s="24">
        <v>1034.7022893219096</v>
      </c>
      <c r="E380" s="24">
        <v>233.71038661787932</v>
      </c>
      <c r="F380" s="24">
        <v>15.587746415000954</v>
      </c>
      <c r="G380" s="24">
        <v>5.1959154716669849</v>
      </c>
      <c r="H380" s="24">
        <v>342.69869736370174</v>
      </c>
      <c r="I380" s="24">
        <v>2900.9234271122355</v>
      </c>
    </row>
    <row r="381" spans="1:9">
      <c r="A381" s="25" t="s">
        <v>173</v>
      </c>
      <c r="B381" s="24">
        <v>3203.6277623283067</v>
      </c>
      <c r="C381" s="24">
        <v>81.169397948137117</v>
      </c>
      <c r="D381" s="24">
        <v>3184.0915747869449</v>
      </c>
      <c r="E381" s="24">
        <v>2008.3449106375799</v>
      </c>
      <c r="F381" s="24">
        <v>96.108832869849195</v>
      </c>
      <c r="G381" s="24">
        <v>32.03627762328307</v>
      </c>
      <c r="H381" s="24">
        <v>1233.617935569227</v>
      </c>
      <c r="I381" s="24">
        <v>10340.648437826816</v>
      </c>
    </row>
    <row r="382" spans="1:9">
      <c r="A382" s="25" t="s">
        <v>1867</v>
      </c>
      <c r="B382" s="24">
        <v>625.45792177188548</v>
      </c>
      <c r="C382" s="24">
        <v>43.263287809333747</v>
      </c>
      <c r="D382" s="24">
        <v>1024.6716012679519</v>
      </c>
      <c r="E382" s="24">
        <v>1199.5013503091131</v>
      </c>
      <c r="F382" s="24">
        <v>18.763737653156564</v>
      </c>
      <c r="G382" s="24">
        <v>6.2545792177188559</v>
      </c>
      <c r="H382" s="24">
        <v>647.16866000805555</v>
      </c>
      <c r="I382" s="24">
        <v>5433.1685170985302</v>
      </c>
    </row>
    <row r="383" spans="1:9">
      <c r="A383" s="25" t="s">
        <v>1441</v>
      </c>
      <c r="B383" s="24">
        <v>2569.9933028456808</v>
      </c>
      <c r="C383" s="24">
        <v>141.84151243216201</v>
      </c>
      <c r="D383" s="24">
        <v>3693.8448974735638</v>
      </c>
      <c r="E383" s="24">
        <v>2272.5560190186507</v>
      </c>
      <c r="F383" s="24">
        <v>77.099799085370421</v>
      </c>
      <c r="G383" s="24">
        <v>25.699933028456812</v>
      </c>
      <c r="H383" s="24">
        <v>1912.4324453500139</v>
      </c>
      <c r="I383" s="24">
        <v>16227.192569228329</v>
      </c>
    </row>
    <row r="384" spans="1:9">
      <c r="A384" s="25" t="s">
        <v>1585</v>
      </c>
      <c r="B384" s="24">
        <v>3010.7194175683421</v>
      </c>
      <c r="C384" s="24">
        <v>205.53731811399518</v>
      </c>
      <c r="D384" s="24">
        <v>6771.6076516068097</v>
      </c>
      <c r="E384" s="24">
        <v>2623.2199759320188</v>
      </c>
      <c r="F384" s="24">
        <v>90.321582527050253</v>
      </c>
      <c r="G384" s="24">
        <v>30.107194175683418</v>
      </c>
      <c r="H384" s="24">
        <v>2758.0969066628545</v>
      </c>
      <c r="I384" s="24">
        <v>23414.70533273575</v>
      </c>
    </row>
    <row r="385" spans="1:9">
      <c r="A385" s="25" t="s">
        <v>1582</v>
      </c>
      <c r="B385" s="24">
        <v>72.860740479389619</v>
      </c>
      <c r="C385" s="24">
        <v>4.9740939346745385</v>
      </c>
      <c r="D385" s="24">
        <v>163.87589785117302</v>
      </c>
      <c r="E385" s="24">
        <v>63.483082738112678</v>
      </c>
      <c r="F385" s="24">
        <v>2.1858222143816883</v>
      </c>
      <c r="G385" s="24">
        <v>0.7286074047938963</v>
      </c>
      <c r="H385" s="24">
        <v>66.747164070066617</v>
      </c>
      <c r="I385" s="24">
        <v>566.6462170784846</v>
      </c>
    </row>
    <row r="386" spans="1:9">
      <c r="A386" s="25" t="s">
        <v>1833</v>
      </c>
      <c r="B386" s="24">
        <v>1369.514156906542</v>
      </c>
      <c r="C386" s="24">
        <v>29.94380568548603</v>
      </c>
      <c r="D386" s="24">
        <v>1653.2319606940653</v>
      </c>
      <c r="E386" s="24">
        <v>2056.8256140375029</v>
      </c>
      <c r="F386" s="24">
        <v>41.085424707196253</v>
      </c>
      <c r="G386" s="24">
        <v>13.69514156906542</v>
      </c>
      <c r="H386" s="24">
        <v>439.91576244425522</v>
      </c>
      <c r="I386" s="24">
        <v>3699.7914227653155</v>
      </c>
    </row>
    <row r="387" spans="1:9">
      <c r="A387" s="25" t="s">
        <v>1906</v>
      </c>
      <c r="B387" s="24">
        <v>673.24853863514943</v>
      </c>
      <c r="C387" s="24">
        <v>14.627511167433958</v>
      </c>
      <c r="D387" s="24">
        <v>369.12306688678797</v>
      </c>
      <c r="E387" s="24">
        <v>467.81952527715475</v>
      </c>
      <c r="F387" s="24">
        <v>20.197456159054482</v>
      </c>
      <c r="G387" s="24">
        <v>6.7324853863514953</v>
      </c>
      <c r="H387" s="24">
        <v>214.24481996797596</v>
      </c>
      <c r="I387" s="24">
        <v>1802.3934870630344</v>
      </c>
    </row>
    <row r="388" spans="1:9">
      <c r="A388" s="25" t="s">
        <v>1909</v>
      </c>
      <c r="B388" s="24">
        <v>673.24853863514943</v>
      </c>
      <c r="C388" s="24">
        <v>14.627511167433958</v>
      </c>
      <c r="D388" s="24">
        <v>369.12306688678797</v>
      </c>
      <c r="E388" s="24">
        <v>467.81952527715475</v>
      </c>
      <c r="F388" s="24">
        <v>20.197456159054482</v>
      </c>
      <c r="G388" s="24">
        <v>6.7324853863514953</v>
      </c>
      <c r="H388" s="24">
        <v>214.24481996797596</v>
      </c>
      <c r="I388" s="24">
        <v>1802.3934870630344</v>
      </c>
    </row>
    <row r="389" spans="1:9">
      <c r="A389" s="25" t="s">
        <v>1361</v>
      </c>
      <c r="B389" s="24">
        <v>955.78329425267566</v>
      </c>
      <c r="C389" s="24">
        <v>46.408157455150686</v>
      </c>
      <c r="D389" s="24">
        <v>2317.2599623240217</v>
      </c>
      <c r="E389" s="24">
        <v>1029.8148222588288</v>
      </c>
      <c r="F389" s="24">
        <v>28.673498827580261</v>
      </c>
      <c r="G389" s="24">
        <v>9.5578329425267547</v>
      </c>
      <c r="H389" s="24">
        <v>673.36732205730448</v>
      </c>
      <c r="I389" s="24">
        <v>5670.2165849012199</v>
      </c>
    </row>
    <row r="390" spans="1:9">
      <c r="A390" s="25" t="s">
        <v>1890</v>
      </c>
      <c r="B390" s="24">
        <v>390.91120110742844</v>
      </c>
      <c r="C390" s="24">
        <v>27.039554880833595</v>
      </c>
      <c r="D390" s="24">
        <v>640.41975079246993</v>
      </c>
      <c r="E390" s="24">
        <v>749.68834394319572</v>
      </c>
      <c r="F390" s="24">
        <v>11.727336033222853</v>
      </c>
      <c r="G390" s="24">
        <v>3.9091120110742854</v>
      </c>
      <c r="H390" s="24">
        <v>404.48041250503474</v>
      </c>
      <c r="I390" s="24">
        <v>3395.7303231865817</v>
      </c>
    </row>
    <row r="391" spans="1:9">
      <c r="A391" s="25" t="s">
        <v>1266</v>
      </c>
      <c r="B391" s="24">
        <v>157.08374309514008</v>
      </c>
      <c r="C391" s="24">
        <v>3.7141670069074855</v>
      </c>
      <c r="D391" s="24">
        <v>310.20428943245179</v>
      </c>
      <c r="E391" s="24">
        <v>70.187985005159831</v>
      </c>
      <c r="F391" s="24">
        <v>4.7125122928542016</v>
      </c>
      <c r="G391" s="24">
        <v>1.5708374309514008</v>
      </c>
      <c r="H391" s="24">
        <v>57.576158263516177</v>
      </c>
      <c r="I391" s="24">
        <v>481.71403822447451</v>
      </c>
    </row>
    <row r="392" spans="1:9">
      <c r="A392" s="25" t="s">
        <v>1250</v>
      </c>
      <c r="B392" s="24">
        <v>1028.2734220160996</v>
      </c>
      <c r="C392" s="24">
        <v>24.313013828674251</v>
      </c>
      <c r="D392" s="24">
        <v>2030.6036763179754</v>
      </c>
      <c r="E392" s="24">
        <v>459.45199740980252</v>
      </c>
      <c r="F392" s="24">
        <v>30.848202660482986</v>
      </c>
      <c r="G392" s="24">
        <v>10.282734220160997</v>
      </c>
      <c r="H392" s="24">
        <v>376.89471945106709</v>
      </c>
      <c r="I392" s="24">
        <v>3153.3100291496648</v>
      </c>
    </row>
    <row r="393" spans="1:9">
      <c r="A393" s="25" t="s">
        <v>154</v>
      </c>
      <c r="B393" s="24">
        <v>1257.3930278380808</v>
      </c>
      <c r="C393" s="24">
        <v>24.832358761350584</v>
      </c>
      <c r="D393" s="24">
        <v>813.47317765360458</v>
      </c>
      <c r="E393" s="24">
        <v>453.5699924677092</v>
      </c>
      <c r="F393" s="24">
        <v>37.721790835142421</v>
      </c>
      <c r="G393" s="24">
        <v>12.573930278380807</v>
      </c>
      <c r="H393" s="24">
        <v>372.38409555781641</v>
      </c>
      <c r="I393" s="24">
        <v>3125.5169631002877</v>
      </c>
    </row>
    <row r="394" spans="1:9">
      <c r="A394" s="25" t="s">
        <v>1276</v>
      </c>
      <c r="B394" s="24">
        <v>654.51559622975026</v>
      </c>
      <c r="C394" s="24">
        <v>15.475695862114522</v>
      </c>
      <c r="D394" s="24">
        <v>1292.5178726352158</v>
      </c>
      <c r="E394" s="24">
        <v>292.44993752149924</v>
      </c>
      <c r="F394" s="24">
        <v>19.635467886892506</v>
      </c>
      <c r="G394" s="24">
        <v>6.5451559622975033</v>
      </c>
      <c r="H394" s="24">
        <v>239.90065943131739</v>
      </c>
      <c r="I394" s="24">
        <v>2007.1418259353104</v>
      </c>
    </row>
    <row r="395" spans="1:9">
      <c r="A395" s="25" t="s">
        <v>1269</v>
      </c>
      <c r="B395" s="24">
        <v>877.05089894786533</v>
      </c>
      <c r="C395" s="24">
        <v>20.73743245523346</v>
      </c>
      <c r="D395" s="24">
        <v>1731.973949331189</v>
      </c>
      <c r="E395" s="24">
        <v>391.88291627880903</v>
      </c>
      <c r="F395" s="24">
        <v>26.31152696843596</v>
      </c>
      <c r="G395" s="24">
        <v>8.7705089894786532</v>
      </c>
      <c r="H395" s="24">
        <v>321.46688363796528</v>
      </c>
      <c r="I395" s="24">
        <v>2689.5700467533161</v>
      </c>
    </row>
    <row r="396" spans="1:9">
      <c r="A396" s="25" t="s">
        <v>1326</v>
      </c>
      <c r="B396" s="24">
        <v>748.22600899573285</v>
      </c>
      <c r="C396" s="24">
        <v>32.555077922004656</v>
      </c>
      <c r="D396" s="24">
        <v>2136.9058039822712</v>
      </c>
      <c r="E396" s="24">
        <v>759.84808459164833</v>
      </c>
      <c r="F396" s="24">
        <v>22.446780269871986</v>
      </c>
      <c r="G396" s="24">
        <v>7.4822600899573288</v>
      </c>
      <c r="H396" s="24">
        <v>491.8729272211321</v>
      </c>
      <c r="I396" s="24">
        <v>4125.4064323951598</v>
      </c>
    </row>
    <row r="397" spans="1:9">
      <c r="A397" s="25" t="s">
        <v>1927</v>
      </c>
      <c r="B397" s="24">
        <v>830.55790213811247</v>
      </c>
      <c r="C397" s="24">
        <v>45.501469240491488</v>
      </c>
      <c r="D397" s="24">
        <v>2411.5964410859451</v>
      </c>
      <c r="E397" s="24">
        <v>1084.7678361775384</v>
      </c>
      <c r="F397" s="24">
        <v>24.916737064143369</v>
      </c>
      <c r="G397" s="24">
        <v>8.3055790213811242</v>
      </c>
      <c r="H397" s="24">
        <v>662.389523188103</v>
      </c>
      <c r="I397" s="24">
        <v>5575.9336900329472</v>
      </c>
    </row>
    <row r="398" spans="1:9">
      <c r="A398" s="25" t="s">
        <v>1417</v>
      </c>
      <c r="B398" s="24">
        <v>102.84208253926792</v>
      </c>
      <c r="C398" s="24">
        <v>5.6759978762944341</v>
      </c>
      <c r="D398" s="24">
        <v>147.81466605870006</v>
      </c>
      <c r="E398" s="24">
        <v>90.939689774382231</v>
      </c>
      <c r="F398" s="24">
        <v>3.0852624761780372</v>
      </c>
      <c r="G398" s="24">
        <v>1.0284208253926792</v>
      </c>
      <c r="H398" s="24">
        <v>76.528812420516246</v>
      </c>
      <c r="I398" s="24">
        <v>649.35510755507323</v>
      </c>
    </row>
    <row r="399" spans="1:9">
      <c r="A399" s="25" t="s">
        <v>1247</v>
      </c>
      <c r="B399" s="24">
        <v>3010.7717426568511</v>
      </c>
      <c r="C399" s="24">
        <v>71.188200965726807</v>
      </c>
      <c r="D399" s="24">
        <v>5945.5822141219933</v>
      </c>
      <c r="E399" s="24">
        <v>1345.2697125988966</v>
      </c>
      <c r="F399" s="24">
        <v>90.323152279705525</v>
      </c>
      <c r="G399" s="24">
        <v>30.107717426568517</v>
      </c>
      <c r="H399" s="24">
        <v>1103.54303338406</v>
      </c>
      <c r="I399" s="24">
        <v>9232.8523993024282</v>
      </c>
    </row>
    <row r="400" spans="1:9">
      <c r="A400" s="25" t="s">
        <v>569</v>
      </c>
      <c r="B400" s="24">
        <v>119.93836716290147</v>
      </c>
      <c r="C400" s="24">
        <v>4.4249067555030699</v>
      </c>
      <c r="D400" s="24">
        <v>234.23014143930314</v>
      </c>
      <c r="E400" s="24">
        <v>42.760755541594875</v>
      </c>
      <c r="F400" s="24">
        <v>3.5981510148870441</v>
      </c>
      <c r="G400" s="24">
        <v>1.1993836716290147</v>
      </c>
      <c r="H400" s="24">
        <v>53.617008867918592</v>
      </c>
      <c r="I400" s="24">
        <v>460.44734038723141</v>
      </c>
    </row>
    <row r="401" spans="1:9">
      <c r="A401" s="25" t="s">
        <v>1705</v>
      </c>
      <c r="B401" s="24">
        <v>714.34132203667809</v>
      </c>
      <c r="C401" s="24">
        <v>28.19530598737828</v>
      </c>
      <c r="D401" s="24">
        <v>859.1162657305839</v>
      </c>
      <c r="E401" s="24">
        <v>792.55151668855126</v>
      </c>
      <c r="F401" s="24">
        <v>21.430239661100345</v>
      </c>
      <c r="G401" s="24">
        <v>7.1434132203667815</v>
      </c>
      <c r="H401" s="24">
        <v>402.16913651784279</v>
      </c>
      <c r="I401" s="24">
        <v>3392.407731757196</v>
      </c>
    </row>
    <row r="402" spans="1:9">
      <c r="A402" s="25" t="s">
        <v>66</v>
      </c>
      <c r="B402" s="24">
        <v>1230.9620945665827</v>
      </c>
      <c r="C402" s="24">
        <v>53.558772918675302</v>
      </c>
      <c r="D402" s="24">
        <v>3515.5822074296611</v>
      </c>
      <c r="E402" s="24">
        <v>1250.0824330027742</v>
      </c>
      <c r="F402" s="24">
        <v>36.928862836997482</v>
      </c>
      <c r="G402" s="24">
        <v>12.309620945665827</v>
      </c>
      <c r="H402" s="24">
        <v>809.21662903083347</v>
      </c>
      <c r="I402" s="24">
        <v>6787.0120550548254</v>
      </c>
    </row>
    <row r="403" spans="1:9">
      <c r="A403" s="25" t="s">
        <v>1580</v>
      </c>
      <c r="B403" s="24">
        <v>1886.9216501816213</v>
      </c>
      <c r="C403" s="24">
        <v>128.81732293167468</v>
      </c>
      <c r="D403" s="24">
        <v>4243.9999588777255</v>
      </c>
      <c r="E403" s="24">
        <v>1644.0623914973899</v>
      </c>
      <c r="F403" s="24">
        <v>56.607649505448634</v>
      </c>
      <c r="G403" s="24">
        <v>18.869216501816215</v>
      </c>
      <c r="H403" s="24">
        <v>1728.5944137180504</v>
      </c>
      <c r="I403" s="24">
        <v>14674.80302785779</v>
      </c>
    </row>
    <row r="404" spans="1:9">
      <c r="A404" s="25" t="s">
        <v>1738</v>
      </c>
      <c r="B404" s="24">
        <v>6434.262577335463</v>
      </c>
      <c r="C404" s="24">
        <v>78.292124433252809</v>
      </c>
      <c r="D404" s="24">
        <v>1731.6203598351117</v>
      </c>
      <c r="E404" s="24">
        <v>2884.4309174329719</v>
      </c>
      <c r="F404" s="24">
        <v>193.02787732006391</v>
      </c>
      <c r="G404" s="24">
        <v>64.342625773354641</v>
      </c>
      <c r="H404" s="24">
        <v>1159.3010844883556</v>
      </c>
      <c r="I404" s="24">
        <v>9742.3981701933481</v>
      </c>
    </row>
    <row r="405" spans="1:9">
      <c r="A405" s="25" t="s">
        <v>147</v>
      </c>
      <c r="B405" s="24">
        <v>628.6965139190404</v>
      </c>
      <c r="C405" s="24">
        <v>12.416179380675292</v>
      </c>
      <c r="D405" s="24">
        <v>406.73658882680229</v>
      </c>
      <c r="E405" s="24">
        <v>226.7849962338546</v>
      </c>
      <c r="F405" s="24">
        <v>18.860895417571211</v>
      </c>
      <c r="G405" s="24">
        <v>6.2869651391904036</v>
      </c>
      <c r="H405" s="24">
        <v>186.1920477789082</v>
      </c>
      <c r="I405" s="24">
        <v>1562.7584815501439</v>
      </c>
    </row>
    <row r="406" spans="1:9">
      <c r="A406" s="25" t="s">
        <v>1509</v>
      </c>
      <c r="B406" s="24">
        <v>737.50600687849533</v>
      </c>
      <c r="C406" s="24">
        <v>27.208935632985327</v>
      </c>
      <c r="D406" s="24">
        <v>1440.2908793052027</v>
      </c>
      <c r="E406" s="24">
        <v>262.93766387328077</v>
      </c>
      <c r="F406" s="24">
        <v>22.125180206354855</v>
      </c>
      <c r="G406" s="24">
        <v>7.3750600687849532</v>
      </c>
      <c r="H406" s="24">
        <v>329.69321699402497</v>
      </c>
      <c r="I406" s="24">
        <v>2831.3098420423366</v>
      </c>
    </row>
    <row r="407" spans="1:9">
      <c r="A407" s="25" t="s">
        <v>2006</v>
      </c>
      <c r="B407" s="24">
        <v>1337.2210411285719</v>
      </c>
      <c r="C407" s="24">
        <v>40.573509461294194</v>
      </c>
      <c r="D407" s="24">
        <v>2112.5356085582184</v>
      </c>
      <c r="E407" s="24">
        <v>824.07721077793644</v>
      </c>
      <c r="F407" s="24">
        <v>40.116631233857149</v>
      </c>
      <c r="G407" s="24">
        <v>13.372210411285721</v>
      </c>
      <c r="H407" s="24">
        <v>556.83695207661788</v>
      </c>
      <c r="I407" s="24">
        <v>4715.9098221328668</v>
      </c>
    </row>
    <row r="408" spans="1:9">
      <c r="A408" s="25" t="s">
        <v>1450</v>
      </c>
      <c r="B408" s="24">
        <v>4900.6624797731902</v>
      </c>
      <c r="C408" s="24">
        <v>271.18205309513286</v>
      </c>
      <c r="D408" s="24">
        <v>15138.718382026549</v>
      </c>
      <c r="E408" s="24">
        <v>3493.7183595584538</v>
      </c>
      <c r="F408" s="24">
        <v>147.01987439319572</v>
      </c>
      <c r="G408" s="24">
        <v>49.006624797731909</v>
      </c>
      <c r="H408" s="24">
        <v>3589.1558268159015</v>
      </c>
      <c r="I408" s="24">
        <v>30515.503620804026</v>
      </c>
    </row>
    <row r="409" spans="1:9">
      <c r="A409" s="25" t="s">
        <v>1784</v>
      </c>
      <c r="B409" s="24">
        <v>477.98505113608945</v>
      </c>
      <c r="C409" s="24">
        <v>30.857085291009987</v>
      </c>
      <c r="D409" s="24">
        <v>1363.3534295465081</v>
      </c>
      <c r="E409" s="24">
        <v>588.2916284508143</v>
      </c>
      <c r="F409" s="24">
        <v>14.339551534082684</v>
      </c>
      <c r="G409" s="24">
        <v>4.7798505113608947</v>
      </c>
      <c r="H409" s="24">
        <v>399.91601146409369</v>
      </c>
      <c r="I409" s="24">
        <v>3408.0095874783351</v>
      </c>
    </row>
    <row r="410" spans="1:9">
      <c r="A410" s="25" t="s">
        <v>2031</v>
      </c>
      <c r="B410" s="24">
        <v>2506.4227735751192</v>
      </c>
      <c r="C410" s="24">
        <v>28.023845428080051</v>
      </c>
      <c r="D410" s="24">
        <v>2102.7009437066699</v>
      </c>
      <c r="E410" s="24">
        <v>1133.2289930500176</v>
      </c>
      <c r="F410" s="24">
        <v>75.19268320725358</v>
      </c>
      <c r="G410" s="24">
        <v>25.064227735751192</v>
      </c>
      <c r="H410" s="24">
        <v>445.28899015077474</v>
      </c>
      <c r="I410" s="24">
        <v>3716.928356489464</v>
      </c>
    </row>
    <row r="411" spans="1:9">
      <c r="A411" s="25" t="s">
        <v>1592</v>
      </c>
      <c r="B411" s="24">
        <v>56.046723445684322</v>
      </c>
      <c r="C411" s="24">
        <v>3.8262261035957987</v>
      </c>
      <c r="D411" s="24">
        <v>126.05838296244079</v>
      </c>
      <c r="E411" s="24">
        <v>48.833140567778983</v>
      </c>
      <c r="F411" s="24">
        <v>1.6814017033705295</v>
      </c>
      <c r="G411" s="24">
        <v>0.56046723445684332</v>
      </c>
      <c r="H411" s="24">
        <v>51.343972361589707</v>
      </c>
      <c r="I411" s="24">
        <v>435.8817054449882</v>
      </c>
    </row>
    <row r="412" spans="1:9">
      <c r="A412" s="25" t="s">
        <v>2090</v>
      </c>
      <c r="B412" s="24">
        <v>4289.5083848903087</v>
      </c>
      <c r="C412" s="24">
        <v>52.194749622168537</v>
      </c>
      <c r="D412" s="24">
        <v>1154.4135732234079</v>
      </c>
      <c r="E412" s="24">
        <v>1922.9539449553147</v>
      </c>
      <c r="F412" s="24">
        <v>128.68525154670928</v>
      </c>
      <c r="G412" s="24">
        <v>42.895083848903091</v>
      </c>
      <c r="H412" s="24">
        <v>772.86738965890368</v>
      </c>
      <c r="I412" s="24">
        <v>6494.9321134622314</v>
      </c>
    </row>
    <row r="413" spans="1:9">
      <c r="A413" s="25" t="s">
        <v>1710</v>
      </c>
      <c r="B413" s="24">
        <v>2144.7541924451543</v>
      </c>
      <c r="C413" s="24">
        <v>26.097374811084268</v>
      </c>
      <c r="D413" s="24">
        <v>577.20678661170393</v>
      </c>
      <c r="E413" s="24">
        <v>961.47697247765734</v>
      </c>
      <c r="F413" s="24">
        <v>64.342625773354641</v>
      </c>
      <c r="G413" s="24">
        <v>21.447541924451546</v>
      </c>
      <c r="H413" s="24">
        <v>386.43369482945184</v>
      </c>
      <c r="I413" s="24">
        <v>3247.4660567311157</v>
      </c>
    </row>
    <row r="414" spans="1:9">
      <c r="A414" s="25" t="s">
        <v>1568</v>
      </c>
      <c r="B414" s="24">
        <v>2805.1315958014848</v>
      </c>
      <c r="C414" s="24">
        <v>57.926262176729729</v>
      </c>
      <c r="D414" s="24">
        <v>2403.2301781231054</v>
      </c>
      <c r="E414" s="24">
        <v>987.42932716292501</v>
      </c>
      <c r="F414" s="24">
        <v>84.153947874044547</v>
      </c>
      <c r="G414" s="24">
        <v>28.051315958014847</v>
      </c>
      <c r="H414" s="24">
        <v>776.12066498278705</v>
      </c>
      <c r="I414" s="24">
        <v>6589.9197615924459</v>
      </c>
    </row>
    <row r="415" spans="1:9">
      <c r="A415" s="25" t="s">
        <v>1708</v>
      </c>
      <c r="B415" s="24">
        <v>290.66239620251139</v>
      </c>
      <c r="C415" s="24">
        <v>3.5367808226717306</v>
      </c>
      <c r="D415" s="24">
        <v>78.224492248055043</v>
      </c>
      <c r="E415" s="24">
        <v>130.30173886513501</v>
      </c>
      <c r="F415" s="24">
        <v>8.7198718860753424</v>
      </c>
      <c r="G415" s="24">
        <v>2.9066239620251144</v>
      </c>
      <c r="H415" s="24">
        <v>52.370450706271697</v>
      </c>
      <c r="I415" s="24">
        <v>440.10463714709567</v>
      </c>
    </row>
    <row r="416" spans="1:9">
      <c r="A416" s="25" t="s">
        <v>1822</v>
      </c>
      <c r="B416" s="24">
        <v>1992.0205918640609</v>
      </c>
      <c r="C416" s="24">
        <v>43.554626451616045</v>
      </c>
      <c r="D416" s="24">
        <v>2404.7010337368224</v>
      </c>
      <c r="E416" s="24">
        <v>2991.7463476909138</v>
      </c>
      <c r="F416" s="24">
        <v>59.760617755921828</v>
      </c>
      <c r="G416" s="24">
        <v>19.920205918640608</v>
      </c>
      <c r="H416" s="24">
        <v>639.8774726461894</v>
      </c>
      <c r="I416" s="24">
        <v>5381.5147967495504</v>
      </c>
    </row>
    <row r="417" spans="1:9">
      <c r="A417" s="25" t="s">
        <v>1542</v>
      </c>
      <c r="B417" s="24">
        <v>1230.3208753515282</v>
      </c>
      <c r="C417" s="24">
        <v>25.406255340670931</v>
      </c>
      <c r="D417" s="24">
        <v>1054.0483237382041</v>
      </c>
      <c r="E417" s="24">
        <v>433.08303822935306</v>
      </c>
      <c r="F417" s="24">
        <v>36.909626260545849</v>
      </c>
      <c r="G417" s="24">
        <v>12.303208753515282</v>
      </c>
      <c r="H417" s="24">
        <v>340.40380043104693</v>
      </c>
      <c r="I417" s="24">
        <v>2890.3156849089673</v>
      </c>
    </row>
    <row r="418" spans="1:9">
      <c r="A418" s="25" t="s">
        <v>1768</v>
      </c>
      <c r="B418" s="24">
        <v>51.822173674384267</v>
      </c>
      <c r="C418" s="24">
        <v>3.3454628533575743</v>
      </c>
      <c r="D418" s="24">
        <v>147.81202474344934</v>
      </c>
      <c r="E418" s="24">
        <v>63.781389958332532</v>
      </c>
      <c r="F418" s="24">
        <v>1.5546652102315281</v>
      </c>
      <c r="G418" s="24">
        <v>0.51822173674384264</v>
      </c>
      <c r="H418" s="24">
        <v>43.358086099137722</v>
      </c>
      <c r="I418" s="24">
        <v>369.48951500992723</v>
      </c>
    </row>
    <row r="419" spans="1:9">
      <c r="A419" s="25" t="s">
        <v>1754</v>
      </c>
      <c r="B419" s="24">
        <v>4289.5083848903087</v>
      </c>
      <c r="C419" s="24">
        <v>52.194749622168537</v>
      </c>
      <c r="D419" s="24">
        <v>1154.4135732234079</v>
      </c>
      <c r="E419" s="24">
        <v>1922.9539449553147</v>
      </c>
      <c r="F419" s="24">
        <v>128.68525154670928</v>
      </c>
      <c r="G419" s="24">
        <v>42.895083848903091</v>
      </c>
      <c r="H419" s="24">
        <v>772.86738965890368</v>
      </c>
      <c r="I419" s="24">
        <v>6494.9321134622314</v>
      </c>
    </row>
    <row r="420" spans="1:9">
      <c r="A420" s="25" t="s">
        <v>1413</v>
      </c>
      <c r="B420" s="24">
        <v>41.136833015707168</v>
      </c>
      <c r="C420" s="24">
        <v>2.2703991505177736</v>
      </c>
      <c r="D420" s="24">
        <v>59.125866423480019</v>
      </c>
      <c r="E420" s="24">
        <v>36.375875909752892</v>
      </c>
      <c r="F420" s="24">
        <v>1.2341049904712149</v>
      </c>
      <c r="G420" s="24">
        <v>0.41136833015707169</v>
      </c>
      <c r="H420" s="24">
        <v>30.611524968206499</v>
      </c>
      <c r="I420" s="24">
        <v>259.74204302202929</v>
      </c>
    </row>
    <row r="421" spans="1:9">
      <c r="A421" s="25" t="s">
        <v>1600</v>
      </c>
      <c r="B421" s="24">
        <v>112.09344689136864</v>
      </c>
      <c r="C421" s="24">
        <v>7.6524522071915975</v>
      </c>
      <c r="D421" s="24">
        <v>252.11676592488158</v>
      </c>
      <c r="E421" s="24">
        <v>97.666281135557966</v>
      </c>
      <c r="F421" s="24">
        <v>3.362803406741059</v>
      </c>
      <c r="G421" s="24">
        <v>1.1209344689136866</v>
      </c>
      <c r="H421" s="24">
        <v>102.68794472317941</v>
      </c>
      <c r="I421" s="24">
        <v>871.7634108899764</v>
      </c>
    </row>
    <row r="422" spans="1:9">
      <c r="A422" s="25" t="s">
        <v>1367</v>
      </c>
      <c r="B422" s="24">
        <v>4142.2130836528004</v>
      </c>
      <c r="C422" s="24">
        <v>149.10520964912433</v>
      </c>
      <c r="D422" s="24">
        <v>6041.3905854181448</v>
      </c>
      <c r="E422" s="24">
        <v>2553.8539286541627</v>
      </c>
      <c r="F422" s="24">
        <v>124.26639250958404</v>
      </c>
      <c r="G422" s="24">
        <v>41.422130836528012</v>
      </c>
      <c r="H422" s="24">
        <v>2141.5691983018487</v>
      </c>
      <c r="I422" s="24">
        <v>18052.011290935341</v>
      </c>
    </row>
    <row r="423" spans="1:9">
      <c r="A423" s="25" t="s">
        <v>1929</v>
      </c>
      <c r="B423" s="24">
        <v>830.55790213811247</v>
      </c>
      <c r="C423" s="24">
        <v>45.501469240491488</v>
      </c>
      <c r="D423" s="24">
        <v>2411.5964410859451</v>
      </c>
      <c r="E423" s="24">
        <v>1084.7678361775384</v>
      </c>
      <c r="F423" s="24">
        <v>24.916737064143369</v>
      </c>
      <c r="G423" s="24">
        <v>8.3055790213811242</v>
      </c>
      <c r="H423" s="24">
        <v>662.389523188103</v>
      </c>
      <c r="I423" s="24">
        <v>5575.9336900329472</v>
      </c>
    </row>
    <row r="424" spans="1:9">
      <c r="A424" s="25" t="s">
        <v>502</v>
      </c>
      <c r="B424" s="24">
        <v>1099.4008471767856</v>
      </c>
      <c r="C424" s="24">
        <v>60.836219621827013</v>
      </c>
      <c r="D424" s="24">
        <v>3396.1775337649965</v>
      </c>
      <c r="E424" s="24">
        <v>783.77095752846481</v>
      </c>
      <c r="F424" s="24">
        <v>32.982025415303575</v>
      </c>
      <c r="G424" s="24">
        <v>10.994008471767858</v>
      </c>
      <c r="H424" s="24">
        <v>805.18113070164384</v>
      </c>
      <c r="I424" s="24">
        <v>6845.7623170757315</v>
      </c>
    </row>
    <row r="425" spans="1:9">
      <c r="A425" s="25" t="s">
        <v>94</v>
      </c>
      <c r="B425" s="24">
        <v>1779.1151769454095</v>
      </c>
      <c r="C425" s="24">
        <v>77.408740836766626</v>
      </c>
      <c r="D425" s="24">
        <v>5081.087133913401</v>
      </c>
      <c r="E425" s="24">
        <v>1806.7498900290309</v>
      </c>
      <c r="F425" s="24">
        <v>53.373455308362281</v>
      </c>
      <c r="G425" s="24">
        <v>17.791151769454093</v>
      </c>
      <c r="H425" s="24">
        <v>1169.5645158369143</v>
      </c>
      <c r="I425" s="24">
        <v>9809.299739250715</v>
      </c>
    </row>
    <row r="426" spans="1:9">
      <c r="A426" s="25" t="s">
        <v>1550</v>
      </c>
      <c r="B426" s="24">
        <v>600.2500677953326</v>
      </c>
      <c r="C426" s="24">
        <v>12.395226965734436</v>
      </c>
      <c r="D426" s="24">
        <v>514.25005497256177</v>
      </c>
      <c r="E426" s="24">
        <v>211.29294663386278</v>
      </c>
      <c r="F426" s="24">
        <v>18.007502033859975</v>
      </c>
      <c r="G426" s="24">
        <v>6.0025006779533259</v>
      </c>
      <c r="H426" s="24">
        <v>166.07651579360888</v>
      </c>
      <c r="I426" s="24">
        <v>1410.1298454525697</v>
      </c>
    </row>
    <row r="427" spans="1:9">
      <c r="A427" s="25" t="s">
        <v>105</v>
      </c>
      <c r="B427" s="24">
        <v>127.80376128665395</v>
      </c>
      <c r="C427" s="24">
        <v>2.5240070376220389</v>
      </c>
      <c r="D427" s="24">
        <v>82.682923722498231</v>
      </c>
      <c r="E427" s="24">
        <v>46.101695938143287</v>
      </c>
      <c r="F427" s="24">
        <v>3.8341128385996184</v>
      </c>
      <c r="G427" s="24">
        <v>1.2780376128665394</v>
      </c>
      <c r="H427" s="24">
        <v>37.849810681268004</v>
      </c>
      <c r="I427" s="24">
        <v>317.68334562524376</v>
      </c>
    </row>
    <row r="428" spans="1:9">
      <c r="A428" s="25" t="s">
        <v>1639</v>
      </c>
      <c r="B428" s="24">
        <v>111.62209567350753</v>
      </c>
      <c r="C428" s="24">
        <v>5.3393414668489445</v>
      </c>
      <c r="D428" s="24">
        <v>222.28159515311256</v>
      </c>
      <c r="E428" s="24">
        <v>50.207212332851697</v>
      </c>
      <c r="F428" s="24">
        <v>3.3486628702052252</v>
      </c>
      <c r="G428" s="24">
        <v>1.1162209567350754</v>
      </c>
      <c r="H428" s="24">
        <v>73.620802711105384</v>
      </c>
      <c r="I428" s="24">
        <v>623.19557369310996</v>
      </c>
    </row>
    <row r="429" spans="1:9">
      <c r="A429" s="25" t="s">
        <v>1347</v>
      </c>
      <c r="B429" s="24">
        <v>1477.4337713349187</v>
      </c>
      <c r="C429" s="24">
        <v>54.507217583752436</v>
      </c>
      <c r="D429" s="24">
        <v>2885.311259548494</v>
      </c>
      <c r="E429" s="24">
        <v>526.73873939889904</v>
      </c>
      <c r="F429" s="24">
        <v>44.32301314004755</v>
      </c>
      <c r="G429" s="24">
        <v>14.774337713349185</v>
      </c>
      <c r="H429" s="24">
        <v>660.4690516741432</v>
      </c>
      <c r="I429" s="24">
        <v>5671.9168911602465</v>
      </c>
    </row>
    <row r="430" spans="1:9">
      <c r="A430" s="25" t="s">
        <v>151</v>
      </c>
      <c r="B430" s="24">
        <v>804.73153781637166</v>
      </c>
      <c r="C430" s="24">
        <v>15.892709607264376</v>
      </c>
      <c r="D430" s="24">
        <v>520.62283369830698</v>
      </c>
      <c r="E430" s="24">
        <v>290.28479517933391</v>
      </c>
      <c r="F430" s="24">
        <v>24.14194613449115</v>
      </c>
      <c r="G430" s="24">
        <v>8.0473153781637166</v>
      </c>
      <c r="H430" s="24">
        <v>238.32582115700251</v>
      </c>
      <c r="I430" s="24">
        <v>2000.330856384184</v>
      </c>
    </row>
    <row r="431" spans="1:9">
      <c r="A431" s="25" t="s">
        <v>129</v>
      </c>
      <c r="B431" s="24">
        <v>1508.8716334056969</v>
      </c>
      <c r="C431" s="24">
        <v>29.798830513620704</v>
      </c>
      <c r="D431" s="24">
        <v>976.1678131843255</v>
      </c>
      <c r="E431" s="24">
        <v>544.28399096125099</v>
      </c>
      <c r="F431" s="24">
        <v>45.266149002170906</v>
      </c>
      <c r="G431" s="24">
        <v>15.088716334056967</v>
      </c>
      <c r="H431" s="24">
        <v>446.86091466937967</v>
      </c>
      <c r="I431" s="24">
        <v>3750.6203557203453</v>
      </c>
    </row>
    <row r="432" spans="1:9">
      <c r="A432" s="25" t="s">
        <v>55</v>
      </c>
      <c r="B432" s="24">
        <v>759.49283572020306</v>
      </c>
      <c r="C432" s="24">
        <v>33.045294003160613</v>
      </c>
      <c r="D432" s="24">
        <v>2169.0834443349472</v>
      </c>
      <c r="E432" s="24">
        <v>771.28991714369408</v>
      </c>
      <c r="F432" s="24">
        <v>22.784785071606091</v>
      </c>
      <c r="G432" s="24">
        <v>7.5949283572020301</v>
      </c>
      <c r="H432" s="24">
        <v>499.27957571347287</v>
      </c>
      <c r="I432" s="24">
        <v>4187.5270201360172</v>
      </c>
    </row>
    <row r="433" spans="1:9">
      <c r="A433" s="25" t="s">
        <v>2039</v>
      </c>
      <c r="B433" s="24">
        <v>24.641712261573073</v>
      </c>
      <c r="C433" s="24">
        <v>1.5852220956423448</v>
      </c>
      <c r="D433" s="24">
        <v>48.791923045363788</v>
      </c>
      <c r="E433" s="24">
        <v>29.144718435363803</v>
      </c>
      <c r="F433" s="24">
        <v>0.73925136784719225</v>
      </c>
      <c r="G433" s="24">
        <v>0.24641712261573076</v>
      </c>
      <c r="H433" s="24">
        <v>23.353889840599791</v>
      </c>
      <c r="I433" s="24">
        <v>196.35738608121582</v>
      </c>
    </row>
    <row r="434" spans="1:9">
      <c r="A434" s="25" t="s">
        <v>1363</v>
      </c>
      <c r="B434" s="24">
        <v>1420.1873429666746</v>
      </c>
      <c r="C434" s="24">
        <v>51.121786165414058</v>
      </c>
      <c r="D434" s="24">
        <v>2071.3339150005067</v>
      </c>
      <c r="E434" s="24">
        <v>875.60706125285583</v>
      </c>
      <c r="F434" s="24">
        <v>42.605620289000242</v>
      </c>
      <c r="G434" s="24">
        <v>14.201873429666746</v>
      </c>
      <c r="H434" s="24">
        <v>734.25229656063391</v>
      </c>
      <c r="I434" s="24">
        <v>6189.2610140349734</v>
      </c>
    </row>
    <row r="435" spans="1:9">
      <c r="A435" s="25" t="s">
        <v>1802</v>
      </c>
      <c r="B435" s="24">
        <v>1495.013366787224</v>
      </c>
      <c r="C435" s="24">
        <v>26.801322850071511</v>
      </c>
      <c r="D435" s="24">
        <v>1113.6365325021286</v>
      </c>
      <c r="E435" s="24">
        <v>1263.1267610489069</v>
      </c>
      <c r="F435" s="24">
        <v>44.850401003616717</v>
      </c>
      <c r="G435" s="24">
        <v>14.95013366787224</v>
      </c>
      <c r="H435" s="24">
        <v>344.3696574457399</v>
      </c>
      <c r="I435" s="24">
        <v>2937.4784359178097</v>
      </c>
    </row>
    <row r="436" spans="1:9">
      <c r="A436" s="25" t="s">
        <v>1473</v>
      </c>
      <c r="B436" s="24">
        <v>42.951777747027656</v>
      </c>
      <c r="C436" s="24">
        <v>2.3767707573413372</v>
      </c>
      <c r="D436" s="24">
        <v>132.68305458770143</v>
      </c>
      <c r="E436" s="24">
        <v>30.620638558526036</v>
      </c>
      <c r="F436" s="24">
        <v>1.2885533324108298</v>
      </c>
      <c r="G436" s="24">
        <v>0.42951777747027658</v>
      </c>
      <c r="H436" s="24">
        <v>31.457098710454481</v>
      </c>
      <c r="I436" s="24">
        <v>267.45264232521743</v>
      </c>
    </row>
    <row r="437" spans="1:9">
      <c r="A437" s="25" t="s">
        <v>1736</v>
      </c>
      <c r="B437" s="24">
        <v>3860.5575464012782</v>
      </c>
      <c r="C437" s="24">
        <v>46.975274659951687</v>
      </c>
      <c r="D437" s="24">
        <v>1038.9722159010671</v>
      </c>
      <c r="E437" s="24">
        <v>1730.6585504597833</v>
      </c>
      <c r="F437" s="24">
        <v>115.81672639203835</v>
      </c>
      <c r="G437" s="24">
        <v>38.605575464012787</v>
      </c>
      <c r="H437" s="24">
        <v>695.58065069301335</v>
      </c>
      <c r="I437" s="24">
        <v>5845.4389021160086</v>
      </c>
    </row>
    <row r="438" spans="1:9">
      <c r="A438" s="25" t="s">
        <v>1624</v>
      </c>
      <c r="B438" s="24">
        <v>1323.393150579491</v>
      </c>
      <c r="C438" s="24">
        <v>90.346073896261615</v>
      </c>
      <c r="D438" s="24">
        <v>2976.530835871125</v>
      </c>
      <c r="E438" s="24">
        <v>1153.0637256844036</v>
      </c>
      <c r="F438" s="24">
        <v>39.701794517384727</v>
      </c>
      <c r="G438" s="24">
        <v>13.23393150579491</v>
      </c>
      <c r="H438" s="24">
        <v>1212.3502886430131</v>
      </c>
      <c r="I438" s="24">
        <v>10292.178168235494</v>
      </c>
    </row>
    <row r="439" spans="1:9">
      <c r="A439" s="25" t="s">
        <v>1854</v>
      </c>
      <c r="B439" s="24">
        <v>1954.5560055371423</v>
      </c>
      <c r="C439" s="24">
        <v>135.19777440416797</v>
      </c>
      <c r="D439" s="24">
        <v>3202.0987539623497</v>
      </c>
      <c r="E439" s="24">
        <v>3748.4417197159787</v>
      </c>
      <c r="F439" s="24">
        <v>58.636680166114267</v>
      </c>
      <c r="G439" s="24">
        <v>19.545560055371428</v>
      </c>
      <c r="H439" s="24">
        <v>2022.4020625251737</v>
      </c>
      <c r="I439" s="24">
        <v>16978.651615932908</v>
      </c>
    </row>
    <row r="440" spans="1:9">
      <c r="A440" s="25" t="s">
        <v>2019</v>
      </c>
      <c r="B440" s="24">
        <v>550.46078250776384</v>
      </c>
      <c r="C440" s="24">
        <v>18.082406641466161</v>
      </c>
      <c r="D440" s="24">
        <v>719.20809260179146</v>
      </c>
      <c r="E440" s="24">
        <v>270.92458738342089</v>
      </c>
      <c r="F440" s="24">
        <v>16.513823475232911</v>
      </c>
      <c r="G440" s="24">
        <v>5.5046078250776374</v>
      </c>
      <c r="H440" s="24">
        <v>280.68230344454173</v>
      </c>
      <c r="I440" s="24">
        <v>2348.0483229155816</v>
      </c>
    </row>
    <row r="441" spans="1:9">
      <c r="A441" s="25" t="s">
        <v>1722</v>
      </c>
      <c r="B441" s="24">
        <v>4928.9656565358337</v>
      </c>
      <c r="C441" s="24">
        <v>59.975667432046343</v>
      </c>
      <c r="D441" s="24">
        <v>1326.507456169129</v>
      </c>
      <c r="E441" s="24">
        <v>2209.6177704586116</v>
      </c>
      <c r="F441" s="24">
        <v>147.86896969607503</v>
      </c>
      <c r="G441" s="24">
        <v>49.289656565358342</v>
      </c>
      <c r="H441" s="24">
        <v>888.08238121270142</v>
      </c>
      <c r="I441" s="24">
        <v>7463.1623151858421</v>
      </c>
    </row>
    <row r="442" spans="1:9">
      <c r="A442" s="25" t="s">
        <v>134</v>
      </c>
      <c r="B442" s="24">
        <v>1686.5130684118265</v>
      </c>
      <c r="C442" s="24">
        <v>96.833332767342739</v>
      </c>
      <c r="D442" s="24">
        <v>3188.8640686819053</v>
      </c>
      <c r="E442" s="24">
        <v>1276.8512372471694</v>
      </c>
      <c r="F442" s="24">
        <v>50.595392052354789</v>
      </c>
      <c r="G442" s="24">
        <v>16.865130684118267</v>
      </c>
      <c r="H442" s="24">
        <v>1311.1504566062736</v>
      </c>
      <c r="I442" s="24">
        <v>11120.191590837612</v>
      </c>
    </row>
    <row r="443" spans="1:9">
      <c r="A443" s="25" t="s">
        <v>1905</v>
      </c>
      <c r="B443" s="24">
        <v>673.24853863514943</v>
      </c>
      <c r="C443" s="24">
        <v>14.627511167433958</v>
      </c>
      <c r="D443" s="24">
        <v>369.12306688678797</v>
      </c>
      <c r="E443" s="24">
        <v>467.81952527715475</v>
      </c>
      <c r="F443" s="24">
        <v>20.197456159054482</v>
      </c>
      <c r="G443" s="24">
        <v>6.7324853863514953</v>
      </c>
      <c r="H443" s="24">
        <v>214.24481996797596</v>
      </c>
      <c r="I443" s="24">
        <v>1802.3934870630344</v>
      </c>
    </row>
    <row r="444" spans="1:9">
      <c r="A444" s="25" t="s">
        <v>1791</v>
      </c>
      <c r="B444" s="24">
        <v>121.56474688125009</v>
      </c>
      <c r="C444" s="24">
        <v>2.179308961867839</v>
      </c>
      <c r="D444" s="24">
        <v>90.553667411190403</v>
      </c>
      <c r="E444" s="24">
        <v>102.70923885839589</v>
      </c>
      <c r="F444" s="24">
        <v>3.6469424064375024</v>
      </c>
      <c r="G444" s="24">
        <v>1.215647468812501</v>
      </c>
      <c r="H444" s="24">
        <v>28.001896953562358</v>
      </c>
      <c r="I444" s="24">
        <v>238.85660855251868</v>
      </c>
    </row>
    <row r="445" spans="1:9">
      <c r="A445" s="25" t="s">
        <v>2001</v>
      </c>
      <c r="B445" s="24">
        <v>5883.7725809657168</v>
      </c>
      <c r="C445" s="24">
        <v>178.52344162969445</v>
      </c>
      <c r="D445" s="24">
        <v>9295.1566776561613</v>
      </c>
      <c r="E445" s="24">
        <v>3625.9397274229204</v>
      </c>
      <c r="F445" s="24">
        <v>176.51317742897146</v>
      </c>
      <c r="G445" s="24">
        <v>58.837725809657172</v>
      </c>
      <c r="H445" s="24">
        <v>2450.0825891371187</v>
      </c>
      <c r="I445" s="24">
        <v>20750.003217384616</v>
      </c>
    </row>
    <row r="446" spans="1:9">
      <c r="A446" s="25" t="s">
        <v>1368</v>
      </c>
      <c r="B446" s="24">
        <v>86.352523675898482</v>
      </c>
      <c r="C446" s="24">
        <v>5.1718428158718899</v>
      </c>
      <c r="D446" s="24">
        <v>230.4346940346291</v>
      </c>
      <c r="E446" s="24">
        <v>39.54031936253925</v>
      </c>
      <c r="F446" s="24">
        <v>2.5905757102769544</v>
      </c>
      <c r="G446" s="24">
        <v>0.86352523675898496</v>
      </c>
      <c r="H446" s="24">
        <v>72.17462659367547</v>
      </c>
      <c r="I446" s="24">
        <v>610.18528939469968</v>
      </c>
    </row>
    <row r="447" spans="1:9">
      <c r="A447" s="25" t="s">
        <v>1438</v>
      </c>
      <c r="B447" s="24">
        <v>1011.8083869471184</v>
      </c>
      <c r="C447" s="24">
        <v>55.843115130772453</v>
      </c>
      <c r="D447" s="24">
        <v>1454.2696446746315</v>
      </c>
      <c r="E447" s="24">
        <v>894.70709410183099</v>
      </c>
      <c r="F447" s="24">
        <v>30.354251608413552</v>
      </c>
      <c r="G447" s="24">
        <v>10.118083869471185</v>
      </c>
      <c r="H447" s="24">
        <v>752.92615958661963</v>
      </c>
      <c r="I447" s="24">
        <v>6388.658491822177</v>
      </c>
    </row>
    <row r="448" spans="1:9">
      <c r="A448" s="25" t="s">
        <v>1755</v>
      </c>
      <c r="B448" s="24">
        <v>4289.5083848903087</v>
      </c>
      <c r="C448" s="24">
        <v>52.194749622168537</v>
      </c>
      <c r="D448" s="24">
        <v>1154.4135732234079</v>
      </c>
      <c r="E448" s="24">
        <v>1922.9539449553147</v>
      </c>
      <c r="F448" s="24">
        <v>128.68525154670928</v>
      </c>
      <c r="G448" s="24">
        <v>42.895083848903091</v>
      </c>
      <c r="H448" s="24">
        <v>772.86738965890368</v>
      </c>
      <c r="I448" s="24">
        <v>6494.9321134622314</v>
      </c>
    </row>
    <row r="449" spans="1:9">
      <c r="A449" s="25" t="s">
        <v>1918</v>
      </c>
      <c r="B449" s="24">
        <v>1885.0959081784181</v>
      </c>
      <c r="C449" s="24">
        <v>40.957031268815079</v>
      </c>
      <c r="D449" s="24">
        <v>1033.5445872830062</v>
      </c>
      <c r="E449" s="24">
        <v>1309.8946707760333</v>
      </c>
      <c r="F449" s="24">
        <v>56.552877245352548</v>
      </c>
      <c r="G449" s="24">
        <v>18.850959081784183</v>
      </c>
      <c r="H449" s="24">
        <v>599.88549591033268</v>
      </c>
      <c r="I449" s="24">
        <v>5046.7017637764957</v>
      </c>
    </row>
    <row r="450" spans="1:9">
      <c r="A450" s="25" t="s">
        <v>1797</v>
      </c>
      <c r="B450" s="24">
        <v>6241.4800745199991</v>
      </c>
      <c r="C450" s="24">
        <v>111.8919243504709</v>
      </c>
      <c r="D450" s="24">
        <v>4649.2829979217404</v>
      </c>
      <c r="E450" s="24">
        <v>5273.3846304143344</v>
      </c>
      <c r="F450" s="24">
        <v>187.24440223559998</v>
      </c>
      <c r="G450" s="24">
        <v>62.41480074519999</v>
      </c>
      <c r="H450" s="24">
        <v>1437.697082157775</v>
      </c>
      <c r="I450" s="24">
        <v>12263.578061855937</v>
      </c>
    </row>
    <row r="451" spans="1:9">
      <c r="A451" s="25" t="s">
        <v>1407</v>
      </c>
      <c r="B451" s="24">
        <v>12715.501727660674</v>
      </c>
      <c r="C451" s="24">
        <v>701.7862631735652</v>
      </c>
      <c r="D451" s="24">
        <v>18275.958588502199</v>
      </c>
      <c r="E451" s="24">
        <v>11243.8775439768</v>
      </c>
      <c r="F451" s="24">
        <v>381.46505182982008</v>
      </c>
      <c r="G451" s="24">
        <v>127.15501727660669</v>
      </c>
      <c r="H451" s="24">
        <v>9462.1017245283456</v>
      </c>
      <c r="I451" s="24">
        <v>80286.938849464772</v>
      </c>
    </row>
    <row r="452" spans="1:9">
      <c r="A452" s="25" t="s">
        <v>759</v>
      </c>
      <c r="B452" s="24">
        <v>2392.0213868595579</v>
      </c>
      <c r="C452" s="24">
        <v>42.882116560114419</v>
      </c>
      <c r="D452" s="24">
        <v>1781.8184520034056</v>
      </c>
      <c r="E452" s="24">
        <v>2021.0028176782507</v>
      </c>
      <c r="F452" s="24">
        <v>71.760641605786745</v>
      </c>
      <c r="G452" s="24">
        <v>23.920213868595585</v>
      </c>
      <c r="H452" s="24">
        <v>550.99145191318382</v>
      </c>
      <c r="I452" s="24">
        <v>4699.9654974684954</v>
      </c>
    </row>
    <row r="453" spans="1:9">
      <c r="A453" s="25" t="s">
        <v>1525</v>
      </c>
      <c r="B453" s="24">
        <v>223.46498401070309</v>
      </c>
      <c r="C453" s="24">
        <v>7.3171144822680478</v>
      </c>
      <c r="D453" s="24">
        <v>230.12981787898326</v>
      </c>
      <c r="E453" s="24">
        <v>104.21963364490486</v>
      </c>
      <c r="F453" s="24">
        <v>6.7039495203210926</v>
      </c>
      <c r="G453" s="24">
        <v>2.2346498401070307</v>
      </c>
      <c r="H453" s="24">
        <v>97.08782243379342</v>
      </c>
      <c r="I453" s="24">
        <v>825.22780061977153</v>
      </c>
    </row>
    <row r="454" spans="1:9">
      <c r="A454" s="25" t="s">
        <v>92</v>
      </c>
      <c r="B454" s="24">
        <v>415.68111610874047</v>
      </c>
      <c r="C454" s="24">
        <v>18.086154401113699</v>
      </c>
      <c r="D454" s="24">
        <v>1187.169891101262</v>
      </c>
      <c r="E454" s="24">
        <v>422.13782477313799</v>
      </c>
      <c r="F454" s="24">
        <v>12.470433483262214</v>
      </c>
      <c r="G454" s="24">
        <v>4.156811161087405</v>
      </c>
      <c r="H454" s="24">
        <v>273.26273734507339</v>
      </c>
      <c r="I454" s="24">
        <v>2291.8924624417555</v>
      </c>
    </row>
    <row r="455" spans="1:9">
      <c r="A455" s="25" t="s">
        <v>1751</v>
      </c>
      <c r="B455" s="24">
        <v>2144.7541924451543</v>
      </c>
      <c r="C455" s="24">
        <v>26.097374811084268</v>
      </c>
      <c r="D455" s="24">
        <v>577.20678661170393</v>
      </c>
      <c r="E455" s="24">
        <v>961.47697247765734</v>
      </c>
      <c r="F455" s="24">
        <v>64.342625773354641</v>
      </c>
      <c r="G455" s="24">
        <v>21.447541924451546</v>
      </c>
      <c r="H455" s="24">
        <v>386.43369482945184</v>
      </c>
      <c r="I455" s="24">
        <v>3247.4660567311157</v>
      </c>
    </row>
    <row r="456" spans="1:9">
      <c r="A456" s="25" t="s">
        <v>1621</v>
      </c>
      <c r="B456" s="24">
        <v>1075.2569348458364</v>
      </c>
      <c r="C456" s="24">
        <v>73.406185040712558</v>
      </c>
      <c r="D456" s="24">
        <v>2418.4313041452888</v>
      </c>
      <c r="E456" s="24">
        <v>936.864277118578</v>
      </c>
      <c r="F456" s="24">
        <v>32.25770804537509</v>
      </c>
      <c r="G456" s="24">
        <v>10.752569348458366</v>
      </c>
      <c r="H456" s="24">
        <v>985.03460952244814</v>
      </c>
      <c r="I456" s="24">
        <v>8362.3947616913392</v>
      </c>
    </row>
    <row r="457" spans="1:9">
      <c r="A457" s="25" t="s">
        <v>1901</v>
      </c>
      <c r="B457" s="24">
        <v>2692.9941545405977</v>
      </c>
      <c r="C457" s="24">
        <v>58.510044669735834</v>
      </c>
      <c r="D457" s="24">
        <v>1476.4922675471519</v>
      </c>
      <c r="E457" s="24">
        <v>1871.278101108619</v>
      </c>
      <c r="F457" s="24">
        <v>80.789824636217929</v>
      </c>
      <c r="G457" s="24">
        <v>26.929941545405981</v>
      </c>
      <c r="H457" s="24">
        <v>856.97927987190383</v>
      </c>
      <c r="I457" s="24">
        <v>7209.5739482521376</v>
      </c>
    </row>
    <row r="458" spans="1:9">
      <c r="A458" s="25" t="s">
        <v>1966</v>
      </c>
      <c r="B458" s="24">
        <v>319.44534697619713</v>
      </c>
      <c r="C458" s="24">
        <v>17.500565092496725</v>
      </c>
      <c r="D458" s="24">
        <v>927.53709272536355</v>
      </c>
      <c r="E458" s="24">
        <v>417.21839852982242</v>
      </c>
      <c r="F458" s="24">
        <v>9.5833604092859108</v>
      </c>
      <c r="G458" s="24">
        <v>3.1944534697619709</v>
      </c>
      <c r="H458" s="24">
        <v>254.76520122619345</v>
      </c>
      <c r="I458" s="24">
        <v>2144.589880781903</v>
      </c>
    </row>
    <row r="459" spans="1:9">
      <c r="A459" s="25" t="s">
        <v>1779</v>
      </c>
      <c r="B459" s="24">
        <v>5353.4325727242021</v>
      </c>
      <c r="C459" s="24">
        <v>345.59935525931184</v>
      </c>
      <c r="D459" s="24">
        <v>15269.55841092089</v>
      </c>
      <c r="E459" s="24">
        <v>6588.8662386491196</v>
      </c>
      <c r="F459" s="24">
        <v>160.60297718172606</v>
      </c>
      <c r="G459" s="24">
        <v>53.53432572724202</v>
      </c>
      <c r="H459" s="24">
        <v>4479.0593283978496</v>
      </c>
      <c r="I459" s="24">
        <v>38169.707379757354</v>
      </c>
    </row>
    <row r="460" spans="1:9">
      <c r="A460" s="25" t="s">
        <v>1467</v>
      </c>
      <c r="B460" s="24">
        <v>257.710666482166</v>
      </c>
      <c r="C460" s="24">
        <v>14.260624544048024</v>
      </c>
      <c r="D460" s="24">
        <v>796.09832752620866</v>
      </c>
      <c r="E460" s="24">
        <v>183.72383135115624</v>
      </c>
      <c r="F460" s="24">
        <v>7.7313199944649798</v>
      </c>
      <c r="G460" s="24">
        <v>2.5771066648216596</v>
      </c>
      <c r="H460" s="24">
        <v>188.7425922627269</v>
      </c>
      <c r="I460" s="24">
        <v>1604.7158539513048</v>
      </c>
    </row>
    <row r="461" spans="1:9">
      <c r="A461" s="25" t="s">
        <v>102</v>
      </c>
      <c r="B461" s="24">
        <v>415.68111610874047</v>
      </c>
      <c r="C461" s="24">
        <v>18.086154401113699</v>
      </c>
      <c r="D461" s="24">
        <v>1187.169891101262</v>
      </c>
      <c r="E461" s="24">
        <v>422.13782477313799</v>
      </c>
      <c r="F461" s="24">
        <v>12.470433483262214</v>
      </c>
      <c r="G461" s="24">
        <v>4.156811161087405</v>
      </c>
      <c r="H461" s="24">
        <v>273.26273734507339</v>
      </c>
      <c r="I461" s="24">
        <v>2291.8924624417555</v>
      </c>
    </row>
    <row r="462" spans="1:9">
      <c r="A462" s="25" t="s">
        <v>1469</v>
      </c>
      <c r="B462" s="24">
        <v>888.11103329083426</v>
      </c>
      <c r="C462" s="24">
        <v>49.144329848929878</v>
      </c>
      <c r="D462" s="24">
        <v>2743.4786379295374</v>
      </c>
      <c r="E462" s="24">
        <v>633.14089373447712</v>
      </c>
      <c r="F462" s="24">
        <v>26.643330998725027</v>
      </c>
      <c r="G462" s="24">
        <v>8.8811103329083423</v>
      </c>
      <c r="H462" s="24">
        <v>650.43632430340597</v>
      </c>
      <c r="I462" s="24">
        <v>5530.100382125629</v>
      </c>
    </row>
    <row r="463" spans="1:9">
      <c r="A463" s="25" t="s">
        <v>1275</v>
      </c>
      <c r="B463" s="24">
        <v>418.88998158704015</v>
      </c>
      <c r="C463" s="24">
        <v>9.904445351753294</v>
      </c>
      <c r="D463" s="24">
        <v>827.21143848653799</v>
      </c>
      <c r="E463" s="24">
        <v>187.16796001375954</v>
      </c>
      <c r="F463" s="24">
        <v>12.566699447611205</v>
      </c>
      <c r="G463" s="24">
        <v>4.1888998158704016</v>
      </c>
      <c r="H463" s="24">
        <v>153.53642203604312</v>
      </c>
      <c r="I463" s="24">
        <v>1284.5707685985988</v>
      </c>
    </row>
    <row r="464" spans="1:9">
      <c r="A464" s="25" t="s">
        <v>1492</v>
      </c>
      <c r="B464" s="24">
        <v>529.72778830281482</v>
      </c>
      <c r="C464" s="24">
        <v>19.543338170138561</v>
      </c>
      <c r="D464" s="24">
        <v>1034.5164580235887</v>
      </c>
      <c r="E464" s="24">
        <v>188.86000364204403</v>
      </c>
      <c r="F464" s="24">
        <v>15.891833649084443</v>
      </c>
      <c r="G464" s="24">
        <v>5.2972778830281486</v>
      </c>
      <c r="H464" s="24">
        <v>236.80845583330714</v>
      </c>
      <c r="I464" s="24">
        <v>2033.6424200436054</v>
      </c>
    </row>
    <row r="465" spans="1:9">
      <c r="A465" s="25" t="s">
        <v>77</v>
      </c>
      <c r="B465" s="24">
        <v>5554.5916929821951</v>
      </c>
      <c r="C465" s="24">
        <v>241.67853458163654</v>
      </c>
      <c r="D465" s="24">
        <v>15863.708404652712</v>
      </c>
      <c r="E465" s="24">
        <v>5640.8702823176955</v>
      </c>
      <c r="F465" s="24">
        <v>166.63775078946585</v>
      </c>
      <c r="G465" s="24">
        <v>55.545916929821949</v>
      </c>
      <c r="H465" s="24">
        <v>3651.5080239090134</v>
      </c>
      <c r="I465" s="24">
        <v>30625.704030676316</v>
      </c>
    </row>
    <row r="466" spans="1:9">
      <c r="A466" s="25" t="s">
        <v>76</v>
      </c>
      <c r="B466" s="24">
        <v>1330.1795715479698</v>
      </c>
      <c r="C466" s="24">
        <v>57.875694083563836</v>
      </c>
      <c r="D466" s="24">
        <v>3798.9436515240386</v>
      </c>
      <c r="E466" s="24">
        <v>1350.8410392740418</v>
      </c>
      <c r="F466" s="24">
        <v>39.905387146439089</v>
      </c>
      <c r="G466" s="24">
        <v>13.301795715479697</v>
      </c>
      <c r="H466" s="24">
        <v>874.44075950423496</v>
      </c>
      <c r="I466" s="24">
        <v>7334.055879813618</v>
      </c>
    </row>
    <row r="467" spans="1:9">
      <c r="A467" s="25" t="s">
        <v>63</v>
      </c>
      <c r="B467" s="24">
        <v>14.083533405587522</v>
      </c>
      <c r="C467" s="24">
        <v>0.61277010144493937</v>
      </c>
      <c r="D467" s="24">
        <v>40.222050440844555</v>
      </c>
      <c r="E467" s="24">
        <v>14.302290690056996</v>
      </c>
      <c r="F467" s="24">
        <v>0.42250600216762563</v>
      </c>
      <c r="G467" s="24">
        <v>0.1408353340558752</v>
      </c>
      <c r="H467" s="24">
        <v>9.2583106154258807</v>
      </c>
      <c r="I467" s="24">
        <v>77.650734676070613</v>
      </c>
    </row>
    <row r="468" spans="1:9">
      <c r="A468" s="25" t="s">
        <v>117</v>
      </c>
      <c r="B468" s="24">
        <v>2766.2646612437775</v>
      </c>
      <c r="C468" s="24">
        <v>54.631189274971291</v>
      </c>
      <c r="D468" s="24">
        <v>1789.6409908379301</v>
      </c>
      <c r="E468" s="24">
        <v>997.85398342896019</v>
      </c>
      <c r="F468" s="24">
        <v>82.98793983731332</v>
      </c>
      <c r="G468" s="24">
        <v>27.662646612437776</v>
      </c>
      <c r="H468" s="24">
        <v>819.24501022719608</v>
      </c>
      <c r="I468" s="24">
        <v>6876.1373188206326</v>
      </c>
    </row>
    <row r="469" spans="1:9">
      <c r="A469" s="25" t="s">
        <v>2075</v>
      </c>
      <c r="B469" s="24">
        <v>2990.0267335744479</v>
      </c>
      <c r="C469" s="24">
        <v>53.602645700143022</v>
      </c>
      <c r="D469" s="24">
        <v>2227.2730650042572</v>
      </c>
      <c r="E469" s="24">
        <v>2526.2535220978139</v>
      </c>
      <c r="F469" s="24">
        <v>89.700802007233435</v>
      </c>
      <c r="G469" s="24">
        <v>29.900267335744481</v>
      </c>
      <c r="H469" s="24">
        <v>688.73931489147981</v>
      </c>
      <c r="I469" s="24">
        <v>5874.9568718356195</v>
      </c>
    </row>
    <row r="470" spans="1:9">
      <c r="A470" s="25" t="s">
        <v>1943</v>
      </c>
      <c r="B470" s="24">
        <v>281.53149199058339</v>
      </c>
      <c r="C470" s="24">
        <v>15.423484010039591</v>
      </c>
      <c r="D470" s="24">
        <v>817.45094759836138</v>
      </c>
      <c r="E470" s="24">
        <v>367.70020078825894</v>
      </c>
      <c r="F470" s="24">
        <v>8.4459447597174986</v>
      </c>
      <c r="G470" s="24">
        <v>2.8153149199058336</v>
      </c>
      <c r="H470" s="24">
        <v>224.52800733339799</v>
      </c>
      <c r="I470" s="24">
        <v>1890.0559815930744</v>
      </c>
    </row>
    <row r="471" spans="1:9">
      <c r="A471" s="25" t="s">
        <v>1842</v>
      </c>
      <c r="B471" s="24">
        <v>703.64016199337118</v>
      </c>
      <c r="C471" s="24">
        <v>48.671198785500465</v>
      </c>
      <c r="D471" s="24">
        <v>1152.7555514264459</v>
      </c>
      <c r="E471" s="24">
        <v>1349.4390190977524</v>
      </c>
      <c r="F471" s="24">
        <v>21.109204859801135</v>
      </c>
      <c r="G471" s="24">
        <v>7.0364016199337129</v>
      </c>
      <c r="H471" s="24">
        <v>728.06474250906251</v>
      </c>
      <c r="I471" s="24">
        <v>6112.3145817358472</v>
      </c>
    </row>
    <row r="472" spans="1:9">
      <c r="A472" s="25" t="s">
        <v>1505</v>
      </c>
      <c r="B472" s="24">
        <v>2212.5180206354862</v>
      </c>
      <c r="C472" s="24">
        <v>81.626806898955977</v>
      </c>
      <c r="D472" s="24">
        <v>4320.8726379156078</v>
      </c>
      <c r="E472" s="24">
        <v>788.81299161984225</v>
      </c>
      <c r="F472" s="24">
        <v>66.375540619064566</v>
      </c>
      <c r="G472" s="24">
        <v>22.125180206354859</v>
      </c>
      <c r="H472" s="24">
        <v>989.0796509820749</v>
      </c>
      <c r="I472" s="24">
        <v>8493.929526127009</v>
      </c>
    </row>
    <row r="473" spans="1:9">
      <c r="A473" s="25" t="s">
        <v>1328</v>
      </c>
      <c r="B473" s="24">
        <v>1120.7477989319045</v>
      </c>
      <c r="C473" s="24">
        <v>61.399297229211818</v>
      </c>
      <c r="D473" s="24">
        <v>3254.187813156997</v>
      </c>
      <c r="E473" s="24">
        <v>1463.7765309539309</v>
      </c>
      <c r="F473" s="24">
        <v>33.622433967957122</v>
      </c>
      <c r="G473" s="24">
        <v>11.207477989319043</v>
      </c>
      <c r="H473" s="24">
        <v>893.82281263898199</v>
      </c>
      <c r="I473" s="24">
        <v>7524.117697281873</v>
      </c>
    </row>
    <row r="474" spans="1:9">
      <c r="A474" s="25" t="s">
        <v>71</v>
      </c>
      <c r="B474" s="24">
        <v>498.81733933048861</v>
      </c>
      <c r="C474" s="24">
        <v>21.703385281336438</v>
      </c>
      <c r="D474" s="24">
        <v>1424.6038693215144</v>
      </c>
      <c r="E474" s="24">
        <v>506.56538972776559</v>
      </c>
      <c r="F474" s="24">
        <v>14.964520179914658</v>
      </c>
      <c r="G474" s="24">
        <v>4.9881733933048862</v>
      </c>
      <c r="H474" s="24">
        <v>327.91528481408807</v>
      </c>
      <c r="I474" s="24">
        <v>2750.2709549301067</v>
      </c>
    </row>
    <row r="475" spans="1:9">
      <c r="A475" s="25" t="s">
        <v>1760</v>
      </c>
      <c r="B475" s="24">
        <v>19.433315127894101</v>
      </c>
      <c r="C475" s="24">
        <v>1.2545485700090904</v>
      </c>
      <c r="D475" s="24">
        <v>55.42950927879351</v>
      </c>
      <c r="E475" s="24">
        <v>23.918021234374702</v>
      </c>
      <c r="F475" s="24">
        <v>0.58299945383682306</v>
      </c>
      <c r="G475" s="24">
        <v>0.19433315127894102</v>
      </c>
      <c r="H475" s="24">
        <v>16.259282287176646</v>
      </c>
      <c r="I475" s="24">
        <v>138.55856812872273</v>
      </c>
    </row>
    <row r="476" spans="1:9">
      <c r="A476" s="25" t="s">
        <v>1777</v>
      </c>
      <c r="B476" s="24">
        <v>2867.9103068165368</v>
      </c>
      <c r="C476" s="24">
        <v>185.14251174605994</v>
      </c>
      <c r="D476" s="24">
        <v>8180.120577279049</v>
      </c>
      <c r="E476" s="24">
        <v>3529.749770704886</v>
      </c>
      <c r="F476" s="24">
        <v>86.037309204496097</v>
      </c>
      <c r="G476" s="24">
        <v>28.679103068165368</v>
      </c>
      <c r="H476" s="24">
        <v>2399.4960687845623</v>
      </c>
      <c r="I476" s="24">
        <v>20448.057524870012</v>
      </c>
    </row>
    <row r="477" spans="1:9">
      <c r="A477" s="25" t="s">
        <v>1941</v>
      </c>
      <c r="B477" s="24">
        <v>1469.4485960905067</v>
      </c>
      <c r="C477" s="24">
        <v>80.502599425484931</v>
      </c>
      <c r="D477" s="24">
        <v>4266.670626536672</v>
      </c>
      <c r="E477" s="24">
        <v>1919.2046332371831</v>
      </c>
      <c r="F477" s="24">
        <v>44.083457882715187</v>
      </c>
      <c r="G477" s="24">
        <v>14.694485960905066</v>
      </c>
      <c r="H477" s="24">
        <v>1171.91992564049</v>
      </c>
      <c r="I477" s="24">
        <v>9865.1134515967533</v>
      </c>
    </row>
    <row r="478" spans="1:9">
      <c r="A478" s="25" t="s">
        <v>1628</v>
      </c>
      <c r="B478" s="24">
        <v>1434.750090751754</v>
      </c>
      <c r="C478" s="24">
        <v>68.629966207795391</v>
      </c>
      <c r="D478" s="24">
        <v>2857.1273177956041</v>
      </c>
      <c r="E478" s="24">
        <v>645.34536837269161</v>
      </c>
      <c r="F478" s="24">
        <v>43.042502722552612</v>
      </c>
      <c r="G478" s="24">
        <v>14.347500907517537</v>
      </c>
      <c r="H478" s="24">
        <v>946.29520018987705</v>
      </c>
      <c r="I478" s="24">
        <v>8010.3307550110294</v>
      </c>
    </row>
    <row r="479" spans="1:9">
      <c r="A479" s="25" t="s">
        <v>1057</v>
      </c>
      <c r="B479" s="24">
        <v>319.44534697619713</v>
      </c>
      <c r="C479" s="24">
        <v>17.500565092496725</v>
      </c>
      <c r="D479" s="24">
        <v>927.53709272536355</v>
      </c>
      <c r="E479" s="24">
        <v>417.21839852982242</v>
      </c>
      <c r="F479" s="24">
        <v>9.5833604092859108</v>
      </c>
      <c r="G479" s="24">
        <v>3.1944534697619709</v>
      </c>
      <c r="H479" s="24">
        <v>254.76520122619345</v>
      </c>
      <c r="I479" s="24">
        <v>2144.589880781903</v>
      </c>
    </row>
    <row r="480" spans="1:9">
      <c r="A480" s="25" t="s">
        <v>1668</v>
      </c>
      <c r="B480" s="24">
        <v>37.20736522450251</v>
      </c>
      <c r="C480" s="24">
        <v>1.779780488949648</v>
      </c>
      <c r="D480" s="24">
        <v>74.093865051037525</v>
      </c>
      <c r="E480" s="24">
        <v>16.735737444283899</v>
      </c>
      <c r="F480" s="24">
        <v>1.1162209567350752</v>
      </c>
      <c r="G480" s="24">
        <v>0.37207365224502509</v>
      </c>
      <c r="H480" s="24">
        <v>24.54026757036846</v>
      </c>
      <c r="I480" s="24">
        <v>207.73185789770332</v>
      </c>
    </row>
    <row r="481" spans="1:9">
      <c r="A481" s="25" t="s">
        <v>1938</v>
      </c>
      <c r="B481" s="24">
        <v>319.44534697619713</v>
      </c>
      <c r="C481" s="24">
        <v>17.500565092496725</v>
      </c>
      <c r="D481" s="24">
        <v>927.53709272536355</v>
      </c>
      <c r="E481" s="24">
        <v>417.21839852982242</v>
      </c>
      <c r="F481" s="24">
        <v>9.5833604092859108</v>
      </c>
      <c r="G481" s="24">
        <v>3.1944534697619709</v>
      </c>
      <c r="H481" s="24">
        <v>254.76520122619345</v>
      </c>
      <c r="I481" s="24">
        <v>2144.589880781903</v>
      </c>
    </row>
    <row r="482" spans="1:9">
      <c r="A482" s="25" t="s">
        <v>1940</v>
      </c>
      <c r="B482" s="24">
        <v>664.44632171049011</v>
      </c>
      <c r="C482" s="24">
        <v>36.401175392393185</v>
      </c>
      <c r="D482" s="24">
        <v>1929.2771528687563</v>
      </c>
      <c r="E482" s="24">
        <v>867.81426894203059</v>
      </c>
      <c r="F482" s="24">
        <v>19.933389651314695</v>
      </c>
      <c r="G482" s="24">
        <v>6.6444632171048994</v>
      </c>
      <c r="H482" s="24">
        <v>529.91161855048244</v>
      </c>
      <c r="I482" s="24">
        <v>4460.7469520263585</v>
      </c>
    </row>
    <row r="483" spans="1:9">
      <c r="A483" s="25" t="s">
        <v>1647</v>
      </c>
      <c r="B483" s="24">
        <v>93.018413061256297</v>
      </c>
      <c r="C483" s="24">
        <v>4.4494512223741207</v>
      </c>
      <c r="D483" s="24">
        <v>185.23466262759382</v>
      </c>
      <c r="E483" s="24">
        <v>41.839343610709754</v>
      </c>
      <c r="F483" s="24">
        <v>2.790552391837688</v>
      </c>
      <c r="G483" s="24">
        <v>0.93018413061256289</v>
      </c>
      <c r="H483" s="24">
        <v>61.350668925921156</v>
      </c>
      <c r="I483" s="24">
        <v>519.32964474425842</v>
      </c>
    </row>
    <row r="484" spans="1:9">
      <c r="A484" s="25" t="s">
        <v>1812</v>
      </c>
      <c r="B484" s="24">
        <v>4485.0401003616716</v>
      </c>
      <c r="C484" s="24">
        <v>80.403968550214529</v>
      </c>
      <c r="D484" s="24">
        <v>3340.9095975063856</v>
      </c>
      <c r="E484" s="24">
        <v>3789.380283146721</v>
      </c>
      <c r="F484" s="24">
        <v>134.55120301085014</v>
      </c>
      <c r="G484" s="24">
        <v>44.850401003616724</v>
      </c>
      <c r="H484" s="24">
        <v>1033.1089723372197</v>
      </c>
      <c r="I484" s="24">
        <v>8812.4353077534288</v>
      </c>
    </row>
    <row r="485" spans="1:9">
      <c r="A485" s="25" t="s">
        <v>1857</v>
      </c>
      <c r="B485" s="24">
        <v>390.91120110742844</v>
      </c>
      <c r="C485" s="24">
        <v>27.039554880833595</v>
      </c>
      <c r="D485" s="24">
        <v>640.41975079246993</v>
      </c>
      <c r="E485" s="24">
        <v>749.68834394319572</v>
      </c>
      <c r="F485" s="24">
        <v>11.727336033222853</v>
      </c>
      <c r="G485" s="24">
        <v>3.9091120110742854</v>
      </c>
      <c r="H485" s="24">
        <v>404.48041250503474</v>
      </c>
      <c r="I485" s="24">
        <v>3395.7303231865817</v>
      </c>
    </row>
    <row r="486" spans="1:9">
      <c r="A486" s="25" t="s">
        <v>1493</v>
      </c>
      <c r="B486" s="24">
        <v>1994.7449381295637</v>
      </c>
      <c r="C486" s="24">
        <v>73.59246720648396</v>
      </c>
      <c r="D486" s="24">
        <v>3895.5790381807192</v>
      </c>
      <c r="E486" s="24">
        <v>711.17193509347271</v>
      </c>
      <c r="F486" s="24">
        <v>59.842348143886902</v>
      </c>
      <c r="G486" s="24">
        <v>19.947449381295637</v>
      </c>
      <c r="H486" s="24">
        <v>891.72680574903052</v>
      </c>
      <c r="I486" s="24">
        <v>7657.8914924293431</v>
      </c>
    </row>
    <row r="487" spans="1:9">
      <c r="A487" s="25" t="s">
        <v>1680</v>
      </c>
      <c r="B487" s="24">
        <v>106.49023427073047</v>
      </c>
      <c r="C487" s="24">
        <v>4.2032074126277079</v>
      </c>
      <c r="D487" s="24">
        <v>128.07251881019917</v>
      </c>
      <c r="E487" s="24">
        <v>118.14939732613294</v>
      </c>
      <c r="F487" s="24">
        <v>3.1947070281219143</v>
      </c>
      <c r="G487" s="24">
        <v>1.0649023427073048</v>
      </c>
      <c r="H487" s="24">
        <v>59.953252378200638</v>
      </c>
      <c r="I487" s="24">
        <v>505.72224082833083</v>
      </c>
    </row>
    <row r="488" spans="1:9">
      <c r="A488" s="25" t="s">
        <v>1904</v>
      </c>
      <c r="B488" s="24">
        <v>673.24853863514943</v>
      </c>
      <c r="C488" s="24">
        <v>14.627511167433958</v>
      </c>
      <c r="D488" s="24">
        <v>369.12306688678797</v>
      </c>
      <c r="E488" s="24">
        <v>467.81952527715475</v>
      </c>
      <c r="F488" s="24">
        <v>20.197456159054482</v>
      </c>
      <c r="G488" s="24">
        <v>6.7324853863514953</v>
      </c>
      <c r="H488" s="24">
        <v>214.24481996797596</v>
      </c>
      <c r="I488" s="24">
        <v>1802.3934870630344</v>
      </c>
    </row>
    <row r="489" spans="1:9">
      <c r="A489" s="25" t="s">
        <v>1965</v>
      </c>
      <c r="B489" s="24">
        <v>319.44534697619713</v>
      </c>
      <c r="C489" s="24">
        <v>17.500565092496725</v>
      </c>
      <c r="D489" s="24">
        <v>927.53709272536355</v>
      </c>
      <c r="E489" s="24">
        <v>417.21839852982242</v>
      </c>
      <c r="F489" s="24">
        <v>9.5833604092859108</v>
      </c>
      <c r="G489" s="24">
        <v>3.1944534697619709</v>
      </c>
      <c r="H489" s="24">
        <v>254.76520122619345</v>
      </c>
      <c r="I489" s="24">
        <v>2144.589880781903</v>
      </c>
    </row>
    <row r="490" spans="1:9">
      <c r="A490" s="25" t="s">
        <v>184</v>
      </c>
      <c r="B490" s="24">
        <v>84.797570897350113</v>
      </c>
      <c r="C490" s="24">
        <v>2.1484917374420665</v>
      </c>
      <c r="D490" s="24">
        <v>84.280462990001183</v>
      </c>
      <c r="E490" s="24">
        <v>53.159350143211149</v>
      </c>
      <c r="F490" s="24">
        <v>2.5439271269205035</v>
      </c>
      <c r="G490" s="24">
        <v>0.84797570897350127</v>
      </c>
      <c r="H490" s="24">
        <v>32.65292103588471</v>
      </c>
      <c r="I490" s="24">
        <v>273.7090367808255</v>
      </c>
    </row>
    <row r="491" spans="1:9">
      <c r="A491" s="25" t="s">
        <v>1764</v>
      </c>
      <c r="B491" s="24">
        <v>900.80928771300182</v>
      </c>
      <c r="C491" s="24">
        <v>58.153176455679613</v>
      </c>
      <c r="D491" s="24">
        <v>2569.3720522259673</v>
      </c>
      <c r="E491" s="24">
        <v>1108.6927541619257</v>
      </c>
      <c r="F491" s="24">
        <v>27.024278631390057</v>
      </c>
      <c r="G491" s="24">
        <v>9.0080928771300179</v>
      </c>
      <c r="H491" s="24">
        <v>753.68059435278656</v>
      </c>
      <c r="I491" s="24">
        <v>6422.7253168663947</v>
      </c>
    </row>
    <row r="492" spans="1:9">
      <c r="A492" s="25" t="s">
        <v>1814</v>
      </c>
      <c r="B492" s="24">
        <v>1495.013366787224</v>
      </c>
      <c r="C492" s="24">
        <v>26.801322850071511</v>
      </c>
      <c r="D492" s="24">
        <v>1113.6365325021286</v>
      </c>
      <c r="E492" s="24">
        <v>1263.1267610489069</v>
      </c>
      <c r="F492" s="24">
        <v>44.850401003616717</v>
      </c>
      <c r="G492" s="24">
        <v>14.95013366787224</v>
      </c>
      <c r="H492" s="24">
        <v>344.3696574457399</v>
      </c>
      <c r="I492" s="24">
        <v>2937.4784359178097</v>
      </c>
    </row>
    <row r="493" spans="1:9">
      <c r="A493" s="25" t="s">
        <v>1920</v>
      </c>
      <c r="B493" s="24">
        <v>807.89824636217918</v>
      </c>
      <c r="C493" s="24">
        <v>17.553013400920747</v>
      </c>
      <c r="D493" s="24">
        <v>442.9476802641455</v>
      </c>
      <c r="E493" s="24">
        <v>561.3834303325857</v>
      </c>
      <c r="F493" s="24">
        <v>24.236947390865378</v>
      </c>
      <c r="G493" s="24">
        <v>8.0789824636217933</v>
      </c>
      <c r="H493" s="24">
        <v>257.09378396157115</v>
      </c>
      <c r="I493" s="24">
        <v>2162.872184475641</v>
      </c>
    </row>
    <row r="494" spans="1:9">
      <c r="A494" s="25" t="s">
        <v>2073</v>
      </c>
      <c r="B494" s="24">
        <v>900.80928771300182</v>
      </c>
      <c r="C494" s="24">
        <v>58.153176455679613</v>
      </c>
      <c r="D494" s="24">
        <v>2569.3720522259673</v>
      </c>
      <c r="E494" s="24">
        <v>1108.6927541619257</v>
      </c>
      <c r="F494" s="24">
        <v>27.024278631390057</v>
      </c>
      <c r="G494" s="24">
        <v>9.0080928771300179</v>
      </c>
      <c r="H494" s="24">
        <v>753.68059435278656</v>
      </c>
      <c r="I494" s="24">
        <v>6422.7253168663947</v>
      </c>
    </row>
    <row r="495" spans="1:9">
      <c r="A495" s="25" t="s">
        <v>1637</v>
      </c>
      <c r="B495" s="24">
        <v>62.012275374170855</v>
      </c>
      <c r="C495" s="24">
        <v>2.9663008149160799</v>
      </c>
      <c r="D495" s="24">
        <v>123.48977508506253</v>
      </c>
      <c r="E495" s="24">
        <v>27.892895740473165</v>
      </c>
      <c r="F495" s="24">
        <v>1.8603682612251251</v>
      </c>
      <c r="G495" s="24">
        <v>0.62012275374170844</v>
      </c>
      <c r="H495" s="24">
        <v>40.900445950614099</v>
      </c>
      <c r="I495" s="24">
        <v>346.21976316283889</v>
      </c>
    </row>
    <row r="496" spans="1:9">
      <c r="A496" s="25" t="s">
        <v>1817</v>
      </c>
      <c r="B496" s="24">
        <v>1196.0106934297789</v>
      </c>
      <c r="C496" s="24">
        <v>21.441058280057209</v>
      </c>
      <c r="D496" s="24">
        <v>890.90922600170279</v>
      </c>
      <c r="E496" s="24">
        <v>1010.5014088391254</v>
      </c>
      <c r="F496" s="24">
        <v>35.880320802893372</v>
      </c>
      <c r="G496" s="24">
        <v>11.960106934297793</v>
      </c>
      <c r="H496" s="24">
        <v>275.49572595659191</v>
      </c>
      <c r="I496" s="24">
        <v>2349.9827487342477</v>
      </c>
    </row>
    <row r="497" spans="1:9">
      <c r="A497" s="25" t="s">
        <v>1613</v>
      </c>
      <c r="B497" s="24">
        <v>744.40864720096363</v>
      </c>
      <c r="C497" s="24">
        <v>50.81966656664715</v>
      </c>
      <c r="D497" s="24">
        <v>1674.2985951775077</v>
      </c>
      <c r="E497" s="24">
        <v>648.59834569747704</v>
      </c>
      <c r="F497" s="24">
        <v>22.332259416028908</v>
      </c>
      <c r="G497" s="24">
        <v>7.4440864720096371</v>
      </c>
      <c r="H497" s="24">
        <v>681.94703736169481</v>
      </c>
      <c r="I497" s="24">
        <v>5789.3502196324653</v>
      </c>
    </row>
    <row r="498" spans="1:9">
      <c r="A498" s="25" t="s">
        <v>1975</v>
      </c>
      <c r="B498" s="24">
        <v>319.44534697619713</v>
      </c>
      <c r="C498" s="24">
        <v>17.500565092496725</v>
      </c>
      <c r="D498" s="24">
        <v>927.53709272536355</v>
      </c>
      <c r="E498" s="24">
        <v>417.21839852982242</v>
      </c>
      <c r="F498" s="24">
        <v>9.5833604092859108</v>
      </c>
      <c r="G498" s="24">
        <v>3.1944534697619709</v>
      </c>
      <c r="H498" s="24">
        <v>254.76520122619345</v>
      </c>
      <c r="I498" s="24">
        <v>2144.589880781903</v>
      </c>
    </row>
    <row r="499" spans="1:9">
      <c r="A499" s="25" t="s">
        <v>1660</v>
      </c>
      <c r="B499" s="24">
        <v>1098.1902523020665</v>
      </c>
      <c r="C499" s="24">
        <v>52.530932314303442</v>
      </c>
      <c r="D499" s="24">
        <v>2186.910034168433</v>
      </c>
      <c r="E499" s="24">
        <v>493.96197810577479</v>
      </c>
      <c r="F499" s="24">
        <v>32.945707569061987</v>
      </c>
      <c r="G499" s="24">
        <v>10.981902523020663</v>
      </c>
      <c r="H499" s="24">
        <v>724.31580339141033</v>
      </c>
      <c r="I499" s="24">
        <v>6131.2887934785522</v>
      </c>
    </row>
    <row r="500" spans="1:9">
      <c r="A500" s="25" t="s">
        <v>1992</v>
      </c>
      <c r="B500" s="24">
        <v>668.61052056428593</v>
      </c>
      <c r="C500" s="24">
        <v>20.286754730647097</v>
      </c>
      <c r="D500" s="24">
        <v>1056.2678042791092</v>
      </c>
      <c r="E500" s="24">
        <v>412.03860538896822</v>
      </c>
      <c r="F500" s="24">
        <v>20.058315616928574</v>
      </c>
      <c r="G500" s="24">
        <v>6.6861052056428605</v>
      </c>
      <c r="H500" s="24">
        <v>278.41847603830894</v>
      </c>
      <c r="I500" s="24">
        <v>2357.9549110664334</v>
      </c>
    </row>
    <row r="501" spans="1:9">
      <c r="A501" s="25" t="s">
        <v>1871</v>
      </c>
      <c r="B501" s="24">
        <v>781.82240221485688</v>
      </c>
      <c r="C501" s="24">
        <v>54.079109761667191</v>
      </c>
      <c r="D501" s="24">
        <v>1280.8395015849399</v>
      </c>
      <c r="E501" s="24">
        <v>1499.3766878863914</v>
      </c>
      <c r="F501" s="24">
        <v>23.454672066445706</v>
      </c>
      <c r="G501" s="24">
        <v>7.8182240221485708</v>
      </c>
      <c r="H501" s="24">
        <v>808.96082501006947</v>
      </c>
      <c r="I501" s="24">
        <v>6791.4606463731634</v>
      </c>
    </row>
    <row r="502" spans="1:9">
      <c r="A502" s="25" t="s">
        <v>1681</v>
      </c>
      <c r="B502" s="24">
        <v>48.40465194124112</v>
      </c>
      <c r="C502" s="24">
        <v>1.9105488239216855</v>
      </c>
      <c r="D502" s="24">
        <v>58.214781277363258</v>
      </c>
      <c r="E502" s="24">
        <v>53.704271511878609</v>
      </c>
      <c r="F502" s="24">
        <v>1.4521395582372336</v>
      </c>
      <c r="G502" s="24">
        <v>0.48404651941241117</v>
      </c>
      <c r="H502" s="24">
        <v>27.25147835372756</v>
      </c>
      <c r="I502" s="24">
        <v>229.87374583105944</v>
      </c>
    </row>
    <row r="503" spans="1:9">
      <c r="A503" s="25" t="s">
        <v>1852</v>
      </c>
      <c r="B503" s="24">
        <v>781.82240221485688</v>
      </c>
      <c r="C503" s="24">
        <v>54.079109761667191</v>
      </c>
      <c r="D503" s="24">
        <v>1280.8395015849399</v>
      </c>
      <c r="E503" s="24">
        <v>1499.3766878863914</v>
      </c>
      <c r="F503" s="24">
        <v>23.454672066445706</v>
      </c>
      <c r="G503" s="24">
        <v>7.8182240221485708</v>
      </c>
      <c r="H503" s="24">
        <v>808.96082501006947</v>
      </c>
      <c r="I503" s="24">
        <v>6791.4606463731634</v>
      </c>
    </row>
    <row r="504" spans="1:9">
      <c r="A504" s="25" t="s">
        <v>1937</v>
      </c>
      <c r="B504" s="24">
        <v>932.78041317049565</v>
      </c>
      <c r="C504" s="24">
        <v>51.101650070090443</v>
      </c>
      <c r="D504" s="24">
        <v>2708.4083107580618</v>
      </c>
      <c r="E504" s="24">
        <v>1218.2777237070816</v>
      </c>
      <c r="F504" s="24">
        <v>27.983412395114861</v>
      </c>
      <c r="G504" s="24">
        <v>9.3278041317049549</v>
      </c>
      <c r="H504" s="24">
        <v>743.91438758048491</v>
      </c>
      <c r="I504" s="24">
        <v>6262.2024518831568</v>
      </c>
    </row>
    <row r="505" spans="1:9">
      <c r="A505" s="25" t="s">
        <v>1538</v>
      </c>
      <c r="B505" s="24">
        <v>2308.4804041277121</v>
      </c>
      <c r="C505" s="24">
        <v>75.588645227145946</v>
      </c>
      <c r="D505" s="24">
        <v>2377.3307363164658</v>
      </c>
      <c r="E505" s="24">
        <v>1076.6294462630835</v>
      </c>
      <c r="F505" s="24">
        <v>69.254412123831358</v>
      </c>
      <c r="G505" s="24">
        <v>23.084804041277117</v>
      </c>
      <c r="H505" s="24">
        <v>1002.9550560686871</v>
      </c>
      <c r="I505" s="24">
        <v>8524.9249009004034</v>
      </c>
    </row>
    <row r="506" spans="1:9">
      <c r="A506" s="25" t="s">
        <v>1230</v>
      </c>
      <c r="B506" s="24">
        <v>1423.0496954921405</v>
      </c>
      <c r="C506" s="24">
        <v>15.910853158290186</v>
      </c>
      <c r="D506" s="24">
        <v>1193.8320897813744</v>
      </c>
      <c r="E506" s="24">
        <v>643.40349540570469</v>
      </c>
      <c r="F506" s="24">
        <v>42.691490864764219</v>
      </c>
      <c r="G506" s="24">
        <v>14.230496954921406</v>
      </c>
      <c r="H506" s="24">
        <v>252.81782806984668</v>
      </c>
      <c r="I506" s="24">
        <v>2110.3278431849549</v>
      </c>
    </row>
    <row r="507" spans="1:9">
      <c r="A507" s="25" t="s">
        <v>1527</v>
      </c>
      <c r="B507" s="24">
        <v>134.07899040642184</v>
      </c>
      <c r="C507" s="24">
        <v>4.3902686893608287</v>
      </c>
      <c r="D507" s="24">
        <v>138.07789072738996</v>
      </c>
      <c r="E507" s="24">
        <v>62.531780186942918</v>
      </c>
      <c r="F507" s="24">
        <v>4.0223697121926554</v>
      </c>
      <c r="G507" s="24">
        <v>1.3407899040642184</v>
      </c>
      <c r="H507" s="24">
        <v>58.252693460276042</v>
      </c>
      <c r="I507" s="24">
        <v>495.13668037186289</v>
      </c>
    </row>
    <row r="508" spans="1:9">
      <c r="A508" s="25" t="s">
        <v>1861</v>
      </c>
      <c r="B508" s="24">
        <v>781.82240221485688</v>
      </c>
      <c r="C508" s="24">
        <v>54.079109761667191</v>
      </c>
      <c r="D508" s="24">
        <v>1280.8395015849399</v>
      </c>
      <c r="E508" s="24">
        <v>1499.3766878863914</v>
      </c>
      <c r="F508" s="24">
        <v>23.454672066445706</v>
      </c>
      <c r="G508" s="24">
        <v>7.8182240221485708</v>
      </c>
      <c r="H508" s="24">
        <v>808.96082501006947</v>
      </c>
      <c r="I508" s="24">
        <v>6791.4606463731634</v>
      </c>
    </row>
    <row r="509" spans="1:9">
      <c r="A509" s="25" t="s">
        <v>1345</v>
      </c>
      <c r="B509" s="24">
        <v>1068.9717324454759</v>
      </c>
      <c r="C509" s="24">
        <v>27.084230248746501</v>
      </c>
      <c r="D509" s="24">
        <v>1062.4529875129213</v>
      </c>
      <c r="E509" s="24">
        <v>670.13526468881264</v>
      </c>
      <c r="F509" s="24">
        <v>32.069151973364278</v>
      </c>
      <c r="G509" s="24">
        <v>10.68971732445476</v>
      </c>
      <c r="H509" s="24">
        <v>411.62794169409119</v>
      </c>
      <c r="I509" s="24">
        <v>3450.4198662455401</v>
      </c>
    </row>
    <row r="510" spans="1:9">
      <c r="A510" s="25" t="s">
        <v>1387</v>
      </c>
      <c r="B510" s="24">
        <v>3081.9043775639734</v>
      </c>
      <c r="C510" s="24">
        <v>40.089948447782142</v>
      </c>
      <c r="D510" s="24">
        <v>2505.5792247006957</v>
      </c>
      <c r="E510" s="24">
        <v>1069.9318961138215</v>
      </c>
      <c r="F510" s="24">
        <v>92.45713132691921</v>
      </c>
      <c r="G510" s="24">
        <v>30.819043775639734</v>
      </c>
      <c r="H510" s="24">
        <v>668.61741427739275</v>
      </c>
      <c r="I510" s="24">
        <v>5556.6915065877511</v>
      </c>
    </row>
    <row r="511" spans="1:9">
      <c r="A511" s="25" t="s">
        <v>192</v>
      </c>
      <c r="B511" s="24">
        <v>1877.125641989242</v>
      </c>
      <c r="C511" s="24">
        <v>47.560194110236587</v>
      </c>
      <c r="D511" s="24">
        <v>1865.6786571017253</v>
      </c>
      <c r="E511" s="24">
        <v>1176.764596076707</v>
      </c>
      <c r="F511" s="24">
        <v>56.313769259677258</v>
      </c>
      <c r="G511" s="24">
        <v>18.771256419892424</v>
      </c>
      <c r="H511" s="24">
        <v>722.82300912259393</v>
      </c>
      <c r="I511" s="24">
        <v>6058.9736940391494</v>
      </c>
    </row>
    <row r="512" spans="1:9">
      <c r="A512" s="25" t="s">
        <v>603</v>
      </c>
      <c r="B512" s="24">
        <v>223.46498401070309</v>
      </c>
      <c r="C512" s="24">
        <v>7.3171144822680478</v>
      </c>
      <c r="D512" s="24">
        <v>230.12981787898326</v>
      </c>
      <c r="E512" s="24">
        <v>104.21963364490486</v>
      </c>
      <c r="F512" s="24">
        <v>6.7039495203210926</v>
      </c>
      <c r="G512" s="24">
        <v>2.2346498401070307</v>
      </c>
      <c r="H512" s="24">
        <v>97.08782243379342</v>
      </c>
      <c r="I512" s="24">
        <v>825.22780061977153</v>
      </c>
    </row>
    <row r="513" spans="1:9">
      <c r="A513" s="25" t="s">
        <v>1840</v>
      </c>
      <c r="B513" s="24">
        <v>105.9545068768458</v>
      </c>
      <c r="C513" s="24">
        <v>7.3289347950426125</v>
      </c>
      <c r="D513" s="24">
        <v>173.58253919861696</v>
      </c>
      <c r="E513" s="24">
        <v>203.19923954287279</v>
      </c>
      <c r="F513" s="24">
        <v>3.178635206305374</v>
      </c>
      <c r="G513" s="24">
        <v>1.0595450687684582</v>
      </c>
      <c r="H513" s="24">
        <v>109.6323730988115</v>
      </c>
      <c r="I513" s="24">
        <v>920.39555495139109</v>
      </c>
    </row>
    <row r="514" spans="1:9">
      <c r="A514" s="25" t="s">
        <v>1549</v>
      </c>
      <c r="B514" s="24">
        <v>616.92368078964739</v>
      </c>
      <c r="C514" s="24">
        <v>12.739538825893725</v>
      </c>
      <c r="D514" s="24">
        <v>528.53477872179951</v>
      </c>
      <c r="E514" s="24">
        <v>217.16219515147009</v>
      </c>
      <c r="F514" s="24">
        <v>18.507710423689421</v>
      </c>
      <c r="G514" s="24">
        <v>6.1692368078964739</v>
      </c>
      <c r="H514" s="24">
        <v>170.68975234343134</v>
      </c>
      <c r="I514" s="24">
        <v>1449.3001189373631</v>
      </c>
    </row>
    <row r="515" spans="1:9">
      <c r="A515" s="25" t="s">
        <v>1563</v>
      </c>
      <c r="B515" s="24">
        <v>2460.6417507030565</v>
      </c>
      <c r="C515" s="24">
        <v>50.812510681341863</v>
      </c>
      <c r="D515" s="24">
        <v>2108.0966474764082</v>
      </c>
      <c r="E515" s="24">
        <v>866.16607645870613</v>
      </c>
      <c r="F515" s="24">
        <v>73.819252521091698</v>
      </c>
      <c r="G515" s="24">
        <v>24.606417507030564</v>
      </c>
      <c r="H515" s="24">
        <v>680.80760086209386</v>
      </c>
      <c r="I515" s="24">
        <v>5780.6313698179347</v>
      </c>
    </row>
    <row r="516" spans="1:9">
      <c r="A516" s="25" t="s">
        <v>1835</v>
      </c>
      <c r="B516" s="24">
        <v>1037.5107249291984</v>
      </c>
      <c r="C516" s="24">
        <v>22.684701276883356</v>
      </c>
      <c r="D516" s="24">
        <v>1252.4484550712616</v>
      </c>
      <c r="E516" s="24">
        <v>1558.2012227556841</v>
      </c>
      <c r="F516" s="24">
        <v>31.125321747875951</v>
      </c>
      <c r="G516" s="24">
        <v>10.375107249291984</v>
      </c>
      <c r="H516" s="24">
        <v>333.26951700322365</v>
      </c>
      <c r="I516" s="24">
        <v>2802.872289973724</v>
      </c>
    </row>
    <row r="517" spans="1:9">
      <c r="A517" s="25" t="s">
        <v>1844</v>
      </c>
      <c r="B517" s="24">
        <v>1094.5513631007996</v>
      </c>
      <c r="C517" s="24">
        <v>75.710753666334071</v>
      </c>
      <c r="D517" s="24">
        <v>1793.1753022189159</v>
      </c>
      <c r="E517" s="24">
        <v>2099.1273630409482</v>
      </c>
      <c r="F517" s="24">
        <v>32.836540893023994</v>
      </c>
      <c r="G517" s="24">
        <v>10.945513631008</v>
      </c>
      <c r="H517" s="24">
        <v>1132.5451550140972</v>
      </c>
      <c r="I517" s="24">
        <v>9508.0449049224299</v>
      </c>
    </row>
    <row r="518" spans="1:9">
      <c r="A518" s="25" t="s">
        <v>1430</v>
      </c>
      <c r="B518" s="24">
        <v>4386.7180018969211</v>
      </c>
      <c r="C518" s="24">
        <v>242.10908071763689</v>
      </c>
      <c r="D518" s="24">
        <v>6305.0187290450522</v>
      </c>
      <c r="E518" s="24">
        <v>3879.0227149268667</v>
      </c>
      <c r="F518" s="24">
        <v>131.60154005690762</v>
      </c>
      <c r="G518" s="24">
        <v>43.867180018969215</v>
      </c>
      <c r="H518" s="24">
        <v>3264.3282868244905</v>
      </c>
      <c r="I518" s="24">
        <v>27698.172475726577</v>
      </c>
    </row>
    <row r="519" spans="1:9">
      <c r="A519" s="25" t="s">
        <v>1545</v>
      </c>
      <c r="B519" s="24">
        <v>333.47225988629589</v>
      </c>
      <c r="C519" s="24">
        <v>6.8862372031857975</v>
      </c>
      <c r="D519" s="24">
        <v>285.69447498475654</v>
      </c>
      <c r="E519" s="24">
        <v>117.384970352146</v>
      </c>
      <c r="F519" s="24">
        <v>10.004167796588876</v>
      </c>
      <c r="G519" s="24">
        <v>3.334722598862959</v>
      </c>
      <c r="H519" s="24">
        <v>92.264730996449373</v>
      </c>
      <c r="I519" s="24">
        <v>783.40546969587206</v>
      </c>
    </row>
    <row r="520" spans="1:9">
      <c r="A520" s="25" t="s">
        <v>1813</v>
      </c>
      <c r="B520" s="24">
        <v>5980.0534671488958</v>
      </c>
      <c r="C520" s="24">
        <v>107.20529140028604</v>
      </c>
      <c r="D520" s="24">
        <v>4454.5461300085144</v>
      </c>
      <c r="E520" s="24">
        <v>5052.5070441956277</v>
      </c>
      <c r="F520" s="24">
        <v>179.40160401446687</v>
      </c>
      <c r="G520" s="24">
        <v>59.800534671488961</v>
      </c>
      <c r="H520" s="24">
        <v>1377.4786297829596</v>
      </c>
      <c r="I520" s="24">
        <v>11749.913743671239</v>
      </c>
    </row>
    <row r="521" spans="1:9">
      <c r="A521" s="25" t="s">
        <v>1533</v>
      </c>
      <c r="B521" s="24">
        <v>167.59873800802731</v>
      </c>
      <c r="C521" s="24">
        <v>5.4878358617010363</v>
      </c>
      <c r="D521" s="24">
        <v>172.59736340923743</v>
      </c>
      <c r="E521" s="24">
        <v>78.164725233678652</v>
      </c>
      <c r="F521" s="24">
        <v>5.0279621402408194</v>
      </c>
      <c r="G521" s="24">
        <v>1.6759873800802729</v>
      </c>
      <c r="H521" s="24">
        <v>72.815866825345054</v>
      </c>
      <c r="I521" s="24">
        <v>618.92085046482862</v>
      </c>
    </row>
    <row r="522" spans="1:9">
      <c r="A522" s="25" t="s">
        <v>1431</v>
      </c>
      <c r="B522" s="24">
        <v>137.1227767190239</v>
      </c>
      <c r="C522" s="24">
        <v>7.56799716839258</v>
      </c>
      <c r="D522" s="24">
        <v>197.08622141160009</v>
      </c>
      <c r="E522" s="24">
        <v>121.25291969917632</v>
      </c>
      <c r="F522" s="24">
        <v>4.1136833015707168</v>
      </c>
      <c r="G522" s="24">
        <v>1.3712277671902391</v>
      </c>
      <c r="H522" s="24">
        <v>102.03841656068833</v>
      </c>
      <c r="I522" s="24">
        <v>865.80681007343094</v>
      </c>
    </row>
    <row r="523" spans="1:9">
      <c r="A523" s="25" t="s">
        <v>1649</v>
      </c>
      <c r="B523" s="24">
        <v>1372.737815377583</v>
      </c>
      <c r="C523" s="24">
        <v>65.663665392879295</v>
      </c>
      <c r="D523" s="24">
        <v>2733.6375427105413</v>
      </c>
      <c r="E523" s="24">
        <v>617.45247263221847</v>
      </c>
      <c r="F523" s="24">
        <v>41.182134461327486</v>
      </c>
      <c r="G523" s="24">
        <v>13.727378153775831</v>
      </c>
      <c r="H523" s="24">
        <v>905.39475423926297</v>
      </c>
      <c r="I523" s="24">
        <v>7664.1109918481907</v>
      </c>
    </row>
    <row r="524" spans="1:9">
      <c r="A524" s="25" t="s">
        <v>1658</v>
      </c>
      <c r="B524" s="24">
        <v>915.15854358505544</v>
      </c>
      <c r="C524" s="24">
        <v>43.775776928586204</v>
      </c>
      <c r="D524" s="24">
        <v>1822.4250284736943</v>
      </c>
      <c r="E524" s="24">
        <v>411.63498175481232</v>
      </c>
      <c r="F524" s="24">
        <v>27.454756307551659</v>
      </c>
      <c r="G524" s="24">
        <v>9.1515854358505528</v>
      </c>
      <c r="H524" s="24">
        <v>603.59650282617531</v>
      </c>
      <c r="I524" s="24">
        <v>5109.4073278987935</v>
      </c>
    </row>
    <row r="525" spans="1:9">
      <c r="A525" s="25" t="s">
        <v>1991</v>
      </c>
      <c r="B525" s="24">
        <v>668.61052056428593</v>
      </c>
      <c r="C525" s="24">
        <v>20.286754730647097</v>
      </c>
      <c r="D525" s="24">
        <v>1056.2678042791092</v>
      </c>
      <c r="E525" s="24">
        <v>412.03860538896822</v>
      </c>
      <c r="F525" s="24">
        <v>20.058315616928574</v>
      </c>
      <c r="G525" s="24">
        <v>6.6861052056428605</v>
      </c>
      <c r="H525" s="24">
        <v>278.41847603830894</v>
      </c>
      <c r="I525" s="24">
        <v>2357.9549110664334</v>
      </c>
    </row>
    <row r="526" spans="1:9">
      <c r="A526" s="25" t="s">
        <v>1925</v>
      </c>
      <c r="B526" s="24">
        <v>861.75812945299117</v>
      </c>
      <c r="C526" s="24">
        <v>18.723214294315465</v>
      </c>
      <c r="D526" s="24">
        <v>472.47752561508855</v>
      </c>
      <c r="E526" s="24">
        <v>598.80899235475806</v>
      </c>
      <c r="F526" s="24">
        <v>25.852743883589735</v>
      </c>
      <c r="G526" s="24">
        <v>8.6175812945299128</v>
      </c>
      <c r="H526" s="24">
        <v>274.23336955900925</v>
      </c>
      <c r="I526" s="24">
        <v>2307.0636634406837</v>
      </c>
    </row>
    <row r="527" spans="1:9">
      <c r="A527" s="25" t="s">
        <v>332</v>
      </c>
      <c r="B527" s="24">
        <v>156.62524073944573</v>
      </c>
      <c r="C527" s="24">
        <v>2.0374083870275776</v>
      </c>
      <c r="D527" s="24">
        <v>127.33586159175182</v>
      </c>
      <c r="E527" s="24">
        <v>54.37493194908847</v>
      </c>
      <c r="F527" s="24">
        <v>4.6987572221833718</v>
      </c>
      <c r="G527" s="24">
        <v>1.566252407394457</v>
      </c>
      <c r="H527" s="24">
        <v>33.979757527895117</v>
      </c>
      <c r="I527" s="24">
        <v>282.39621945119023</v>
      </c>
    </row>
    <row r="528" spans="1:9">
      <c r="A528" s="25" t="s">
        <v>93</v>
      </c>
      <c r="B528" s="24">
        <v>1413.3157947697177</v>
      </c>
      <c r="C528" s="24">
        <v>61.492924963786571</v>
      </c>
      <c r="D528" s="24">
        <v>4036.3776297442905</v>
      </c>
      <c r="E528" s="24">
        <v>1435.2686042286693</v>
      </c>
      <c r="F528" s="24">
        <v>42.399473843091528</v>
      </c>
      <c r="G528" s="24">
        <v>14.133157947697176</v>
      </c>
      <c r="H528" s="24">
        <v>929.09330697324958</v>
      </c>
      <c r="I528" s="24">
        <v>7792.4343723019692</v>
      </c>
    </row>
    <row r="529" spans="1:9">
      <c r="A529" s="25" t="s">
        <v>1386</v>
      </c>
      <c r="B529" s="24">
        <v>3852.3804719549676</v>
      </c>
      <c r="C529" s="24">
        <v>50.112435559727686</v>
      </c>
      <c r="D529" s="24">
        <v>3131.9740308758696</v>
      </c>
      <c r="E529" s="24">
        <v>1337.4148701422771</v>
      </c>
      <c r="F529" s="24">
        <v>115.57141415864902</v>
      </c>
      <c r="G529" s="24">
        <v>38.523804719549666</v>
      </c>
      <c r="H529" s="24">
        <v>835.77176784674111</v>
      </c>
      <c r="I529" s="24">
        <v>6945.8643832346897</v>
      </c>
    </row>
    <row r="530" spans="1:9">
      <c r="A530" s="25" t="s">
        <v>1255</v>
      </c>
      <c r="B530" s="24">
        <v>44.350786729356059</v>
      </c>
      <c r="C530" s="24">
        <v>1.0486523019813436</v>
      </c>
      <c r="D530" s="24">
        <v>87.582610473048717</v>
      </c>
      <c r="E530" s="24">
        <v>19.81676965796337</v>
      </c>
      <c r="F530" s="24">
        <v>1.3305236018806816</v>
      </c>
      <c r="G530" s="24">
        <v>0.44350786729356062</v>
      </c>
      <c r="H530" s="24">
        <v>16.255965547588612</v>
      </c>
      <c r="I530" s="24">
        <v>136.00641385844034</v>
      </c>
    </row>
    <row r="531" spans="1:9">
      <c r="A531" s="25" t="s">
        <v>1397</v>
      </c>
      <c r="B531" s="24">
        <v>1926.1902359774838</v>
      </c>
      <c r="C531" s="24">
        <v>25.056217779863843</v>
      </c>
      <c r="D531" s="24">
        <v>1565.9870154379348</v>
      </c>
      <c r="E531" s="24">
        <v>668.70743507113855</v>
      </c>
      <c r="F531" s="24">
        <v>57.78570707932451</v>
      </c>
      <c r="G531" s="24">
        <v>19.261902359774833</v>
      </c>
      <c r="H531" s="24">
        <v>417.88588392337056</v>
      </c>
      <c r="I531" s="24">
        <v>3472.9321916173449</v>
      </c>
    </row>
    <row r="532" spans="1:9">
      <c r="A532" s="25" t="s">
        <v>1510</v>
      </c>
      <c r="B532" s="24">
        <v>3835.031235768176</v>
      </c>
      <c r="C532" s="24">
        <v>141.4864652915237</v>
      </c>
      <c r="D532" s="24">
        <v>7489.5125723870551</v>
      </c>
      <c r="E532" s="24">
        <v>1367.2758521410601</v>
      </c>
      <c r="F532" s="24">
        <v>115.05093707304525</v>
      </c>
      <c r="G532" s="24">
        <v>38.350312357681759</v>
      </c>
      <c r="H532" s="24">
        <v>1714.4047283689299</v>
      </c>
      <c r="I532" s="24">
        <v>14722.811178620152</v>
      </c>
    </row>
    <row r="533" spans="1:9">
      <c r="A533" s="25" t="s">
        <v>1465</v>
      </c>
      <c r="B533" s="24">
        <v>272.02792573117517</v>
      </c>
      <c r="C533" s="24">
        <v>15.052881463161803</v>
      </c>
      <c r="D533" s="24">
        <v>840.32601238877567</v>
      </c>
      <c r="E533" s="24">
        <v>193.93071087066491</v>
      </c>
      <c r="F533" s="24">
        <v>8.1608377719352561</v>
      </c>
      <c r="G533" s="24">
        <v>2.7202792573117516</v>
      </c>
      <c r="H533" s="24">
        <v>199.2282918328784</v>
      </c>
      <c r="I533" s="24">
        <v>1693.8667347263772</v>
      </c>
    </row>
    <row r="534" spans="1:9">
      <c r="A534" s="25" t="s">
        <v>41</v>
      </c>
      <c r="B534" s="24">
        <v>55.165941369118471</v>
      </c>
      <c r="C534" s="24">
        <v>6.4798070969839578</v>
      </c>
      <c r="D534" s="24">
        <v>181.78272318029929</v>
      </c>
      <c r="E534" s="24">
        <v>112.6090472057183</v>
      </c>
      <c r="F534" s="24">
        <v>1.6549782410735541</v>
      </c>
      <c r="G534" s="24">
        <v>0.55165941369118476</v>
      </c>
      <c r="H534" s="24">
        <v>98.698675528820559</v>
      </c>
      <c r="I534" s="24">
        <v>827.15317794970349</v>
      </c>
    </row>
    <row r="535" spans="1:9">
      <c r="A535" s="25" t="s">
        <v>1631</v>
      </c>
      <c r="B535" s="24">
        <v>62.012275374170855</v>
      </c>
      <c r="C535" s="24">
        <v>2.9663008149160799</v>
      </c>
      <c r="D535" s="24">
        <v>123.48977508506253</v>
      </c>
      <c r="E535" s="24">
        <v>27.892895740473165</v>
      </c>
      <c r="F535" s="24">
        <v>1.8603682612251251</v>
      </c>
      <c r="G535" s="24">
        <v>0.62012275374170844</v>
      </c>
      <c r="H535" s="24">
        <v>40.900445950614099</v>
      </c>
      <c r="I535" s="24">
        <v>346.21976316283889</v>
      </c>
    </row>
    <row r="536" spans="1:9">
      <c r="A536" s="25" t="s">
        <v>1982</v>
      </c>
      <c r="B536" s="24">
        <v>90.611752487992177</v>
      </c>
      <c r="C536" s="24">
        <v>2.749311208693817</v>
      </c>
      <c r="D536" s="24">
        <v>143.14802698826395</v>
      </c>
      <c r="E536" s="24">
        <v>55.840491554773422</v>
      </c>
      <c r="F536" s="24">
        <v>2.718352574639765</v>
      </c>
      <c r="G536" s="24">
        <v>0.90611752487992192</v>
      </c>
      <c r="H536" s="24">
        <v>37.73196092932492</v>
      </c>
      <c r="I536" s="24">
        <v>319.55588523955078</v>
      </c>
    </row>
    <row r="537" spans="1:9">
      <c r="A537" s="25" t="s">
        <v>1620</v>
      </c>
      <c r="B537" s="24">
        <v>1985.0897258692364</v>
      </c>
      <c r="C537" s="24">
        <v>135.5191108443924</v>
      </c>
      <c r="D537" s="24">
        <v>4464.7962538066877</v>
      </c>
      <c r="E537" s="24">
        <v>1729.5955885266053</v>
      </c>
      <c r="F537" s="24">
        <v>59.552691776077097</v>
      </c>
      <c r="G537" s="24">
        <v>19.850897258692363</v>
      </c>
      <c r="H537" s="24">
        <v>1818.5254329645195</v>
      </c>
      <c r="I537" s="24">
        <v>15438.267252353242</v>
      </c>
    </row>
    <row r="538" spans="1:9">
      <c r="A538" s="25" t="s">
        <v>1711</v>
      </c>
      <c r="B538" s="24">
        <v>5576.360900357402</v>
      </c>
      <c r="C538" s="24">
        <v>67.853174508819095</v>
      </c>
      <c r="D538" s="24">
        <v>1500.7376451904302</v>
      </c>
      <c r="E538" s="24">
        <v>2499.8401284419092</v>
      </c>
      <c r="F538" s="24">
        <v>167.29082701072207</v>
      </c>
      <c r="G538" s="24">
        <v>55.763609003574018</v>
      </c>
      <c r="H538" s="24">
        <v>1004.7276065565748</v>
      </c>
      <c r="I538" s="24">
        <v>8443.4117475009007</v>
      </c>
    </row>
    <row r="539" spans="1:9">
      <c r="A539" s="25" t="s">
        <v>187</v>
      </c>
      <c r="B539" s="24">
        <v>7133.0774395591206</v>
      </c>
      <c r="C539" s="24">
        <v>180.72873761889903</v>
      </c>
      <c r="D539" s="24">
        <v>7089.5788969865553</v>
      </c>
      <c r="E539" s="24">
        <v>4471.705465091487</v>
      </c>
      <c r="F539" s="24">
        <v>213.9923231867736</v>
      </c>
      <c r="G539" s="24">
        <v>71.330774395591206</v>
      </c>
      <c r="H539" s="24">
        <v>2746.7274346658569</v>
      </c>
      <c r="I539" s="24">
        <v>23024.10003734877</v>
      </c>
    </row>
    <row r="540" spans="1:9">
      <c r="A540" s="25" t="s">
        <v>1375</v>
      </c>
      <c r="B540" s="24">
        <v>4546.6286970391093</v>
      </c>
      <c r="C540" s="24">
        <v>272.30760564073375</v>
      </c>
      <c r="D540" s="24">
        <v>12132.835823345964</v>
      </c>
      <c r="E540" s="24">
        <v>2081.8748897085034</v>
      </c>
      <c r="F540" s="24">
        <v>136.39886091117327</v>
      </c>
      <c r="G540" s="24">
        <v>45.466286970391096</v>
      </c>
      <c r="H540" s="24">
        <v>3800.1347789268611</v>
      </c>
      <c r="I540" s="24">
        <v>32127.444910418701</v>
      </c>
    </row>
    <row r="541" spans="1:9">
      <c r="A541" s="25" t="s">
        <v>1864</v>
      </c>
      <c r="B541" s="24">
        <v>1563.6448044297138</v>
      </c>
      <c r="C541" s="24">
        <v>108.15821952333438</v>
      </c>
      <c r="D541" s="24">
        <v>2561.6790031698797</v>
      </c>
      <c r="E541" s="24">
        <v>2998.7533757727829</v>
      </c>
      <c r="F541" s="24">
        <v>46.909344132891412</v>
      </c>
      <c r="G541" s="24">
        <v>15.636448044297142</v>
      </c>
      <c r="H541" s="24">
        <v>1617.9216500201389</v>
      </c>
      <c r="I541" s="24">
        <v>13582.921292746327</v>
      </c>
    </row>
    <row r="542" spans="1:9">
      <c r="A542" s="25" t="s">
        <v>1577</v>
      </c>
      <c r="B542" s="24">
        <v>1439.7332565581196</v>
      </c>
      <c r="C542" s="24">
        <v>98.288439176935441</v>
      </c>
      <c r="D542" s="24">
        <v>3238.1990428905347</v>
      </c>
      <c r="E542" s="24">
        <v>1254.4300928803464</v>
      </c>
      <c r="F542" s="24">
        <v>43.191997696743584</v>
      </c>
      <c r="G542" s="24">
        <v>14.397332565581198</v>
      </c>
      <c r="H542" s="24">
        <v>1318.9285651001551</v>
      </c>
      <c r="I542" s="24">
        <v>11196.968327017206</v>
      </c>
    </row>
    <row r="543" spans="1:9">
      <c r="A543" s="25" t="s">
        <v>1849</v>
      </c>
      <c r="B543" s="24">
        <v>390.91120110742844</v>
      </c>
      <c r="C543" s="24">
        <v>27.039554880833595</v>
      </c>
      <c r="D543" s="24">
        <v>640.41975079246993</v>
      </c>
      <c r="E543" s="24">
        <v>749.68834394319572</v>
      </c>
      <c r="F543" s="24">
        <v>11.727336033222853</v>
      </c>
      <c r="G543" s="24">
        <v>3.9091120110742854</v>
      </c>
      <c r="H543" s="24">
        <v>404.48041250503474</v>
      </c>
      <c r="I543" s="24">
        <v>3395.7303231865817</v>
      </c>
    </row>
    <row r="544" spans="1:9">
      <c r="A544" s="25" t="s">
        <v>1827</v>
      </c>
      <c r="B544" s="24">
        <v>2075.0214498583969</v>
      </c>
      <c r="C544" s="24">
        <v>45.369402553766712</v>
      </c>
      <c r="D544" s="24">
        <v>2504.8969101425232</v>
      </c>
      <c r="E544" s="24">
        <v>3116.4024455113681</v>
      </c>
      <c r="F544" s="24">
        <v>62.250643495751902</v>
      </c>
      <c r="G544" s="24">
        <v>20.750214498583968</v>
      </c>
      <c r="H544" s="24">
        <v>666.53903400644731</v>
      </c>
      <c r="I544" s="24">
        <v>5605.7445799474481</v>
      </c>
    </row>
    <row r="545" spans="1:9">
      <c r="A545" s="25" t="s">
        <v>1838</v>
      </c>
      <c r="B545" s="24">
        <v>105.9545068768458</v>
      </c>
      <c r="C545" s="24">
        <v>7.3289347950426125</v>
      </c>
      <c r="D545" s="24">
        <v>173.58253919861696</v>
      </c>
      <c r="E545" s="24">
        <v>203.19923954287279</v>
      </c>
      <c r="F545" s="24">
        <v>3.178635206305374</v>
      </c>
      <c r="G545" s="24">
        <v>1.0595450687684582</v>
      </c>
      <c r="H545" s="24">
        <v>109.6323730988115</v>
      </c>
      <c r="I545" s="24">
        <v>920.39555495139109</v>
      </c>
    </row>
    <row r="546" spans="1:9">
      <c r="A546" s="25" t="s">
        <v>1573</v>
      </c>
      <c r="B546" s="24">
        <v>2460.6417507030565</v>
      </c>
      <c r="C546" s="24">
        <v>50.812510681341863</v>
      </c>
      <c r="D546" s="24">
        <v>2108.0966474764082</v>
      </c>
      <c r="E546" s="24">
        <v>866.16607645870613</v>
      </c>
      <c r="F546" s="24">
        <v>73.819252521091698</v>
      </c>
      <c r="G546" s="24">
        <v>24.606417507030564</v>
      </c>
      <c r="H546" s="24">
        <v>680.80760086209386</v>
      </c>
      <c r="I546" s="24">
        <v>5780.6313698179347</v>
      </c>
    </row>
    <row r="547" spans="1:9">
      <c r="A547" s="25" t="s">
        <v>1915</v>
      </c>
      <c r="B547" s="24">
        <v>2692.9941545405977</v>
      </c>
      <c r="C547" s="24">
        <v>58.510044669735834</v>
      </c>
      <c r="D547" s="24">
        <v>1476.4922675471519</v>
      </c>
      <c r="E547" s="24">
        <v>1871.278101108619</v>
      </c>
      <c r="F547" s="24">
        <v>80.789824636217929</v>
      </c>
      <c r="G547" s="24">
        <v>26.929941545405981</v>
      </c>
      <c r="H547" s="24">
        <v>856.97927987190383</v>
      </c>
      <c r="I547" s="24">
        <v>7209.5739482521376</v>
      </c>
    </row>
    <row r="548" spans="1:9">
      <c r="A548" s="25" t="s">
        <v>1643</v>
      </c>
      <c r="B548" s="24">
        <v>4071.608743238914</v>
      </c>
      <c r="C548" s="24">
        <v>194.76170258573603</v>
      </c>
      <c r="D548" s="24">
        <v>8108.1051276240232</v>
      </c>
      <c r="E548" s="24">
        <v>1831.394792174734</v>
      </c>
      <c r="F548" s="24">
        <v>122.14826229716742</v>
      </c>
      <c r="G548" s="24">
        <v>40.716087432389138</v>
      </c>
      <c r="H548" s="24">
        <v>2685.4459432439048</v>
      </c>
      <c r="I548" s="24">
        <v>22732.134988923055</v>
      </c>
    </row>
    <row r="549" spans="1:9">
      <c r="A549" s="25" t="s">
        <v>1587</v>
      </c>
      <c r="B549" s="24">
        <v>112.09344689136864</v>
      </c>
      <c r="C549" s="24">
        <v>7.6524522071915975</v>
      </c>
      <c r="D549" s="24">
        <v>252.11676592488158</v>
      </c>
      <c r="E549" s="24">
        <v>97.666281135557966</v>
      </c>
      <c r="F549" s="24">
        <v>3.362803406741059</v>
      </c>
      <c r="G549" s="24">
        <v>1.1209344689136866</v>
      </c>
      <c r="H549" s="24">
        <v>102.68794472317941</v>
      </c>
      <c r="I549" s="24">
        <v>871.7634108899764</v>
      </c>
    </row>
    <row r="550" spans="1:9">
      <c r="A550" s="25" t="s">
        <v>1458</v>
      </c>
      <c r="B550" s="24">
        <v>85.903555494055325</v>
      </c>
      <c r="C550" s="24">
        <v>4.7535415146826745</v>
      </c>
      <c r="D550" s="24">
        <v>265.36610917540287</v>
      </c>
      <c r="E550" s="24">
        <v>61.241277117052078</v>
      </c>
      <c r="F550" s="24">
        <v>2.5771066648216596</v>
      </c>
      <c r="G550" s="24">
        <v>0.85903555494055328</v>
      </c>
      <c r="H550" s="24">
        <v>62.914197420908962</v>
      </c>
      <c r="I550" s="24">
        <v>534.90528465043485</v>
      </c>
    </row>
    <row r="551" spans="1:9">
      <c r="A551" s="25" t="s">
        <v>1990</v>
      </c>
      <c r="B551" s="24">
        <v>1069.7768329028574</v>
      </c>
      <c r="C551" s="24">
        <v>32.458807569035351</v>
      </c>
      <c r="D551" s="24">
        <v>1690.0284868465747</v>
      </c>
      <c r="E551" s="24">
        <v>659.26176862234911</v>
      </c>
      <c r="F551" s="24">
        <v>32.093304987085716</v>
      </c>
      <c r="G551" s="24">
        <v>10.697768329028577</v>
      </c>
      <c r="H551" s="24">
        <v>445.46956166129434</v>
      </c>
      <c r="I551" s="24">
        <v>3772.727857706293</v>
      </c>
    </row>
    <row r="552" spans="1:9">
      <c r="A552" s="25" t="s">
        <v>2025</v>
      </c>
      <c r="B552" s="24">
        <v>2293.5865937823492</v>
      </c>
      <c r="C552" s="24">
        <v>75.343361006108992</v>
      </c>
      <c r="D552" s="24">
        <v>2996.7003858407975</v>
      </c>
      <c r="E552" s="24">
        <v>1128.8524474309202</v>
      </c>
      <c r="F552" s="24">
        <v>68.807597813470451</v>
      </c>
      <c r="G552" s="24">
        <v>22.93586593782349</v>
      </c>
      <c r="H552" s="24">
        <v>1169.5095976855905</v>
      </c>
      <c r="I552" s="24">
        <v>9783.5346788149218</v>
      </c>
    </row>
    <row r="553" spans="1:9">
      <c r="A553" s="25" t="s">
        <v>2044</v>
      </c>
      <c r="B553" s="24">
        <v>242.43666132954181</v>
      </c>
      <c r="C553" s="24">
        <v>15.596154530732912</v>
      </c>
      <c r="D553" s="24">
        <v>480.03770182043314</v>
      </c>
      <c r="E553" s="24">
        <v>286.73933685516079</v>
      </c>
      <c r="F553" s="24">
        <v>7.2730998398862541</v>
      </c>
      <c r="G553" s="24">
        <v>2.424366613295418</v>
      </c>
      <c r="H553" s="24">
        <v>229.76646354409948</v>
      </c>
      <c r="I553" s="24">
        <v>1931.8555708955776</v>
      </c>
    </row>
    <row r="554" spans="1:9">
      <c r="A554" s="25" t="s">
        <v>1807</v>
      </c>
      <c r="B554" s="24">
        <v>14950.13366787224</v>
      </c>
      <c r="C554" s="24">
        <v>268.01322850071512</v>
      </c>
      <c r="D554" s="24">
        <v>11136.365325021286</v>
      </c>
      <c r="E554" s="24">
        <v>12631.267610489069</v>
      </c>
      <c r="F554" s="24">
        <v>448.50401003616719</v>
      </c>
      <c r="G554" s="24">
        <v>149.5013366787224</v>
      </c>
      <c r="H554" s="24">
        <v>3443.696574457399</v>
      </c>
      <c r="I554" s="24">
        <v>29374.784359178098</v>
      </c>
    </row>
    <row r="555" spans="1:9">
      <c r="A555" s="25" t="s">
        <v>91</v>
      </c>
      <c r="B555" s="24">
        <v>532.07182861918784</v>
      </c>
      <c r="C555" s="24">
        <v>23.150277633425532</v>
      </c>
      <c r="D555" s="24">
        <v>1519.5774606096152</v>
      </c>
      <c r="E555" s="24">
        <v>540.33641570961663</v>
      </c>
      <c r="F555" s="24">
        <v>15.962154858575634</v>
      </c>
      <c r="G555" s="24">
        <v>5.3207182861918776</v>
      </c>
      <c r="H555" s="24">
        <v>349.77630380169393</v>
      </c>
      <c r="I555" s="24">
        <v>2933.6223519254472</v>
      </c>
    </row>
    <row r="556" spans="1:9">
      <c r="A556" s="25" t="s">
        <v>1564</v>
      </c>
      <c r="B556" s="24">
        <v>11731.752358247513</v>
      </c>
      <c r="C556" s="24">
        <v>242.26191880389962</v>
      </c>
      <c r="D556" s="24">
        <v>10050.901480631497</v>
      </c>
      <c r="E556" s="24">
        <v>4129.6730445319918</v>
      </c>
      <c r="F556" s="24">
        <v>351.9525707474254</v>
      </c>
      <c r="G556" s="24">
        <v>117.3175235824751</v>
      </c>
      <c r="H556" s="24">
        <v>3245.9280895500656</v>
      </c>
      <c r="I556" s="24">
        <v>27560.670172992228</v>
      </c>
    </row>
    <row r="557" spans="1:9">
      <c r="A557" s="25" t="s">
        <v>1614</v>
      </c>
      <c r="B557" s="24">
        <v>1654.2414382243637</v>
      </c>
      <c r="C557" s="24">
        <v>112.93259237032701</v>
      </c>
      <c r="D557" s="24">
        <v>3720.6635448389061</v>
      </c>
      <c r="E557" s="24">
        <v>1441.3296571055046</v>
      </c>
      <c r="F557" s="24">
        <v>49.627243146730912</v>
      </c>
      <c r="G557" s="24">
        <v>16.542414382243638</v>
      </c>
      <c r="H557" s="24">
        <v>1515.4378608037662</v>
      </c>
      <c r="I557" s="24">
        <v>12865.222710294367</v>
      </c>
    </row>
    <row r="558" spans="1:9">
      <c r="A558" s="25" t="s">
        <v>1765</v>
      </c>
      <c r="B558" s="24">
        <v>38.866630255788202</v>
      </c>
      <c r="C558" s="24">
        <v>2.5090971400181807</v>
      </c>
      <c r="D558" s="24">
        <v>110.85901855758702</v>
      </c>
      <c r="E558" s="24">
        <v>47.836042468749405</v>
      </c>
      <c r="F558" s="24">
        <v>1.1659989076736461</v>
      </c>
      <c r="G558" s="24">
        <v>0.38866630255788204</v>
      </c>
      <c r="H558" s="24">
        <v>32.518564574353292</v>
      </c>
      <c r="I558" s="24">
        <v>277.11713625744545</v>
      </c>
    </row>
    <row r="559" spans="1:9">
      <c r="A559" s="25" t="s">
        <v>1277</v>
      </c>
      <c r="B559" s="24">
        <v>261.8062384919001</v>
      </c>
      <c r="C559" s="24">
        <v>6.190278344845809</v>
      </c>
      <c r="D559" s="24">
        <v>517.00714905408631</v>
      </c>
      <c r="E559" s="24">
        <v>116.97997500859971</v>
      </c>
      <c r="F559" s="24">
        <v>7.8541871547570032</v>
      </c>
      <c r="G559" s="24">
        <v>2.6180623849190012</v>
      </c>
      <c r="H559" s="24">
        <v>95.960263772526957</v>
      </c>
      <c r="I559" s="24">
        <v>802.85673037412414</v>
      </c>
    </row>
    <row r="560" spans="1:9">
      <c r="A560" s="25" t="s">
        <v>1414</v>
      </c>
      <c r="B560" s="24">
        <v>965.47665894001625</v>
      </c>
      <c r="C560" s="24">
        <v>53.286002485052236</v>
      </c>
      <c r="D560" s="24">
        <v>1387.6771687718083</v>
      </c>
      <c r="E560" s="24">
        <v>853.73755257131847</v>
      </c>
      <c r="F560" s="24">
        <v>28.964299768200487</v>
      </c>
      <c r="G560" s="24">
        <v>9.6547665894001629</v>
      </c>
      <c r="H560" s="24">
        <v>718.44891025223308</v>
      </c>
      <c r="I560" s="24">
        <v>6096.1153666693326</v>
      </c>
    </row>
    <row r="561" spans="1:9">
      <c r="A561" s="25" t="s">
        <v>203</v>
      </c>
      <c r="B561" s="24">
        <v>1251.4170946594948</v>
      </c>
      <c r="C561" s="24">
        <v>31.706796073491059</v>
      </c>
      <c r="D561" s="24">
        <v>1243.7857714011502</v>
      </c>
      <c r="E561" s="24">
        <v>784.5097307178047</v>
      </c>
      <c r="F561" s="24">
        <v>37.542512839784841</v>
      </c>
      <c r="G561" s="24">
        <v>12.514170946594948</v>
      </c>
      <c r="H561" s="24">
        <v>481.88200608172929</v>
      </c>
      <c r="I561" s="24">
        <v>4039.3157960260996</v>
      </c>
    </row>
    <row r="562" spans="1:9">
      <c r="A562" s="25" t="s">
        <v>2002</v>
      </c>
      <c r="B562" s="24">
        <v>1337.2210411285719</v>
      </c>
      <c r="C562" s="24">
        <v>40.573509461294194</v>
      </c>
      <c r="D562" s="24">
        <v>2112.5356085582184</v>
      </c>
      <c r="E562" s="24">
        <v>824.07721077793644</v>
      </c>
      <c r="F562" s="24">
        <v>40.116631233857149</v>
      </c>
      <c r="G562" s="24">
        <v>13.372210411285721</v>
      </c>
      <c r="H562" s="24">
        <v>556.83695207661788</v>
      </c>
      <c r="I562" s="24">
        <v>4715.9098221328668</v>
      </c>
    </row>
    <row r="563" spans="1:9">
      <c r="A563" s="25" t="s">
        <v>1916</v>
      </c>
      <c r="B563" s="24">
        <v>996.40783718002103</v>
      </c>
      <c r="C563" s="24">
        <v>21.648716527802257</v>
      </c>
      <c r="D563" s="24">
        <v>546.3021389924462</v>
      </c>
      <c r="E563" s="24">
        <v>692.37289741018901</v>
      </c>
      <c r="F563" s="24">
        <v>29.892235115400631</v>
      </c>
      <c r="G563" s="24">
        <v>9.9640783718002126</v>
      </c>
      <c r="H563" s="24">
        <v>317.08233355260438</v>
      </c>
      <c r="I563" s="24">
        <v>2667.542360853291</v>
      </c>
    </row>
    <row r="564" spans="1:9">
      <c r="A564" s="25" t="s">
        <v>1403</v>
      </c>
      <c r="B564" s="24">
        <v>11.452654188979285</v>
      </c>
      <c r="C564" s="24">
        <v>3.7491549295774651</v>
      </c>
      <c r="D564" s="24">
        <v>166.85289543352897</v>
      </c>
      <c r="E564" s="24">
        <v>18.380929827008302</v>
      </c>
      <c r="F564" s="24">
        <v>0.34357962566937855</v>
      </c>
      <c r="G564" s="24">
        <v>0.11452654188979285</v>
      </c>
      <c r="H564" s="24">
        <v>84.49785643899537</v>
      </c>
      <c r="I564" s="24">
        <v>686.0704022414418</v>
      </c>
    </row>
    <row r="565" spans="1:9">
      <c r="A565" s="25" t="s">
        <v>1930</v>
      </c>
      <c r="B565" s="24">
        <v>1712.2270597924166</v>
      </c>
      <c r="C565" s="24">
        <v>93.803028895782461</v>
      </c>
      <c r="D565" s="24">
        <v>4971.598817007949</v>
      </c>
      <c r="E565" s="24">
        <v>2236.2906161198484</v>
      </c>
      <c r="F565" s="24">
        <v>51.366811793772484</v>
      </c>
      <c r="G565" s="24">
        <v>17.122270597924164</v>
      </c>
      <c r="H565" s="24">
        <v>1365.541478572397</v>
      </c>
      <c r="I565" s="24">
        <v>11495.001760990999</v>
      </c>
    </row>
    <row r="566" spans="1:9">
      <c r="A566" s="25" t="s">
        <v>197</v>
      </c>
      <c r="B566" s="24">
        <v>3128.5427366487365</v>
      </c>
      <c r="C566" s="24">
        <v>79.266990183727643</v>
      </c>
      <c r="D566" s="24">
        <v>3109.4644285028753</v>
      </c>
      <c r="E566" s="24">
        <v>1961.2743267945116</v>
      </c>
      <c r="F566" s="24">
        <v>93.856282099462106</v>
      </c>
      <c r="G566" s="24">
        <v>31.285427366487372</v>
      </c>
      <c r="H566" s="24">
        <v>1204.7050152043232</v>
      </c>
      <c r="I566" s="24">
        <v>10098.28949006525</v>
      </c>
    </row>
    <row r="567" spans="1:9">
      <c r="A567" s="25" t="s">
        <v>164</v>
      </c>
      <c r="B567" s="24">
        <v>101.75708507682015</v>
      </c>
      <c r="C567" s="24">
        <v>2.5781900849304797</v>
      </c>
      <c r="D567" s="24">
        <v>101.13655558800143</v>
      </c>
      <c r="E567" s="24">
        <v>63.791220171853382</v>
      </c>
      <c r="F567" s="24">
        <v>3.0527125523046044</v>
      </c>
      <c r="G567" s="24">
        <v>1.0175708507682015</v>
      </c>
      <c r="H567" s="24">
        <v>39.183505243061653</v>
      </c>
      <c r="I567" s="24">
        <v>328.45084413699061</v>
      </c>
    </row>
    <row r="568" spans="1:9">
      <c r="A568" s="25" t="s">
        <v>1256</v>
      </c>
      <c r="B568" s="24">
        <v>733.05746777732031</v>
      </c>
      <c r="C568" s="24">
        <v>17.332779365568264</v>
      </c>
      <c r="D568" s="24">
        <v>1447.6200173514417</v>
      </c>
      <c r="E568" s="24">
        <v>327.5439300240792</v>
      </c>
      <c r="F568" s="24">
        <v>21.99172403331961</v>
      </c>
      <c r="G568" s="24">
        <v>7.3305746777732033</v>
      </c>
      <c r="H568" s="24">
        <v>268.6887385630755</v>
      </c>
      <c r="I568" s="24">
        <v>2247.9988450475475</v>
      </c>
    </row>
    <row r="569" spans="1:9">
      <c r="A569" s="25" t="s">
        <v>1999</v>
      </c>
      <c r="B569" s="24">
        <v>1203.4989370157148</v>
      </c>
      <c r="C569" s="24">
        <v>36.516158515164776</v>
      </c>
      <c r="D569" s="24">
        <v>1901.2820477023968</v>
      </c>
      <c r="E569" s="24">
        <v>741.66948970014278</v>
      </c>
      <c r="F569" s="24">
        <v>36.10496811047144</v>
      </c>
      <c r="G569" s="24">
        <v>12.034989370157149</v>
      </c>
      <c r="H569" s="24">
        <v>501.15325686895613</v>
      </c>
      <c r="I569" s="24">
        <v>4244.3188399195806</v>
      </c>
    </row>
    <row r="570" spans="1:9">
      <c r="A570" s="25" t="s">
        <v>1327</v>
      </c>
      <c r="B570" s="24">
        <v>332.54489288699244</v>
      </c>
      <c r="C570" s="24">
        <v>14.468923520890959</v>
      </c>
      <c r="D570" s="24">
        <v>949.73591288100965</v>
      </c>
      <c r="E570" s="24">
        <v>337.71025981851045</v>
      </c>
      <c r="F570" s="24">
        <v>9.9763467866097724</v>
      </c>
      <c r="G570" s="24">
        <v>3.3254489288699243</v>
      </c>
      <c r="H570" s="24">
        <v>218.61018987605874</v>
      </c>
      <c r="I570" s="24">
        <v>1833.5139699534045</v>
      </c>
    </row>
    <row r="571" spans="1:9">
      <c r="A571" s="25" t="s">
        <v>1689</v>
      </c>
      <c r="B571" s="24">
        <v>1134.3200288116807</v>
      </c>
      <c r="C571" s="24">
        <v>26.505798924726726</v>
      </c>
      <c r="D571" s="24">
        <v>1368.8780176259882</v>
      </c>
      <c r="E571" s="24">
        <v>1665.6097657794412</v>
      </c>
      <c r="F571" s="24">
        <v>34.029600864350421</v>
      </c>
      <c r="G571" s="24">
        <v>11.343200288116806</v>
      </c>
      <c r="H571" s="24">
        <v>387.77247371067875</v>
      </c>
      <c r="I571" s="24">
        <v>3262.6197816358431</v>
      </c>
    </row>
    <row r="572" spans="1:9">
      <c r="A572" s="25" t="s">
        <v>1886</v>
      </c>
      <c r="B572" s="24">
        <v>390.91120110742844</v>
      </c>
      <c r="C572" s="24">
        <v>27.039554880833595</v>
      </c>
      <c r="D572" s="24">
        <v>640.41975079246993</v>
      </c>
      <c r="E572" s="24">
        <v>749.68834394319572</v>
      </c>
      <c r="F572" s="24">
        <v>11.727336033222853</v>
      </c>
      <c r="G572" s="24">
        <v>3.9091120110742854</v>
      </c>
      <c r="H572" s="24">
        <v>404.48041250503474</v>
      </c>
      <c r="I572" s="24">
        <v>3395.7303231865817</v>
      </c>
    </row>
    <row r="573" spans="1:9">
      <c r="A573" s="25" t="s">
        <v>1912</v>
      </c>
      <c r="B573" s="24">
        <v>861.75812945299117</v>
      </c>
      <c r="C573" s="24">
        <v>18.723214294315465</v>
      </c>
      <c r="D573" s="24">
        <v>472.47752561508855</v>
      </c>
      <c r="E573" s="24">
        <v>598.80899235475806</v>
      </c>
      <c r="F573" s="24">
        <v>25.852743883589735</v>
      </c>
      <c r="G573" s="24">
        <v>8.6175812945299128</v>
      </c>
      <c r="H573" s="24">
        <v>274.23336955900925</v>
      </c>
      <c r="I573" s="24">
        <v>2307.0636634406837</v>
      </c>
    </row>
    <row r="574" spans="1:9">
      <c r="A574" s="25" t="s">
        <v>1997</v>
      </c>
      <c r="B574" s="24">
        <v>1337.2210411285719</v>
      </c>
      <c r="C574" s="24">
        <v>40.573509461294194</v>
      </c>
      <c r="D574" s="24">
        <v>2112.5356085582184</v>
      </c>
      <c r="E574" s="24">
        <v>824.07721077793644</v>
      </c>
      <c r="F574" s="24">
        <v>40.116631233857149</v>
      </c>
      <c r="G574" s="24">
        <v>13.372210411285721</v>
      </c>
      <c r="H574" s="24">
        <v>556.83695207661788</v>
      </c>
      <c r="I574" s="24">
        <v>4715.9098221328668</v>
      </c>
    </row>
    <row r="575" spans="1:9">
      <c r="A575" s="25" t="s">
        <v>1437</v>
      </c>
      <c r="B575" s="24">
        <v>7446.0709642825814</v>
      </c>
      <c r="C575" s="24">
        <v>134.13523956402526</v>
      </c>
      <c r="D575" s="24">
        <v>3185.8900045097434</v>
      </c>
      <c r="E575" s="24">
        <v>3779.1380115348034</v>
      </c>
      <c r="F575" s="24">
        <v>223.38212892847747</v>
      </c>
      <c r="G575" s="24">
        <v>74.460709642825819</v>
      </c>
      <c r="H575" s="24">
        <v>1912.2272440749753</v>
      </c>
      <c r="I575" s="24">
        <v>16131.056662015522</v>
      </c>
    </row>
    <row r="576" spans="1:9">
      <c r="A576" s="25" t="s">
        <v>1832</v>
      </c>
      <c r="B576" s="24">
        <v>2075.0214498583969</v>
      </c>
      <c r="C576" s="24">
        <v>45.369402553766712</v>
      </c>
      <c r="D576" s="24">
        <v>2504.8969101425232</v>
      </c>
      <c r="E576" s="24">
        <v>3116.4024455113681</v>
      </c>
      <c r="F576" s="24">
        <v>62.250643495751902</v>
      </c>
      <c r="G576" s="24">
        <v>20.750214498583968</v>
      </c>
      <c r="H576" s="24">
        <v>666.53903400644731</v>
      </c>
      <c r="I576" s="24">
        <v>5605.7445799474481</v>
      </c>
    </row>
    <row r="577" spans="1:9">
      <c r="A577" s="25" t="s">
        <v>2015</v>
      </c>
      <c r="B577" s="24">
        <v>917.43463751293962</v>
      </c>
      <c r="C577" s="24">
        <v>30.137344402443599</v>
      </c>
      <c r="D577" s="24">
        <v>1198.680154336319</v>
      </c>
      <c r="E577" s="24">
        <v>451.54097897236807</v>
      </c>
      <c r="F577" s="24">
        <v>27.523039125388181</v>
      </c>
      <c r="G577" s="24">
        <v>9.1743463751293959</v>
      </c>
      <c r="H577" s="24">
        <v>467.80383907423618</v>
      </c>
      <c r="I577" s="24">
        <v>3913.4138715259687</v>
      </c>
    </row>
    <row r="578" spans="1:9">
      <c r="A578" s="25" t="s">
        <v>1540</v>
      </c>
      <c r="B578" s="24">
        <v>1648.9145743769373</v>
      </c>
      <c r="C578" s="24">
        <v>53.991889447961398</v>
      </c>
      <c r="D578" s="24">
        <v>1698.09338308319</v>
      </c>
      <c r="E578" s="24">
        <v>769.02103304505965</v>
      </c>
      <c r="F578" s="24">
        <v>49.467437231308111</v>
      </c>
      <c r="G578" s="24">
        <v>16.48914574376937</v>
      </c>
      <c r="H578" s="24">
        <v>716.39646862049074</v>
      </c>
      <c r="I578" s="24">
        <v>6089.2320720717171</v>
      </c>
    </row>
    <row r="579" spans="1:9">
      <c r="A579" s="25" t="s">
        <v>1897</v>
      </c>
      <c r="B579" s="24">
        <v>1615.7964927243584</v>
      </c>
      <c r="C579" s="24">
        <v>35.106026801841494</v>
      </c>
      <c r="D579" s="24">
        <v>885.89536052829101</v>
      </c>
      <c r="E579" s="24">
        <v>1122.7668606651714</v>
      </c>
      <c r="F579" s="24">
        <v>48.473894781730756</v>
      </c>
      <c r="G579" s="24">
        <v>16.157964927243587</v>
      </c>
      <c r="H579" s="24">
        <v>514.1875679231423</v>
      </c>
      <c r="I579" s="24">
        <v>4325.744368951282</v>
      </c>
    </row>
    <row r="580" spans="1:9">
      <c r="A580" s="25" t="s">
        <v>185</v>
      </c>
      <c r="B580" s="24">
        <v>3298.1378784434373</v>
      </c>
      <c r="C580" s="24">
        <v>83.563973658611786</v>
      </c>
      <c r="D580" s="24">
        <v>3278.0253544828774</v>
      </c>
      <c r="E580" s="24">
        <v>2067.593027080934</v>
      </c>
      <c r="F580" s="24">
        <v>98.944136353303108</v>
      </c>
      <c r="G580" s="24">
        <v>32.981378784434369</v>
      </c>
      <c r="H580" s="24">
        <v>1270.0108572760926</v>
      </c>
      <c r="I580" s="24">
        <v>10645.7075636269</v>
      </c>
    </row>
    <row r="581" spans="1:9">
      <c r="A581" s="25" t="s">
        <v>2043</v>
      </c>
      <c r="B581" s="24">
        <v>1030.3558106505527</v>
      </c>
      <c r="C581" s="24">
        <v>66.283656755614885</v>
      </c>
      <c r="D581" s="24">
        <v>2040.160232736841</v>
      </c>
      <c r="E581" s="24">
        <v>1218.6421816344334</v>
      </c>
      <c r="F581" s="24">
        <v>30.910674319516588</v>
      </c>
      <c r="G581" s="24">
        <v>10.303558106505529</v>
      </c>
      <c r="H581" s="24">
        <v>976.50747006242284</v>
      </c>
      <c r="I581" s="24">
        <v>8210.386176306205</v>
      </c>
    </row>
    <row r="582" spans="1:9">
      <c r="A582" s="25" t="s">
        <v>1778</v>
      </c>
      <c r="B582" s="24">
        <v>3537.0893784070618</v>
      </c>
      <c r="C582" s="24">
        <v>228.34243115347391</v>
      </c>
      <c r="D582" s="24">
        <v>10088.81537864416</v>
      </c>
      <c r="E582" s="24">
        <v>4353.358050536026</v>
      </c>
      <c r="F582" s="24">
        <v>106.11268135221187</v>
      </c>
      <c r="G582" s="24">
        <v>35.370893784070617</v>
      </c>
      <c r="H582" s="24">
        <v>2959.378484834293</v>
      </c>
      <c r="I582" s="24">
        <v>25219.270947339679</v>
      </c>
    </row>
    <row r="583" spans="1:9">
      <c r="A583" s="25" t="s">
        <v>108</v>
      </c>
      <c r="B583" s="24">
        <v>51.121504514661581</v>
      </c>
      <c r="C583" s="24">
        <v>1.0096028150488157</v>
      </c>
      <c r="D583" s="24">
        <v>33.073169488999291</v>
      </c>
      <c r="E583" s="24">
        <v>18.440678375257313</v>
      </c>
      <c r="F583" s="24">
        <v>1.5336451354398473</v>
      </c>
      <c r="G583" s="24">
        <v>0.51121504514661575</v>
      </c>
      <c r="H583" s="24">
        <v>15.1399242725072</v>
      </c>
      <c r="I583" s="24">
        <v>127.07333825009751</v>
      </c>
    </row>
    <row r="584" spans="1:9">
      <c r="A584" s="25" t="s">
        <v>1445</v>
      </c>
      <c r="B584" s="24">
        <v>42.951777747027656</v>
      </c>
      <c r="C584" s="24">
        <v>2.3767707573413372</v>
      </c>
      <c r="D584" s="24">
        <v>132.68305458770143</v>
      </c>
      <c r="E584" s="24">
        <v>30.620638558526036</v>
      </c>
      <c r="F584" s="24">
        <v>1.2885533324108298</v>
      </c>
      <c r="G584" s="24">
        <v>0.42951777747027658</v>
      </c>
      <c r="H584" s="24">
        <v>31.457098710454481</v>
      </c>
      <c r="I584" s="24">
        <v>267.45264232521743</v>
      </c>
    </row>
    <row r="585" spans="1:9">
      <c r="A585" s="25" t="s">
        <v>1891</v>
      </c>
      <c r="B585" s="24">
        <v>6140.0266723525619</v>
      </c>
      <c r="C585" s="24">
        <v>133.40290184699771</v>
      </c>
      <c r="D585" s="24">
        <v>3366.4023700075063</v>
      </c>
      <c r="E585" s="24">
        <v>4266.5140705276517</v>
      </c>
      <c r="F585" s="24">
        <v>184.20080017057688</v>
      </c>
      <c r="G585" s="24">
        <v>61.400266723525647</v>
      </c>
      <c r="H585" s="24">
        <v>1953.9127581079408</v>
      </c>
      <c r="I585" s="24">
        <v>16437.828602014873</v>
      </c>
    </row>
    <row r="586" spans="1:9">
      <c r="A586" s="25" t="s">
        <v>1583</v>
      </c>
      <c r="B586" s="24">
        <v>992.54486293461821</v>
      </c>
      <c r="C586" s="24">
        <v>67.759555422196215</v>
      </c>
      <c r="D586" s="24">
        <v>2232.3981269033438</v>
      </c>
      <c r="E586" s="24">
        <v>864.79779426330276</v>
      </c>
      <c r="F586" s="24">
        <v>29.776345888038545</v>
      </c>
      <c r="G586" s="24">
        <v>9.9254486293461834</v>
      </c>
      <c r="H586" s="24">
        <v>909.26271648225975</v>
      </c>
      <c r="I586" s="24">
        <v>7719.133626176621</v>
      </c>
    </row>
    <row r="587" spans="1:9">
      <c r="A587" s="25" t="s">
        <v>1656</v>
      </c>
      <c r="B587" s="24">
        <v>457.57927179252772</v>
      </c>
      <c r="C587" s="24">
        <v>21.887888464293102</v>
      </c>
      <c r="D587" s="24">
        <v>911.21251423684714</v>
      </c>
      <c r="E587" s="24">
        <v>205.81749087740616</v>
      </c>
      <c r="F587" s="24">
        <v>13.727378153775829</v>
      </c>
      <c r="G587" s="24">
        <v>4.5757927179252764</v>
      </c>
      <c r="H587" s="24">
        <v>301.79825141308766</v>
      </c>
      <c r="I587" s="24">
        <v>2554.7036639493967</v>
      </c>
    </row>
    <row r="588" spans="1:9">
      <c r="A588" s="25" t="s">
        <v>1798</v>
      </c>
      <c r="B588" s="24">
        <v>202.60791146875013</v>
      </c>
      <c r="C588" s="24">
        <v>3.6321816031130645</v>
      </c>
      <c r="D588" s="24">
        <v>150.92277901865069</v>
      </c>
      <c r="E588" s="24">
        <v>171.18206476399317</v>
      </c>
      <c r="F588" s="24">
        <v>6.0782373440625044</v>
      </c>
      <c r="G588" s="24">
        <v>2.0260791146875015</v>
      </c>
      <c r="H588" s="24">
        <v>46.669828255937261</v>
      </c>
      <c r="I588" s="24">
        <v>398.0943475875311</v>
      </c>
    </row>
    <row r="589" spans="1:9">
      <c r="A589" s="25" t="s">
        <v>328</v>
      </c>
      <c r="B589" s="24">
        <v>3852.3804719549676</v>
      </c>
      <c r="C589" s="24">
        <v>50.112435559727686</v>
      </c>
      <c r="D589" s="24">
        <v>3131.9740308758696</v>
      </c>
      <c r="E589" s="24">
        <v>1337.4148701422771</v>
      </c>
      <c r="F589" s="24">
        <v>115.57141415864902</v>
      </c>
      <c r="G589" s="24">
        <v>38.523804719549666</v>
      </c>
      <c r="H589" s="24">
        <v>835.77176784674111</v>
      </c>
      <c r="I589" s="24">
        <v>6945.8643832346897</v>
      </c>
    </row>
    <row r="590" spans="1:9">
      <c r="A590" s="25" t="s">
        <v>1987</v>
      </c>
      <c r="B590" s="24">
        <v>2620.9532406120006</v>
      </c>
      <c r="C590" s="24">
        <v>79.524078544136614</v>
      </c>
      <c r="D590" s="24">
        <v>4140.5697927741076</v>
      </c>
      <c r="E590" s="24">
        <v>1615.1913331247554</v>
      </c>
      <c r="F590" s="24">
        <v>78.628597218360014</v>
      </c>
      <c r="G590" s="24">
        <v>26.209532406120012</v>
      </c>
      <c r="H590" s="24">
        <v>1091.4004260701711</v>
      </c>
      <c r="I590" s="24">
        <v>9243.1832513804184</v>
      </c>
    </row>
    <row r="591" spans="1:9">
      <c r="A591" s="25" t="s">
        <v>2045</v>
      </c>
      <c r="B591" s="24">
        <v>2906.0492472600913</v>
      </c>
      <c r="C591" s="24">
        <v>68.712089627788487</v>
      </c>
      <c r="D591" s="24">
        <v>5738.7793545003578</v>
      </c>
      <c r="E591" s="24">
        <v>1298.4777225954565</v>
      </c>
      <c r="F591" s="24">
        <v>87.181477417802725</v>
      </c>
      <c r="G591" s="24">
        <v>29.060492472600913</v>
      </c>
      <c r="H591" s="24">
        <v>1065.1589278750494</v>
      </c>
      <c r="I591" s="24">
        <v>8911.7097071527787</v>
      </c>
    </row>
    <row r="592" spans="1:9">
      <c r="A592" s="25" t="s">
        <v>1392</v>
      </c>
      <c r="B592" s="24">
        <v>522.08413579815237</v>
      </c>
      <c r="C592" s="24">
        <v>6.7913612900919249</v>
      </c>
      <c r="D592" s="24">
        <v>424.45287197250605</v>
      </c>
      <c r="E592" s="24">
        <v>181.24977316362822</v>
      </c>
      <c r="F592" s="24">
        <v>15.662524073944571</v>
      </c>
      <c r="G592" s="24">
        <v>5.2208413579815227</v>
      </c>
      <c r="H592" s="24">
        <v>113.26585842631705</v>
      </c>
      <c r="I592" s="24">
        <v>941.32073150396741</v>
      </c>
    </row>
    <row r="593" spans="1:9">
      <c r="A593" s="25" t="s">
        <v>1611</v>
      </c>
      <c r="B593" s="24">
        <v>2845.2952737459059</v>
      </c>
      <c r="C593" s="24">
        <v>194.2440588769625</v>
      </c>
      <c r="D593" s="24">
        <v>6399.541297122918</v>
      </c>
      <c r="E593" s="24">
        <v>2479.0870102214676</v>
      </c>
      <c r="F593" s="24">
        <v>85.358858212377172</v>
      </c>
      <c r="G593" s="24">
        <v>28.452952737459061</v>
      </c>
      <c r="H593" s="24">
        <v>2606.5531205824777</v>
      </c>
      <c r="I593" s="24">
        <v>22128.18306170631</v>
      </c>
    </row>
    <row r="594" spans="1:9">
      <c r="A594" s="25" t="s">
        <v>1752</v>
      </c>
      <c r="B594" s="24">
        <v>4289.5083848903087</v>
      </c>
      <c r="C594" s="24">
        <v>52.194749622168537</v>
      </c>
      <c r="D594" s="24">
        <v>1154.4135732234079</v>
      </c>
      <c r="E594" s="24">
        <v>1922.9539449553147</v>
      </c>
      <c r="F594" s="24">
        <v>128.68525154670928</v>
      </c>
      <c r="G594" s="24">
        <v>42.895083848903091</v>
      </c>
      <c r="H594" s="24">
        <v>772.86738965890368</v>
      </c>
      <c r="I594" s="24">
        <v>6494.9321134622314</v>
      </c>
    </row>
    <row r="595" spans="1:9">
      <c r="A595" s="25" t="s">
        <v>1874</v>
      </c>
      <c r="B595" s="24">
        <v>1720.0092848726852</v>
      </c>
      <c r="C595" s="24">
        <v>118.97404147566783</v>
      </c>
      <c r="D595" s="24">
        <v>2817.8469034868676</v>
      </c>
      <c r="E595" s="24">
        <v>3298.6287133500609</v>
      </c>
      <c r="F595" s="24">
        <v>51.600278546180562</v>
      </c>
      <c r="G595" s="24">
        <v>17.200092848726857</v>
      </c>
      <c r="H595" s="24">
        <v>1779.7138150221529</v>
      </c>
      <c r="I595" s="24">
        <v>14941.213422020959</v>
      </c>
    </row>
    <row r="596" spans="1:9">
      <c r="A596" s="25" t="s">
        <v>1511</v>
      </c>
      <c r="B596" s="24">
        <v>2950.0240275139813</v>
      </c>
      <c r="C596" s="24">
        <v>108.83574253194131</v>
      </c>
      <c r="D596" s="24">
        <v>5761.1635172208107</v>
      </c>
      <c r="E596" s="24">
        <v>1051.7506554931231</v>
      </c>
      <c r="F596" s="24">
        <v>88.500720825419421</v>
      </c>
      <c r="G596" s="24">
        <v>29.500240275139813</v>
      </c>
      <c r="H596" s="24">
        <v>1318.7728679760999</v>
      </c>
      <c r="I596" s="24">
        <v>11325.239368169347</v>
      </c>
    </row>
    <row r="597" spans="1:9">
      <c r="A597" s="25" t="s">
        <v>1663</v>
      </c>
      <c r="B597" s="24">
        <v>183.03170871701107</v>
      </c>
      <c r="C597" s="24">
        <v>8.7551553857172397</v>
      </c>
      <c r="D597" s="24">
        <v>364.48500569473885</v>
      </c>
      <c r="E597" s="24">
        <v>82.326996350962474</v>
      </c>
      <c r="F597" s="24">
        <v>5.4909512615103315</v>
      </c>
      <c r="G597" s="24">
        <v>1.8303170871701107</v>
      </c>
      <c r="H597" s="24">
        <v>120.71930056523506</v>
      </c>
      <c r="I597" s="24">
        <v>1021.8814655797587</v>
      </c>
    </row>
    <row r="598" spans="1:9">
      <c r="A598" s="25" t="s">
        <v>1616</v>
      </c>
      <c r="B598" s="24">
        <v>1406.1052224907091</v>
      </c>
      <c r="C598" s="24">
        <v>95.992703514777972</v>
      </c>
      <c r="D598" s="24">
        <v>3162.5640131130704</v>
      </c>
      <c r="E598" s="24">
        <v>1225.1302085396787</v>
      </c>
      <c r="F598" s="24">
        <v>42.183156674721275</v>
      </c>
      <c r="G598" s="24">
        <v>14.06105222490709</v>
      </c>
      <c r="H598" s="24">
        <v>1288.1221816832012</v>
      </c>
      <c r="I598" s="24">
        <v>10935.439303750212</v>
      </c>
    </row>
    <row r="599" spans="1:9">
      <c r="A599" s="25" t="s">
        <v>1769</v>
      </c>
      <c r="B599" s="24">
        <v>77.733260511576404</v>
      </c>
      <c r="C599" s="24">
        <v>5.0181942800363615</v>
      </c>
      <c r="D599" s="24">
        <v>221.71803711517404</v>
      </c>
      <c r="E599" s="24">
        <v>95.672084937498809</v>
      </c>
      <c r="F599" s="24">
        <v>2.3319978153472922</v>
      </c>
      <c r="G599" s="24">
        <v>0.77733260511576407</v>
      </c>
      <c r="H599" s="24">
        <v>65.037129148706583</v>
      </c>
      <c r="I599" s="24">
        <v>554.2342725148909</v>
      </c>
    </row>
    <row r="600" spans="1:9">
      <c r="A600" s="25" t="s">
        <v>113</v>
      </c>
      <c r="B600" s="24">
        <v>756.50027520569427</v>
      </c>
      <c r="C600" s="24">
        <v>14.940186418297332</v>
      </c>
      <c r="D600" s="24">
        <v>489.41951254930052</v>
      </c>
      <c r="E600" s="24">
        <v>272.88669217199788</v>
      </c>
      <c r="F600" s="24">
        <v>22.695008256170826</v>
      </c>
      <c r="G600" s="24">
        <v>7.5650027520569427</v>
      </c>
      <c r="H600" s="24">
        <v>224.0418584601762</v>
      </c>
      <c r="I600" s="24">
        <v>1880.4418271753875</v>
      </c>
    </row>
    <row r="601" spans="1:9">
      <c r="A601" s="25" t="s">
        <v>99</v>
      </c>
      <c r="B601" s="24">
        <v>665.08978577398489</v>
      </c>
      <c r="C601" s="24">
        <v>28.937847041781918</v>
      </c>
      <c r="D601" s="24">
        <v>1899.4718257620193</v>
      </c>
      <c r="E601" s="24">
        <v>675.4205196370209</v>
      </c>
      <c r="F601" s="24">
        <v>19.952693573219545</v>
      </c>
      <c r="G601" s="24">
        <v>6.6508978577398485</v>
      </c>
      <c r="H601" s="24">
        <v>437.22037975211748</v>
      </c>
      <c r="I601" s="24">
        <v>3667.027939906809</v>
      </c>
    </row>
    <row r="602" spans="1:9">
      <c r="A602" s="25" t="s">
        <v>1476</v>
      </c>
      <c r="B602" s="24">
        <v>528.22453471487904</v>
      </c>
      <c r="C602" s="24">
        <v>29.229724432242836</v>
      </c>
      <c r="D602" s="24">
        <v>1631.7472395886475</v>
      </c>
      <c r="E602" s="24">
        <v>376.57515948496939</v>
      </c>
      <c r="F602" s="24">
        <v>15.846736041446372</v>
      </c>
      <c r="G602" s="24">
        <v>5.2822453471487902</v>
      </c>
      <c r="H602" s="24">
        <v>386.86201599559467</v>
      </c>
      <c r="I602" s="24">
        <v>3289.1548373752571</v>
      </c>
    </row>
    <row r="603" spans="1:9">
      <c r="A603" s="25" t="s">
        <v>1917</v>
      </c>
      <c r="B603" s="24">
        <v>673.24853863514943</v>
      </c>
      <c r="C603" s="24">
        <v>14.627511167433958</v>
      </c>
      <c r="D603" s="24">
        <v>369.12306688678797</v>
      </c>
      <c r="E603" s="24">
        <v>467.81952527715475</v>
      </c>
      <c r="F603" s="24">
        <v>20.197456159054482</v>
      </c>
      <c r="G603" s="24">
        <v>6.7324853863514953</v>
      </c>
      <c r="H603" s="24">
        <v>214.24481996797596</v>
      </c>
      <c r="I603" s="24">
        <v>1802.3934870630344</v>
      </c>
    </row>
    <row r="604" spans="1:9">
      <c r="A604" s="25" t="s">
        <v>1888</v>
      </c>
      <c r="B604" s="24">
        <v>891.27753852493686</v>
      </c>
      <c r="C604" s="24">
        <v>61.650185128300592</v>
      </c>
      <c r="D604" s="24">
        <v>1460.1570318068316</v>
      </c>
      <c r="E604" s="24">
        <v>1709.2894241904864</v>
      </c>
      <c r="F604" s="24">
        <v>26.738326155748105</v>
      </c>
      <c r="G604" s="24">
        <v>8.9127753852493719</v>
      </c>
      <c r="H604" s="24">
        <v>922.21534051147933</v>
      </c>
      <c r="I604" s="24">
        <v>7742.265136865406</v>
      </c>
    </row>
    <row r="605" spans="1:9">
      <c r="A605" s="25" t="s">
        <v>1601</v>
      </c>
      <c r="B605" s="24">
        <v>824.05945396689481</v>
      </c>
      <c r="C605" s="24">
        <v>56.257308185708425</v>
      </c>
      <c r="D605" s="24">
        <v>1853.4464790372599</v>
      </c>
      <c r="E605" s="24">
        <v>717.99756841755584</v>
      </c>
      <c r="F605" s="24">
        <v>24.721783619006839</v>
      </c>
      <c r="G605" s="24">
        <v>8.2405945396689475</v>
      </c>
      <c r="H605" s="24">
        <v>754.91452894274266</v>
      </c>
      <c r="I605" s="24">
        <v>6408.8035499747693</v>
      </c>
    </row>
    <row r="606" spans="1:9">
      <c r="A606" s="25" t="s">
        <v>1851</v>
      </c>
      <c r="B606" s="24">
        <v>813.09529830345116</v>
      </c>
      <c r="C606" s="24">
        <v>56.242274152133874</v>
      </c>
      <c r="D606" s="24">
        <v>1332.0730816483374</v>
      </c>
      <c r="E606" s="24">
        <v>1559.3517554018472</v>
      </c>
      <c r="F606" s="24">
        <v>24.392858949103534</v>
      </c>
      <c r="G606" s="24">
        <v>8.1309529830345149</v>
      </c>
      <c r="H606" s="24">
        <v>841.31925801047237</v>
      </c>
      <c r="I606" s="24">
        <v>7063.1190722280899</v>
      </c>
    </row>
    <row r="607" spans="1:9">
      <c r="A607" s="25" t="s">
        <v>1799</v>
      </c>
      <c r="B607" s="24">
        <v>202.60791146875013</v>
      </c>
      <c r="C607" s="24">
        <v>3.6321816031130645</v>
      </c>
      <c r="D607" s="24">
        <v>150.92277901865069</v>
      </c>
      <c r="E607" s="24">
        <v>171.18206476399317</v>
      </c>
      <c r="F607" s="24">
        <v>6.0782373440625044</v>
      </c>
      <c r="G607" s="24">
        <v>2.0260791146875015</v>
      </c>
      <c r="H607" s="24">
        <v>46.669828255937261</v>
      </c>
      <c r="I607" s="24">
        <v>398.0943475875311</v>
      </c>
    </row>
    <row r="608" spans="1:9">
      <c r="A608" s="25" t="s">
        <v>1795</v>
      </c>
      <c r="B608" s="24">
        <v>1913.6171094876465</v>
      </c>
      <c r="C608" s="24">
        <v>34.305693248091529</v>
      </c>
      <c r="D608" s="24">
        <v>1425.4547616027244</v>
      </c>
      <c r="E608" s="24">
        <v>1616.8022541426005</v>
      </c>
      <c r="F608" s="24">
        <v>57.408513284629393</v>
      </c>
      <c r="G608" s="24">
        <v>19.136171094876467</v>
      </c>
      <c r="H608" s="24">
        <v>440.79316153054702</v>
      </c>
      <c r="I608" s="24">
        <v>3759.9723979747964</v>
      </c>
    </row>
    <row r="609" spans="1:9">
      <c r="A609" s="25" t="s">
        <v>1416</v>
      </c>
      <c r="B609" s="24">
        <v>157.69119322687749</v>
      </c>
      <c r="C609" s="24">
        <v>8.7031967436514677</v>
      </c>
      <c r="D609" s="24">
        <v>226.64915462334011</v>
      </c>
      <c r="E609" s="24">
        <v>139.44085765405276</v>
      </c>
      <c r="F609" s="24">
        <v>4.7307357968063242</v>
      </c>
      <c r="G609" s="24">
        <v>1.5769119322687748</v>
      </c>
      <c r="H609" s="24">
        <v>117.34417904479157</v>
      </c>
      <c r="I609" s="24">
        <v>995.67783158444558</v>
      </c>
    </row>
    <row r="610" spans="1:9">
      <c r="A610" s="25" t="s">
        <v>1574</v>
      </c>
      <c r="B610" s="24">
        <v>14173.296484049608</v>
      </c>
      <c r="C610" s="24">
        <v>292.68006152452915</v>
      </c>
      <c r="D610" s="24">
        <v>12142.636689464112</v>
      </c>
      <c r="E610" s="24">
        <v>4989.116600402147</v>
      </c>
      <c r="F610" s="24">
        <v>425.19889452148823</v>
      </c>
      <c r="G610" s="24">
        <v>141.73296484049604</v>
      </c>
      <c r="H610" s="24">
        <v>3921.4517809656609</v>
      </c>
      <c r="I610" s="24">
        <v>33296.436690151299</v>
      </c>
    </row>
    <row r="611" spans="1:9">
      <c r="A611" s="25" t="s">
        <v>1576</v>
      </c>
      <c r="B611" s="24">
        <v>4921.2835014061129</v>
      </c>
      <c r="C611" s="24">
        <v>101.62502136268373</v>
      </c>
      <c r="D611" s="24">
        <v>4216.1932949528164</v>
      </c>
      <c r="E611" s="24">
        <v>1732.3321529174123</v>
      </c>
      <c r="F611" s="24">
        <v>147.6385050421834</v>
      </c>
      <c r="G611" s="24">
        <v>49.212835014061127</v>
      </c>
      <c r="H611" s="24">
        <v>1361.6152017241877</v>
      </c>
      <c r="I611" s="24">
        <v>11561.262739635869</v>
      </c>
    </row>
    <row r="612" spans="1:9">
      <c r="A612" s="25" t="s">
        <v>1667</v>
      </c>
      <c r="B612" s="24">
        <v>823.64268922654992</v>
      </c>
      <c r="C612" s="24">
        <v>39.398199235727581</v>
      </c>
      <c r="D612" s="24">
        <v>1640.1825256263251</v>
      </c>
      <c r="E612" s="24">
        <v>370.47148357933111</v>
      </c>
      <c r="F612" s="24">
        <v>24.709280676796492</v>
      </c>
      <c r="G612" s="24">
        <v>8.2364268922654986</v>
      </c>
      <c r="H612" s="24">
        <v>543.2368525435578</v>
      </c>
      <c r="I612" s="24">
        <v>4598.4665951089146</v>
      </c>
    </row>
    <row r="613" spans="1:9">
      <c r="A613" s="25" t="s">
        <v>1976</v>
      </c>
      <c r="B613" s="24">
        <v>370.33254735404597</v>
      </c>
      <c r="C613" s="24">
        <v>41.429571428571435</v>
      </c>
      <c r="D613" s="24">
        <v>2015.1493519025735</v>
      </c>
      <c r="E613" s="24">
        <v>563.42793554324908</v>
      </c>
      <c r="F613" s="24">
        <v>11.109976420621379</v>
      </c>
      <c r="G613" s="24">
        <v>3.7033254735404597</v>
      </c>
      <c r="H613" s="24">
        <v>566.8686653786167</v>
      </c>
      <c r="I613" s="24">
        <v>4802.4049395616403</v>
      </c>
    </row>
    <row r="614" spans="1:9">
      <c r="A614" s="25" t="s">
        <v>1749</v>
      </c>
      <c r="B614" s="24">
        <v>2144.7541924451543</v>
      </c>
      <c r="C614" s="24">
        <v>26.097374811084268</v>
      </c>
      <c r="D614" s="24">
        <v>577.20678661170393</v>
      </c>
      <c r="E614" s="24">
        <v>961.47697247765734</v>
      </c>
      <c r="F614" s="24">
        <v>64.342625773354641</v>
      </c>
      <c r="G614" s="24">
        <v>21.447541924451546</v>
      </c>
      <c r="H614" s="24">
        <v>386.43369482945184</v>
      </c>
      <c r="I614" s="24">
        <v>3247.4660567311157</v>
      </c>
    </row>
    <row r="615" spans="1:9">
      <c r="A615" s="25" t="s">
        <v>58</v>
      </c>
      <c r="B615" s="24">
        <v>793.293315893613</v>
      </c>
      <c r="C615" s="24">
        <v>34.515942246628462</v>
      </c>
      <c r="D615" s="24">
        <v>2265.6163653929739</v>
      </c>
      <c r="E615" s="24">
        <v>805.61541479983077</v>
      </c>
      <c r="F615" s="24">
        <v>23.798799476808387</v>
      </c>
      <c r="G615" s="24">
        <v>7.9329331589361294</v>
      </c>
      <c r="H615" s="24">
        <v>521.49952119049499</v>
      </c>
      <c r="I615" s="24">
        <v>4373.8887833585859</v>
      </c>
    </row>
    <row r="616" spans="1:9">
      <c r="A616" s="25" t="s">
        <v>1464</v>
      </c>
      <c r="B616" s="24">
        <v>128.855333241083</v>
      </c>
      <c r="C616" s="24">
        <v>7.1303122720240122</v>
      </c>
      <c r="D616" s="24">
        <v>398.04916376310433</v>
      </c>
      <c r="E616" s="24">
        <v>91.861915675578118</v>
      </c>
      <c r="F616" s="24">
        <v>3.8656599972324899</v>
      </c>
      <c r="G616" s="24">
        <v>1.2885533324108298</v>
      </c>
      <c r="H616" s="24">
        <v>94.371296131363451</v>
      </c>
      <c r="I616" s="24">
        <v>802.35792697565239</v>
      </c>
    </row>
    <row r="617" spans="1:9">
      <c r="A617" s="25" t="s">
        <v>1641</v>
      </c>
      <c r="B617" s="24">
        <v>977.17081895922627</v>
      </c>
      <c r="C617" s="24">
        <v>46.742077743502286</v>
      </c>
      <c r="D617" s="24">
        <v>1945.9148035587568</v>
      </c>
      <c r="E617" s="24">
        <v>439.52787749528545</v>
      </c>
      <c r="F617" s="24">
        <v>29.315124568776785</v>
      </c>
      <c r="G617" s="24">
        <v>9.7717081895922604</v>
      </c>
      <c r="H617" s="24">
        <v>644.4969487767894</v>
      </c>
      <c r="I617" s="24">
        <v>5455.6270910616322</v>
      </c>
    </row>
    <row r="618" spans="1:9">
      <c r="A618" s="25" t="s">
        <v>1767</v>
      </c>
      <c r="B618" s="24">
        <v>588.10717019415597</v>
      </c>
      <c r="C618" s="24">
        <v>37.966193854394831</v>
      </c>
      <c r="D618" s="24">
        <v>1677.4539821263379</v>
      </c>
      <c r="E618" s="24">
        <v>723.827082112271</v>
      </c>
      <c r="F618" s="24">
        <v>17.64321510582468</v>
      </c>
      <c r="G618" s="24">
        <v>5.8810717019415604</v>
      </c>
      <c r="H618" s="24">
        <v>492.05194442476136</v>
      </c>
      <c r="I618" s="24">
        <v>4193.1748068744309</v>
      </c>
    </row>
    <row r="619" spans="1:9">
      <c r="A619" s="25" t="s">
        <v>52</v>
      </c>
      <c r="B619" s="24">
        <v>2078.4055805437029</v>
      </c>
      <c r="C619" s="24">
        <v>90.4307720055685</v>
      </c>
      <c r="D619" s="24">
        <v>5935.8494555063098</v>
      </c>
      <c r="E619" s="24">
        <v>2110.6891238656904</v>
      </c>
      <c r="F619" s="24">
        <v>62.352167416311076</v>
      </c>
      <c r="G619" s="24">
        <v>20.784055805437028</v>
      </c>
      <c r="H619" s="24">
        <v>1366.313686725367</v>
      </c>
      <c r="I619" s="24">
        <v>11459.46231220878</v>
      </c>
    </row>
    <row r="620" spans="1:9">
      <c r="A620" s="25" t="s">
        <v>1595</v>
      </c>
      <c r="B620" s="24">
        <v>1703.332101898784</v>
      </c>
      <c r="C620" s="24">
        <v>82.622624575050963</v>
      </c>
      <c r="D620" s="24">
        <v>3406.4234342150912</v>
      </c>
      <c r="E620" s="24">
        <v>789.77610772644118</v>
      </c>
      <c r="F620" s="24">
        <v>51.099963056963517</v>
      </c>
      <c r="G620" s="24">
        <v>17.033321018987841</v>
      </c>
      <c r="H620" s="24">
        <v>1137.8176774487054</v>
      </c>
      <c r="I620" s="24">
        <v>9632.8148956628174</v>
      </c>
    </row>
    <row r="621" spans="1:9">
      <c r="A621" s="25" t="s">
        <v>2008</v>
      </c>
      <c r="B621" s="24">
        <v>183.48692750258795</v>
      </c>
      <c r="C621" s="24">
        <v>6.02746888048872</v>
      </c>
      <c r="D621" s="24">
        <v>239.73603086726382</v>
      </c>
      <c r="E621" s="24">
        <v>90.308195794473619</v>
      </c>
      <c r="F621" s="24">
        <v>5.5046078250776374</v>
      </c>
      <c r="G621" s="24">
        <v>1.8348692750258793</v>
      </c>
      <c r="H621" s="24">
        <v>93.560767814847253</v>
      </c>
      <c r="I621" s="24">
        <v>782.6827743051939</v>
      </c>
    </row>
    <row r="622" spans="1:9">
      <c r="A622" s="25" t="s">
        <v>189</v>
      </c>
      <c r="B622" s="24">
        <v>1251.4170946594948</v>
      </c>
      <c r="C622" s="24">
        <v>31.706796073491059</v>
      </c>
      <c r="D622" s="24">
        <v>1243.7857714011502</v>
      </c>
      <c r="E622" s="24">
        <v>784.5097307178047</v>
      </c>
      <c r="F622" s="24">
        <v>37.542512839784841</v>
      </c>
      <c r="G622" s="24">
        <v>12.514170946594948</v>
      </c>
      <c r="H622" s="24">
        <v>481.88200608172929</v>
      </c>
      <c r="I622" s="24">
        <v>4039.3157960260996</v>
      </c>
    </row>
    <row r="623" spans="1:9">
      <c r="A623" s="25" t="s">
        <v>1553</v>
      </c>
      <c r="B623" s="24">
        <v>3051.19577087179</v>
      </c>
      <c r="C623" s="24">
        <v>63.007513244863908</v>
      </c>
      <c r="D623" s="24">
        <v>2614.0398428707463</v>
      </c>
      <c r="E623" s="24">
        <v>1074.0459348087957</v>
      </c>
      <c r="F623" s="24">
        <v>91.535873126153703</v>
      </c>
      <c r="G623" s="24">
        <v>30.511957708717901</v>
      </c>
      <c r="H623" s="24">
        <v>844.2014250689964</v>
      </c>
      <c r="I623" s="24">
        <v>7167.9828985742388</v>
      </c>
    </row>
    <row r="624" spans="1:9">
      <c r="A624" s="25" t="s">
        <v>1531</v>
      </c>
      <c r="B624" s="24">
        <v>134.07899040642184</v>
      </c>
      <c r="C624" s="24">
        <v>4.3902686893608287</v>
      </c>
      <c r="D624" s="24">
        <v>138.07789072738996</v>
      </c>
      <c r="E624" s="24">
        <v>62.531780186942918</v>
      </c>
      <c r="F624" s="24">
        <v>4.0223697121926554</v>
      </c>
      <c r="G624" s="24">
        <v>1.3407899040642184</v>
      </c>
      <c r="H624" s="24">
        <v>58.252693460276042</v>
      </c>
      <c r="I624" s="24">
        <v>495.13668037186289</v>
      </c>
    </row>
    <row r="625" spans="1:9">
      <c r="A625" s="25" t="s">
        <v>1596</v>
      </c>
      <c r="B625" s="24">
        <v>16.814017033705294</v>
      </c>
      <c r="C625" s="24">
        <v>1.1478678310787396</v>
      </c>
      <c r="D625" s="24">
        <v>37.817514888732234</v>
      </c>
      <c r="E625" s="24">
        <v>14.649942170333695</v>
      </c>
      <c r="F625" s="24">
        <v>0.50442051101115881</v>
      </c>
      <c r="G625" s="24">
        <v>0.16814017033705297</v>
      </c>
      <c r="H625" s="24">
        <v>15.403191708476911</v>
      </c>
      <c r="I625" s="24">
        <v>130.76451163349645</v>
      </c>
    </row>
    <row r="626" spans="1:9">
      <c r="A626" s="25" t="s">
        <v>1634</v>
      </c>
      <c r="B626" s="24">
        <v>124.02455074834171</v>
      </c>
      <c r="C626" s="24">
        <v>5.9326016298321598</v>
      </c>
      <c r="D626" s="24">
        <v>246.97955017012507</v>
      </c>
      <c r="E626" s="24">
        <v>55.78579148094633</v>
      </c>
      <c r="F626" s="24">
        <v>3.7207365224502502</v>
      </c>
      <c r="G626" s="24">
        <v>1.2402455074834169</v>
      </c>
      <c r="H626" s="24">
        <v>81.800891901228198</v>
      </c>
      <c r="I626" s="24">
        <v>692.43952632567778</v>
      </c>
    </row>
    <row r="627" spans="1:9">
      <c r="A627" s="25" t="s">
        <v>1566</v>
      </c>
      <c r="B627" s="24">
        <v>1230.3208753515282</v>
      </c>
      <c r="C627" s="24">
        <v>25.406255340670931</v>
      </c>
      <c r="D627" s="24">
        <v>1054.0483237382041</v>
      </c>
      <c r="E627" s="24">
        <v>433.08303822935306</v>
      </c>
      <c r="F627" s="24">
        <v>36.909626260545849</v>
      </c>
      <c r="G627" s="24">
        <v>12.303208753515282</v>
      </c>
      <c r="H627" s="24">
        <v>340.40380043104693</v>
      </c>
      <c r="I627" s="24">
        <v>2890.3156849089673</v>
      </c>
    </row>
    <row r="628" spans="1:9">
      <c r="A628" s="25" t="s">
        <v>1806</v>
      </c>
      <c r="B628" s="24">
        <v>5980.0534671488958</v>
      </c>
      <c r="C628" s="24">
        <v>107.20529140028604</v>
      </c>
      <c r="D628" s="24">
        <v>4454.5461300085144</v>
      </c>
      <c r="E628" s="24">
        <v>5052.5070441956277</v>
      </c>
      <c r="F628" s="24">
        <v>179.40160401446687</v>
      </c>
      <c r="G628" s="24">
        <v>59.800534671488961</v>
      </c>
      <c r="H628" s="24">
        <v>1377.4786297829596</v>
      </c>
      <c r="I628" s="24">
        <v>11749.913743671239</v>
      </c>
    </row>
    <row r="629" spans="1:9">
      <c r="A629" s="25" t="s">
        <v>1466</v>
      </c>
      <c r="B629" s="24">
        <v>85.903555494055311</v>
      </c>
      <c r="C629" s="24">
        <v>4.7535415146826745</v>
      </c>
      <c r="D629" s="24">
        <v>265.36610917540287</v>
      </c>
      <c r="E629" s="24">
        <v>61.241277117052071</v>
      </c>
      <c r="F629" s="24">
        <v>2.5771066648216596</v>
      </c>
      <c r="G629" s="24">
        <v>0.85903555494055317</v>
      </c>
      <c r="H629" s="24">
        <v>62.914197420908962</v>
      </c>
      <c r="I629" s="24">
        <v>534.90528465043485</v>
      </c>
    </row>
    <row r="630" spans="1:9">
      <c r="A630" s="25" t="s">
        <v>1771</v>
      </c>
      <c r="B630" s="24">
        <v>116.59989076736461</v>
      </c>
      <c r="C630" s="24">
        <v>7.5272914200545422</v>
      </c>
      <c r="D630" s="24">
        <v>332.57705567276105</v>
      </c>
      <c r="E630" s="24">
        <v>143.50812740624821</v>
      </c>
      <c r="F630" s="24">
        <v>3.4979967230209383</v>
      </c>
      <c r="G630" s="24">
        <v>1.1659989076736461</v>
      </c>
      <c r="H630" s="24">
        <v>97.555693723059889</v>
      </c>
      <c r="I630" s="24">
        <v>831.3514087723363</v>
      </c>
    </row>
    <row r="631" spans="1:9">
      <c r="A631" s="25" t="s">
        <v>124</v>
      </c>
      <c r="B631" s="24">
        <v>628.6965139190404</v>
      </c>
      <c r="C631" s="24">
        <v>12.416179380675292</v>
      </c>
      <c r="D631" s="24">
        <v>406.73658882680229</v>
      </c>
      <c r="E631" s="24">
        <v>226.7849962338546</v>
      </c>
      <c r="F631" s="24">
        <v>18.860895417571211</v>
      </c>
      <c r="G631" s="24">
        <v>6.2869651391904036</v>
      </c>
      <c r="H631" s="24">
        <v>186.1920477789082</v>
      </c>
      <c r="I631" s="24">
        <v>1562.7584815501439</v>
      </c>
    </row>
    <row r="632" spans="1:9">
      <c r="A632" s="25" t="s">
        <v>1475</v>
      </c>
      <c r="B632" s="24">
        <v>1056.4490694297581</v>
      </c>
      <c r="C632" s="24">
        <v>58.459448864485672</v>
      </c>
      <c r="D632" s="24">
        <v>3263.494479177295</v>
      </c>
      <c r="E632" s="24">
        <v>753.15031896993878</v>
      </c>
      <c r="F632" s="24">
        <v>31.693472082892743</v>
      </c>
      <c r="G632" s="24">
        <v>10.56449069429758</v>
      </c>
      <c r="H632" s="24">
        <v>773.72403199118935</v>
      </c>
      <c r="I632" s="24">
        <v>6578.3096747505142</v>
      </c>
    </row>
    <row r="633" spans="1:9">
      <c r="A633" s="25" t="s">
        <v>1739</v>
      </c>
      <c r="B633" s="24">
        <v>4289.5083848903087</v>
      </c>
      <c r="C633" s="24">
        <v>52.194749622168537</v>
      </c>
      <c r="D633" s="24">
        <v>1154.4135732234079</v>
      </c>
      <c r="E633" s="24">
        <v>1922.9539449553147</v>
      </c>
      <c r="F633" s="24">
        <v>128.68525154670928</v>
      </c>
      <c r="G633" s="24">
        <v>42.895083848903091</v>
      </c>
      <c r="H633" s="24">
        <v>772.86738965890368</v>
      </c>
      <c r="I633" s="24">
        <v>6494.9321134622314</v>
      </c>
    </row>
    <row r="634" spans="1:9">
      <c r="A634" s="25" t="s">
        <v>1675</v>
      </c>
      <c r="B634" s="24">
        <v>87.128373494234012</v>
      </c>
      <c r="C634" s="24">
        <v>3.4389878830590339</v>
      </c>
      <c r="D634" s="24">
        <v>104.78660629925388</v>
      </c>
      <c r="E634" s="24">
        <v>96.667688721381495</v>
      </c>
      <c r="F634" s="24">
        <v>2.6138512048270206</v>
      </c>
      <c r="G634" s="24">
        <v>0.87128373494234024</v>
      </c>
      <c r="H634" s="24">
        <v>49.052661036709615</v>
      </c>
      <c r="I634" s="24">
        <v>413.77274249590704</v>
      </c>
    </row>
    <row r="635" spans="1:9">
      <c r="A635" s="25" t="s">
        <v>1855</v>
      </c>
      <c r="B635" s="24">
        <v>1032.005570923611</v>
      </c>
      <c r="C635" s="24">
        <v>71.384424885400676</v>
      </c>
      <c r="D635" s="24">
        <v>1690.7081420921209</v>
      </c>
      <c r="E635" s="24">
        <v>1979.1772280100367</v>
      </c>
      <c r="F635" s="24">
        <v>30.960167127708331</v>
      </c>
      <c r="G635" s="24">
        <v>10.320055709236112</v>
      </c>
      <c r="H635" s="24">
        <v>1067.8282890132916</v>
      </c>
      <c r="I635" s="24">
        <v>8964.7280532125751</v>
      </c>
    </row>
    <row r="636" spans="1:9">
      <c r="A636" s="25" t="s">
        <v>1324</v>
      </c>
      <c r="B636" s="24">
        <v>1140.8378615938495</v>
      </c>
      <c r="C636" s="24">
        <v>48.182610611851871</v>
      </c>
      <c r="D636" s="24">
        <v>3059.6235012260586</v>
      </c>
      <c r="E636" s="24">
        <v>1013.6505567812789</v>
      </c>
      <c r="F636" s="24">
        <v>34.225135847815494</v>
      </c>
      <c r="G636" s="24">
        <v>11.408378615938496</v>
      </c>
      <c r="H636" s="24">
        <v>703.71758573064028</v>
      </c>
      <c r="I636" s="24">
        <v>5921.8927179597249</v>
      </c>
    </row>
    <row r="637" spans="1:9">
      <c r="A637" s="25" t="s">
        <v>153</v>
      </c>
      <c r="B637" s="24">
        <v>1131.6537250542726</v>
      </c>
      <c r="C637" s="24">
        <v>22.349122885215525</v>
      </c>
      <c r="D637" s="24">
        <v>732.12585988824412</v>
      </c>
      <c r="E637" s="24">
        <v>408.2129932209383</v>
      </c>
      <c r="F637" s="24">
        <v>33.949611751628176</v>
      </c>
      <c r="G637" s="24">
        <v>11.316537250542726</v>
      </c>
      <c r="H637" s="24">
        <v>335.14568600203472</v>
      </c>
      <c r="I637" s="24">
        <v>2812.9652667902587</v>
      </c>
    </row>
    <row r="638" spans="1:9">
      <c r="A638" s="25" t="s">
        <v>1983</v>
      </c>
      <c r="B638" s="24">
        <v>1713.3993523398769</v>
      </c>
      <c r="C638" s="24">
        <v>51.987384803985606</v>
      </c>
      <c r="D638" s="24">
        <v>2706.8203626557788</v>
      </c>
      <c r="E638" s="24">
        <v>1055.9012427992518</v>
      </c>
      <c r="F638" s="24">
        <v>51.401980570196301</v>
      </c>
      <c r="G638" s="24">
        <v>17.133993523398772</v>
      </c>
      <c r="H638" s="24">
        <v>713.4826956071314</v>
      </c>
      <c r="I638" s="24">
        <v>6042.5588488469011</v>
      </c>
    </row>
    <row r="639" spans="1:9">
      <c r="A639" s="25" t="s">
        <v>1687</v>
      </c>
      <c r="B639" s="24">
        <v>58.085582329489341</v>
      </c>
      <c r="C639" s="24">
        <v>2.2926585887060225</v>
      </c>
      <c r="D639" s="24">
        <v>69.857737532835912</v>
      </c>
      <c r="E639" s="24">
        <v>64.445125814254325</v>
      </c>
      <c r="F639" s="24">
        <v>1.7425674698846803</v>
      </c>
      <c r="G639" s="24">
        <v>0.58085582329489338</v>
      </c>
      <c r="H639" s="24">
        <v>32.701774024473075</v>
      </c>
      <c r="I639" s="24">
        <v>275.8484949972713</v>
      </c>
    </row>
    <row r="640" spans="1:9">
      <c r="A640" s="25" t="s">
        <v>1354</v>
      </c>
      <c r="B640" s="24">
        <v>128.31153568933675</v>
      </c>
      <c r="C640" s="24">
        <v>4.6187673214744951</v>
      </c>
      <c r="D640" s="24">
        <v>187.14153233046923</v>
      </c>
      <c r="E640" s="24">
        <v>79.109623984599509</v>
      </c>
      <c r="F640" s="24">
        <v>3.8493460706801028</v>
      </c>
      <c r="G640" s="24">
        <v>1.2831153568933675</v>
      </c>
      <c r="H640" s="24">
        <v>66.338458951699025</v>
      </c>
      <c r="I640" s="24">
        <v>559.18931359720216</v>
      </c>
    </row>
    <row r="641" spans="1:9">
      <c r="A641" s="25" t="s">
        <v>1405</v>
      </c>
      <c r="B641" s="24">
        <v>68.561388359511952</v>
      </c>
      <c r="C641" s="24">
        <v>3.78399858419629</v>
      </c>
      <c r="D641" s="24">
        <v>98.543110705800046</v>
      </c>
      <c r="E641" s="24">
        <v>60.626459849588159</v>
      </c>
      <c r="F641" s="24">
        <v>2.0568416507853584</v>
      </c>
      <c r="G641" s="24">
        <v>0.68561388359511954</v>
      </c>
      <c r="H641" s="24">
        <v>51.019208280344166</v>
      </c>
      <c r="I641" s="24">
        <v>432.90340503671547</v>
      </c>
    </row>
    <row r="642" spans="1:9">
      <c r="A642" s="25" t="s">
        <v>1543</v>
      </c>
      <c r="B642" s="24">
        <v>200.0833559317775</v>
      </c>
      <c r="C642" s="24">
        <v>4.1317423219114779</v>
      </c>
      <c r="D642" s="24">
        <v>171.41668499085389</v>
      </c>
      <c r="E642" s="24">
        <v>70.430982211287585</v>
      </c>
      <c r="F642" s="24">
        <v>6.002500677953325</v>
      </c>
      <c r="G642" s="24">
        <v>2.0008335593177753</v>
      </c>
      <c r="H642" s="24">
        <v>55.358838597869621</v>
      </c>
      <c r="I642" s="24">
        <v>470.04328181752317</v>
      </c>
    </row>
    <row r="643" spans="1:9">
      <c r="A643" s="25" t="s">
        <v>1950</v>
      </c>
      <c r="B643" s="24">
        <v>1405.5595266952676</v>
      </c>
      <c r="C643" s="24">
        <v>77.002486406985597</v>
      </c>
      <c r="D643" s="24">
        <v>4081.1632079915998</v>
      </c>
      <c r="E643" s="24">
        <v>1835.7609535312185</v>
      </c>
      <c r="F643" s="24">
        <v>42.166785800858008</v>
      </c>
      <c r="G643" s="24">
        <v>14.055595266952672</v>
      </c>
      <c r="H643" s="24">
        <v>1120.9668853952512</v>
      </c>
      <c r="I643" s="24">
        <v>9436.1954754403741</v>
      </c>
    </row>
    <row r="644" spans="1:9">
      <c r="A644" s="25" t="s">
        <v>1873</v>
      </c>
      <c r="B644" s="24">
        <v>1282.1887396323652</v>
      </c>
      <c r="C644" s="24">
        <v>88.689740009134198</v>
      </c>
      <c r="D644" s="24">
        <v>2100.5767825993016</v>
      </c>
      <c r="E644" s="24">
        <v>2458.9777681336818</v>
      </c>
      <c r="F644" s="24">
        <v>38.46566218897096</v>
      </c>
      <c r="G644" s="24">
        <v>12.821887396323657</v>
      </c>
      <c r="H644" s="24">
        <v>1326.6957530165141</v>
      </c>
      <c r="I644" s="24">
        <v>11137.995460051989</v>
      </c>
    </row>
    <row r="645" spans="1:9">
      <c r="A645" s="25" t="s">
        <v>2048</v>
      </c>
      <c r="B645" s="24">
        <v>7788.7355951340278</v>
      </c>
      <c r="C645" s="24">
        <v>184.16078075916283</v>
      </c>
      <c r="D645" s="24">
        <v>15380.962684359069</v>
      </c>
      <c r="E645" s="24">
        <v>3480.1542565058417</v>
      </c>
      <c r="F645" s="24">
        <v>233.66206785402082</v>
      </c>
      <c r="G645" s="24">
        <v>77.887355951340282</v>
      </c>
      <c r="H645" s="24">
        <v>2854.8178472326767</v>
      </c>
      <c r="I645" s="24">
        <v>23884.987728630196</v>
      </c>
    </row>
    <row r="646" spans="1:9">
      <c r="A646" s="25" t="s">
        <v>54</v>
      </c>
      <c r="B646" s="24">
        <v>472.01524973109065</v>
      </c>
      <c r="C646" s="24">
        <v>20.537234806893458</v>
      </c>
      <c r="D646" s="24">
        <v>1348.0580928646402</v>
      </c>
      <c r="E646" s="24">
        <v>479.34698753336602</v>
      </c>
      <c r="F646" s="24">
        <v>14.16045749193272</v>
      </c>
      <c r="G646" s="24">
        <v>4.7201524973109059</v>
      </c>
      <c r="H646" s="24">
        <v>310.29597980677693</v>
      </c>
      <c r="I646" s="24">
        <v>2602.4954011460381</v>
      </c>
    </row>
    <row r="647" spans="1:9">
      <c r="A647" s="25" t="s">
        <v>1723</v>
      </c>
      <c r="B647" s="24">
        <v>11653.890630073809</v>
      </c>
      <c r="C647" s="24">
        <v>141.8045726879709</v>
      </c>
      <c r="D647" s="24">
        <v>3136.3523082522961</v>
      </c>
      <c r="E647" s="24">
        <v>5224.3504267567187</v>
      </c>
      <c r="F647" s="24">
        <v>349.61671890221436</v>
      </c>
      <c r="G647" s="24">
        <v>116.53890630073809</v>
      </c>
      <c r="H647" s="24">
        <v>2099.7539164073287</v>
      </c>
      <c r="I647" s="24">
        <v>17645.665122526283</v>
      </c>
    </row>
    <row r="648" spans="1:9">
      <c r="A648" s="25" t="s">
        <v>1986</v>
      </c>
      <c r="B648" s="24">
        <v>54.367051492795312</v>
      </c>
      <c r="C648" s="24">
        <v>1.6495867252162904</v>
      </c>
      <c r="D648" s="24">
        <v>85.888816192958387</v>
      </c>
      <c r="E648" s="24">
        <v>33.504294932864056</v>
      </c>
      <c r="F648" s="24">
        <v>1.6310115447838591</v>
      </c>
      <c r="G648" s="24">
        <v>0.54367051492795326</v>
      </c>
      <c r="H648" s="24">
        <v>22.639176557594954</v>
      </c>
      <c r="I648" s="24">
        <v>191.73353114373049</v>
      </c>
    </row>
    <row r="649" spans="1:9">
      <c r="A649" s="25" t="s">
        <v>1674</v>
      </c>
      <c r="B649" s="24">
        <v>1876.6492980718597</v>
      </c>
      <c r="C649" s="24">
        <v>74.07201509675221</v>
      </c>
      <c r="D649" s="24">
        <v>2256.9882034104635</v>
      </c>
      <c r="E649" s="24">
        <v>2082.1156519949845</v>
      </c>
      <c r="F649" s="24">
        <v>56.299478942155794</v>
      </c>
      <c r="G649" s="24">
        <v>18.766492980718596</v>
      </c>
      <c r="H649" s="24">
        <v>1056.5403462878821</v>
      </c>
      <c r="I649" s="24">
        <v>8912.2096009011329</v>
      </c>
    </row>
    <row r="650" spans="1:9">
      <c r="A650" s="25" t="s">
        <v>1831</v>
      </c>
      <c r="B650" s="24">
        <v>1328.013727909374</v>
      </c>
      <c r="C650" s="24">
        <v>29.036417634410697</v>
      </c>
      <c r="D650" s="24">
        <v>1603.1340224912149</v>
      </c>
      <c r="E650" s="24">
        <v>1994.4975651272757</v>
      </c>
      <c r="F650" s="24">
        <v>39.840411837281216</v>
      </c>
      <c r="G650" s="24">
        <v>13.28013727909374</v>
      </c>
      <c r="H650" s="24">
        <v>426.58498176412627</v>
      </c>
      <c r="I650" s="24">
        <v>3587.6765311663667</v>
      </c>
    </row>
    <row r="651" spans="1:9">
      <c r="A651" s="25" t="s">
        <v>1958</v>
      </c>
      <c r="B651" s="24">
        <v>830.55790213811247</v>
      </c>
      <c r="C651" s="24">
        <v>45.501469240491488</v>
      </c>
      <c r="D651" s="24">
        <v>2411.5964410859451</v>
      </c>
      <c r="E651" s="24">
        <v>1084.7678361775384</v>
      </c>
      <c r="F651" s="24">
        <v>24.916737064143369</v>
      </c>
      <c r="G651" s="24">
        <v>8.3055790213811242</v>
      </c>
      <c r="H651" s="24">
        <v>662.389523188103</v>
      </c>
      <c r="I651" s="24">
        <v>5575.9336900329472</v>
      </c>
    </row>
    <row r="652" spans="1:9">
      <c r="A652" s="25" t="s">
        <v>2037</v>
      </c>
      <c r="B652" s="24">
        <v>20.534760217977563</v>
      </c>
      <c r="C652" s="24">
        <v>1.3210184130352873</v>
      </c>
      <c r="D652" s="24">
        <v>40.65993587113649</v>
      </c>
      <c r="E652" s="24">
        <v>24.287265362803172</v>
      </c>
      <c r="F652" s="24">
        <v>0.61604280653932686</v>
      </c>
      <c r="G652" s="24">
        <v>0.20534760217977566</v>
      </c>
      <c r="H652" s="24">
        <v>19.461574867166494</v>
      </c>
      <c r="I652" s="24">
        <v>163.63115506767986</v>
      </c>
    </row>
    <row r="653" spans="1:9">
      <c r="A653" s="25" t="s">
        <v>1504</v>
      </c>
      <c r="B653" s="24">
        <v>99.948639302417888</v>
      </c>
      <c r="C653" s="24">
        <v>3.6874222962525582</v>
      </c>
      <c r="D653" s="24">
        <v>195.19178453275259</v>
      </c>
      <c r="E653" s="24">
        <v>35.63396295132906</v>
      </c>
      <c r="F653" s="24">
        <v>2.9984591790725363</v>
      </c>
      <c r="G653" s="24">
        <v>0.99948639302417897</v>
      </c>
      <c r="H653" s="24">
        <v>44.68084072326549</v>
      </c>
      <c r="I653" s="24">
        <v>383.70611698935949</v>
      </c>
    </row>
    <row r="654" spans="1:9">
      <c r="A654" s="25" t="s">
        <v>1579</v>
      </c>
      <c r="B654" s="24">
        <v>112.09344689136864</v>
      </c>
      <c r="C654" s="24">
        <v>7.6524522071915975</v>
      </c>
      <c r="D654" s="24">
        <v>252.11676592488158</v>
      </c>
      <c r="E654" s="24">
        <v>97.666281135557966</v>
      </c>
      <c r="F654" s="24">
        <v>3.362803406741059</v>
      </c>
      <c r="G654" s="24">
        <v>1.1209344689136866</v>
      </c>
      <c r="H654" s="24">
        <v>102.68794472317941</v>
      </c>
      <c r="I654" s="24">
        <v>871.7634108899764</v>
      </c>
    </row>
    <row r="655" spans="1:9">
      <c r="A655" s="25" t="s">
        <v>109</v>
      </c>
      <c r="B655" s="24">
        <v>85.202507524435973</v>
      </c>
      <c r="C655" s="24">
        <v>1.6826713584146926</v>
      </c>
      <c r="D655" s="24">
        <v>55.121949148332156</v>
      </c>
      <c r="E655" s="24">
        <v>30.734463958762191</v>
      </c>
      <c r="F655" s="24">
        <v>2.5560752257330788</v>
      </c>
      <c r="G655" s="24">
        <v>0.85202507524435955</v>
      </c>
      <c r="H655" s="24">
        <v>25.233207120845332</v>
      </c>
      <c r="I655" s="24">
        <v>211.78889708349584</v>
      </c>
    </row>
    <row r="656" spans="1:9">
      <c r="A656" s="25" t="s">
        <v>1724</v>
      </c>
      <c r="B656" s="24">
        <v>8898.7454056033803</v>
      </c>
      <c r="C656" s="24">
        <v>108.27995814927598</v>
      </c>
      <c r="D656" s="24">
        <v>2394.8740879196762</v>
      </c>
      <c r="E656" s="24">
        <v>3989.2398026622777</v>
      </c>
      <c r="F656" s="24">
        <v>266.96236216810144</v>
      </c>
      <c r="G656" s="24">
        <v>88.987454056033812</v>
      </c>
      <c r="H656" s="24">
        <v>1603.3422750947061</v>
      </c>
      <c r="I656" s="24">
        <v>13473.979327786268</v>
      </c>
    </row>
    <row r="657" spans="1:9">
      <c r="A657" s="25" t="s">
        <v>1380</v>
      </c>
      <c r="B657" s="24">
        <v>4842.5855596514857</v>
      </c>
      <c r="C657" s="24">
        <v>290.03311392413571</v>
      </c>
      <c r="D657" s="24">
        <v>12922.606940395162</v>
      </c>
      <c r="E657" s="24">
        <v>2217.391819232761</v>
      </c>
      <c r="F657" s="24">
        <v>145.27756678954455</v>
      </c>
      <c r="G657" s="24">
        <v>48.425855596514857</v>
      </c>
      <c r="H657" s="24">
        <v>4047.4995939617438</v>
      </c>
      <c r="I657" s="24">
        <v>34218.739017111766</v>
      </c>
    </row>
    <row r="658" spans="1:9">
      <c r="A658" s="25" t="s">
        <v>1400</v>
      </c>
      <c r="B658" s="24">
        <v>53096.845036490806</v>
      </c>
      <c r="C658" s="24">
        <v>690.69299999999998</v>
      </c>
      <c r="D658" s="24">
        <v>43167.579367190156</v>
      </c>
      <c r="E658" s="24">
        <v>18433.410361829148</v>
      </c>
      <c r="F658" s="24">
        <v>1592.9053510947242</v>
      </c>
      <c r="G658" s="24">
        <v>530.96845036490799</v>
      </c>
      <c r="H658" s="24">
        <v>11519.330545436096</v>
      </c>
      <c r="I658" s="24">
        <v>95733.92023086868</v>
      </c>
    </row>
    <row r="659" spans="1:9">
      <c r="A659" s="25" t="s">
        <v>1502</v>
      </c>
      <c r="B659" s="24">
        <v>119.93836716290147</v>
      </c>
      <c r="C659" s="24">
        <v>4.4249067555030699</v>
      </c>
      <c r="D659" s="24">
        <v>234.23014143930314</v>
      </c>
      <c r="E659" s="24">
        <v>42.760755541594875</v>
      </c>
      <c r="F659" s="24">
        <v>3.5981510148870441</v>
      </c>
      <c r="G659" s="24">
        <v>1.1993836716290147</v>
      </c>
      <c r="H659" s="24">
        <v>53.617008867918592</v>
      </c>
      <c r="I659" s="24">
        <v>460.44734038723141</v>
      </c>
    </row>
    <row r="660" spans="1:9">
      <c r="A660" s="25" t="s">
        <v>1907</v>
      </c>
      <c r="B660" s="24">
        <v>2504.4845637227554</v>
      </c>
      <c r="C660" s="24">
        <v>54.414341542854316</v>
      </c>
      <c r="D660" s="24">
        <v>1373.1378088188512</v>
      </c>
      <c r="E660" s="24">
        <v>1740.2886340310156</v>
      </c>
      <c r="F660" s="24">
        <v>75.134536911682659</v>
      </c>
      <c r="G660" s="24">
        <v>25.04484563722756</v>
      </c>
      <c r="H660" s="24">
        <v>796.99073028087059</v>
      </c>
      <c r="I660" s="24">
        <v>6704.9037718744876</v>
      </c>
    </row>
    <row r="661" spans="1:9">
      <c r="A661" s="25" t="s">
        <v>1378</v>
      </c>
      <c r="B661" s="24">
        <v>51.811514205539098</v>
      </c>
      <c r="C661" s="24">
        <v>3.1031056895231339</v>
      </c>
      <c r="D661" s="24">
        <v>138.26081642077747</v>
      </c>
      <c r="E661" s="24">
        <v>23.724191617523552</v>
      </c>
      <c r="F661" s="24">
        <v>1.5543454261661727</v>
      </c>
      <c r="G661" s="24">
        <v>0.518115142055391</v>
      </c>
      <c r="H661" s="24">
        <v>43.30477595620529</v>
      </c>
      <c r="I661" s="24">
        <v>366.11117363681984</v>
      </c>
    </row>
    <row r="662" spans="1:9">
      <c r="A662" s="25" t="s">
        <v>1278</v>
      </c>
      <c r="B662" s="24">
        <v>327.25779811487513</v>
      </c>
      <c r="C662" s="24">
        <v>7.737847931057261</v>
      </c>
      <c r="D662" s="24">
        <v>646.25893631760789</v>
      </c>
      <c r="E662" s="24">
        <v>146.22496876074962</v>
      </c>
      <c r="F662" s="24">
        <v>9.8177339434462532</v>
      </c>
      <c r="G662" s="24">
        <v>3.2725779811487516</v>
      </c>
      <c r="H662" s="24">
        <v>119.9503297156587</v>
      </c>
      <c r="I662" s="24">
        <v>1003.5709129676552</v>
      </c>
    </row>
    <row r="663" spans="1:9">
      <c r="A663" s="25" t="s">
        <v>1528</v>
      </c>
      <c r="B663" s="24">
        <v>2308.4804041277121</v>
      </c>
      <c r="C663" s="24">
        <v>75.58864522714596</v>
      </c>
      <c r="D663" s="24">
        <v>2377.3307363164658</v>
      </c>
      <c r="E663" s="24">
        <v>1076.6294462630835</v>
      </c>
      <c r="F663" s="24">
        <v>69.254412123831358</v>
      </c>
      <c r="G663" s="24">
        <v>23.084804041277117</v>
      </c>
      <c r="H663" s="24">
        <v>1002.9550560686871</v>
      </c>
      <c r="I663" s="24">
        <v>8524.9249009004034</v>
      </c>
    </row>
    <row r="664" spans="1:9">
      <c r="A664" s="25" t="s">
        <v>32</v>
      </c>
      <c r="B664" s="24">
        <v>219.91080619533824</v>
      </c>
      <c r="C664" s="24">
        <v>19.841322751322753</v>
      </c>
      <c r="D664" s="24">
        <v>556.15521622579615</v>
      </c>
      <c r="E664" s="24">
        <v>35.896859975961654</v>
      </c>
      <c r="F664" s="24">
        <v>6.5973241858601472</v>
      </c>
      <c r="G664" s="24">
        <v>2.1991080619533827</v>
      </c>
      <c r="H664" s="24">
        <v>265.1581338701875</v>
      </c>
      <c r="I664" s="24">
        <v>2252.0433125515515</v>
      </c>
    </row>
    <row r="665" spans="1:9">
      <c r="A665" s="25" t="s">
        <v>1331</v>
      </c>
      <c r="B665" s="24">
        <v>2514.7860556761616</v>
      </c>
      <c r="C665" s="24">
        <v>49.664717522701167</v>
      </c>
      <c r="D665" s="24">
        <v>1626.9463553072092</v>
      </c>
      <c r="E665" s="24">
        <v>907.1399849354184</v>
      </c>
      <c r="F665" s="24">
        <v>75.443581670284843</v>
      </c>
      <c r="G665" s="24">
        <v>25.147860556761614</v>
      </c>
      <c r="H665" s="24">
        <v>744.76819111563282</v>
      </c>
      <c r="I665" s="24">
        <v>6251.0339262005755</v>
      </c>
    </row>
    <row r="666" spans="1:9">
      <c r="A666" s="25" t="s">
        <v>1787</v>
      </c>
      <c r="B666" s="24">
        <v>611.82086545419452</v>
      </c>
      <c r="C666" s="24">
        <v>39.497069172492786</v>
      </c>
      <c r="D666" s="24">
        <v>1745.0923898195304</v>
      </c>
      <c r="E666" s="24">
        <v>753.01328441704231</v>
      </c>
      <c r="F666" s="24">
        <v>18.354625963625836</v>
      </c>
      <c r="G666" s="24">
        <v>6.1182086545419452</v>
      </c>
      <c r="H666" s="24">
        <v>511.89249467403994</v>
      </c>
      <c r="I666" s="24">
        <v>4362.2522719722683</v>
      </c>
    </row>
    <row r="667" spans="1:9">
      <c r="A667" s="25" t="s">
        <v>1971</v>
      </c>
      <c r="B667" s="24">
        <v>447.22348576667599</v>
      </c>
      <c r="C667" s="24">
        <v>24.500791129495415</v>
      </c>
      <c r="D667" s="24">
        <v>1298.5519298155091</v>
      </c>
      <c r="E667" s="24">
        <v>584.10575794175134</v>
      </c>
      <c r="F667" s="24">
        <v>13.416704573000274</v>
      </c>
      <c r="G667" s="24">
        <v>4.4722348576667592</v>
      </c>
      <c r="H667" s="24">
        <v>356.67128171667082</v>
      </c>
      <c r="I667" s="24">
        <v>3002.4258330946641</v>
      </c>
    </row>
    <row r="668" spans="1:9">
      <c r="A668" s="25" t="s">
        <v>1893</v>
      </c>
      <c r="B668" s="24">
        <v>1346.4970772702989</v>
      </c>
      <c r="C668" s="24">
        <v>29.255022334867917</v>
      </c>
      <c r="D668" s="24">
        <v>738.24613377357593</v>
      </c>
      <c r="E668" s="24">
        <v>935.63905055430951</v>
      </c>
      <c r="F668" s="24">
        <v>40.394912318108965</v>
      </c>
      <c r="G668" s="24">
        <v>13.464970772702991</v>
      </c>
      <c r="H668" s="24">
        <v>428.48963993595191</v>
      </c>
      <c r="I668" s="24">
        <v>3604.7869741260688</v>
      </c>
    </row>
    <row r="669" spans="1:9">
      <c r="A669" s="25" t="s">
        <v>1369</v>
      </c>
      <c r="B669" s="24">
        <v>3364.3225993368219</v>
      </c>
      <c r="C669" s="24">
        <v>201.49668967361009</v>
      </c>
      <c r="D669" s="24">
        <v>8977.811137537692</v>
      </c>
      <c r="E669" s="24">
        <v>1540.503790203813</v>
      </c>
      <c r="F669" s="24">
        <v>100.92967798010463</v>
      </c>
      <c r="G669" s="24">
        <v>33.643225993368219</v>
      </c>
      <c r="H669" s="24">
        <v>2811.9470863313168</v>
      </c>
      <c r="I669" s="24">
        <v>23773.018685572388</v>
      </c>
    </row>
    <row r="670" spans="1:9">
      <c r="A670" s="25" t="s">
        <v>1593</v>
      </c>
      <c r="B670" s="24">
        <v>1191.0538355215419</v>
      </c>
      <c r="C670" s="24">
        <v>81.311466506635455</v>
      </c>
      <c r="D670" s="24">
        <v>2678.8777522840128</v>
      </c>
      <c r="E670" s="24">
        <v>1037.7573531159635</v>
      </c>
      <c r="F670" s="24">
        <v>35.73161506564626</v>
      </c>
      <c r="G670" s="24">
        <v>11.91053835521542</v>
      </c>
      <c r="H670" s="24">
        <v>1091.1152597787118</v>
      </c>
      <c r="I670" s="24">
        <v>9262.9603514119462</v>
      </c>
    </row>
    <row r="671" spans="1:9">
      <c r="A671" s="25" t="s">
        <v>1115</v>
      </c>
      <c r="B671" s="24">
        <v>673.24853863514943</v>
      </c>
      <c r="C671" s="24">
        <v>14.627511167433958</v>
      </c>
      <c r="D671" s="24">
        <v>369.12306688678797</v>
      </c>
      <c r="E671" s="24">
        <v>467.81952527715475</v>
      </c>
      <c r="F671" s="24">
        <v>20.197456159054482</v>
      </c>
      <c r="G671" s="24">
        <v>6.7324853863514953</v>
      </c>
      <c r="H671" s="24">
        <v>214.24481996797596</v>
      </c>
      <c r="I671" s="24">
        <v>1802.3934870630344</v>
      </c>
    </row>
    <row r="672" spans="1:9">
      <c r="A672" s="25" t="s">
        <v>1669</v>
      </c>
      <c r="B672" s="24">
        <v>2000.1557017026985</v>
      </c>
      <c r="C672" s="24">
        <v>78.946856764659174</v>
      </c>
      <c r="D672" s="24">
        <v>2405.5255440456349</v>
      </c>
      <c r="E672" s="24">
        <v>2219.1442467279435</v>
      </c>
      <c r="F672" s="24">
        <v>60.004671051080962</v>
      </c>
      <c r="G672" s="24">
        <v>20.001557017026986</v>
      </c>
      <c r="H672" s="24">
        <v>1126.0735822499596</v>
      </c>
      <c r="I672" s="24">
        <v>9498.7416489201478</v>
      </c>
    </row>
    <row r="673" spans="1:9">
      <c r="A673" s="25" t="s">
        <v>1390</v>
      </c>
      <c r="B673" s="24">
        <v>261.04206789907619</v>
      </c>
      <c r="C673" s="24">
        <v>3.3956806450459625</v>
      </c>
      <c r="D673" s="24">
        <v>212.22643598625302</v>
      </c>
      <c r="E673" s="24">
        <v>90.62488658181411</v>
      </c>
      <c r="F673" s="24">
        <v>7.8312620369722854</v>
      </c>
      <c r="G673" s="24">
        <v>2.6104206789907614</v>
      </c>
      <c r="H673" s="24">
        <v>56.632929213158526</v>
      </c>
      <c r="I673" s="24">
        <v>470.6603657519837</v>
      </c>
    </row>
    <row r="674" spans="1:9">
      <c r="A674" s="25" t="s">
        <v>1974</v>
      </c>
      <c r="B674" s="24">
        <v>255.5562775809577</v>
      </c>
      <c r="C674" s="24">
        <v>14.00045207399738</v>
      </c>
      <c r="D674" s="24">
        <v>742.02967418029084</v>
      </c>
      <c r="E674" s="24">
        <v>333.77471882385794</v>
      </c>
      <c r="F674" s="24">
        <v>7.6666883274287283</v>
      </c>
      <c r="G674" s="24">
        <v>2.5555627758095767</v>
      </c>
      <c r="H674" s="24">
        <v>203.81216098095479</v>
      </c>
      <c r="I674" s="24">
        <v>1715.6719046255223</v>
      </c>
    </row>
    <row r="675" spans="1:9">
      <c r="A675" s="25" t="s">
        <v>1488</v>
      </c>
      <c r="B675" s="24">
        <v>417.35945305802153</v>
      </c>
      <c r="C675" s="24">
        <v>24.178382273067701</v>
      </c>
      <c r="D675" s="24">
        <v>1100.5404360863799</v>
      </c>
      <c r="E675" s="24">
        <v>426.29497644611581</v>
      </c>
      <c r="F675" s="24">
        <v>12.520783591740646</v>
      </c>
      <c r="G675" s="24">
        <v>4.1735945305802158</v>
      </c>
      <c r="H675" s="24">
        <v>310.24911808048404</v>
      </c>
      <c r="I675" s="24">
        <v>2646.8293964251638</v>
      </c>
    </row>
    <row r="676" spans="1:9">
      <c r="A676" s="25" t="s">
        <v>1679</v>
      </c>
      <c r="B676" s="24">
        <v>58.085582329489341</v>
      </c>
      <c r="C676" s="24">
        <v>2.2926585887060225</v>
      </c>
      <c r="D676" s="24">
        <v>69.857737532835912</v>
      </c>
      <c r="E676" s="24">
        <v>64.445125814254325</v>
      </c>
      <c r="F676" s="24">
        <v>1.7425674698846803</v>
      </c>
      <c r="G676" s="24">
        <v>0.58085582329489338</v>
      </c>
      <c r="H676" s="24">
        <v>32.701774024473075</v>
      </c>
      <c r="I676" s="24">
        <v>275.8484949972713</v>
      </c>
    </row>
    <row r="677" spans="1:9">
      <c r="A677" s="25" t="s">
        <v>1420</v>
      </c>
      <c r="B677" s="24">
        <v>119.98242962914591</v>
      </c>
      <c r="C677" s="24">
        <v>6.6219975223435075</v>
      </c>
      <c r="D677" s="24">
        <v>172.45044373515009</v>
      </c>
      <c r="E677" s="24">
        <v>106.09630473677927</v>
      </c>
      <c r="F677" s="24">
        <v>3.5994728888743772</v>
      </c>
      <c r="G677" s="24">
        <v>1.1998242962914594</v>
      </c>
      <c r="H677" s="24">
        <v>89.283614490602304</v>
      </c>
      <c r="I677" s="24">
        <v>757.58095881425209</v>
      </c>
    </row>
    <row r="678" spans="1:9">
      <c r="A678" s="25" t="s">
        <v>1482</v>
      </c>
      <c r="B678" s="24">
        <v>119.93836716290147</v>
      </c>
      <c r="C678" s="24">
        <v>4.4249067555030699</v>
      </c>
      <c r="D678" s="24">
        <v>234.23014143930314</v>
      </c>
      <c r="E678" s="24">
        <v>42.760755541594875</v>
      </c>
      <c r="F678" s="24">
        <v>3.5981510148870441</v>
      </c>
      <c r="G678" s="24">
        <v>1.1993836716290147</v>
      </c>
      <c r="H678" s="24">
        <v>53.617008867918592</v>
      </c>
      <c r="I678" s="24">
        <v>460.44734038723141</v>
      </c>
    </row>
    <row r="679" spans="1:9">
      <c r="A679" s="25" t="s">
        <v>1346</v>
      </c>
      <c r="B679" s="24">
        <v>922.467418622026</v>
      </c>
      <c r="C679" s="24">
        <v>50.912262565766405</v>
      </c>
      <c r="D679" s="24">
        <v>1325.8600960514591</v>
      </c>
      <c r="E679" s="24">
        <v>815.7059717692041</v>
      </c>
      <c r="F679" s="24">
        <v>27.674022558660781</v>
      </c>
      <c r="G679" s="24">
        <v>9.2246741862202608</v>
      </c>
      <c r="H679" s="24">
        <v>686.44405384155493</v>
      </c>
      <c r="I679" s="24">
        <v>5824.5507582621976</v>
      </c>
    </row>
    <row r="680" spans="1:9">
      <c r="A680" s="25" t="s">
        <v>2047</v>
      </c>
      <c r="B680" s="24">
        <v>44.350786729356059</v>
      </c>
      <c r="C680" s="24">
        <v>1.0486523019813436</v>
      </c>
      <c r="D680" s="24">
        <v>87.582610473048717</v>
      </c>
      <c r="E680" s="24">
        <v>19.81676965796337</v>
      </c>
      <c r="F680" s="24">
        <v>1.3305236018806816</v>
      </c>
      <c r="G680" s="24">
        <v>0.44350786729356062</v>
      </c>
      <c r="H680" s="24">
        <v>16.255965547588612</v>
      </c>
      <c r="I680" s="24">
        <v>136.00641385844034</v>
      </c>
    </row>
    <row r="681" spans="1:9">
      <c r="A681" s="25" t="s">
        <v>284</v>
      </c>
      <c r="B681" s="24">
        <v>877.56277021329777</v>
      </c>
      <c r="C681" s="24">
        <v>59.909899678399725</v>
      </c>
      <c r="D681" s="24">
        <v>1973.7843170856497</v>
      </c>
      <c r="E681" s="24">
        <v>764.61465506375339</v>
      </c>
      <c r="F681" s="24">
        <v>26.326883106398931</v>
      </c>
      <c r="G681" s="24">
        <v>8.7756277021329776</v>
      </c>
      <c r="H681" s="24">
        <v>803.92850552731386</v>
      </c>
      <c r="I681" s="24">
        <v>6824.9048900476728</v>
      </c>
    </row>
    <row r="682" spans="1:9">
      <c r="A682" s="25" t="s">
        <v>364</v>
      </c>
      <c r="B682" s="24">
        <v>48.116825883501278</v>
      </c>
      <c r="C682" s="24">
        <v>1.7320377455529354</v>
      </c>
      <c r="D682" s="24">
        <v>70.178074623925951</v>
      </c>
      <c r="E682" s="24">
        <v>29.66610899422481</v>
      </c>
      <c r="F682" s="24">
        <v>1.4435047765050384</v>
      </c>
      <c r="G682" s="24">
        <v>0.4811682588350128</v>
      </c>
      <c r="H682" s="24">
        <v>24.876922106887132</v>
      </c>
      <c r="I682" s="24">
        <v>209.69599259895077</v>
      </c>
    </row>
    <row r="683" spans="1:9">
      <c r="A683" s="25" t="s">
        <v>1429</v>
      </c>
      <c r="B683" s="24">
        <v>102.84208253926792</v>
      </c>
      <c r="C683" s="24">
        <v>5.675997876294435</v>
      </c>
      <c r="D683" s="24">
        <v>147.81466605870006</v>
      </c>
      <c r="E683" s="24">
        <v>90.939689774382245</v>
      </c>
      <c r="F683" s="24">
        <v>3.0852624761780376</v>
      </c>
      <c r="G683" s="24">
        <v>1.0284208253926794</v>
      </c>
      <c r="H683" s="24">
        <v>76.52881242051626</v>
      </c>
      <c r="I683" s="24">
        <v>649.35510755507323</v>
      </c>
    </row>
    <row r="684" spans="1:9">
      <c r="A684" s="25" t="s">
        <v>1554</v>
      </c>
      <c r="B684" s="24">
        <v>1574.8107204499561</v>
      </c>
      <c r="C684" s="24">
        <v>32.520006836058791</v>
      </c>
      <c r="D684" s="24">
        <v>1349.1818543849015</v>
      </c>
      <c r="E684" s="24">
        <v>554.34628893357205</v>
      </c>
      <c r="F684" s="24">
        <v>47.244321613498684</v>
      </c>
      <c r="G684" s="24">
        <v>15.748107204499561</v>
      </c>
      <c r="H684" s="24">
        <v>435.71686455174012</v>
      </c>
      <c r="I684" s="24">
        <v>3699.6040766834785</v>
      </c>
    </row>
    <row r="685" spans="1:9">
      <c r="A685" s="25" t="s">
        <v>1388</v>
      </c>
      <c r="B685" s="24">
        <v>313.25048147889146</v>
      </c>
      <c r="C685" s="24">
        <v>4.0748167740551553</v>
      </c>
      <c r="D685" s="24">
        <v>254.67172318350364</v>
      </c>
      <c r="E685" s="24">
        <v>108.74986389817694</v>
      </c>
      <c r="F685" s="24">
        <v>9.3975144443667435</v>
      </c>
      <c r="G685" s="24">
        <v>3.1325048147889141</v>
      </c>
      <c r="H685" s="24">
        <v>67.959515055790234</v>
      </c>
      <c r="I685" s="24">
        <v>564.79243890238047</v>
      </c>
    </row>
    <row r="686" spans="1:9">
      <c r="A686" s="25" t="s">
        <v>1412</v>
      </c>
      <c r="B686" s="24">
        <v>82.273666031414336</v>
      </c>
      <c r="C686" s="24">
        <v>4.5407983010355473</v>
      </c>
      <c r="D686" s="24">
        <v>118.25173284696004</v>
      </c>
      <c r="E686" s="24">
        <v>72.751751819505785</v>
      </c>
      <c r="F686" s="24">
        <v>2.4682099809424298</v>
      </c>
      <c r="G686" s="24">
        <v>0.82273666031414339</v>
      </c>
      <c r="H686" s="24">
        <v>61.223049936412998</v>
      </c>
      <c r="I686" s="24">
        <v>519.48408604405859</v>
      </c>
    </row>
    <row r="687" spans="1:9">
      <c r="A687" s="25" t="s">
        <v>107</v>
      </c>
      <c r="B687" s="24">
        <v>2892.0039640275859</v>
      </c>
      <c r="C687" s="24">
        <v>57.114425151106346</v>
      </c>
      <c r="D687" s="24">
        <v>1870.9883086032905</v>
      </c>
      <c r="E687" s="24">
        <v>1043.2109826757312</v>
      </c>
      <c r="F687" s="24">
        <v>86.760118920827566</v>
      </c>
      <c r="G687" s="24">
        <v>28.920039640275853</v>
      </c>
      <c r="H687" s="24">
        <v>856.48341978297765</v>
      </c>
      <c r="I687" s="24">
        <v>7188.6890151306616</v>
      </c>
    </row>
    <row r="688" spans="1:9">
      <c r="A688" s="25" t="s">
        <v>1422</v>
      </c>
      <c r="B688" s="24">
        <v>479.92971851658365</v>
      </c>
      <c r="C688" s="24">
        <v>26.48799008937403</v>
      </c>
      <c r="D688" s="24">
        <v>689.80177494060024</v>
      </c>
      <c r="E688" s="24">
        <v>424.38521894711715</v>
      </c>
      <c r="F688" s="24">
        <v>14.397891555497509</v>
      </c>
      <c r="G688" s="24">
        <v>4.7992971851658375</v>
      </c>
      <c r="H688" s="24">
        <v>357.13445796240921</v>
      </c>
      <c r="I688" s="24">
        <v>3030.3238352570083</v>
      </c>
    </row>
    <row r="689" spans="1:9">
      <c r="A689" s="25" t="s">
        <v>98</v>
      </c>
      <c r="B689" s="24">
        <v>831.36223221748094</v>
      </c>
      <c r="C689" s="24">
        <v>36.172308802227398</v>
      </c>
      <c r="D689" s="24">
        <v>2374.339782202524</v>
      </c>
      <c r="E689" s="24">
        <v>844.27564954627599</v>
      </c>
      <c r="F689" s="24">
        <v>24.940866966524428</v>
      </c>
      <c r="G689" s="24">
        <v>8.31362232217481</v>
      </c>
      <c r="H689" s="24">
        <v>546.52547469014678</v>
      </c>
      <c r="I689" s="24">
        <v>4583.7849248835109</v>
      </c>
    </row>
    <row r="690" spans="1:9">
      <c r="A690" s="25" t="s">
        <v>1666</v>
      </c>
      <c r="B690" s="24">
        <v>915.15854358505544</v>
      </c>
      <c r="C690" s="24">
        <v>43.775776928586204</v>
      </c>
      <c r="D690" s="24">
        <v>1822.4250284736943</v>
      </c>
      <c r="E690" s="24">
        <v>411.63498175481232</v>
      </c>
      <c r="F690" s="24">
        <v>27.454756307551659</v>
      </c>
      <c r="G690" s="24">
        <v>9.1515854358505528</v>
      </c>
      <c r="H690" s="24">
        <v>603.59650282617531</v>
      </c>
      <c r="I690" s="24">
        <v>5109.4073278987935</v>
      </c>
    </row>
    <row r="691" spans="1:9">
      <c r="A691" s="25" t="s">
        <v>48</v>
      </c>
      <c r="B691" s="24">
        <v>135.2019206936402</v>
      </c>
      <c r="C691" s="24">
        <v>5.882592973871418</v>
      </c>
      <c r="D691" s="24">
        <v>386.13168423210777</v>
      </c>
      <c r="E691" s="24">
        <v>137.30199062454719</v>
      </c>
      <c r="F691" s="24">
        <v>4.0560576208092067</v>
      </c>
      <c r="G691" s="24">
        <v>1.3520192069364021</v>
      </c>
      <c r="H691" s="24">
        <v>88.879781908088461</v>
      </c>
      <c r="I691" s="24">
        <v>745.44705289027786</v>
      </c>
    </row>
    <row r="692" spans="1:9">
      <c r="A692" s="25" t="s">
        <v>1713</v>
      </c>
      <c r="B692" s="24">
        <v>7034.793751220107</v>
      </c>
      <c r="C692" s="24">
        <v>85.599389380356399</v>
      </c>
      <c r="D692" s="24">
        <v>1893.2382600863889</v>
      </c>
      <c r="E692" s="24">
        <v>3153.6444697267161</v>
      </c>
      <c r="F692" s="24">
        <v>211.04381253660321</v>
      </c>
      <c r="G692" s="24">
        <v>70.347937512201071</v>
      </c>
      <c r="H692" s="24">
        <v>1267.502519040602</v>
      </c>
      <c r="I692" s="24">
        <v>10651.68866607806</v>
      </c>
    </row>
    <row r="693" spans="1:9">
      <c r="A693" s="25" t="s">
        <v>1377</v>
      </c>
      <c r="B693" s="24">
        <v>103.6230284110782</v>
      </c>
      <c r="C693" s="24">
        <v>6.2062113790462679</v>
      </c>
      <c r="D693" s="24">
        <v>276.52163284155495</v>
      </c>
      <c r="E693" s="24">
        <v>47.448383235047103</v>
      </c>
      <c r="F693" s="24">
        <v>3.1086908523323453</v>
      </c>
      <c r="G693" s="24">
        <v>1.036230284110782</v>
      </c>
      <c r="H693" s="24">
        <v>86.609551912410581</v>
      </c>
      <c r="I693" s="24">
        <v>732.22234727363968</v>
      </c>
    </row>
    <row r="694" spans="1:9">
      <c r="A694" s="25" t="s">
        <v>1742</v>
      </c>
      <c r="B694" s="24">
        <v>2144.7541924451543</v>
      </c>
      <c r="C694" s="24">
        <v>26.097374811084268</v>
      </c>
      <c r="D694" s="24">
        <v>577.20678661170393</v>
      </c>
      <c r="E694" s="24">
        <v>961.47697247765734</v>
      </c>
      <c r="F694" s="24">
        <v>64.342625773354641</v>
      </c>
      <c r="G694" s="24">
        <v>21.447541924451546</v>
      </c>
      <c r="H694" s="24">
        <v>386.43369482945184</v>
      </c>
      <c r="I694" s="24">
        <v>3247.4660567311157</v>
      </c>
    </row>
    <row r="695" spans="1:9">
      <c r="A695" s="25" t="s">
        <v>2094</v>
      </c>
      <c r="B695" s="24">
        <v>3272.577981148751</v>
      </c>
      <c r="C695" s="24">
        <v>77.378479310572615</v>
      </c>
      <c r="D695" s="24">
        <v>6462.5893631760782</v>
      </c>
      <c r="E695" s="24">
        <v>1462.2496876074963</v>
      </c>
      <c r="F695" s="24">
        <v>98.177339434462525</v>
      </c>
      <c r="G695" s="24">
        <v>32.725779811487513</v>
      </c>
      <c r="H695" s="24">
        <v>1199.5032971565868</v>
      </c>
      <c r="I695" s="24">
        <v>10035.709129676552</v>
      </c>
    </row>
    <row r="696" spans="1:9">
      <c r="A696" s="25" t="s">
        <v>1605</v>
      </c>
      <c r="B696" s="24">
        <v>6849.6459648547116</v>
      </c>
      <c r="C696" s="24">
        <v>467.6151000426558</v>
      </c>
      <c r="D696" s="24">
        <v>15405.990593394445</v>
      </c>
      <c r="E696" s="24">
        <v>5968.0513628139033</v>
      </c>
      <c r="F696" s="24">
        <v>205.48937894564139</v>
      </c>
      <c r="G696" s="24">
        <v>68.496459648547116</v>
      </c>
      <c r="H696" s="24">
        <v>6274.9079961293492</v>
      </c>
      <c r="I696" s="24">
        <v>53270.471158740896</v>
      </c>
    </row>
    <row r="697" spans="1:9">
      <c r="A697" s="25" t="s">
        <v>1951</v>
      </c>
      <c r="B697" s="24">
        <v>319.44534697619713</v>
      </c>
      <c r="C697" s="24">
        <v>17.500565092496725</v>
      </c>
      <c r="D697" s="24">
        <v>927.53709272536355</v>
      </c>
      <c r="E697" s="24">
        <v>417.21839852982242</v>
      </c>
      <c r="F697" s="24">
        <v>9.5833604092859108</v>
      </c>
      <c r="G697" s="24">
        <v>3.1944534697619709</v>
      </c>
      <c r="H697" s="24">
        <v>254.76520122619345</v>
      </c>
      <c r="I697" s="24">
        <v>2144.589880781903</v>
      </c>
    </row>
    <row r="698" spans="1:9">
      <c r="A698" s="25" t="s">
        <v>1</v>
      </c>
      <c r="B698" s="24">
        <v>193.08079479191468</v>
      </c>
      <c r="C698" s="24">
        <v>22.679324839443854</v>
      </c>
      <c r="D698" s="24">
        <v>636.23953113104756</v>
      </c>
      <c r="E698" s="24">
        <v>394.1316652200141</v>
      </c>
      <c r="F698" s="24">
        <v>5.7924238437574402</v>
      </c>
      <c r="G698" s="24">
        <v>1.9308079479191469</v>
      </c>
      <c r="H698" s="24">
        <v>345.44536435087196</v>
      </c>
      <c r="I698" s="24">
        <v>2895.0361228239626</v>
      </c>
    </row>
    <row r="699" spans="1:9">
      <c r="A699" s="25" t="s">
        <v>1862</v>
      </c>
      <c r="B699" s="24">
        <v>1563.6448044297135</v>
      </c>
      <c r="C699" s="24">
        <v>108.15821952333437</v>
      </c>
      <c r="D699" s="24">
        <v>2561.6790031698802</v>
      </c>
      <c r="E699" s="24">
        <v>2998.7533757727829</v>
      </c>
      <c r="F699" s="24">
        <v>46.909344132891405</v>
      </c>
      <c r="G699" s="24">
        <v>15.63644804429714</v>
      </c>
      <c r="H699" s="24">
        <v>1617.9216500201387</v>
      </c>
      <c r="I699" s="24">
        <v>13582.921292746327</v>
      </c>
    </row>
    <row r="700" spans="1:9">
      <c r="A700" s="25" t="s">
        <v>2012</v>
      </c>
      <c r="B700" s="24">
        <v>458.71731875646981</v>
      </c>
      <c r="C700" s="24">
        <v>15.0686722012218</v>
      </c>
      <c r="D700" s="24">
        <v>599.3400771681595</v>
      </c>
      <c r="E700" s="24">
        <v>225.77048948618403</v>
      </c>
      <c r="F700" s="24">
        <v>13.76151956269409</v>
      </c>
      <c r="G700" s="24">
        <v>4.5871731875646979</v>
      </c>
      <c r="H700" s="24">
        <v>233.90191953711809</v>
      </c>
      <c r="I700" s="24">
        <v>1956.7069357629844</v>
      </c>
    </row>
    <row r="701" spans="1:9">
      <c r="A701" s="25" t="s">
        <v>1803</v>
      </c>
      <c r="B701" s="24">
        <v>2990.0267335744479</v>
      </c>
      <c r="C701" s="24">
        <v>53.602645700143022</v>
      </c>
      <c r="D701" s="24">
        <v>2227.2730650042572</v>
      </c>
      <c r="E701" s="24">
        <v>2526.2535220978139</v>
      </c>
      <c r="F701" s="24">
        <v>89.700802007233435</v>
      </c>
      <c r="G701" s="24">
        <v>29.900267335744481</v>
      </c>
      <c r="H701" s="24">
        <v>688.73931489147981</v>
      </c>
      <c r="I701" s="24">
        <v>5874.9568718356195</v>
      </c>
    </row>
    <row r="702" spans="1:9">
      <c r="A702" s="25" t="s">
        <v>1350</v>
      </c>
      <c r="B702" s="24">
        <v>2487.2709696532111</v>
      </c>
      <c r="C702" s="24">
        <v>89.533071306239094</v>
      </c>
      <c r="D702" s="24">
        <v>3627.6683782273258</v>
      </c>
      <c r="E702" s="24">
        <v>1533.5103745736551</v>
      </c>
      <c r="F702" s="24">
        <v>74.618129089596323</v>
      </c>
      <c r="G702" s="24">
        <v>24.872709696532112</v>
      </c>
      <c r="H702" s="24">
        <v>1285.9461328682746</v>
      </c>
      <c r="I702" s="24">
        <v>10839.675004888999</v>
      </c>
    </row>
    <row r="703" spans="1:9">
      <c r="A703" s="25" t="s">
        <v>1262</v>
      </c>
      <c r="B703" s="24">
        <v>2028.998348312226</v>
      </c>
      <c r="C703" s="24">
        <v>47.97465717255502</v>
      </c>
      <c r="D703" s="24">
        <v>4006.8054051691693</v>
      </c>
      <c r="E703" s="24">
        <v>906.59480631664769</v>
      </c>
      <c r="F703" s="24">
        <v>60.869950449366769</v>
      </c>
      <c r="G703" s="24">
        <v>20.289983483122256</v>
      </c>
      <c r="H703" s="24">
        <v>743.69204423708391</v>
      </c>
      <c r="I703" s="24">
        <v>6222.1396603994626</v>
      </c>
    </row>
    <row r="704" spans="1:9">
      <c r="A704" s="25" t="s">
        <v>1520</v>
      </c>
      <c r="B704" s="24">
        <v>67.039495203210919</v>
      </c>
      <c r="C704" s="24">
        <v>2.1951343446804144</v>
      </c>
      <c r="D704" s="24">
        <v>69.038945363694978</v>
      </c>
      <c r="E704" s="24">
        <v>31.265890093471459</v>
      </c>
      <c r="F704" s="24">
        <v>2.0111848560963277</v>
      </c>
      <c r="G704" s="24">
        <v>0.67039495203210919</v>
      </c>
      <c r="H704" s="24">
        <v>29.126346730138021</v>
      </c>
      <c r="I704" s="24">
        <v>247.56834018593145</v>
      </c>
    </row>
    <row r="705" spans="1:9">
      <c r="A705" s="25" t="s">
        <v>1980</v>
      </c>
      <c r="B705" s="24">
        <v>13773.376723624291</v>
      </c>
      <c r="C705" s="24">
        <v>417.9071474513301</v>
      </c>
      <c r="D705" s="24">
        <v>21759.116768149648</v>
      </c>
      <c r="E705" s="24">
        <v>8487.9952710127454</v>
      </c>
      <c r="F705" s="24">
        <v>413.20130170872864</v>
      </c>
      <c r="G705" s="24">
        <v>137.73376723624293</v>
      </c>
      <c r="H705" s="24">
        <v>5735.4206063891643</v>
      </c>
      <c r="I705" s="24">
        <v>48573.871167968522</v>
      </c>
    </row>
    <row r="706" spans="1:9">
      <c r="A706" s="25" t="s">
        <v>1931</v>
      </c>
      <c r="B706" s="24">
        <v>127.77813879047885</v>
      </c>
      <c r="C706" s="24">
        <v>7.0002260369986899</v>
      </c>
      <c r="D706" s="24">
        <v>371.01483709014542</v>
      </c>
      <c r="E706" s="24">
        <v>166.88735941192897</v>
      </c>
      <c r="F706" s="24">
        <v>3.8333441637143642</v>
      </c>
      <c r="G706" s="24">
        <v>1.2777813879047883</v>
      </c>
      <c r="H706" s="24">
        <v>101.90608049047739</v>
      </c>
      <c r="I706" s="24">
        <v>857.83595231276115</v>
      </c>
    </row>
    <row r="707" spans="1:9">
      <c r="A707" s="25" t="s">
        <v>1393</v>
      </c>
      <c r="B707" s="24">
        <v>547.53644184687414</v>
      </c>
      <c r="C707" s="24">
        <v>29.076963267861174</v>
      </c>
      <c r="D707" s="24">
        <v>767.75561238422176</v>
      </c>
      <c r="E707" s="24">
        <v>804.0632758922842</v>
      </c>
      <c r="F707" s="24">
        <v>16.426093255406226</v>
      </c>
      <c r="G707" s="24">
        <v>5.4753644184687422</v>
      </c>
      <c r="H707" s="24">
        <v>438.46017003292985</v>
      </c>
      <c r="I707" s="24">
        <v>3678.1265426377718</v>
      </c>
    </row>
    <row r="708" spans="1:9">
      <c r="A708" s="25" t="s">
        <v>1828</v>
      </c>
      <c r="B708" s="24">
        <v>3112.5321747875951</v>
      </c>
      <c r="C708" s="24">
        <v>68.054103830650064</v>
      </c>
      <c r="D708" s="24">
        <v>3757.345365213785</v>
      </c>
      <c r="E708" s="24">
        <v>4674.6036682670519</v>
      </c>
      <c r="F708" s="24">
        <v>93.37596524362786</v>
      </c>
      <c r="G708" s="24">
        <v>31.125321747875951</v>
      </c>
      <c r="H708" s="24">
        <v>999.80855100967096</v>
      </c>
      <c r="I708" s="24">
        <v>8408.6168699211721</v>
      </c>
    </row>
    <row r="709" spans="1:9">
      <c r="A709" s="25" t="s">
        <v>159</v>
      </c>
      <c r="B709" s="24">
        <v>84.797570897350113</v>
      </c>
      <c r="C709" s="24">
        <v>2.1484917374420665</v>
      </c>
      <c r="D709" s="24">
        <v>84.280462990001183</v>
      </c>
      <c r="E709" s="24">
        <v>53.159350143211149</v>
      </c>
      <c r="F709" s="24">
        <v>2.5439271269205035</v>
      </c>
      <c r="G709" s="24">
        <v>0.84797570897350127</v>
      </c>
      <c r="H709" s="24">
        <v>32.65292103588471</v>
      </c>
      <c r="I709" s="24">
        <v>273.7090367808255</v>
      </c>
    </row>
    <row r="710" spans="1:9">
      <c r="A710" s="25" t="s">
        <v>1517</v>
      </c>
      <c r="B710" s="24">
        <v>16620.083193380713</v>
      </c>
      <c r="C710" s="24">
        <v>613.16758047512394</v>
      </c>
      <c r="D710" s="24">
        <v>32457.707480969297</v>
      </c>
      <c r="E710" s="24">
        <v>5925.4376337128178</v>
      </c>
      <c r="F710" s="24">
        <v>498.6024958014213</v>
      </c>
      <c r="G710" s="24">
        <v>166.20083193380714</v>
      </c>
      <c r="H710" s="24">
        <v>7429.808901389426</v>
      </c>
      <c r="I710" s="24">
        <v>63805.046578737703</v>
      </c>
    </row>
    <row r="711" spans="1:9">
      <c r="A711" s="25" t="s">
        <v>1478</v>
      </c>
      <c r="B711" s="24">
        <v>2112.8981388595162</v>
      </c>
      <c r="C711" s="24">
        <v>116.91889772897134</v>
      </c>
      <c r="D711" s="24">
        <v>6526.9889583545901</v>
      </c>
      <c r="E711" s="24">
        <v>1506.3006379398776</v>
      </c>
      <c r="F711" s="24">
        <v>63.386944165785486</v>
      </c>
      <c r="G711" s="24">
        <v>21.128981388595161</v>
      </c>
      <c r="H711" s="24">
        <v>1547.4480639823787</v>
      </c>
      <c r="I711" s="24">
        <v>13156.619349501028</v>
      </c>
    </row>
    <row r="712" spans="1:9">
      <c r="A712" s="25" t="s">
        <v>1408</v>
      </c>
      <c r="B712" s="24">
        <v>349.66308063351096</v>
      </c>
      <c r="C712" s="24">
        <v>19.29839277940108</v>
      </c>
      <c r="D712" s="24">
        <v>502.56986459958023</v>
      </c>
      <c r="E712" s="24">
        <v>309.19494523289961</v>
      </c>
      <c r="F712" s="24">
        <v>10.489892419005328</v>
      </c>
      <c r="G712" s="24">
        <v>3.4966308063351104</v>
      </c>
      <c r="H712" s="24">
        <v>260.19796222975526</v>
      </c>
      <c r="I712" s="24">
        <v>2207.8073656872489</v>
      </c>
    </row>
    <row r="713" spans="1:9">
      <c r="A713" s="25" t="s">
        <v>1455</v>
      </c>
      <c r="B713" s="24">
        <v>1479.0286972016615</v>
      </c>
      <c r="C713" s="24">
        <v>81.843228410279949</v>
      </c>
      <c r="D713" s="24">
        <v>4568.8922708482132</v>
      </c>
      <c r="E713" s="24">
        <v>1054.4104465579144</v>
      </c>
      <c r="F713" s="24">
        <v>44.370860916049843</v>
      </c>
      <c r="G713" s="24">
        <v>14.790286972016613</v>
      </c>
      <c r="H713" s="24">
        <v>1083.2136447876651</v>
      </c>
      <c r="I713" s="24">
        <v>9209.6335446507201</v>
      </c>
    </row>
    <row r="714" spans="1:9">
      <c r="A714" s="25" t="s">
        <v>1899</v>
      </c>
      <c r="B714" s="24">
        <v>538.59883090811945</v>
      </c>
      <c r="C714" s="24">
        <v>11.702008933947164</v>
      </c>
      <c r="D714" s="24">
        <v>295.29845350943032</v>
      </c>
      <c r="E714" s="24">
        <v>374.2556202217238</v>
      </c>
      <c r="F714" s="24">
        <v>16.157964927243583</v>
      </c>
      <c r="G714" s="24">
        <v>5.3859883090811955</v>
      </c>
      <c r="H714" s="24">
        <v>171.39585597438077</v>
      </c>
      <c r="I714" s="24">
        <v>1441.9147896504276</v>
      </c>
    </row>
    <row r="715" spans="1:9">
      <c r="A715" s="25" t="s">
        <v>179</v>
      </c>
      <c r="B715" s="24">
        <v>84.797570897350113</v>
      </c>
      <c r="C715" s="24">
        <v>2.1484917374420665</v>
      </c>
      <c r="D715" s="24">
        <v>84.280462990001183</v>
      </c>
      <c r="E715" s="24">
        <v>53.159350143211149</v>
      </c>
      <c r="F715" s="24">
        <v>2.5439271269205035</v>
      </c>
      <c r="G715" s="24">
        <v>0.84797570897350127</v>
      </c>
      <c r="H715" s="24">
        <v>32.65292103588471</v>
      </c>
      <c r="I715" s="24">
        <v>273.7090367808255</v>
      </c>
    </row>
    <row r="716" spans="1:9">
      <c r="A716" s="25" t="s">
        <v>1379</v>
      </c>
      <c r="B716" s="24">
        <v>103.6230284110782</v>
      </c>
      <c r="C716" s="24">
        <v>6.2062113790462679</v>
      </c>
      <c r="D716" s="24">
        <v>276.52163284155495</v>
      </c>
      <c r="E716" s="24">
        <v>47.448383235047103</v>
      </c>
      <c r="F716" s="24">
        <v>3.1086908523323453</v>
      </c>
      <c r="G716" s="24">
        <v>1.036230284110782</v>
      </c>
      <c r="H716" s="24">
        <v>86.609551912410581</v>
      </c>
      <c r="I716" s="24">
        <v>732.22234727363968</v>
      </c>
    </row>
    <row r="717" spans="1:9">
      <c r="A717" s="25" t="s">
        <v>140</v>
      </c>
      <c r="B717" s="24">
        <v>85.202507524435973</v>
      </c>
      <c r="C717" s="24">
        <v>1.6826713584146926</v>
      </c>
      <c r="D717" s="24">
        <v>55.121949148332156</v>
      </c>
      <c r="E717" s="24">
        <v>30.734463958762191</v>
      </c>
      <c r="F717" s="24">
        <v>2.5560752257330788</v>
      </c>
      <c r="G717" s="24">
        <v>0.85202507524435955</v>
      </c>
      <c r="H717" s="24">
        <v>25.233207120845332</v>
      </c>
      <c r="I717" s="24">
        <v>211.78889708349584</v>
      </c>
    </row>
    <row r="718" spans="1:9">
      <c r="A718" s="25" t="s">
        <v>2052</v>
      </c>
      <c r="B718" s="24">
        <v>764.31794258208129</v>
      </c>
      <c r="C718" s="24">
        <v>18.071917750307318</v>
      </c>
      <c r="D718" s="24">
        <v>1509.3522703717861</v>
      </c>
      <c r="E718" s="24">
        <v>341.51170093161255</v>
      </c>
      <c r="F718" s="24">
        <v>22.929538277462441</v>
      </c>
      <c r="G718" s="24">
        <v>7.6431794258208141</v>
      </c>
      <c r="H718" s="24">
        <v>280.14669092203775</v>
      </c>
      <c r="I718" s="24">
        <v>2343.8624223872821</v>
      </c>
    </row>
    <row r="719" spans="1:9">
      <c r="A719" s="25" t="s">
        <v>199</v>
      </c>
      <c r="B719" s="24">
        <v>807.36586752225469</v>
      </c>
      <c r="C719" s="24">
        <v>20.455997466768427</v>
      </c>
      <c r="D719" s="24">
        <v>802.44243316203244</v>
      </c>
      <c r="E719" s="24">
        <v>506.13531014051915</v>
      </c>
      <c r="F719" s="24">
        <v>24.220976025667639</v>
      </c>
      <c r="G719" s="24">
        <v>8.0736586752225481</v>
      </c>
      <c r="H719" s="24">
        <v>310.89161682692213</v>
      </c>
      <c r="I719" s="24">
        <v>2606.0101909845803</v>
      </c>
    </row>
    <row r="720" spans="1:9">
      <c r="A720" s="25" t="s">
        <v>190</v>
      </c>
      <c r="B720" s="24">
        <v>1126.2753851935452</v>
      </c>
      <c r="C720" s="24">
        <v>28.536116466141955</v>
      </c>
      <c r="D720" s="24">
        <v>1119.4071942610353</v>
      </c>
      <c r="E720" s="24">
        <v>706.05875764602422</v>
      </c>
      <c r="F720" s="24">
        <v>33.788261555806358</v>
      </c>
      <c r="G720" s="24">
        <v>11.262753851935454</v>
      </c>
      <c r="H720" s="24">
        <v>433.69380547355632</v>
      </c>
      <c r="I720" s="24">
        <v>3635.3842164234898</v>
      </c>
    </row>
    <row r="721" spans="1:9">
      <c r="A721" s="25" t="s">
        <v>193</v>
      </c>
      <c r="B721" s="24">
        <v>625.70854732974738</v>
      </c>
      <c r="C721" s="24">
        <v>15.85339803674553</v>
      </c>
      <c r="D721" s="24">
        <v>621.89288570057511</v>
      </c>
      <c r="E721" s="24">
        <v>392.25486535890235</v>
      </c>
      <c r="F721" s="24">
        <v>18.771256419892421</v>
      </c>
      <c r="G721" s="24">
        <v>6.2570854732974741</v>
      </c>
      <c r="H721" s="24">
        <v>240.94100304086464</v>
      </c>
      <c r="I721" s="24">
        <v>2019.6578980130498</v>
      </c>
    </row>
    <row r="722" spans="1:9">
      <c r="A722" s="25" t="s">
        <v>2055</v>
      </c>
      <c r="B722" s="24">
        <v>5668.1050633496379</v>
      </c>
      <c r="C722" s="24">
        <v>134.01952616591177</v>
      </c>
      <c r="D722" s="24">
        <v>11193.204777020968</v>
      </c>
      <c r="E722" s="24">
        <v>2532.6164589361833</v>
      </c>
      <c r="F722" s="24">
        <v>170.04315190048914</v>
      </c>
      <c r="G722" s="24">
        <v>56.681050633496369</v>
      </c>
      <c r="H722" s="24">
        <v>2077.5397106752084</v>
      </c>
      <c r="I722" s="24">
        <v>17381.848212599787</v>
      </c>
    </row>
    <row r="723" spans="1:9">
      <c r="A723" s="25" t="s">
        <v>1358</v>
      </c>
      <c r="B723" s="24">
        <v>8745.6692452563875</v>
      </c>
      <c r="C723" s="24">
        <v>314.8135598050647</v>
      </c>
      <c r="D723" s="24">
        <v>12755.501171581362</v>
      </c>
      <c r="E723" s="24">
        <v>5392.0842094901836</v>
      </c>
      <c r="F723" s="24">
        <v>262.37007735769168</v>
      </c>
      <c r="G723" s="24">
        <v>87.456692452563871</v>
      </c>
      <c r="H723" s="24">
        <v>4521.606082529277</v>
      </c>
      <c r="I723" s="24">
        <v>38114.147383004936</v>
      </c>
    </row>
    <row r="724" spans="1:9">
      <c r="A724" s="25" t="s">
        <v>1826</v>
      </c>
      <c r="B724" s="24">
        <v>5187.5536246459924</v>
      </c>
      <c r="C724" s="24">
        <v>113.42350638441678</v>
      </c>
      <c r="D724" s="24">
        <v>6262.2422753563078</v>
      </c>
      <c r="E724" s="24">
        <v>7791.0061137784196</v>
      </c>
      <c r="F724" s="24">
        <v>155.62660873937978</v>
      </c>
      <c r="G724" s="24">
        <v>51.875536246459916</v>
      </c>
      <c r="H724" s="24">
        <v>1666.3475850161183</v>
      </c>
      <c r="I724" s="24">
        <v>14014.36144986862</v>
      </c>
    </row>
    <row r="725" spans="1:9">
      <c r="A725" s="25" t="s">
        <v>1875</v>
      </c>
      <c r="B725" s="24">
        <v>781.82240221485688</v>
      </c>
      <c r="C725" s="24">
        <v>54.079109761667191</v>
      </c>
      <c r="D725" s="24">
        <v>1280.8395015849399</v>
      </c>
      <c r="E725" s="24">
        <v>1499.3766878863914</v>
      </c>
      <c r="F725" s="24">
        <v>23.454672066445706</v>
      </c>
      <c r="G725" s="24">
        <v>7.8182240221485708</v>
      </c>
      <c r="H725" s="24">
        <v>808.96082501006947</v>
      </c>
      <c r="I725" s="24">
        <v>6791.4606463731634</v>
      </c>
    </row>
    <row r="726" spans="1:9">
      <c r="A726" s="25" t="s">
        <v>1575</v>
      </c>
      <c r="B726" s="24">
        <v>6151.6043767576411</v>
      </c>
      <c r="C726" s="24">
        <v>127.03127670335466</v>
      </c>
      <c r="D726" s="24">
        <v>5270.2416186910214</v>
      </c>
      <c r="E726" s="24">
        <v>2165.4151911467657</v>
      </c>
      <c r="F726" s="24">
        <v>184.54813130272925</v>
      </c>
      <c r="G726" s="24">
        <v>61.516043767576413</v>
      </c>
      <c r="H726" s="24">
        <v>1702.0190021552348</v>
      </c>
      <c r="I726" s="24">
        <v>14451.578424544836</v>
      </c>
    </row>
    <row r="727" spans="1:9">
      <c r="A727" s="25" t="s">
        <v>1889</v>
      </c>
      <c r="B727" s="24">
        <v>547.27568155039978</v>
      </c>
      <c r="C727" s="24">
        <v>37.855376833167028</v>
      </c>
      <c r="D727" s="24">
        <v>896.58765110945797</v>
      </c>
      <c r="E727" s="24">
        <v>1049.5636815204739</v>
      </c>
      <c r="F727" s="24">
        <v>16.418270446511993</v>
      </c>
      <c r="G727" s="24">
        <v>5.472756815503999</v>
      </c>
      <c r="H727" s="24">
        <v>566.2725775070486</v>
      </c>
      <c r="I727" s="24">
        <v>4754.022452461214</v>
      </c>
    </row>
    <row r="728" spans="1:9">
      <c r="A728" s="25" t="s">
        <v>1584</v>
      </c>
      <c r="B728" s="24">
        <v>1323.3931505794908</v>
      </c>
      <c r="C728" s="24">
        <v>90.346073896261615</v>
      </c>
      <c r="D728" s="24">
        <v>2976.530835871125</v>
      </c>
      <c r="E728" s="24">
        <v>1153.0637256844036</v>
      </c>
      <c r="F728" s="24">
        <v>39.701794517384727</v>
      </c>
      <c r="G728" s="24">
        <v>13.23393150579491</v>
      </c>
      <c r="H728" s="24">
        <v>1212.3502886430128</v>
      </c>
      <c r="I728" s="24">
        <v>10292.178168235494</v>
      </c>
    </row>
    <row r="729" spans="1:9">
      <c r="A729" s="25" t="s">
        <v>1591</v>
      </c>
      <c r="B729" s="24">
        <v>168.14017033705295</v>
      </c>
      <c r="C729" s="24">
        <v>11.478678310787396</v>
      </c>
      <c r="D729" s="24">
        <v>378.17514888732239</v>
      </c>
      <c r="E729" s="24">
        <v>146.49942170333696</v>
      </c>
      <c r="F729" s="24">
        <v>5.044205110111589</v>
      </c>
      <c r="G729" s="24">
        <v>1.68140170337053</v>
      </c>
      <c r="H729" s="24">
        <v>154.03191708476913</v>
      </c>
      <c r="I729" s="24">
        <v>1307.6451163349645</v>
      </c>
    </row>
    <row r="730" spans="1:9">
      <c r="A730" s="25" t="s">
        <v>1911</v>
      </c>
      <c r="B730" s="24">
        <v>861.75812945299117</v>
      </c>
      <c r="C730" s="24">
        <v>18.723214294315465</v>
      </c>
      <c r="D730" s="24">
        <v>472.47752561508855</v>
      </c>
      <c r="E730" s="24">
        <v>598.80899235475806</v>
      </c>
      <c r="F730" s="24">
        <v>25.852743883589735</v>
      </c>
      <c r="G730" s="24">
        <v>8.6175812945299128</v>
      </c>
      <c r="H730" s="24">
        <v>274.23336955900925</v>
      </c>
      <c r="I730" s="24">
        <v>2307.0636634406837</v>
      </c>
    </row>
    <row r="731" spans="1:9">
      <c r="A731" s="25" t="s">
        <v>1589</v>
      </c>
      <c r="B731" s="24">
        <v>827.12071911218186</v>
      </c>
      <c r="C731" s="24">
        <v>56.466296185163507</v>
      </c>
      <c r="D731" s="24">
        <v>1860.331772419453</v>
      </c>
      <c r="E731" s="24">
        <v>720.66482855275228</v>
      </c>
      <c r="F731" s="24">
        <v>24.813621573365456</v>
      </c>
      <c r="G731" s="24">
        <v>8.2712071911218192</v>
      </c>
      <c r="H731" s="24">
        <v>757.71893040188309</v>
      </c>
      <c r="I731" s="24">
        <v>6432.6113551471835</v>
      </c>
    </row>
    <row r="732" spans="1:9">
      <c r="A732" s="25" t="s">
        <v>1868</v>
      </c>
      <c r="B732" s="24">
        <v>500.36633741750842</v>
      </c>
      <c r="C732" s="24">
        <v>34.610630247467</v>
      </c>
      <c r="D732" s="24">
        <v>819.73728101436154</v>
      </c>
      <c r="E732" s="24">
        <v>959.60108024729061</v>
      </c>
      <c r="F732" s="24">
        <v>15.010990122525254</v>
      </c>
      <c r="G732" s="24">
        <v>5.003663374175086</v>
      </c>
      <c r="H732" s="24">
        <v>517.73492800644453</v>
      </c>
      <c r="I732" s="24">
        <v>4346.5348136788243</v>
      </c>
    </row>
    <row r="733" spans="1:9">
      <c r="A733" s="25" t="s">
        <v>2024</v>
      </c>
      <c r="B733" s="24">
        <v>458.71731875646981</v>
      </c>
      <c r="C733" s="24">
        <v>15.0686722012218</v>
      </c>
      <c r="D733" s="24">
        <v>599.3400771681595</v>
      </c>
      <c r="E733" s="24">
        <v>225.77048948618403</v>
      </c>
      <c r="F733" s="24">
        <v>13.76151956269409</v>
      </c>
      <c r="G733" s="24">
        <v>4.5871731875646979</v>
      </c>
      <c r="H733" s="24">
        <v>233.90191953711809</v>
      </c>
      <c r="I733" s="24">
        <v>1956.7069357629844</v>
      </c>
    </row>
    <row r="734" spans="1:9">
      <c r="A734" s="25" t="s">
        <v>1124</v>
      </c>
      <c r="B734" s="24">
        <v>673.24853863514943</v>
      </c>
      <c r="C734" s="24">
        <v>14.627511167433958</v>
      </c>
      <c r="D734" s="24">
        <v>369.12306688678797</v>
      </c>
      <c r="E734" s="24">
        <v>467.81952527715475</v>
      </c>
      <c r="F734" s="24">
        <v>20.197456159054482</v>
      </c>
      <c r="G734" s="24">
        <v>6.7324853863514953</v>
      </c>
      <c r="H734" s="24">
        <v>214.24481996797596</v>
      </c>
      <c r="I734" s="24">
        <v>1802.3934870630344</v>
      </c>
    </row>
    <row r="735" spans="1:9">
      <c r="A735" s="25" t="s">
        <v>1782</v>
      </c>
      <c r="B735" s="24">
        <v>736.09697874957783</v>
      </c>
      <c r="C735" s="24">
        <v>47.519911348155382</v>
      </c>
      <c r="D735" s="24">
        <v>2099.5642815016226</v>
      </c>
      <c r="E735" s="24">
        <v>905.96910781425402</v>
      </c>
      <c r="F735" s="24">
        <v>22.082909362487335</v>
      </c>
      <c r="G735" s="24">
        <v>7.3609697874957778</v>
      </c>
      <c r="H735" s="24">
        <v>615.87065765470436</v>
      </c>
      <c r="I735" s="24">
        <v>5248.3347647166356</v>
      </c>
    </row>
    <row r="736" spans="1:9">
      <c r="A736" s="25" t="s">
        <v>1963</v>
      </c>
      <c r="B736" s="24">
        <v>575.00162455715486</v>
      </c>
      <c r="C736" s="24">
        <v>31.501017166494105</v>
      </c>
      <c r="D736" s="24">
        <v>1669.5667669056543</v>
      </c>
      <c r="E736" s="24">
        <v>750.99311735368042</v>
      </c>
      <c r="F736" s="24">
        <v>17.250048736714639</v>
      </c>
      <c r="G736" s="24">
        <v>5.7500162455715476</v>
      </c>
      <c r="H736" s="24">
        <v>458.57736220714821</v>
      </c>
      <c r="I736" s="24">
        <v>3860.2617854074251</v>
      </c>
    </row>
    <row r="737" spans="1:9">
      <c r="A737" s="25" t="s">
        <v>2056</v>
      </c>
      <c r="B737" s="24">
        <v>785.41871547570031</v>
      </c>
      <c r="C737" s="24">
        <v>18.570835034537428</v>
      </c>
      <c r="D737" s="24">
        <v>1551.0214471622589</v>
      </c>
      <c r="E737" s="24">
        <v>350.93992502579914</v>
      </c>
      <c r="F737" s="24">
        <v>23.56256146427101</v>
      </c>
      <c r="G737" s="24">
        <v>7.8541871547570041</v>
      </c>
      <c r="H737" s="24">
        <v>287.88079131758087</v>
      </c>
      <c r="I737" s="24">
        <v>2408.5701911223728</v>
      </c>
    </row>
    <row r="738" spans="1:9">
      <c r="A738" s="25" t="s">
        <v>2078</v>
      </c>
      <c r="B738" s="24">
        <v>2240.4095908367408</v>
      </c>
      <c r="C738" s="24">
        <v>97.479515453882883</v>
      </c>
      <c r="D738" s="24">
        <v>6398.5269161952911</v>
      </c>
      <c r="E738" s="24">
        <v>2275.2095166846366</v>
      </c>
      <c r="F738" s="24">
        <v>67.212287725102215</v>
      </c>
      <c r="G738" s="24">
        <v>22.404095908367406</v>
      </c>
      <c r="H738" s="24">
        <v>1472.8127736407666</v>
      </c>
      <c r="I738" s="24">
        <v>12352.684918883124</v>
      </c>
    </row>
    <row r="739" spans="1:9">
      <c r="A739" s="25" t="s">
        <v>2023</v>
      </c>
      <c r="B739" s="24">
        <v>458.71731875646981</v>
      </c>
      <c r="C739" s="24">
        <v>15.0686722012218</v>
      </c>
      <c r="D739" s="24">
        <v>599.3400771681595</v>
      </c>
      <c r="E739" s="24">
        <v>225.77048948618403</v>
      </c>
      <c r="F739" s="24">
        <v>13.76151956269409</v>
      </c>
      <c r="G739" s="24">
        <v>4.5871731875646979</v>
      </c>
      <c r="H739" s="24">
        <v>233.90191953711809</v>
      </c>
      <c r="I739" s="24">
        <v>1956.7069357629844</v>
      </c>
    </row>
    <row r="740" spans="1:9">
      <c r="A740" s="25" t="s">
        <v>1712</v>
      </c>
      <c r="B740" s="24">
        <v>6005.3117388464325</v>
      </c>
      <c r="C740" s="24">
        <v>73.072649471035959</v>
      </c>
      <c r="D740" s="24">
        <v>1616.1790025127711</v>
      </c>
      <c r="E740" s="24">
        <v>2692.1355229374408</v>
      </c>
      <c r="F740" s="24">
        <v>180.15935216539299</v>
      </c>
      <c r="G740" s="24">
        <v>60.053117388464329</v>
      </c>
      <c r="H740" s="24">
        <v>1082.0143455224652</v>
      </c>
      <c r="I740" s="24">
        <v>9092.9049588471244</v>
      </c>
    </row>
    <row r="741" spans="1:9">
      <c r="A741" s="25" t="s">
        <v>181</v>
      </c>
      <c r="B741" s="24">
        <v>6031.8303962587652</v>
      </c>
      <c r="C741" s="24">
        <v>152.82675707422692</v>
      </c>
      <c r="D741" s="24">
        <v>5995.0474181535437</v>
      </c>
      <c r="E741" s="24">
        <v>3781.3369020598188</v>
      </c>
      <c r="F741" s="24">
        <v>180.9549118877629</v>
      </c>
      <c r="G741" s="24">
        <v>60.318303962587649</v>
      </c>
      <c r="H741" s="24">
        <v>2322.6712693139352</v>
      </c>
      <c r="I741" s="24">
        <v>19469.502136845804</v>
      </c>
    </row>
    <row r="742" spans="1:9">
      <c r="A742" s="25" t="s">
        <v>1682</v>
      </c>
      <c r="B742" s="24">
        <v>4532.76257475905</v>
      </c>
      <c r="C742" s="24">
        <v>178.9097505924569</v>
      </c>
      <c r="D742" s="24">
        <v>5451.4136821422662</v>
      </c>
      <c r="E742" s="24">
        <v>5029.0354800865516</v>
      </c>
      <c r="F742" s="24">
        <v>135.98287724277151</v>
      </c>
      <c r="G742" s="24">
        <v>45.327625747590503</v>
      </c>
      <c r="H742" s="24">
        <v>2551.9134263909227</v>
      </c>
      <c r="I742" s="24">
        <v>21526.094501981952</v>
      </c>
    </row>
    <row r="743" spans="1:9">
      <c r="A743" s="25" t="s">
        <v>1498</v>
      </c>
      <c r="B743" s="24">
        <v>119.93836716290147</v>
      </c>
      <c r="C743" s="24">
        <v>4.4249067555030699</v>
      </c>
      <c r="D743" s="24">
        <v>234.23014143930314</v>
      </c>
      <c r="E743" s="24">
        <v>42.760755541594875</v>
      </c>
      <c r="F743" s="24">
        <v>3.5981510148870441</v>
      </c>
      <c r="G743" s="24">
        <v>1.1993836716290147</v>
      </c>
      <c r="H743" s="24">
        <v>53.617008867918592</v>
      </c>
      <c r="I743" s="24">
        <v>460.44734038723141</v>
      </c>
    </row>
    <row r="744" spans="1:9">
      <c r="A744" s="25" t="s">
        <v>1491</v>
      </c>
      <c r="B744" s="24">
        <v>2342.4512517286294</v>
      </c>
      <c r="C744" s="24">
        <v>86.420455884084305</v>
      </c>
      <c r="D744" s="24">
        <v>4574.6219578081864</v>
      </c>
      <c r="E744" s="24">
        <v>835.13714345657013</v>
      </c>
      <c r="F744" s="24">
        <v>70.273537551858865</v>
      </c>
      <c r="G744" s="24">
        <v>23.424512517286292</v>
      </c>
      <c r="H744" s="24">
        <v>1047.1647439223202</v>
      </c>
      <c r="I744" s="24">
        <v>8992.7474782131776</v>
      </c>
    </row>
    <row r="745" spans="1:9">
      <c r="A745" s="25" t="s">
        <v>1424</v>
      </c>
      <c r="B745" s="24">
        <v>574.46558183307116</v>
      </c>
      <c r="C745" s="24">
        <v>31.705556149582517</v>
      </c>
      <c r="D745" s="24">
        <v>825.67793304311579</v>
      </c>
      <c r="E745" s="24">
        <v>507.98000690050367</v>
      </c>
      <c r="F745" s="24">
        <v>17.233967454992133</v>
      </c>
      <c r="G745" s="24">
        <v>5.7446558183307124</v>
      </c>
      <c r="H745" s="24">
        <v>427.48228807365399</v>
      </c>
      <c r="I745" s="24">
        <v>3627.2326509478039</v>
      </c>
    </row>
    <row r="746" spans="1:9">
      <c r="A746" s="25" t="s">
        <v>1434</v>
      </c>
      <c r="B746" s="24">
        <v>68.561388359511952</v>
      </c>
      <c r="C746" s="24">
        <v>3.78399858419629</v>
      </c>
      <c r="D746" s="24">
        <v>98.543110705800046</v>
      </c>
      <c r="E746" s="24">
        <v>60.626459849588159</v>
      </c>
      <c r="F746" s="24">
        <v>2.0568416507853584</v>
      </c>
      <c r="G746" s="24">
        <v>0.68561388359511954</v>
      </c>
      <c r="H746" s="24">
        <v>51.019208280344166</v>
      </c>
      <c r="I746" s="24">
        <v>432.90340503671547</v>
      </c>
    </row>
    <row r="747" spans="1:9">
      <c r="A747" s="25" t="s">
        <v>1829</v>
      </c>
      <c r="B747" s="24">
        <v>830.00857994335877</v>
      </c>
      <c r="C747" s="24">
        <v>18.147761021506685</v>
      </c>
      <c r="D747" s="24">
        <v>1001.9587640570094</v>
      </c>
      <c r="E747" s="24">
        <v>1246.5609782045474</v>
      </c>
      <c r="F747" s="24">
        <v>24.900257398300763</v>
      </c>
      <c r="G747" s="24">
        <v>8.3000857994335888</v>
      </c>
      <c r="H747" s="24">
        <v>266.61561360257895</v>
      </c>
      <c r="I747" s="24">
        <v>2242.2978319789795</v>
      </c>
    </row>
    <row r="748" spans="1:9">
      <c r="A748" s="25" t="s">
        <v>1815</v>
      </c>
      <c r="B748" s="24">
        <v>2691.0240602170024</v>
      </c>
      <c r="C748" s="24">
        <v>48.242381130128713</v>
      </c>
      <c r="D748" s="24">
        <v>2004.5457585038312</v>
      </c>
      <c r="E748" s="24">
        <v>2273.6281698880321</v>
      </c>
      <c r="F748" s="24">
        <v>80.730721806510076</v>
      </c>
      <c r="G748" s="24">
        <v>26.910240602170031</v>
      </c>
      <c r="H748" s="24">
        <v>619.86538340233176</v>
      </c>
      <c r="I748" s="24">
        <v>5287.4611846520575</v>
      </c>
    </row>
    <row r="749" spans="1:9">
      <c r="A749" s="25" t="s">
        <v>1537</v>
      </c>
      <c r="B749" s="24">
        <v>3297.8291487538745</v>
      </c>
      <c r="C749" s="24">
        <v>107.9837788959228</v>
      </c>
      <c r="D749" s="24">
        <v>3396.18676616638</v>
      </c>
      <c r="E749" s="24">
        <v>1538.0420660901193</v>
      </c>
      <c r="F749" s="24">
        <v>98.934874462616222</v>
      </c>
      <c r="G749" s="24">
        <v>32.978291487538741</v>
      </c>
      <c r="H749" s="24">
        <v>1432.7929372409815</v>
      </c>
      <c r="I749" s="24">
        <v>12178.464144143434</v>
      </c>
    </row>
    <row r="750" spans="1:9">
      <c r="A750" s="25" t="s">
        <v>2046</v>
      </c>
      <c r="B750" s="24">
        <v>110.87696682339015</v>
      </c>
      <c r="C750" s="24">
        <v>2.6216307549533591</v>
      </c>
      <c r="D750" s="24">
        <v>218.95652618262181</v>
      </c>
      <c r="E750" s="24">
        <v>49.541924144908421</v>
      </c>
      <c r="F750" s="24">
        <v>3.3263090047017041</v>
      </c>
      <c r="G750" s="24">
        <v>1.1087696682339017</v>
      </c>
      <c r="H750" s="24">
        <v>40.639913868971533</v>
      </c>
      <c r="I750" s="24">
        <v>340.01603464610088</v>
      </c>
    </row>
    <row r="751" spans="1:9">
      <c r="A751" s="25" t="s">
        <v>45</v>
      </c>
      <c r="B751" s="24">
        <v>16.549782410735542</v>
      </c>
      <c r="C751" s="24">
        <v>1.9439421290951875</v>
      </c>
      <c r="D751" s="24">
        <v>54.534816954089791</v>
      </c>
      <c r="E751" s="24">
        <v>33.782714161715489</v>
      </c>
      <c r="F751" s="24">
        <v>0.4964934723220662</v>
      </c>
      <c r="G751" s="24">
        <v>0.16549782410735545</v>
      </c>
      <c r="H751" s="24">
        <v>29.609602658646168</v>
      </c>
      <c r="I751" s="24">
        <v>248.14595338491105</v>
      </c>
    </row>
    <row r="752" spans="1:9">
      <c r="A752" s="25" t="s">
        <v>2027</v>
      </c>
      <c r="B752" s="24">
        <v>458.71731875646987</v>
      </c>
      <c r="C752" s="24">
        <v>15.068672201221801</v>
      </c>
      <c r="D752" s="24">
        <v>599.3400771681595</v>
      </c>
      <c r="E752" s="24">
        <v>225.77048948618406</v>
      </c>
      <c r="F752" s="24">
        <v>13.761519562694094</v>
      </c>
      <c r="G752" s="24">
        <v>4.5871731875646979</v>
      </c>
      <c r="H752" s="24">
        <v>233.90191953711812</v>
      </c>
      <c r="I752" s="24">
        <v>1956.7069357629848</v>
      </c>
    </row>
    <row r="753" spans="1:9">
      <c r="A753" s="25" t="s">
        <v>1870</v>
      </c>
      <c r="B753" s="24">
        <v>390.91120110742844</v>
      </c>
      <c r="C753" s="24">
        <v>27.039554880833595</v>
      </c>
      <c r="D753" s="24">
        <v>640.41975079246993</v>
      </c>
      <c r="E753" s="24">
        <v>749.68834394319572</v>
      </c>
      <c r="F753" s="24">
        <v>11.727336033222853</v>
      </c>
      <c r="G753" s="24">
        <v>3.9091120110742854</v>
      </c>
      <c r="H753" s="24">
        <v>404.48041250503474</v>
      </c>
      <c r="I753" s="24">
        <v>3395.7303231865817</v>
      </c>
    </row>
    <row r="754" spans="1:9">
      <c r="A754" s="25" t="s">
        <v>1508</v>
      </c>
      <c r="B754" s="24">
        <v>4047.3872956613659</v>
      </c>
      <c r="C754" s="24">
        <v>141.90149570384318</v>
      </c>
      <c r="D754" s="24">
        <v>6718.2329465882458</v>
      </c>
      <c r="E754" s="24">
        <v>1691.8949495645784</v>
      </c>
      <c r="F754" s="24">
        <v>121.42161886984093</v>
      </c>
      <c r="G754" s="24">
        <v>40.473872956613647</v>
      </c>
      <c r="H754" s="24">
        <v>1924.6873291305474</v>
      </c>
      <c r="I754" s="24">
        <v>16320.757269178946</v>
      </c>
    </row>
    <row r="755" spans="1:9">
      <c r="A755" s="25" t="s">
        <v>1425</v>
      </c>
      <c r="B755" s="24">
        <v>137.1227767190239</v>
      </c>
      <c r="C755" s="24">
        <v>7.56799716839258</v>
      </c>
      <c r="D755" s="24">
        <v>197.08622141160009</v>
      </c>
      <c r="E755" s="24">
        <v>121.25291969917632</v>
      </c>
      <c r="F755" s="24">
        <v>4.1136833015707168</v>
      </c>
      <c r="G755" s="24">
        <v>1.3712277671902391</v>
      </c>
      <c r="H755" s="24">
        <v>102.03841656068833</v>
      </c>
      <c r="I755" s="24">
        <v>865.80681007343094</v>
      </c>
    </row>
    <row r="756" spans="1:9">
      <c r="A756" s="25" t="s">
        <v>111</v>
      </c>
      <c r="B756" s="24">
        <v>839.63832422728444</v>
      </c>
      <c r="C756" s="24">
        <v>16.582086615225045</v>
      </c>
      <c r="D756" s="24">
        <v>543.20585574049494</v>
      </c>
      <c r="E756" s="24">
        <v>302.8764594393877</v>
      </c>
      <c r="F756" s="24">
        <v>25.189149726818531</v>
      </c>
      <c r="G756" s="24">
        <v>8.3963832422728437</v>
      </c>
      <c r="H756" s="24">
        <v>248.66366445553516</v>
      </c>
      <c r="I756" s="24">
        <v>2087.0990749436683</v>
      </c>
    </row>
    <row r="757" spans="1:9">
      <c r="A757" s="25" t="s">
        <v>1801</v>
      </c>
      <c r="B757" s="24">
        <v>2990.0267335744479</v>
      </c>
      <c r="C757" s="24">
        <v>53.602645700143022</v>
      </c>
      <c r="D757" s="24">
        <v>2227.2730650042572</v>
      </c>
      <c r="E757" s="24">
        <v>2526.2535220978139</v>
      </c>
      <c r="F757" s="24">
        <v>89.700802007233435</v>
      </c>
      <c r="G757" s="24">
        <v>29.900267335744481</v>
      </c>
      <c r="H757" s="24">
        <v>688.73931489147981</v>
      </c>
      <c r="I757" s="24">
        <v>5874.9568718356195</v>
      </c>
    </row>
    <row r="758" spans="1:9">
      <c r="A758" s="25" t="s">
        <v>2042</v>
      </c>
      <c r="B758" s="24">
        <v>484.87332265908361</v>
      </c>
      <c r="C758" s="24">
        <v>31.192309061465824</v>
      </c>
      <c r="D758" s="24">
        <v>960.07540364086628</v>
      </c>
      <c r="E758" s="24">
        <v>573.47867371032157</v>
      </c>
      <c r="F758" s="24">
        <v>14.546199679772508</v>
      </c>
      <c r="G758" s="24">
        <v>4.8487332265908361</v>
      </c>
      <c r="H758" s="24">
        <v>459.53292708819896</v>
      </c>
      <c r="I758" s="24">
        <v>3863.7111417911551</v>
      </c>
    </row>
    <row r="759" spans="1:9">
      <c r="A759" s="25" t="s">
        <v>2020</v>
      </c>
      <c r="B759" s="24">
        <v>642.20424625905775</v>
      </c>
      <c r="C759" s="24">
        <v>21.09614108171052</v>
      </c>
      <c r="D759" s="24">
        <v>839.07610803542332</v>
      </c>
      <c r="E759" s="24">
        <v>316.07868528065762</v>
      </c>
      <c r="F759" s="24">
        <v>19.266127387771729</v>
      </c>
      <c r="G759" s="24">
        <v>6.4220424625905768</v>
      </c>
      <c r="H759" s="24">
        <v>327.46268735196531</v>
      </c>
      <c r="I759" s="24">
        <v>2739.3897100681784</v>
      </c>
    </row>
    <row r="760" spans="1:9">
      <c r="A760" s="25" t="s">
        <v>131</v>
      </c>
      <c r="B760" s="24">
        <v>301.77432668113937</v>
      </c>
      <c r="C760" s="24">
        <v>5.9597661027241413</v>
      </c>
      <c r="D760" s="24">
        <v>195.23356263686512</v>
      </c>
      <c r="E760" s="24">
        <v>108.85679819225021</v>
      </c>
      <c r="F760" s="24">
        <v>9.0532298004341811</v>
      </c>
      <c r="G760" s="24">
        <v>3.0177432668113937</v>
      </c>
      <c r="H760" s="24">
        <v>89.372182933875933</v>
      </c>
      <c r="I760" s="24">
        <v>750.12407114406903</v>
      </c>
    </row>
    <row r="761" spans="1:9">
      <c r="A761" s="25" t="s">
        <v>1461</v>
      </c>
      <c r="B761" s="24">
        <v>314.97970347820285</v>
      </c>
      <c r="C761" s="24">
        <v>17.42965222050314</v>
      </c>
      <c r="D761" s="24">
        <v>973.00906697647724</v>
      </c>
      <c r="E761" s="24">
        <v>224.55134942919096</v>
      </c>
      <c r="F761" s="24">
        <v>9.4493911043460859</v>
      </c>
      <c r="G761" s="24">
        <v>3.1497970347820288</v>
      </c>
      <c r="H761" s="24">
        <v>230.68539054333289</v>
      </c>
      <c r="I761" s="24">
        <v>1961.3193770515948</v>
      </c>
    </row>
    <row r="762" spans="1:9">
      <c r="A762" s="25" t="s">
        <v>1436</v>
      </c>
      <c r="B762" s="24">
        <v>150.8350543909263</v>
      </c>
      <c r="C762" s="24">
        <v>8.3247968852318373</v>
      </c>
      <c r="D762" s="24">
        <v>216.79484355276009</v>
      </c>
      <c r="E762" s="24">
        <v>133.37821166909396</v>
      </c>
      <c r="F762" s="24">
        <v>4.5250516317277887</v>
      </c>
      <c r="G762" s="24">
        <v>1.508350543909263</v>
      </c>
      <c r="H762" s="24">
        <v>112.24225821675716</v>
      </c>
      <c r="I762" s="24">
        <v>952.38749108077411</v>
      </c>
    </row>
    <row r="763" spans="1:9">
      <c r="A763" s="25" t="s">
        <v>1720</v>
      </c>
      <c r="B763" s="24">
        <v>5510.2904489408565</v>
      </c>
      <c r="C763" s="24">
        <v>67.049229077389811</v>
      </c>
      <c r="D763" s="24">
        <v>1482.9564406652389</v>
      </c>
      <c r="E763" s="24">
        <v>2470.2212481888819</v>
      </c>
      <c r="F763" s="24">
        <v>165.3087134682257</v>
      </c>
      <c r="G763" s="24">
        <v>55.102904489408573</v>
      </c>
      <c r="H763" s="24">
        <v>992.82328262524481</v>
      </c>
      <c r="I763" s="24">
        <v>8343.3715894800334</v>
      </c>
    </row>
    <row r="764" spans="1:9">
      <c r="A764" s="25" t="s">
        <v>1727</v>
      </c>
      <c r="B764" s="24">
        <v>10905.211155762016</v>
      </c>
      <c r="C764" s="24">
        <v>132.6946388208151</v>
      </c>
      <c r="D764" s="24">
        <v>2934.8640094570947</v>
      </c>
      <c r="E764" s="24">
        <v>4888.7231195095392</v>
      </c>
      <c r="F764" s="24">
        <v>327.15633467286045</v>
      </c>
      <c r="G764" s="24">
        <v>109.05211155762018</v>
      </c>
      <c r="H764" s="24">
        <v>1964.8596816645395</v>
      </c>
      <c r="I764" s="24">
        <v>16512.056810318256</v>
      </c>
    </row>
    <row r="765" spans="1:9">
      <c r="A765" s="25" t="s">
        <v>1678</v>
      </c>
      <c r="B765" s="24">
        <v>5955.3464211497985</v>
      </c>
      <c r="C765" s="24">
        <v>235.059640854061</v>
      </c>
      <c r="D765" s="24">
        <v>7162.311377819904</v>
      </c>
      <c r="E765" s="24">
        <v>6607.3719843490471</v>
      </c>
      <c r="F765" s="24">
        <v>178.66039263449395</v>
      </c>
      <c r="G765" s="24">
        <v>59.553464211497982</v>
      </c>
      <c r="H765" s="24">
        <v>3352.8181192568109</v>
      </c>
      <c r="I765" s="24">
        <v>28281.946768527821</v>
      </c>
    </row>
    <row r="766" spans="1:9">
      <c r="A766" s="25" t="s">
        <v>123</v>
      </c>
      <c r="B766" s="24">
        <v>1005.9144222704646</v>
      </c>
      <c r="C766" s="24">
        <v>19.865887009080467</v>
      </c>
      <c r="D766" s="24">
        <v>650.77854212288366</v>
      </c>
      <c r="E766" s="24">
        <v>362.85599397416735</v>
      </c>
      <c r="F766" s="24">
        <v>30.177432668113934</v>
      </c>
      <c r="G766" s="24">
        <v>10.059144222704646</v>
      </c>
      <c r="H766" s="24">
        <v>297.90727644625309</v>
      </c>
      <c r="I766" s="24">
        <v>2500.4135704802302</v>
      </c>
    </row>
    <row r="767" spans="1:9">
      <c r="A767" s="25" t="s">
        <v>1949</v>
      </c>
      <c r="B767" s="24">
        <v>383.33441637143659</v>
      </c>
      <c r="C767" s="24">
        <v>21.000678110996073</v>
      </c>
      <c r="D767" s="24">
        <v>1113.0445112704363</v>
      </c>
      <c r="E767" s="24">
        <v>500.66207823578691</v>
      </c>
      <c r="F767" s="24">
        <v>11.500032491143093</v>
      </c>
      <c r="G767" s="24">
        <v>3.8333441637143655</v>
      </c>
      <c r="H767" s="24">
        <v>305.71824147143218</v>
      </c>
      <c r="I767" s="24">
        <v>2573.5078569382836</v>
      </c>
    </row>
    <row r="768" spans="1:9">
      <c r="A768" s="25" t="s">
        <v>1683</v>
      </c>
      <c r="B768" s="24">
        <v>2382.7015343998523</v>
      </c>
      <c r="C768" s="24">
        <v>94.046076807453872</v>
      </c>
      <c r="D768" s="24">
        <v>2865.6016128925953</v>
      </c>
      <c r="E768" s="24">
        <v>2643.5733964271212</v>
      </c>
      <c r="F768" s="24">
        <v>71.481046031995575</v>
      </c>
      <c r="G768" s="24">
        <v>23.827015343998522</v>
      </c>
      <c r="H768" s="24">
        <v>1341.4441935645518</v>
      </c>
      <c r="I768" s="24">
        <v>11315.452233285145</v>
      </c>
    </row>
    <row r="769" spans="1:9">
      <c r="A769" s="25" t="s">
        <v>1516</v>
      </c>
      <c r="B769" s="24">
        <v>1475.0120137569907</v>
      </c>
      <c r="C769" s="24">
        <v>54.417871265970653</v>
      </c>
      <c r="D769" s="24">
        <v>2880.5817586104054</v>
      </c>
      <c r="E769" s="24">
        <v>525.87532774656154</v>
      </c>
      <c r="F769" s="24">
        <v>44.250360412709711</v>
      </c>
      <c r="G769" s="24">
        <v>14.750120137569906</v>
      </c>
      <c r="H769" s="24">
        <v>659.38643398804993</v>
      </c>
      <c r="I769" s="24">
        <v>5662.6196840846733</v>
      </c>
    </row>
    <row r="770" spans="1:9">
      <c r="A770" s="25" t="s">
        <v>1686</v>
      </c>
      <c r="B770" s="24">
        <v>58.085582329489341</v>
      </c>
      <c r="C770" s="24">
        <v>2.2926585887060225</v>
      </c>
      <c r="D770" s="24">
        <v>69.857737532835912</v>
      </c>
      <c r="E770" s="24">
        <v>64.445125814254325</v>
      </c>
      <c r="F770" s="24">
        <v>1.7425674698846803</v>
      </c>
      <c r="G770" s="24">
        <v>0.58085582329489338</v>
      </c>
      <c r="H770" s="24">
        <v>32.701774024473075</v>
      </c>
      <c r="I770" s="24">
        <v>275.8484949972713</v>
      </c>
    </row>
    <row r="771" spans="1:9">
      <c r="A771" s="25" t="s">
        <v>1457</v>
      </c>
      <c r="B771" s="24">
        <v>1342.7942544099424</v>
      </c>
      <c r="C771" s="24">
        <v>74.304587246761258</v>
      </c>
      <c r="D771" s="24">
        <v>4148.0481764286378</v>
      </c>
      <c r="E771" s="24">
        <v>957.28790936011239</v>
      </c>
      <c r="F771" s="24">
        <v>40.283827632298276</v>
      </c>
      <c r="G771" s="24">
        <v>13.427942544099423</v>
      </c>
      <c r="H771" s="24">
        <v>983.43802339421927</v>
      </c>
      <c r="I771" s="24">
        <v>8361.3272902519639</v>
      </c>
    </row>
    <row r="772" spans="1:9">
      <c r="A772" s="25" t="s">
        <v>1887</v>
      </c>
      <c r="B772" s="24">
        <v>312.72896088594274</v>
      </c>
      <c r="C772" s="24">
        <v>21.631643904666873</v>
      </c>
      <c r="D772" s="24">
        <v>512.33580063397596</v>
      </c>
      <c r="E772" s="24">
        <v>599.75067515455657</v>
      </c>
      <c r="F772" s="24">
        <v>9.3818688265782821</v>
      </c>
      <c r="G772" s="24">
        <v>3.127289608859428</v>
      </c>
      <c r="H772" s="24">
        <v>323.58433000402778</v>
      </c>
      <c r="I772" s="24">
        <v>2716.5842585492651</v>
      </c>
    </row>
    <row r="773" spans="1:9">
      <c r="A773" s="25" t="s">
        <v>1650</v>
      </c>
      <c r="B773" s="24">
        <v>823.64268922654992</v>
      </c>
      <c r="C773" s="24">
        <v>39.398199235727581</v>
      </c>
      <c r="D773" s="24">
        <v>1640.1825256263251</v>
      </c>
      <c r="E773" s="24">
        <v>370.47148357933111</v>
      </c>
      <c r="F773" s="24">
        <v>24.709280676796492</v>
      </c>
      <c r="G773" s="24">
        <v>8.2364268922654986</v>
      </c>
      <c r="H773" s="24">
        <v>543.2368525435578</v>
      </c>
      <c r="I773" s="24">
        <v>4598.4665951089146</v>
      </c>
    </row>
    <row r="774" spans="1:9">
      <c r="A774" s="25" t="s">
        <v>1364</v>
      </c>
      <c r="B774" s="24">
        <v>16.038941961167094</v>
      </c>
      <c r="C774" s="24">
        <v>0.57734591518431189</v>
      </c>
      <c r="D774" s="24">
        <v>23.392691541308654</v>
      </c>
      <c r="E774" s="24">
        <v>9.8887029980749386</v>
      </c>
      <c r="F774" s="24">
        <v>0.48116825883501285</v>
      </c>
      <c r="G774" s="24">
        <v>0.16038941961167094</v>
      </c>
      <c r="H774" s="24">
        <v>8.2923073689623781</v>
      </c>
      <c r="I774" s="24">
        <v>69.89866419965027</v>
      </c>
    </row>
    <row r="775" spans="1:9">
      <c r="A775" s="25" t="s">
        <v>207</v>
      </c>
      <c r="B775" s="24">
        <v>62.012275374170855</v>
      </c>
      <c r="C775" s="24">
        <v>2.9663008149160799</v>
      </c>
      <c r="D775" s="24">
        <v>123.48977508506253</v>
      </c>
      <c r="E775" s="24">
        <v>27.892895740473165</v>
      </c>
      <c r="F775" s="24">
        <v>1.8603682612251251</v>
      </c>
      <c r="G775" s="24">
        <v>0.62012275374170844</v>
      </c>
      <c r="H775" s="24">
        <v>40.900445950614099</v>
      </c>
      <c r="I775" s="24">
        <v>346.21976316283889</v>
      </c>
    </row>
    <row r="776" spans="1:9">
      <c r="A776" s="25" t="s">
        <v>1544</v>
      </c>
      <c r="B776" s="24">
        <v>6397.6685518279464</v>
      </c>
      <c r="C776" s="24">
        <v>132.11252777148886</v>
      </c>
      <c r="D776" s="24">
        <v>5481.0512834386609</v>
      </c>
      <c r="E776" s="24">
        <v>2252.031798792636</v>
      </c>
      <c r="F776" s="24">
        <v>191.93005655483842</v>
      </c>
      <c r="G776" s="24">
        <v>63.976685518279467</v>
      </c>
      <c r="H776" s="24">
        <v>1770.0997622414441</v>
      </c>
      <c r="I776" s="24">
        <v>15029.641561526631</v>
      </c>
    </row>
    <row r="777" spans="1:9">
      <c r="A777" s="25" t="s">
        <v>156</v>
      </c>
      <c r="B777" s="24">
        <v>1257.3930278380808</v>
      </c>
      <c r="C777" s="24">
        <v>24.832358761350584</v>
      </c>
      <c r="D777" s="24">
        <v>813.47317765360458</v>
      </c>
      <c r="E777" s="24">
        <v>453.5699924677092</v>
      </c>
      <c r="F777" s="24">
        <v>37.721790835142421</v>
      </c>
      <c r="G777" s="24">
        <v>12.573930278380807</v>
      </c>
      <c r="H777" s="24">
        <v>372.38409555781641</v>
      </c>
      <c r="I777" s="24">
        <v>3125.5169631002877</v>
      </c>
    </row>
    <row r="778" spans="1:9">
      <c r="A778" s="25" t="s">
        <v>2076</v>
      </c>
      <c r="B778" s="24">
        <v>5382.0481204340058</v>
      </c>
      <c r="C778" s="24">
        <v>96.48476226025744</v>
      </c>
      <c r="D778" s="24">
        <v>4009.0915170076628</v>
      </c>
      <c r="E778" s="24">
        <v>4547.2563397760641</v>
      </c>
      <c r="F778" s="24">
        <v>161.46144361302018</v>
      </c>
      <c r="G778" s="24">
        <v>53.820481204340069</v>
      </c>
      <c r="H778" s="24">
        <v>1239.7307668046637</v>
      </c>
      <c r="I778" s="24">
        <v>10574.922369304115</v>
      </c>
    </row>
    <row r="779" spans="1:9">
      <c r="A779" s="25" t="s">
        <v>1555</v>
      </c>
      <c r="B779" s="24">
        <v>366.81948587492548</v>
      </c>
      <c r="C779" s="24">
        <v>7.5748609235043762</v>
      </c>
      <c r="D779" s="24">
        <v>314.26392248323214</v>
      </c>
      <c r="E779" s="24">
        <v>129.12346738736059</v>
      </c>
      <c r="F779" s="24">
        <v>11.004584576247762</v>
      </c>
      <c r="G779" s="24">
        <v>3.6681948587492545</v>
      </c>
      <c r="H779" s="24">
        <v>101.49120409609431</v>
      </c>
      <c r="I779" s="24">
        <v>861.74601666545914</v>
      </c>
    </row>
    <row r="780" spans="1:9">
      <c r="A780" s="25" t="s">
        <v>1355</v>
      </c>
      <c r="B780" s="24">
        <v>1107.1809815894539</v>
      </c>
      <c r="C780" s="24">
        <v>39.854649928785825</v>
      </c>
      <c r="D780" s="24">
        <v>1614.816192080091</v>
      </c>
      <c r="E780" s="24">
        <v>682.62507081598665</v>
      </c>
      <c r="F780" s="24">
        <v>33.215429447683626</v>
      </c>
      <c r="G780" s="24">
        <v>11.071809815894539</v>
      </c>
      <c r="H780" s="24">
        <v>572.42460473004644</v>
      </c>
      <c r="I780" s="24">
        <v>4825.1606513531515</v>
      </c>
    </row>
    <row r="781" spans="1:9">
      <c r="A781" s="25" t="s">
        <v>1572</v>
      </c>
      <c r="B781" s="24">
        <v>116.71529096020357</v>
      </c>
      <c r="C781" s="24">
        <v>2.4101830211150292</v>
      </c>
      <c r="D781" s="24">
        <v>99.993066244664803</v>
      </c>
      <c r="E781" s="24">
        <v>41.084739623251103</v>
      </c>
      <c r="F781" s="24">
        <v>3.5014587288061074</v>
      </c>
      <c r="G781" s="24">
        <v>1.1671529096020357</v>
      </c>
      <c r="H781" s="24">
        <v>32.292655848757285</v>
      </c>
      <c r="I781" s="24">
        <v>274.19191439355524</v>
      </c>
    </row>
    <row r="782" spans="1:9">
      <c r="A782" s="25" t="s">
        <v>67</v>
      </c>
      <c r="B782" s="24">
        <v>1363.4340608366688</v>
      </c>
      <c r="C782" s="24">
        <v>59.32258643565293</v>
      </c>
      <c r="D782" s="24">
        <v>3893.9172428121392</v>
      </c>
      <c r="E782" s="24">
        <v>1384.6120652558925</v>
      </c>
      <c r="F782" s="24">
        <v>40.903021825100062</v>
      </c>
      <c r="G782" s="24">
        <v>13.634340608366688</v>
      </c>
      <c r="H782" s="24">
        <v>896.30177849184076</v>
      </c>
      <c r="I782" s="24">
        <v>7517.4072768089582</v>
      </c>
    </row>
    <row r="783" spans="1:9">
      <c r="A783" s="25" t="s">
        <v>1776</v>
      </c>
      <c r="B783" s="24">
        <v>842.50934232931957</v>
      </c>
      <c r="C783" s="24">
        <v>54.389530745652344</v>
      </c>
      <c r="D783" s="24">
        <v>2403.0835243895867</v>
      </c>
      <c r="E783" s="24">
        <v>1036.9386904588016</v>
      </c>
      <c r="F783" s="24">
        <v>25.275280269879588</v>
      </c>
      <c r="G783" s="24">
        <v>8.4250934232931947</v>
      </c>
      <c r="H783" s="24">
        <v>704.9027474912566</v>
      </c>
      <c r="I783" s="24">
        <v>6007.0496124802266</v>
      </c>
    </row>
    <row r="784" spans="1:9">
      <c r="A784" s="25" t="s">
        <v>1696</v>
      </c>
      <c r="B784" s="24">
        <v>1428.6826440733562</v>
      </c>
      <c r="C784" s="24">
        <v>56.39061197475656</v>
      </c>
      <c r="D784" s="24">
        <v>1718.2325314611678</v>
      </c>
      <c r="E784" s="24">
        <v>1585.1030333771025</v>
      </c>
      <c r="F784" s="24">
        <v>42.860479322200689</v>
      </c>
      <c r="G784" s="24">
        <v>14.286826440733563</v>
      </c>
      <c r="H784" s="24">
        <v>804.33827303568557</v>
      </c>
      <c r="I784" s="24">
        <v>6784.8154635143919</v>
      </c>
    </row>
    <row r="785" spans="1:9">
      <c r="A785" s="25" t="s">
        <v>2079</v>
      </c>
      <c r="B785" s="24">
        <v>415.68111610874047</v>
      </c>
      <c r="C785" s="24">
        <v>18.086154401113699</v>
      </c>
      <c r="D785" s="24">
        <v>1187.169891101262</v>
      </c>
      <c r="E785" s="24">
        <v>422.13782477313799</v>
      </c>
      <c r="F785" s="24">
        <v>12.470433483262214</v>
      </c>
      <c r="G785" s="24">
        <v>4.156811161087405</v>
      </c>
      <c r="H785" s="24">
        <v>273.26273734507339</v>
      </c>
      <c r="I785" s="24">
        <v>2291.8924624417555</v>
      </c>
    </row>
    <row r="786" spans="1:9">
      <c r="A786" s="25" t="s">
        <v>1866</v>
      </c>
      <c r="B786" s="24">
        <v>625.45792177188548</v>
      </c>
      <c r="C786" s="24">
        <v>43.263287809333747</v>
      </c>
      <c r="D786" s="24">
        <v>1024.6716012679519</v>
      </c>
      <c r="E786" s="24">
        <v>1199.5013503091131</v>
      </c>
      <c r="F786" s="24">
        <v>18.763737653156564</v>
      </c>
      <c r="G786" s="24">
        <v>6.2545792177188559</v>
      </c>
      <c r="H786" s="24">
        <v>647.16866000805555</v>
      </c>
      <c r="I786" s="24">
        <v>5433.1685170985302</v>
      </c>
    </row>
    <row r="787" spans="1:9">
      <c r="A787" s="25" t="s">
        <v>1896</v>
      </c>
      <c r="B787" s="24">
        <v>6436.2560293520282</v>
      </c>
      <c r="C787" s="24">
        <v>139.83900676066864</v>
      </c>
      <c r="D787" s="24">
        <v>3528.8165194376929</v>
      </c>
      <c r="E787" s="24">
        <v>4472.3546616495996</v>
      </c>
      <c r="F787" s="24">
        <v>193.08768088056084</v>
      </c>
      <c r="G787" s="24">
        <v>64.362560293520289</v>
      </c>
      <c r="H787" s="24">
        <v>2048.1804788938502</v>
      </c>
      <c r="I787" s="24">
        <v>17230.881736322608</v>
      </c>
    </row>
    <row r="788" spans="1:9">
      <c r="A788" s="25" t="s">
        <v>1707</v>
      </c>
      <c r="B788" s="24">
        <v>8579.0167697806173</v>
      </c>
      <c r="C788" s="24">
        <v>104.38949924433707</v>
      </c>
      <c r="D788" s="24">
        <v>2308.8271464468157</v>
      </c>
      <c r="E788" s="24">
        <v>3845.9078899106294</v>
      </c>
      <c r="F788" s="24">
        <v>257.37050309341856</v>
      </c>
      <c r="G788" s="24">
        <v>85.790167697806183</v>
      </c>
      <c r="H788" s="24">
        <v>1545.7347793178074</v>
      </c>
      <c r="I788" s="24">
        <v>12989.864226924463</v>
      </c>
    </row>
    <row r="789" spans="1:9">
      <c r="A789" s="25" t="s">
        <v>1772</v>
      </c>
      <c r="B789" s="24">
        <v>213.76646640683512</v>
      </c>
      <c r="C789" s="24">
        <v>13.800034270099994</v>
      </c>
      <c r="D789" s="24">
        <v>609.72460206672861</v>
      </c>
      <c r="E789" s="24">
        <v>263.09823357812172</v>
      </c>
      <c r="F789" s="24">
        <v>6.4129939922050534</v>
      </c>
      <c r="G789" s="24">
        <v>2.1376646640683514</v>
      </c>
      <c r="H789" s="24">
        <v>178.85210515894312</v>
      </c>
      <c r="I789" s="24">
        <v>1524.1442494159498</v>
      </c>
    </row>
    <row r="790" spans="1:9">
      <c r="A790" s="25" t="s">
        <v>1552</v>
      </c>
      <c r="B790" s="24">
        <v>933.72232768162849</v>
      </c>
      <c r="C790" s="24">
        <v>19.28146416892023</v>
      </c>
      <c r="D790" s="24">
        <v>799.94452995731831</v>
      </c>
      <c r="E790" s="24">
        <v>328.67791698600877</v>
      </c>
      <c r="F790" s="24">
        <v>28.011669830448852</v>
      </c>
      <c r="G790" s="24">
        <v>9.3372232768162853</v>
      </c>
      <c r="H790" s="24">
        <v>258.34124679005822</v>
      </c>
      <c r="I790" s="24">
        <v>2193.5353151484414</v>
      </c>
    </row>
    <row r="791" spans="1:9">
      <c r="A791" s="25" t="s">
        <v>1961</v>
      </c>
      <c r="B791" s="24">
        <v>255.5562775809577</v>
      </c>
      <c r="C791" s="24">
        <v>14.00045207399738</v>
      </c>
      <c r="D791" s="24">
        <v>742.02967418029084</v>
      </c>
      <c r="E791" s="24">
        <v>333.77471882385794</v>
      </c>
      <c r="F791" s="24">
        <v>7.6666883274287283</v>
      </c>
      <c r="G791" s="24">
        <v>2.5555627758095767</v>
      </c>
      <c r="H791" s="24">
        <v>203.81216098095479</v>
      </c>
      <c r="I791" s="24">
        <v>1715.6719046255223</v>
      </c>
    </row>
    <row r="792" spans="1:9">
      <c r="A792" s="25" t="s">
        <v>1725</v>
      </c>
      <c r="B792" s="24">
        <v>174.39743772150686</v>
      </c>
      <c r="C792" s="24">
        <v>2.1220684936030385</v>
      </c>
      <c r="D792" s="24">
        <v>46.934695348833031</v>
      </c>
      <c r="E792" s="24">
        <v>78.181043319080999</v>
      </c>
      <c r="F792" s="24">
        <v>5.2319231316452059</v>
      </c>
      <c r="G792" s="24">
        <v>1.7439743772150689</v>
      </c>
      <c r="H792" s="24">
        <v>31.42227042376302</v>
      </c>
      <c r="I792" s="24">
        <v>264.06278228825744</v>
      </c>
    </row>
    <row r="793" spans="1:9">
      <c r="A793" s="25" t="s">
        <v>1646</v>
      </c>
      <c r="B793" s="24">
        <v>1251.7183820347429</v>
      </c>
      <c r="C793" s="24">
        <v>59.874810822078146</v>
      </c>
      <c r="D793" s="24">
        <v>2492.6423121008652</v>
      </c>
      <c r="E793" s="24">
        <v>563.01837202172919</v>
      </c>
      <c r="F793" s="24">
        <v>37.55155146104228</v>
      </c>
      <c r="G793" s="24">
        <v>12.517183820347427</v>
      </c>
      <c r="H793" s="24">
        <v>825.57589962464203</v>
      </c>
      <c r="I793" s="24">
        <v>6988.4492894312698</v>
      </c>
    </row>
    <row r="794" spans="1:9">
      <c r="A794" s="25" t="s">
        <v>1644</v>
      </c>
      <c r="B794" s="24">
        <v>7968.9820919490503</v>
      </c>
      <c r="C794" s="24">
        <v>381.18901347790086</v>
      </c>
      <c r="D794" s="24">
        <v>15869.24202109778</v>
      </c>
      <c r="E794" s="24">
        <v>3584.4191381020519</v>
      </c>
      <c r="F794" s="24">
        <v>239.06946275847145</v>
      </c>
      <c r="G794" s="24">
        <v>79.689820919490487</v>
      </c>
      <c r="H794" s="24">
        <v>5255.9742303687681</v>
      </c>
      <c r="I794" s="24">
        <v>44491.499076208413</v>
      </c>
    </row>
    <row r="795" spans="1:9">
      <c r="A795" s="25" t="s">
        <v>1636</v>
      </c>
      <c r="B795" s="24">
        <v>62.012275374170855</v>
      </c>
      <c r="C795" s="24">
        <v>2.9663008149160799</v>
      </c>
      <c r="D795" s="24">
        <v>123.48977508506253</v>
      </c>
      <c r="E795" s="24">
        <v>27.892895740473165</v>
      </c>
      <c r="F795" s="24">
        <v>1.8603682612251251</v>
      </c>
      <c r="G795" s="24">
        <v>0.62012275374170844</v>
      </c>
      <c r="H795" s="24">
        <v>40.900445950614099</v>
      </c>
      <c r="I795" s="24">
        <v>346.21976316283889</v>
      </c>
    </row>
    <row r="796" spans="1:9">
      <c r="A796" s="25" t="s">
        <v>138</v>
      </c>
      <c r="B796" s="24">
        <v>145.21395582372335</v>
      </c>
      <c r="C796" s="24">
        <v>5.7316464717650568</v>
      </c>
      <c r="D796" s="24">
        <v>174.64434383208979</v>
      </c>
      <c r="E796" s="24">
        <v>161.11281453563583</v>
      </c>
      <c r="F796" s="24">
        <v>4.3564186747117013</v>
      </c>
      <c r="G796" s="24">
        <v>1.4521395582372336</v>
      </c>
      <c r="H796" s="24">
        <v>81.75443506118269</v>
      </c>
      <c r="I796" s="24">
        <v>689.62123749317834</v>
      </c>
    </row>
    <row r="797" spans="1:9">
      <c r="A797" s="25" t="s">
        <v>44</v>
      </c>
      <c r="B797" s="24">
        <v>44.132753095294781</v>
      </c>
      <c r="C797" s="24">
        <v>5.1838456775871666</v>
      </c>
      <c r="D797" s="24">
        <v>145.42617854423943</v>
      </c>
      <c r="E797" s="24">
        <v>90.087237764574652</v>
      </c>
      <c r="F797" s="24">
        <v>1.3239825928588433</v>
      </c>
      <c r="G797" s="24">
        <v>0.44132753095294786</v>
      </c>
      <c r="H797" s="24">
        <v>78.958940423056447</v>
      </c>
      <c r="I797" s="24">
        <v>661.72254235976288</v>
      </c>
    </row>
    <row r="798" spans="1:9">
      <c r="A798" s="25" t="s">
        <v>1411</v>
      </c>
      <c r="B798" s="24">
        <v>192.6016719785728</v>
      </c>
      <c r="C798" s="24">
        <v>10.557116168637423</v>
      </c>
      <c r="D798" s="24">
        <v>539.12939406736359</v>
      </c>
      <c r="E798" s="24">
        <v>245.76759514661819</v>
      </c>
      <c r="F798" s="24">
        <v>5.778050159357182</v>
      </c>
      <c r="G798" s="24">
        <v>1.9260167197857276</v>
      </c>
      <c r="H798" s="24">
        <v>152.8723543427372</v>
      </c>
      <c r="I798" s="24">
        <v>1287.5510142452088</v>
      </c>
    </row>
    <row r="799" spans="1:9">
      <c r="A799" s="25" t="s">
        <v>1684</v>
      </c>
      <c r="B799" s="24">
        <v>770.05784251763168</v>
      </c>
      <c r="C799" s="24">
        <v>18.448608815277328</v>
      </c>
      <c r="D799" s="24">
        <v>485.55262944151445</v>
      </c>
      <c r="E799" s="24">
        <v>575.22806830091201</v>
      </c>
      <c r="F799" s="24">
        <v>23.101735275528949</v>
      </c>
      <c r="G799" s="24">
        <v>7.7005784251763174</v>
      </c>
      <c r="H799" s="24">
        <v>268.74777667543106</v>
      </c>
      <c r="I799" s="24">
        <v>2262.1409787251532</v>
      </c>
    </row>
    <row r="800" spans="1:9">
      <c r="A800" s="25" t="s">
        <v>1490</v>
      </c>
      <c r="B800" s="24">
        <v>119.93836716290147</v>
      </c>
      <c r="C800" s="24">
        <v>4.4249067555030699</v>
      </c>
      <c r="D800" s="24">
        <v>234.23014143930314</v>
      </c>
      <c r="E800" s="24">
        <v>42.760755541594875</v>
      </c>
      <c r="F800" s="24">
        <v>3.5981510148870441</v>
      </c>
      <c r="G800" s="24">
        <v>1.1993836716290147</v>
      </c>
      <c r="H800" s="24">
        <v>53.617008867918592</v>
      </c>
      <c r="I800" s="24">
        <v>460.44734038723141</v>
      </c>
    </row>
    <row r="801" spans="1:9">
      <c r="A801" s="25" t="s">
        <v>1830</v>
      </c>
      <c r="B801" s="24">
        <v>1037.5107249291984</v>
      </c>
      <c r="C801" s="24">
        <v>22.684701276883356</v>
      </c>
      <c r="D801" s="24">
        <v>1252.4484550712616</v>
      </c>
      <c r="E801" s="24">
        <v>1558.2012227556841</v>
      </c>
      <c r="F801" s="24">
        <v>31.125321747875951</v>
      </c>
      <c r="G801" s="24">
        <v>10.375107249291984</v>
      </c>
      <c r="H801" s="24">
        <v>333.26951700322365</v>
      </c>
      <c r="I801" s="24">
        <v>2802.872289973724</v>
      </c>
    </row>
    <row r="802" spans="1:9">
      <c r="A802" s="25" t="s">
        <v>1558</v>
      </c>
      <c r="B802" s="24">
        <v>166.73612994314794</v>
      </c>
      <c r="C802" s="24">
        <v>3.4431186015928987</v>
      </c>
      <c r="D802" s="24">
        <v>142.84723749237827</v>
      </c>
      <c r="E802" s="24">
        <v>58.692485176072999</v>
      </c>
      <c r="F802" s="24">
        <v>5.0020838982944378</v>
      </c>
      <c r="G802" s="24">
        <v>1.6673612994314795</v>
      </c>
      <c r="H802" s="24">
        <v>46.132365498224686</v>
      </c>
      <c r="I802" s="24">
        <v>391.70273484793603</v>
      </c>
    </row>
    <row r="803" spans="1:9">
      <c r="A803" s="25" t="s">
        <v>1910</v>
      </c>
      <c r="B803" s="24">
        <v>1077.1976618162389</v>
      </c>
      <c r="C803" s="24">
        <v>23.404017867894328</v>
      </c>
      <c r="D803" s="24">
        <v>590.59690701886063</v>
      </c>
      <c r="E803" s="24">
        <v>748.5112404434476</v>
      </c>
      <c r="F803" s="24">
        <v>32.315929854487166</v>
      </c>
      <c r="G803" s="24">
        <v>10.771976618162391</v>
      </c>
      <c r="H803" s="24">
        <v>342.79171194876153</v>
      </c>
      <c r="I803" s="24">
        <v>2883.8295793008551</v>
      </c>
    </row>
    <row r="804" spans="1:9">
      <c r="A804" s="25" t="s">
        <v>1472</v>
      </c>
      <c r="B804" s="24">
        <v>71.5862962450461</v>
      </c>
      <c r="C804" s="24">
        <v>3.9612845955688951</v>
      </c>
      <c r="D804" s="24">
        <v>221.1384243128357</v>
      </c>
      <c r="E804" s="24">
        <v>51.034397597543396</v>
      </c>
      <c r="F804" s="24">
        <v>2.1475888873513829</v>
      </c>
      <c r="G804" s="24">
        <v>0.71586296245046099</v>
      </c>
      <c r="H804" s="24">
        <v>52.428497850757466</v>
      </c>
      <c r="I804" s="24">
        <v>445.75440387536241</v>
      </c>
    </row>
    <row r="805" spans="1:9">
      <c r="A805" s="25" t="s">
        <v>1638</v>
      </c>
      <c r="B805" s="24">
        <v>46.509206530628148</v>
      </c>
      <c r="C805" s="24">
        <v>2.2247256111870604</v>
      </c>
      <c r="D805" s="24">
        <v>92.61733131379691</v>
      </c>
      <c r="E805" s="24">
        <v>20.919671805354877</v>
      </c>
      <c r="F805" s="24">
        <v>1.395276195918844</v>
      </c>
      <c r="G805" s="24">
        <v>0.46509206530628144</v>
      </c>
      <c r="H805" s="24">
        <v>30.675334462960578</v>
      </c>
      <c r="I805" s="24">
        <v>259.66482237212921</v>
      </c>
    </row>
    <row r="806" spans="1:9">
      <c r="A806" s="25" t="s">
        <v>1998</v>
      </c>
      <c r="B806" s="24">
        <v>668.61052056428593</v>
      </c>
      <c r="C806" s="24">
        <v>20.286754730647097</v>
      </c>
      <c r="D806" s="24">
        <v>1056.2678042791092</v>
      </c>
      <c r="E806" s="24">
        <v>412.03860538896822</v>
      </c>
      <c r="F806" s="24">
        <v>20.058315616928574</v>
      </c>
      <c r="G806" s="24">
        <v>6.6861052056428605</v>
      </c>
      <c r="H806" s="24">
        <v>278.41847603830894</v>
      </c>
      <c r="I806" s="24">
        <v>2357.9549110664334</v>
      </c>
    </row>
    <row r="807" spans="1:9">
      <c r="A807" s="25" t="s">
        <v>79</v>
      </c>
      <c r="B807" s="24">
        <v>56.334133622350087</v>
      </c>
      <c r="C807" s="24">
        <v>2.4510804057797575</v>
      </c>
      <c r="D807" s="24">
        <v>160.88820176337822</v>
      </c>
      <c r="E807" s="24">
        <v>57.209162760227983</v>
      </c>
      <c r="F807" s="24">
        <v>1.6900240086705025</v>
      </c>
      <c r="G807" s="24">
        <v>0.5633413362235008</v>
      </c>
      <c r="H807" s="24">
        <v>37.033242461703523</v>
      </c>
      <c r="I807" s="24">
        <v>310.60293870428245</v>
      </c>
    </row>
    <row r="808" spans="1:9">
      <c r="A808" s="25" t="s">
        <v>1957</v>
      </c>
      <c r="B808" s="24">
        <v>894.44697153335198</v>
      </c>
      <c r="C808" s="24">
        <v>49.001582258990837</v>
      </c>
      <c r="D808" s="24">
        <v>2597.1038596310182</v>
      </c>
      <c r="E808" s="24">
        <v>1168.2115158835027</v>
      </c>
      <c r="F808" s="24">
        <v>26.833409146000552</v>
      </c>
      <c r="G808" s="24">
        <v>8.9444697153335184</v>
      </c>
      <c r="H808" s="24">
        <v>713.34256343334175</v>
      </c>
      <c r="I808" s="24">
        <v>6004.8516661893282</v>
      </c>
    </row>
    <row r="809" spans="1:9">
      <c r="A809" s="25" t="s">
        <v>1503</v>
      </c>
      <c r="B809" s="24">
        <v>3049.9726668163994</v>
      </c>
      <c r="C809" s="24">
        <v>112.52316482819387</v>
      </c>
      <c r="D809" s="24">
        <v>5956.3553017535633</v>
      </c>
      <c r="E809" s="24">
        <v>1087.3846184444521</v>
      </c>
      <c r="F809" s="24">
        <v>91.499180004491961</v>
      </c>
      <c r="G809" s="24">
        <v>30.499726668163994</v>
      </c>
      <c r="H809" s="24">
        <v>1363.4537086993655</v>
      </c>
      <c r="I809" s="24">
        <v>11708.945485158707</v>
      </c>
    </row>
    <row r="810" spans="1:9">
      <c r="A810" s="25" t="s">
        <v>1633</v>
      </c>
      <c r="B810" s="24">
        <v>161.23191597284421</v>
      </c>
      <c r="C810" s="24">
        <v>7.7123821187818073</v>
      </c>
      <c r="D810" s="24">
        <v>321.07341522116258</v>
      </c>
      <c r="E810" s="24">
        <v>72.521528925230228</v>
      </c>
      <c r="F810" s="24">
        <v>4.8369574791853251</v>
      </c>
      <c r="G810" s="24">
        <v>1.6123191597284421</v>
      </c>
      <c r="H810" s="24">
        <v>106.34115947159665</v>
      </c>
      <c r="I810" s="24">
        <v>900.17138422338098</v>
      </c>
    </row>
    <row r="811" spans="1:9">
      <c r="A811" s="25" t="s">
        <v>1067</v>
      </c>
      <c r="B811" s="24">
        <v>319.44534697619713</v>
      </c>
      <c r="C811" s="24">
        <v>17.500565092496725</v>
      </c>
      <c r="D811" s="24">
        <v>927.53709272536355</v>
      </c>
      <c r="E811" s="24">
        <v>417.21839852982242</v>
      </c>
      <c r="F811" s="24">
        <v>9.5833604092859108</v>
      </c>
      <c r="G811" s="24">
        <v>3.1944534697619709</v>
      </c>
      <c r="H811" s="24">
        <v>254.76520122619345</v>
      </c>
      <c r="I811" s="24">
        <v>2144.589880781903</v>
      </c>
    </row>
    <row r="812" spans="1:9">
      <c r="A812" s="25" t="s">
        <v>1547</v>
      </c>
      <c r="B812" s="24">
        <v>200.0833559317775</v>
      </c>
      <c r="C812" s="24">
        <v>4.1317423219114779</v>
      </c>
      <c r="D812" s="24">
        <v>171.41668499085389</v>
      </c>
      <c r="E812" s="24">
        <v>70.430982211287585</v>
      </c>
      <c r="F812" s="24">
        <v>6.002500677953325</v>
      </c>
      <c r="G812" s="24">
        <v>2.0008335593177753</v>
      </c>
      <c r="H812" s="24">
        <v>55.358838597869621</v>
      </c>
      <c r="I812" s="24">
        <v>470.04328181752317</v>
      </c>
    </row>
    <row r="813" spans="1:9">
      <c r="A813" s="25" t="s">
        <v>2005</v>
      </c>
      <c r="B813" s="24">
        <v>1069.7768329028574</v>
      </c>
      <c r="C813" s="24">
        <v>32.458807569035351</v>
      </c>
      <c r="D813" s="24">
        <v>1690.0284868465747</v>
      </c>
      <c r="E813" s="24">
        <v>659.26176862234911</v>
      </c>
      <c r="F813" s="24">
        <v>32.093304987085716</v>
      </c>
      <c r="G813" s="24">
        <v>10.697768329028577</v>
      </c>
      <c r="H813" s="24">
        <v>445.46956166129434</v>
      </c>
      <c r="I813" s="24">
        <v>3772.727857706293</v>
      </c>
    </row>
    <row r="814" spans="1:9">
      <c r="A814" s="25" t="s">
        <v>1715</v>
      </c>
      <c r="B814" s="24">
        <v>1029.4820123736743</v>
      </c>
      <c r="C814" s="24">
        <v>12.526739909320449</v>
      </c>
      <c r="D814" s="24">
        <v>277.05925757361786</v>
      </c>
      <c r="E814" s="24">
        <v>461.50894678927557</v>
      </c>
      <c r="F814" s="24">
        <v>30.884460371210224</v>
      </c>
      <c r="G814" s="24">
        <v>10.294820123736743</v>
      </c>
      <c r="H814" s="24">
        <v>185.4881735181369</v>
      </c>
      <c r="I814" s="24">
        <v>1558.7837072309355</v>
      </c>
    </row>
    <row r="815" spans="1:9">
      <c r="A815" s="25" t="s">
        <v>84</v>
      </c>
      <c r="B815" s="24">
        <v>33.800480173410051</v>
      </c>
      <c r="C815" s="24">
        <v>1.4706482434678545</v>
      </c>
      <c r="D815" s="24">
        <v>96.532921058026943</v>
      </c>
      <c r="E815" s="24">
        <v>34.325497656136797</v>
      </c>
      <c r="F815" s="24">
        <v>1.0140144052023017</v>
      </c>
      <c r="G815" s="24">
        <v>0.33800480173410052</v>
      </c>
      <c r="H815" s="24">
        <v>22.219945477022115</v>
      </c>
      <c r="I815" s="24">
        <v>186.36176322256946</v>
      </c>
    </row>
    <row r="816" spans="1:9">
      <c r="A816" s="25" t="s">
        <v>1856</v>
      </c>
      <c r="B816" s="24">
        <v>719.27661003766832</v>
      </c>
      <c r="C816" s="24">
        <v>49.75278098073381</v>
      </c>
      <c r="D816" s="24">
        <v>1178.3723414581448</v>
      </c>
      <c r="E816" s="24">
        <v>1379.4265528554802</v>
      </c>
      <c r="F816" s="24">
        <v>21.578298301130051</v>
      </c>
      <c r="G816" s="24">
        <v>7.1927661003766845</v>
      </c>
      <c r="H816" s="24">
        <v>744.2439590092639</v>
      </c>
      <c r="I816" s="24">
        <v>6248.1437946633096</v>
      </c>
    </row>
    <row r="817" spans="1:9">
      <c r="A817" s="25" t="s">
        <v>1418</v>
      </c>
      <c r="B817" s="24">
        <v>9510.9988373029119</v>
      </c>
      <c r="C817" s="24">
        <v>524.92528222926103</v>
      </c>
      <c r="D817" s="24">
        <v>13670.134659941537</v>
      </c>
      <c r="E817" s="24">
        <v>8410.2466845572108</v>
      </c>
      <c r="F817" s="24">
        <v>285.32996511908738</v>
      </c>
      <c r="G817" s="24">
        <v>95.109988373029125</v>
      </c>
      <c r="H817" s="24">
        <v>7077.5059001142236</v>
      </c>
      <c r="I817" s="24">
        <v>60053.389823128469</v>
      </c>
    </row>
    <row r="818" spans="1:9">
      <c r="A818" s="25" t="s">
        <v>2033</v>
      </c>
      <c r="B818" s="24">
        <v>1123.8205923317023</v>
      </c>
      <c r="C818" s="24">
        <v>72.296324849154573</v>
      </c>
      <c r="D818" s="24">
        <v>2225.2255555857678</v>
      </c>
      <c r="E818" s="24">
        <v>1329.1866404287089</v>
      </c>
      <c r="F818" s="24">
        <v>33.714617769951076</v>
      </c>
      <c r="G818" s="24">
        <v>11.238205923317025</v>
      </c>
      <c r="H818" s="24">
        <v>1065.0876057359142</v>
      </c>
      <c r="I818" s="24">
        <v>8955.1599171383878</v>
      </c>
    </row>
    <row r="819" spans="1:9">
      <c r="A819" s="25" t="s">
        <v>1994</v>
      </c>
      <c r="B819" s="24">
        <v>668.61052056428593</v>
      </c>
      <c r="C819" s="24">
        <v>20.286754730647097</v>
      </c>
      <c r="D819" s="24">
        <v>1056.2678042791092</v>
      </c>
      <c r="E819" s="24">
        <v>412.03860538896822</v>
      </c>
      <c r="F819" s="24">
        <v>20.058315616928574</v>
      </c>
      <c r="G819" s="24">
        <v>6.6861052056428605</v>
      </c>
      <c r="H819" s="24">
        <v>278.41847603830894</v>
      </c>
      <c r="I819" s="24">
        <v>2357.9549110664334</v>
      </c>
    </row>
    <row r="820" spans="1:9">
      <c r="A820" s="25" t="s">
        <v>132</v>
      </c>
      <c r="B820" s="24">
        <v>1207.0973067245575</v>
      </c>
      <c r="C820" s="24">
        <v>23.839064410896565</v>
      </c>
      <c r="D820" s="24">
        <v>780.93425054746046</v>
      </c>
      <c r="E820" s="24">
        <v>435.42719276900084</v>
      </c>
      <c r="F820" s="24">
        <v>36.212919201736725</v>
      </c>
      <c r="G820" s="24">
        <v>12.070973067245575</v>
      </c>
      <c r="H820" s="24">
        <v>357.48873173550373</v>
      </c>
      <c r="I820" s="24">
        <v>3000.4962845762761</v>
      </c>
    </row>
    <row r="821" spans="1:9">
      <c r="A821" s="25" t="s">
        <v>1758</v>
      </c>
      <c r="B821" s="24">
        <v>2863.0021005194917</v>
      </c>
      <c r="C821" s="24">
        <v>184.82565468123366</v>
      </c>
      <c r="D821" s="24">
        <v>8166.1209346707838</v>
      </c>
      <c r="E821" s="24">
        <v>3523.7088774418048</v>
      </c>
      <c r="F821" s="24">
        <v>85.890063015584744</v>
      </c>
      <c r="G821" s="24">
        <v>28.630021005194916</v>
      </c>
      <c r="H821" s="24">
        <v>2395.3895171652343</v>
      </c>
      <c r="I821" s="24">
        <v>20413.062258641716</v>
      </c>
    </row>
    <row r="822" spans="1:9">
      <c r="A822" s="25" t="s">
        <v>112</v>
      </c>
      <c r="B822" s="24">
        <v>3330.928086148961</v>
      </c>
      <c r="C822" s="24">
        <v>65.78277389188878</v>
      </c>
      <c r="D822" s="24">
        <v>2154.9512322603423</v>
      </c>
      <c r="E822" s="24">
        <v>1201.5408018785497</v>
      </c>
      <c r="F822" s="24">
        <v>99.92784258446882</v>
      </c>
      <c r="G822" s="24">
        <v>33.309280861489604</v>
      </c>
      <c r="H822" s="24">
        <v>986.47329456040075</v>
      </c>
      <c r="I822" s="24">
        <v>8279.7279813344103</v>
      </c>
    </row>
    <row r="823" spans="1:9">
      <c r="A823" s="25" t="s">
        <v>148</v>
      </c>
      <c r="B823" s="24">
        <v>2514.7860556761616</v>
      </c>
      <c r="C823" s="24">
        <v>49.664717522701167</v>
      </c>
      <c r="D823" s="24">
        <v>1626.9463553072092</v>
      </c>
      <c r="E823" s="24">
        <v>907.1399849354184</v>
      </c>
      <c r="F823" s="24">
        <v>75.443581670284843</v>
      </c>
      <c r="G823" s="24">
        <v>25.147860556761614</v>
      </c>
      <c r="H823" s="24">
        <v>744.76819111563282</v>
      </c>
      <c r="I823" s="24">
        <v>6251.0339262005755</v>
      </c>
    </row>
    <row r="824" spans="1:9">
      <c r="A824" s="25" t="s">
        <v>1691</v>
      </c>
      <c r="B824" s="24">
        <v>4857.5209898494104</v>
      </c>
      <c r="C824" s="24">
        <v>191.72808071417228</v>
      </c>
      <c r="D824" s="24">
        <v>5841.990606967971</v>
      </c>
      <c r="E824" s="24">
        <v>5389.3503134821485</v>
      </c>
      <c r="F824" s="24">
        <v>145.72562969548235</v>
      </c>
      <c r="G824" s="24">
        <v>48.575209898494109</v>
      </c>
      <c r="H824" s="24">
        <v>2734.750128321331</v>
      </c>
      <c r="I824" s="24">
        <v>23068.372575948932</v>
      </c>
    </row>
    <row r="825" spans="1:9">
      <c r="A825" s="25" t="s">
        <v>1271</v>
      </c>
      <c r="B825" s="24">
        <v>327.25779811487513</v>
      </c>
      <c r="C825" s="24">
        <v>7.737847931057261</v>
      </c>
      <c r="D825" s="24">
        <v>646.25893631760789</v>
      </c>
      <c r="E825" s="24">
        <v>146.22496876074962</v>
      </c>
      <c r="F825" s="24">
        <v>9.8177339434462532</v>
      </c>
      <c r="G825" s="24">
        <v>3.2725779811487516</v>
      </c>
      <c r="H825" s="24">
        <v>119.9503297156587</v>
      </c>
      <c r="I825" s="24">
        <v>1003.5709129676552</v>
      </c>
    </row>
    <row r="826" spans="1:9">
      <c r="A826" s="25" t="s">
        <v>1964</v>
      </c>
      <c r="B826" s="24">
        <v>766.66883274287306</v>
      </c>
      <c r="C826" s="24">
        <v>42.00135622199214</v>
      </c>
      <c r="D826" s="24">
        <v>2226.0890225408725</v>
      </c>
      <c r="E826" s="24">
        <v>1001.3241564715738</v>
      </c>
      <c r="F826" s="24">
        <v>23.000064982286183</v>
      </c>
      <c r="G826" s="24">
        <v>7.6666883274287301</v>
      </c>
      <c r="H826" s="24">
        <v>611.43648294286436</v>
      </c>
      <c r="I826" s="24">
        <v>5147.0157138765671</v>
      </c>
    </row>
    <row r="827" spans="1:9">
      <c r="A827" s="25" t="s">
        <v>1598</v>
      </c>
      <c r="B827" s="24">
        <v>33.628034067410589</v>
      </c>
      <c r="C827" s="24">
        <v>2.2957356621574792</v>
      </c>
      <c r="D827" s="24">
        <v>75.635029777464467</v>
      </c>
      <c r="E827" s="24">
        <v>29.29988434066739</v>
      </c>
      <c r="F827" s="24">
        <v>1.0088410220223176</v>
      </c>
      <c r="G827" s="24">
        <v>0.33628034067410595</v>
      </c>
      <c r="H827" s="24">
        <v>30.806383416953821</v>
      </c>
      <c r="I827" s="24">
        <v>261.52902326699291</v>
      </c>
    </row>
    <row r="828" spans="1:9">
      <c r="A828" s="25" t="s">
        <v>1885</v>
      </c>
      <c r="B828" s="24">
        <v>390.91120110742844</v>
      </c>
      <c r="C828" s="24">
        <v>27.039554880833595</v>
      </c>
      <c r="D828" s="24">
        <v>640.41975079246993</v>
      </c>
      <c r="E828" s="24">
        <v>749.68834394319572</v>
      </c>
      <c r="F828" s="24">
        <v>11.727336033222853</v>
      </c>
      <c r="G828" s="24">
        <v>3.9091120110742854</v>
      </c>
      <c r="H828" s="24">
        <v>404.48041250503474</v>
      </c>
      <c r="I828" s="24">
        <v>3395.7303231865817</v>
      </c>
    </row>
    <row r="829" spans="1:9">
      <c r="A829" s="25" t="s">
        <v>1645</v>
      </c>
      <c r="B829" s="24">
        <v>62.012275374170855</v>
      </c>
      <c r="C829" s="24">
        <v>2.9663008149160799</v>
      </c>
      <c r="D829" s="24">
        <v>123.48977508506253</v>
      </c>
      <c r="E829" s="24">
        <v>27.892895740473165</v>
      </c>
      <c r="F829" s="24">
        <v>1.8603682612251251</v>
      </c>
      <c r="G829" s="24">
        <v>0.62012275374170844</v>
      </c>
      <c r="H829" s="24">
        <v>40.900445950614099</v>
      </c>
      <c r="I829" s="24">
        <v>346.21976316283889</v>
      </c>
    </row>
    <row r="830" spans="1:9">
      <c r="A830" s="25" t="s">
        <v>1279</v>
      </c>
      <c r="B830" s="24">
        <v>523.61247698380021</v>
      </c>
      <c r="C830" s="24">
        <v>12.380556689691618</v>
      </c>
      <c r="D830" s="24">
        <v>1034.0142981081726</v>
      </c>
      <c r="E830" s="24">
        <v>233.95995001719942</v>
      </c>
      <c r="F830" s="24">
        <v>15.708374309514006</v>
      </c>
      <c r="G830" s="24">
        <v>5.2361247698380025</v>
      </c>
      <c r="H830" s="24">
        <v>191.92052754505391</v>
      </c>
      <c r="I830" s="24">
        <v>1605.7134607482483</v>
      </c>
    </row>
    <row r="831" spans="1:9">
      <c r="A831" s="25" t="s">
        <v>1325</v>
      </c>
      <c r="B831" s="24">
        <v>1330.1795715479698</v>
      </c>
      <c r="C831" s="24">
        <v>57.875694083563836</v>
      </c>
      <c r="D831" s="24">
        <v>3798.9436515240386</v>
      </c>
      <c r="E831" s="24">
        <v>1350.8410392740418</v>
      </c>
      <c r="F831" s="24">
        <v>39.905387146439089</v>
      </c>
      <c r="G831" s="24">
        <v>13.301795715479697</v>
      </c>
      <c r="H831" s="24">
        <v>874.44075950423496</v>
      </c>
      <c r="I831" s="24">
        <v>7334.055879813618</v>
      </c>
    </row>
    <row r="832" spans="1:9">
      <c r="A832" s="25" t="s">
        <v>1427</v>
      </c>
      <c r="B832" s="24">
        <v>219.39644275043824</v>
      </c>
      <c r="C832" s="24">
        <v>12.108795469428129</v>
      </c>
      <c r="D832" s="24">
        <v>315.33795425856016</v>
      </c>
      <c r="E832" s="24">
        <v>194.00467151868213</v>
      </c>
      <c r="F832" s="24">
        <v>6.5818932825131471</v>
      </c>
      <c r="G832" s="24">
        <v>2.1939644275043828</v>
      </c>
      <c r="H832" s="24">
        <v>163.26146649710134</v>
      </c>
      <c r="I832" s="24">
        <v>1385.2908961174896</v>
      </c>
    </row>
    <row r="833" spans="1:9">
      <c r="A833" s="25" t="s">
        <v>1396</v>
      </c>
      <c r="B833" s="24">
        <v>4622.8565663459603</v>
      </c>
      <c r="C833" s="24">
        <v>60.134922671673209</v>
      </c>
      <c r="D833" s="24">
        <v>3758.3688370510436</v>
      </c>
      <c r="E833" s="24">
        <v>1604.8978441707322</v>
      </c>
      <c r="F833" s="24">
        <v>138.6856969903788</v>
      </c>
      <c r="G833" s="24">
        <v>46.228565663459605</v>
      </c>
      <c r="H833" s="24">
        <v>1002.9261214160891</v>
      </c>
      <c r="I833" s="24">
        <v>8335.0372598816266</v>
      </c>
    </row>
    <row r="834" spans="1:9">
      <c r="A834" s="25" t="s">
        <v>1685</v>
      </c>
      <c r="B834" s="24">
        <v>2486.8460772541948</v>
      </c>
      <c r="C834" s="24">
        <v>98.156698945792172</v>
      </c>
      <c r="D834" s="24">
        <v>2990.8530410168214</v>
      </c>
      <c r="E834" s="24">
        <v>2759.1202825553282</v>
      </c>
      <c r="F834" s="24">
        <v>74.605382317625839</v>
      </c>
      <c r="G834" s="24">
        <v>24.868460772541951</v>
      </c>
      <c r="H834" s="24">
        <v>1400.0768381851385</v>
      </c>
      <c r="I834" s="24">
        <v>11810.034782971736</v>
      </c>
    </row>
    <row r="835" spans="1:9">
      <c r="A835" s="25" t="s">
        <v>1562</v>
      </c>
      <c r="B835" s="24">
        <v>200.0833559317775</v>
      </c>
      <c r="C835" s="24">
        <v>4.1317423219114779</v>
      </c>
      <c r="D835" s="24">
        <v>171.41668499085389</v>
      </c>
      <c r="E835" s="24">
        <v>70.430982211287585</v>
      </c>
      <c r="F835" s="24">
        <v>6.002500677953325</v>
      </c>
      <c r="G835" s="24">
        <v>2.0008335593177753</v>
      </c>
      <c r="H835" s="24">
        <v>55.358838597869621</v>
      </c>
      <c r="I835" s="24">
        <v>470.04328181752317</v>
      </c>
    </row>
    <row r="836" spans="1:9">
      <c r="A836" s="25" t="s">
        <v>1954</v>
      </c>
      <c r="B836" s="24">
        <v>2044.4502206476616</v>
      </c>
      <c r="C836" s="24">
        <v>112.00361659197904</v>
      </c>
      <c r="D836" s="24">
        <v>5936.2373934423267</v>
      </c>
      <c r="E836" s="24">
        <v>2670.1977505908635</v>
      </c>
      <c r="F836" s="24">
        <v>61.333506619429826</v>
      </c>
      <c r="G836" s="24">
        <v>20.444502206476614</v>
      </c>
      <c r="H836" s="24">
        <v>1630.4972878476381</v>
      </c>
      <c r="I836" s="24">
        <v>13725.37523700418</v>
      </c>
    </row>
    <row r="837" spans="1:9">
      <c r="A837" s="25" t="s">
        <v>1697</v>
      </c>
      <c r="B837" s="24">
        <v>571.47305762934252</v>
      </c>
      <c r="C837" s="24">
        <v>22.556244789902625</v>
      </c>
      <c r="D837" s="24">
        <v>687.29301258446719</v>
      </c>
      <c r="E837" s="24">
        <v>634.04121335084096</v>
      </c>
      <c r="F837" s="24">
        <v>17.144191728880276</v>
      </c>
      <c r="G837" s="24">
        <v>5.7147305762934248</v>
      </c>
      <c r="H837" s="24">
        <v>321.7353092142742</v>
      </c>
      <c r="I837" s="24">
        <v>2713.9261854057568</v>
      </c>
    </row>
    <row r="838" spans="1:9">
      <c r="A838" s="25" t="s">
        <v>1935</v>
      </c>
      <c r="B838" s="24">
        <v>920.00259929144772</v>
      </c>
      <c r="C838" s="24">
        <v>50.401627466390565</v>
      </c>
      <c r="D838" s="24">
        <v>2671.3068270490471</v>
      </c>
      <c r="E838" s="24">
        <v>1201.5889877658885</v>
      </c>
      <c r="F838" s="24">
        <v>27.600077978743421</v>
      </c>
      <c r="G838" s="24">
        <v>9.2000259929144761</v>
      </c>
      <c r="H838" s="24">
        <v>733.72377953143723</v>
      </c>
      <c r="I838" s="24">
        <v>6176.4188566518806</v>
      </c>
    </row>
    <row r="839" spans="1:9">
      <c r="A839" s="25" t="s">
        <v>1623</v>
      </c>
      <c r="B839" s="24">
        <v>744.40864720096363</v>
      </c>
      <c r="C839" s="24">
        <v>50.81966656664715</v>
      </c>
      <c r="D839" s="24">
        <v>1674.2985951775077</v>
      </c>
      <c r="E839" s="24">
        <v>648.59834569747704</v>
      </c>
      <c r="F839" s="24">
        <v>22.332259416028908</v>
      </c>
      <c r="G839" s="24">
        <v>7.4440864720096371</v>
      </c>
      <c r="H839" s="24">
        <v>681.94703736169481</v>
      </c>
      <c r="I839" s="24">
        <v>5789.3502196324653</v>
      </c>
    </row>
    <row r="840" spans="1:9">
      <c r="A840" s="25" t="s">
        <v>2036</v>
      </c>
      <c r="B840" s="24">
        <v>1597.3681741815467</v>
      </c>
      <c r="C840" s="24">
        <v>102.76003946922188</v>
      </c>
      <c r="D840" s="24">
        <v>3162.8753798622529</v>
      </c>
      <c r="E840" s="24">
        <v>1889.2699167959677</v>
      </c>
      <c r="F840" s="24">
        <v>47.921045225446399</v>
      </c>
      <c r="G840" s="24">
        <v>15.97368174181547</v>
      </c>
      <c r="H840" s="24">
        <v>1513.8866966192879</v>
      </c>
      <c r="I840" s="24">
        <v>12728.62193836808</v>
      </c>
    </row>
    <row r="841" spans="1:9">
      <c r="A841" s="25" t="s">
        <v>1673</v>
      </c>
      <c r="B841" s="24">
        <v>154.8948862119716</v>
      </c>
      <c r="C841" s="24">
        <v>6.1137562365493938</v>
      </c>
      <c r="D841" s="24">
        <v>186.28730008756241</v>
      </c>
      <c r="E841" s="24">
        <v>171.85366883801154</v>
      </c>
      <c r="F841" s="24">
        <v>4.6468465863591479</v>
      </c>
      <c r="G841" s="24">
        <v>1.5489488621197158</v>
      </c>
      <c r="H841" s="24">
        <v>87.204730731928194</v>
      </c>
      <c r="I841" s="24">
        <v>735.59598665939018</v>
      </c>
    </row>
    <row r="842" spans="1:9">
      <c r="A842" s="25" t="s">
        <v>1770</v>
      </c>
      <c r="B842" s="24">
        <v>13613.642082520728</v>
      </c>
      <c r="C842" s="24">
        <v>878.85031940470162</v>
      </c>
      <c r="D842" s="24">
        <v>38830.096417678425</v>
      </c>
      <c r="E842" s="24">
        <v>16755.318290471881</v>
      </c>
      <c r="F842" s="24">
        <v>408.40926247562192</v>
      </c>
      <c r="G842" s="24">
        <v>136.13642082520727</v>
      </c>
      <c r="H842" s="24">
        <v>11390.133290154612</v>
      </c>
      <c r="I842" s="24">
        <v>97064.58942064218</v>
      </c>
    </row>
    <row r="843" spans="1:9">
      <c r="A843" s="25" t="s">
        <v>1948</v>
      </c>
      <c r="B843" s="24">
        <v>638.89069395239426</v>
      </c>
      <c r="C843" s="24">
        <v>35.001130184993457</v>
      </c>
      <c r="D843" s="24">
        <v>1855.0741854507271</v>
      </c>
      <c r="E843" s="24">
        <v>834.43679705964485</v>
      </c>
      <c r="F843" s="24">
        <v>19.166720818571822</v>
      </c>
      <c r="G843" s="24">
        <v>6.3889069395239417</v>
      </c>
      <c r="H843" s="24">
        <v>509.53040245238697</v>
      </c>
      <c r="I843" s="24">
        <v>4289.1797615638061</v>
      </c>
    </row>
    <row r="844" spans="1:9">
      <c r="A844" s="25" t="s">
        <v>1880</v>
      </c>
      <c r="B844" s="24">
        <v>781.82240221485688</v>
      </c>
      <c r="C844" s="24">
        <v>54.079109761667191</v>
      </c>
      <c r="D844" s="24">
        <v>1280.8395015849399</v>
      </c>
      <c r="E844" s="24">
        <v>1499.3766878863914</v>
      </c>
      <c r="F844" s="24">
        <v>23.454672066445706</v>
      </c>
      <c r="G844" s="24">
        <v>7.8182240221485708</v>
      </c>
      <c r="H844" s="24">
        <v>808.96082501006947</v>
      </c>
      <c r="I844" s="24">
        <v>6791.4606463731634</v>
      </c>
    </row>
    <row r="845" spans="1:9">
      <c r="A845" s="25" t="s">
        <v>1353</v>
      </c>
      <c r="B845" s="24">
        <v>641.55767844668378</v>
      </c>
      <c r="C845" s="24">
        <v>23.093836607372474</v>
      </c>
      <c r="D845" s="24">
        <v>935.70766165234613</v>
      </c>
      <c r="E845" s="24">
        <v>395.5481199229975</v>
      </c>
      <c r="F845" s="24">
        <v>19.246730353400515</v>
      </c>
      <c r="G845" s="24">
        <v>6.4155767844668379</v>
      </c>
      <c r="H845" s="24">
        <v>331.69229475849511</v>
      </c>
      <c r="I845" s="24">
        <v>2795.9465679860105</v>
      </c>
    </row>
    <row r="846" spans="1:9">
      <c r="A846" s="25" t="s">
        <v>2059</v>
      </c>
      <c r="B846" s="24">
        <v>2906.0492472600909</v>
      </c>
      <c r="C846" s="24">
        <v>68.712089627788473</v>
      </c>
      <c r="D846" s="24">
        <v>5738.7793545003587</v>
      </c>
      <c r="E846" s="24">
        <v>1298.4777225954567</v>
      </c>
      <c r="F846" s="24">
        <v>87.181477417802725</v>
      </c>
      <c r="G846" s="24">
        <v>29.060492472600913</v>
      </c>
      <c r="H846" s="24">
        <v>1065.1589278750491</v>
      </c>
      <c r="I846" s="24">
        <v>8911.7097071527787</v>
      </c>
    </row>
    <row r="847" spans="1:9">
      <c r="A847" s="25" t="s">
        <v>1923</v>
      </c>
      <c r="B847" s="24">
        <v>673.24853863514943</v>
      </c>
      <c r="C847" s="24">
        <v>14.627511167433958</v>
      </c>
      <c r="D847" s="24">
        <v>369.12306688678797</v>
      </c>
      <c r="E847" s="24">
        <v>467.81952527715475</v>
      </c>
      <c r="F847" s="24">
        <v>20.197456159054482</v>
      </c>
      <c r="G847" s="24">
        <v>6.7324853863514953</v>
      </c>
      <c r="H847" s="24">
        <v>214.24481996797596</v>
      </c>
      <c r="I847" s="24">
        <v>1802.3934870630344</v>
      </c>
    </row>
    <row r="848" spans="1:9">
      <c r="A848" s="25" t="s">
        <v>1615</v>
      </c>
      <c r="B848" s="24">
        <v>827.12071911218186</v>
      </c>
      <c r="C848" s="24">
        <v>56.466296185163507</v>
      </c>
      <c r="D848" s="24">
        <v>1860.331772419453</v>
      </c>
      <c r="E848" s="24">
        <v>720.66482855275228</v>
      </c>
      <c r="F848" s="24">
        <v>24.813621573365456</v>
      </c>
      <c r="G848" s="24">
        <v>8.2712071911218192</v>
      </c>
      <c r="H848" s="24">
        <v>757.71893040188309</v>
      </c>
      <c r="I848" s="24">
        <v>6432.6113551471835</v>
      </c>
    </row>
    <row r="849" spans="1:9">
      <c r="A849" s="25" t="s">
        <v>1406</v>
      </c>
      <c r="B849" s="24">
        <v>6082.6901920523305</v>
      </c>
      <c r="C849" s="24">
        <v>335.712149732706</v>
      </c>
      <c r="D849" s="24">
        <v>8742.6352838920811</v>
      </c>
      <c r="E849" s="24">
        <v>5378.7121516885436</v>
      </c>
      <c r="F849" s="24">
        <v>182.48070576156991</v>
      </c>
      <c r="G849" s="24">
        <v>60.826901920523298</v>
      </c>
      <c r="H849" s="24">
        <v>4526.3674677333147</v>
      </c>
      <c r="I849" s="24">
        <v>38406.709066555304</v>
      </c>
    </row>
    <row r="850" spans="1:9">
      <c r="A850" s="25" t="s">
        <v>1571</v>
      </c>
      <c r="B850" s="24">
        <v>6751.6005885762243</v>
      </c>
      <c r="C850" s="24">
        <v>189.17657521985612</v>
      </c>
      <c r="D850" s="24">
        <v>7861.0433519002054</v>
      </c>
      <c r="E850" s="24">
        <v>2555.6021164270369</v>
      </c>
      <c r="F850" s="24">
        <v>202.54801765728672</v>
      </c>
      <c r="G850" s="24">
        <v>67.516005885762226</v>
      </c>
      <c r="H850" s="24">
        <v>2568.8082073765381</v>
      </c>
      <c r="I850" s="24">
        <v>21780.077395433455</v>
      </c>
    </row>
    <row r="851" spans="1:9">
      <c r="A851" s="25" t="s">
        <v>1604</v>
      </c>
      <c r="B851" s="24">
        <v>56.046723445684322</v>
      </c>
      <c r="C851" s="24">
        <v>3.8262261035957987</v>
      </c>
      <c r="D851" s="24">
        <v>126.05838296244079</v>
      </c>
      <c r="E851" s="24">
        <v>48.833140567778983</v>
      </c>
      <c r="F851" s="24">
        <v>1.6814017033705295</v>
      </c>
      <c r="G851" s="24">
        <v>0.56046723445684332</v>
      </c>
      <c r="H851" s="24">
        <v>51.343972361589707</v>
      </c>
      <c r="I851" s="24">
        <v>435.8817054449882</v>
      </c>
    </row>
    <row r="852" spans="1:9">
      <c r="A852" s="25" t="s">
        <v>1733</v>
      </c>
      <c r="B852" s="24">
        <v>4289.5083848903087</v>
      </c>
      <c r="C852" s="24">
        <v>52.194749622168537</v>
      </c>
      <c r="D852" s="24">
        <v>1154.4135732234079</v>
      </c>
      <c r="E852" s="24">
        <v>1922.9539449553147</v>
      </c>
      <c r="F852" s="24">
        <v>128.68525154670928</v>
      </c>
      <c r="G852" s="24">
        <v>42.895083848903091</v>
      </c>
      <c r="H852" s="24">
        <v>772.86738965890368</v>
      </c>
      <c r="I852" s="24">
        <v>6494.9321134622314</v>
      </c>
    </row>
    <row r="853" spans="1:9">
      <c r="A853" s="25" t="s">
        <v>620</v>
      </c>
      <c r="B853" s="24">
        <v>10058.378903699317</v>
      </c>
      <c r="C853" s="24">
        <v>329.35052563256448</v>
      </c>
      <c r="D853" s="24">
        <v>10358.36963680746</v>
      </c>
      <c r="E853" s="24">
        <v>4691.0283015748646</v>
      </c>
      <c r="F853" s="24">
        <v>301.75136711097952</v>
      </c>
      <c r="G853" s="24">
        <v>100.58378903699315</v>
      </c>
      <c r="H853" s="24">
        <v>4370.0184585849938</v>
      </c>
      <c r="I853" s="24">
        <v>37144.315639637476</v>
      </c>
    </row>
    <row r="854" spans="1:9">
      <c r="A854" s="25" t="s">
        <v>2022</v>
      </c>
      <c r="B854" s="24">
        <v>642.20424625905775</v>
      </c>
      <c r="C854" s="24">
        <v>21.09614108171052</v>
      </c>
      <c r="D854" s="24">
        <v>839.07610803542332</v>
      </c>
      <c r="E854" s="24">
        <v>316.07868528065762</v>
      </c>
      <c r="F854" s="24">
        <v>19.266127387771729</v>
      </c>
      <c r="G854" s="24">
        <v>6.4220424625905768</v>
      </c>
      <c r="H854" s="24">
        <v>327.46268735196531</v>
      </c>
      <c r="I854" s="24">
        <v>2739.3897100681784</v>
      </c>
    </row>
    <row r="855" spans="1:9">
      <c r="A855" s="25" t="s">
        <v>1820</v>
      </c>
      <c r="B855" s="24">
        <v>2637.4455345502133</v>
      </c>
      <c r="C855" s="24">
        <v>57.666549990993502</v>
      </c>
      <c r="D855" s="24">
        <v>3183.8365673833714</v>
      </c>
      <c r="E855" s="24">
        <v>3961.087589883095</v>
      </c>
      <c r="F855" s="24">
        <v>79.123366036506397</v>
      </c>
      <c r="G855" s="24">
        <v>26.374455345502135</v>
      </c>
      <c r="H855" s="24">
        <v>847.20107301236987</v>
      </c>
      <c r="I855" s="24">
        <v>7125.1533381596619</v>
      </c>
    </row>
    <row r="856" spans="1:9">
      <c r="A856" s="25" t="s">
        <v>1534</v>
      </c>
      <c r="B856" s="24">
        <v>2077.6323637149408</v>
      </c>
      <c r="C856" s="24">
        <v>68.02978070443136</v>
      </c>
      <c r="D856" s="24">
        <v>2139.5976626848196</v>
      </c>
      <c r="E856" s="24">
        <v>968.96650163677532</v>
      </c>
      <c r="F856" s="24">
        <v>62.328970911448224</v>
      </c>
      <c r="G856" s="24">
        <v>20.77632363714941</v>
      </c>
      <c r="H856" s="24">
        <v>902.6595504618183</v>
      </c>
      <c r="I856" s="24">
        <v>7672.4324108103629</v>
      </c>
    </row>
    <row r="857" spans="1:9">
      <c r="A857" s="25" t="s">
        <v>2016</v>
      </c>
      <c r="B857" s="24">
        <v>2752.3039125388191</v>
      </c>
      <c r="C857" s="24">
        <v>90.412033207330794</v>
      </c>
      <c r="D857" s="24">
        <v>3596.040463008957</v>
      </c>
      <c r="E857" s="24">
        <v>1354.6229369171042</v>
      </c>
      <c r="F857" s="24">
        <v>82.569117376164542</v>
      </c>
      <c r="G857" s="24">
        <v>27.523039125388188</v>
      </c>
      <c r="H857" s="24">
        <v>1403.4115172227087</v>
      </c>
      <c r="I857" s="24">
        <v>11740.241614577906</v>
      </c>
    </row>
    <row r="858" spans="1:9">
      <c r="A858" s="25" t="s">
        <v>1536</v>
      </c>
      <c r="B858" s="24">
        <v>6595.658297507749</v>
      </c>
      <c r="C858" s="24">
        <v>215.96755779184559</v>
      </c>
      <c r="D858" s="24">
        <v>6792.3735323327601</v>
      </c>
      <c r="E858" s="24">
        <v>3076.0841321802391</v>
      </c>
      <c r="F858" s="24">
        <v>197.86974892523244</v>
      </c>
      <c r="G858" s="24">
        <v>65.956582975077481</v>
      </c>
      <c r="H858" s="24">
        <v>2865.5858744819629</v>
      </c>
      <c r="I858" s="24">
        <v>24356.928288286868</v>
      </c>
    </row>
    <row r="859" spans="1:9">
      <c r="A859" s="25" t="s">
        <v>1565</v>
      </c>
      <c r="B859" s="24">
        <v>2460.6417507030565</v>
      </c>
      <c r="C859" s="24">
        <v>50.812510681341863</v>
      </c>
      <c r="D859" s="24">
        <v>2108.0966474764082</v>
      </c>
      <c r="E859" s="24">
        <v>866.16607645870613</v>
      </c>
      <c r="F859" s="24">
        <v>73.819252521091698</v>
      </c>
      <c r="G859" s="24">
        <v>24.606417507030564</v>
      </c>
      <c r="H859" s="24">
        <v>680.80760086209386</v>
      </c>
      <c r="I859" s="24">
        <v>5780.6313698179347</v>
      </c>
    </row>
    <row r="860" spans="1:9">
      <c r="A860" s="25" t="s">
        <v>1382</v>
      </c>
      <c r="B860" s="24">
        <v>2166.4198556335596</v>
      </c>
      <c r="C860" s="24">
        <v>129.75165622921861</v>
      </c>
      <c r="D860" s="24">
        <v>5781.1662628083632</v>
      </c>
      <c r="E860" s="24">
        <v>991.99107702518268</v>
      </c>
      <c r="F860" s="24">
        <v>64.992595669006789</v>
      </c>
      <c r="G860" s="24">
        <v>21.664198556335599</v>
      </c>
      <c r="H860" s="24">
        <v>1810.7235025618327</v>
      </c>
      <c r="I860" s="24">
        <v>15308.38324449737</v>
      </c>
    </row>
    <row r="861" spans="1:9">
      <c r="A861" s="25" t="s">
        <v>1792</v>
      </c>
      <c r="B861" s="24">
        <v>1204.097000038744</v>
      </c>
      <c r="C861" s="24">
        <v>49.710915466860889</v>
      </c>
      <c r="D861" s="24">
        <v>1645.5488675519343</v>
      </c>
      <c r="E861" s="24">
        <v>1222.0990465574646</v>
      </c>
      <c r="F861" s="24">
        <v>36.122910001162325</v>
      </c>
      <c r="G861" s="24">
        <v>12.040970000387443</v>
      </c>
      <c r="H861" s="24">
        <v>712.16402183854473</v>
      </c>
      <c r="I861" s="24">
        <v>6004.6303016060683</v>
      </c>
    </row>
    <row r="862" spans="1:9">
      <c r="A862" s="25" t="s">
        <v>1512</v>
      </c>
      <c r="B862" s="24">
        <v>2950.0240275139813</v>
      </c>
      <c r="C862" s="24">
        <v>108.83574253194131</v>
      </c>
      <c r="D862" s="24">
        <v>5761.1635172208107</v>
      </c>
      <c r="E862" s="24">
        <v>1051.7506554931231</v>
      </c>
      <c r="F862" s="24">
        <v>88.500720825419421</v>
      </c>
      <c r="G862" s="24">
        <v>29.500240275139813</v>
      </c>
      <c r="H862" s="24">
        <v>1318.7728679760999</v>
      </c>
      <c r="I862" s="24">
        <v>11325.239368169347</v>
      </c>
    </row>
    <row r="863" spans="1:9">
      <c r="A863" s="25" t="s">
        <v>1928</v>
      </c>
      <c r="B863" s="24">
        <v>830.55790213811258</v>
      </c>
      <c r="C863" s="24">
        <v>45.501469240491495</v>
      </c>
      <c r="D863" s="24">
        <v>2411.5964410859456</v>
      </c>
      <c r="E863" s="24">
        <v>1084.7678361775381</v>
      </c>
      <c r="F863" s="24">
        <v>24.916737064143369</v>
      </c>
      <c r="G863" s="24">
        <v>8.3055790213811242</v>
      </c>
      <c r="H863" s="24">
        <v>662.38952318810311</v>
      </c>
      <c r="I863" s="24">
        <v>5575.9336900329481</v>
      </c>
    </row>
    <row r="864" spans="1:9">
      <c r="A864" s="25" t="s">
        <v>1735</v>
      </c>
      <c r="B864" s="24">
        <v>3860.5575464012782</v>
      </c>
      <c r="C864" s="24">
        <v>46.975274659951687</v>
      </c>
      <c r="D864" s="24">
        <v>1038.9722159010671</v>
      </c>
      <c r="E864" s="24">
        <v>1730.6585504597833</v>
      </c>
      <c r="F864" s="24">
        <v>115.81672639203835</v>
      </c>
      <c r="G864" s="24">
        <v>38.605575464012787</v>
      </c>
      <c r="H864" s="24">
        <v>695.58065069301335</v>
      </c>
      <c r="I864" s="24">
        <v>5845.4389021160086</v>
      </c>
    </row>
    <row r="865" spans="1:9">
      <c r="A865" s="25" t="s">
        <v>1823</v>
      </c>
      <c r="B865" s="24">
        <v>1037.5107249291984</v>
      </c>
      <c r="C865" s="24">
        <v>22.684701276883356</v>
      </c>
      <c r="D865" s="24">
        <v>1252.4484550712616</v>
      </c>
      <c r="E865" s="24">
        <v>1558.2012227556841</v>
      </c>
      <c r="F865" s="24">
        <v>31.125321747875951</v>
      </c>
      <c r="G865" s="24">
        <v>10.375107249291984</v>
      </c>
      <c r="H865" s="24">
        <v>333.26951700322365</v>
      </c>
      <c r="I865" s="24">
        <v>2802.872289973724</v>
      </c>
    </row>
    <row r="866" spans="1:9">
      <c r="A866" s="25" t="s">
        <v>1648</v>
      </c>
      <c r="B866" s="24">
        <v>3477.6024656232107</v>
      </c>
      <c r="C866" s="24">
        <v>166.34795232862757</v>
      </c>
      <c r="D866" s="24">
        <v>6925.2151082000382</v>
      </c>
      <c r="E866" s="24">
        <v>1564.2129306682868</v>
      </c>
      <c r="F866" s="24">
        <v>104.3280739686963</v>
      </c>
      <c r="G866" s="24">
        <v>34.776024656232103</v>
      </c>
      <c r="H866" s="24">
        <v>2293.666710739466</v>
      </c>
      <c r="I866" s="24">
        <v>19415.747846015416</v>
      </c>
    </row>
    <row r="867" spans="1:9">
      <c r="A867" s="25" t="s">
        <v>818</v>
      </c>
      <c r="B867" s="24">
        <v>714.34132203667809</v>
      </c>
      <c r="C867" s="24">
        <v>28.19530598737828</v>
      </c>
      <c r="D867" s="24">
        <v>859.1162657305839</v>
      </c>
      <c r="E867" s="24">
        <v>792.55151668855126</v>
      </c>
      <c r="F867" s="24">
        <v>21.430239661100345</v>
      </c>
      <c r="G867" s="24">
        <v>7.1434132203667815</v>
      </c>
      <c r="H867" s="24">
        <v>402.16913651784279</v>
      </c>
      <c r="I867" s="24">
        <v>3392.407731757196</v>
      </c>
    </row>
    <row r="868" spans="1:9">
      <c r="A868" s="25" t="s">
        <v>1967</v>
      </c>
      <c r="B868" s="24">
        <v>319.44534697619713</v>
      </c>
      <c r="C868" s="24">
        <v>17.500565092496725</v>
      </c>
      <c r="D868" s="24">
        <v>927.53709272536355</v>
      </c>
      <c r="E868" s="24">
        <v>417.21839852982242</v>
      </c>
      <c r="F868" s="24">
        <v>9.5833604092859108</v>
      </c>
      <c r="G868" s="24">
        <v>3.1944534697619709</v>
      </c>
      <c r="H868" s="24">
        <v>254.76520122619345</v>
      </c>
      <c r="I868" s="24">
        <v>2144.589880781903</v>
      </c>
    </row>
    <row r="869" spans="1:9">
      <c r="A869" s="25" t="s">
        <v>104</v>
      </c>
      <c r="B869" s="24">
        <v>2464.4903345626385</v>
      </c>
      <c r="C869" s="24">
        <v>48.671423172247152</v>
      </c>
      <c r="D869" s="24">
        <v>1594.4074282010652</v>
      </c>
      <c r="E869" s="24">
        <v>888.99718523671004</v>
      </c>
      <c r="F869" s="24">
        <v>73.934710036879139</v>
      </c>
      <c r="G869" s="24">
        <v>24.644903345626382</v>
      </c>
      <c r="H869" s="24">
        <v>729.87282729332014</v>
      </c>
      <c r="I869" s="24">
        <v>6126.0132476765639</v>
      </c>
    </row>
    <row r="870" spans="1:9">
      <c r="A870" s="25" t="s">
        <v>1567</v>
      </c>
      <c r="B870" s="24">
        <v>4429.1551512655014</v>
      </c>
      <c r="C870" s="24">
        <v>91.462519226415367</v>
      </c>
      <c r="D870" s="24">
        <v>3794.5739654575345</v>
      </c>
      <c r="E870" s="24">
        <v>1559.0989376256712</v>
      </c>
      <c r="F870" s="24">
        <v>132.87465453796506</v>
      </c>
      <c r="G870" s="24">
        <v>44.291551512655019</v>
      </c>
      <c r="H870" s="24">
        <v>1225.453681551769</v>
      </c>
      <c r="I870" s="24">
        <v>10405.136465672284</v>
      </c>
    </row>
    <row r="871" spans="1:9">
      <c r="A871" s="25" t="s">
        <v>1848</v>
      </c>
      <c r="B871" s="24">
        <v>105.9545068768458</v>
      </c>
      <c r="C871" s="24">
        <v>7.3289347950426125</v>
      </c>
      <c r="D871" s="24">
        <v>173.58253919861696</v>
      </c>
      <c r="E871" s="24">
        <v>203.19923954287279</v>
      </c>
      <c r="F871" s="24">
        <v>3.178635206305374</v>
      </c>
      <c r="G871" s="24">
        <v>1.0595450687684582</v>
      </c>
      <c r="H871" s="24">
        <v>109.6323730988115</v>
      </c>
      <c r="I871" s="24">
        <v>920.39555495139109</v>
      </c>
    </row>
    <row r="872" spans="1:9">
      <c r="A872" s="25" t="s">
        <v>1879</v>
      </c>
      <c r="B872" s="24">
        <v>312.72896088594274</v>
      </c>
      <c r="C872" s="24">
        <v>21.631643904666873</v>
      </c>
      <c r="D872" s="24">
        <v>512.33580063397596</v>
      </c>
      <c r="E872" s="24">
        <v>599.75067515455657</v>
      </c>
      <c r="F872" s="24">
        <v>9.3818688265782821</v>
      </c>
      <c r="G872" s="24">
        <v>3.127289608859428</v>
      </c>
      <c r="H872" s="24">
        <v>323.58433000402778</v>
      </c>
      <c r="I872" s="24">
        <v>2716.5842585492651</v>
      </c>
    </row>
    <row r="873" spans="1:9">
      <c r="A873" s="25" t="s">
        <v>1719</v>
      </c>
      <c r="B873" s="24">
        <v>435.99359430376717</v>
      </c>
      <c r="C873" s="24">
        <v>5.3051712340075969</v>
      </c>
      <c r="D873" s="24">
        <v>117.33673837208258</v>
      </c>
      <c r="E873" s="24">
        <v>195.45260829770251</v>
      </c>
      <c r="F873" s="24">
        <v>13.079807829113015</v>
      </c>
      <c r="G873" s="24">
        <v>4.3599359430376721</v>
      </c>
      <c r="H873" s="24">
        <v>78.555676059407546</v>
      </c>
      <c r="I873" s="24">
        <v>660.15695572064362</v>
      </c>
    </row>
    <row r="874" spans="1:9">
      <c r="A874" s="25" t="s">
        <v>1548</v>
      </c>
      <c r="B874" s="24">
        <v>450.18755084649945</v>
      </c>
      <c r="C874" s="24">
        <v>9.2964202243008263</v>
      </c>
      <c r="D874" s="24">
        <v>385.6875412294213</v>
      </c>
      <c r="E874" s="24">
        <v>158.46970997539708</v>
      </c>
      <c r="F874" s="24">
        <v>13.505626525394984</v>
      </c>
      <c r="G874" s="24">
        <v>4.5018755084649946</v>
      </c>
      <c r="H874" s="24">
        <v>124.55738684520665</v>
      </c>
      <c r="I874" s="24">
        <v>1057.5973840894271</v>
      </c>
    </row>
    <row r="875" spans="1:9">
      <c r="A875" s="25" t="s">
        <v>1454</v>
      </c>
      <c r="B875" s="24">
        <v>254.24159163297929</v>
      </c>
      <c r="C875" s="24">
        <v>14.068660530238473</v>
      </c>
      <c r="D875" s="24">
        <v>785.38195042316056</v>
      </c>
      <c r="E875" s="24">
        <v>181.2507023525138</v>
      </c>
      <c r="F875" s="24">
        <v>7.6272477489893786</v>
      </c>
      <c r="G875" s="24">
        <v>2.542415916329793</v>
      </c>
      <c r="H875" s="24">
        <v>186.20190510869236</v>
      </c>
      <c r="I875" s="24">
        <v>1583.1145772753202</v>
      </c>
    </row>
    <row r="876" spans="1:9">
      <c r="A876" s="25" t="s">
        <v>1979</v>
      </c>
      <c r="B876" s="24">
        <v>867.95637603786872</v>
      </c>
      <c r="C876" s="24">
        <v>26.335239389773495</v>
      </c>
      <c r="D876" s="24">
        <v>1371.1934636532899</v>
      </c>
      <c r="E876" s="24">
        <v>534.88768680946976</v>
      </c>
      <c r="F876" s="24">
        <v>26.038691281136057</v>
      </c>
      <c r="G876" s="24">
        <v>8.6795637603786879</v>
      </c>
      <c r="H876" s="24">
        <v>361.42879008282375</v>
      </c>
      <c r="I876" s="24">
        <v>3060.977858593445</v>
      </c>
    </row>
    <row r="877" spans="1:9">
      <c r="A877" s="25" t="s">
        <v>1945</v>
      </c>
      <c r="B877" s="24">
        <v>319.44534697619713</v>
      </c>
      <c r="C877" s="24">
        <v>17.500565092496725</v>
      </c>
      <c r="D877" s="24">
        <v>927.53709272536355</v>
      </c>
      <c r="E877" s="24">
        <v>417.21839852982242</v>
      </c>
      <c r="F877" s="24">
        <v>9.5833604092859108</v>
      </c>
      <c r="G877" s="24">
        <v>3.1944534697619709</v>
      </c>
      <c r="H877" s="24">
        <v>254.76520122619345</v>
      </c>
      <c r="I877" s="24">
        <v>2144.589880781903</v>
      </c>
    </row>
    <row r="878" spans="1:9">
      <c r="A878" s="25" t="s">
        <v>1785</v>
      </c>
      <c r="B878" s="24">
        <v>477.98505113608945</v>
      </c>
      <c r="C878" s="24">
        <v>30.857085291009987</v>
      </c>
      <c r="D878" s="24">
        <v>1363.3534295465081</v>
      </c>
      <c r="E878" s="24">
        <v>588.2916284508143</v>
      </c>
      <c r="F878" s="24">
        <v>14.339551534082684</v>
      </c>
      <c r="G878" s="24">
        <v>4.7798505113608947</v>
      </c>
      <c r="H878" s="24">
        <v>399.91601146409369</v>
      </c>
      <c r="I878" s="24">
        <v>3408.0095874783351</v>
      </c>
    </row>
    <row r="879" spans="1:9">
      <c r="A879" s="25" t="s">
        <v>676</v>
      </c>
      <c r="B879" s="24">
        <v>5994.9314820049949</v>
      </c>
      <c r="C879" s="24">
        <v>387.01233775890768</v>
      </c>
      <c r="D879" s="24">
        <v>17099.301278275343</v>
      </c>
      <c r="E879" s="24">
        <v>7378.4064912014337</v>
      </c>
      <c r="F879" s="24">
        <v>179.84794446014985</v>
      </c>
      <c r="G879" s="24">
        <v>59.949314820049949</v>
      </c>
      <c r="H879" s="24">
        <v>5015.7825680648129</v>
      </c>
      <c r="I879" s="24">
        <v>42743.562624789658</v>
      </c>
    </row>
    <row r="880" spans="1:9">
      <c r="A880" s="25" t="s">
        <v>115</v>
      </c>
      <c r="B880" s="24">
        <v>4911.0673996288078</v>
      </c>
      <c r="C880" s="24">
        <v>114.12293093515706</v>
      </c>
      <c r="D880" s="24">
        <v>4020.5217891473208</v>
      </c>
      <c r="E880" s="24">
        <v>2104.2299723357769</v>
      </c>
      <c r="F880" s="24">
        <v>147.3320219888642</v>
      </c>
      <c r="G880" s="24">
        <v>49.110673996288071</v>
      </c>
      <c r="H880" s="24">
        <v>1661.1269543049002</v>
      </c>
      <c r="I880" s="24">
        <v>13983.400386458918</v>
      </c>
    </row>
    <row r="881" spans="1:9">
      <c r="A881" s="25" t="s">
        <v>1693</v>
      </c>
      <c r="B881" s="24">
        <v>714.34132203667809</v>
      </c>
      <c r="C881" s="24">
        <v>28.19530598737828</v>
      </c>
      <c r="D881" s="24">
        <v>859.1162657305839</v>
      </c>
      <c r="E881" s="24">
        <v>792.55151668855126</v>
      </c>
      <c r="F881" s="24">
        <v>21.430239661100345</v>
      </c>
      <c r="G881" s="24">
        <v>7.1434132203667815</v>
      </c>
      <c r="H881" s="24">
        <v>402.16913651784279</v>
      </c>
      <c r="I881" s="24">
        <v>3392.407731757196</v>
      </c>
    </row>
    <row r="882" spans="1:9">
      <c r="A882" s="25" t="s">
        <v>1077</v>
      </c>
      <c r="B882" s="24">
        <v>1346.4970772702989</v>
      </c>
      <c r="C882" s="24">
        <v>29.255022334867917</v>
      </c>
      <c r="D882" s="24">
        <v>738.24613377357593</v>
      </c>
      <c r="E882" s="24">
        <v>935.63905055430951</v>
      </c>
      <c r="F882" s="24">
        <v>40.394912318108965</v>
      </c>
      <c r="G882" s="24">
        <v>13.464970772702991</v>
      </c>
      <c r="H882" s="24">
        <v>428.48963993595191</v>
      </c>
      <c r="I882" s="24">
        <v>3604.7869741260688</v>
      </c>
    </row>
    <row r="883" spans="1:9">
      <c r="A883" s="25" t="s">
        <v>1541</v>
      </c>
      <c r="B883" s="24">
        <v>5021.3251793720019</v>
      </c>
      <c r="C883" s="24">
        <v>103.69089252363946</v>
      </c>
      <c r="D883" s="24">
        <v>4301.9016374482435</v>
      </c>
      <c r="E883" s="24">
        <v>1767.5476440230559</v>
      </c>
      <c r="F883" s="24">
        <v>150.63975538116006</v>
      </c>
      <c r="G883" s="24">
        <v>50.213251793720019</v>
      </c>
      <c r="H883" s="24">
        <v>1389.2946210231225</v>
      </c>
      <c r="I883" s="24">
        <v>11796.284380544632</v>
      </c>
    </row>
    <row r="884" spans="1:9">
      <c r="A884" s="25" t="s">
        <v>50</v>
      </c>
      <c r="B884" s="24">
        <v>1804.9247757026144</v>
      </c>
      <c r="C884" s="24">
        <v>78.531708347351085</v>
      </c>
      <c r="D884" s="24">
        <v>5154.7983932383086</v>
      </c>
      <c r="E884" s="24">
        <v>1832.9603851788365</v>
      </c>
      <c r="F884" s="24">
        <v>54.147743271078426</v>
      </c>
      <c r="G884" s="24">
        <v>18.049247757026144</v>
      </c>
      <c r="H884" s="24">
        <v>1186.531371758093</v>
      </c>
      <c r="I884" s="24">
        <v>9951.6031120958014</v>
      </c>
    </row>
    <row r="885" spans="1:9">
      <c r="A885" s="25" t="s">
        <v>1960</v>
      </c>
      <c r="B885" s="24">
        <v>319.44534697619713</v>
      </c>
      <c r="C885" s="24">
        <v>17.500565092496725</v>
      </c>
      <c r="D885" s="24">
        <v>927.53709272536355</v>
      </c>
      <c r="E885" s="24">
        <v>417.21839852982242</v>
      </c>
      <c r="F885" s="24">
        <v>9.5833604092859108</v>
      </c>
      <c r="G885" s="24">
        <v>3.1944534697619709</v>
      </c>
      <c r="H885" s="24">
        <v>254.76520122619345</v>
      </c>
      <c r="I885" s="24">
        <v>2144.589880781903</v>
      </c>
    </row>
    <row r="886" spans="1:9">
      <c r="A886" s="25" t="s">
        <v>1451</v>
      </c>
      <c r="B886" s="24">
        <v>578.33494208641127</v>
      </c>
      <c r="C886" s="24">
        <v>32.002623649141064</v>
      </c>
      <c r="D886" s="24">
        <v>1786.5441366076325</v>
      </c>
      <c r="E886" s="24">
        <v>412.29923780324975</v>
      </c>
      <c r="F886" s="24">
        <v>17.350048262592338</v>
      </c>
      <c r="G886" s="24">
        <v>5.7833494208641127</v>
      </c>
      <c r="H886" s="24">
        <v>423.56196449112491</v>
      </c>
      <c r="I886" s="24">
        <v>3601.1829200880106</v>
      </c>
    </row>
    <row r="887" spans="1:9">
      <c r="A887" s="25" t="s">
        <v>2007</v>
      </c>
      <c r="B887" s="24">
        <v>2660.5604487875253</v>
      </c>
      <c r="C887" s="24">
        <v>87.398298767086445</v>
      </c>
      <c r="D887" s="24">
        <v>3476.1724475753254</v>
      </c>
      <c r="E887" s="24">
        <v>1309.4688390198673</v>
      </c>
      <c r="F887" s="24">
        <v>79.816813463625721</v>
      </c>
      <c r="G887" s="24">
        <v>26.605604487875247</v>
      </c>
      <c r="H887" s="24">
        <v>1356.6311333152848</v>
      </c>
      <c r="I887" s="24">
        <v>11348.900227425311</v>
      </c>
    </row>
    <row r="888" spans="1:9">
      <c r="A888" s="25" t="s">
        <v>81</v>
      </c>
      <c r="B888" s="24">
        <v>1247.0433483262216</v>
      </c>
      <c r="C888" s="24">
        <v>54.258463203341094</v>
      </c>
      <c r="D888" s="24">
        <v>3561.5096733037858</v>
      </c>
      <c r="E888" s="24">
        <v>1266.413474319414</v>
      </c>
      <c r="F888" s="24">
        <v>37.411300449786644</v>
      </c>
      <c r="G888" s="24">
        <v>12.470433483262214</v>
      </c>
      <c r="H888" s="24">
        <v>819.78821203522023</v>
      </c>
      <c r="I888" s="24">
        <v>6875.6773873252669</v>
      </c>
    </row>
    <row r="889" spans="1:9">
      <c r="A889" s="25" t="s">
        <v>2014</v>
      </c>
      <c r="B889" s="24">
        <v>1467.8954200207036</v>
      </c>
      <c r="C889" s="24">
        <v>48.21975104390976</v>
      </c>
      <c r="D889" s="24">
        <v>1917.8882469381106</v>
      </c>
      <c r="E889" s="24">
        <v>722.46556635578895</v>
      </c>
      <c r="F889" s="24">
        <v>44.036862600621092</v>
      </c>
      <c r="G889" s="24">
        <v>14.678954200207034</v>
      </c>
      <c r="H889" s="24">
        <v>748.48614251877791</v>
      </c>
      <c r="I889" s="24">
        <v>6261.4621944415503</v>
      </c>
    </row>
    <row r="890" spans="1:9">
      <c r="A890" s="25" t="s">
        <v>2093</v>
      </c>
      <c r="B890" s="24">
        <v>74.599807578325823</v>
      </c>
      <c r="C890" s="24">
        <v>2.4505725001170098</v>
      </c>
      <c r="D890" s="24">
        <v>97.468860674214611</v>
      </c>
      <c r="E890" s="24">
        <v>36.716370592223718</v>
      </c>
      <c r="F890" s="24">
        <v>2.2379942273497742</v>
      </c>
      <c r="G890" s="24">
        <v>0.74599807578325816</v>
      </c>
      <c r="H890" s="24">
        <v>38.038760422153686</v>
      </c>
      <c r="I890" s="24">
        <v>318.21331989557763</v>
      </c>
    </row>
    <row r="891" spans="1:9">
      <c r="A891" s="25" t="s">
        <v>74</v>
      </c>
      <c r="B891" s="24">
        <v>654.91494081893643</v>
      </c>
      <c r="C891" s="24">
        <v>28.495142743383482</v>
      </c>
      <c r="D891" s="24">
        <v>1870.4128449491955</v>
      </c>
      <c r="E891" s="24">
        <v>665.08763043354668</v>
      </c>
      <c r="F891" s="24">
        <v>19.647448224568091</v>
      </c>
      <c r="G891" s="24">
        <v>6.549149408189364</v>
      </c>
      <c r="H891" s="24">
        <v>430.53158423860924</v>
      </c>
      <c r="I891" s="24">
        <v>3610.9280846204106</v>
      </c>
    </row>
    <row r="892" spans="1:9">
      <c r="A892" s="25" t="s">
        <v>1530</v>
      </c>
      <c r="B892" s="24">
        <v>18590.748974227579</v>
      </c>
      <c r="C892" s="24">
        <v>608.73357478241508</v>
      </c>
      <c r="D892" s="24">
        <v>19145.217290365166</v>
      </c>
      <c r="E892" s="24">
        <v>8670.3563686093657</v>
      </c>
      <c r="F892" s="24">
        <v>557.72246922682757</v>
      </c>
      <c r="G892" s="24">
        <v>185.90748974227583</v>
      </c>
      <c r="H892" s="24">
        <v>8077.0387508880831</v>
      </c>
      <c r="I892" s="24">
        <v>68653.274497544087</v>
      </c>
    </row>
    <row r="893" spans="1:9">
      <c r="A893" s="25" t="s">
        <v>1581</v>
      </c>
      <c r="B893" s="24">
        <v>310.60241947829229</v>
      </c>
      <c r="C893" s="24">
        <v>21.204363291630841</v>
      </c>
      <c r="D893" s="24">
        <v>698.59639130555036</v>
      </c>
      <c r="E893" s="24">
        <v>270.6258399882185</v>
      </c>
      <c r="F893" s="24">
        <v>9.3180725843487675</v>
      </c>
      <c r="G893" s="24">
        <v>3.1060241947829232</v>
      </c>
      <c r="H893" s="24">
        <v>284.54048801963137</v>
      </c>
      <c r="I893" s="24">
        <v>2415.5901361253004</v>
      </c>
    </row>
    <row r="894" spans="1:9">
      <c r="A894" s="25" t="s">
        <v>2028</v>
      </c>
      <c r="B894" s="24">
        <v>458.71731875646981</v>
      </c>
      <c r="C894" s="24">
        <v>15.0686722012218</v>
      </c>
      <c r="D894" s="24">
        <v>599.3400771681595</v>
      </c>
      <c r="E894" s="24">
        <v>225.77048948618403</v>
      </c>
      <c r="F894" s="24">
        <v>13.76151956269409</v>
      </c>
      <c r="G894" s="24">
        <v>4.5871731875646979</v>
      </c>
      <c r="H894" s="24">
        <v>233.90191953711809</v>
      </c>
      <c r="I894" s="24">
        <v>1956.7069357629844</v>
      </c>
    </row>
    <row r="895" spans="1:9">
      <c r="A895" s="25" t="s">
        <v>1524</v>
      </c>
      <c r="B895" s="24">
        <v>167.59873800802731</v>
      </c>
      <c r="C895" s="24">
        <v>5.4878358617010363</v>
      </c>
      <c r="D895" s="24">
        <v>172.59736340923743</v>
      </c>
      <c r="E895" s="24">
        <v>78.164725233678652</v>
      </c>
      <c r="F895" s="24">
        <v>5.0279621402408194</v>
      </c>
      <c r="G895" s="24">
        <v>1.6759873800802729</v>
      </c>
      <c r="H895" s="24">
        <v>72.815866825345054</v>
      </c>
      <c r="I895" s="24">
        <v>618.92085046482862</v>
      </c>
    </row>
    <row r="896" spans="1:9">
      <c r="A896" s="25" t="s">
        <v>1932</v>
      </c>
      <c r="B896" s="24">
        <v>162.41175800331311</v>
      </c>
      <c r="C896" s="24">
        <v>8.8976019517216365</v>
      </c>
      <c r="D896" s="24">
        <v>471.57653498090616</v>
      </c>
      <c r="E896" s="24">
        <v>212.12133536446365</v>
      </c>
      <c r="F896" s="24">
        <v>4.8723527400993909</v>
      </c>
      <c r="G896" s="24">
        <v>1.6241175800331309</v>
      </c>
      <c r="H896" s="24">
        <v>129.52720896040168</v>
      </c>
      <c r="I896" s="24">
        <v>1090.3480549361639</v>
      </c>
    </row>
    <row r="897" spans="1:9">
      <c r="A897" s="25" t="s">
        <v>1865</v>
      </c>
      <c r="B897" s="24">
        <v>390.91120110742844</v>
      </c>
      <c r="C897" s="24">
        <v>27.039554880833595</v>
      </c>
      <c r="D897" s="24">
        <v>640.41975079246993</v>
      </c>
      <c r="E897" s="24">
        <v>749.68834394319572</v>
      </c>
      <c r="F897" s="24">
        <v>11.727336033222853</v>
      </c>
      <c r="G897" s="24">
        <v>3.9091120110742854</v>
      </c>
      <c r="H897" s="24">
        <v>404.48041250503474</v>
      </c>
      <c r="I897" s="24">
        <v>3395.7303231865817</v>
      </c>
    </row>
    <row r="898" spans="1:9">
      <c r="A898" s="25" t="s">
        <v>1969</v>
      </c>
      <c r="B898" s="24">
        <v>830.55790213811247</v>
      </c>
      <c r="C898" s="24">
        <v>45.501469240491488</v>
      </c>
      <c r="D898" s="24">
        <v>2411.5964410859451</v>
      </c>
      <c r="E898" s="24">
        <v>1084.7678361775384</v>
      </c>
      <c r="F898" s="24">
        <v>24.916737064143369</v>
      </c>
      <c r="G898" s="24">
        <v>8.3055790213811242</v>
      </c>
      <c r="H898" s="24">
        <v>662.389523188103</v>
      </c>
      <c r="I898" s="24">
        <v>5575.9336900329472</v>
      </c>
    </row>
    <row r="899" spans="1:9">
      <c r="A899" s="25" t="s">
        <v>1590</v>
      </c>
      <c r="B899" s="24">
        <v>9594.6003417013089</v>
      </c>
      <c r="C899" s="24">
        <v>655.00903574789675</v>
      </c>
      <c r="D899" s="24">
        <v>21579.848560065657</v>
      </c>
      <c r="E899" s="24">
        <v>8359.7120112119283</v>
      </c>
      <c r="F899" s="24">
        <v>287.83801025103935</v>
      </c>
      <c r="G899" s="24">
        <v>95.946003417013088</v>
      </c>
      <c r="H899" s="24">
        <v>8789.5395926618439</v>
      </c>
      <c r="I899" s="24">
        <v>74618.291719707326</v>
      </c>
    </row>
    <row r="900" spans="1:9">
      <c r="A900" s="25" t="s">
        <v>1155</v>
      </c>
      <c r="B900" s="24">
        <v>320.93304987085725</v>
      </c>
      <c r="C900" s="24">
        <v>9.7376422707106052</v>
      </c>
      <c r="D900" s="24">
        <v>507.0085460539724</v>
      </c>
      <c r="E900" s="24">
        <v>197.77853058670473</v>
      </c>
      <c r="F900" s="24">
        <v>9.6279914961257163</v>
      </c>
      <c r="G900" s="24">
        <v>3.2093304987085727</v>
      </c>
      <c r="H900" s="24">
        <v>133.6408684983883</v>
      </c>
      <c r="I900" s="24">
        <v>1131.8183573118879</v>
      </c>
    </row>
    <row r="901" spans="1:9">
      <c r="A901" s="25" t="s">
        <v>1119</v>
      </c>
      <c r="B901" s="24">
        <v>673.24853863514943</v>
      </c>
      <c r="C901" s="24">
        <v>14.627511167433958</v>
      </c>
      <c r="D901" s="24">
        <v>369.12306688678797</v>
      </c>
      <c r="E901" s="24">
        <v>467.81952527715475</v>
      </c>
      <c r="F901" s="24">
        <v>20.197456159054482</v>
      </c>
      <c r="G901" s="24">
        <v>6.7324853863514953</v>
      </c>
      <c r="H901" s="24">
        <v>214.24481996797596</v>
      </c>
      <c r="I901" s="24">
        <v>1802.3934870630344</v>
      </c>
    </row>
    <row r="902" spans="1:9">
      <c r="A902" s="25" t="s">
        <v>61</v>
      </c>
      <c r="B902" s="24">
        <v>33.800480173410051</v>
      </c>
      <c r="C902" s="24">
        <v>1.4706482434678545</v>
      </c>
      <c r="D902" s="24">
        <v>96.532921058026943</v>
      </c>
      <c r="E902" s="24">
        <v>34.325497656136797</v>
      </c>
      <c r="F902" s="24">
        <v>1.0140144052023017</v>
      </c>
      <c r="G902" s="24">
        <v>0.33800480173410052</v>
      </c>
      <c r="H902" s="24">
        <v>22.219945477022115</v>
      </c>
      <c r="I902" s="24">
        <v>186.36176322256946</v>
      </c>
    </row>
    <row r="903" spans="1:9">
      <c r="A903" s="25" t="s">
        <v>1661</v>
      </c>
      <c r="B903" s="24">
        <v>366.06341743402214</v>
      </c>
      <c r="C903" s="24">
        <v>17.510310771434479</v>
      </c>
      <c r="D903" s="24">
        <v>728.97001138947769</v>
      </c>
      <c r="E903" s="24">
        <v>164.65399270192495</v>
      </c>
      <c r="F903" s="24">
        <v>10.981902523020663</v>
      </c>
      <c r="G903" s="24">
        <v>3.6606341743402213</v>
      </c>
      <c r="H903" s="24">
        <v>241.43860113047012</v>
      </c>
      <c r="I903" s="24">
        <v>2043.7629311595174</v>
      </c>
    </row>
    <row r="904" spans="1:9">
      <c r="A904" s="25" t="s">
        <v>1409</v>
      </c>
      <c r="B904" s="24">
        <v>1052.9452199628256</v>
      </c>
      <c r="C904" s="24">
        <v>58.113514281290229</v>
      </c>
      <c r="D904" s="24">
        <v>1513.3955110981115</v>
      </c>
      <c r="E904" s="24">
        <v>931.08297001158394</v>
      </c>
      <c r="F904" s="24">
        <v>31.588356598884769</v>
      </c>
      <c r="G904" s="24">
        <v>10.529452199628256</v>
      </c>
      <c r="H904" s="24">
        <v>783.53768455482611</v>
      </c>
      <c r="I904" s="24">
        <v>6648.400534844206</v>
      </c>
    </row>
    <row r="905" spans="1:9">
      <c r="A905" s="25" t="s">
        <v>1955</v>
      </c>
      <c r="B905" s="24">
        <v>255.5562775809577</v>
      </c>
      <c r="C905" s="24">
        <v>14.00045207399738</v>
      </c>
      <c r="D905" s="24">
        <v>742.02967418029084</v>
      </c>
      <c r="E905" s="24">
        <v>333.77471882385794</v>
      </c>
      <c r="F905" s="24">
        <v>7.6666883274287283</v>
      </c>
      <c r="G905" s="24">
        <v>2.5555627758095767</v>
      </c>
      <c r="H905" s="24">
        <v>203.81216098095479</v>
      </c>
      <c r="I905" s="24">
        <v>1715.6719046255223</v>
      </c>
    </row>
    <row r="906" spans="1:9">
      <c r="A906" s="25" t="s">
        <v>1659</v>
      </c>
      <c r="B906" s="24">
        <v>1647.2853784530998</v>
      </c>
      <c r="C906" s="24">
        <v>78.796398471455163</v>
      </c>
      <c r="D906" s="24">
        <v>3280.3650512526492</v>
      </c>
      <c r="E906" s="24">
        <v>740.94296715866221</v>
      </c>
      <c r="F906" s="24">
        <v>49.418561353592978</v>
      </c>
      <c r="G906" s="24">
        <v>16.472853784530997</v>
      </c>
      <c r="H906" s="24">
        <v>1086.4737050871154</v>
      </c>
      <c r="I906" s="24">
        <v>9196.9331902178274</v>
      </c>
    </row>
    <row r="907" spans="1:9">
      <c r="A907" s="25" t="s">
        <v>1962</v>
      </c>
      <c r="B907" s="24">
        <v>319.44534697619713</v>
      </c>
      <c r="C907" s="24">
        <v>17.500565092496725</v>
      </c>
      <c r="D907" s="24">
        <v>927.53709272536355</v>
      </c>
      <c r="E907" s="24">
        <v>417.21839852982242</v>
      </c>
      <c r="F907" s="24">
        <v>9.5833604092859108</v>
      </c>
      <c r="G907" s="24">
        <v>3.1944534697619709</v>
      </c>
      <c r="H907" s="24">
        <v>254.76520122619345</v>
      </c>
      <c r="I907" s="24">
        <v>2144.589880781903</v>
      </c>
    </row>
    <row r="908" spans="1:9">
      <c r="A908" s="25" t="s">
        <v>1892</v>
      </c>
      <c r="B908" s="24">
        <v>1346.4970772702989</v>
      </c>
      <c r="C908" s="24">
        <v>29.255022334867917</v>
      </c>
      <c r="D908" s="24">
        <v>738.24613377357593</v>
      </c>
      <c r="E908" s="24">
        <v>935.63905055430951</v>
      </c>
      <c r="F908" s="24">
        <v>40.394912318108965</v>
      </c>
      <c r="G908" s="24">
        <v>13.464970772702991</v>
      </c>
      <c r="H908" s="24">
        <v>428.48963993595191</v>
      </c>
      <c r="I908" s="24">
        <v>3604.7869741260688</v>
      </c>
    </row>
    <row r="909" spans="1:9">
      <c r="A909" s="25" t="s">
        <v>2092</v>
      </c>
      <c r="B909" s="24">
        <v>511.1125551619154</v>
      </c>
      <c r="C909" s="24">
        <v>28.00090414799476</v>
      </c>
      <c r="D909" s="24">
        <v>1484.0593483605817</v>
      </c>
      <c r="E909" s="24">
        <v>667.54943764771588</v>
      </c>
      <c r="F909" s="24">
        <v>15.333376654857457</v>
      </c>
      <c r="G909" s="24">
        <v>5.1111255516191534</v>
      </c>
      <c r="H909" s="24">
        <v>407.62432196190957</v>
      </c>
      <c r="I909" s="24">
        <v>3431.3438092510446</v>
      </c>
    </row>
    <row r="910" spans="1:9">
      <c r="A910" s="25" t="s">
        <v>1819</v>
      </c>
      <c r="B910" s="24">
        <v>6298.7742469352597</v>
      </c>
      <c r="C910" s="24">
        <v>137.71984112453686</v>
      </c>
      <c r="D910" s="24">
        <v>7603.6708680337415</v>
      </c>
      <c r="E910" s="24">
        <v>9459.909664168832</v>
      </c>
      <c r="F910" s="24">
        <v>188.96322740805778</v>
      </c>
      <c r="G910" s="24">
        <v>62.987742469352597</v>
      </c>
      <c r="H910" s="24">
        <v>2023.2942181216583</v>
      </c>
      <c r="I910" s="24">
        <v>17016.363660953706</v>
      </c>
    </row>
    <row r="911" spans="1:9">
      <c r="A911" s="25" t="s">
        <v>1632</v>
      </c>
      <c r="B911" s="24">
        <v>148.82946089801004</v>
      </c>
      <c r="C911" s="24">
        <v>7.1191219557985921</v>
      </c>
      <c r="D911" s="24">
        <v>296.3754602041501</v>
      </c>
      <c r="E911" s="24">
        <v>66.942949777135595</v>
      </c>
      <c r="F911" s="24">
        <v>4.4648838269403006</v>
      </c>
      <c r="G911" s="24">
        <v>1.4882946089801004</v>
      </c>
      <c r="H911" s="24">
        <v>98.16107028147384</v>
      </c>
      <c r="I911" s="24">
        <v>830.92743159081328</v>
      </c>
    </row>
    <row r="912" spans="1:9">
      <c r="A912" s="25" t="s">
        <v>2035</v>
      </c>
      <c r="B912" s="24">
        <v>2109.1989535670136</v>
      </c>
      <c r="C912" s="24">
        <v>135.68654441737635</v>
      </c>
      <c r="D912" s="24">
        <v>4176.3280058377686</v>
      </c>
      <c r="E912" s="24">
        <v>2494.6322306398988</v>
      </c>
      <c r="F912" s="24">
        <v>63.275968607010405</v>
      </c>
      <c r="G912" s="24">
        <v>21.091989535670141</v>
      </c>
      <c r="H912" s="24">
        <v>1998.9682328336658</v>
      </c>
      <c r="I912" s="24">
        <v>16807.143466791524</v>
      </c>
    </row>
    <row r="913" spans="1:9">
      <c r="A913" s="25" t="s">
        <v>1908</v>
      </c>
      <c r="B913" s="24">
        <v>2208.25520672329</v>
      </c>
      <c r="C913" s="24">
        <v>47.978236629183378</v>
      </c>
      <c r="D913" s="24">
        <v>1210.7236593886644</v>
      </c>
      <c r="E913" s="24">
        <v>1534.4480429090677</v>
      </c>
      <c r="F913" s="24">
        <v>66.247656201698703</v>
      </c>
      <c r="G913" s="24">
        <v>22.082552067232903</v>
      </c>
      <c r="H913" s="24">
        <v>702.72300949496116</v>
      </c>
      <c r="I913" s="24">
        <v>5911.850637566753</v>
      </c>
    </row>
    <row r="914" spans="1:9">
      <c r="A914" s="25" t="s">
        <v>2041</v>
      </c>
      <c r="B914" s="24">
        <v>303.04582666192726</v>
      </c>
      <c r="C914" s="24">
        <v>19.495193163416143</v>
      </c>
      <c r="D914" s="24">
        <v>600.04712727554147</v>
      </c>
      <c r="E914" s="24">
        <v>358.42417106895101</v>
      </c>
      <c r="F914" s="24">
        <v>9.0913747998578192</v>
      </c>
      <c r="G914" s="24">
        <v>3.0304582666192732</v>
      </c>
      <c r="H914" s="24">
        <v>287.20807943012437</v>
      </c>
      <c r="I914" s="24">
        <v>2414.8194636194721</v>
      </c>
    </row>
    <row r="915" spans="1:9">
      <c r="A915" s="25" t="s">
        <v>1703</v>
      </c>
      <c r="B915" s="24">
        <v>2143.0239661100341</v>
      </c>
      <c r="C915" s="24">
        <v>84.585917962134843</v>
      </c>
      <c r="D915" s="24">
        <v>2577.3487971917516</v>
      </c>
      <c r="E915" s="24">
        <v>2377.6545500656539</v>
      </c>
      <c r="F915" s="24">
        <v>64.290718983301034</v>
      </c>
      <c r="G915" s="24">
        <v>21.430239661100345</v>
      </c>
      <c r="H915" s="24">
        <v>1206.5074095535283</v>
      </c>
      <c r="I915" s="24">
        <v>10177.223195271588</v>
      </c>
    </row>
    <row r="916" spans="1:9">
      <c r="A916" s="25" t="s">
        <v>1635</v>
      </c>
      <c r="B916" s="24">
        <v>186.03682612251259</v>
      </c>
      <c r="C916" s="24">
        <v>8.8989024447482414</v>
      </c>
      <c r="D916" s="24">
        <v>370.46932525518764</v>
      </c>
      <c r="E916" s="24">
        <v>83.678687221419509</v>
      </c>
      <c r="F916" s="24">
        <v>5.581104783675376</v>
      </c>
      <c r="G916" s="24">
        <v>1.8603682612251258</v>
      </c>
      <c r="H916" s="24">
        <v>122.70133785184231</v>
      </c>
      <c r="I916" s="24">
        <v>1038.6592894885168</v>
      </c>
    </row>
    <row r="917" spans="1:9">
      <c r="A917" s="25" t="s">
        <v>1603</v>
      </c>
      <c r="B917" s="24">
        <v>112.09344689136864</v>
      </c>
      <c r="C917" s="24">
        <v>7.6524522071915975</v>
      </c>
      <c r="D917" s="24">
        <v>252.11676592488158</v>
      </c>
      <c r="E917" s="24">
        <v>97.666281135557966</v>
      </c>
      <c r="F917" s="24">
        <v>3.362803406741059</v>
      </c>
      <c r="G917" s="24">
        <v>1.1209344689136866</v>
      </c>
      <c r="H917" s="24">
        <v>102.68794472317941</v>
      </c>
      <c r="I917" s="24">
        <v>871.7634108899764</v>
      </c>
    </row>
    <row r="918" spans="1:9">
      <c r="A918" s="25" t="s">
        <v>1463</v>
      </c>
      <c r="B918" s="24">
        <v>1945.6008251753483</v>
      </c>
      <c r="C918" s="24">
        <v>107.66136791755842</v>
      </c>
      <c r="D918" s="24">
        <v>6010.1880302377467</v>
      </c>
      <c r="E918" s="24">
        <v>1387.0331514040085</v>
      </c>
      <c r="F918" s="24">
        <v>58.36802475526045</v>
      </c>
      <c r="G918" s="24">
        <v>19.456008251753484</v>
      </c>
      <c r="H918" s="24">
        <v>1424.9225624408057</v>
      </c>
      <c r="I918" s="24">
        <v>12114.89043987894</v>
      </c>
    </row>
    <row r="919" spans="1:9">
      <c r="A919" s="25" t="s">
        <v>1664</v>
      </c>
      <c r="B919" s="24">
        <v>1830.3170871701109</v>
      </c>
      <c r="C919" s="24">
        <v>87.551553857172408</v>
      </c>
      <c r="D919" s="24">
        <v>3644.8500569473886</v>
      </c>
      <c r="E919" s="24">
        <v>823.26996350962463</v>
      </c>
      <c r="F919" s="24">
        <v>54.909512615103317</v>
      </c>
      <c r="G919" s="24">
        <v>18.303170871701106</v>
      </c>
      <c r="H919" s="24">
        <v>1207.1930056523506</v>
      </c>
      <c r="I919" s="24">
        <v>10218.814655797587</v>
      </c>
    </row>
    <row r="920" spans="1:9">
      <c r="A920" s="25" t="s">
        <v>97</v>
      </c>
      <c r="B920" s="24">
        <v>665.08978577398489</v>
      </c>
      <c r="C920" s="24">
        <v>28.937847041781918</v>
      </c>
      <c r="D920" s="24">
        <v>1899.4718257620193</v>
      </c>
      <c r="E920" s="24">
        <v>675.4205196370209</v>
      </c>
      <c r="F920" s="24">
        <v>19.952693573219545</v>
      </c>
      <c r="G920" s="24">
        <v>6.6508978577398485</v>
      </c>
      <c r="H920" s="24">
        <v>437.22037975211748</v>
      </c>
      <c r="I920" s="24">
        <v>3667.027939906809</v>
      </c>
    </row>
    <row r="921" spans="1:9">
      <c r="A921" s="25" t="s">
        <v>202</v>
      </c>
      <c r="B921" s="24">
        <v>625.70854732974738</v>
      </c>
      <c r="C921" s="24">
        <v>15.85339803674553</v>
      </c>
      <c r="D921" s="24">
        <v>621.89288570057511</v>
      </c>
      <c r="E921" s="24">
        <v>392.25486535890235</v>
      </c>
      <c r="F921" s="24">
        <v>18.771256419892421</v>
      </c>
      <c r="G921" s="24">
        <v>6.2570854732974741</v>
      </c>
      <c r="H921" s="24">
        <v>240.94100304086464</v>
      </c>
      <c r="I921" s="24">
        <v>2019.6578980130498</v>
      </c>
    </row>
    <row r="922" spans="1:9">
      <c r="A922" s="25" t="s">
        <v>1692</v>
      </c>
      <c r="B922" s="24">
        <v>714.34132203667809</v>
      </c>
      <c r="C922" s="24">
        <v>28.19530598737828</v>
      </c>
      <c r="D922" s="24">
        <v>859.1162657305839</v>
      </c>
      <c r="E922" s="24">
        <v>792.55151668855126</v>
      </c>
      <c r="F922" s="24">
        <v>21.430239661100345</v>
      </c>
      <c r="G922" s="24">
        <v>7.1434132203667815</v>
      </c>
      <c r="H922" s="24">
        <v>402.16913651784279</v>
      </c>
      <c r="I922" s="24">
        <v>3392.407731757196</v>
      </c>
    </row>
    <row r="923" spans="1:9">
      <c r="A923" s="25" t="s">
        <v>1741</v>
      </c>
      <c r="B923" s="24">
        <v>9436.9184467586783</v>
      </c>
      <c r="C923" s="24">
        <v>114.82844916877079</v>
      </c>
      <c r="D923" s="24">
        <v>2539.7098610914973</v>
      </c>
      <c r="E923" s="24">
        <v>4230.4986789016921</v>
      </c>
      <c r="F923" s="24">
        <v>283.1075534027604</v>
      </c>
      <c r="G923" s="24">
        <v>94.369184467586805</v>
      </c>
      <c r="H923" s="24">
        <v>1700.3082572495882</v>
      </c>
      <c r="I923" s="24">
        <v>14288.85064961691</v>
      </c>
    </row>
    <row r="924" spans="1:9">
      <c r="A924" s="25" t="s">
        <v>353</v>
      </c>
      <c r="B924" s="24">
        <v>2484.0781838511621</v>
      </c>
      <c r="C924" s="24">
        <v>169.58430762924519</v>
      </c>
      <c r="D924" s="24">
        <v>5587.1041116617907</v>
      </c>
      <c r="E924" s="24">
        <v>2164.360941651043</v>
      </c>
      <c r="F924" s="24">
        <v>74.522345515534852</v>
      </c>
      <c r="G924" s="24">
        <v>24.840781838511621</v>
      </c>
      <c r="H924" s="24">
        <v>2275.6449222100418</v>
      </c>
      <c r="I924" s="24">
        <v>19318.956910747082</v>
      </c>
    </row>
    <row r="925" spans="1:9">
      <c r="A925" s="25" t="s">
        <v>1578</v>
      </c>
      <c r="B925" s="24">
        <v>5941.4427897400828</v>
      </c>
      <c r="C925" s="24">
        <v>405.61342568322868</v>
      </c>
      <c r="D925" s="24">
        <v>13363.290920375104</v>
      </c>
      <c r="E925" s="24">
        <v>5176.7399250015487</v>
      </c>
      <c r="F925" s="24">
        <v>178.24328369220245</v>
      </c>
      <c r="G925" s="24">
        <v>59.41442789740082</v>
      </c>
      <c r="H925" s="24">
        <v>5442.9100512899131</v>
      </c>
      <c r="I925" s="24">
        <v>46207.272375262306</v>
      </c>
    </row>
    <row r="926" spans="1:9">
      <c r="A926" s="25" t="s">
        <v>1850</v>
      </c>
      <c r="B926" s="24">
        <v>187.63737653156565</v>
      </c>
      <c r="C926" s="24">
        <v>12.978986342800125</v>
      </c>
      <c r="D926" s="24">
        <v>307.40148038038558</v>
      </c>
      <c r="E926" s="24">
        <v>359.85040509273392</v>
      </c>
      <c r="F926" s="24">
        <v>5.6291212959469696</v>
      </c>
      <c r="G926" s="24">
        <v>1.8763737653156569</v>
      </c>
      <c r="H926" s="24">
        <v>194.15059800241667</v>
      </c>
      <c r="I926" s="24">
        <v>1629.950555129559</v>
      </c>
    </row>
    <row r="927" spans="1:9">
      <c r="A927" s="25" t="s">
        <v>1700</v>
      </c>
      <c r="B927" s="24">
        <v>1428.6826440733562</v>
      </c>
      <c r="C927" s="24">
        <v>56.39061197475656</v>
      </c>
      <c r="D927" s="24">
        <v>1718.2325314611678</v>
      </c>
      <c r="E927" s="24">
        <v>1585.1030333771025</v>
      </c>
      <c r="F927" s="24">
        <v>42.860479322200689</v>
      </c>
      <c r="G927" s="24">
        <v>14.286826440733563</v>
      </c>
      <c r="H927" s="24">
        <v>804.33827303568557</v>
      </c>
      <c r="I927" s="24">
        <v>6784.8154635143919</v>
      </c>
    </row>
    <row r="928" spans="1:9">
      <c r="A928" s="25" t="s">
        <v>1737</v>
      </c>
      <c r="B928" s="24">
        <v>4289.5083848903087</v>
      </c>
      <c r="C928" s="24">
        <v>52.194749622168537</v>
      </c>
      <c r="D928" s="24">
        <v>1154.4135732234079</v>
      </c>
      <c r="E928" s="24">
        <v>1922.9539449553147</v>
      </c>
      <c r="F928" s="24">
        <v>128.68525154670928</v>
      </c>
      <c r="G928" s="24">
        <v>42.895083848903091</v>
      </c>
      <c r="H928" s="24">
        <v>772.86738965890368</v>
      </c>
      <c r="I928" s="24">
        <v>6494.9321134622314</v>
      </c>
    </row>
    <row r="929" spans="1:9">
      <c r="A929" s="25" t="s">
        <v>1863</v>
      </c>
      <c r="B929" s="24">
        <v>390.91120110742844</v>
      </c>
      <c r="C929" s="24">
        <v>27.039554880833595</v>
      </c>
      <c r="D929" s="24">
        <v>640.41975079246993</v>
      </c>
      <c r="E929" s="24">
        <v>749.68834394319572</v>
      </c>
      <c r="F929" s="24">
        <v>11.727336033222853</v>
      </c>
      <c r="G929" s="24">
        <v>3.9091120110742854</v>
      </c>
      <c r="H929" s="24">
        <v>404.48041250503474</v>
      </c>
      <c r="I929" s="24">
        <v>3395.7303231865817</v>
      </c>
    </row>
    <row r="930" spans="1:9">
      <c r="A930" s="25" t="s">
        <v>1860</v>
      </c>
      <c r="B930" s="24">
        <v>2110.9204859801134</v>
      </c>
      <c r="C930" s="24">
        <v>146.01359635650141</v>
      </c>
      <c r="D930" s="24">
        <v>3458.2666542793381</v>
      </c>
      <c r="E930" s="24">
        <v>4048.3170572932572</v>
      </c>
      <c r="F930" s="24">
        <v>63.327614579403409</v>
      </c>
      <c r="G930" s="24">
        <v>21.109204859801139</v>
      </c>
      <c r="H930" s="24">
        <v>2184.1942275271876</v>
      </c>
      <c r="I930" s="24">
        <v>18336.94374520754</v>
      </c>
    </row>
    <row r="931" spans="1:9">
      <c r="A931" s="25" t="s">
        <v>1513</v>
      </c>
      <c r="B931" s="24">
        <v>8850.0720825419448</v>
      </c>
      <c r="C931" s="24">
        <v>326.50722759582391</v>
      </c>
      <c r="D931" s="24">
        <v>17283.490551662431</v>
      </c>
      <c r="E931" s="24">
        <v>3155.251966479369</v>
      </c>
      <c r="F931" s="24">
        <v>265.50216247625826</v>
      </c>
      <c r="G931" s="24">
        <v>88.500720825419435</v>
      </c>
      <c r="H931" s="24">
        <v>3956.3186039282996</v>
      </c>
      <c r="I931" s="24">
        <v>33975.718104508036</v>
      </c>
    </row>
    <row r="932" spans="1:9">
      <c r="A932" s="25" t="s">
        <v>88</v>
      </c>
      <c r="B932" s="24">
        <v>732.69074612080487</v>
      </c>
      <c r="C932" s="24">
        <v>31.879143528717623</v>
      </c>
      <c r="D932" s="24">
        <v>2092.5376678780726</v>
      </c>
      <c r="E932" s="24">
        <v>744.0715149492944</v>
      </c>
      <c r="F932" s="24">
        <v>21.980722383624144</v>
      </c>
      <c r="G932" s="24">
        <v>7.326907461208048</v>
      </c>
      <c r="H932" s="24">
        <v>481.66027070616161</v>
      </c>
      <c r="I932" s="24">
        <v>4039.7514663519478</v>
      </c>
    </row>
    <row r="933" spans="1:9">
      <c r="A933" s="25" t="s">
        <v>1898</v>
      </c>
      <c r="B933" s="24">
        <v>5278.268542899571</v>
      </c>
      <c r="C933" s="24">
        <v>114.67968755268222</v>
      </c>
      <c r="D933" s="24">
        <v>2893.924844392418</v>
      </c>
      <c r="E933" s="24">
        <v>3667.7050781728931</v>
      </c>
      <c r="F933" s="24">
        <v>158.34805628698712</v>
      </c>
      <c r="G933" s="24">
        <v>52.78268542899572</v>
      </c>
      <c r="H933" s="24">
        <v>1679.6793885489315</v>
      </c>
      <c r="I933" s="24">
        <v>14130.76493857419</v>
      </c>
    </row>
    <row r="934" spans="1:9">
      <c r="A934" s="25" t="s">
        <v>142</v>
      </c>
      <c r="B934" s="24">
        <v>628.6965139190404</v>
      </c>
      <c r="C934" s="24">
        <v>12.416179380675292</v>
      </c>
      <c r="D934" s="24">
        <v>406.73658882680229</v>
      </c>
      <c r="E934" s="24">
        <v>226.7849962338546</v>
      </c>
      <c r="F934" s="24">
        <v>18.860895417571211</v>
      </c>
      <c r="G934" s="24">
        <v>6.2869651391904036</v>
      </c>
      <c r="H934" s="24">
        <v>186.1920477789082</v>
      </c>
      <c r="I934" s="24">
        <v>1562.7584815501439</v>
      </c>
    </row>
    <row r="935" spans="1:9" hidden="1">
      <c r="A935" s="25" t="s">
        <v>1332</v>
      </c>
      <c r="B935" s="24">
        <v>44716.017416744922</v>
      </c>
      <c r="C935" s="24">
        <v>1057.2880000000002</v>
      </c>
      <c r="D935" s="24">
        <v>88303.85713822252</v>
      </c>
      <c r="E935" s="24">
        <v>19979.961631268638</v>
      </c>
      <c r="F935" s="24">
        <v>1341.4805225023476</v>
      </c>
      <c r="G935" s="24">
        <v>447.16017416744927</v>
      </c>
      <c r="H935" s="24">
        <v>16389.834141788444</v>
      </c>
      <c r="I935" s="24">
        <v>137126.43268304292</v>
      </c>
    </row>
    <row r="936" spans="1:9">
      <c r="B936"/>
      <c r="C936"/>
      <c r="D936"/>
      <c r="E936"/>
      <c r="F936"/>
      <c r="G936"/>
      <c r="H936"/>
      <c r="I936"/>
    </row>
    <row r="937" spans="1:9">
      <c r="B937"/>
      <c r="C937"/>
      <c r="D937"/>
      <c r="E937"/>
      <c r="F937"/>
      <c r="G937"/>
      <c r="H937"/>
      <c r="I937"/>
    </row>
    <row r="938" spans="1:9">
      <c r="B938"/>
      <c r="C938"/>
      <c r="D938"/>
      <c r="E938"/>
      <c r="F938"/>
      <c r="G938"/>
      <c r="H938"/>
      <c r="I938"/>
    </row>
    <row r="939" spans="1:9">
      <c r="B939"/>
      <c r="C939"/>
      <c r="D939"/>
      <c r="E939"/>
      <c r="F939"/>
      <c r="G939"/>
      <c r="H939"/>
      <c r="I939"/>
    </row>
    <row r="940" spans="1:9">
      <c r="B940"/>
      <c r="C940"/>
      <c r="D940"/>
      <c r="E940"/>
      <c r="F940"/>
      <c r="G940"/>
      <c r="H940"/>
      <c r="I940"/>
    </row>
    <row r="941" spans="1:9">
      <c r="B941"/>
      <c r="C941"/>
      <c r="D941"/>
      <c r="E941"/>
      <c r="F941"/>
      <c r="G941"/>
      <c r="H941"/>
      <c r="I941"/>
    </row>
    <row r="942" spans="1:9">
      <c r="B942"/>
      <c r="C942"/>
      <c r="D942"/>
      <c r="E942"/>
      <c r="F942"/>
      <c r="G942"/>
      <c r="H942"/>
      <c r="I942"/>
    </row>
    <row r="943" spans="1:9">
      <c r="B943"/>
      <c r="C943"/>
      <c r="D943"/>
      <c r="E943"/>
      <c r="F943"/>
      <c r="G943"/>
      <c r="H943"/>
      <c r="I943"/>
    </row>
    <row r="944" spans="1:9">
      <c r="B944"/>
      <c r="C944"/>
      <c r="D944"/>
      <c r="E944"/>
      <c r="F944"/>
      <c r="G944"/>
      <c r="H944"/>
      <c r="I944"/>
    </row>
    <row r="945" spans="2:9">
      <c r="B945"/>
      <c r="C945"/>
      <c r="D945"/>
      <c r="E945"/>
      <c r="F945"/>
      <c r="G945"/>
      <c r="H945"/>
      <c r="I945"/>
    </row>
    <row r="946" spans="2:9">
      <c r="B946"/>
      <c r="C946"/>
      <c r="D946"/>
      <c r="E946"/>
      <c r="F946"/>
      <c r="G946"/>
      <c r="H946"/>
      <c r="I946"/>
    </row>
    <row r="947" spans="2:9">
      <c r="B947"/>
      <c r="C947"/>
      <c r="D947"/>
      <c r="E947"/>
      <c r="F947"/>
      <c r="G947"/>
      <c r="H947"/>
      <c r="I947"/>
    </row>
    <row r="948" spans="2:9">
      <c r="B948"/>
      <c r="C948"/>
      <c r="D948"/>
      <c r="E948"/>
      <c r="F948"/>
      <c r="G948"/>
      <c r="H948"/>
      <c r="I948"/>
    </row>
    <row r="949" spans="2:9">
      <c r="B949"/>
      <c r="C949"/>
      <c r="D949"/>
      <c r="E949"/>
      <c r="F949"/>
      <c r="G949"/>
      <c r="H949"/>
      <c r="I949"/>
    </row>
    <row r="950" spans="2:9">
      <c r="B950"/>
      <c r="C950"/>
      <c r="D950"/>
      <c r="E950"/>
      <c r="F950"/>
      <c r="G950"/>
      <c r="H950"/>
      <c r="I950"/>
    </row>
    <row r="951" spans="2:9">
      <c r="B951"/>
      <c r="C951"/>
      <c r="D951"/>
      <c r="E951"/>
      <c r="F951"/>
      <c r="G951"/>
      <c r="H951"/>
      <c r="I951"/>
    </row>
    <row r="952" spans="2:9">
      <c r="B952"/>
      <c r="C952"/>
      <c r="D952"/>
      <c r="E952"/>
      <c r="F952"/>
      <c r="G952"/>
      <c r="H952"/>
      <c r="I952"/>
    </row>
    <row r="953" spans="2:9">
      <c r="B953"/>
      <c r="C953"/>
      <c r="D953"/>
      <c r="E953"/>
      <c r="F953"/>
      <c r="G953"/>
      <c r="H953"/>
      <c r="I953"/>
    </row>
    <row r="954" spans="2:9">
      <c r="B954"/>
      <c r="C954"/>
      <c r="D954"/>
      <c r="E954"/>
      <c r="F954"/>
      <c r="G954"/>
      <c r="H954"/>
      <c r="I954"/>
    </row>
    <row r="955" spans="2:9">
      <c r="B955"/>
      <c r="C955"/>
      <c r="D955"/>
      <c r="E955"/>
      <c r="F955"/>
      <c r="G955"/>
      <c r="H955"/>
      <c r="I955"/>
    </row>
    <row r="956" spans="2:9">
      <c r="B956"/>
      <c r="C956"/>
      <c r="D956"/>
      <c r="E956"/>
      <c r="F956"/>
      <c r="G956"/>
      <c r="H956"/>
      <c r="I956"/>
    </row>
    <row r="957" spans="2:9">
      <c r="B957"/>
      <c r="C957"/>
      <c r="D957"/>
      <c r="E957"/>
      <c r="F957"/>
      <c r="G957"/>
      <c r="H957"/>
      <c r="I957"/>
    </row>
    <row r="958" spans="2:9">
      <c r="B958"/>
      <c r="C958"/>
      <c r="D958"/>
      <c r="E958"/>
      <c r="F958"/>
      <c r="G958"/>
      <c r="H958"/>
      <c r="I958"/>
    </row>
    <row r="959" spans="2:9">
      <c r="B959"/>
      <c r="C959"/>
      <c r="D959"/>
      <c r="E959"/>
      <c r="F959"/>
      <c r="G959"/>
      <c r="H959"/>
      <c r="I959"/>
    </row>
    <row r="960" spans="2:9">
      <c r="B960"/>
      <c r="C960"/>
      <c r="D960"/>
      <c r="E960"/>
      <c r="F960"/>
      <c r="G960"/>
      <c r="H960"/>
      <c r="I960"/>
    </row>
    <row r="961" spans="2:9">
      <c r="B961"/>
      <c r="C961"/>
      <c r="D961"/>
      <c r="E961"/>
      <c r="F961"/>
      <c r="G961"/>
      <c r="H961"/>
      <c r="I961"/>
    </row>
    <row r="962" spans="2:9">
      <c r="B962"/>
      <c r="C962"/>
      <c r="D962"/>
      <c r="E962"/>
      <c r="F962"/>
      <c r="G962"/>
      <c r="H962"/>
      <c r="I962"/>
    </row>
    <row r="963" spans="2:9">
      <c r="B963"/>
      <c r="C963"/>
      <c r="D963"/>
      <c r="E963"/>
      <c r="F963"/>
      <c r="G963"/>
      <c r="H963"/>
      <c r="I963"/>
    </row>
    <row r="964" spans="2:9">
      <c r="B964"/>
      <c r="C964"/>
      <c r="D964"/>
      <c r="E964"/>
      <c r="F964"/>
      <c r="G964"/>
      <c r="H964"/>
      <c r="I964"/>
    </row>
    <row r="965" spans="2:9">
      <c r="B965"/>
      <c r="C965"/>
      <c r="D965"/>
      <c r="E965"/>
      <c r="F965"/>
      <c r="G965"/>
      <c r="H965"/>
      <c r="I965"/>
    </row>
    <row r="966" spans="2:9">
      <c r="B966"/>
      <c r="C966"/>
      <c r="D966"/>
      <c r="E966"/>
      <c r="F966"/>
      <c r="G966"/>
      <c r="H966"/>
      <c r="I966"/>
    </row>
    <row r="967" spans="2:9">
      <c r="B967"/>
      <c r="C967"/>
      <c r="D967"/>
      <c r="E967"/>
      <c r="F967"/>
      <c r="G967"/>
      <c r="H967"/>
      <c r="I967"/>
    </row>
    <row r="968" spans="2:9">
      <c r="B968"/>
      <c r="C968"/>
      <c r="D968"/>
      <c r="E968"/>
      <c r="F968"/>
      <c r="G968"/>
      <c r="H968"/>
      <c r="I968"/>
    </row>
    <row r="969" spans="2:9">
      <c r="B969"/>
      <c r="C969"/>
      <c r="D969"/>
      <c r="E969"/>
      <c r="F969"/>
      <c r="G969"/>
      <c r="H969"/>
      <c r="I969"/>
    </row>
    <row r="970" spans="2:9">
      <c r="B970"/>
      <c r="C970"/>
      <c r="D970"/>
      <c r="E970"/>
      <c r="F970"/>
      <c r="G970"/>
      <c r="H970"/>
      <c r="I970"/>
    </row>
    <row r="971" spans="2:9">
      <c r="B971"/>
      <c r="C971"/>
      <c r="D971"/>
      <c r="E971"/>
      <c r="F971"/>
      <c r="G971"/>
      <c r="H971"/>
      <c r="I971"/>
    </row>
    <row r="972" spans="2:9">
      <c r="B972"/>
      <c r="C972"/>
      <c r="D972"/>
      <c r="E972"/>
      <c r="F972"/>
      <c r="G972"/>
      <c r="H972"/>
      <c r="I972"/>
    </row>
    <row r="973" spans="2:9">
      <c r="B973"/>
      <c r="C973"/>
      <c r="D973"/>
      <c r="E973"/>
      <c r="F973"/>
      <c r="G973"/>
      <c r="H973"/>
      <c r="I973"/>
    </row>
    <row r="974" spans="2:9">
      <c r="B974"/>
      <c r="C974"/>
      <c r="D974"/>
      <c r="E974"/>
      <c r="F974"/>
      <c r="G974"/>
      <c r="H974"/>
      <c r="I974"/>
    </row>
    <row r="975" spans="2:9">
      <c r="B975"/>
      <c r="C975"/>
      <c r="D975"/>
      <c r="E975"/>
      <c r="F975"/>
      <c r="G975"/>
      <c r="H975"/>
      <c r="I975"/>
    </row>
    <row r="976" spans="2:9">
      <c r="B976"/>
      <c r="C976"/>
      <c r="D976"/>
      <c r="E976"/>
      <c r="F976"/>
      <c r="G976"/>
      <c r="H976"/>
      <c r="I976"/>
    </row>
    <row r="977" spans="2:9">
      <c r="B977"/>
      <c r="C977"/>
      <c r="D977"/>
      <c r="E977"/>
      <c r="F977"/>
      <c r="G977"/>
      <c r="H977"/>
      <c r="I977"/>
    </row>
    <row r="978" spans="2:9">
      <c r="B978"/>
      <c r="C978"/>
      <c r="D978"/>
      <c r="E978"/>
      <c r="F978"/>
      <c r="G978"/>
      <c r="H978"/>
      <c r="I978"/>
    </row>
    <row r="979" spans="2:9">
      <c r="B979"/>
      <c r="C979"/>
      <c r="D979"/>
      <c r="E979"/>
      <c r="F979"/>
      <c r="G979"/>
      <c r="H979"/>
      <c r="I979"/>
    </row>
    <row r="980" spans="2:9">
      <c r="B980"/>
      <c r="C980"/>
      <c r="D980"/>
      <c r="E980"/>
      <c r="F980"/>
      <c r="G980"/>
      <c r="H980"/>
      <c r="I980"/>
    </row>
    <row r="981" spans="2:9">
      <c r="B981"/>
      <c r="C981"/>
      <c r="D981"/>
      <c r="E981"/>
      <c r="F981"/>
      <c r="G981"/>
      <c r="H981"/>
      <c r="I981"/>
    </row>
    <row r="982" spans="2:9">
      <c r="B982"/>
      <c r="C982"/>
      <c r="D982"/>
      <c r="E982"/>
      <c r="F982"/>
      <c r="G982"/>
      <c r="H982"/>
      <c r="I982"/>
    </row>
    <row r="983" spans="2:9">
      <c r="B983"/>
      <c r="C983"/>
      <c r="D983"/>
      <c r="E983"/>
      <c r="F983"/>
      <c r="G983"/>
      <c r="H983"/>
      <c r="I983"/>
    </row>
    <row r="984" spans="2:9">
      <c r="B984"/>
      <c r="C984"/>
      <c r="D984"/>
      <c r="E984"/>
      <c r="F984"/>
      <c r="G984"/>
      <c r="H984"/>
      <c r="I984"/>
    </row>
    <row r="985" spans="2:9">
      <c r="B985"/>
      <c r="C985"/>
      <c r="D985"/>
      <c r="E985"/>
      <c r="F985"/>
      <c r="G985"/>
      <c r="H985"/>
      <c r="I985"/>
    </row>
    <row r="986" spans="2:9">
      <c r="B986"/>
      <c r="C986"/>
      <c r="D986"/>
      <c r="E986"/>
      <c r="F986"/>
      <c r="G986"/>
      <c r="H986"/>
      <c r="I986"/>
    </row>
    <row r="987" spans="2:9">
      <c r="B987"/>
      <c r="C987"/>
      <c r="D987"/>
      <c r="E987"/>
      <c r="F987"/>
      <c r="G987"/>
      <c r="H987"/>
      <c r="I987"/>
    </row>
    <row r="988" spans="2:9">
      <c r="B988"/>
      <c r="C988"/>
      <c r="D988"/>
      <c r="E988"/>
      <c r="F988"/>
      <c r="G988"/>
      <c r="H988"/>
      <c r="I988"/>
    </row>
    <row r="989" spans="2:9">
      <c r="B989"/>
      <c r="C989"/>
      <c r="D989"/>
      <c r="E989"/>
      <c r="F989"/>
      <c r="G989"/>
      <c r="H989"/>
      <c r="I989"/>
    </row>
    <row r="990" spans="2:9">
      <c r="B990"/>
      <c r="C990"/>
      <c r="D990"/>
      <c r="E990"/>
      <c r="F990"/>
      <c r="G990"/>
      <c r="H990"/>
      <c r="I990"/>
    </row>
    <row r="991" spans="2:9">
      <c r="B991"/>
      <c r="C991"/>
      <c r="D991"/>
      <c r="E991"/>
      <c r="F991"/>
      <c r="G991"/>
      <c r="H991"/>
      <c r="I991"/>
    </row>
    <row r="992" spans="2:9">
      <c r="B992"/>
      <c r="C992"/>
      <c r="D992"/>
      <c r="E992"/>
      <c r="F992"/>
      <c r="G992"/>
      <c r="H992"/>
      <c r="I992"/>
    </row>
    <row r="993" spans="2:9">
      <c r="B993"/>
      <c r="C993"/>
      <c r="D993"/>
      <c r="E993"/>
      <c r="F993"/>
      <c r="G993"/>
      <c r="H993"/>
      <c r="I993"/>
    </row>
    <row r="994" spans="2:9">
      <c r="B994"/>
      <c r="C994"/>
      <c r="D994"/>
      <c r="E994"/>
      <c r="F994"/>
      <c r="G994"/>
      <c r="H994"/>
      <c r="I994"/>
    </row>
    <row r="995" spans="2:9">
      <c r="B995"/>
      <c r="C995"/>
      <c r="D995"/>
      <c r="E995"/>
      <c r="F995"/>
      <c r="G995"/>
      <c r="H995"/>
      <c r="I995"/>
    </row>
    <row r="996" spans="2:9">
      <c r="B996"/>
      <c r="C996"/>
      <c r="D996"/>
      <c r="E996"/>
      <c r="F996"/>
      <c r="G996"/>
      <c r="H996"/>
      <c r="I996"/>
    </row>
    <row r="997" spans="2:9">
      <c r="B997"/>
      <c r="C997"/>
      <c r="D997"/>
      <c r="E997"/>
      <c r="F997"/>
      <c r="G997"/>
      <c r="H997"/>
      <c r="I997"/>
    </row>
    <row r="998" spans="2:9">
      <c r="B998"/>
      <c r="C998"/>
      <c r="D998"/>
      <c r="E998"/>
      <c r="F998"/>
      <c r="G998"/>
      <c r="H998"/>
      <c r="I998"/>
    </row>
    <row r="999" spans="2:9">
      <c r="B999"/>
      <c r="C999"/>
      <c r="D999"/>
      <c r="E999"/>
      <c r="F999"/>
      <c r="G999"/>
      <c r="H999"/>
      <c r="I999"/>
    </row>
    <row r="1000" spans="2:9">
      <c r="B1000"/>
      <c r="C1000"/>
      <c r="D1000"/>
      <c r="E1000"/>
      <c r="F1000"/>
      <c r="G1000"/>
      <c r="H1000"/>
      <c r="I1000"/>
    </row>
    <row r="1001" spans="2:9">
      <c r="B1001"/>
      <c r="C1001"/>
      <c r="D1001"/>
      <c r="E1001"/>
      <c r="F1001"/>
      <c r="G1001"/>
      <c r="H1001"/>
      <c r="I1001"/>
    </row>
    <row r="1002" spans="2:9">
      <c r="B1002"/>
      <c r="C1002"/>
      <c r="D1002"/>
      <c r="E1002"/>
      <c r="F1002"/>
      <c r="G1002"/>
      <c r="H1002"/>
      <c r="I1002"/>
    </row>
    <row r="1003" spans="2:9">
      <c r="B1003"/>
      <c r="C1003"/>
      <c r="D1003"/>
      <c r="E1003"/>
      <c r="F1003"/>
      <c r="G1003"/>
      <c r="H1003"/>
      <c r="I1003"/>
    </row>
    <row r="1004" spans="2:9">
      <c r="B1004"/>
      <c r="C1004"/>
      <c r="D1004"/>
      <c r="E1004"/>
      <c r="F1004"/>
      <c r="G1004"/>
      <c r="H1004"/>
      <c r="I1004"/>
    </row>
    <row r="1005" spans="2:9">
      <c r="B1005"/>
      <c r="C1005"/>
      <c r="D1005"/>
      <c r="E1005"/>
      <c r="F1005"/>
      <c r="G1005"/>
      <c r="H1005"/>
      <c r="I1005"/>
    </row>
    <row r="1006" spans="2:9">
      <c r="B1006"/>
      <c r="C1006"/>
      <c r="D1006"/>
      <c r="E1006"/>
      <c r="F1006"/>
      <c r="G1006"/>
      <c r="H1006"/>
      <c r="I1006"/>
    </row>
    <row r="1007" spans="2:9">
      <c r="B1007"/>
      <c r="C1007"/>
      <c r="D1007"/>
      <c r="E1007"/>
      <c r="F1007"/>
      <c r="G1007"/>
      <c r="H1007"/>
      <c r="I1007"/>
    </row>
    <row r="1008" spans="2:9">
      <c r="B1008"/>
      <c r="C1008"/>
      <c r="D1008"/>
      <c r="E1008"/>
      <c r="F1008"/>
      <c r="G1008"/>
      <c r="H1008"/>
      <c r="I1008"/>
    </row>
    <row r="1009" spans="2:9">
      <c r="B1009"/>
      <c r="C1009"/>
      <c r="D1009"/>
      <c r="E1009"/>
      <c r="F1009"/>
      <c r="G1009"/>
      <c r="H1009"/>
      <c r="I1009"/>
    </row>
    <row r="1010" spans="2:9">
      <c r="B1010"/>
      <c r="C1010"/>
      <c r="D1010"/>
      <c r="E1010"/>
      <c r="F1010"/>
      <c r="G1010"/>
      <c r="H1010"/>
      <c r="I1010"/>
    </row>
    <row r="1011" spans="2:9">
      <c r="B1011"/>
      <c r="C1011"/>
      <c r="D1011"/>
      <c r="E1011"/>
      <c r="F1011"/>
      <c r="G1011"/>
      <c r="H1011"/>
      <c r="I1011"/>
    </row>
    <row r="1012" spans="2:9">
      <c r="B1012"/>
      <c r="C1012"/>
      <c r="D1012"/>
      <c r="E1012"/>
      <c r="F1012"/>
      <c r="G1012"/>
      <c r="H1012"/>
      <c r="I1012"/>
    </row>
    <row r="1013" spans="2:9">
      <c r="B1013"/>
      <c r="C1013"/>
      <c r="D1013"/>
      <c r="E1013"/>
      <c r="F1013"/>
      <c r="G1013"/>
      <c r="H1013"/>
      <c r="I1013"/>
    </row>
    <row r="1014" spans="2:9">
      <c r="B1014"/>
      <c r="C1014"/>
      <c r="D1014"/>
      <c r="E1014"/>
      <c r="F1014"/>
      <c r="G1014"/>
      <c r="H1014"/>
      <c r="I1014"/>
    </row>
    <row r="1015" spans="2:9">
      <c r="B1015"/>
      <c r="C1015"/>
      <c r="D1015"/>
      <c r="E1015"/>
      <c r="F1015"/>
      <c r="G1015"/>
      <c r="H1015"/>
      <c r="I1015"/>
    </row>
    <row r="1016" spans="2:9">
      <c r="B1016"/>
      <c r="C1016"/>
      <c r="D1016"/>
      <c r="E1016"/>
      <c r="F1016"/>
      <c r="G1016"/>
      <c r="H1016"/>
      <c r="I1016"/>
    </row>
    <row r="1017" spans="2:9">
      <c r="B1017"/>
      <c r="C1017"/>
      <c r="D1017"/>
      <c r="E1017"/>
      <c r="F1017"/>
      <c r="G1017"/>
      <c r="H1017"/>
      <c r="I1017"/>
    </row>
    <row r="1018" spans="2:9">
      <c r="B1018"/>
      <c r="C1018"/>
      <c r="D1018"/>
      <c r="E1018"/>
      <c r="F1018"/>
      <c r="G1018"/>
      <c r="H1018"/>
      <c r="I1018"/>
    </row>
    <row r="1019" spans="2:9">
      <c r="B1019"/>
      <c r="C1019"/>
      <c r="D1019"/>
      <c r="E1019"/>
      <c r="F1019"/>
      <c r="G1019"/>
      <c r="H1019"/>
      <c r="I1019"/>
    </row>
    <row r="1020" spans="2:9">
      <c r="B1020"/>
      <c r="C1020"/>
      <c r="D1020"/>
      <c r="E1020"/>
      <c r="F1020"/>
      <c r="G1020"/>
      <c r="H1020"/>
      <c r="I1020"/>
    </row>
    <row r="1021" spans="2:9">
      <c r="B1021"/>
      <c r="C1021"/>
      <c r="D1021"/>
      <c r="E1021"/>
      <c r="F1021"/>
      <c r="G1021"/>
      <c r="H1021"/>
      <c r="I1021"/>
    </row>
    <row r="1022" spans="2:9">
      <c r="B1022"/>
      <c r="C1022"/>
      <c r="D1022"/>
      <c r="E1022"/>
      <c r="F1022"/>
      <c r="G1022"/>
      <c r="H1022"/>
      <c r="I1022"/>
    </row>
    <row r="1023" spans="2:9">
      <c r="B1023"/>
      <c r="C1023"/>
      <c r="D1023"/>
      <c r="E1023"/>
      <c r="F1023"/>
      <c r="G1023"/>
      <c r="H1023"/>
      <c r="I1023"/>
    </row>
    <row r="1024" spans="2:9">
      <c r="B1024"/>
      <c r="C1024"/>
      <c r="D1024"/>
      <c r="E1024"/>
      <c r="F1024"/>
      <c r="G1024"/>
      <c r="H1024"/>
      <c r="I1024"/>
    </row>
    <row r="1025" spans="2:9">
      <c r="B1025"/>
      <c r="C1025"/>
      <c r="D1025"/>
      <c r="E1025"/>
      <c r="F1025"/>
      <c r="G1025"/>
      <c r="H1025"/>
      <c r="I1025"/>
    </row>
    <row r="1026" spans="2:9">
      <c r="B1026"/>
      <c r="C1026"/>
      <c r="D1026"/>
      <c r="E1026"/>
      <c r="F1026"/>
      <c r="G1026"/>
      <c r="H1026"/>
      <c r="I1026"/>
    </row>
    <row r="1027" spans="2:9">
      <c r="B1027"/>
      <c r="C1027"/>
      <c r="D1027"/>
      <c r="E1027"/>
      <c r="F1027"/>
      <c r="G1027"/>
      <c r="H1027"/>
      <c r="I1027"/>
    </row>
    <row r="1028" spans="2:9">
      <c r="B1028"/>
      <c r="C1028"/>
      <c r="D1028"/>
      <c r="E1028"/>
      <c r="F1028"/>
      <c r="G1028"/>
      <c r="H1028"/>
      <c r="I1028"/>
    </row>
    <row r="1029" spans="2:9">
      <c r="B1029"/>
      <c r="C1029"/>
      <c r="D1029"/>
      <c r="E1029"/>
      <c r="F1029"/>
      <c r="G1029"/>
      <c r="H1029"/>
      <c r="I1029"/>
    </row>
    <row r="1030" spans="2:9">
      <c r="B1030"/>
      <c r="C1030"/>
      <c r="D1030"/>
      <c r="E1030"/>
      <c r="F1030"/>
      <c r="G1030"/>
      <c r="H1030"/>
      <c r="I1030"/>
    </row>
    <row r="1031" spans="2:9">
      <c r="B1031"/>
      <c r="C1031"/>
      <c r="D1031"/>
      <c r="E1031"/>
      <c r="F1031"/>
      <c r="G1031"/>
      <c r="H1031"/>
      <c r="I1031"/>
    </row>
    <row r="1032" spans="2:9">
      <c r="B1032"/>
      <c r="C1032"/>
      <c r="D1032"/>
      <c r="E1032"/>
      <c r="F1032"/>
      <c r="G1032"/>
      <c r="H1032"/>
      <c r="I1032"/>
    </row>
    <row r="1033" spans="2:9">
      <c r="B1033"/>
      <c r="C1033"/>
      <c r="D1033"/>
      <c r="E1033"/>
      <c r="F1033"/>
      <c r="G1033"/>
      <c r="H1033"/>
      <c r="I1033"/>
    </row>
    <row r="1034" spans="2:9">
      <c r="B1034"/>
      <c r="C1034"/>
      <c r="D1034"/>
      <c r="E1034"/>
      <c r="F1034"/>
      <c r="G1034"/>
      <c r="H1034"/>
      <c r="I1034"/>
    </row>
    <row r="1035" spans="2:9">
      <c r="B1035"/>
      <c r="C1035"/>
      <c r="D1035"/>
      <c r="E1035"/>
      <c r="F1035"/>
      <c r="G1035"/>
      <c r="H1035"/>
      <c r="I1035"/>
    </row>
    <row r="1036" spans="2:9">
      <c r="B1036"/>
      <c r="C1036"/>
      <c r="D1036"/>
      <c r="E1036"/>
      <c r="F1036"/>
      <c r="G1036"/>
      <c r="H1036"/>
      <c r="I1036"/>
    </row>
    <row r="1037" spans="2:9">
      <c r="B1037"/>
      <c r="C1037"/>
      <c r="D1037"/>
      <c r="E1037"/>
      <c r="F1037"/>
      <c r="G1037"/>
      <c r="H1037"/>
      <c r="I1037"/>
    </row>
    <row r="1038" spans="2:9">
      <c r="B1038"/>
      <c r="C1038"/>
      <c r="D1038"/>
      <c r="E1038"/>
      <c r="F1038"/>
      <c r="G1038"/>
      <c r="H1038"/>
      <c r="I1038"/>
    </row>
    <row r="1039" spans="2:9">
      <c r="B1039"/>
      <c r="C1039"/>
      <c r="D1039"/>
      <c r="E1039"/>
      <c r="F1039"/>
      <c r="G1039"/>
      <c r="H1039"/>
      <c r="I1039"/>
    </row>
    <row r="1040" spans="2:9">
      <c r="B1040"/>
      <c r="C1040"/>
      <c r="D1040"/>
      <c r="E1040"/>
      <c r="F1040"/>
      <c r="G1040"/>
      <c r="H1040"/>
      <c r="I1040"/>
    </row>
    <row r="1041" spans="2:9">
      <c r="B1041"/>
      <c r="C1041"/>
      <c r="D1041"/>
      <c r="E1041"/>
      <c r="F1041"/>
      <c r="G1041"/>
      <c r="H1041"/>
      <c r="I1041"/>
    </row>
    <row r="1042" spans="2:9">
      <c r="B1042"/>
      <c r="C1042"/>
      <c r="D1042"/>
      <c r="E1042"/>
      <c r="F1042"/>
      <c r="G1042"/>
      <c r="H1042"/>
      <c r="I1042"/>
    </row>
    <row r="1043" spans="2:9">
      <c r="B1043"/>
      <c r="C1043"/>
      <c r="D1043"/>
      <c r="E1043"/>
      <c r="F1043"/>
      <c r="G1043"/>
      <c r="H1043"/>
      <c r="I1043"/>
    </row>
    <row r="1044" spans="2:9">
      <c r="B1044"/>
      <c r="C1044"/>
      <c r="D1044"/>
      <c r="E1044"/>
      <c r="F1044"/>
      <c r="G1044"/>
      <c r="H1044"/>
      <c r="I1044"/>
    </row>
    <row r="1045" spans="2:9">
      <c r="B1045"/>
      <c r="C1045"/>
      <c r="D1045"/>
      <c r="E1045"/>
      <c r="F1045"/>
      <c r="G1045"/>
      <c r="H1045"/>
      <c r="I1045"/>
    </row>
    <row r="1046" spans="2:9">
      <c r="B1046"/>
      <c r="C1046"/>
      <c r="D1046"/>
      <c r="E1046"/>
      <c r="F1046"/>
      <c r="G1046"/>
      <c r="H1046"/>
      <c r="I1046"/>
    </row>
    <row r="1047" spans="2:9">
      <c r="B1047"/>
      <c r="C1047"/>
      <c r="D1047"/>
      <c r="E1047"/>
      <c r="F1047"/>
      <c r="G1047"/>
      <c r="H1047"/>
      <c r="I1047"/>
    </row>
    <row r="1048" spans="2:9">
      <c r="B1048"/>
      <c r="C1048"/>
      <c r="D1048"/>
      <c r="E1048"/>
      <c r="F1048"/>
      <c r="G1048"/>
      <c r="H1048"/>
      <c r="I1048"/>
    </row>
    <row r="1049" spans="2:9">
      <c r="B1049"/>
      <c r="C1049"/>
      <c r="D1049"/>
      <c r="E1049"/>
      <c r="F1049"/>
      <c r="G1049"/>
      <c r="H1049"/>
      <c r="I1049"/>
    </row>
    <row r="1050" spans="2:9">
      <c r="B1050"/>
      <c r="C1050"/>
      <c r="D1050"/>
      <c r="E1050"/>
      <c r="F1050"/>
      <c r="G1050"/>
      <c r="H1050"/>
      <c r="I1050"/>
    </row>
    <row r="1051" spans="2:9">
      <c r="B1051"/>
      <c r="C1051"/>
      <c r="D1051"/>
      <c r="E1051"/>
      <c r="F1051"/>
      <c r="G1051"/>
      <c r="H1051"/>
      <c r="I1051"/>
    </row>
    <row r="1052" spans="2:9">
      <c r="B1052"/>
      <c r="C1052"/>
      <c r="D1052"/>
      <c r="E1052"/>
      <c r="F1052"/>
      <c r="G1052"/>
      <c r="H1052"/>
      <c r="I1052"/>
    </row>
    <row r="1053" spans="2:9">
      <c r="B1053"/>
      <c r="C1053"/>
      <c r="D1053"/>
      <c r="E1053"/>
      <c r="F1053"/>
      <c r="G1053"/>
      <c r="H1053"/>
      <c r="I1053"/>
    </row>
    <row r="1054" spans="2:9">
      <c r="B1054"/>
      <c r="C1054"/>
      <c r="D1054"/>
      <c r="E1054"/>
      <c r="F1054"/>
      <c r="G1054"/>
      <c r="H1054"/>
      <c r="I1054"/>
    </row>
    <row r="1055" spans="2:9">
      <c r="B1055"/>
      <c r="C1055"/>
      <c r="D1055"/>
      <c r="E1055"/>
      <c r="F1055"/>
      <c r="G1055"/>
      <c r="H1055"/>
      <c r="I1055"/>
    </row>
    <row r="1056" spans="2:9">
      <c r="B1056"/>
      <c r="C1056"/>
      <c r="D1056"/>
      <c r="E1056"/>
      <c r="F1056"/>
      <c r="G1056"/>
      <c r="H1056"/>
      <c r="I1056"/>
    </row>
    <row r="1057" spans="2:9">
      <c r="B1057"/>
      <c r="C1057"/>
      <c r="D1057"/>
      <c r="E1057"/>
      <c r="F1057"/>
      <c r="G1057"/>
      <c r="H1057"/>
      <c r="I1057"/>
    </row>
    <row r="1058" spans="2:9">
      <c r="B1058"/>
      <c r="C1058"/>
      <c r="D1058"/>
      <c r="E1058"/>
      <c r="F1058"/>
      <c r="G1058"/>
      <c r="H1058"/>
      <c r="I1058"/>
    </row>
    <row r="1059" spans="2:9">
      <c r="B1059"/>
      <c r="C1059"/>
      <c r="D1059"/>
      <c r="E1059"/>
      <c r="F1059"/>
      <c r="G1059"/>
      <c r="H1059"/>
      <c r="I1059"/>
    </row>
    <row r="1060" spans="2:9">
      <c r="B1060"/>
      <c r="C1060"/>
      <c r="D1060"/>
      <c r="E1060"/>
      <c r="F1060"/>
      <c r="G1060"/>
      <c r="H1060"/>
      <c r="I1060"/>
    </row>
    <row r="1061" spans="2:9">
      <c r="B1061"/>
      <c r="C1061"/>
      <c r="D1061"/>
      <c r="E1061"/>
      <c r="F1061"/>
      <c r="G1061"/>
      <c r="H1061"/>
      <c r="I1061"/>
    </row>
    <row r="1062" spans="2:9">
      <c r="B1062"/>
      <c r="C1062"/>
      <c r="D1062"/>
      <c r="E1062"/>
      <c r="F1062"/>
      <c r="G1062"/>
      <c r="H1062"/>
      <c r="I1062"/>
    </row>
    <row r="1063" spans="2:9">
      <c r="B1063"/>
      <c r="C1063"/>
      <c r="D1063"/>
      <c r="E1063"/>
      <c r="F1063"/>
      <c r="G1063"/>
      <c r="H1063"/>
      <c r="I1063"/>
    </row>
    <row r="1064" spans="2:9">
      <c r="B1064"/>
      <c r="C1064"/>
      <c r="D1064"/>
      <c r="E1064"/>
      <c r="F1064"/>
      <c r="G1064"/>
      <c r="H1064"/>
      <c r="I1064"/>
    </row>
    <row r="1065" spans="2:9">
      <c r="B1065"/>
      <c r="C1065"/>
      <c r="D1065"/>
      <c r="E1065"/>
      <c r="F1065"/>
      <c r="G1065"/>
      <c r="H1065"/>
      <c r="I1065"/>
    </row>
    <row r="1066" spans="2:9">
      <c r="B1066"/>
      <c r="C1066"/>
      <c r="D1066"/>
      <c r="E1066"/>
      <c r="F1066"/>
      <c r="G1066"/>
      <c r="H1066"/>
      <c r="I1066"/>
    </row>
    <row r="1067" spans="2:9">
      <c r="B1067"/>
      <c r="C1067"/>
      <c r="D1067"/>
      <c r="E1067"/>
      <c r="F1067"/>
      <c r="G1067"/>
      <c r="H1067"/>
      <c r="I1067"/>
    </row>
    <row r="1068" spans="2:9">
      <c r="B1068"/>
      <c r="C1068"/>
      <c r="D1068"/>
      <c r="E1068"/>
      <c r="F1068"/>
      <c r="G1068"/>
      <c r="H1068"/>
      <c r="I1068"/>
    </row>
    <row r="1069" spans="2:9">
      <c r="B1069"/>
      <c r="C1069"/>
      <c r="D1069"/>
      <c r="E1069"/>
      <c r="F1069"/>
      <c r="G1069"/>
      <c r="H1069"/>
      <c r="I1069"/>
    </row>
    <row r="1070" spans="2:9">
      <c r="B1070"/>
      <c r="C1070"/>
      <c r="D1070"/>
      <c r="E1070"/>
      <c r="F1070"/>
      <c r="G1070"/>
      <c r="H1070"/>
      <c r="I1070"/>
    </row>
    <row r="1071" spans="2:9">
      <c r="B1071"/>
      <c r="C1071"/>
      <c r="D1071"/>
      <c r="E1071"/>
      <c r="F1071"/>
      <c r="G1071"/>
      <c r="H1071"/>
      <c r="I1071"/>
    </row>
    <row r="1072" spans="2:9">
      <c r="B1072"/>
      <c r="C1072"/>
      <c r="D1072"/>
      <c r="E1072"/>
      <c r="F1072"/>
      <c r="G1072"/>
      <c r="H1072"/>
      <c r="I1072"/>
    </row>
    <row r="1073" spans="2:9">
      <c r="B1073"/>
      <c r="C1073"/>
      <c r="D1073"/>
      <c r="E1073"/>
      <c r="F1073"/>
      <c r="G1073"/>
      <c r="H1073"/>
      <c r="I1073"/>
    </row>
    <row r="1074" spans="2:9">
      <c r="B1074"/>
      <c r="C1074"/>
      <c r="D1074"/>
      <c r="E1074"/>
      <c r="F1074"/>
      <c r="G1074"/>
      <c r="H1074"/>
      <c r="I1074"/>
    </row>
    <row r="1075" spans="2:9">
      <c r="B1075"/>
      <c r="C1075"/>
      <c r="D1075"/>
      <c r="E1075"/>
      <c r="F1075"/>
      <c r="G1075"/>
      <c r="H1075"/>
      <c r="I1075"/>
    </row>
    <row r="1076" spans="2:9">
      <c r="B1076"/>
      <c r="C1076"/>
      <c r="D1076"/>
      <c r="E1076"/>
      <c r="F1076"/>
      <c r="G1076"/>
      <c r="H1076"/>
      <c r="I1076"/>
    </row>
    <row r="1077" spans="2:9">
      <c r="B1077"/>
      <c r="C1077"/>
      <c r="D1077"/>
      <c r="E1077"/>
      <c r="F1077"/>
      <c r="G1077"/>
      <c r="H1077"/>
      <c r="I1077"/>
    </row>
    <row r="1078" spans="2:9">
      <c r="B1078"/>
      <c r="C1078"/>
      <c r="D1078"/>
      <c r="E1078"/>
      <c r="F1078"/>
      <c r="G1078"/>
      <c r="H1078"/>
      <c r="I1078"/>
    </row>
    <row r="1079" spans="2:9">
      <c r="B1079"/>
      <c r="C1079"/>
      <c r="D1079"/>
      <c r="E1079"/>
      <c r="F1079"/>
      <c r="G1079"/>
      <c r="H1079"/>
      <c r="I1079"/>
    </row>
    <row r="1080" spans="2:9">
      <c r="B1080"/>
      <c r="C1080"/>
      <c r="D1080"/>
      <c r="E1080"/>
      <c r="F1080"/>
      <c r="G1080"/>
      <c r="H1080"/>
      <c r="I1080"/>
    </row>
    <row r="1081" spans="2:9">
      <c r="B1081"/>
      <c r="C1081"/>
      <c r="D1081"/>
      <c r="E1081"/>
      <c r="F1081"/>
      <c r="G1081"/>
      <c r="H1081"/>
      <c r="I1081"/>
    </row>
    <row r="1082" spans="2:9">
      <c r="B1082"/>
      <c r="C1082"/>
      <c r="D1082"/>
      <c r="E1082"/>
      <c r="F1082"/>
      <c r="G1082"/>
      <c r="H1082"/>
      <c r="I1082"/>
    </row>
    <row r="1083" spans="2:9">
      <c r="B1083"/>
      <c r="C1083"/>
      <c r="D1083"/>
      <c r="E1083"/>
      <c r="F1083"/>
      <c r="G1083"/>
      <c r="H1083"/>
      <c r="I1083"/>
    </row>
    <row r="1084" spans="2:9">
      <c r="B1084"/>
      <c r="C1084"/>
      <c r="D1084"/>
      <c r="E1084"/>
      <c r="F1084"/>
      <c r="G1084"/>
      <c r="H1084"/>
      <c r="I1084"/>
    </row>
    <row r="1085" spans="2:9">
      <c r="B1085"/>
      <c r="C1085"/>
      <c r="D1085"/>
      <c r="E1085"/>
      <c r="F1085"/>
      <c r="G1085"/>
      <c r="H1085"/>
      <c r="I1085"/>
    </row>
    <row r="1086" spans="2:9">
      <c r="B1086"/>
      <c r="C1086"/>
      <c r="D1086"/>
      <c r="E1086"/>
      <c r="F1086"/>
      <c r="G1086"/>
      <c r="H1086"/>
      <c r="I1086"/>
    </row>
    <row r="1087" spans="2:9">
      <c r="B1087"/>
      <c r="C1087"/>
      <c r="D1087"/>
      <c r="E1087"/>
      <c r="F1087"/>
      <c r="G1087"/>
      <c r="H1087"/>
      <c r="I1087"/>
    </row>
    <row r="1088" spans="2:9">
      <c r="B1088"/>
      <c r="C1088"/>
      <c r="D1088"/>
      <c r="E1088"/>
      <c r="F1088"/>
      <c r="G1088"/>
      <c r="H1088"/>
      <c r="I1088"/>
    </row>
    <row r="1089" spans="2:9">
      <c r="B1089"/>
      <c r="C1089"/>
      <c r="D1089"/>
      <c r="E1089"/>
      <c r="F1089"/>
      <c r="G1089"/>
      <c r="H1089"/>
      <c r="I1089"/>
    </row>
    <row r="1090" spans="2:9">
      <c r="B1090"/>
      <c r="C1090"/>
      <c r="D1090"/>
      <c r="E1090"/>
      <c r="F1090"/>
      <c r="G1090"/>
      <c r="H1090"/>
      <c r="I1090"/>
    </row>
    <row r="1091" spans="2:9">
      <c r="B1091"/>
      <c r="C1091"/>
      <c r="D1091"/>
      <c r="E1091"/>
      <c r="F1091"/>
      <c r="G1091"/>
      <c r="H1091"/>
      <c r="I1091"/>
    </row>
    <row r="1092" spans="2:9">
      <c r="B1092"/>
      <c r="C1092"/>
      <c r="D1092"/>
      <c r="E1092"/>
      <c r="F1092"/>
      <c r="G1092"/>
      <c r="H1092"/>
      <c r="I1092"/>
    </row>
    <row r="1093" spans="2:9">
      <c r="B1093"/>
      <c r="C1093"/>
      <c r="D1093"/>
      <c r="E1093"/>
      <c r="F1093"/>
      <c r="G1093"/>
      <c r="H1093"/>
      <c r="I1093"/>
    </row>
    <row r="1094" spans="2:9">
      <c r="B1094"/>
      <c r="C1094"/>
      <c r="D1094"/>
      <c r="E1094"/>
      <c r="F1094"/>
      <c r="G1094"/>
      <c r="H1094"/>
      <c r="I1094"/>
    </row>
    <row r="1095" spans="2:9">
      <c r="B1095"/>
      <c r="C1095"/>
      <c r="D1095"/>
      <c r="E1095"/>
      <c r="F1095"/>
      <c r="G1095"/>
      <c r="H1095"/>
      <c r="I1095"/>
    </row>
    <row r="1096" spans="2:9">
      <c r="B1096"/>
      <c r="C1096"/>
      <c r="D1096"/>
      <c r="E1096"/>
      <c r="F1096"/>
      <c r="G1096"/>
      <c r="H1096"/>
      <c r="I1096"/>
    </row>
    <row r="1097" spans="2:9">
      <c r="B1097"/>
      <c r="C1097"/>
      <c r="D1097"/>
      <c r="E1097"/>
      <c r="F1097"/>
      <c r="G1097"/>
      <c r="H1097"/>
      <c r="I1097"/>
    </row>
    <row r="1098" spans="2:9">
      <c r="B1098"/>
      <c r="C1098"/>
      <c r="D1098"/>
      <c r="E1098"/>
      <c r="F1098"/>
      <c r="G1098"/>
      <c r="H1098"/>
      <c r="I1098"/>
    </row>
    <row r="1099" spans="2:9">
      <c r="B1099"/>
      <c r="C1099"/>
      <c r="D1099"/>
      <c r="E1099"/>
      <c r="F1099"/>
      <c r="G1099"/>
      <c r="H1099"/>
      <c r="I1099"/>
    </row>
    <row r="1100" spans="2:9">
      <c r="B1100"/>
      <c r="C1100"/>
      <c r="D1100"/>
      <c r="E1100"/>
      <c r="F1100"/>
      <c r="G1100"/>
      <c r="H1100"/>
      <c r="I1100"/>
    </row>
    <row r="1101" spans="2:9">
      <c r="B1101"/>
      <c r="C1101"/>
      <c r="D1101"/>
      <c r="E1101"/>
      <c r="F1101"/>
      <c r="G1101"/>
      <c r="H1101"/>
      <c r="I1101"/>
    </row>
    <row r="1102" spans="2:9">
      <c r="B1102"/>
      <c r="C1102"/>
      <c r="D1102"/>
      <c r="E1102"/>
      <c r="F1102"/>
      <c r="G1102"/>
      <c r="H1102"/>
      <c r="I1102"/>
    </row>
    <row r="1103" spans="2:9">
      <c r="B1103"/>
      <c r="C1103"/>
      <c r="D1103"/>
      <c r="E1103"/>
      <c r="F1103"/>
      <c r="G1103"/>
      <c r="H1103"/>
      <c r="I1103"/>
    </row>
    <row r="1104" spans="2:9">
      <c r="B1104"/>
      <c r="C1104"/>
      <c r="D1104"/>
      <c r="E1104"/>
      <c r="F1104"/>
      <c r="G1104"/>
      <c r="H1104"/>
      <c r="I1104"/>
    </row>
    <row r="1105" spans="2:9">
      <c r="B1105"/>
      <c r="C1105"/>
      <c r="D1105"/>
      <c r="E1105"/>
      <c r="F1105"/>
      <c r="G1105"/>
      <c r="H1105"/>
      <c r="I1105"/>
    </row>
    <row r="1106" spans="2:9">
      <c r="B1106"/>
      <c r="C1106"/>
      <c r="D1106"/>
      <c r="E1106"/>
      <c r="F1106"/>
      <c r="G1106"/>
      <c r="H1106"/>
      <c r="I1106"/>
    </row>
    <row r="1107" spans="2:9">
      <c r="B1107"/>
      <c r="C1107"/>
      <c r="D1107"/>
      <c r="E1107"/>
      <c r="F1107"/>
      <c r="G1107"/>
      <c r="H1107"/>
      <c r="I1107"/>
    </row>
    <row r="1108" spans="2:9">
      <c r="B1108"/>
      <c r="C1108"/>
      <c r="D1108"/>
      <c r="E1108"/>
      <c r="F1108"/>
      <c r="G1108"/>
      <c r="H1108"/>
      <c r="I1108"/>
    </row>
    <row r="1109" spans="2:9">
      <c r="B1109"/>
      <c r="C1109"/>
      <c r="D1109"/>
      <c r="E1109"/>
      <c r="F1109"/>
      <c r="G1109"/>
      <c r="H1109"/>
      <c r="I1109"/>
    </row>
    <row r="1110" spans="2:9">
      <c r="B1110"/>
      <c r="C1110"/>
      <c r="D1110"/>
      <c r="E1110"/>
      <c r="F1110"/>
      <c r="G1110"/>
      <c r="H1110"/>
      <c r="I1110"/>
    </row>
    <row r="1111" spans="2:9">
      <c r="B1111"/>
      <c r="C1111"/>
      <c r="D1111"/>
      <c r="E1111"/>
      <c r="F1111"/>
      <c r="G1111"/>
      <c r="H1111"/>
      <c r="I1111"/>
    </row>
    <row r="1112" spans="2:9">
      <c r="B1112"/>
      <c r="C1112"/>
      <c r="D1112"/>
      <c r="E1112"/>
      <c r="F1112"/>
      <c r="G1112"/>
      <c r="H1112"/>
      <c r="I1112"/>
    </row>
    <row r="1113" spans="2:9">
      <c r="B1113"/>
      <c r="C1113"/>
      <c r="D1113"/>
      <c r="E1113"/>
      <c r="F1113"/>
      <c r="G1113"/>
      <c r="H1113"/>
      <c r="I1113"/>
    </row>
    <row r="1114" spans="2:9">
      <c r="B1114"/>
      <c r="C1114"/>
      <c r="D1114"/>
      <c r="E1114"/>
      <c r="F1114"/>
      <c r="G1114"/>
      <c r="H1114"/>
      <c r="I1114"/>
    </row>
    <row r="1115" spans="2:9">
      <c r="B1115"/>
      <c r="C1115"/>
      <c r="D1115"/>
      <c r="E1115"/>
      <c r="F1115"/>
      <c r="G1115"/>
      <c r="H1115"/>
      <c r="I1115"/>
    </row>
    <row r="1116" spans="2:9">
      <c r="B1116"/>
      <c r="C1116"/>
      <c r="D1116"/>
      <c r="E1116"/>
      <c r="F1116"/>
      <c r="G1116"/>
      <c r="H1116"/>
      <c r="I1116"/>
    </row>
    <row r="1117" spans="2:9">
      <c r="B1117"/>
      <c r="C1117"/>
      <c r="D1117"/>
      <c r="E1117"/>
      <c r="F1117"/>
      <c r="G1117"/>
      <c r="H1117"/>
      <c r="I1117"/>
    </row>
    <row r="1118" spans="2:9">
      <c r="B1118"/>
      <c r="C1118"/>
      <c r="D1118"/>
      <c r="E1118"/>
      <c r="F1118"/>
      <c r="G1118"/>
      <c r="H1118"/>
      <c r="I1118"/>
    </row>
    <row r="1119" spans="2:9">
      <c r="B1119"/>
      <c r="C1119"/>
      <c r="D1119"/>
      <c r="E1119"/>
      <c r="F1119"/>
      <c r="G1119"/>
      <c r="H1119"/>
      <c r="I1119"/>
    </row>
    <row r="1120" spans="2:9">
      <c r="B1120"/>
      <c r="C1120"/>
      <c r="D1120"/>
      <c r="E1120"/>
      <c r="F1120"/>
      <c r="G1120"/>
      <c r="H1120"/>
      <c r="I1120"/>
    </row>
    <row r="1121" spans="2:9">
      <c r="B1121"/>
      <c r="C1121"/>
      <c r="D1121"/>
      <c r="E1121"/>
      <c r="F1121"/>
      <c r="G1121"/>
      <c r="H1121"/>
      <c r="I1121"/>
    </row>
    <row r="1122" spans="2:9">
      <c r="B1122"/>
      <c r="C1122"/>
      <c r="D1122"/>
      <c r="E1122"/>
      <c r="F1122"/>
      <c r="G1122"/>
      <c r="H1122"/>
      <c r="I1122"/>
    </row>
    <row r="1123" spans="2:9">
      <c r="B1123"/>
      <c r="C1123"/>
      <c r="D1123"/>
      <c r="E1123"/>
      <c r="F1123"/>
      <c r="G1123"/>
      <c r="H1123"/>
      <c r="I1123"/>
    </row>
    <row r="1124" spans="2:9">
      <c r="B1124"/>
      <c r="C1124"/>
      <c r="D1124"/>
      <c r="E1124"/>
      <c r="F1124"/>
      <c r="G1124"/>
      <c r="H1124"/>
      <c r="I1124"/>
    </row>
    <row r="1125" spans="2:9">
      <c r="B1125"/>
      <c r="C1125"/>
      <c r="D1125"/>
      <c r="E1125"/>
      <c r="F1125"/>
      <c r="G1125"/>
      <c r="H1125"/>
      <c r="I1125"/>
    </row>
    <row r="1126" spans="2:9">
      <c r="B1126"/>
      <c r="C1126"/>
      <c r="D1126"/>
      <c r="E1126"/>
      <c r="F1126"/>
      <c r="G1126"/>
      <c r="H1126"/>
      <c r="I1126"/>
    </row>
    <row r="1127" spans="2:9">
      <c r="B1127"/>
      <c r="C1127"/>
      <c r="D1127"/>
      <c r="E1127"/>
      <c r="F1127"/>
      <c r="G1127"/>
      <c r="H1127"/>
      <c r="I1127"/>
    </row>
    <row r="1128" spans="2:9">
      <c r="B1128"/>
      <c r="C1128"/>
      <c r="D1128"/>
      <c r="E1128"/>
      <c r="F1128"/>
      <c r="G1128"/>
      <c r="H1128"/>
      <c r="I1128"/>
    </row>
    <row r="1129" spans="2:9">
      <c r="B1129"/>
      <c r="C1129"/>
      <c r="D1129"/>
      <c r="E1129"/>
      <c r="F1129"/>
      <c r="G1129"/>
      <c r="H1129"/>
      <c r="I1129"/>
    </row>
    <row r="1130" spans="2:9">
      <c r="B1130"/>
      <c r="C1130"/>
      <c r="D1130"/>
      <c r="E1130"/>
      <c r="F1130"/>
      <c r="G1130"/>
      <c r="H1130"/>
      <c r="I1130"/>
    </row>
    <row r="1131" spans="2:9">
      <c r="B1131"/>
      <c r="C1131"/>
      <c r="D1131"/>
      <c r="E1131"/>
      <c r="F1131"/>
      <c r="G1131"/>
      <c r="H1131"/>
      <c r="I1131"/>
    </row>
    <row r="1132" spans="2:9">
      <c r="B1132"/>
      <c r="C1132"/>
      <c r="D1132"/>
      <c r="E1132"/>
      <c r="F1132"/>
      <c r="G1132"/>
      <c r="H1132"/>
      <c r="I1132"/>
    </row>
    <row r="1133" spans="2:9">
      <c r="B1133"/>
      <c r="C1133"/>
      <c r="D1133"/>
      <c r="E1133"/>
      <c r="F1133"/>
      <c r="G1133"/>
      <c r="H1133"/>
      <c r="I1133"/>
    </row>
    <row r="1134" spans="2:9">
      <c r="B1134"/>
      <c r="C1134"/>
      <c r="D1134"/>
      <c r="E1134"/>
      <c r="F1134"/>
      <c r="G1134"/>
      <c r="H1134"/>
      <c r="I1134"/>
    </row>
    <row r="1135" spans="2:9">
      <c r="B1135"/>
      <c r="C1135"/>
      <c r="D1135"/>
      <c r="E1135"/>
      <c r="F1135"/>
      <c r="G1135"/>
      <c r="H1135"/>
      <c r="I1135"/>
    </row>
    <row r="1136" spans="2:9">
      <c r="B1136"/>
      <c r="C1136"/>
      <c r="D1136"/>
      <c r="E1136"/>
      <c r="F1136"/>
      <c r="G1136"/>
      <c r="H1136"/>
      <c r="I1136"/>
    </row>
    <row r="1137" spans="2:9">
      <c r="B1137"/>
      <c r="C1137"/>
      <c r="D1137"/>
      <c r="E1137"/>
      <c r="F1137"/>
      <c r="G1137"/>
      <c r="H1137"/>
      <c r="I1137"/>
    </row>
    <row r="1138" spans="2:9">
      <c r="B1138"/>
      <c r="C1138"/>
      <c r="D1138"/>
      <c r="E1138"/>
      <c r="F1138"/>
      <c r="G1138"/>
      <c r="H1138"/>
      <c r="I1138"/>
    </row>
    <row r="1139" spans="2:9">
      <c r="B1139"/>
      <c r="C1139"/>
      <c r="D1139"/>
      <c r="E1139"/>
      <c r="F1139"/>
      <c r="G1139"/>
      <c r="H1139"/>
      <c r="I1139"/>
    </row>
    <row r="1140" spans="2:9">
      <c r="B1140"/>
      <c r="C1140"/>
      <c r="D1140"/>
      <c r="E1140"/>
      <c r="F1140"/>
      <c r="G1140"/>
      <c r="H1140"/>
      <c r="I1140"/>
    </row>
    <row r="1141" spans="2:9">
      <c r="B1141"/>
      <c r="C1141"/>
      <c r="D1141"/>
      <c r="E1141"/>
      <c r="F1141"/>
      <c r="G1141"/>
      <c r="H1141"/>
      <c r="I1141"/>
    </row>
    <row r="1142" spans="2:9">
      <c r="B1142"/>
      <c r="C1142"/>
      <c r="D1142"/>
      <c r="E1142"/>
      <c r="F1142"/>
      <c r="G1142"/>
      <c r="H1142"/>
      <c r="I1142"/>
    </row>
    <row r="1143" spans="2:9">
      <c r="B1143"/>
      <c r="C1143"/>
      <c r="D1143"/>
      <c r="E1143"/>
      <c r="F1143"/>
      <c r="G1143"/>
      <c r="H1143"/>
      <c r="I1143"/>
    </row>
    <row r="1144" spans="2:9">
      <c r="B1144"/>
      <c r="C1144"/>
      <c r="D1144"/>
      <c r="E1144"/>
      <c r="F1144"/>
      <c r="G1144"/>
      <c r="H1144"/>
      <c r="I1144"/>
    </row>
    <row r="1145" spans="2:9">
      <c r="B1145"/>
      <c r="C1145"/>
      <c r="D1145"/>
      <c r="E1145"/>
      <c r="F1145"/>
      <c r="G1145"/>
      <c r="H1145"/>
      <c r="I1145"/>
    </row>
    <row r="1146" spans="2:9">
      <c r="B1146"/>
      <c r="C1146"/>
      <c r="D1146"/>
      <c r="E1146"/>
      <c r="F1146"/>
      <c r="G1146"/>
      <c r="H1146"/>
      <c r="I1146"/>
    </row>
    <row r="1147" spans="2:9">
      <c r="B1147"/>
      <c r="C1147"/>
      <c r="D1147"/>
      <c r="E1147"/>
      <c r="F1147"/>
      <c r="G1147"/>
      <c r="H1147"/>
      <c r="I1147"/>
    </row>
    <row r="1148" spans="2:9">
      <c r="B1148"/>
      <c r="C1148"/>
      <c r="D1148"/>
      <c r="E1148"/>
      <c r="F1148"/>
      <c r="G1148"/>
      <c r="H1148"/>
      <c r="I1148"/>
    </row>
    <row r="1149" spans="2:9">
      <c r="B1149"/>
      <c r="C1149"/>
      <c r="D1149"/>
      <c r="E1149"/>
      <c r="F1149"/>
      <c r="G1149"/>
      <c r="H1149"/>
      <c r="I1149"/>
    </row>
    <row r="1150" spans="2:9">
      <c r="B1150"/>
      <c r="C1150"/>
      <c r="D1150"/>
      <c r="E1150"/>
      <c r="F1150"/>
      <c r="G1150"/>
      <c r="H1150"/>
      <c r="I1150"/>
    </row>
    <row r="1151" spans="2:9">
      <c r="B1151"/>
      <c r="C1151"/>
      <c r="D1151"/>
      <c r="E1151"/>
      <c r="F1151"/>
      <c r="G1151"/>
      <c r="H1151"/>
      <c r="I1151"/>
    </row>
    <row r="1152" spans="2:9">
      <c r="B1152"/>
      <c r="C1152"/>
      <c r="D1152"/>
      <c r="E1152"/>
      <c r="F1152"/>
      <c r="G1152"/>
      <c r="H1152"/>
      <c r="I1152"/>
    </row>
    <row r="1153" spans="2:9">
      <c r="B1153"/>
      <c r="C1153"/>
      <c r="D1153"/>
      <c r="E1153"/>
      <c r="F1153"/>
      <c r="G1153"/>
      <c r="H1153"/>
      <c r="I1153"/>
    </row>
    <row r="1154" spans="2:9">
      <c r="B1154"/>
      <c r="C1154"/>
      <c r="D1154"/>
      <c r="E1154"/>
      <c r="F1154"/>
      <c r="G1154"/>
      <c r="H1154"/>
      <c r="I1154"/>
    </row>
    <row r="1155" spans="2:9">
      <c r="B1155"/>
      <c r="C1155"/>
      <c r="D1155"/>
      <c r="E1155"/>
      <c r="F1155"/>
      <c r="G1155"/>
      <c r="H1155"/>
      <c r="I1155"/>
    </row>
    <row r="1156" spans="2:9">
      <c r="B1156"/>
      <c r="C1156"/>
      <c r="D1156"/>
      <c r="E1156"/>
      <c r="F1156"/>
      <c r="G1156"/>
      <c r="H1156"/>
      <c r="I1156"/>
    </row>
    <row r="1157" spans="2:9">
      <c r="B1157"/>
      <c r="C1157"/>
      <c r="D1157"/>
      <c r="E1157"/>
      <c r="F1157"/>
      <c r="G1157"/>
      <c r="H1157"/>
      <c r="I1157"/>
    </row>
    <row r="1158" spans="2:9">
      <c r="B1158"/>
      <c r="C1158"/>
      <c r="D1158"/>
      <c r="E1158"/>
      <c r="F1158"/>
      <c r="G1158"/>
      <c r="H1158"/>
      <c r="I1158"/>
    </row>
    <row r="1159" spans="2:9">
      <c r="B1159"/>
      <c r="C1159"/>
      <c r="D1159"/>
      <c r="E1159"/>
      <c r="F1159"/>
      <c r="G1159"/>
      <c r="H1159"/>
      <c r="I1159"/>
    </row>
    <row r="1160" spans="2:9">
      <c r="B1160"/>
      <c r="C1160"/>
      <c r="D1160"/>
      <c r="E1160"/>
      <c r="F1160"/>
      <c r="G1160"/>
      <c r="H1160"/>
      <c r="I1160"/>
    </row>
    <row r="1161" spans="2:9">
      <c r="B1161"/>
      <c r="C1161"/>
      <c r="D1161"/>
      <c r="E1161"/>
      <c r="F1161"/>
      <c r="G1161"/>
      <c r="H1161"/>
      <c r="I1161"/>
    </row>
    <row r="1162" spans="2:9">
      <c r="B1162"/>
      <c r="C1162"/>
      <c r="D1162"/>
      <c r="E1162"/>
      <c r="F1162"/>
      <c r="G1162"/>
      <c r="H1162"/>
      <c r="I1162"/>
    </row>
    <row r="1163" spans="2:9">
      <c r="B1163"/>
      <c r="C1163"/>
      <c r="D1163"/>
      <c r="E1163"/>
      <c r="F1163"/>
      <c r="G1163"/>
      <c r="H1163"/>
      <c r="I1163"/>
    </row>
    <row r="1164" spans="2:9">
      <c r="B1164"/>
      <c r="C1164"/>
      <c r="D1164"/>
      <c r="E1164"/>
      <c r="F1164"/>
      <c r="G1164"/>
      <c r="H1164"/>
      <c r="I1164"/>
    </row>
    <row r="1165" spans="2:9">
      <c r="B1165"/>
      <c r="C1165"/>
      <c r="D1165"/>
      <c r="E1165"/>
      <c r="F1165"/>
      <c r="G1165"/>
      <c r="H1165"/>
      <c r="I1165"/>
    </row>
    <row r="1166" spans="2:9">
      <c r="B1166"/>
      <c r="C1166"/>
      <c r="D1166"/>
      <c r="E1166"/>
      <c r="F1166"/>
      <c r="G1166"/>
      <c r="H1166"/>
      <c r="I1166"/>
    </row>
    <row r="1167" spans="2:9">
      <c r="B1167"/>
      <c r="C1167"/>
      <c r="D1167"/>
      <c r="E1167"/>
      <c r="F1167"/>
      <c r="G1167"/>
      <c r="H1167"/>
      <c r="I1167"/>
    </row>
    <row r="1168" spans="2:9">
      <c r="B1168"/>
      <c r="C1168"/>
      <c r="D1168"/>
      <c r="E1168"/>
      <c r="F1168"/>
      <c r="G1168"/>
      <c r="H1168"/>
      <c r="I1168"/>
    </row>
    <row r="1169" spans="2:9">
      <c r="B1169"/>
      <c r="C1169"/>
      <c r="D1169"/>
      <c r="E1169"/>
      <c r="F1169"/>
      <c r="G1169"/>
      <c r="H1169"/>
      <c r="I1169"/>
    </row>
    <row r="1170" spans="2:9">
      <c r="B1170"/>
      <c r="C1170"/>
      <c r="D1170"/>
      <c r="E1170"/>
      <c r="F1170"/>
      <c r="G1170"/>
      <c r="H1170"/>
      <c r="I1170"/>
    </row>
    <row r="1171" spans="2:9">
      <c r="B1171"/>
      <c r="C1171"/>
      <c r="D1171"/>
      <c r="E1171"/>
      <c r="F1171"/>
      <c r="G1171"/>
      <c r="H1171"/>
      <c r="I1171"/>
    </row>
    <row r="1172" spans="2:9">
      <c r="B1172"/>
      <c r="C1172"/>
      <c r="D1172"/>
      <c r="E1172"/>
      <c r="F1172"/>
      <c r="G1172"/>
      <c r="H1172"/>
      <c r="I1172"/>
    </row>
    <row r="1173" spans="2:9">
      <c r="B1173"/>
      <c r="C1173"/>
      <c r="D1173"/>
      <c r="E1173"/>
      <c r="F1173"/>
      <c r="G1173"/>
      <c r="H1173"/>
      <c r="I1173"/>
    </row>
    <row r="1174" spans="2:9">
      <c r="B1174"/>
      <c r="C1174"/>
      <c r="D1174"/>
      <c r="E1174"/>
      <c r="F1174"/>
      <c r="G1174"/>
      <c r="H1174"/>
      <c r="I1174"/>
    </row>
    <row r="1175" spans="2:9">
      <c r="B1175"/>
      <c r="C1175"/>
      <c r="D1175"/>
      <c r="E1175"/>
      <c r="F1175"/>
      <c r="G1175"/>
      <c r="H1175"/>
      <c r="I1175"/>
    </row>
    <row r="1176" spans="2:9">
      <c r="B1176"/>
      <c r="C1176"/>
      <c r="D1176"/>
      <c r="E1176"/>
      <c r="F1176"/>
      <c r="G1176"/>
      <c r="H1176"/>
      <c r="I1176"/>
    </row>
    <row r="1177" spans="2:9">
      <c r="B1177"/>
      <c r="C1177"/>
      <c r="D1177"/>
      <c r="E1177"/>
      <c r="F1177"/>
      <c r="G1177"/>
      <c r="H1177"/>
      <c r="I1177"/>
    </row>
    <row r="1178" spans="2:9">
      <c r="B1178"/>
      <c r="C1178"/>
      <c r="D1178"/>
      <c r="E1178"/>
      <c r="F1178"/>
      <c r="G1178"/>
      <c r="H1178"/>
      <c r="I1178"/>
    </row>
    <row r="1179" spans="2:9">
      <c r="B1179"/>
      <c r="C1179"/>
      <c r="D1179"/>
      <c r="E1179"/>
      <c r="F1179"/>
      <c r="G1179"/>
      <c r="H1179"/>
      <c r="I1179"/>
    </row>
    <row r="1180" spans="2:9">
      <c r="B1180"/>
      <c r="C1180"/>
      <c r="D1180"/>
      <c r="E1180"/>
      <c r="F1180"/>
      <c r="G1180"/>
      <c r="H1180"/>
      <c r="I1180"/>
    </row>
    <row r="1181" spans="2:9">
      <c r="B1181"/>
      <c r="C1181"/>
      <c r="D1181"/>
      <c r="E1181"/>
      <c r="F1181"/>
      <c r="G1181"/>
      <c r="H1181"/>
      <c r="I1181"/>
    </row>
    <row r="1182" spans="2:9">
      <c r="B1182"/>
      <c r="C1182"/>
      <c r="D1182"/>
      <c r="E1182"/>
      <c r="F1182"/>
      <c r="G1182"/>
      <c r="H1182"/>
      <c r="I1182"/>
    </row>
    <row r="1183" spans="2:9">
      <c r="B1183"/>
      <c r="C1183"/>
      <c r="D1183"/>
      <c r="E1183"/>
      <c r="F1183"/>
      <c r="G1183"/>
      <c r="H1183"/>
      <c r="I1183"/>
    </row>
    <row r="1184" spans="2:9">
      <c r="B1184"/>
      <c r="C1184"/>
      <c r="D1184"/>
      <c r="E1184"/>
      <c r="F1184"/>
      <c r="G1184"/>
      <c r="H1184"/>
      <c r="I1184"/>
    </row>
    <row r="1185" spans="2:9">
      <c r="B1185"/>
      <c r="C1185"/>
      <c r="D1185"/>
      <c r="E1185"/>
      <c r="F1185"/>
      <c r="G1185"/>
      <c r="H1185"/>
      <c r="I1185"/>
    </row>
    <row r="1186" spans="2:9">
      <c r="B1186"/>
      <c r="C1186"/>
      <c r="D1186"/>
      <c r="E1186"/>
      <c r="F1186"/>
      <c r="G1186"/>
      <c r="H1186"/>
      <c r="I1186"/>
    </row>
    <row r="1187" spans="2:9">
      <c r="B1187"/>
      <c r="C1187"/>
      <c r="D1187"/>
      <c r="E1187"/>
      <c r="F1187"/>
      <c r="G1187"/>
      <c r="H1187"/>
      <c r="I1187"/>
    </row>
    <row r="1188" spans="2:9">
      <c r="B1188"/>
      <c r="C1188"/>
      <c r="D1188"/>
      <c r="E1188"/>
      <c r="F1188"/>
      <c r="G1188"/>
      <c r="H1188"/>
      <c r="I1188"/>
    </row>
    <row r="1189" spans="2:9">
      <c r="B1189"/>
      <c r="C1189"/>
      <c r="D1189"/>
      <c r="E1189"/>
      <c r="F1189"/>
      <c r="G1189"/>
      <c r="H1189"/>
      <c r="I1189"/>
    </row>
    <row r="1190" spans="2:9">
      <c r="B1190"/>
      <c r="C1190"/>
      <c r="D1190"/>
      <c r="E1190"/>
      <c r="F1190"/>
      <c r="G1190"/>
      <c r="H1190"/>
      <c r="I1190"/>
    </row>
    <row r="1191" spans="2:9">
      <c r="B1191"/>
      <c r="C1191"/>
      <c r="D1191"/>
      <c r="E1191"/>
      <c r="F1191"/>
      <c r="G1191"/>
      <c r="H1191"/>
      <c r="I1191"/>
    </row>
    <row r="1192" spans="2:9">
      <c r="B1192"/>
      <c r="C1192"/>
      <c r="D1192"/>
      <c r="E1192"/>
      <c r="F1192"/>
      <c r="G1192"/>
      <c r="H1192"/>
      <c r="I1192"/>
    </row>
    <row r="1193" spans="2:9">
      <c r="B1193"/>
      <c r="C1193"/>
      <c r="D1193"/>
      <c r="E1193"/>
      <c r="F1193"/>
      <c r="G1193"/>
      <c r="H1193"/>
      <c r="I1193"/>
    </row>
    <row r="1194" spans="2:9">
      <c r="B1194"/>
      <c r="C1194"/>
      <c r="D1194"/>
      <c r="E1194"/>
      <c r="F1194"/>
      <c r="G1194"/>
      <c r="H1194"/>
      <c r="I1194"/>
    </row>
    <row r="1195" spans="2:9">
      <c r="B1195"/>
      <c r="C1195"/>
      <c r="D1195"/>
      <c r="E1195"/>
      <c r="F1195"/>
      <c r="G1195"/>
      <c r="H1195"/>
      <c r="I1195"/>
    </row>
    <row r="1196" spans="2:9">
      <c r="B1196"/>
      <c r="C1196"/>
      <c r="D1196"/>
      <c r="E1196"/>
      <c r="F1196"/>
      <c r="G1196"/>
      <c r="H1196"/>
      <c r="I1196"/>
    </row>
    <row r="1197" spans="2:9">
      <c r="B1197"/>
      <c r="C1197"/>
      <c r="D1197"/>
      <c r="E1197"/>
      <c r="F1197"/>
      <c r="G1197"/>
      <c r="H1197"/>
      <c r="I1197"/>
    </row>
    <row r="1198" spans="2:9">
      <c r="B1198"/>
      <c r="C1198"/>
      <c r="D1198"/>
      <c r="E1198"/>
      <c r="F1198"/>
      <c r="G1198"/>
      <c r="H1198"/>
      <c r="I1198"/>
    </row>
    <row r="1199" spans="2:9">
      <c r="B1199"/>
      <c r="C1199"/>
      <c r="D1199"/>
      <c r="E1199"/>
      <c r="F1199"/>
      <c r="G1199"/>
      <c r="H1199"/>
      <c r="I1199"/>
    </row>
    <row r="1200" spans="2:9">
      <c r="B1200"/>
      <c r="C1200"/>
      <c r="D1200"/>
      <c r="E1200"/>
      <c r="F1200"/>
      <c r="G1200"/>
      <c r="H1200"/>
      <c r="I1200"/>
    </row>
    <row r="1201" spans="2:9">
      <c r="B1201"/>
      <c r="C1201"/>
      <c r="D1201"/>
      <c r="E1201"/>
      <c r="F1201"/>
      <c r="G1201"/>
      <c r="H1201"/>
      <c r="I1201"/>
    </row>
    <row r="1202" spans="2:9">
      <c r="B1202"/>
      <c r="C1202"/>
      <c r="D1202"/>
      <c r="E1202"/>
      <c r="F1202"/>
      <c r="G1202"/>
      <c r="H1202"/>
      <c r="I1202"/>
    </row>
    <row r="1203" spans="2:9">
      <c r="B1203"/>
      <c r="C1203"/>
      <c r="D1203"/>
      <c r="E1203"/>
      <c r="F1203"/>
      <c r="G1203"/>
      <c r="H1203"/>
      <c r="I1203"/>
    </row>
    <row r="1204" spans="2:9">
      <c r="B1204"/>
      <c r="C1204"/>
      <c r="D1204"/>
      <c r="E1204"/>
      <c r="F1204"/>
      <c r="G1204"/>
      <c r="H1204"/>
      <c r="I1204"/>
    </row>
    <row r="1205" spans="2:9">
      <c r="B1205"/>
      <c r="C1205"/>
      <c r="D1205"/>
      <c r="E1205"/>
      <c r="F1205"/>
      <c r="G1205"/>
      <c r="H1205"/>
      <c r="I1205"/>
    </row>
    <row r="1206" spans="2:9">
      <c r="B1206"/>
      <c r="C1206"/>
      <c r="D1206"/>
      <c r="E1206"/>
      <c r="F1206"/>
      <c r="G1206"/>
      <c r="H1206"/>
      <c r="I1206"/>
    </row>
    <row r="1207" spans="2:9">
      <c r="B1207"/>
      <c r="C1207"/>
      <c r="D1207"/>
      <c r="E1207"/>
      <c r="F1207"/>
      <c r="G1207"/>
      <c r="H1207"/>
      <c r="I1207"/>
    </row>
    <row r="1208" spans="2:9">
      <c r="B1208"/>
      <c r="C1208"/>
      <c r="D1208"/>
      <c r="E1208"/>
      <c r="F1208"/>
      <c r="G1208"/>
      <c r="H1208"/>
      <c r="I1208"/>
    </row>
    <row r="1209" spans="2:9">
      <c r="B1209"/>
      <c r="C1209"/>
      <c r="D1209"/>
      <c r="E1209"/>
      <c r="F1209"/>
      <c r="G1209"/>
      <c r="H1209"/>
      <c r="I1209"/>
    </row>
    <row r="1210" spans="2:9">
      <c r="B1210"/>
      <c r="C1210"/>
      <c r="D1210"/>
      <c r="E1210"/>
      <c r="F1210"/>
      <c r="G1210"/>
      <c r="H1210"/>
      <c r="I1210"/>
    </row>
    <row r="1211" spans="2:9">
      <c r="B1211"/>
      <c r="C1211"/>
      <c r="D1211"/>
      <c r="E1211"/>
      <c r="F1211"/>
      <c r="G1211"/>
      <c r="H1211"/>
      <c r="I1211"/>
    </row>
    <row r="1212" spans="2:9">
      <c r="B1212"/>
      <c r="C1212"/>
      <c r="D1212"/>
      <c r="E1212"/>
      <c r="F1212"/>
      <c r="G1212"/>
      <c r="H1212"/>
      <c r="I1212"/>
    </row>
    <row r="1213" spans="2:9">
      <c r="B1213"/>
      <c r="C1213"/>
      <c r="D1213"/>
      <c r="E1213"/>
      <c r="F1213"/>
      <c r="G1213"/>
      <c r="H1213"/>
      <c r="I1213"/>
    </row>
    <row r="1214" spans="2:9">
      <c r="B1214"/>
      <c r="C1214"/>
      <c r="D1214"/>
      <c r="E1214"/>
      <c r="F1214"/>
      <c r="G1214"/>
      <c r="H1214"/>
      <c r="I1214"/>
    </row>
    <row r="1215" spans="2:9">
      <c r="B1215"/>
      <c r="C1215"/>
      <c r="D1215"/>
      <c r="E1215"/>
      <c r="F1215"/>
      <c r="G1215"/>
      <c r="H1215"/>
      <c r="I1215"/>
    </row>
    <row r="1216" spans="2:9">
      <c r="B1216"/>
      <c r="C1216"/>
      <c r="D1216"/>
      <c r="E1216"/>
      <c r="F1216"/>
      <c r="G1216"/>
      <c r="H1216"/>
      <c r="I1216"/>
    </row>
    <row r="1217" spans="2:9">
      <c r="B1217"/>
      <c r="C1217"/>
      <c r="D1217"/>
      <c r="E1217"/>
      <c r="F1217"/>
      <c r="G1217"/>
      <c r="H1217"/>
      <c r="I1217"/>
    </row>
    <row r="1218" spans="2:9">
      <c r="B1218"/>
      <c r="C1218"/>
      <c r="D1218"/>
      <c r="E1218"/>
      <c r="F1218"/>
      <c r="G1218"/>
      <c r="H1218"/>
      <c r="I1218"/>
    </row>
    <row r="1219" spans="2:9">
      <c r="B1219"/>
      <c r="C1219"/>
      <c r="D1219"/>
      <c r="E1219"/>
      <c r="F1219"/>
      <c r="G1219"/>
      <c r="H1219"/>
      <c r="I1219"/>
    </row>
    <row r="1220" spans="2:9">
      <c r="B1220"/>
      <c r="C1220"/>
      <c r="D1220"/>
      <c r="E1220"/>
      <c r="F1220"/>
      <c r="G1220"/>
      <c r="H1220"/>
      <c r="I1220"/>
    </row>
    <row r="1221" spans="2:9">
      <c r="B1221"/>
      <c r="C1221"/>
      <c r="D1221"/>
      <c r="E1221"/>
      <c r="F1221"/>
      <c r="G1221"/>
      <c r="H1221"/>
      <c r="I1221"/>
    </row>
    <row r="1222" spans="2:9">
      <c r="B1222"/>
      <c r="C1222"/>
      <c r="D1222"/>
      <c r="E1222"/>
      <c r="F1222"/>
      <c r="G1222"/>
      <c r="H1222"/>
      <c r="I1222"/>
    </row>
    <row r="1223" spans="2:9">
      <c r="B1223"/>
      <c r="C1223"/>
      <c r="D1223"/>
      <c r="E1223"/>
      <c r="F1223"/>
      <c r="G1223"/>
      <c r="H1223"/>
      <c r="I1223"/>
    </row>
    <row r="1224" spans="2:9">
      <c r="B1224"/>
      <c r="C1224"/>
      <c r="D1224"/>
      <c r="E1224"/>
      <c r="F1224"/>
      <c r="G1224"/>
      <c r="H1224"/>
      <c r="I1224"/>
    </row>
    <row r="1225" spans="2:9">
      <c r="B1225"/>
      <c r="C1225"/>
      <c r="D1225"/>
      <c r="E1225"/>
      <c r="F1225"/>
      <c r="G1225"/>
      <c r="H1225"/>
      <c r="I1225"/>
    </row>
    <row r="1226" spans="2:9">
      <c r="B1226"/>
      <c r="C1226"/>
      <c r="D1226"/>
      <c r="E1226"/>
      <c r="F1226"/>
      <c r="G1226"/>
      <c r="H1226"/>
      <c r="I1226"/>
    </row>
    <row r="1227" spans="2:9">
      <c r="B1227"/>
      <c r="C1227"/>
      <c r="D1227"/>
      <c r="E1227"/>
      <c r="F1227"/>
      <c r="G1227"/>
      <c r="H1227"/>
      <c r="I1227"/>
    </row>
    <row r="1228" spans="2:9">
      <c r="B1228"/>
      <c r="C1228"/>
      <c r="D1228"/>
      <c r="E1228"/>
      <c r="F1228"/>
      <c r="G1228"/>
      <c r="H1228"/>
      <c r="I1228"/>
    </row>
    <row r="1229" spans="2:9">
      <c r="B1229"/>
      <c r="C1229"/>
      <c r="D1229"/>
      <c r="E1229"/>
      <c r="F1229"/>
      <c r="G1229"/>
      <c r="H1229"/>
      <c r="I1229"/>
    </row>
    <row r="1230" spans="2:9">
      <c r="B1230"/>
      <c r="C1230"/>
      <c r="D1230"/>
      <c r="E1230"/>
      <c r="F1230"/>
      <c r="G1230"/>
      <c r="H1230"/>
      <c r="I1230"/>
    </row>
    <row r="1231" spans="2:9">
      <c r="B1231"/>
      <c r="C1231"/>
      <c r="D1231"/>
      <c r="E1231"/>
      <c r="F1231"/>
      <c r="G1231"/>
      <c r="H1231"/>
      <c r="I1231"/>
    </row>
    <row r="1232" spans="2:9">
      <c r="B1232"/>
      <c r="C1232"/>
      <c r="D1232"/>
      <c r="E1232"/>
      <c r="F1232"/>
      <c r="G1232"/>
      <c r="H1232"/>
      <c r="I1232"/>
    </row>
    <row r="1233" spans="2:9">
      <c r="B1233"/>
      <c r="C1233"/>
      <c r="D1233"/>
      <c r="E1233"/>
      <c r="F1233"/>
      <c r="G1233"/>
      <c r="H1233"/>
      <c r="I1233"/>
    </row>
    <row r="1234" spans="2:9">
      <c r="B1234"/>
      <c r="C1234"/>
      <c r="D1234"/>
      <c r="E1234"/>
      <c r="F1234"/>
      <c r="G1234"/>
      <c r="H1234"/>
      <c r="I1234"/>
    </row>
    <row r="1235" spans="2:9">
      <c r="B1235"/>
      <c r="C1235"/>
      <c r="D1235"/>
      <c r="E1235"/>
      <c r="F1235"/>
      <c r="G1235"/>
      <c r="H1235"/>
      <c r="I1235"/>
    </row>
    <row r="1236" spans="2:9">
      <c r="B1236"/>
      <c r="C1236"/>
      <c r="D1236"/>
      <c r="E1236"/>
      <c r="F1236"/>
      <c r="G1236"/>
      <c r="H1236"/>
      <c r="I1236"/>
    </row>
    <row r="1237" spans="2:9">
      <c r="B1237"/>
      <c r="C1237"/>
      <c r="D1237"/>
      <c r="E1237"/>
      <c r="F1237"/>
      <c r="G1237"/>
      <c r="H1237"/>
      <c r="I1237"/>
    </row>
    <row r="1238" spans="2:9">
      <c r="B1238"/>
      <c r="C1238"/>
      <c r="D1238"/>
      <c r="E1238"/>
      <c r="F1238"/>
      <c r="G1238"/>
      <c r="H1238"/>
      <c r="I1238"/>
    </row>
    <row r="1239" spans="2:9">
      <c r="B1239"/>
      <c r="C1239"/>
      <c r="D1239"/>
      <c r="E1239"/>
      <c r="F1239"/>
      <c r="G1239"/>
      <c r="H1239"/>
      <c r="I1239"/>
    </row>
    <row r="1240" spans="2:9">
      <c r="B1240"/>
      <c r="C1240"/>
      <c r="D1240"/>
      <c r="E1240"/>
      <c r="F1240"/>
      <c r="G1240"/>
      <c r="H1240"/>
      <c r="I1240"/>
    </row>
    <row r="1241" spans="2:9">
      <c r="B1241"/>
      <c r="C1241"/>
      <c r="D1241"/>
      <c r="E1241"/>
      <c r="F1241"/>
      <c r="G1241"/>
      <c r="H1241"/>
      <c r="I1241"/>
    </row>
    <row r="1242" spans="2:9">
      <c r="B1242"/>
      <c r="C1242"/>
      <c r="D1242"/>
      <c r="E1242"/>
      <c r="F1242"/>
      <c r="G1242"/>
      <c r="H1242"/>
      <c r="I1242"/>
    </row>
    <row r="1243" spans="2:9">
      <c r="B1243"/>
      <c r="C1243"/>
      <c r="D1243"/>
      <c r="E1243"/>
      <c r="F1243"/>
      <c r="G1243"/>
      <c r="H1243"/>
      <c r="I1243"/>
    </row>
    <row r="1244" spans="2:9">
      <c r="B1244"/>
      <c r="C1244"/>
      <c r="D1244"/>
      <c r="E1244"/>
      <c r="F1244"/>
      <c r="G1244"/>
      <c r="H1244"/>
      <c r="I1244"/>
    </row>
    <row r="1245" spans="2:9">
      <c r="B1245"/>
      <c r="C1245"/>
      <c r="D1245"/>
      <c r="E1245"/>
      <c r="F1245"/>
      <c r="G1245"/>
      <c r="H1245"/>
      <c r="I1245"/>
    </row>
    <row r="1246" spans="2:9">
      <c r="B1246"/>
      <c r="C1246"/>
      <c r="D1246"/>
      <c r="E1246"/>
      <c r="F1246"/>
      <c r="G1246"/>
      <c r="H1246"/>
      <c r="I1246"/>
    </row>
    <row r="1247" spans="2:9">
      <c r="B1247"/>
      <c r="C1247"/>
      <c r="D1247"/>
      <c r="E1247"/>
      <c r="F1247"/>
      <c r="G1247"/>
      <c r="H1247"/>
      <c r="I1247"/>
    </row>
    <row r="1248" spans="2:9">
      <c r="B1248"/>
      <c r="C1248"/>
      <c r="D1248"/>
      <c r="E1248"/>
      <c r="F1248"/>
      <c r="G1248"/>
      <c r="H1248"/>
      <c r="I1248"/>
    </row>
    <row r="1249" spans="2:9">
      <c r="B1249"/>
      <c r="C1249"/>
      <c r="D1249"/>
      <c r="E1249"/>
      <c r="F1249"/>
      <c r="G1249"/>
      <c r="H1249"/>
      <c r="I1249"/>
    </row>
    <row r="1250" spans="2:9">
      <c r="B1250"/>
      <c r="C1250"/>
      <c r="D1250"/>
      <c r="E1250"/>
      <c r="F1250"/>
      <c r="G1250"/>
      <c r="H1250"/>
      <c r="I1250"/>
    </row>
    <row r="1251" spans="2:9">
      <c r="B1251"/>
      <c r="C1251"/>
      <c r="D1251"/>
      <c r="E1251"/>
      <c r="F1251"/>
      <c r="G1251"/>
      <c r="H1251"/>
      <c r="I1251"/>
    </row>
    <row r="1252" spans="2:9">
      <c r="B1252"/>
      <c r="C1252"/>
      <c r="D1252"/>
      <c r="E1252"/>
      <c r="F1252"/>
      <c r="G1252"/>
      <c r="H1252"/>
      <c r="I1252"/>
    </row>
    <row r="1253" spans="2:9">
      <c r="B1253"/>
      <c r="C1253"/>
      <c r="D1253"/>
      <c r="E1253"/>
      <c r="F1253"/>
      <c r="G1253"/>
      <c r="H1253"/>
      <c r="I1253"/>
    </row>
    <row r="1254" spans="2:9">
      <c r="B1254"/>
      <c r="C1254"/>
      <c r="D1254"/>
      <c r="E1254"/>
      <c r="F1254"/>
      <c r="G1254"/>
      <c r="H1254"/>
      <c r="I1254"/>
    </row>
    <row r="1255" spans="2:9">
      <c r="B1255"/>
      <c r="C1255"/>
      <c r="D1255"/>
      <c r="E1255"/>
      <c r="F1255"/>
      <c r="G1255"/>
      <c r="H1255"/>
      <c r="I1255"/>
    </row>
    <row r="1256" spans="2:9">
      <c r="B1256"/>
      <c r="C1256"/>
      <c r="D1256"/>
      <c r="E1256"/>
      <c r="F1256"/>
      <c r="G1256"/>
      <c r="H1256"/>
      <c r="I1256"/>
    </row>
    <row r="1257" spans="2:9">
      <c r="B1257"/>
      <c r="C1257"/>
      <c r="D1257"/>
      <c r="E1257"/>
      <c r="F1257"/>
      <c r="G1257"/>
      <c r="H1257"/>
      <c r="I1257"/>
    </row>
    <row r="1258" spans="2:9">
      <c r="B1258"/>
      <c r="C1258"/>
      <c r="D1258"/>
      <c r="E1258"/>
      <c r="F1258"/>
      <c r="G1258"/>
      <c r="H1258"/>
      <c r="I1258"/>
    </row>
    <row r="1259" spans="2:9">
      <c r="B1259"/>
      <c r="C1259"/>
      <c r="D1259"/>
      <c r="E1259"/>
      <c r="F1259"/>
      <c r="G1259"/>
      <c r="H1259"/>
      <c r="I1259"/>
    </row>
    <row r="1260" spans="2:9">
      <c r="B1260"/>
      <c r="C1260"/>
      <c r="D1260"/>
      <c r="E1260"/>
      <c r="F1260"/>
      <c r="G1260"/>
      <c r="H1260"/>
      <c r="I1260"/>
    </row>
    <row r="1261" spans="2:9">
      <c r="B1261"/>
      <c r="C1261"/>
      <c r="D1261"/>
      <c r="E1261"/>
      <c r="F1261"/>
      <c r="G1261"/>
      <c r="H1261"/>
      <c r="I1261"/>
    </row>
    <row r="1262" spans="2:9">
      <c r="B1262"/>
      <c r="C1262"/>
      <c r="D1262"/>
      <c r="E1262"/>
      <c r="F1262"/>
      <c r="G1262"/>
      <c r="H1262"/>
      <c r="I1262"/>
    </row>
    <row r="1263" spans="2:9">
      <c r="B1263"/>
      <c r="C1263"/>
      <c r="D1263"/>
      <c r="E1263"/>
      <c r="F1263"/>
      <c r="G1263"/>
      <c r="H1263"/>
      <c r="I1263"/>
    </row>
    <row r="1264" spans="2:9">
      <c r="B1264"/>
      <c r="C1264"/>
      <c r="D1264"/>
      <c r="E1264"/>
      <c r="F1264"/>
      <c r="G1264"/>
      <c r="H1264"/>
      <c r="I1264"/>
    </row>
    <row r="1265" spans="2:9">
      <c r="B1265"/>
      <c r="C1265"/>
      <c r="D1265"/>
      <c r="E1265"/>
      <c r="F1265"/>
      <c r="G1265"/>
      <c r="H1265"/>
      <c r="I1265"/>
    </row>
    <row r="1266" spans="2:9">
      <c r="B1266"/>
      <c r="C1266"/>
      <c r="D1266"/>
      <c r="E1266"/>
      <c r="F1266"/>
      <c r="G1266"/>
      <c r="H1266"/>
      <c r="I1266"/>
    </row>
    <row r="1267" spans="2:9">
      <c r="B1267"/>
      <c r="C1267"/>
      <c r="D1267"/>
      <c r="E1267"/>
      <c r="F1267"/>
      <c r="G1267"/>
      <c r="H1267"/>
      <c r="I1267"/>
    </row>
    <row r="1268" spans="2:9">
      <c r="B1268"/>
      <c r="C1268"/>
      <c r="D1268"/>
      <c r="E1268"/>
      <c r="F1268"/>
      <c r="G1268"/>
      <c r="H1268"/>
      <c r="I1268"/>
    </row>
    <row r="1269" spans="2:9">
      <c r="B1269"/>
      <c r="C1269"/>
      <c r="D1269"/>
      <c r="E1269"/>
      <c r="F1269"/>
      <c r="G1269"/>
      <c r="H1269"/>
      <c r="I1269"/>
    </row>
    <row r="1270" spans="2:9">
      <c r="B1270"/>
      <c r="C1270"/>
      <c r="D1270"/>
      <c r="E1270"/>
      <c r="F1270"/>
      <c r="G1270"/>
      <c r="H1270"/>
      <c r="I1270"/>
    </row>
    <row r="1271" spans="2:9">
      <c r="B1271"/>
      <c r="C1271"/>
      <c r="D1271"/>
      <c r="E1271"/>
      <c r="F1271"/>
      <c r="G1271"/>
      <c r="H1271"/>
      <c r="I1271"/>
    </row>
    <row r="1272" spans="2:9">
      <c r="B1272"/>
      <c r="C1272"/>
      <c r="D1272"/>
      <c r="E1272"/>
      <c r="F1272"/>
      <c r="G1272"/>
      <c r="H1272"/>
      <c r="I1272"/>
    </row>
    <row r="1273" spans="2:9">
      <c r="B1273"/>
      <c r="C1273"/>
      <c r="D1273"/>
      <c r="E1273"/>
      <c r="F1273"/>
      <c r="G1273"/>
      <c r="H1273"/>
      <c r="I1273"/>
    </row>
    <row r="1274" spans="2:9">
      <c r="B1274"/>
      <c r="C1274"/>
      <c r="D1274"/>
      <c r="E1274"/>
      <c r="F1274"/>
      <c r="G1274"/>
      <c r="H1274"/>
      <c r="I1274"/>
    </row>
    <row r="1275" spans="2:9">
      <c r="B1275"/>
      <c r="C1275"/>
      <c r="D1275"/>
      <c r="E1275"/>
      <c r="F1275"/>
      <c r="G1275"/>
      <c r="H1275"/>
      <c r="I1275"/>
    </row>
    <row r="1276" spans="2:9">
      <c r="B1276"/>
      <c r="C1276"/>
      <c r="D1276"/>
      <c r="E1276"/>
      <c r="F1276"/>
      <c r="G1276"/>
      <c r="H1276"/>
      <c r="I1276"/>
    </row>
    <row r="1277" spans="2:9">
      <c r="B1277"/>
      <c r="C1277"/>
      <c r="D1277"/>
      <c r="E1277"/>
      <c r="F1277"/>
      <c r="G1277"/>
      <c r="H1277"/>
      <c r="I1277"/>
    </row>
    <row r="1278" spans="2:9">
      <c r="B1278"/>
      <c r="C1278"/>
      <c r="D1278"/>
      <c r="E1278"/>
      <c r="F1278"/>
      <c r="G1278"/>
      <c r="H1278"/>
      <c r="I1278"/>
    </row>
    <row r="1279" spans="2:9">
      <c r="B1279"/>
      <c r="C1279"/>
      <c r="D1279"/>
      <c r="E1279"/>
      <c r="F1279"/>
      <c r="G1279"/>
      <c r="H1279"/>
      <c r="I1279"/>
    </row>
    <row r="1280" spans="2:9">
      <c r="B1280"/>
      <c r="C1280"/>
      <c r="D1280"/>
      <c r="E1280"/>
      <c r="F1280"/>
      <c r="G1280"/>
      <c r="H1280"/>
      <c r="I1280"/>
    </row>
    <row r="1281" spans="2:9">
      <c r="B1281"/>
      <c r="C1281"/>
      <c r="D1281"/>
      <c r="E1281"/>
      <c r="F1281"/>
      <c r="G1281"/>
      <c r="H1281"/>
      <c r="I1281"/>
    </row>
    <row r="1282" spans="2:9">
      <c r="B1282"/>
      <c r="C1282"/>
      <c r="D1282"/>
      <c r="E1282"/>
      <c r="F1282"/>
      <c r="G1282"/>
      <c r="H1282"/>
      <c r="I1282"/>
    </row>
    <row r="1283" spans="2:9">
      <c r="B1283"/>
      <c r="C1283"/>
      <c r="D1283"/>
      <c r="E1283"/>
      <c r="F1283"/>
      <c r="G1283"/>
      <c r="H1283"/>
      <c r="I1283"/>
    </row>
    <row r="1284" spans="2:9">
      <c r="B1284"/>
      <c r="C1284"/>
      <c r="D1284"/>
      <c r="E1284"/>
      <c r="F1284"/>
      <c r="G1284"/>
      <c r="H1284"/>
      <c r="I1284"/>
    </row>
    <row r="1285" spans="2:9">
      <c r="B1285"/>
      <c r="C1285"/>
      <c r="D1285"/>
      <c r="E1285"/>
      <c r="F1285"/>
      <c r="G1285"/>
      <c r="H1285"/>
      <c r="I1285"/>
    </row>
    <row r="1286" spans="2:9">
      <c r="B1286"/>
      <c r="C1286"/>
      <c r="D1286"/>
      <c r="E1286"/>
      <c r="F1286"/>
      <c r="G1286"/>
      <c r="H1286"/>
      <c r="I1286"/>
    </row>
    <row r="1287" spans="2:9">
      <c r="B1287"/>
      <c r="C1287"/>
      <c r="D1287"/>
      <c r="E1287"/>
      <c r="F1287"/>
      <c r="G1287"/>
      <c r="H1287"/>
      <c r="I1287"/>
    </row>
    <row r="1288" spans="2:9">
      <c r="B1288"/>
      <c r="C1288"/>
      <c r="D1288"/>
      <c r="E1288"/>
      <c r="F1288"/>
      <c r="G1288"/>
      <c r="H1288"/>
      <c r="I1288"/>
    </row>
    <row r="1289" spans="2:9">
      <c r="B1289"/>
      <c r="C1289"/>
      <c r="D1289"/>
      <c r="E1289"/>
      <c r="F1289"/>
      <c r="G1289"/>
      <c r="H1289"/>
      <c r="I1289"/>
    </row>
    <row r="1290" spans="2:9">
      <c r="B1290"/>
      <c r="C1290"/>
      <c r="D1290"/>
      <c r="E1290"/>
      <c r="F1290"/>
      <c r="G1290"/>
      <c r="H1290"/>
      <c r="I1290"/>
    </row>
    <row r="1291" spans="2:9">
      <c r="B1291"/>
      <c r="C1291"/>
      <c r="D1291"/>
      <c r="E1291"/>
      <c r="F1291"/>
      <c r="G1291"/>
      <c r="H1291"/>
      <c r="I1291"/>
    </row>
    <row r="1292" spans="2:9">
      <c r="B1292"/>
      <c r="C1292"/>
      <c r="D1292"/>
      <c r="E1292"/>
      <c r="F1292"/>
      <c r="G1292"/>
      <c r="H1292"/>
      <c r="I1292"/>
    </row>
    <row r="1293" spans="2:9">
      <c r="B1293"/>
      <c r="C1293"/>
      <c r="D1293"/>
      <c r="E1293"/>
      <c r="F1293"/>
      <c r="G1293"/>
      <c r="H1293"/>
      <c r="I1293"/>
    </row>
    <row r="1294" spans="2:9">
      <c r="B1294"/>
      <c r="C1294"/>
      <c r="D1294"/>
      <c r="E1294"/>
      <c r="F1294"/>
      <c r="G1294"/>
      <c r="H1294"/>
      <c r="I1294"/>
    </row>
    <row r="1295" spans="2:9">
      <c r="B1295"/>
      <c r="C1295"/>
      <c r="D1295"/>
      <c r="E1295"/>
      <c r="F1295"/>
      <c r="G1295"/>
      <c r="H1295"/>
      <c r="I1295"/>
    </row>
    <row r="1296" spans="2:9">
      <c r="B1296"/>
      <c r="C1296"/>
      <c r="D1296"/>
      <c r="E1296"/>
      <c r="F1296"/>
      <c r="G1296"/>
      <c r="H1296"/>
      <c r="I1296"/>
    </row>
    <row r="1297" spans="2:9">
      <c r="B1297"/>
      <c r="C1297"/>
      <c r="D1297"/>
      <c r="E1297"/>
      <c r="F1297"/>
      <c r="G1297"/>
      <c r="H1297"/>
      <c r="I1297"/>
    </row>
    <row r="1298" spans="2:9">
      <c r="B1298"/>
      <c r="C1298"/>
      <c r="D1298"/>
      <c r="E1298"/>
      <c r="F1298"/>
      <c r="G1298"/>
      <c r="H1298"/>
      <c r="I1298"/>
    </row>
    <row r="1299" spans="2:9">
      <c r="B1299"/>
      <c r="C1299"/>
      <c r="D1299"/>
      <c r="E1299"/>
      <c r="F1299"/>
      <c r="G1299"/>
      <c r="H1299"/>
      <c r="I1299"/>
    </row>
    <row r="1300" spans="2:9">
      <c r="B1300"/>
      <c r="C1300"/>
      <c r="D1300"/>
      <c r="E1300"/>
      <c r="F1300"/>
      <c r="G1300"/>
      <c r="H1300"/>
      <c r="I1300"/>
    </row>
    <row r="1301" spans="2:9">
      <c r="B1301"/>
      <c r="C1301"/>
      <c r="D1301"/>
      <c r="E1301"/>
      <c r="F1301"/>
      <c r="G1301"/>
      <c r="H1301"/>
      <c r="I1301"/>
    </row>
    <row r="1302" spans="2:9">
      <c r="B1302"/>
      <c r="C1302"/>
      <c r="D1302"/>
      <c r="E1302"/>
      <c r="F1302"/>
      <c r="G1302"/>
      <c r="H1302"/>
      <c r="I1302"/>
    </row>
    <row r="1303" spans="2:9">
      <c r="B1303"/>
      <c r="C1303"/>
      <c r="D1303"/>
      <c r="E1303"/>
      <c r="F1303"/>
      <c r="G1303"/>
      <c r="H1303"/>
      <c r="I1303"/>
    </row>
    <row r="1304" spans="2:9">
      <c r="B1304"/>
      <c r="C1304"/>
      <c r="D1304"/>
      <c r="E1304"/>
      <c r="F1304"/>
      <c r="G1304"/>
      <c r="H1304"/>
      <c r="I1304"/>
    </row>
    <row r="1305" spans="2:9">
      <c r="B1305"/>
      <c r="C1305"/>
      <c r="D1305"/>
      <c r="E1305"/>
      <c r="F1305"/>
      <c r="G1305"/>
      <c r="H1305"/>
      <c r="I1305"/>
    </row>
    <row r="1306" spans="2:9">
      <c r="B1306"/>
      <c r="C1306"/>
      <c r="D1306"/>
      <c r="E1306"/>
      <c r="F1306"/>
      <c r="G1306"/>
      <c r="H1306"/>
      <c r="I1306"/>
    </row>
    <row r="1307" spans="2:9">
      <c r="B1307"/>
      <c r="C1307"/>
      <c r="D1307"/>
      <c r="E1307"/>
      <c r="F1307"/>
      <c r="G1307"/>
      <c r="H1307"/>
      <c r="I1307"/>
    </row>
    <row r="1308" spans="2:9">
      <c r="B1308"/>
      <c r="C1308"/>
      <c r="D1308"/>
      <c r="E1308"/>
      <c r="F1308"/>
      <c r="G1308"/>
      <c r="H1308"/>
      <c r="I1308"/>
    </row>
    <row r="1309" spans="2:9">
      <c r="B1309"/>
      <c r="C1309"/>
      <c r="D1309"/>
      <c r="E1309"/>
      <c r="F1309"/>
      <c r="G1309"/>
      <c r="H1309"/>
      <c r="I1309"/>
    </row>
    <row r="1310" spans="2:9">
      <c r="B1310"/>
      <c r="C1310"/>
      <c r="D1310"/>
      <c r="E1310"/>
      <c r="F1310"/>
      <c r="G1310"/>
      <c r="H1310"/>
      <c r="I1310"/>
    </row>
    <row r="1311" spans="2:9">
      <c r="B1311"/>
      <c r="C1311"/>
      <c r="D1311"/>
      <c r="E1311"/>
      <c r="F1311"/>
      <c r="G1311"/>
      <c r="H1311"/>
      <c r="I1311"/>
    </row>
    <row r="1312" spans="2:9">
      <c r="B1312"/>
      <c r="C1312"/>
      <c r="D1312"/>
      <c r="E1312"/>
      <c r="F1312"/>
      <c r="G1312"/>
      <c r="H1312"/>
      <c r="I1312"/>
    </row>
    <row r="1313" spans="2:9">
      <c r="B1313"/>
      <c r="C1313"/>
      <c r="D1313"/>
      <c r="E1313"/>
      <c r="F1313"/>
      <c r="G1313"/>
      <c r="H1313"/>
      <c r="I1313"/>
    </row>
    <row r="1314" spans="2:9">
      <c r="B1314"/>
      <c r="C1314"/>
      <c r="D1314"/>
      <c r="E1314"/>
      <c r="F1314"/>
      <c r="G1314"/>
      <c r="H1314"/>
      <c r="I1314"/>
    </row>
    <row r="1315" spans="2:9">
      <c r="B1315"/>
      <c r="C1315"/>
      <c r="D1315"/>
      <c r="E1315"/>
      <c r="F1315"/>
      <c r="G1315"/>
      <c r="H1315"/>
      <c r="I1315"/>
    </row>
    <row r="1316" spans="2:9">
      <c r="B1316"/>
      <c r="C1316"/>
      <c r="D1316"/>
      <c r="E1316"/>
      <c r="F1316"/>
      <c r="G1316"/>
      <c r="H1316"/>
      <c r="I1316"/>
    </row>
    <row r="1317" spans="2:9">
      <c r="B1317"/>
      <c r="C1317"/>
      <c r="D1317"/>
      <c r="E1317"/>
      <c r="F1317"/>
      <c r="G1317"/>
      <c r="H1317"/>
      <c r="I1317"/>
    </row>
    <row r="1318" spans="2:9">
      <c r="B1318"/>
      <c r="C1318"/>
      <c r="D1318"/>
      <c r="E1318"/>
      <c r="F1318"/>
      <c r="G1318"/>
      <c r="H1318"/>
      <c r="I1318"/>
    </row>
    <row r="1319" spans="2:9">
      <c r="B1319"/>
      <c r="C1319"/>
      <c r="D1319"/>
      <c r="E1319"/>
      <c r="F1319"/>
      <c r="G1319"/>
      <c r="H1319"/>
      <c r="I1319"/>
    </row>
    <row r="1320" spans="2:9">
      <c r="B1320"/>
      <c r="C1320"/>
      <c r="D1320"/>
      <c r="E1320"/>
      <c r="F1320"/>
      <c r="G1320"/>
      <c r="H1320"/>
      <c r="I1320"/>
    </row>
    <row r="1321" spans="2:9">
      <c r="B1321"/>
      <c r="C1321"/>
      <c r="D1321"/>
      <c r="E1321"/>
      <c r="F1321"/>
      <c r="G1321"/>
      <c r="H1321"/>
      <c r="I1321"/>
    </row>
    <row r="1322" spans="2:9">
      <c r="B1322"/>
      <c r="C1322"/>
      <c r="D1322"/>
      <c r="E1322"/>
      <c r="F1322"/>
      <c r="G1322"/>
      <c r="H1322"/>
      <c r="I1322"/>
    </row>
    <row r="1323" spans="2:9">
      <c r="B1323"/>
      <c r="C1323"/>
      <c r="D1323"/>
      <c r="E1323"/>
      <c r="F1323"/>
      <c r="G1323"/>
      <c r="H1323"/>
      <c r="I1323"/>
    </row>
    <row r="1324" spans="2:9">
      <c r="B1324"/>
      <c r="C1324"/>
      <c r="D1324"/>
      <c r="E1324"/>
      <c r="F1324"/>
      <c r="G1324"/>
      <c r="H1324"/>
      <c r="I1324"/>
    </row>
    <row r="1325" spans="2:9">
      <c r="B1325"/>
      <c r="C1325"/>
      <c r="D1325"/>
      <c r="E1325"/>
      <c r="F1325"/>
      <c r="G1325"/>
      <c r="H1325"/>
      <c r="I1325"/>
    </row>
    <row r="1326" spans="2:9">
      <c r="B1326"/>
      <c r="C1326"/>
      <c r="D1326"/>
      <c r="E1326"/>
      <c r="F1326"/>
      <c r="G1326"/>
      <c r="H1326"/>
      <c r="I1326"/>
    </row>
    <row r="1327" spans="2:9">
      <c r="B1327"/>
      <c r="C1327"/>
      <c r="D1327"/>
      <c r="E1327"/>
      <c r="F1327"/>
      <c r="G1327"/>
      <c r="H1327"/>
      <c r="I1327"/>
    </row>
    <row r="1328" spans="2:9">
      <c r="B1328"/>
      <c r="C1328"/>
      <c r="D1328"/>
      <c r="E1328"/>
      <c r="F1328"/>
      <c r="G1328"/>
      <c r="H1328"/>
      <c r="I1328"/>
    </row>
    <row r="1329" spans="2:9">
      <c r="B1329"/>
      <c r="C1329"/>
      <c r="D1329"/>
      <c r="E1329"/>
      <c r="F1329"/>
      <c r="G1329"/>
      <c r="H1329"/>
      <c r="I1329"/>
    </row>
    <row r="1330" spans="2:9">
      <c r="B1330"/>
      <c r="C1330"/>
      <c r="D1330"/>
      <c r="E1330"/>
      <c r="F1330"/>
      <c r="G1330"/>
      <c r="H1330"/>
      <c r="I1330"/>
    </row>
    <row r="1331" spans="2:9">
      <c r="B1331"/>
      <c r="C1331"/>
      <c r="D1331"/>
      <c r="E1331"/>
      <c r="F1331"/>
      <c r="G1331"/>
      <c r="H1331"/>
      <c r="I1331"/>
    </row>
    <row r="1332" spans="2:9">
      <c r="B1332"/>
      <c r="C1332"/>
      <c r="D1332"/>
      <c r="E1332"/>
      <c r="F1332"/>
      <c r="G1332"/>
      <c r="H1332"/>
      <c r="I1332"/>
    </row>
    <row r="1333" spans="2:9">
      <c r="B1333"/>
      <c r="C1333"/>
      <c r="D1333"/>
      <c r="E1333"/>
      <c r="F1333"/>
      <c r="G1333"/>
      <c r="H1333"/>
      <c r="I1333"/>
    </row>
    <row r="1334" spans="2:9">
      <c r="B1334"/>
      <c r="C1334"/>
      <c r="D1334"/>
      <c r="E1334"/>
      <c r="F1334"/>
      <c r="G1334"/>
      <c r="H1334"/>
      <c r="I1334"/>
    </row>
    <row r="1335" spans="2:9">
      <c r="B1335"/>
      <c r="C1335"/>
      <c r="D1335"/>
      <c r="E1335"/>
      <c r="F1335"/>
      <c r="G1335"/>
      <c r="H1335"/>
      <c r="I1335"/>
    </row>
    <row r="1336" spans="2:9">
      <c r="B1336"/>
      <c r="C1336"/>
      <c r="D1336"/>
      <c r="E1336"/>
      <c r="F1336"/>
      <c r="G1336"/>
      <c r="H1336"/>
      <c r="I1336"/>
    </row>
    <row r="1337" spans="2:9">
      <c r="B1337"/>
      <c r="C1337"/>
      <c r="D1337"/>
      <c r="E1337"/>
      <c r="F1337"/>
      <c r="G1337"/>
      <c r="H1337"/>
      <c r="I1337"/>
    </row>
    <row r="1338" spans="2:9">
      <c r="B1338"/>
      <c r="C1338"/>
      <c r="D1338"/>
      <c r="E1338"/>
      <c r="F1338"/>
      <c r="G1338"/>
      <c r="H1338"/>
      <c r="I1338"/>
    </row>
    <row r="1339" spans="2:9">
      <c r="B1339"/>
      <c r="C1339"/>
      <c r="D1339"/>
      <c r="E1339"/>
      <c r="F1339"/>
      <c r="G1339"/>
      <c r="H1339"/>
      <c r="I1339"/>
    </row>
    <row r="1340" spans="2:9">
      <c r="B1340"/>
      <c r="C1340"/>
      <c r="D1340"/>
      <c r="E1340"/>
      <c r="F1340"/>
      <c r="G1340"/>
      <c r="H1340"/>
      <c r="I1340"/>
    </row>
    <row r="1341" spans="2:9">
      <c r="B1341"/>
      <c r="C1341"/>
      <c r="D1341"/>
      <c r="E1341"/>
      <c r="F1341"/>
      <c r="G1341"/>
      <c r="H1341"/>
      <c r="I1341"/>
    </row>
    <row r="1342" spans="2:9">
      <c r="B1342"/>
      <c r="C1342"/>
      <c r="D1342"/>
      <c r="E1342"/>
      <c r="F1342"/>
      <c r="G1342"/>
      <c r="H1342"/>
      <c r="I1342"/>
    </row>
    <row r="1343" spans="2:9">
      <c r="B1343"/>
      <c r="C1343"/>
      <c r="D1343"/>
      <c r="E1343"/>
      <c r="F1343"/>
      <c r="G1343"/>
      <c r="H1343"/>
      <c r="I1343"/>
    </row>
    <row r="1344" spans="2:9">
      <c r="B1344"/>
      <c r="C1344"/>
      <c r="D1344"/>
      <c r="E1344"/>
      <c r="F1344"/>
      <c r="G1344"/>
      <c r="H1344"/>
      <c r="I1344"/>
    </row>
    <row r="1345" spans="2:9">
      <c r="B1345"/>
      <c r="C1345"/>
      <c r="D1345"/>
      <c r="E1345"/>
      <c r="F1345"/>
      <c r="G1345"/>
      <c r="H1345"/>
      <c r="I1345"/>
    </row>
    <row r="1346" spans="2:9">
      <c r="B1346"/>
      <c r="C1346"/>
      <c r="D1346"/>
      <c r="E1346"/>
      <c r="F1346"/>
      <c r="G1346"/>
      <c r="H1346"/>
      <c r="I1346"/>
    </row>
    <row r="1347" spans="2:9">
      <c r="B1347"/>
      <c r="C1347"/>
      <c r="D1347"/>
      <c r="E1347"/>
      <c r="F1347"/>
      <c r="G1347"/>
      <c r="H1347"/>
      <c r="I1347"/>
    </row>
    <row r="1348" spans="2:9">
      <c r="B1348"/>
      <c r="C1348"/>
      <c r="D1348"/>
      <c r="E1348"/>
      <c r="F1348"/>
      <c r="G1348"/>
      <c r="H1348"/>
      <c r="I1348"/>
    </row>
    <row r="1349" spans="2:9">
      <c r="B1349"/>
      <c r="C1349"/>
      <c r="D1349"/>
      <c r="E1349"/>
      <c r="F1349"/>
      <c r="G1349"/>
      <c r="H1349"/>
      <c r="I1349"/>
    </row>
    <row r="1350" spans="2:9">
      <c r="B1350"/>
      <c r="C1350"/>
      <c r="D1350"/>
      <c r="E1350"/>
      <c r="F1350"/>
      <c r="G1350"/>
      <c r="H1350"/>
      <c r="I1350"/>
    </row>
    <row r="1351" spans="2:9">
      <c r="B1351"/>
      <c r="C1351"/>
      <c r="D1351"/>
      <c r="E1351"/>
      <c r="F1351"/>
      <c r="G1351"/>
      <c r="H1351"/>
      <c r="I1351"/>
    </row>
    <row r="1352" spans="2:9">
      <c r="B1352"/>
      <c r="C1352"/>
      <c r="D1352"/>
      <c r="E1352"/>
      <c r="F1352"/>
      <c r="G1352"/>
      <c r="H1352"/>
      <c r="I1352"/>
    </row>
    <row r="1353" spans="2:9">
      <c r="B1353"/>
      <c r="C1353"/>
      <c r="D1353"/>
      <c r="E1353"/>
      <c r="F1353"/>
      <c r="G1353"/>
      <c r="H1353"/>
      <c r="I1353"/>
    </row>
    <row r="1354" spans="2:9">
      <c r="B1354"/>
      <c r="C1354"/>
      <c r="D1354"/>
      <c r="E1354"/>
      <c r="F1354"/>
      <c r="G1354"/>
      <c r="H1354"/>
      <c r="I1354"/>
    </row>
    <row r="1355" spans="2:9">
      <c r="B1355"/>
      <c r="C1355"/>
      <c r="D1355"/>
      <c r="E1355"/>
      <c r="F1355"/>
      <c r="G1355"/>
      <c r="H1355"/>
      <c r="I1355"/>
    </row>
    <row r="1356" spans="2:9">
      <c r="B1356"/>
      <c r="C1356"/>
      <c r="D1356"/>
      <c r="E1356"/>
      <c r="F1356"/>
      <c r="G1356"/>
      <c r="H1356"/>
      <c r="I1356"/>
    </row>
    <row r="1357" spans="2:9">
      <c r="B1357"/>
      <c r="C1357"/>
      <c r="D1357"/>
      <c r="E1357"/>
      <c r="F1357"/>
      <c r="G1357"/>
      <c r="H1357"/>
      <c r="I1357"/>
    </row>
    <row r="1358" spans="2:9">
      <c r="B1358"/>
      <c r="C1358"/>
      <c r="D1358"/>
      <c r="E1358"/>
      <c r="F1358"/>
      <c r="G1358"/>
      <c r="H1358"/>
      <c r="I1358"/>
    </row>
    <row r="1359" spans="2:9">
      <c r="B1359"/>
      <c r="C1359"/>
      <c r="D1359"/>
      <c r="E1359"/>
      <c r="F1359"/>
      <c r="G1359"/>
      <c r="H1359"/>
      <c r="I1359"/>
    </row>
    <row r="1360" spans="2:9">
      <c r="B1360"/>
      <c r="C1360"/>
      <c r="D1360"/>
      <c r="E1360"/>
      <c r="F1360"/>
      <c r="G1360"/>
      <c r="H1360"/>
      <c r="I1360"/>
    </row>
    <row r="1361" spans="2:9">
      <c r="B1361"/>
      <c r="C1361"/>
      <c r="D1361"/>
      <c r="E1361"/>
      <c r="F1361"/>
      <c r="G1361"/>
      <c r="H1361"/>
      <c r="I1361"/>
    </row>
    <row r="1362" spans="2:9">
      <c r="B1362"/>
      <c r="C1362"/>
      <c r="D1362"/>
      <c r="E1362"/>
      <c r="F1362"/>
      <c r="G1362"/>
      <c r="H1362"/>
      <c r="I1362"/>
    </row>
    <row r="1363" spans="2:9">
      <c r="B1363"/>
      <c r="C1363"/>
      <c r="D1363"/>
      <c r="E1363"/>
      <c r="F1363"/>
      <c r="G1363"/>
      <c r="H1363"/>
      <c r="I1363"/>
    </row>
    <row r="1364" spans="2:9">
      <c r="B1364"/>
      <c r="C1364"/>
      <c r="D1364"/>
      <c r="E1364"/>
      <c r="F1364"/>
      <c r="G1364"/>
      <c r="H1364"/>
      <c r="I1364"/>
    </row>
    <row r="1365" spans="2:9">
      <c r="B1365"/>
      <c r="C1365"/>
      <c r="D1365"/>
      <c r="E1365"/>
      <c r="F1365"/>
      <c r="G1365"/>
      <c r="H1365"/>
      <c r="I1365"/>
    </row>
    <row r="1366" spans="2:9">
      <c r="B1366"/>
      <c r="C1366"/>
      <c r="D1366"/>
      <c r="E1366"/>
      <c r="F1366"/>
      <c r="G1366"/>
      <c r="H1366"/>
      <c r="I1366"/>
    </row>
    <row r="1367" spans="2:9">
      <c r="B1367"/>
      <c r="C1367"/>
      <c r="D1367"/>
      <c r="E1367"/>
      <c r="F1367"/>
      <c r="G1367"/>
      <c r="H1367"/>
      <c r="I1367"/>
    </row>
    <row r="1368" spans="2:9">
      <c r="B1368"/>
      <c r="C1368"/>
      <c r="D1368"/>
      <c r="E1368"/>
      <c r="F1368"/>
      <c r="G1368"/>
      <c r="H1368"/>
      <c r="I1368"/>
    </row>
    <row r="1369" spans="2:9">
      <c r="B1369"/>
      <c r="C1369"/>
      <c r="D1369"/>
      <c r="E1369"/>
      <c r="F1369"/>
      <c r="G1369"/>
      <c r="H1369"/>
      <c r="I1369"/>
    </row>
    <row r="1370" spans="2:9">
      <c r="B1370"/>
      <c r="C1370"/>
      <c r="D1370"/>
      <c r="E1370"/>
      <c r="F1370"/>
      <c r="G1370"/>
      <c r="H1370"/>
      <c r="I1370"/>
    </row>
    <row r="1371" spans="2:9">
      <c r="B1371"/>
      <c r="C1371"/>
      <c r="D1371"/>
      <c r="E1371"/>
      <c r="F1371"/>
      <c r="G1371"/>
      <c r="H1371"/>
      <c r="I1371"/>
    </row>
    <row r="1372" spans="2:9">
      <c r="B1372"/>
      <c r="C1372"/>
      <c r="D1372"/>
      <c r="E1372"/>
      <c r="F1372"/>
      <c r="G1372"/>
      <c r="H1372"/>
      <c r="I1372"/>
    </row>
    <row r="1373" spans="2:9">
      <c r="B1373"/>
      <c r="C1373"/>
      <c r="D1373"/>
      <c r="E1373"/>
      <c r="F1373"/>
      <c r="G1373"/>
      <c r="H1373"/>
      <c r="I1373"/>
    </row>
    <row r="1374" spans="2:9">
      <c r="B1374"/>
      <c r="C1374"/>
      <c r="D1374"/>
      <c r="E1374"/>
      <c r="F1374"/>
      <c r="G1374"/>
      <c r="H1374"/>
      <c r="I1374"/>
    </row>
    <row r="1375" spans="2:9">
      <c r="B1375"/>
      <c r="C1375"/>
      <c r="D1375"/>
      <c r="E1375"/>
      <c r="F1375"/>
      <c r="G1375"/>
      <c r="H1375"/>
      <c r="I1375"/>
    </row>
    <row r="1376" spans="2:9">
      <c r="B1376"/>
      <c r="C1376"/>
      <c r="D1376"/>
      <c r="E1376"/>
      <c r="F1376"/>
      <c r="G1376"/>
      <c r="H1376"/>
      <c r="I1376"/>
    </row>
    <row r="1377" spans="2:9">
      <c r="B1377"/>
      <c r="C1377"/>
      <c r="D1377"/>
      <c r="E1377"/>
      <c r="F1377"/>
      <c r="G1377"/>
      <c r="H1377"/>
      <c r="I1377"/>
    </row>
    <row r="1378" spans="2:9">
      <c r="B1378"/>
      <c r="C1378"/>
      <c r="D1378"/>
      <c r="E1378"/>
      <c r="F1378"/>
      <c r="G1378"/>
      <c r="H1378"/>
      <c r="I1378"/>
    </row>
    <row r="1379" spans="2:9">
      <c r="B1379"/>
      <c r="C1379"/>
      <c r="D1379"/>
      <c r="E1379"/>
      <c r="F1379"/>
      <c r="G1379"/>
      <c r="H1379"/>
      <c r="I1379"/>
    </row>
    <row r="1380" spans="2:9">
      <c r="B1380"/>
      <c r="C1380"/>
      <c r="D1380"/>
      <c r="E1380"/>
      <c r="F1380"/>
      <c r="G1380"/>
      <c r="H1380"/>
      <c r="I1380"/>
    </row>
    <row r="1381" spans="2:9">
      <c r="B1381"/>
      <c r="C1381"/>
      <c r="D1381"/>
      <c r="E1381"/>
      <c r="F1381"/>
      <c r="G1381"/>
      <c r="H1381"/>
      <c r="I1381"/>
    </row>
    <row r="1382" spans="2:9">
      <c r="B1382"/>
      <c r="C1382"/>
      <c r="D1382"/>
      <c r="E1382"/>
      <c r="F1382"/>
      <c r="G1382"/>
      <c r="H1382"/>
      <c r="I1382"/>
    </row>
    <row r="1383" spans="2:9">
      <c r="B1383"/>
      <c r="C1383"/>
      <c r="D1383"/>
      <c r="E1383"/>
      <c r="F1383"/>
      <c r="G1383"/>
      <c r="H1383"/>
      <c r="I1383"/>
    </row>
    <row r="1384" spans="2:9">
      <c r="B1384"/>
      <c r="C1384"/>
      <c r="D1384"/>
      <c r="E1384"/>
      <c r="F1384"/>
      <c r="G1384"/>
      <c r="H1384"/>
      <c r="I1384"/>
    </row>
    <row r="1385" spans="2:9">
      <c r="B1385"/>
      <c r="C1385"/>
      <c r="D1385"/>
      <c r="E1385"/>
      <c r="F1385"/>
      <c r="G1385"/>
      <c r="H1385"/>
      <c r="I1385"/>
    </row>
    <row r="1386" spans="2:9">
      <c r="B1386"/>
      <c r="C1386"/>
      <c r="D1386"/>
      <c r="E1386"/>
      <c r="F1386"/>
      <c r="G1386"/>
      <c r="H1386"/>
      <c r="I1386"/>
    </row>
    <row r="1387" spans="2:9">
      <c r="B1387"/>
      <c r="C1387"/>
      <c r="D1387"/>
      <c r="E1387"/>
      <c r="F1387"/>
      <c r="G1387"/>
      <c r="H1387"/>
      <c r="I1387"/>
    </row>
    <row r="1388" spans="2:9">
      <c r="B1388"/>
      <c r="C1388"/>
      <c r="D1388"/>
      <c r="E1388"/>
      <c r="F1388"/>
      <c r="G1388"/>
      <c r="H1388"/>
      <c r="I1388"/>
    </row>
    <row r="1389" spans="2:9">
      <c r="B1389"/>
      <c r="C1389"/>
      <c r="D1389"/>
      <c r="E1389"/>
      <c r="F1389"/>
      <c r="G1389"/>
      <c r="H1389"/>
      <c r="I1389"/>
    </row>
    <row r="1390" spans="2:9">
      <c r="B1390"/>
      <c r="C1390"/>
      <c r="D1390"/>
      <c r="E1390"/>
      <c r="F1390"/>
      <c r="G1390"/>
      <c r="H1390"/>
      <c r="I1390"/>
    </row>
    <row r="1391" spans="2:9">
      <c r="B1391"/>
      <c r="C1391"/>
      <c r="D1391"/>
      <c r="E1391"/>
      <c r="F1391"/>
      <c r="G1391"/>
      <c r="H1391"/>
      <c r="I1391"/>
    </row>
    <row r="1392" spans="2:9">
      <c r="B1392"/>
      <c r="C1392"/>
      <c r="D1392"/>
      <c r="E1392"/>
      <c r="F1392"/>
      <c r="G1392"/>
      <c r="H1392"/>
      <c r="I1392"/>
    </row>
    <row r="1393" spans="2:9">
      <c r="B1393"/>
      <c r="C1393"/>
      <c r="D1393"/>
      <c r="E1393"/>
      <c r="F1393"/>
      <c r="G1393"/>
      <c r="H1393"/>
      <c r="I1393"/>
    </row>
    <row r="1394" spans="2:9">
      <c r="B1394"/>
      <c r="C1394"/>
      <c r="D1394"/>
      <c r="E1394"/>
      <c r="F1394"/>
      <c r="G1394"/>
      <c r="H1394"/>
      <c r="I1394"/>
    </row>
    <row r="1395" spans="2:9">
      <c r="B1395"/>
      <c r="C1395"/>
      <c r="D1395"/>
      <c r="E1395"/>
      <c r="F1395"/>
      <c r="G1395"/>
      <c r="H1395"/>
      <c r="I1395"/>
    </row>
    <row r="1396" spans="2:9">
      <c r="B1396"/>
      <c r="C1396"/>
      <c r="D1396"/>
      <c r="E1396"/>
      <c r="F1396"/>
      <c r="G1396"/>
      <c r="H1396"/>
      <c r="I1396"/>
    </row>
    <row r="1397" spans="2:9">
      <c r="B1397"/>
      <c r="C1397"/>
      <c r="D1397"/>
      <c r="E1397"/>
      <c r="F1397"/>
      <c r="G1397"/>
      <c r="H1397"/>
      <c r="I1397"/>
    </row>
    <row r="1398" spans="2:9">
      <c r="B1398"/>
      <c r="C1398"/>
      <c r="D1398"/>
      <c r="E1398"/>
      <c r="F1398"/>
      <c r="G1398"/>
      <c r="H1398"/>
      <c r="I1398"/>
    </row>
    <row r="1399" spans="2:9">
      <c r="B1399"/>
      <c r="C1399"/>
      <c r="D1399"/>
      <c r="E1399"/>
      <c r="F1399"/>
      <c r="G1399"/>
      <c r="H1399"/>
      <c r="I1399"/>
    </row>
    <row r="1400" spans="2:9">
      <c r="B1400"/>
      <c r="C1400"/>
      <c r="D1400"/>
      <c r="E1400"/>
      <c r="F1400"/>
      <c r="G1400"/>
      <c r="H1400"/>
      <c r="I1400"/>
    </row>
    <row r="1401" spans="2:9">
      <c r="B1401"/>
      <c r="C1401"/>
      <c r="D1401"/>
      <c r="E1401"/>
      <c r="F1401"/>
      <c r="G1401"/>
      <c r="H1401"/>
      <c r="I1401"/>
    </row>
    <row r="1402" spans="2:9">
      <c r="B1402"/>
      <c r="C1402"/>
      <c r="D1402"/>
      <c r="E1402"/>
      <c r="F1402"/>
      <c r="G1402"/>
      <c r="H1402"/>
      <c r="I1402"/>
    </row>
    <row r="1403" spans="2:9">
      <c r="B1403"/>
      <c r="C1403"/>
      <c r="D1403"/>
      <c r="E1403"/>
      <c r="F1403"/>
      <c r="G1403"/>
      <c r="H1403"/>
      <c r="I1403"/>
    </row>
    <row r="1404" spans="2:9">
      <c r="B1404"/>
      <c r="C1404"/>
      <c r="D1404"/>
      <c r="E1404"/>
      <c r="F1404"/>
      <c r="G1404"/>
      <c r="H1404"/>
      <c r="I1404"/>
    </row>
    <row r="1405" spans="2:9">
      <c r="B1405"/>
      <c r="C1405"/>
      <c r="D1405"/>
      <c r="E1405"/>
      <c r="F1405"/>
      <c r="G1405"/>
      <c r="H1405"/>
      <c r="I1405"/>
    </row>
    <row r="1406" spans="2:9">
      <c r="B1406"/>
      <c r="C1406"/>
      <c r="D1406"/>
      <c r="E1406"/>
      <c r="F1406"/>
      <c r="G1406"/>
      <c r="H1406"/>
      <c r="I1406"/>
    </row>
    <row r="1407" spans="2:9">
      <c r="B1407"/>
      <c r="C1407"/>
      <c r="D1407"/>
      <c r="E1407"/>
      <c r="F1407"/>
      <c r="G1407"/>
      <c r="H1407"/>
      <c r="I1407"/>
    </row>
    <row r="1408" spans="2:9">
      <c r="B1408"/>
      <c r="C1408"/>
      <c r="D1408"/>
      <c r="E1408"/>
      <c r="F1408"/>
      <c r="G1408"/>
      <c r="H1408"/>
      <c r="I1408"/>
    </row>
    <row r="1409" spans="2:9">
      <c r="B1409"/>
      <c r="C1409"/>
      <c r="D1409"/>
      <c r="E1409"/>
      <c r="F1409"/>
      <c r="G1409"/>
      <c r="H1409"/>
      <c r="I1409"/>
    </row>
    <row r="1410" spans="2:9">
      <c r="B1410"/>
      <c r="C1410"/>
      <c r="D1410"/>
      <c r="E1410"/>
      <c r="F1410"/>
      <c r="G1410"/>
      <c r="H1410"/>
      <c r="I1410"/>
    </row>
    <row r="1411" spans="2:9">
      <c r="B1411"/>
      <c r="C1411"/>
      <c r="D1411"/>
      <c r="E1411"/>
      <c r="F1411"/>
      <c r="G1411"/>
      <c r="H1411"/>
      <c r="I1411"/>
    </row>
    <row r="1412" spans="2:9">
      <c r="B1412"/>
      <c r="C1412"/>
      <c r="D1412"/>
      <c r="E1412"/>
      <c r="F1412"/>
      <c r="G1412"/>
      <c r="H1412"/>
      <c r="I1412"/>
    </row>
    <row r="1413" spans="2:9">
      <c r="B1413"/>
      <c r="C1413"/>
      <c r="D1413"/>
      <c r="E1413"/>
      <c r="F1413"/>
      <c r="G1413"/>
      <c r="H1413"/>
      <c r="I1413"/>
    </row>
    <row r="1414" spans="2:9">
      <c r="B1414"/>
      <c r="C1414"/>
      <c r="D1414"/>
      <c r="E1414"/>
      <c r="F1414"/>
      <c r="G1414"/>
      <c r="H1414"/>
      <c r="I1414"/>
    </row>
    <row r="1415" spans="2:9">
      <c r="B1415"/>
      <c r="C1415"/>
      <c r="D1415"/>
      <c r="E1415"/>
      <c r="F1415"/>
      <c r="G1415"/>
      <c r="H1415"/>
      <c r="I1415"/>
    </row>
    <row r="1416" spans="2:9">
      <c r="B1416"/>
      <c r="C1416"/>
      <c r="D1416"/>
      <c r="E1416"/>
      <c r="F1416"/>
      <c r="G1416"/>
      <c r="H1416"/>
      <c r="I1416"/>
    </row>
    <row r="1417" spans="2:9">
      <c r="B1417"/>
      <c r="C1417"/>
      <c r="D1417"/>
      <c r="E1417"/>
      <c r="F1417"/>
      <c r="G1417"/>
      <c r="H1417"/>
      <c r="I1417"/>
    </row>
    <row r="1418" spans="2:9">
      <c r="B1418"/>
      <c r="C1418"/>
      <c r="D1418"/>
      <c r="E1418"/>
      <c r="F1418"/>
      <c r="G1418"/>
      <c r="H1418"/>
      <c r="I1418"/>
    </row>
    <row r="1419" spans="2:9">
      <c r="B1419"/>
      <c r="C1419"/>
      <c r="D1419"/>
      <c r="E1419"/>
      <c r="F1419"/>
      <c r="G1419"/>
      <c r="H1419"/>
      <c r="I1419"/>
    </row>
    <row r="1420" spans="2:9">
      <c r="B1420"/>
      <c r="C1420"/>
      <c r="D1420"/>
      <c r="E1420"/>
      <c r="F1420"/>
      <c r="G1420"/>
      <c r="H1420"/>
      <c r="I1420"/>
    </row>
    <row r="1421" spans="2:9">
      <c r="B1421"/>
      <c r="C1421"/>
      <c r="D1421"/>
      <c r="E1421"/>
      <c r="F1421"/>
      <c r="G1421"/>
      <c r="H1421"/>
      <c r="I1421"/>
    </row>
    <row r="1422" spans="2:9">
      <c r="B1422"/>
      <c r="C1422"/>
      <c r="D1422"/>
      <c r="E1422"/>
      <c r="F1422"/>
      <c r="G1422"/>
      <c r="H1422"/>
      <c r="I1422"/>
    </row>
    <row r="1423" spans="2:9">
      <c r="B1423"/>
      <c r="C1423"/>
      <c r="D1423"/>
      <c r="E1423"/>
      <c r="F1423"/>
      <c r="G1423"/>
      <c r="H1423"/>
      <c r="I1423"/>
    </row>
    <row r="1424" spans="2:9">
      <c r="B1424"/>
      <c r="C1424"/>
      <c r="D1424"/>
      <c r="E1424"/>
      <c r="F1424"/>
      <c r="G1424"/>
      <c r="H1424"/>
      <c r="I1424"/>
    </row>
    <row r="1425" spans="2:9">
      <c r="B1425"/>
      <c r="C1425"/>
      <c r="D1425"/>
      <c r="E1425"/>
      <c r="F1425"/>
      <c r="G1425"/>
      <c r="H1425"/>
      <c r="I1425"/>
    </row>
    <row r="1426" spans="2:9">
      <c r="B1426"/>
      <c r="C1426"/>
      <c r="D1426"/>
      <c r="E1426"/>
      <c r="F1426"/>
      <c r="G1426"/>
      <c r="H1426"/>
      <c r="I1426"/>
    </row>
    <row r="1427" spans="2:9">
      <c r="B1427"/>
      <c r="C1427"/>
      <c r="D1427"/>
      <c r="E1427"/>
      <c r="F1427"/>
      <c r="G1427"/>
      <c r="H1427"/>
      <c r="I1427"/>
    </row>
    <row r="1428" spans="2:9">
      <c r="B1428"/>
      <c r="C1428"/>
      <c r="D1428"/>
      <c r="E1428"/>
      <c r="F1428"/>
      <c r="G1428"/>
      <c r="H1428"/>
      <c r="I1428"/>
    </row>
    <row r="1429" spans="2:9">
      <c r="B1429"/>
      <c r="C1429"/>
      <c r="D1429"/>
      <c r="E1429"/>
      <c r="F1429"/>
      <c r="G1429"/>
      <c r="H1429"/>
      <c r="I1429"/>
    </row>
    <row r="1430" spans="2:9">
      <c r="B1430"/>
      <c r="C1430"/>
      <c r="D1430"/>
      <c r="E1430"/>
      <c r="F1430"/>
      <c r="G1430"/>
      <c r="H1430"/>
      <c r="I1430"/>
    </row>
    <row r="1431" spans="2:9">
      <c r="B1431"/>
      <c r="C1431"/>
      <c r="D1431"/>
      <c r="E1431"/>
      <c r="F1431"/>
      <c r="G1431"/>
      <c r="H1431"/>
      <c r="I1431"/>
    </row>
    <row r="1432" spans="2:9">
      <c r="B1432"/>
      <c r="C1432"/>
      <c r="D1432"/>
      <c r="E1432"/>
      <c r="F1432"/>
      <c r="G1432"/>
      <c r="H1432"/>
      <c r="I1432"/>
    </row>
    <row r="1433" spans="2:9">
      <c r="B1433"/>
      <c r="C1433"/>
      <c r="D1433"/>
      <c r="E1433"/>
      <c r="F1433"/>
      <c r="G1433"/>
      <c r="H1433"/>
      <c r="I1433"/>
    </row>
    <row r="1434" spans="2:9">
      <c r="B1434"/>
      <c r="C1434"/>
      <c r="D1434"/>
      <c r="E1434"/>
      <c r="F1434"/>
      <c r="G1434"/>
      <c r="H1434"/>
      <c r="I1434"/>
    </row>
    <row r="1435" spans="2:9">
      <c r="B1435"/>
      <c r="C1435"/>
      <c r="D1435"/>
      <c r="E1435"/>
      <c r="F1435"/>
      <c r="G1435"/>
      <c r="H1435"/>
      <c r="I1435"/>
    </row>
    <row r="1436" spans="2:9">
      <c r="B1436"/>
      <c r="C1436"/>
      <c r="D1436"/>
      <c r="E1436"/>
      <c r="F1436"/>
      <c r="G1436"/>
      <c r="H1436"/>
      <c r="I1436"/>
    </row>
    <row r="1437" spans="2:9">
      <c r="B1437"/>
      <c r="C1437"/>
      <c r="D1437"/>
      <c r="E1437"/>
      <c r="F1437"/>
      <c r="G1437"/>
      <c r="H1437"/>
      <c r="I1437"/>
    </row>
    <row r="1438" spans="2:9">
      <c r="B1438"/>
      <c r="C1438"/>
      <c r="D1438"/>
      <c r="E1438"/>
      <c r="F1438"/>
      <c r="G1438"/>
      <c r="H1438"/>
      <c r="I1438"/>
    </row>
    <row r="1439" spans="2:9">
      <c r="B1439"/>
      <c r="C1439"/>
      <c r="D1439"/>
      <c r="E1439"/>
      <c r="F1439"/>
      <c r="G1439"/>
      <c r="H1439"/>
      <c r="I1439"/>
    </row>
    <row r="1440" spans="2:9">
      <c r="B1440"/>
      <c r="C1440"/>
      <c r="D1440"/>
      <c r="E1440"/>
      <c r="F1440"/>
      <c r="G1440"/>
      <c r="H1440"/>
      <c r="I1440"/>
    </row>
    <row r="1441" spans="2:9">
      <c r="B1441"/>
      <c r="C1441"/>
      <c r="D1441"/>
      <c r="E1441"/>
      <c r="F1441"/>
      <c r="G1441"/>
      <c r="H1441"/>
      <c r="I1441"/>
    </row>
    <row r="1442" spans="2:9">
      <c r="B1442"/>
      <c r="C1442"/>
      <c r="D1442"/>
      <c r="E1442"/>
      <c r="F1442"/>
      <c r="G1442"/>
      <c r="H1442"/>
      <c r="I1442"/>
    </row>
    <row r="1443" spans="2:9">
      <c r="B1443"/>
      <c r="C1443"/>
      <c r="D1443"/>
      <c r="E1443"/>
      <c r="F1443"/>
      <c r="G1443"/>
      <c r="H1443"/>
      <c r="I1443"/>
    </row>
    <row r="1444" spans="2:9">
      <c r="B1444"/>
      <c r="C1444"/>
      <c r="D1444"/>
      <c r="E1444"/>
      <c r="F1444"/>
      <c r="G1444"/>
      <c r="H1444"/>
      <c r="I1444"/>
    </row>
    <row r="1445" spans="2:9">
      <c r="B1445"/>
      <c r="C1445"/>
      <c r="D1445"/>
      <c r="E1445"/>
      <c r="F1445"/>
      <c r="G1445"/>
      <c r="H1445"/>
      <c r="I1445"/>
    </row>
    <row r="1446" spans="2:9">
      <c r="B1446"/>
      <c r="C1446"/>
      <c r="D1446"/>
      <c r="E1446"/>
      <c r="F1446"/>
      <c r="G1446"/>
      <c r="H1446"/>
      <c r="I1446"/>
    </row>
    <row r="1447" spans="2:9">
      <c r="B1447"/>
      <c r="C1447"/>
      <c r="D1447"/>
      <c r="E1447"/>
      <c r="F1447"/>
      <c r="G1447"/>
      <c r="H1447"/>
      <c r="I1447"/>
    </row>
    <row r="1448" spans="2:9">
      <c r="B1448"/>
      <c r="C1448"/>
      <c r="D1448"/>
      <c r="E1448"/>
      <c r="F1448"/>
      <c r="G1448"/>
      <c r="H1448"/>
      <c r="I1448"/>
    </row>
    <row r="1449" spans="2:9">
      <c r="B1449"/>
      <c r="C1449"/>
      <c r="D1449"/>
      <c r="E1449"/>
      <c r="F1449"/>
      <c r="G1449"/>
      <c r="H1449"/>
      <c r="I1449"/>
    </row>
    <row r="1450" spans="2:9">
      <c r="B1450"/>
      <c r="C1450"/>
      <c r="D1450"/>
      <c r="E1450"/>
      <c r="F1450"/>
      <c r="G1450"/>
      <c r="H1450"/>
      <c r="I1450"/>
    </row>
    <row r="1451" spans="2:9">
      <c r="B1451"/>
      <c r="C1451"/>
      <c r="D1451"/>
      <c r="E1451"/>
      <c r="F1451"/>
      <c r="G1451"/>
      <c r="H1451"/>
      <c r="I1451"/>
    </row>
    <row r="1452" spans="2:9">
      <c r="B1452"/>
      <c r="C1452"/>
      <c r="D1452"/>
      <c r="E1452"/>
      <c r="F1452"/>
      <c r="G1452"/>
      <c r="H1452"/>
      <c r="I1452"/>
    </row>
    <row r="1453" spans="2:9">
      <c r="B1453"/>
      <c r="C1453"/>
      <c r="D1453"/>
      <c r="E1453"/>
      <c r="F1453"/>
      <c r="G1453"/>
      <c r="H1453"/>
      <c r="I1453"/>
    </row>
    <row r="1454" spans="2:9">
      <c r="B1454"/>
      <c r="C1454"/>
      <c r="D1454"/>
      <c r="E1454"/>
      <c r="F1454"/>
      <c r="G1454"/>
      <c r="H1454"/>
      <c r="I1454"/>
    </row>
    <row r="1455" spans="2:9">
      <c r="B1455"/>
      <c r="C1455"/>
      <c r="D1455"/>
      <c r="E1455"/>
      <c r="F1455"/>
      <c r="G1455"/>
      <c r="H1455"/>
      <c r="I1455"/>
    </row>
    <row r="1456" spans="2:9">
      <c r="B1456"/>
      <c r="C1456"/>
      <c r="D1456"/>
      <c r="E1456"/>
      <c r="F1456"/>
      <c r="G1456"/>
      <c r="H1456"/>
      <c r="I1456"/>
    </row>
    <row r="1457" spans="2:9">
      <c r="B1457"/>
      <c r="C1457"/>
      <c r="D1457"/>
      <c r="E1457"/>
      <c r="F1457"/>
      <c r="G1457"/>
      <c r="H1457"/>
      <c r="I1457"/>
    </row>
    <row r="1458" spans="2:9">
      <c r="B1458"/>
      <c r="C1458"/>
      <c r="D1458"/>
      <c r="E1458"/>
      <c r="F1458"/>
      <c r="G1458"/>
      <c r="H1458"/>
      <c r="I1458"/>
    </row>
    <row r="1459" spans="2:9">
      <c r="B1459"/>
      <c r="C1459"/>
      <c r="D1459"/>
      <c r="E1459"/>
      <c r="F1459"/>
      <c r="G1459"/>
      <c r="H1459"/>
      <c r="I1459"/>
    </row>
    <row r="1460" spans="2:9">
      <c r="B1460"/>
      <c r="C1460"/>
      <c r="D1460"/>
      <c r="E1460"/>
      <c r="F1460"/>
      <c r="G1460"/>
      <c r="H1460"/>
      <c r="I1460"/>
    </row>
    <row r="1461" spans="2:9">
      <c r="B1461"/>
      <c r="C1461"/>
      <c r="D1461"/>
      <c r="E1461"/>
      <c r="F1461"/>
      <c r="G1461"/>
      <c r="H1461"/>
      <c r="I1461"/>
    </row>
    <row r="1462" spans="2:9">
      <c r="B1462"/>
      <c r="C1462"/>
      <c r="D1462"/>
      <c r="E1462"/>
      <c r="F1462"/>
      <c r="G1462"/>
      <c r="H1462"/>
      <c r="I1462"/>
    </row>
    <row r="1463" spans="2:9">
      <c r="B1463"/>
      <c r="C1463"/>
      <c r="D1463"/>
      <c r="E1463"/>
      <c r="F1463"/>
      <c r="G1463"/>
      <c r="H1463"/>
      <c r="I1463"/>
    </row>
    <row r="1464" spans="2:9">
      <c r="B1464"/>
      <c r="C1464"/>
      <c r="D1464"/>
      <c r="E1464"/>
      <c r="F1464"/>
      <c r="G1464"/>
      <c r="H1464"/>
      <c r="I1464"/>
    </row>
    <row r="1465" spans="2:9">
      <c r="B1465"/>
      <c r="C1465"/>
      <c r="D1465"/>
      <c r="E1465"/>
      <c r="F1465"/>
      <c r="G1465"/>
      <c r="H1465"/>
      <c r="I1465"/>
    </row>
    <row r="1466" spans="2:9">
      <c r="B1466"/>
      <c r="C1466"/>
      <c r="D1466"/>
      <c r="E1466"/>
      <c r="F1466"/>
      <c r="G1466"/>
      <c r="H1466"/>
      <c r="I1466"/>
    </row>
    <row r="1467" spans="2:9">
      <c r="B1467"/>
      <c r="C1467"/>
      <c r="D1467"/>
      <c r="E1467"/>
      <c r="F1467"/>
      <c r="G1467"/>
      <c r="H1467"/>
      <c r="I1467"/>
    </row>
    <row r="1468" spans="2:9">
      <c r="B1468"/>
      <c r="C1468"/>
      <c r="D1468"/>
      <c r="E1468"/>
      <c r="F1468"/>
      <c r="G1468"/>
      <c r="H1468"/>
      <c r="I1468"/>
    </row>
    <row r="1469" spans="2:9">
      <c r="B1469"/>
      <c r="C1469"/>
      <c r="D1469"/>
      <c r="E1469"/>
      <c r="F1469"/>
      <c r="G1469"/>
      <c r="H1469"/>
      <c r="I1469"/>
    </row>
    <row r="1470" spans="2:9">
      <c r="B1470"/>
      <c r="C1470"/>
      <c r="D1470"/>
      <c r="E1470"/>
      <c r="F1470"/>
      <c r="G1470"/>
      <c r="H1470"/>
      <c r="I1470"/>
    </row>
    <row r="1471" spans="2:9">
      <c r="B1471"/>
      <c r="C1471"/>
      <c r="D1471"/>
      <c r="E1471"/>
      <c r="F1471"/>
      <c r="G1471"/>
      <c r="H1471"/>
      <c r="I1471"/>
    </row>
    <row r="1472" spans="2:9">
      <c r="B1472"/>
      <c r="C1472"/>
      <c r="D1472"/>
      <c r="E1472"/>
      <c r="F1472"/>
      <c r="G1472"/>
      <c r="H1472"/>
      <c r="I1472"/>
    </row>
    <row r="1473" spans="2:9">
      <c r="B1473"/>
      <c r="C1473"/>
      <c r="D1473"/>
      <c r="E1473"/>
      <c r="F1473"/>
      <c r="G1473"/>
      <c r="H1473"/>
      <c r="I1473"/>
    </row>
    <row r="1474" spans="2:9">
      <c r="B1474"/>
      <c r="C1474"/>
      <c r="D1474"/>
      <c r="E1474"/>
      <c r="F1474"/>
      <c r="G1474"/>
      <c r="H1474"/>
      <c r="I1474"/>
    </row>
    <row r="1475" spans="2:9">
      <c r="B1475"/>
      <c r="C1475"/>
      <c r="D1475"/>
      <c r="E1475"/>
      <c r="F1475"/>
      <c r="G1475"/>
      <c r="H1475"/>
      <c r="I1475"/>
    </row>
    <row r="1476" spans="2:9">
      <c r="B1476"/>
      <c r="C1476"/>
      <c r="D1476"/>
      <c r="E1476"/>
      <c r="F1476"/>
      <c r="G1476"/>
      <c r="H1476"/>
      <c r="I1476"/>
    </row>
    <row r="1477" spans="2:9">
      <c r="B1477"/>
      <c r="C1477"/>
      <c r="D1477"/>
      <c r="E1477"/>
      <c r="F1477"/>
      <c r="G1477"/>
      <c r="H1477"/>
      <c r="I1477"/>
    </row>
    <row r="1478" spans="2:9">
      <c r="B1478"/>
      <c r="C1478"/>
      <c r="D1478"/>
      <c r="E1478"/>
      <c r="F1478"/>
      <c r="G1478"/>
      <c r="H1478"/>
      <c r="I1478"/>
    </row>
    <row r="1479" spans="2:9">
      <c r="B1479"/>
      <c r="C1479"/>
      <c r="D1479"/>
      <c r="E1479"/>
      <c r="F1479"/>
      <c r="G1479"/>
      <c r="H1479"/>
      <c r="I1479"/>
    </row>
    <row r="1480" spans="2:9">
      <c r="B1480"/>
      <c r="C1480"/>
      <c r="D1480"/>
      <c r="E1480"/>
      <c r="F1480"/>
      <c r="G1480"/>
      <c r="H1480"/>
      <c r="I1480"/>
    </row>
    <row r="1481" spans="2:9">
      <c r="B1481"/>
      <c r="C1481"/>
      <c r="D1481"/>
      <c r="E1481"/>
      <c r="F1481"/>
      <c r="G1481"/>
      <c r="H1481"/>
      <c r="I1481"/>
    </row>
    <row r="1482" spans="2:9">
      <c r="B1482"/>
      <c r="C1482"/>
      <c r="D1482"/>
      <c r="E1482"/>
      <c r="F1482"/>
      <c r="G1482"/>
      <c r="H1482"/>
      <c r="I1482"/>
    </row>
    <row r="1483" spans="2:9">
      <c r="B1483"/>
      <c r="C1483"/>
      <c r="D1483"/>
      <c r="E1483"/>
      <c r="F1483"/>
      <c r="G1483"/>
      <c r="H1483"/>
      <c r="I1483"/>
    </row>
    <row r="1484" spans="2:9">
      <c r="B1484"/>
      <c r="C1484"/>
      <c r="D1484"/>
      <c r="E1484"/>
      <c r="F1484"/>
      <c r="G1484"/>
      <c r="H1484"/>
      <c r="I1484"/>
    </row>
    <row r="1485" spans="2:9">
      <c r="B1485"/>
      <c r="C1485"/>
      <c r="D1485"/>
      <c r="E1485"/>
      <c r="F1485"/>
      <c r="G1485"/>
      <c r="H1485"/>
      <c r="I1485"/>
    </row>
    <row r="1486" spans="2:9">
      <c r="B1486"/>
      <c r="C1486"/>
      <c r="D1486"/>
      <c r="E1486"/>
      <c r="F1486"/>
      <c r="G1486"/>
      <c r="H1486"/>
      <c r="I1486"/>
    </row>
    <row r="1487" spans="2:9">
      <c r="B1487"/>
      <c r="C1487"/>
      <c r="D1487"/>
      <c r="E1487"/>
      <c r="F1487"/>
      <c r="G1487"/>
      <c r="H1487"/>
      <c r="I1487"/>
    </row>
    <row r="1488" spans="2:9">
      <c r="B1488"/>
      <c r="C1488"/>
      <c r="D1488"/>
      <c r="E1488"/>
      <c r="F1488"/>
      <c r="G1488"/>
      <c r="H1488"/>
      <c r="I1488"/>
    </row>
    <row r="1489" spans="2:9">
      <c r="B1489"/>
      <c r="C1489"/>
      <c r="D1489"/>
      <c r="E1489"/>
      <c r="F1489"/>
      <c r="G1489"/>
      <c r="H1489"/>
      <c r="I1489"/>
    </row>
    <row r="1490" spans="2:9">
      <c r="B1490"/>
      <c r="C1490"/>
      <c r="D1490"/>
      <c r="E1490"/>
      <c r="F1490"/>
      <c r="G1490"/>
      <c r="H1490"/>
      <c r="I1490"/>
    </row>
    <row r="1491" spans="2:9">
      <c r="B1491"/>
      <c r="C1491"/>
      <c r="D1491"/>
      <c r="E1491"/>
      <c r="F1491"/>
      <c r="G1491"/>
      <c r="H1491"/>
      <c r="I1491"/>
    </row>
    <row r="1492" spans="2:9">
      <c r="B1492"/>
      <c r="C1492"/>
      <c r="D1492"/>
      <c r="E1492"/>
      <c r="F1492"/>
      <c r="G1492"/>
      <c r="H1492"/>
      <c r="I1492"/>
    </row>
    <row r="1493" spans="2:9">
      <c r="B1493"/>
      <c r="C1493"/>
      <c r="D1493"/>
      <c r="E1493"/>
      <c r="F1493"/>
      <c r="G1493"/>
      <c r="H1493"/>
      <c r="I1493"/>
    </row>
    <row r="1494" spans="2:9">
      <c r="B1494"/>
      <c r="C1494"/>
      <c r="D1494"/>
      <c r="E1494"/>
      <c r="F1494"/>
      <c r="G1494"/>
      <c r="H1494"/>
      <c r="I1494"/>
    </row>
    <row r="1495" spans="2:9">
      <c r="B1495"/>
      <c r="C1495"/>
      <c r="D1495"/>
      <c r="E1495"/>
      <c r="F1495"/>
      <c r="G1495"/>
      <c r="H1495"/>
      <c r="I1495"/>
    </row>
    <row r="1496" spans="2:9">
      <c r="B1496"/>
      <c r="C1496"/>
      <c r="D1496"/>
      <c r="E1496"/>
      <c r="F1496"/>
      <c r="G1496"/>
      <c r="H1496"/>
      <c r="I1496"/>
    </row>
    <row r="1497" spans="2:9">
      <c r="B1497"/>
      <c r="C1497"/>
      <c r="D1497"/>
      <c r="E1497"/>
      <c r="F1497"/>
      <c r="G1497"/>
      <c r="H1497"/>
      <c r="I1497"/>
    </row>
    <row r="1498" spans="2:9">
      <c r="B1498"/>
      <c r="C1498"/>
      <c r="D1498"/>
      <c r="E1498"/>
      <c r="F1498"/>
      <c r="G1498"/>
      <c r="H1498"/>
      <c r="I1498"/>
    </row>
    <row r="1499" spans="2:9">
      <c r="B1499"/>
      <c r="C1499"/>
      <c r="D1499"/>
      <c r="E1499"/>
      <c r="F1499"/>
      <c r="G1499"/>
      <c r="H1499"/>
      <c r="I1499"/>
    </row>
    <row r="1500" spans="2:9">
      <c r="B1500"/>
      <c r="C1500"/>
      <c r="D1500"/>
      <c r="E1500"/>
      <c r="F1500"/>
      <c r="G1500"/>
      <c r="H1500"/>
      <c r="I1500"/>
    </row>
    <row r="1501" spans="2:9">
      <c r="B1501"/>
      <c r="C1501"/>
      <c r="D1501"/>
      <c r="E1501"/>
      <c r="F1501"/>
      <c r="G1501"/>
      <c r="H1501"/>
      <c r="I1501"/>
    </row>
    <row r="1502" spans="2:9">
      <c r="B1502"/>
      <c r="C1502"/>
      <c r="D1502"/>
      <c r="E1502"/>
      <c r="F1502"/>
      <c r="G1502"/>
      <c r="H1502"/>
      <c r="I1502"/>
    </row>
    <row r="1503" spans="2:9">
      <c r="B1503"/>
      <c r="C1503"/>
      <c r="D1503"/>
      <c r="E1503"/>
      <c r="F1503"/>
      <c r="G1503"/>
      <c r="H1503"/>
      <c r="I1503"/>
    </row>
    <row r="1504" spans="2:9">
      <c r="B1504"/>
      <c r="C1504"/>
      <c r="D1504"/>
      <c r="E1504"/>
      <c r="F1504"/>
      <c r="G1504"/>
      <c r="H1504"/>
      <c r="I1504"/>
    </row>
    <row r="1505" spans="2:9">
      <c r="B1505"/>
      <c r="C1505"/>
      <c r="D1505"/>
      <c r="E1505"/>
      <c r="F1505"/>
      <c r="G1505"/>
      <c r="H1505"/>
      <c r="I1505"/>
    </row>
    <row r="1506" spans="2:9">
      <c r="B1506"/>
      <c r="C1506"/>
      <c r="D1506"/>
      <c r="E1506"/>
      <c r="F1506"/>
      <c r="G1506"/>
      <c r="H1506"/>
      <c r="I1506"/>
    </row>
    <row r="1507" spans="2:9">
      <c r="B1507"/>
      <c r="C1507"/>
      <c r="D1507"/>
      <c r="E1507"/>
      <c r="F1507"/>
      <c r="G1507"/>
      <c r="H1507"/>
      <c r="I1507"/>
    </row>
    <row r="1508" spans="2:9">
      <c r="B1508"/>
      <c r="C1508"/>
      <c r="D1508"/>
      <c r="E1508"/>
      <c r="F1508"/>
      <c r="G1508"/>
      <c r="H1508"/>
      <c r="I1508"/>
    </row>
    <row r="1509" spans="2:9">
      <c r="B1509"/>
      <c r="C1509"/>
      <c r="D1509"/>
      <c r="E1509"/>
      <c r="F1509"/>
      <c r="G1509"/>
      <c r="H1509"/>
      <c r="I1509"/>
    </row>
    <row r="1510" spans="2:9">
      <c r="B1510"/>
      <c r="C1510"/>
      <c r="D1510"/>
      <c r="E1510"/>
      <c r="F1510"/>
      <c r="G1510"/>
      <c r="H1510"/>
      <c r="I1510"/>
    </row>
    <row r="1511" spans="2:9">
      <c r="B1511"/>
      <c r="C1511"/>
      <c r="D1511"/>
      <c r="E1511"/>
      <c r="F1511"/>
      <c r="G1511"/>
      <c r="H1511"/>
      <c r="I1511"/>
    </row>
    <row r="1512" spans="2:9">
      <c r="B1512"/>
      <c r="C1512"/>
      <c r="D1512"/>
      <c r="E1512"/>
      <c r="F1512"/>
      <c r="G1512"/>
      <c r="H1512"/>
      <c r="I1512"/>
    </row>
    <row r="1513" spans="2:9">
      <c r="B1513"/>
      <c r="C1513"/>
      <c r="D1513"/>
      <c r="E1513"/>
      <c r="F1513"/>
      <c r="G1513"/>
      <c r="H1513"/>
      <c r="I1513"/>
    </row>
    <row r="1514" spans="2:9">
      <c r="B1514"/>
      <c r="C1514"/>
      <c r="D1514"/>
      <c r="E1514"/>
      <c r="F1514"/>
      <c r="G1514"/>
      <c r="H1514"/>
      <c r="I1514"/>
    </row>
    <row r="1515" spans="2:9">
      <c r="B1515"/>
      <c r="C1515"/>
      <c r="D1515"/>
      <c r="E1515"/>
      <c r="F1515"/>
      <c r="G1515"/>
      <c r="H1515"/>
      <c r="I1515"/>
    </row>
    <row r="1516" spans="2:9">
      <c r="B1516"/>
      <c r="C1516"/>
      <c r="D1516"/>
      <c r="E1516"/>
      <c r="F1516"/>
      <c r="G1516"/>
      <c r="H1516"/>
      <c r="I1516"/>
    </row>
    <row r="1517" spans="2:9">
      <c r="B1517"/>
      <c r="C1517"/>
      <c r="D1517"/>
      <c r="E1517"/>
      <c r="F1517"/>
      <c r="G1517"/>
      <c r="H1517"/>
      <c r="I1517"/>
    </row>
    <row r="1518" spans="2:9">
      <c r="B1518"/>
      <c r="C1518"/>
      <c r="D1518"/>
      <c r="E1518"/>
      <c r="F1518"/>
      <c r="G1518"/>
      <c r="H1518"/>
      <c r="I1518"/>
    </row>
    <row r="1519" spans="2:9">
      <c r="B1519"/>
      <c r="C1519"/>
      <c r="D1519"/>
      <c r="E1519"/>
      <c r="F1519"/>
      <c r="G1519"/>
      <c r="H1519"/>
      <c r="I1519"/>
    </row>
    <row r="1520" spans="2:9">
      <c r="B1520"/>
      <c r="C1520"/>
      <c r="D1520"/>
      <c r="E1520"/>
      <c r="F1520"/>
      <c r="G1520"/>
      <c r="H1520"/>
      <c r="I1520"/>
    </row>
    <row r="1521" spans="2:9">
      <c r="B1521"/>
      <c r="C1521"/>
      <c r="D1521"/>
      <c r="E1521"/>
      <c r="F1521"/>
      <c r="G1521"/>
      <c r="H1521"/>
      <c r="I1521"/>
    </row>
    <row r="1522" spans="2:9">
      <c r="B1522"/>
      <c r="C1522"/>
      <c r="D1522"/>
      <c r="E1522"/>
      <c r="F1522"/>
      <c r="G1522"/>
      <c r="H1522"/>
      <c r="I1522"/>
    </row>
    <row r="1523" spans="2:9">
      <c r="B1523"/>
      <c r="C1523"/>
      <c r="D1523"/>
      <c r="E1523"/>
      <c r="F1523"/>
      <c r="G1523"/>
      <c r="H1523"/>
      <c r="I1523"/>
    </row>
    <row r="1524" spans="2:9">
      <c r="B1524"/>
      <c r="C1524"/>
      <c r="D1524"/>
      <c r="E1524"/>
      <c r="F1524"/>
      <c r="G1524"/>
      <c r="H1524"/>
      <c r="I1524"/>
    </row>
    <row r="1525" spans="2:9">
      <c r="B1525"/>
      <c r="C1525"/>
      <c r="D1525"/>
      <c r="E1525"/>
      <c r="F1525"/>
      <c r="G1525"/>
      <c r="H1525"/>
      <c r="I1525"/>
    </row>
    <row r="1526" spans="2:9">
      <c r="B1526"/>
      <c r="C1526"/>
      <c r="D1526"/>
      <c r="E1526"/>
      <c r="F1526"/>
      <c r="G1526"/>
      <c r="H1526"/>
      <c r="I1526"/>
    </row>
    <row r="1527" spans="2:9">
      <c r="B1527"/>
      <c r="C1527"/>
      <c r="D1527"/>
      <c r="E1527"/>
      <c r="F1527"/>
      <c r="G1527"/>
      <c r="H1527"/>
      <c r="I1527"/>
    </row>
    <row r="1528" spans="2:9">
      <c r="B1528"/>
      <c r="C1528"/>
      <c r="D1528"/>
      <c r="E1528"/>
      <c r="F1528"/>
      <c r="G1528"/>
      <c r="H1528"/>
      <c r="I1528"/>
    </row>
    <row r="1529" spans="2:9">
      <c r="B1529"/>
      <c r="C1529"/>
      <c r="D1529"/>
      <c r="E1529"/>
      <c r="F1529"/>
      <c r="G1529"/>
      <c r="H1529"/>
      <c r="I1529"/>
    </row>
    <row r="1530" spans="2:9">
      <c r="B1530"/>
      <c r="C1530"/>
      <c r="D1530"/>
      <c r="E1530"/>
      <c r="F1530"/>
      <c r="G1530"/>
      <c r="H1530"/>
      <c r="I1530"/>
    </row>
    <row r="1531" spans="2:9">
      <c r="B1531"/>
      <c r="C1531"/>
      <c r="D1531"/>
      <c r="E1531"/>
      <c r="F1531"/>
      <c r="G1531"/>
      <c r="H1531"/>
      <c r="I1531"/>
    </row>
    <row r="1532" spans="2:9">
      <c r="B1532"/>
      <c r="C1532"/>
      <c r="D1532"/>
      <c r="E1532"/>
      <c r="F1532"/>
      <c r="G1532"/>
      <c r="H1532"/>
      <c r="I1532"/>
    </row>
    <row r="1533" spans="2:9">
      <c r="B1533"/>
      <c r="C1533"/>
      <c r="D1533"/>
      <c r="E1533"/>
      <c r="F1533"/>
      <c r="G1533"/>
      <c r="H1533"/>
      <c r="I1533"/>
    </row>
    <row r="1534" spans="2:9">
      <c r="B1534"/>
      <c r="C1534"/>
      <c r="D1534"/>
      <c r="E1534"/>
      <c r="F1534"/>
      <c r="G1534"/>
      <c r="H1534"/>
      <c r="I1534"/>
    </row>
    <row r="1535" spans="2:9">
      <c r="B1535"/>
      <c r="C1535"/>
      <c r="D1535"/>
      <c r="E1535"/>
      <c r="F1535"/>
      <c r="G1535"/>
      <c r="H1535"/>
      <c r="I1535"/>
    </row>
    <row r="1536" spans="2:9">
      <c r="B1536"/>
      <c r="C1536"/>
      <c r="D1536"/>
      <c r="E1536"/>
      <c r="F1536"/>
      <c r="G1536"/>
      <c r="H1536"/>
      <c r="I1536"/>
    </row>
    <row r="1537" spans="2:9">
      <c r="B1537"/>
      <c r="C1537"/>
      <c r="D1537"/>
      <c r="E1537"/>
      <c r="F1537"/>
      <c r="G1537"/>
      <c r="H1537"/>
      <c r="I1537"/>
    </row>
    <row r="1538" spans="2:9">
      <c r="B1538"/>
      <c r="C1538"/>
      <c r="D1538"/>
      <c r="E1538"/>
      <c r="F1538"/>
      <c r="G1538"/>
      <c r="H1538"/>
      <c r="I1538"/>
    </row>
    <row r="1539" spans="2:9">
      <c r="B1539"/>
      <c r="C1539"/>
      <c r="D1539"/>
      <c r="E1539"/>
      <c r="F1539"/>
      <c r="G1539"/>
      <c r="H1539"/>
      <c r="I1539"/>
    </row>
    <row r="1540" spans="2:9">
      <c r="B1540"/>
      <c r="C1540"/>
      <c r="D1540"/>
      <c r="E1540"/>
      <c r="F1540"/>
      <c r="G1540"/>
      <c r="H1540"/>
      <c r="I1540"/>
    </row>
    <row r="1541" spans="2:9">
      <c r="B1541"/>
      <c r="C1541"/>
      <c r="D1541"/>
      <c r="E1541"/>
      <c r="F1541"/>
      <c r="G1541"/>
      <c r="H1541"/>
      <c r="I1541"/>
    </row>
    <row r="1542" spans="2:9">
      <c r="B1542"/>
      <c r="C1542"/>
      <c r="D1542"/>
      <c r="E1542"/>
      <c r="F1542"/>
      <c r="G1542"/>
      <c r="H1542"/>
      <c r="I1542"/>
    </row>
    <row r="1543" spans="2:9">
      <c r="B1543"/>
      <c r="C1543"/>
      <c r="D1543"/>
      <c r="E1543"/>
      <c r="F1543"/>
      <c r="G1543"/>
      <c r="H1543"/>
      <c r="I1543"/>
    </row>
    <row r="1544" spans="2:9">
      <c r="B1544"/>
      <c r="C1544"/>
      <c r="D1544"/>
      <c r="E1544"/>
      <c r="F1544"/>
      <c r="G1544"/>
      <c r="H1544"/>
      <c r="I1544"/>
    </row>
    <row r="1545" spans="2:9">
      <c r="B1545"/>
      <c r="C1545"/>
      <c r="D1545"/>
      <c r="E1545"/>
      <c r="F1545"/>
      <c r="G1545"/>
      <c r="H1545"/>
      <c r="I1545"/>
    </row>
    <row r="1546" spans="2:9">
      <c r="B1546"/>
      <c r="C1546"/>
      <c r="D1546"/>
      <c r="E1546"/>
      <c r="F1546"/>
      <c r="G1546"/>
      <c r="H1546"/>
      <c r="I1546"/>
    </row>
    <row r="1547" spans="2:9">
      <c r="B1547"/>
      <c r="C1547"/>
      <c r="D1547"/>
      <c r="E1547"/>
      <c r="F1547"/>
      <c r="G1547"/>
      <c r="H1547"/>
      <c r="I1547"/>
    </row>
    <row r="1548" spans="2:9">
      <c r="B1548"/>
      <c r="C1548"/>
      <c r="D1548"/>
      <c r="E1548"/>
      <c r="F1548"/>
      <c r="G1548"/>
      <c r="H1548"/>
      <c r="I1548"/>
    </row>
    <row r="1549" spans="2:9">
      <c r="B1549"/>
      <c r="C1549"/>
      <c r="D1549"/>
      <c r="E1549"/>
      <c r="F1549"/>
      <c r="G1549"/>
      <c r="H1549"/>
      <c r="I1549"/>
    </row>
    <row r="1550" spans="2:9">
      <c r="B1550"/>
      <c r="C1550"/>
      <c r="D1550"/>
      <c r="E1550"/>
      <c r="F1550"/>
      <c r="G1550"/>
      <c r="H1550"/>
      <c r="I1550"/>
    </row>
    <row r="1551" spans="2:9">
      <c r="B1551"/>
      <c r="C1551"/>
      <c r="D1551"/>
      <c r="E1551"/>
      <c r="F1551"/>
      <c r="G1551"/>
      <c r="H1551"/>
      <c r="I1551"/>
    </row>
    <row r="1552" spans="2:9">
      <c r="B1552"/>
      <c r="C1552"/>
      <c r="D1552"/>
      <c r="E1552"/>
      <c r="F1552"/>
      <c r="G1552"/>
      <c r="H1552"/>
      <c r="I1552"/>
    </row>
    <row r="1553" spans="2:9">
      <c r="B1553"/>
      <c r="C1553"/>
      <c r="D1553"/>
      <c r="E1553"/>
      <c r="F1553"/>
      <c r="G1553"/>
      <c r="H1553"/>
      <c r="I1553"/>
    </row>
    <row r="1554" spans="2:9">
      <c r="B1554"/>
      <c r="C1554"/>
      <c r="D1554"/>
      <c r="E1554"/>
      <c r="F1554"/>
      <c r="G1554"/>
      <c r="H1554"/>
      <c r="I1554"/>
    </row>
    <row r="1555" spans="2:9">
      <c r="B1555"/>
      <c r="C1555"/>
      <c r="D1555"/>
      <c r="E1555"/>
      <c r="F1555"/>
      <c r="G1555"/>
      <c r="H1555"/>
      <c r="I1555"/>
    </row>
    <row r="1556" spans="2:9">
      <c r="B1556"/>
      <c r="C1556"/>
      <c r="D1556"/>
      <c r="E1556"/>
      <c r="F1556"/>
      <c r="G1556"/>
      <c r="H1556"/>
      <c r="I1556"/>
    </row>
    <row r="1557" spans="2:9">
      <c r="B1557"/>
      <c r="C1557"/>
      <c r="D1557"/>
      <c r="E1557"/>
      <c r="F1557"/>
      <c r="G1557"/>
      <c r="H1557"/>
      <c r="I1557"/>
    </row>
    <row r="1558" spans="2:9">
      <c r="B1558"/>
      <c r="C1558"/>
      <c r="D1558"/>
      <c r="E1558"/>
      <c r="F1558"/>
      <c r="G1558"/>
      <c r="H1558"/>
      <c r="I1558"/>
    </row>
    <row r="1559" spans="2:9">
      <c r="B1559"/>
      <c r="C1559"/>
      <c r="D1559"/>
      <c r="E1559"/>
      <c r="F1559"/>
      <c r="G1559"/>
      <c r="H1559"/>
      <c r="I1559"/>
    </row>
    <row r="1560" spans="2:9">
      <c r="B1560"/>
      <c r="C1560"/>
      <c r="D1560"/>
      <c r="E1560"/>
      <c r="F1560"/>
      <c r="G1560"/>
      <c r="H1560"/>
      <c r="I1560"/>
    </row>
    <row r="1561" spans="2:9">
      <c r="B1561"/>
      <c r="C1561"/>
      <c r="D1561"/>
      <c r="E1561"/>
      <c r="F1561"/>
      <c r="G1561"/>
      <c r="H1561"/>
      <c r="I1561"/>
    </row>
    <row r="1562" spans="2:9">
      <c r="B1562"/>
      <c r="C1562"/>
      <c r="D1562"/>
      <c r="E1562"/>
      <c r="F1562"/>
      <c r="G1562"/>
      <c r="H1562"/>
      <c r="I1562"/>
    </row>
    <row r="1563" spans="2:9">
      <c r="B1563"/>
      <c r="C1563"/>
      <c r="D1563"/>
      <c r="E1563"/>
      <c r="F1563"/>
      <c r="G1563"/>
      <c r="H1563"/>
      <c r="I1563"/>
    </row>
    <row r="1564" spans="2:9">
      <c r="B1564"/>
      <c r="C1564"/>
      <c r="D1564"/>
      <c r="E1564"/>
      <c r="F1564"/>
      <c r="G1564"/>
      <c r="H1564"/>
      <c r="I1564"/>
    </row>
    <row r="1565" spans="2:9">
      <c r="B1565"/>
      <c r="C1565"/>
      <c r="D1565"/>
      <c r="E1565"/>
      <c r="F1565"/>
      <c r="G1565"/>
      <c r="H1565"/>
      <c r="I1565"/>
    </row>
    <row r="1566" spans="2:9">
      <c r="B1566"/>
      <c r="C1566"/>
      <c r="D1566"/>
      <c r="E1566"/>
      <c r="F1566"/>
      <c r="G1566"/>
      <c r="H1566"/>
      <c r="I1566"/>
    </row>
    <row r="1567" spans="2:9">
      <c r="B1567"/>
      <c r="C1567"/>
      <c r="D1567"/>
      <c r="E1567"/>
      <c r="F1567"/>
      <c r="G1567"/>
      <c r="H1567"/>
      <c r="I1567"/>
    </row>
    <row r="1568" spans="2:9">
      <c r="B1568"/>
      <c r="C1568"/>
      <c r="D1568"/>
      <c r="E1568"/>
      <c r="F1568"/>
      <c r="G1568"/>
      <c r="H1568"/>
      <c r="I1568"/>
    </row>
    <row r="1569" spans="2:9">
      <c r="B1569"/>
      <c r="C1569"/>
      <c r="D1569"/>
      <c r="E1569"/>
      <c r="F1569"/>
      <c r="G1569"/>
      <c r="H1569"/>
      <c r="I1569"/>
    </row>
    <row r="1570" spans="2:9">
      <c r="B1570"/>
      <c r="C1570"/>
      <c r="D1570"/>
      <c r="E1570"/>
      <c r="F1570"/>
      <c r="G1570"/>
      <c r="H1570"/>
      <c r="I1570"/>
    </row>
    <row r="1571" spans="2:9">
      <c r="B1571"/>
      <c r="C1571"/>
      <c r="D1571"/>
      <c r="E1571"/>
      <c r="F1571"/>
      <c r="G1571"/>
      <c r="H1571"/>
      <c r="I1571"/>
    </row>
    <row r="1572" spans="2:9">
      <c r="B1572"/>
      <c r="C1572"/>
      <c r="D1572"/>
      <c r="E1572"/>
      <c r="F1572"/>
      <c r="G1572"/>
      <c r="H1572"/>
      <c r="I1572"/>
    </row>
    <row r="1573" spans="2:9">
      <c r="B1573"/>
      <c r="C1573"/>
      <c r="D1573"/>
      <c r="E1573"/>
      <c r="F1573"/>
      <c r="G1573"/>
      <c r="H1573"/>
      <c r="I1573"/>
    </row>
    <row r="1574" spans="2:9">
      <c r="B1574"/>
      <c r="C1574"/>
      <c r="D1574"/>
      <c r="E1574"/>
      <c r="F1574"/>
      <c r="G1574"/>
      <c r="H1574"/>
      <c r="I1574"/>
    </row>
    <row r="1575" spans="2:9">
      <c r="B1575"/>
      <c r="C1575"/>
      <c r="D1575"/>
      <c r="E1575"/>
      <c r="F1575"/>
      <c r="G1575"/>
      <c r="H1575"/>
      <c r="I1575"/>
    </row>
    <row r="1576" spans="2:9">
      <c r="B1576"/>
      <c r="C1576"/>
      <c r="D1576"/>
      <c r="E1576"/>
      <c r="F1576"/>
      <c r="G1576"/>
      <c r="H1576"/>
      <c r="I1576"/>
    </row>
    <row r="1577" spans="2:9">
      <c r="B1577"/>
      <c r="C1577"/>
      <c r="D1577"/>
      <c r="E1577"/>
      <c r="F1577"/>
      <c r="G1577"/>
      <c r="H1577"/>
      <c r="I1577"/>
    </row>
    <row r="1578" spans="2:9">
      <c r="B1578"/>
      <c r="C1578"/>
      <c r="D1578"/>
      <c r="E1578"/>
      <c r="F1578"/>
      <c r="G1578"/>
      <c r="H1578"/>
      <c r="I1578"/>
    </row>
    <row r="1579" spans="2:9">
      <c r="B1579"/>
      <c r="C1579"/>
      <c r="D1579"/>
      <c r="E1579"/>
      <c r="F1579"/>
      <c r="G1579"/>
      <c r="H1579"/>
      <c r="I1579"/>
    </row>
    <row r="1580" spans="2:9">
      <c r="B1580"/>
      <c r="C1580"/>
      <c r="D1580"/>
      <c r="E1580"/>
      <c r="F1580"/>
      <c r="G1580"/>
      <c r="H1580"/>
      <c r="I1580"/>
    </row>
    <row r="1581" spans="2:9">
      <c r="B1581"/>
      <c r="C1581"/>
      <c r="D1581"/>
      <c r="E1581"/>
      <c r="F1581"/>
      <c r="G1581"/>
      <c r="H1581"/>
      <c r="I1581"/>
    </row>
    <row r="1582" spans="2:9">
      <c r="B1582"/>
      <c r="C1582"/>
      <c r="D1582"/>
      <c r="E1582"/>
      <c r="F1582"/>
      <c r="G1582"/>
      <c r="H1582"/>
      <c r="I1582"/>
    </row>
    <row r="1583" spans="2:9">
      <c r="B1583"/>
      <c r="C1583"/>
      <c r="D1583"/>
      <c r="E1583"/>
      <c r="F1583"/>
      <c r="G1583"/>
      <c r="H1583"/>
      <c r="I1583"/>
    </row>
    <row r="1584" spans="2:9">
      <c r="B1584"/>
      <c r="C1584"/>
      <c r="D1584"/>
      <c r="E1584"/>
      <c r="F1584"/>
      <c r="G1584"/>
      <c r="H1584"/>
      <c r="I1584"/>
    </row>
    <row r="1585" spans="2:9">
      <c r="B1585"/>
      <c r="C1585"/>
      <c r="D1585"/>
      <c r="E1585"/>
      <c r="F1585"/>
      <c r="G1585"/>
      <c r="H1585"/>
      <c r="I1585"/>
    </row>
    <row r="1586" spans="2:9">
      <c r="B1586"/>
      <c r="C1586"/>
      <c r="D1586"/>
      <c r="E1586"/>
      <c r="F1586"/>
      <c r="G1586"/>
      <c r="H1586"/>
      <c r="I1586"/>
    </row>
    <row r="1587" spans="2:9">
      <c r="B1587"/>
      <c r="C1587"/>
      <c r="D1587"/>
      <c r="E1587"/>
      <c r="F1587"/>
      <c r="G1587"/>
      <c r="H1587"/>
      <c r="I1587"/>
    </row>
    <row r="1588" spans="2:9">
      <c r="B1588"/>
      <c r="C1588"/>
      <c r="D1588"/>
      <c r="E1588"/>
      <c r="F1588"/>
      <c r="G1588"/>
      <c r="H1588"/>
      <c r="I1588"/>
    </row>
    <row r="1589" spans="2:9">
      <c r="B1589"/>
      <c r="C1589"/>
      <c r="D1589"/>
      <c r="E1589"/>
      <c r="F1589"/>
      <c r="G1589"/>
      <c r="H1589"/>
      <c r="I1589"/>
    </row>
    <row r="1590" spans="2:9">
      <c r="B1590"/>
      <c r="C1590"/>
      <c r="D1590"/>
      <c r="E1590"/>
      <c r="F1590"/>
      <c r="G1590"/>
      <c r="H1590"/>
      <c r="I1590"/>
    </row>
    <row r="1591" spans="2:9">
      <c r="B1591"/>
      <c r="C1591"/>
      <c r="D1591"/>
      <c r="E1591"/>
      <c r="F1591"/>
      <c r="G1591"/>
      <c r="H1591"/>
      <c r="I1591"/>
    </row>
    <row r="1592" spans="2:9">
      <c r="B1592"/>
      <c r="C1592"/>
      <c r="D1592"/>
      <c r="E1592"/>
      <c r="F1592"/>
      <c r="G1592"/>
      <c r="H1592"/>
      <c r="I1592"/>
    </row>
    <row r="1593" spans="2:9">
      <c r="B1593"/>
      <c r="C1593"/>
      <c r="D1593"/>
      <c r="E1593"/>
      <c r="F1593"/>
      <c r="G1593"/>
      <c r="H1593"/>
      <c r="I1593"/>
    </row>
    <row r="1594" spans="2:9">
      <c r="B1594"/>
      <c r="C1594"/>
      <c r="D1594"/>
      <c r="E1594"/>
      <c r="F1594"/>
      <c r="G1594"/>
      <c r="H1594"/>
      <c r="I1594"/>
    </row>
    <row r="1595" spans="2:9">
      <c r="B1595"/>
      <c r="C1595"/>
      <c r="D1595"/>
      <c r="E1595"/>
      <c r="F1595"/>
      <c r="G1595"/>
      <c r="H1595"/>
      <c r="I1595"/>
    </row>
    <row r="1596" spans="2:9">
      <c r="B1596"/>
      <c r="C1596"/>
      <c r="D1596"/>
      <c r="E1596"/>
      <c r="F1596"/>
      <c r="G1596"/>
      <c r="H1596"/>
      <c r="I1596"/>
    </row>
    <row r="1597" spans="2:9">
      <c r="B1597"/>
      <c r="C1597"/>
      <c r="D1597"/>
      <c r="E1597"/>
      <c r="F1597"/>
      <c r="G1597"/>
      <c r="H1597"/>
      <c r="I1597"/>
    </row>
    <row r="1598" spans="2:9">
      <c r="B1598"/>
      <c r="C1598"/>
      <c r="D1598"/>
      <c r="E1598"/>
      <c r="F1598"/>
      <c r="G1598"/>
      <c r="H1598"/>
      <c r="I1598"/>
    </row>
    <row r="1599" spans="2:9">
      <c r="B1599"/>
      <c r="C1599"/>
      <c r="D1599"/>
      <c r="E1599"/>
      <c r="F1599"/>
      <c r="G1599"/>
      <c r="H1599"/>
      <c r="I1599"/>
    </row>
    <row r="1600" spans="2:9">
      <c r="B1600"/>
      <c r="C1600"/>
      <c r="D1600"/>
      <c r="E1600"/>
      <c r="F1600"/>
      <c r="G1600"/>
      <c r="H1600"/>
      <c r="I1600"/>
    </row>
    <row r="1601" spans="2:9">
      <c r="B1601"/>
      <c r="C1601"/>
      <c r="D1601"/>
      <c r="E1601"/>
      <c r="F1601"/>
      <c r="G1601"/>
      <c r="H1601"/>
      <c r="I1601"/>
    </row>
    <row r="1602" spans="2:9">
      <c r="B1602"/>
      <c r="C1602"/>
      <c r="D1602"/>
      <c r="E1602"/>
      <c r="F1602"/>
      <c r="G1602"/>
      <c r="H1602"/>
      <c r="I1602"/>
    </row>
    <row r="1603" spans="2:9">
      <c r="B1603"/>
      <c r="C1603"/>
      <c r="D1603"/>
      <c r="E1603"/>
      <c r="F1603"/>
      <c r="G1603"/>
      <c r="H1603"/>
      <c r="I1603"/>
    </row>
    <row r="1604" spans="2:9">
      <c r="B1604"/>
      <c r="C1604"/>
      <c r="D1604"/>
      <c r="E1604"/>
      <c r="F1604"/>
      <c r="G1604"/>
      <c r="H1604"/>
      <c r="I1604"/>
    </row>
    <row r="1605" spans="2:9">
      <c r="B1605"/>
      <c r="C1605"/>
      <c r="D1605"/>
      <c r="E1605"/>
      <c r="F1605"/>
      <c r="G1605"/>
      <c r="H1605"/>
      <c r="I1605"/>
    </row>
    <row r="1606" spans="2:9">
      <c r="B1606"/>
      <c r="C1606"/>
      <c r="D1606"/>
      <c r="E1606"/>
      <c r="F1606"/>
      <c r="G1606"/>
      <c r="H1606"/>
      <c r="I1606"/>
    </row>
    <row r="1607" spans="2:9">
      <c r="B1607"/>
      <c r="C1607"/>
      <c r="D1607"/>
      <c r="E1607"/>
      <c r="F1607"/>
      <c r="G1607"/>
      <c r="H1607"/>
      <c r="I1607"/>
    </row>
    <row r="1608" spans="2:9">
      <c r="B1608"/>
      <c r="C1608"/>
      <c r="D1608"/>
      <c r="E1608"/>
      <c r="F1608"/>
      <c r="G1608"/>
      <c r="H1608"/>
      <c r="I1608"/>
    </row>
    <row r="1609" spans="2:9">
      <c r="B1609"/>
      <c r="C1609"/>
      <c r="D1609"/>
      <c r="E1609"/>
      <c r="F1609"/>
      <c r="G1609"/>
      <c r="H1609"/>
      <c r="I1609"/>
    </row>
    <row r="1610" spans="2:9">
      <c r="B1610"/>
      <c r="C1610"/>
      <c r="D1610"/>
      <c r="E1610"/>
      <c r="F1610"/>
      <c r="G1610"/>
      <c r="H1610"/>
      <c r="I1610"/>
    </row>
    <row r="1611" spans="2:9">
      <c r="B1611"/>
      <c r="C1611"/>
      <c r="D1611"/>
      <c r="E1611"/>
      <c r="F1611"/>
      <c r="G1611"/>
      <c r="H1611"/>
      <c r="I1611"/>
    </row>
    <row r="1612" spans="2:9">
      <c r="B1612"/>
      <c r="C1612"/>
      <c r="D1612"/>
      <c r="E1612"/>
      <c r="F1612"/>
      <c r="G1612"/>
      <c r="H1612"/>
      <c r="I1612"/>
    </row>
    <row r="1613" spans="2:9">
      <c r="B1613"/>
      <c r="C1613"/>
      <c r="D1613"/>
      <c r="E1613"/>
      <c r="F1613"/>
      <c r="G1613"/>
      <c r="H1613"/>
      <c r="I1613"/>
    </row>
    <row r="1614" spans="2:9">
      <c r="B1614"/>
      <c r="C1614"/>
      <c r="D1614"/>
      <c r="E1614"/>
      <c r="F1614"/>
      <c r="G1614"/>
      <c r="H1614"/>
      <c r="I1614"/>
    </row>
    <row r="1615" spans="2:9">
      <c r="B1615"/>
      <c r="C1615"/>
      <c r="D1615"/>
      <c r="E1615"/>
      <c r="F1615"/>
      <c r="G1615"/>
      <c r="H1615"/>
      <c r="I1615"/>
    </row>
    <row r="1616" spans="2:9">
      <c r="B1616"/>
      <c r="C1616"/>
      <c r="D1616"/>
      <c r="E1616"/>
      <c r="F1616"/>
      <c r="G1616"/>
      <c r="H1616"/>
      <c r="I1616"/>
    </row>
    <row r="1617" spans="2:9">
      <c r="B1617"/>
      <c r="C1617"/>
      <c r="D1617"/>
      <c r="E1617"/>
      <c r="F1617"/>
      <c r="G1617"/>
      <c r="H1617"/>
      <c r="I1617"/>
    </row>
    <row r="1618" spans="2:9">
      <c r="B1618"/>
      <c r="C1618"/>
      <c r="D1618"/>
      <c r="E1618"/>
      <c r="F1618"/>
      <c r="G1618"/>
      <c r="H1618"/>
      <c r="I1618"/>
    </row>
    <row r="1619" spans="2:9">
      <c r="B1619"/>
      <c r="C1619"/>
      <c r="D1619"/>
      <c r="E1619"/>
      <c r="F1619"/>
      <c r="G1619"/>
      <c r="H1619"/>
      <c r="I1619"/>
    </row>
    <row r="1620" spans="2:9">
      <c r="B1620"/>
      <c r="C1620"/>
      <c r="D1620"/>
      <c r="E1620"/>
      <c r="F1620"/>
      <c r="G1620"/>
      <c r="H1620"/>
      <c r="I1620"/>
    </row>
    <row r="1621" spans="2:9">
      <c r="B1621"/>
      <c r="C1621"/>
      <c r="D1621"/>
      <c r="E1621"/>
      <c r="F1621"/>
      <c r="G1621"/>
      <c r="H1621"/>
      <c r="I1621"/>
    </row>
    <row r="1622" spans="2:9">
      <c r="B1622"/>
      <c r="C1622"/>
      <c r="D1622"/>
      <c r="E1622"/>
      <c r="F1622"/>
      <c r="G1622"/>
      <c r="H1622"/>
      <c r="I1622"/>
    </row>
    <row r="1623" spans="2:9">
      <c r="B1623"/>
      <c r="C1623"/>
      <c r="D1623"/>
      <c r="E1623"/>
      <c r="F1623"/>
      <c r="G1623"/>
      <c r="H1623"/>
      <c r="I1623"/>
    </row>
    <row r="1624" spans="2:9">
      <c r="B1624"/>
      <c r="C1624"/>
      <c r="D1624"/>
      <c r="E1624"/>
      <c r="F1624"/>
      <c r="G1624"/>
      <c r="H1624"/>
      <c r="I1624"/>
    </row>
    <row r="1625" spans="2:9">
      <c r="B1625"/>
      <c r="C1625"/>
      <c r="D1625"/>
      <c r="E1625"/>
      <c r="F1625"/>
      <c r="G1625"/>
      <c r="H1625"/>
      <c r="I1625"/>
    </row>
    <row r="1626" spans="2:9">
      <c r="B1626"/>
      <c r="C1626"/>
      <c r="D1626"/>
      <c r="E1626"/>
      <c r="F1626"/>
      <c r="G1626"/>
      <c r="H1626"/>
      <c r="I1626"/>
    </row>
    <row r="1627" spans="2:9">
      <c r="B1627"/>
      <c r="C1627"/>
      <c r="D1627"/>
      <c r="E1627"/>
      <c r="F1627"/>
      <c r="G1627"/>
      <c r="H1627"/>
      <c r="I1627"/>
    </row>
    <row r="1628" spans="2:9">
      <c r="B1628"/>
      <c r="C1628"/>
      <c r="D1628"/>
      <c r="E1628"/>
      <c r="F1628"/>
      <c r="G1628"/>
      <c r="H1628"/>
      <c r="I1628"/>
    </row>
    <row r="1629" spans="2:9">
      <c r="B1629"/>
      <c r="C1629"/>
      <c r="D1629"/>
      <c r="E1629"/>
      <c r="F1629"/>
      <c r="G1629"/>
      <c r="H1629"/>
      <c r="I1629"/>
    </row>
    <row r="1630" spans="2:9">
      <c r="B1630"/>
      <c r="C1630"/>
      <c r="D1630"/>
      <c r="E1630"/>
      <c r="F1630"/>
      <c r="G1630"/>
      <c r="H1630"/>
      <c r="I1630"/>
    </row>
    <row r="1631" spans="2:9">
      <c r="B1631"/>
      <c r="C1631"/>
      <c r="D1631"/>
      <c r="E1631"/>
      <c r="F1631"/>
      <c r="G1631"/>
      <c r="H1631"/>
      <c r="I1631"/>
    </row>
    <row r="1632" spans="2:9">
      <c r="B1632"/>
      <c r="C1632"/>
      <c r="D1632"/>
      <c r="E1632"/>
      <c r="F1632"/>
      <c r="G1632"/>
      <c r="H1632"/>
      <c r="I1632"/>
    </row>
    <row r="1633" spans="2:9">
      <c r="B1633"/>
      <c r="C1633"/>
      <c r="D1633"/>
      <c r="E1633"/>
      <c r="F1633"/>
      <c r="G1633"/>
      <c r="H1633"/>
      <c r="I1633"/>
    </row>
    <row r="1634" spans="2:9">
      <c r="B1634"/>
      <c r="C1634"/>
      <c r="D1634"/>
      <c r="E1634"/>
      <c r="F1634"/>
      <c r="G1634"/>
      <c r="H1634"/>
      <c r="I1634"/>
    </row>
    <row r="1635" spans="2:9">
      <c r="B1635"/>
      <c r="C1635"/>
      <c r="D1635"/>
      <c r="E1635"/>
      <c r="F1635"/>
      <c r="G1635"/>
      <c r="H1635"/>
      <c r="I1635"/>
    </row>
    <row r="1636" spans="2:9">
      <c r="B1636"/>
      <c r="C1636"/>
      <c r="D1636"/>
      <c r="E1636"/>
      <c r="F1636"/>
      <c r="G1636"/>
      <c r="H1636"/>
      <c r="I1636"/>
    </row>
    <row r="1637" spans="2:9">
      <c r="B1637"/>
      <c r="C1637"/>
      <c r="D1637"/>
      <c r="E1637"/>
      <c r="F1637"/>
      <c r="G1637"/>
      <c r="H1637"/>
      <c r="I1637"/>
    </row>
    <row r="1638" spans="2:9">
      <c r="B1638"/>
      <c r="C1638"/>
      <c r="D1638"/>
      <c r="E1638"/>
      <c r="F1638"/>
      <c r="G1638"/>
      <c r="H1638"/>
      <c r="I1638"/>
    </row>
    <row r="1639" spans="2:9">
      <c r="B1639"/>
      <c r="C1639"/>
      <c r="D1639"/>
      <c r="E1639"/>
      <c r="F1639"/>
      <c r="G1639"/>
      <c r="H1639"/>
      <c r="I1639"/>
    </row>
    <row r="1640" spans="2:9">
      <c r="B1640"/>
      <c r="C1640"/>
      <c r="D1640"/>
      <c r="E1640"/>
      <c r="F1640"/>
      <c r="G1640"/>
      <c r="H1640"/>
      <c r="I1640"/>
    </row>
    <row r="1641" spans="2:9">
      <c r="B1641"/>
      <c r="C1641"/>
      <c r="D1641"/>
      <c r="E1641"/>
      <c r="F1641"/>
      <c r="G1641"/>
      <c r="H1641"/>
      <c r="I1641"/>
    </row>
    <row r="1642" spans="2:9">
      <c r="B1642"/>
      <c r="C1642"/>
      <c r="D1642"/>
      <c r="E1642"/>
      <c r="F1642"/>
      <c r="G1642"/>
      <c r="H1642"/>
      <c r="I1642"/>
    </row>
    <row r="1643" spans="2:9">
      <c r="B1643"/>
      <c r="C1643"/>
      <c r="D1643"/>
      <c r="E1643"/>
      <c r="F1643"/>
      <c r="G1643"/>
      <c r="H1643"/>
      <c r="I1643"/>
    </row>
    <row r="1644" spans="2:9">
      <c r="B1644"/>
      <c r="C1644"/>
      <c r="D1644"/>
      <c r="E1644"/>
      <c r="F1644"/>
      <c r="G1644"/>
      <c r="H1644"/>
      <c r="I1644"/>
    </row>
    <row r="1645" spans="2:9">
      <c r="B1645"/>
      <c r="C1645"/>
      <c r="D1645"/>
      <c r="E1645"/>
      <c r="F1645"/>
      <c r="G1645"/>
      <c r="H1645"/>
      <c r="I1645"/>
    </row>
    <row r="1646" spans="2:9">
      <c r="B1646"/>
      <c r="C1646"/>
      <c r="D1646"/>
      <c r="E1646"/>
      <c r="F1646"/>
      <c r="G1646"/>
      <c r="H1646"/>
      <c r="I1646"/>
    </row>
    <row r="1647" spans="2:9">
      <c r="B1647"/>
      <c r="C1647"/>
      <c r="D1647"/>
      <c r="E1647"/>
      <c r="F1647"/>
      <c r="G1647"/>
      <c r="H1647"/>
      <c r="I1647"/>
    </row>
    <row r="1648" spans="2:9">
      <c r="B1648"/>
      <c r="C1648"/>
      <c r="D1648"/>
      <c r="E1648"/>
      <c r="F1648"/>
      <c r="G1648"/>
      <c r="H1648"/>
      <c r="I1648"/>
    </row>
    <row r="1649" spans="2:9">
      <c r="B1649"/>
      <c r="C1649"/>
      <c r="D1649"/>
      <c r="E1649"/>
      <c r="F1649"/>
      <c r="G1649"/>
      <c r="H1649"/>
      <c r="I1649"/>
    </row>
    <row r="1650" spans="2:9">
      <c r="B1650"/>
      <c r="C1650"/>
      <c r="D1650"/>
      <c r="E1650"/>
      <c r="F1650"/>
      <c r="G1650"/>
      <c r="H1650"/>
      <c r="I1650"/>
    </row>
    <row r="1651" spans="2:9">
      <c r="B1651"/>
      <c r="C1651"/>
      <c r="D1651"/>
      <c r="E1651"/>
      <c r="F1651"/>
      <c r="G1651"/>
      <c r="H1651"/>
      <c r="I1651"/>
    </row>
    <row r="1652" spans="2:9">
      <c r="B1652"/>
      <c r="C1652"/>
      <c r="D1652"/>
      <c r="E1652"/>
      <c r="F1652"/>
      <c r="G1652"/>
      <c r="H1652"/>
      <c r="I1652"/>
    </row>
    <row r="1653" spans="2:9">
      <c r="B1653"/>
      <c r="C1653"/>
      <c r="D1653"/>
      <c r="E1653"/>
      <c r="F1653"/>
      <c r="G1653"/>
      <c r="H1653"/>
      <c r="I1653"/>
    </row>
    <row r="1654" spans="2:9">
      <c r="B1654"/>
      <c r="C1654"/>
      <c r="D1654"/>
      <c r="E1654"/>
      <c r="F1654"/>
      <c r="G1654"/>
      <c r="H1654"/>
      <c r="I1654"/>
    </row>
    <row r="1655" spans="2:9">
      <c r="B1655"/>
      <c r="C1655"/>
      <c r="D1655"/>
      <c r="E1655"/>
      <c r="F1655"/>
      <c r="G1655"/>
      <c r="H1655"/>
      <c r="I1655"/>
    </row>
    <row r="1656" spans="2:9">
      <c r="B1656"/>
      <c r="C1656"/>
      <c r="D1656"/>
      <c r="E1656"/>
      <c r="F1656"/>
      <c r="G1656"/>
      <c r="H1656"/>
      <c r="I1656"/>
    </row>
    <row r="1657" spans="2:9">
      <c r="B1657"/>
      <c r="C1657"/>
      <c r="D1657"/>
      <c r="E1657"/>
      <c r="F1657"/>
      <c r="G1657"/>
      <c r="H1657"/>
      <c r="I1657"/>
    </row>
    <row r="1658" spans="2:9">
      <c r="B1658"/>
      <c r="C1658"/>
      <c r="D1658"/>
      <c r="E1658"/>
      <c r="F1658"/>
      <c r="G1658"/>
      <c r="H1658"/>
      <c r="I1658"/>
    </row>
    <row r="1659" spans="2:9">
      <c r="B1659"/>
      <c r="C1659"/>
      <c r="D1659"/>
      <c r="E1659"/>
      <c r="F1659"/>
      <c r="G1659"/>
      <c r="H1659"/>
      <c r="I1659"/>
    </row>
    <row r="1660" spans="2:9">
      <c r="B1660"/>
      <c r="C1660"/>
      <c r="D1660"/>
      <c r="E1660"/>
      <c r="F1660"/>
      <c r="G1660"/>
      <c r="H1660"/>
      <c r="I1660"/>
    </row>
    <row r="1661" spans="2:9">
      <c r="B1661"/>
      <c r="C1661"/>
      <c r="D1661"/>
      <c r="E1661"/>
      <c r="F1661"/>
      <c r="G1661"/>
      <c r="H1661"/>
      <c r="I1661"/>
    </row>
    <row r="1662" spans="2:9">
      <c r="B1662"/>
      <c r="C1662"/>
      <c r="D1662"/>
      <c r="E1662"/>
      <c r="F1662"/>
      <c r="G1662"/>
      <c r="H1662"/>
      <c r="I1662"/>
    </row>
    <row r="1663" spans="2:9">
      <c r="B1663"/>
      <c r="C1663"/>
      <c r="D1663"/>
      <c r="E1663"/>
      <c r="F1663"/>
      <c r="G1663"/>
      <c r="H1663"/>
      <c r="I1663"/>
    </row>
    <row r="1664" spans="2:9">
      <c r="B1664"/>
      <c r="C1664"/>
      <c r="D1664"/>
      <c r="E1664"/>
      <c r="F1664"/>
      <c r="G1664"/>
      <c r="H1664"/>
      <c r="I1664"/>
    </row>
    <row r="1665" spans="2:9">
      <c r="B1665"/>
      <c r="C1665"/>
      <c r="D1665"/>
      <c r="E1665"/>
      <c r="F1665"/>
      <c r="G1665"/>
      <c r="H1665"/>
      <c r="I1665"/>
    </row>
    <row r="1666" spans="2:9">
      <c r="B1666"/>
      <c r="C1666"/>
      <c r="D1666"/>
      <c r="E1666"/>
      <c r="F1666"/>
      <c r="G1666"/>
      <c r="H1666"/>
      <c r="I1666"/>
    </row>
    <row r="1667" spans="2:9">
      <c r="B1667"/>
      <c r="C1667"/>
      <c r="D1667"/>
      <c r="E1667"/>
      <c r="F1667"/>
      <c r="G1667"/>
      <c r="H1667"/>
      <c r="I1667"/>
    </row>
    <row r="1668" spans="2:9">
      <c r="B1668"/>
      <c r="C1668"/>
      <c r="D1668"/>
      <c r="E1668"/>
      <c r="F1668"/>
      <c r="G1668"/>
      <c r="H1668"/>
      <c r="I1668"/>
    </row>
    <row r="1669" spans="2:9">
      <c r="B1669"/>
      <c r="C1669"/>
      <c r="D1669"/>
      <c r="E1669"/>
      <c r="F1669"/>
      <c r="G1669"/>
      <c r="H1669"/>
      <c r="I1669"/>
    </row>
    <row r="1670" spans="2:9">
      <c r="B1670"/>
      <c r="C1670"/>
      <c r="D1670"/>
      <c r="E1670"/>
      <c r="F1670"/>
      <c r="G1670"/>
      <c r="H1670"/>
      <c r="I1670"/>
    </row>
    <row r="1671" spans="2:9">
      <c r="B1671"/>
      <c r="C1671"/>
      <c r="D1671"/>
      <c r="E1671"/>
      <c r="F1671"/>
      <c r="G1671"/>
      <c r="H1671"/>
      <c r="I1671"/>
    </row>
    <row r="1672" spans="2:9">
      <c r="B1672"/>
      <c r="C1672"/>
      <c r="D1672"/>
      <c r="E1672"/>
      <c r="F1672"/>
      <c r="G1672"/>
      <c r="H1672"/>
      <c r="I1672"/>
    </row>
    <row r="1673" spans="2:9">
      <c r="B1673"/>
      <c r="C1673"/>
      <c r="D1673"/>
      <c r="E1673"/>
      <c r="F1673"/>
      <c r="G1673"/>
      <c r="H1673"/>
      <c r="I1673"/>
    </row>
    <row r="1674" spans="2:9">
      <c r="B1674"/>
      <c r="C1674"/>
      <c r="D1674"/>
      <c r="E1674"/>
      <c r="F1674"/>
      <c r="G1674"/>
      <c r="H1674"/>
      <c r="I1674"/>
    </row>
    <row r="1675" spans="2:9">
      <c r="B1675"/>
      <c r="C1675"/>
      <c r="D1675"/>
      <c r="E1675"/>
      <c r="F1675"/>
      <c r="G1675"/>
      <c r="H1675"/>
      <c r="I1675"/>
    </row>
    <row r="1676" spans="2:9">
      <c r="B1676"/>
      <c r="C1676"/>
      <c r="D1676"/>
      <c r="E1676"/>
      <c r="F1676"/>
      <c r="G1676"/>
      <c r="H1676"/>
      <c r="I1676"/>
    </row>
    <row r="1677" spans="2:9">
      <c r="B1677"/>
      <c r="C1677"/>
      <c r="D1677"/>
      <c r="E1677"/>
      <c r="F1677"/>
      <c r="G1677"/>
      <c r="H1677"/>
      <c r="I1677"/>
    </row>
    <row r="1678" spans="2:9">
      <c r="B1678"/>
      <c r="C1678"/>
      <c r="D1678"/>
      <c r="E1678"/>
      <c r="F1678"/>
      <c r="G1678"/>
      <c r="H1678"/>
      <c r="I1678"/>
    </row>
    <row r="1679" spans="2:9">
      <c r="B1679"/>
      <c r="C1679"/>
      <c r="D1679"/>
      <c r="E1679"/>
      <c r="F1679"/>
      <c r="G1679"/>
      <c r="H1679"/>
      <c r="I1679"/>
    </row>
    <row r="1680" spans="2:9">
      <c r="B1680"/>
      <c r="C1680"/>
      <c r="D1680"/>
      <c r="E1680"/>
      <c r="F1680"/>
      <c r="G1680"/>
      <c r="H1680"/>
      <c r="I1680"/>
    </row>
    <row r="1681" spans="2:9">
      <c r="B1681"/>
      <c r="C1681"/>
      <c r="D1681"/>
      <c r="E1681"/>
      <c r="F1681"/>
      <c r="G1681"/>
      <c r="H1681"/>
      <c r="I1681"/>
    </row>
    <row r="1682" spans="2:9">
      <c r="B1682"/>
      <c r="C1682"/>
      <c r="D1682"/>
      <c r="E1682"/>
      <c r="F1682"/>
      <c r="G1682"/>
      <c r="H1682"/>
      <c r="I1682"/>
    </row>
    <row r="1683" spans="2:9">
      <c r="B1683"/>
      <c r="C1683"/>
      <c r="D1683"/>
      <c r="E1683"/>
      <c r="F1683"/>
      <c r="G1683"/>
      <c r="H1683"/>
      <c r="I1683"/>
    </row>
    <row r="1684" spans="2:9">
      <c r="B1684"/>
      <c r="C1684"/>
      <c r="D1684"/>
      <c r="E1684"/>
      <c r="F1684"/>
      <c r="G1684"/>
      <c r="H1684"/>
      <c r="I1684"/>
    </row>
    <row r="1685" spans="2:9">
      <c r="B1685"/>
      <c r="C1685"/>
      <c r="D1685"/>
      <c r="E1685"/>
      <c r="F1685"/>
      <c r="G1685"/>
      <c r="H1685"/>
      <c r="I1685"/>
    </row>
    <row r="1686" spans="2:9">
      <c r="B1686"/>
      <c r="C1686"/>
      <c r="D1686"/>
      <c r="E1686"/>
      <c r="F1686"/>
      <c r="G1686"/>
      <c r="H1686"/>
      <c r="I1686"/>
    </row>
    <row r="1687" spans="2:9">
      <c r="B1687"/>
      <c r="C1687"/>
      <c r="D1687"/>
      <c r="E1687"/>
      <c r="F1687"/>
      <c r="G1687"/>
      <c r="H1687"/>
      <c r="I1687"/>
    </row>
    <row r="1688" spans="2:9">
      <c r="B1688"/>
      <c r="C1688"/>
      <c r="D1688"/>
      <c r="E1688"/>
      <c r="F1688"/>
      <c r="G1688"/>
      <c r="H1688"/>
      <c r="I1688"/>
    </row>
    <row r="1689" spans="2:9">
      <c r="B1689"/>
      <c r="C1689"/>
      <c r="D1689"/>
      <c r="E1689"/>
      <c r="F1689"/>
      <c r="G1689"/>
      <c r="H1689"/>
      <c r="I1689"/>
    </row>
    <row r="1690" spans="2:9">
      <c r="B1690"/>
      <c r="C1690"/>
      <c r="D1690"/>
      <c r="E1690"/>
      <c r="F1690"/>
      <c r="G1690"/>
      <c r="H1690"/>
      <c r="I1690"/>
    </row>
    <row r="1691" spans="2:9">
      <c r="B1691"/>
      <c r="C1691"/>
      <c r="D1691"/>
      <c r="E1691"/>
      <c r="F1691"/>
      <c r="G1691"/>
      <c r="H1691"/>
      <c r="I1691"/>
    </row>
    <row r="1692" spans="2:9">
      <c r="B1692"/>
      <c r="C1692"/>
      <c r="D1692"/>
      <c r="E1692"/>
      <c r="F1692"/>
      <c r="G1692"/>
      <c r="H1692"/>
      <c r="I1692"/>
    </row>
    <row r="1693" spans="2:9">
      <c r="B1693"/>
      <c r="C1693"/>
      <c r="D1693"/>
      <c r="E1693"/>
      <c r="F1693"/>
      <c r="G1693"/>
      <c r="H1693"/>
      <c r="I1693"/>
    </row>
    <row r="1694" spans="2:9">
      <c r="B1694"/>
      <c r="C1694"/>
      <c r="D1694"/>
      <c r="E1694"/>
      <c r="F1694"/>
      <c r="G1694"/>
      <c r="H1694"/>
      <c r="I1694"/>
    </row>
    <row r="1695" spans="2:9">
      <c r="B1695"/>
      <c r="C1695"/>
      <c r="D1695"/>
      <c r="E1695"/>
      <c r="F1695"/>
      <c r="G1695"/>
      <c r="H1695"/>
      <c r="I1695"/>
    </row>
    <row r="1696" spans="2:9">
      <c r="B1696"/>
      <c r="C1696"/>
      <c r="D1696"/>
      <c r="E1696"/>
      <c r="F1696"/>
      <c r="G1696"/>
      <c r="H1696"/>
      <c r="I1696"/>
    </row>
    <row r="1697" spans="2:9">
      <c r="B1697"/>
      <c r="C1697"/>
      <c r="D1697"/>
      <c r="E1697"/>
      <c r="F1697"/>
      <c r="G1697"/>
      <c r="H1697"/>
      <c r="I1697"/>
    </row>
    <row r="1698" spans="2:9">
      <c r="B1698"/>
      <c r="C1698"/>
      <c r="D1698"/>
      <c r="E1698"/>
      <c r="F1698"/>
      <c r="G1698"/>
      <c r="H1698"/>
      <c r="I1698"/>
    </row>
    <row r="1699" spans="2:9">
      <c r="B1699"/>
      <c r="C1699"/>
      <c r="D1699"/>
      <c r="E1699"/>
      <c r="F1699"/>
      <c r="G1699"/>
      <c r="H1699"/>
      <c r="I1699"/>
    </row>
    <row r="1700" spans="2:9">
      <c r="B1700"/>
      <c r="C1700"/>
      <c r="D1700"/>
      <c r="E1700"/>
      <c r="F1700"/>
      <c r="G1700"/>
      <c r="H1700"/>
      <c r="I1700"/>
    </row>
    <row r="1701" spans="2:9">
      <c r="B1701"/>
      <c r="C1701"/>
      <c r="D1701"/>
      <c r="E1701"/>
      <c r="F1701"/>
      <c r="G1701"/>
      <c r="H1701"/>
      <c r="I1701"/>
    </row>
    <row r="1702" spans="2:9">
      <c r="B1702"/>
      <c r="C1702"/>
      <c r="D1702"/>
      <c r="E1702"/>
      <c r="F1702"/>
      <c r="G1702"/>
      <c r="H1702"/>
      <c r="I1702"/>
    </row>
    <row r="1703" spans="2:9">
      <c r="B1703"/>
      <c r="C1703"/>
      <c r="D1703"/>
      <c r="E1703"/>
      <c r="F1703"/>
      <c r="G1703"/>
      <c r="H1703"/>
      <c r="I1703"/>
    </row>
    <row r="1704" spans="2:9">
      <c r="B1704"/>
      <c r="C1704"/>
      <c r="D1704"/>
      <c r="E1704"/>
      <c r="F1704"/>
      <c r="G1704"/>
      <c r="H1704"/>
      <c r="I1704"/>
    </row>
    <row r="1705" spans="2:9">
      <c r="B1705"/>
      <c r="C1705"/>
      <c r="D1705"/>
      <c r="E1705"/>
      <c r="F1705"/>
      <c r="G1705"/>
      <c r="H1705"/>
      <c r="I1705"/>
    </row>
    <row r="1706" spans="2:9">
      <c r="B1706"/>
      <c r="C1706"/>
      <c r="D1706"/>
      <c r="E1706"/>
      <c r="F1706"/>
      <c r="G1706"/>
      <c r="H1706"/>
      <c r="I1706"/>
    </row>
    <row r="1707" spans="2:9">
      <c r="B1707"/>
      <c r="C1707"/>
      <c r="D1707"/>
      <c r="E1707"/>
      <c r="F1707"/>
      <c r="G1707"/>
      <c r="H1707"/>
      <c r="I1707"/>
    </row>
    <row r="1708" spans="2:9">
      <c r="B1708"/>
      <c r="C1708"/>
      <c r="D1708"/>
      <c r="E1708"/>
      <c r="F1708"/>
      <c r="G1708"/>
      <c r="H1708"/>
      <c r="I1708"/>
    </row>
    <row r="1709" spans="2:9">
      <c r="B1709"/>
      <c r="C1709"/>
      <c r="D1709"/>
      <c r="E1709"/>
      <c r="F1709"/>
      <c r="G1709"/>
      <c r="H1709"/>
      <c r="I1709"/>
    </row>
    <row r="1710" spans="2:9">
      <c r="B1710"/>
      <c r="C1710"/>
      <c r="D1710"/>
      <c r="E1710"/>
      <c r="F1710"/>
      <c r="G1710"/>
      <c r="H1710"/>
      <c r="I1710"/>
    </row>
    <row r="1711" spans="2:9">
      <c r="B1711"/>
      <c r="C1711"/>
      <c r="D1711"/>
      <c r="E1711"/>
      <c r="F1711"/>
      <c r="G1711"/>
      <c r="H1711"/>
      <c r="I1711"/>
    </row>
    <row r="1712" spans="2:9">
      <c r="B1712"/>
      <c r="C1712"/>
      <c r="D1712"/>
      <c r="E1712"/>
      <c r="F1712"/>
      <c r="G1712"/>
      <c r="H1712"/>
      <c r="I1712"/>
    </row>
    <row r="1713" spans="2:9">
      <c r="B1713"/>
      <c r="C1713"/>
      <c r="D1713"/>
      <c r="E1713"/>
      <c r="F1713"/>
      <c r="G1713"/>
      <c r="H1713"/>
      <c r="I1713"/>
    </row>
    <row r="1714" spans="2:9">
      <c r="B1714"/>
      <c r="C1714"/>
      <c r="D1714"/>
      <c r="E1714"/>
      <c r="F1714"/>
      <c r="G1714"/>
      <c r="H1714"/>
      <c r="I1714"/>
    </row>
    <row r="1715" spans="2:9">
      <c r="B1715"/>
      <c r="C1715"/>
      <c r="D1715"/>
      <c r="E1715"/>
      <c r="F1715"/>
      <c r="G1715"/>
      <c r="H1715"/>
      <c r="I1715"/>
    </row>
    <row r="1716" spans="2:9">
      <c r="B1716"/>
      <c r="C1716"/>
      <c r="D1716"/>
      <c r="E1716"/>
      <c r="F1716"/>
      <c r="G1716"/>
      <c r="H1716"/>
      <c r="I1716"/>
    </row>
    <row r="1717" spans="2:9">
      <c r="B1717"/>
      <c r="C1717"/>
      <c r="D1717"/>
      <c r="E1717"/>
      <c r="F1717"/>
      <c r="G1717"/>
      <c r="H1717"/>
      <c r="I1717"/>
    </row>
    <row r="1718" spans="2:9">
      <c r="B1718"/>
      <c r="C1718"/>
      <c r="D1718"/>
      <c r="E1718"/>
      <c r="F1718"/>
      <c r="G1718"/>
      <c r="H1718"/>
      <c r="I1718"/>
    </row>
    <row r="1719" spans="2:9">
      <c r="B1719"/>
      <c r="C1719"/>
      <c r="D1719"/>
      <c r="E1719"/>
      <c r="F1719"/>
      <c r="G1719"/>
      <c r="H1719"/>
      <c r="I1719"/>
    </row>
    <row r="1720" spans="2:9">
      <c r="B1720"/>
      <c r="C1720"/>
      <c r="D1720"/>
      <c r="E1720"/>
      <c r="F1720"/>
      <c r="G1720"/>
      <c r="H1720"/>
      <c r="I1720"/>
    </row>
    <row r="1721" spans="2:9">
      <c r="B1721"/>
      <c r="C1721"/>
      <c r="D1721"/>
      <c r="E1721"/>
      <c r="F1721"/>
      <c r="G1721"/>
      <c r="H1721"/>
      <c r="I1721"/>
    </row>
    <row r="1722" spans="2:9">
      <c r="B1722"/>
      <c r="C1722"/>
      <c r="D1722"/>
      <c r="E1722"/>
      <c r="F1722"/>
      <c r="G1722"/>
      <c r="H1722"/>
      <c r="I1722"/>
    </row>
    <row r="1723" spans="2:9">
      <c r="B1723"/>
      <c r="C1723"/>
      <c r="D1723"/>
      <c r="E1723"/>
      <c r="F1723"/>
      <c r="G1723"/>
      <c r="H1723"/>
      <c r="I1723"/>
    </row>
    <row r="1724" spans="2:9">
      <c r="B1724"/>
      <c r="C1724"/>
      <c r="D1724"/>
      <c r="E1724"/>
      <c r="F1724"/>
      <c r="G1724"/>
      <c r="H1724"/>
      <c r="I1724"/>
    </row>
    <row r="1725" spans="2:9">
      <c r="B1725"/>
      <c r="C1725"/>
      <c r="D1725"/>
      <c r="E1725"/>
      <c r="F1725"/>
      <c r="G1725"/>
      <c r="H1725"/>
      <c r="I1725"/>
    </row>
    <row r="1726" spans="2:9">
      <c r="B1726"/>
      <c r="C1726"/>
      <c r="D1726"/>
      <c r="E1726"/>
      <c r="F1726"/>
      <c r="G1726"/>
      <c r="H1726"/>
      <c r="I1726"/>
    </row>
    <row r="1727" spans="2:9">
      <c r="B1727"/>
      <c r="C1727"/>
      <c r="D1727"/>
      <c r="E1727"/>
      <c r="F1727"/>
      <c r="G1727"/>
      <c r="H1727"/>
      <c r="I1727"/>
    </row>
    <row r="1728" spans="2:9">
      <c r="B1728"/>
      <c r="C1728"/>
      <c r="D1728"/>
      <c r="E1728"/>
      <c r="F1728"/>
      <c r="G1728"/>
      <c r="H1728"/>
      <c r="I1728"/>
    </row>
    <row r="1729" spans="2:9">
      <c r="B1729"/>
      <c r="C1729"/>
      <c r="D1729"/>
      <c r="E1729"/>
      <c r="F1729"/>
      <c r="G1729"/>
      <c r="H1729"/>
      <c r="I1729"/>
    </row>
    <row r="1730" spans="2:9">
      <c r="B1730"/>
      <c r="C1730"/>
      <c r="D1730"/>
      <c r="E1730"/>
      <c r="F1730"/>
      <c r="G1730"/>
      <c r="H1730"/>
      <c r="I1730"/>
    </row>
    <row r="1731" spans="2:9">
      <c r="B1731"/>
      <c r="C1731"/>
      <c r="D1731"/>
      <c r="E1731"/>
      <c r="F1731"/>
      <c r="G1731"/>
      <c r="H1731"/>
      <c r="I1731"/>
    </row>
    <row r="1732" spans="2:9">
      <c r="B1732"/>
      <c r="C1732"/>
      <c r="D1732"/>
      <c r="E1732"/>
      <c r="F1732"/>
      <c r="G1732"/>
      <c r="H1732"/>
      <c r="I1732"/>
    </row>
    <row r="1733" spans="2:9">
      <c r="B1733"/>
      <c r="C1733"/>
      <c r="D1733"/>
      <c r="E1733"/>
      <c r="F1733"/>
      <c r="G1733"/>
      <c r="H1733"/>
      <c r="I1733"/>
    </row>
    <row r="1734" spans="2:9">
      <c r="B1734"/>
      <c r="C1734"/>
      <c r="D1734"/>
      <c r="E1734"/>
      <c r="F1734"/>
      <c r="G1734"/>
      <c r="H1734"/>
      <c r="I1734"/>
    </row>
    <row r="1735" spans="2:9">
      <c r="B1735"/>
      <c r="C1735"/>
      <c r="D1735"/>
      <c r="E1735"/>
      <c r="F1735"/>
      <c r="G1735"/>
      <c r="H1735"/>
      <c r="I1735"/>
    </row>
    <row r="1736" spans="2:9">
      <c r="B1736"/>
      <c r="C1736"/>
      <c r="D1736"/>
      <c r="E1736"/>
      <c r="F1736"/>
      <c r="G1736"/>
      <c r="H1736"/>
      <c r="I1736"/>
    </row>
    <row r="1737" spans="2:9">
      <c r="B1737"/>
      <c r="C1737"/>
      <c r="D1737"/>
      <c r="E1737"/>
      <c r="F1737"/>
      <c r="G1737"/>
      <c r="H1737"/>
      <c r="I1737"/>
    </row>
    <row r="1738" spans="2:9">
      <c r="B1738"/>
      <c r="C1738"/>
      <c r="D1738"/>
      <c r="E1738"/>
      <c r="F1738"/>
      <c r="G1738"/>
      <c r="H1738"/>
      <c r="I1738"/>
    </row>
    <row r="1739" spans="2:9">
      <c r="B1739"/>
      <c r="C1739"/>
      <c r="D1739"/>
      <c r="E1739"/>
      <c r="F1739"/>
      <c r="G1739"/>
      <c r="H1739"/>
      <c r="I1739"/>
    </row>
    <row r="1740" spans="2:9">
      <c r="B1740"/>
      <c r="C1740"/>
      <c r="D1740"/>
      <c r="E1740"/>
      <c r="F1740"/>
      <c r="G1740"/>
      <c r="H1740"/>
      <c r="I1740"/>
    </row>
    <row r="1741" spans="2:9">
      <c r="B1741"/>
      <c r="C1741"/>
      <c r="D1741"/>
      <c r="E1741"/>
      <c r="F1741"/>
      <c r="G1741"/>
      <c r="H1741"/>
      <c r="I1741"/>
    </row>
    <row r="1742" spans="2:9">
      <c r="B1742"/>
      <c r="C1742"/>
      <c r="D1742"/>
      <c r="E1742"/>
      <c r="F1742"/>
      <c r="G1742"/>
      <c r="H1742"/>
      <c r="I1742"/>
    </row>
    <row r="1743" spans="2:9">
      <c r="B1743"/>
      <c r="C1743"/>
      <c r="D1743"/>
      <c r="E1743"/>
      <c r="F1743"/>
      <c r="G1743"/>
      <c r="H1743"/>
      <c r="I1743"/>
    </row>
    <row r="1744" spans="2:9">
      <c r="B1744"/>
      <c r="C1744"/>
      <c r="D1744"/>
      <c r="E1744"/>
      <c r="F1744"/>
      <c r="G1744"/>
      <c r="H1744"/>
      <c r="I1744"/>
    </row>
    <row r="1745" spans="2:9">
      <c r="B1745"/>
      <c r="C1745"/>
      <c r="D1745"/>
      <c r="E1745"/>
      <c r="F1745"/>
      <c r="G1745"/>
      <c r="H1745"/>
      <c r="I1745"/>
    </row>
    <row r="1746" spans="2:9">
      <c r="B1746"/>
      <c r="C1746"/>
      <c r="D1746"/>
      <c r="E1746"/>
      <c r="F1746"/>
      <c r="G1746"/>
      <c r="H1746"/>
      <c r="I1746"/>
    </row>
    <row r="1747" spans="2:9">
      <c r="B1747"/>
      <c r="C1747"/>
      <c r="D1747"/>
      <c r="E1747"/>
      <c r="F1747"/>
      <c r="G1747"/>
      <c r="H1747"/>
      <c r="I1747"/>
    </row>
    <row r="1748" spans="2:9">
      <c r="B1748"/>
      <c r="C1748"/>
      <c r="D1748"/>
      <c r="E1748"/>
      <c r="F1748"/>
      <c r="G1748"/>
      <c r="H1748"/>
      <c r="I1748"/>
    </row>
    <row r="1749" spans="2:9">
      <c r="B1749"/>
      <c r="C1749"/>
      <c r="D1749"/>
      <c r="E1749"/>
      <c r="F1749"/>
      <c r="G1749"/>
      <c r="H1749"/>
      <c r="I1749"/>
    </row>
    <row r="1750" spans="2:9">
      <c r="B1750"/>
      <c r="C1750"/>
      <c r="D1750"/>
      <c r="E1750"/>
      <c r="F1750"/>
      <c r="G1750"/>
      <c r="H1750"/>
      <c r="I1750"/>
    </row>
    <row r="1751" spans="2:9">
      <c r="B1751"/>
      <c r="C1751"/>
      <c r="D1751"/>
      <c r="E1751"/>
      <c r="F1751"/>
      <c r="G1751"/>
      <c r="H1751"/>
      <c r="I1751"/>
    </row>
    <row r="1752" spans="2:9">
      <c r="B1752"/>
      <c r="C1752"/>
      <c r="D1752"/>
      <c r="E1752"/>
      <c r="F1752"/>
      <c r="G1752"/>
      <c r="H1752"/>
      <c r="I1752"/>
    </row>
    <row r="1753" spans="2:9">
      <c r="B1753"/>
      <c r="C1753"/>
      <c r="D1753"/>
      <c r="E1753"/>
      <c r="F1753"/>
      <c r="G1753"/>
      <c r="H1753"/>
      <c r="I1753"/>
    </row>
    <row r="1754" spans="2:9">
      <c r="B1754"/>
      <c r="C1754"/>
      <c r="D1754"/>
      <c r="E1754"/>
      <c r="F1754"/>
      <c r="G1754"/>
      <c r="H1754"/>
      <c r="I1754"/>
    </row>
    <row r="1755" spans="2:9">
      <c r="B1755"/>
      <c r="C1755"/>
      <c r="D1755"/>
      <c r="E1755"/>
      <c r="F1755"/>
      <c r="G1755"/>
      <c r="H1755"/>
      <c r="I1755"/>
    </row>
    <row r="1756" spans="2:9">
      <c r="B1756"/>
      <c r="C1756"/>
      <c r="D1756"/>
      <c r="E1756"/>
      <c r="F1756"/>
      <c r="G1756"/>
      <c r="H1756"/>
      <c r="I1756"/>
    </row>
    <row r="1757" spans="2:9">
      <c r="B1757"/>
      <c r="C1757"/>
      <c r="D1757"/>
      <c r="E1757"/>
      <c r="F1757"/>
      <c r="G1757"/>
      <c r="H1757"/>
      <c r="I1757"/>
    </row>
    <row r="1758" spans="2:9">
      <c r="B1758"/>
      <c r="C1758"/>
      <c r="D1758"/>
      <c r="E1758"/>
      <c r="F1758"/>
      <c r="G1758"/>
      <c r="H1758"/>
      <c r="I1758"/>
    </row>
    <row r="1759" spans="2:9">
      <c r="B1759"/>
      <c r="C1759"/>
      <c r="D1759"/>
      <c r="E1759"/>
      <c r="F1759"/>
      <c r="G1759"/>
      <c r="H1759"/>
      <c r="I1759"/>
    </row>
    <row r="1760" spans="2:9">
      <c r="B1760"/>
      <c r="C1760"/>
      <c r="D1760"/>
      <c r="E1760"/>
      <c r="F1760"/>
      <c r="G1760"/>
      <c r="H1760"/>
      <c r="I1760"/>
    </row>
    <row r="1761" spans="2:9">
      <c r="B1761"/>
      <c r="C1761"/>
      <c r="D1761"/>
      <c r="E1761"/>
      <c r="F1761"/>
      <c r="G1761"/>
      <c r="H1761"/>
      <c r="I1761"/>
    </row>
    <row r="1762" spans="2:9">
      <c r="B1762"/>
      <c r="C1762"/>
      <c r="D1762"/>
      <c r="E1762"/>
      <c r="F1762"/>
      <c r="G1762"/>
      <c r="H1762"/>
      <c r="I1762"/>
    </row>
    <row r="1763" spans="2:9">
      <c r="B1763"/>
      <c r="C1763"/>
      <c r="D1763"/>
      <c r="E1763"/>
      <c r="F1763"/>
      <c r="G1763"/>
      <c r="H1763"/>
      <c r="I1763"/>
    </row>
    <row r="1764" spans="2:9">
      <c r="B1764"/>
      <c r="C1764"/>
      <c r="D1764"/>
      <c r="E1764"/>
      <c r="F1764"/>
      <c r="G1764"/>
      <c r="H1764"/>
      <c r="I1764"/>
    </row>
    <row r="1765" spans="2:9">
      <c r="B1765"/>
      <c r="C1765"/>
      <c r="D1765"/>
      <c r="E1765"/>
      <c r="F1765"/>
      <c r="G1765"/>
      <c r="H1765"/>
      <c r="I1765"/>
    </row>
    <row r="1766" spans="2:9">
      <c r="B1766"/>
      <c r="C1766"/>
      <c r="D1766"/>
      <c r="E1766"/>
      <c r="F1766"/>
      <c r="G1766"/>
      <c r="H1766"/>
      <c r="I1766"/>
    </row>
    <row r="1767" spans="2:9">
      <c r="B1767"/>
      <c r="C1767"/>
      <c r="D1767"/>
      <c r="E1767"/>
      <c r="F1767"/>
      <c r="G1767"/>
      <c r="H1767"/>
      <c r="I1767"/>
    </row>
    <row r="1768" spans="2:9">
      <c r="B1768"/>
      <c r="C1768"/>
      <c r="D1768"/>
      <c r="E1768"/>
      <c r="F1768"/>
      <c r="G1768"/>
      <c r="H1768"/>
      <c r="I1768"/>
    </row>
    <row r="1769" spans="2:9">
      <c r="B1769"/>
      <c r="C1769"/>
      <c r="D1769"/>
      <c r="E1769"/>
      <c r="F1769"/>
      <c r="G1769"/>
      <c r="H1769"/>
      <c r="I1769"/>
    </row>
    <row r="1770" spans="2:9">
      <c r="B1770"/>
      <c r="C1770"/>
      <c r="D1770"/>
      <c r="E1770"/>
      <c r="F1770"/>
      <c r="G1770"/>
      <c r="H1770"/>
      <c r="I1770"/>
    </row>
    <row r="1771" spans="2:9">
      <c r="B1771"/>
      <c r="C1771"/>
      <c r="D1771"/>
      <c r="E1771"/>
      <c r="F1771"/>
      <c r="G1771"/>
      <c r="H1771"/>
      <c r="I1771"/>
    </row>
    <row r="1772" spans="2:9">
      <c r="B1772"/>
      <c r="C1772"/>
      <c r="D1772"/>
      <c r="E1772"/>
      <c r="F1772"/>
      <c r="G1772"/>
      <c r="H1772"/>
      <c r="I1772"/>
    </row>
    <row r="1773" spans="2:9">
      <c r="B1773"/>
      <c r="C1773"/>
      <c r="D1773"/>
      <c r="E1773"/>
      <c r="F1773"/>
      <c r="G1773"/>
      <c r="H1773"/>
      <c r="I1773"/>
    </row>
    <row r="1774" spans="2:9">
      <c r="B1774"/>
      <c r="C1774"/>
      <c r="D1774"/>
      <c r="E1774"/>
      <c r="F1774"/>
      <c r="G1774"/>
      <c r="H1774"/>
      <c r="I1774"/>
    </row>
    <row r="1775" spans="2:9">
      <c r="B1775"/>
      <c r="C1775"/>
      <c r="D1775"/>
      <c r="E1775"/>
      <c r="F1775"/>
      <c r="G1775"/>
      <c r="H1775"/>
      <c r="I1775"/>
    </row>
    <row r="1776" spans="2:9">
      <c r="B1776"/>
      <c r="C1776"/>
      <c r="D1776"/>
      <c r="E1776"/>
      <c r="F1776"/>
      <c r="G1776"/>
      <c r="H1776"/>
      <c r="I1776"/>
    </row>
    <row r="1777" spans="2:9">
      <c r="B1777"/>
      <c r="C1777"/>
      <c r="D1777"/>
      <c r="E1777"/>
      <c r="F1777"/>
      <c r="G1777"/>
      <c r="H1777"/>
      <c r="I1777"/>
    </row>
    <row r="1778" spans="2:9">
      <c r="B1778"/>
      <c r="C1778"/>
      <c r="D1778"/>
      <c r="E1778"/>
      <c r="F1778"/>
      <c r="G1778"/>
      <c r="H1778"/>
      <c r="I1778"/>
    </row>
    <row r="1779" spans="2:9">
      <c r="B1779"/>
      <c r="C1779"/>
      <c r="D1779"/>
      <c r="E1779"/>
      <c r="F1779"/>
      <c r="G1779"/>
      <c r="H1779"/>
      <c r="I1779"/>
    </row>
    <row r="1780" spans="2:9">
      <c r="B1780"/>
      <c r="C1780"/>
      <c r="D1780"/>
      <c r="E1780"/>
      <c r="F1780"/>
      <c r="G1780"/>
      <c r="H1780"/>
      <c r="I1780"/>
    </row>
    <row r="1781" spans="2:9">
      <c r="B1781"/>
      <c r="C1781"/>
      <c r="D1781"/>
      <c r="E1781"/>
      <c r="F1781"/>
      <c r="G1781"/>
      <c r="H1781"/>
      <c r="I1781"/>
    </row>
    <row r="1782" spans="2:9">
      <c r="B1782"/>
      <c r="C1782"/>
      <c r="D1782"/>
      <c r="E1782"/>
      <c r="F1782"/>
      <c r="G1782"/>
      <c r="H1782"/>
      <c r="I1782"/>
    </row>
    <row r="1783" spans="2:9">
      <c r="B1783"/>
      <c r="C1783"/>
      <c r="D1783"/>
      <c r="E1783"/>
      <c r="F1783"/>
      <c r="G1783"/>
      <c r="H1783"/>
      <c r="I1783"/>
    </row>
    <row r="1784" spans="2:9">
      <c r="B1784"/>
      <c r="C1784"/>
      <c r="D1784"/>
      <c r="E1784"/>
      <c r="F1784"/>
      <c r="G1784"/>
      <c r="H1784"/>
      <c r="I1784"/>
    </row>
    <row r="1785" spans="2:9">
      <c r="B1785"/>
      <c r="C1785"/>
      <c r="D1785"/>
      <c r="E1785"/>
      <c r="F1785"/>
      <c r="G1785"/>
      <c r="H1785"/>
      <c r="I1785"/>
    </row>
    <row r="1786" spans="2:9">
      <c r="B1786"/>
      <c r="C1786"/>
      <c r="D1786"/>
      <c r="E1786"/>
      <c r="F1786"/>
      <c r="G1786"/>
      <c r="H1786"/>
      <c r="I1786"/>
    </row>
    <row r="1787" spans="2:9">
      <c r="B1787"/>
      <c r="C1787"/>
      <c r="D1787"/>
      <c r="E1787"/>
      <c r="F1787"/>
      <c r="G1787"/>
      <c r="H1787"/>
      <c r="I1787"/>
    </row>
    <row r="1788" spans="2:9">
      <c r="B1788"/>
      <c r="C1788"/>
      <c r="D1788"/>
      <c r="E1788"/>
      <c r="F1788"/>
      <c r="G1788"/>
      <c r="H1788"/>
      <c r="I1788"/>
    </row>
    <row r="1789" spans="2:9">
      <c r="B1789"/>
      <c r="C1789"/>
      <c r="D1789"/>
      <c r="E1789"/>
      <c r="F1789"/>
      <c r="G1789"/>
      <c r="H1789"/>
      <c r="I1789"/>
    </row>
    <row r="1790" spans="2:9">
      <c r="B1790"/>
      <c r="C1790"/>
      <c r="D1790"/>
      <c r="E1790"/>
      <c r="F1790"/>
      <c r="G1790"/>
      <c r="H1790"/>
      <c r="I1790"/>
    </row>
    <row r="1791" spans="2:9">
      <c r="B1791"/>
      <c r="C1791"/>
      <c r="D1791"/>
      <c r="E1791"/>
      <c r="F1791"/>
      <c r="G1791"/>
      <c r="H1791"/>
      <c r="I1791"/>
    </row>
    <row r="1792" spans="2:9">
      <c r="B1792"/>
      <c r="C1792"/>
      <c r="D1792"/>
      <c r="E1792"/>
      <c r="F1792"/>
      <c r="G1792"/>
      <c r="H1792"/>
      <c r="I1792"/>
    </row>
    <row r="1793" spans="2:9">
      <c r="B1793"/>
      <c r="C1793"/>
      <c r="D1793"/>
      <c r="E1793"/>
      <c r="F1793"/>
      <c r="G1793"/>
      <c r="H1793"/>
      <c r="I1793"/>
    </row>
    <row r="1794" spans="2:9">
      <c r="B1794"/>
      <c r="C1794"/>
      <c r="D1794"/>
      <c r="E1794"/>
      <c r="F1794"/>
      <c r="G1794"/>
      <c r="H1794"/>
      <c r="I1794"/>
    </row>
    <row r="1795" spans="2:9">
      <c r="B1795"/>
      <c r="C1795"/>
      <c r="D1795"/>
      <c r="E1795"/>
      <c r="F1795"/>
      <c r="G1795"/>
      <c r="H1795"/>
      <c r="I1795"/>
    </row>
    <row r="1796" spans="2:9">
      <c r="B1796"/>
      <c r="C1796"/>
      <c r="D1796"/>
      <c r="E1796"/>
      <c r="F1796"/>
      <c r="G1796"/>
      <c r="H1796"/>
      <c r="I1796"/>
    </row>
    <row r="1797" spans="2:9">
      <c r="B1797"/>
      <c r="C1797"/>
      <c r="D1797"/>
      <c r="E1797"/>
      <c r="F1797"/>
      <c r="G1797"/>
      <c r="H1797"/>
      <c r="I1797"/>
    </row>
    <row r="1798" spans="2:9">
      <c r="B1798"/>
      <c r="C1798"/>
      <c r="D1798"/>
      <c r="E1798"/>
      <c r="F1798"/>
      <c r="G1798"/>
      <c r="H1798"/>
      <c r="I1798"/>
    </row>
    <row r="1799" spans="2:9">
      <c r="B1799"/>
      <c r="C1799"/>
      <c r="D1799"/>
      <c r="E1799"/>
      <c r="F1799"/>
      <c r="G1799"/>
      <c r="H1799"/>
      <c r="I1799"/>
    </row>
    <row r="1800" spans="2:9">
      <c r="B1800"/>
      <c r="C1800"/>
      <c r="D1800"/>
      <c r="E1800"/>
      <c r="F1800"/>
      <c r="G1800"/>
      <c r="H1800"/>
      <c r="I1800"/>
    </row>
    <row r="1801" spans="2:9">
      <c r="B1801"/>
      <c r="C1801"/>
      <c r="D1801"/>
      <c r="E1801"/>
      <c r="F1801"/>
      <c r="G1801"/>
      <c r="H1801"/>
      <c r="I1801"/>
    </row>
    <row r="1802" spans="2:9">
      <c r="B1802"/>
      <c r="C1802"/>
      <c r="D1802"/>
      <c r="E1802"/>
      <c r="F1802"/>
      <c r="G1802"/>
      <c r="H1802"/>
      <c r="I1802"/>
    </row>
    <row r="1803" spans="2:9">
      <c r="B1803"/>
      <c r="C1803"/>
      <c r="D1803"/>
      <c r="E1803"/>
      <c r="F1803"/>
      <c r="G1803"/>
      <c r="H1803"/>
      <c r="I1803"/>
    </row>
    <row r="1804" spans="2:9">
      <c r="B1804"/>
      <c r="C1804"/>
      <c r="D1804"/>
      <c r="E1804"/>
      <c r="F1804"/>
      <c r="G1804"/>
      <c r="H1804"/>
      <c r="I1804"/>
    </row>
    <row r="1805" spans="2:9">
      <c r="B1805"/>
      <c r="C1805"/>
      <c r="D1805"/>
      <c r="E1805"/>
      <c r="F1805"/>
      <c r="G1805"/>
      <c r="H1805"/>
      <c r="I1805"/>
    </row>
    <row r="1806" spans="2:9">
      <c r="B1806"/>
      <c r="C1806"/>
      <c r="D1806"/>
      <c r="E1806"/>
      <c r="F1806"/>
      <c r="G1806"/>
      <c r="H1806"/>
      <c r="I1806"/>
    </row>
    <row r="1807" spans="2:9">
      <c r="B1807"/>
      <c r="C1807"/>
      <c r="D1807"/>
      <c r="E1807"/>
      <c r="F1807"/>
      <c r="G1807"/>
      <c r="H1807"/>
      <c r="I1807"/>
    </row>
    <row r="1808" spans="2:9">
      <c r="B1808"/>
      <c r="C1808"/>
      <c r="D1808"/>
      <c r="E1808"/>
      <c r="F1808"/>
      <c r="G1808"/>
      <c r="H1808"/>
      <c r="I1808"/>
    </row>
    <row r="1809" spans="2:9">
      <c r="B1809"/>
      <c r="C1809"/>
      <c r="D1809"/>
      <c r="E1809"/>
      <c r="F1809"/>
      <c r="G1809"/>
      <c r="H1809"/>
      <c r="I1809"/>
    </row>
    <row r="1810" spans="2:9">
      <c r="B1810"/>
      <c r="C1810"/>
      <c r="D1810"/>
      <c r="E1810"/>
      <c r="F1810"/>
      <c r="G1810"/>
      <c r="H1810"/>
      <c r="I1810"/>
    </row>
    <row r="1811" spans="2:9">
      <c r="B1811"/>
      <c r="C1811"/>
      <c r="D1811"/>
      <c r="E1811"/>
      <c r="F1811"/>
      <c r="G1811"/>
      <c r="H1811"/>
      <c r="I1811"/>
    </row>
    <row r="1812" spans="2:9">
      <c r="B1812"/>
      <c r="C1812"/>
      <c r="D1812"/>
      <c r="E1812"/>
      <c r="F1812"/>
      <c r="G1812"/>
      <c r="H1812"/>
      <c r="I1812"/>
    </row>
    <row r="1813" spans="2:9">
      <c r="B1813"/>
      <c r="C1813"/>
      <c r="D1813"/>
      <c r="E1813"/>
      <c r="F1813"/>
      <c r="G1813"/>
      <c r="H1813"/>
      <c r="I1813"/>
    </row>
    <row r="1814" spans="2:9">
      <c r="B1814"/>
      <c r="C1814"/>
      <c r="D1814"/>
      <c r="E1814"/>
      <c r="F1814"/>
      <c r="G1814"/>
      <c r="H1814"/>
      <c r="I1814"/>
    </row>
    <row r="1815" spans="2:9">
      <c r="B1815"/>
      <c r="C1815"/>
      <c r="D1815"/>
      <c r="E1815"/>
      <c r="F1815"/>
      <c r="G1815"/>
      <c r="H1815"/>
      <c r="I1815"/>
    </row>
    <row r="1816" spans="2:9">
      <c r="B1816"/>
      <c r="C1816"/>
      <c r="D1816"/>
      <c r="E1816"/>
      <c r="F1816"/>
      <c r="G1816"/>
      <c r="H1816"/>
      <c r="I1816"/>
    </row>
    <row r="1817" spans="2:9">
      <c r="B1817"/>
      <c r="C1817"/>
      <c r="D1817"/>
      <c r="E1817"/>
      <c r="F1817"/>
      <c r="G1817"/>
      <c r="H1817"/>
      <c r="I1817"/>
    </row>
    <row r="1818" spans="2:9">
      <c r="B1818"/>
      <c r="C1818"/>
      <c r="D1818"/>
      <c r="E1818"/>
      <c r="F1818"/>
      <c r="G1818"/>
      <c r="H1818"/>
      <c r="I1818"/>
    </row>
    <row r="1819" spans="2:9">
      <c r="B1819"/>
      <c r="C1819"/>
      <c r="D1819"/>
      <c r="E1819"/>
      <c r="F1819"/>
      <c r="G1819"/>
      <c r="H1819"/>
      <c r="I1819"/>
    </row>
    <row r="1820" spans="2:9">
      <c r="B1820"/>
      <c r="C1820"/>
      <c r="D1820"/>
      <c r="E1820"/>
      <c r="F1820"/>
      <c r="G1820"/>
      <c r="H1820"/>
      <c r="I1820"/>
    </row>
    <row r="1821" spans="2:9">
      <c r="B1821"/>
      <c r="C1821"/>
      <c r="D1821"/>
      <c r="E1821"/>
      <c r="F1821"/>
      <c r="G1821"/>
      <c r="H1821"/>
      <c r="I1821"/>
    </row>
    <row r="1822" spans="2:9">
      <c r="B1822"/>
      <c r="C1822"/>
      <c r="D1822"/>
      <c r="E1822"/>
      <c r="F1822"/>
      <c r="G1822"/>
      <c r="H1822"/>
      <c r="I1822"/>
    </row>
    <row r="1823" spans="2:9">
      <c r="B1823"/>
      <c r="C1823"/>
      <c r="D1823"/>
      <c r="E1823"/>
      <c r="F1823"/>
      <c r="G1823"/>
      <c r="H1823"/>
      <c r="I1823"/>
    </row>
    <row r="1824" spans="2:9">
      <c r="B1824"/>
      <c r="C1824"/>
      <c r="D1824"/>
      <c r="E1824"/>
      <c r="F1824"/>
      <c r="G1824"/>
      <c r="H1824"/>
      <c r="I1824"/>
    </row>
    <row r="1825" spans="2:9">
      <c r="B1825"/>
      <c r="C1825"/>
      <c r="D1825"/>
      <c r="E1825"/>
      <c r="F1825"/>
      <c r="G1825"/>
      <c r="H1825"/>
      <c r="I1825"/>
    </row>
    <row r="1826" spans="2:9">
      <c r="B1826"/>
      <c r="C1826"/>
      <c r="D1826"/>
      <c r="E1826"/>
      <c r="F1826"/>
      <c r="G1826"/>
      <c r="H1826"/>
      <c r="I1826"/>
    </row>
    <row r="1827" spans="2:9">
      <c r="B1827"/>
      <c r="C1827"/>
      <c r="D1827"/>
      <c r="E1827"/>
      <c r="F1827"/>
      <c r="G1827"/>
      <c r="H1827"/>
      <c r="I1827"/>
    </row>
    <row r="1828" spans="2:9">
      <c r="B1828"/>
      <c r="C1828"/>
      <c r="D1828"/>
      <c r="E1828"/>
      <c r="F1828"/>
      <c r="G1828"/>
      <c r="H1828"/>
      <c r="I1828"/>
    </row>
    <row r="1829" spans="2:9">
      <c r="B1829"/>
      <c r="C1829"/>
      <c r="D1829"/>
      <c r="E1829"/>
      <c r="F1829"/>
      <c r="G1829"/>
      <c r="H1829"/>
      <c r="I1829"/>
    </row>
    <row r="1830" spans="2:9">
      <c r="B1830"/>
      <c r="C1830"/>
      <c r="D1830"/>
      <c r="E1830"/>
      <c r="F1830"/>
      <c r="G1830"/>
      <c r="H1830"/>
      <c r="I1830"/>
    </row>
    <row r="1831" spans="2:9">
      <c r="B1831"/>
      <c r="C1831"/>
      <c r="D1831"/>
      <c r="E1831"/>
      <c r="F1831"/>
      <c r="G1831"/>
      <c r="H1831"/>
      <c r="I1831"/>
    </row>
    <row r="1832" spans="2:9">
      <c r="B1832"/>
      <c r="C1832"/>
      <c r="D1832"/>
      <c r="E1832"/>
      <c r="F1832"/>
      <c r="G1832"/>
      <c r="H1832"/>
      <c r="I1832"/>
    </row>
    <row r="1833" spans="2:9">
      <c r="B1833"/>
      <c r="C1833"/>
      <c r="D1833"/>
      <c r="E1833"/>
      <c r="F1833"/>
      <c r="G1833"/>
      <c r="H1833"/>
      <c r="I1833"/>
    </row>
    <row r="1834" spans="2:9">
      <c r="B1834"/>
      <c r="C1834"/>
      <c r="D1834"/>
      <c r="E1834"/>
      <c r="F1834"/>
      <c r="G1834"/>
      <c r="H1834"/>
      <c r="I1834"/>
    </row>
    <row r="1835" spans="2:9">
      <c r="B1835"/>
      <c r="C1835"/>
      <c r="D1835"/>
      <c r="E1835"/>
      <c r="F1835"/>
      <c r="G1835"/>
      <c r="H1835"/>
      <c r="I1835"/>
    </row>
    <row r="1836" spans="2:9">
      <c r="B1836"/>
      <c r="C1836"/>
      <c r="D1836"/>
      <c r="E1836"/>
      <c r="F1836"/>
      <c r="G1836"/>
      <c r="H1836"/>
      <c r="I1836"/>
    </row>
    <row r="1837" spans="2:9">
      <c r="B1837"/>
      <c r="C1837"/>
      <c r="D1837"/>
      <c r="E1837"/>
      <c r="F1837"/>
      <c r="G1837"/>
      <c r="H1837"/>
      <c r="I1837"/>
    </row>
    <row r="1838" spans="2:9">
      <c r="B1838"/>
      <c r="C1838"/>
      <c r="D1838"/>
      <c r="E1838"/>
      <c r="F1838"/>
      <c r="G1838"/>
      <c r="H1838"/>
      <c r="I1838"/>
    </row>
    <row r="1839" spans="2:9">
      <c r="B1839"/>
      <c r="C1839"/>
      <c r="D1839"/>
      <c r="E1839"/>
      <c r="F1839"/>
      <c r="G1839"/>
      <c r="H1839"/>
      <c r="I1839"/>
    </row>
    <row r="1840" spans="2:9">
      <c r="B1840"/>
      <c r="C1840"/>
      <c r="D1840"/>
      <c r="E1840"/>
      <c r="F1840"/>
      <c r="G1840"/>
      <c r="H1840"/>
      <c r="I1840"/>
    </row>
    <row r="1841" spans="2:9">
      <c r="B1841"/>
      <c r="C1841"/>
      <c r="D1841"/>
      <c r="E1841"/>
      <c r="F1841"/>
      <c r="G1841"/>
      <c r="H1841"/>
      <c r="I1841"/>
    </row>
    <row r="1842" spans="2:9">
      <c r="B1842"/>
      <c r="C1842"/>
      <c r="D1842"/>
      <c r="E1842"/>
      <c r="F1842"/>
      <c r="G1842"/>
      <c r="H1842"/>
      <c r="I1842"/>
    </row>
    <row r="1843" spans="2:9">
      <c r="B1843"/>
      <c r="C1843"/>
      <c r="D1843"/>
      <c r="E1843"/>
      <c r="F1843"/>
      <c r="G1843"/>
      <c r="H1843"/>
      <c r="I1843"/>
    </row>
    <row r="1844" spans="2:9">
      <c r="B1844"/>
      <c r="C1844"/>
      <c r="D1844"/>
      <c r="E1844"/>
      <c r="F1844"/>
      <c r="G1844"/>
      <c r="H1844"/>
      <c r="I1844"/>
    </row>
    <row r="1845" spans="2:9">
      <c r="B1845"/>
      <c r="C1845"/>
      <c r="D1845"/>
      <c r="E1845"/>
      <c r="F1845"/>
      <c r="G1845"/>
      <c r="H1845"/>
      <c r="I1845"/>
    </row>
    <row r="1846" spans="2:9">
      <c r="B1846"/>
      <c r="C1846"/>
      <c r="D1846"/>
      <c r="E1846"/>
      <c r="F1846"/>
      <c r="G1846"/>
      <c r="H1846"/>
      <c r="I1846"/>
    </row>
    <row r="1847" spans="2:9">
      <c r="B1847"/>
      <c r="C1847"/>
      <c r="D1847"/>
      <c r="E1847"/>
      <c r="F1847"/>
      <c r="G1847"/>
      <c r="H1847"/>
      <c r="I1847"/>
    </row>
    <row r="1848" spans="2:9">
      <c r="B1848"/>
      <c r="C1848"/>
      <c r="D1848"/>
      <c r="E1848"/>
      <c r="F1848"/>
      <c r="G1848"/>
      <c r="H1848"/>
      <c r="I1848"/>
    </row>
    <row r="1849" spans="2:9">
      <c r="B1849"/>
      <c r="C1849"/>
      <c r="D1849"/>
      <c r="E1849"/>
      <c r="F1849"/>
      <c r="G1849"/>
      <c r="H1849"/>
      <c r="I1849"/>
    </row>
    <row r="1850" spans="2:9">
      <c r="B1850"/>
      <c r="C1850"/>
      <c r="D1850"/>
      <c r="E1850"/>
      <c r="F1850"/>
      <c r="G1850"/>
      <c r="H1850"/>
      <c r="I1850"/>
    </row>
    <row r="1851" spans="2:9">
      <c r="B1851"/>
      <c r="C1851"/>
      <c r="D1851"/>
      <c r="E1851"/>
      <c r="F1851"/>
      <c r="G1851"/>
      <c r="H1851"/>
      <c r="I1851"/>
    </row>
    <row r="1852" spans="2:9">
      <c r="B1852"/>
      <c r="C1852"/>
      <c r="D1852"/>
      <c r="E1852"/>
      <c r="F1852"/>
      <c r="G1852"/>
      <c r="H1852"/>
      <c r="I1852"/>
    </row>
    <row r="1853" spans="2:9">
      <c r="B1853"/>
      <c r="C1853"/>
      <c r="D1853"/>
      <c r="E1853"/>
      <c r="F1853"/>
      <c r="G1853"/>
      <c r="H1853"/>
      <c r="I1853"/>
    </row>
    <row r="1854" spans="2:9">
      <c r="B1854"/>
      <c r="C1854"/>
      <c r="D1854"/>
      <c r="E1854"/>
      <c r="F1854"/>
      <c r="G1854"/>
      <c r="H1854"/>
      <c r="I1854"/>
    </row>
    <row r="1855" spans="2:9">
      <c r="B1855"/>
      <c r="C1855"/>
      <c r="D1855"/>
      <c r="E1855"/>
      <c r="F1855"/>
      <c r="G1855"/>
      <c r="H1855"/>
      <c r="I1855"/>
    </row>
    <row r="1856" spans="2:9">
      <c r="B1856"/>
      <c r="C1856"/>
      <c r="D1856"/>
      <c r="E1856"/>
      <c r="F1856"/>
      <c r="G1856"/>
      <c r="H1856"/>
      <c r="I1856"/>
    </row>
    <row r="1857" spans="2:9">
      <c r="B1857"/>
      <c r="C1857"/>
      <c r="D1857"/>
      <c r="E1857"/>
      <c r="F1857"/>
      <c r="G1857"/>
      <c r="H1857"/>
      <c r="I1857"/>
    </row>
    <row r="1858" spans="2:9">
      <c r="B1858"/>
      <c r="C1858"/>
      <c r="D1858"/>
      <c r="E1858"/>
      <c r="F1858"/>
      <c r="G1858"/>
      <c r="H1858"/>
      <c r="I1858"/>
    </row>
    <row r="1859" spans="2:9">
      <c r="B1859"/>
      <c r="C1859"/>
      <c r="D1859"/>
      <c r="E1859"/>
      <c r="F1859"/>
      <c r="G1859"/>
      <c r="H1859"/>
      <c r="I1859"/>
    </row>
    <row r="1860" spans="2:9">
      <c r="B1860"/>
      <c r="C1860"/>
      <c r="D1860"/>
      <c r="E1860"/>
      <c r="F1860"/>
      <c r="G1860"/>
      <c r="H1860"/>
      <c r="I1860"/>
    </row>
    <row r="1861" spans="2:9">
      <c r="B1861"/>
      <c r="C1861"/>
      <c r="D1861"/>
      <c r="E1861"/>
      <c r="F1861"/>
      <c r="G1861"/>
      <c r="H1861"/>
      <c r="I1861"/>
    </row>
    <row r="1862" spans="2:9">
      <c r="B1862"/>
      <c r="C1862"/>
      <c r="D1862"/>
      <c r="E1862"/>
      <c r="F1862"/>
      <c r="G1862"/>
      <c r="H1862"/>
      <c r="I1862"/>
    </row>
    <row r="1863" spans="2:9">
      <c r="B1863"/>
      <c r="C1863"/>
      <c r="D1863"/>
      <c r="E1863"/>
      <c r="F1863"/>
      <c r="G1863"/>
      <c r="H1863"/>
      <c r="I1863"/>
    </row>
    <row r="1864" spans="2:9">
      <c r="B1864"/>
      <c r="C1864"/>
      <c r="D1864"/>
      <c r="E1864"/>
      <c r="F1864"/>
      <c r="G1864"/>
      <c r="H1864"/>
      <c r="I1864"/>
    </row>
    <row r="1865" spans="2:9">
      <c r="B1865"/>
      <c r="C1865"/>
      <c r="D1865"/>
      <c r="E1865"/>
      <c r="F1865"/>
      <c r="G1865"/>
      <c r="H1865"/>
      <c r="I1865"/>
    </row>
    <row r="1866" spans="2:9">
      <c r="B1866"/>
      <c r="C1866"/>
      <c r="D1866"/>
      <c r="E1866"/>
      <c r="F1866"/>
      <c r="G1866"/>
      <c r="H1866"/>
      <c r="I1866"/>
    </row>
    <row r="1867" spans="2:9">
      <c r="B1867"/>
      <c r="C1867"/>
      <c r="D1867"/>
      <c r="E1867"/>
      <c r="F1867"/>
      <c r="G1867"/>
      <c r="H1867"/>
      <c r="I1867"/>
    </row>
    <row r="1868" spans="2:9">
      <c r="B1868"/>
      <c r="C1868"/>
      <c r="D1868"/>
      <c r="E1868"/>
      <c r="F1868"/>
      <c r="G1868"/>
      <c r="H1868"/>
      <c r="I1868"/>
    </row>
    <row r="1869" spans="2:9">
      <c r="B1869"/>
      <c r="C1869"/>
      <c r="D1869"/>
      <c r="E1869"/>
      <c r="F1869"/>
      <c r="G1869"/>
      <c r="H1869"/>
      <c r="I1869"/>
    </row>
    <row r="1870" spans="2:9">
      <c r="B1870"/>
      <c r="C1870"/>
      <c r="D1870"/>
      <c r="E1870"/>
      <c r="F1870"/>
      <c r="G1870"/>
      <c r="H1870"/>
      <c r="I1870"/>
    </row>
    <row r="1871" spans="2:9">
      <c r="B1871"/>
      <c r="C1871"/>
      <c r="D1871"/>
      <c r="E1871"/>
      <c r="F1871"/>
      <c r="G1871"/>
      <c r="H1871"/>
      <c r="I1871"/>
    </row>
    <row r="1872" spans="2:9">
      <c r="B1872"/>
      <c r="C1872"/>
      <c r="D1872"/>
      <c r="E1872"/>
      <c r="F1872"/>
      <c r="G1872"/>
      <c r="H1872"/>
      <c r="I1872"/>
    </row>
    <row r="1873" spans="2:9">
      <c r="B1873"/>
      <c r="C1873"/>
      <c r="D1873"/>
      <c r="E1873"/>
      <c r="F1873"/>
      <c r="G1873"/>
      <c r="H1873"/>
      <c r="I1873"/>
    </row>
    <row r="1874" spans="2:9">
      <c r="B1874"/>
      <c r="C1874"/>
      <c r="D1874"/>
      <c r="E1874"/>
      <c r="F1874"/>
      <c r="G1874"/>
      <c r="H1874"/>
      <c r="I1874"/>
    </row>
    <row r="1875" spans="2:9">
      <c r="B1875"/>
      <c r="C1875"/>
      <c r="D1875"/>
      <c r="E1875"/>
      <c r="F1875"/>
      <c r="G1875"/>
      <c r="H1875"/>
      <c r="I1875"/>
    </row>
    <row r="1876" spans="2:9">
      <c r="B1876"/>
      <c r="C1876"/>
      <c r="D1876"/>
      <c r="E1876"/>
      <c r="F1876"/>
      <c r="G1876"/>
      <c r="H1876"/>
      <c r="I1876"/>
    </row>
    <row r="1877" spans="2:9">
      <c r="B1877"/>
      <c r="C1877"/>
      <c r="D1877"/>
      <c r="E1877"/>
      <c r="F1877"/>
      <c r="G1877"/>
      <c r="H1877"/>
      <c r="I1877"/>
    </row>
    <row r="1878" spans="2:9">
      <c r="B1878"/>
      <c r="C1878"/>
      <c r="D1878"/>
      <c r="E1878"/>
      <c r="F1878"/>
      <c r="G1878"/>
      <c r="H1878"/>
      <c r="I1878"/>
    </row>
    <row r="1879" spans="2:9">
      <c r="B1879"/>
      <c r="C1879"/>
      <c r="D1879"/>
      <c r="E1879"/>
      <c r="F1879"/>
      <c r="G1879"/>
      <c r="H1879"/>
      <c r="I1879"/>
    </row>
    <row r="1880" spans="2:9">
      <c r="B1880"/>
      <c r="C1880"/>
      <c r="D1880"/>
      <c r="E1880"/>
      <c r="F1880"/>
      <c r="G1880"/>
      <c r="H1880"/>
      <c r="I1880"/>
    </row>
    <row r="1881" spans="2:9">
      <c r="B1881"/>
      <c r="C1881"/>
      <c r="D1881"/>
      <c r="E1881"/>
      <c r="F1881"/>
      <c r="G1881"/>
      <c r="H1881"/>
      <c r="I1881"/>
    </row>
    <row r="1882" spans="2:9">
      <c r="B1882"/>
      <c r="C1882"/>
      <c r="D1882"/>
      <c r="E1882"/>
      <c r="F1882"/>
      <c r="G1882"/>
      <c r="H1882"/>
      <c r="I1882"/>
    </row>
    <row r="1883" spans="2:9">
      <c r="B1883"/>
      <c r="C1883"/>
      <c r="D1883"/>
      <c r="E1883"/>
      <c r="F1883"/>
      <c r="G1883"/>
      <c r="H1883"/>
      <c r="I1883"/>
    </row>
    <row r="1884" spans="2:9">
      <c r="B1884"/>
      <c r="C1884"/>
      <c r="D1884"/>
      <c r="E1884"/>
      <c r="F1884"/>
      <c r="G1884"/>
      <c r="H1884"/>
      <c r="I1884"/>
    </row>
    <row r="1885" spans="2:9">
      <c r="B1885"/>
      <c r="C1885"/>
      <c r="D1885"/>
      <c r="E1885"/>
      <c r="F1885"/>
      <c r="G1885"/>
      <c r="H1885"/>
      <c r="I1885"/>
    </row>
    <row r="1886" spans="2:9">
      <c r="B1886"/>
      <c r="C1886"/>
      <c r="D1886"/>
      <c r="E1886"/>
      <c r="F1886"/>
      <c r="G1886"/>
      <c r="H1886"/>
      <c r="I1886"/>
    </row>
    <row r="1887" spans="2:9">
      <c r="B1887"/>
      <c r="C1887"/>
      <c r="D1887"/>
      <c r="E1887"/>
      <c r="F1887"/>
      <c r="G1887"/>
      <c r="H1887"/>
      <c r="I1887"/>
    </row>
    <row r="1888" spans="2:9">
      <c r="B1888"/>
      <c r="C1888"/>
      <c r="D1888"/>
      <c r="E1888"/>
      <c r="F1888"/>
      <c r="G1888"/>
      <c r="H1888"/>
      <c r="I1888"/>
    </row>
    <row r="1889" spans="2:9">
      <c r="B1889"/>
      <c r="C1889"/>
      <c r="D1889"/>
      <c r="E1889"/>
      <c r="F1889"/>
      <c r="G1889"/>
      <c r="H1889"/>
      <c r="I1889"/>
    </row>
    <row r="1890" spans="2:9">
      <c r="B1890"/>
      <c r="C1890"/>
      <c r="D1890"/>
      <c r="E1890"/>
      <c r="F1890"/>
      <c r="G1890"/>
      <c r="H1890"/>
      <c r="I1890"/>
    </row>
    <row r="1891" spans="2:9">
      <c r="B1891"/>
      <c r="C1891"/>
      <c r="D1891"/>
      <c r="E1891"/>
      <c r="F1891"/>
      <c r="G1891"/>
      <c r="H1891"/>
      <c r="I1891"/>
    </row>
    <row r="1892" spans="2:9">
      <c r="B1892"/>
      <c r="C1892"/>
      <c r="D1892"/>
      <c r="E1892"/>
      <c r="F1892"/>
      <c r="G1892"/>
      <c r="H1892"/>
      <c r="I1892"/>
    </row>
    <row r="1893" spans="2:9">
      <c r="B1893"/>
      <c r="C1893"/>
      <c r="D1893"/>
      <c r="E1893"/>
      <c r="F1893"/>
      <c r="G1893"/>
      <c r="H1893"/>
      <c r="I1893"/>
    </row>
    <row r="1894" spans="2:9">
      <c r="B1894"/>
      <c r="C1894"/>
      <c r="D1894"/>
      <c r="E1894"/>
      <c r="F1894"/>
      <c r="G1894"/>
      <c r="H1894"/>
      <c r="I1894"/>
    </row>
    <row r="1895" spans="2:9">
      <c r="B1895"/>
      <c r="C1895"/>
      <c r="D1895"/>
      <c r="E1895"/>
      <c r="F1895"/>
      <c r="G1895"/>
      <c r="H1895"/>
      <c r="I1895"/>
    </row>
    <row r="1896" spans="2:9">
      <c r="B1896"/>
      <c r="C1896"/>
      <c r="D1896"/>
      <c r="E1896"/>
      <c r="F1896"/>
      <c r="G1896"/>
      <c r="H1896"/>
      <c r="I1896"/>
    </row>
    <row r="1897" spans="2:9">
      <c r="B1897"/>
      <c r="C1897"/>
      <c r="D1897"/>
      <c r="E1897"/>
      <c r="F1897"/>
      <c r="G1897"/>
      <c r="H1897"/>
      <c r="I1897"/>
    </row>
    <row r="1898" spans="2:9">
      <c r="B1898"/>
      <c r="C1898"/>
      <c r="D1898"/>
      <c r="E1898"/>
      <c r="F1898"/>
      <c r="G1898"/>
      <c r="H1898"/>
      <c r="I1898"/>
    </row>
    <row r="1899" spans="2:9">
      <c r="B1899"/>
      <c r="C1899"/>
      <c r="D1899"/>
      <c r="E1899"/>
      <c r="F1899"/>
      <c r="G1899"/>
      <c r="H1899"/>
      <c r="I1899"/>
    </row>
    <row r="1900" spans="2:9">
      <c r="B1900"/>
      <c r="C1900"/>
      <c r="D1900"/>
      <c r="E1900"/>
      <c r="F1900"/>
      <c r="G1900"/>
      <c r="H1900"/>
      <c r="I1900"/>
    </row>
    <row r="1901" spans="2:9">
      <c r="B1901"/>
      <c r="C1901"/>
      <c r="D1901"/>
      <c r="E1901"/>
      <c r="F1901"/>
      <c r="G1901"/>
      <c r="H1901"/>
      <c r="I1901"/>
    </row>
    <row r="1902" spans="2:9">
      <c r="B1902"/>
      <c r="C1902"/>
      <c r="D1902"/>
      <c r="E1902"/>
      <c r="F1902"/>
      <c r="G1902"/>
      <c r="H1902"/>
      <c r="I1902"/>
    </row>
    <row r="1903" spans="2:9">
      <c r="B1903"/>
      <c r="C1903"/>
      <c r="D1903"/>
      <c r="E1903"/>
      <c r="F1903"/>
      <c r="G1903"/>
      <c r="H1903"/>
      <c r="I1903"/>
    </row>
    <row r="1904" spans="2:9">
      <c r="B1904"/>
      <c r="C1904"/>
      <c r="D1904"/>
      <c r="E1904"/>
      <c r="F1904"/>
      <c r="G1904"/>
      <c r="H1904"/>
      <c r="I1904"/>
    </row>
    <row r="1905" spans="2:9">
      <c r="B1905"/>
      <c r="C1905"/>
      <c r="D1905"/>
      <c r="E1905"/>
      <c r="F1905"/>
      <c r="G1905"/>
      <c r="H1905"/>
      <c r="I1905"/>
    </row>
    <row r="1906" spans="2:9">
      <c r="B1906"/>
      <c r="C1906"/>
      <c r="D1906"/>
      <c r="E1906"/>
      <c r="F1906"/>
      <c r="G1906"/>
      <c r="H1906"/>
      <c r="I1906"/>
    </row>
    <row r="1907" spans="2:9">
      <c r="B1907"/>
      <c r="C1907"/>
      <c r="D1907"/>
      <c r="E1907"/>
      <c r="F1907"/>
      <c r="G1907"/>
      <c r="H1907"/>
      <c r="I1907"/>
    </row>
    <row r="1908" spans="2:9">
      <c r="B1908"/>
      <c r="C1908"/>
      <c r="D1908"/>
      <c r="E1908"/>
      <c r="F1908"/>
      <c r="G1908"/>
      <c r="H1908"/>
      <c r="I1908"/>
    </row>
    <row r="1909" spans="2:9">
      <c r="B1909"/>
      <c r="C1909"/>
      <c r="D1909"/>
      <c r="E1909"/>
      <c r="F1909"/>
      <c r="G1909"/>
      <c r="H1909"/>
      <c r="I1909"/>
    </row>
    <row r="1910" spans="2:9">
      <c r="B1910"/>
      <c r="C1910"/>
      <c r="D1910"/>
      <c r="E1910"/>
      <c r="F1910"/>
      <c r="G1910"/>
      <c r="H1910"/>
      <c r="I1910"/>
    </row>
    <row r="1911" spans="2:9">
      <c r="B1911"/>
      <c r="C1911"/>
      <c r="D1911"/>
      <c r="E1911"/>
      <c r="F1911"/>
      <c r="G1911"/>
      <c r="H1911"/>
      <c r="I1911"/>
    </row>
    <row r="1912" spans="2:9">
      <c r="B1912"/>
      <c r="C1912"/>
      <c r="D1912"/>
      <c r="E1912"/>
      <c r="F1912"/>
      <c r="G1912"/>
      <c r="H1912"/>
      <c r="I1912"/>
    </row>
    <row r="1913" spans="2:9">
      <c r="B1913"/>
      <c r="C1913"/>
      <c r="D1913"/>
      <c r="E1913"/>
      <c r="F1913"/>
      <c r="G1913"/>
      <c r="H1913"/>
      <c r="I1913"/>
    </row>
  </sheetData>
  <mergeCells count="1">
    <mergeCell ref="B1:I1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7"/>
  <sheetViews>
    <sheetView workbookViewId="0">
      <selection activeCell="K10" sqref="K10"/>
    </sheetView>
  </sheetViews>
  <sheetFormatPr baseColWidth="10" defaultColWidth="8.83203125" defaultRowHeight="14" x14ac:dyDescent="0"/>
  <cols>
    <col min="1" max="1" width="26.6640625" customWidth="1"/>
    <col min="2" max="2" width="12.83203125" customWidth="1"/>
    <col min="3" max="3" width="12.1640625" customWidth="1"/>
    <col min="4" max="4" width="14.5" customWidth="1"/>
    <col min="5" max="9" width="12.1640625" customWidth="1"/>
  </cols>
  <sheetData>
    <row r="1" spans="1:9">
      <c r="A1" t="s">
        <v>29</v>
      </c>
      <c r="B1" s="30" t="s">
        <v>2060</v>
      </c>
      <c r="C1" s="30"/>
      <c r="D1" s="30"/>
      <c r="E1" s="30"/>
      <c r="F1" s="30"/>
      <c r="G1" s="30"/>
      <c r="H1" s="30"/>
      <c r="I1" s="30"/>
    </row>
    <row r="2" spans="1:9">
      <c r="B2" s="27" t="s">
        <v>2096</v>
      </c>
    </row>
    <row r="3" spans="1:9">
      <c r="A3" s="27" t="s">
        <v>2064</v>
      </c>
      <c r="B3" t="s">
        <v>2065</v>
      </c>
      <c r="C3" t="s">
        <v>2066</v>
      </c>
      <c r="D3" t="s">
        <v>2067</v>
      </c>
      <c r="E3" t="s">
        <v>2068</v>
      </c>
      <c r="F3" t="s">
        <v>2069</v>
      </c>
      <c r="G3" t="s">
        <v>2070</v>
      </c>
      <c r="H3" t="s">
        <v>2071</v>
      </c>
      <c r="I3" t="s">
        <v>2072</v>
      </c>
    </row>
    <row r="4" spans="1:9">
      <c r="A4" s="25" t="s">
        <v>10</v>
      </c>
      <c r="B4" s="24">
        <v>138140.10938933384</v>
      </c>
      <c r="C4" s="24">
        <v>4199.8006594052968</v>
      </c>
      <c r="D4" s="24">
        <v>255447.32878260652</v>
      </c>
      <c r="E4" s="24">
        <v>44199.506515080502</v>
      </c>
      <c r="F4" s="24">
        <v>4144.2032816800129</v>
      </c>
      <c r="G4" s="24">
        <v>1381.401093893337</v>
      </c>
      <c r="H4" s="24">
        <v>62412.571135574341</v>
      </c>
      <c r="I4" s="24">
        <v>537008.84068940335</v>
      </c>
    </row>
    <row r="5" spans="1:9">
      <c r="A5" s="25" t="s">
        <v>0</v>
      </c>
      <c r="B5" s="24">
        <v>4301.3141438837592</v>
      </c>
      <c r="C5" s="24">
        <v>545.98970029943678</v>
      </c>
      <c r="D5" s="24">
        <v>13449.550327755394</v>
      </c>
      <c r="E5" s="24">
        <v>1677.2745790211375</v>
      </c>
      <c r="F5" s="24">
        <v>129.03942431651276</v>
      </c>
      <c r="G5" s="24">
        <v>43.013141438837593</v>
      </c>
      <c r="H5" s="24">
        <v>4994.6479997529495</v>
      </c>
      <c r="I5" s="24">
        <v>42496.851501636382</v>
      </c>
    </row>
    <row r="6" spans="1:9">
      <c r="A6" s="26" t="s">
        <v>34</v>
      </c>
      <c r="B6" s="24">
        <v>1524.8044848688457</v>
      </c>
      <c r="C6" s="24">
        <v>193.55190433895376</v>
      </c>
      <c r="D6" s="24">
        <v>4767.830010368315</v>
      </c>
      <c r="E6" s="24">
        <v>594.58940102865711</v>
      </c>
      <c r="F6" s="24">
        <v>45.744134546065368</v>
      </c>
      <c r="G6" s="24">
        <v>15.248044848688458</v>
      </c>
      <c r="H6" s="24">
        <v>1770.5895025579241</v>
      </c>
      <c r="I6" s="24">
        <v>15065.021431797024</v>
      </c>
    </row>
    <row r="7" spans="1:9">
      <c r="A7" s="26" t="s">
        <v>30</v>
      </c>
      <c r="B7" s="24">
        <v>2275.8275893564864</v>
      </c>
      <c r="C7" s="24">
        <v>288.88343931187131</v>
      </c>
      <c r="D7" s="24">
        <v>7116.1641945795745</v>
      </c>
      <c r="E7" s="24">
        <v>887.44686720695086</v>
      </c>
      <c r="F7" s="24">
        <v>68.274827680694585</v>
      </c>
      <c r="G7" s="24">
        <v>22.758275893564864</v>
      </c>
      <c r="H7" s="24">
        <v>2642.6708993401853</v>
      </c>
      <c r="I7" s="24">
        <v>22485.106614622422</v>
      </c>
    </row>
    <row r="8" spans="1:9">
      <c r="A8" s="26" t="s">
        <v>31</v>
      </c>
      <c r="B8" s="24">
        <v>250.3410348292135</v>
      </c>
      <c r="C8" s="24">
        <v>31.777178324305844</v>
      </c>
      <c r="D8" s="24">
        <v>782.77806140375321</v>
      </c>
      <c r="E8" s="24">
        <v>97.619155392764597</v>
      </c>
      <c r="F8" s="24">
        <v>7.510231044876404</v>
      </c>
      <c r="G8" s="24">
        <v>2.5034103482921348</v>
      </c>
      <c r="H8" s="24">
        <v>290.6937989274204</v>
      </c>
      <c r="I8" s="24">
        <v>2473.3617276084665</v>
      </c>
    </row>
    <row r="9" spans="1:9">
      <c r="A9" s="26" t="s">
        <v>32</v>
      </c>
      <c r="B9" s="24">
        <v>250.3410348292135</v>
      </c>
      <c r="C9" s="24">
        <v>31.777178324305844</v>
      </c>
      <c r="D9" s="24">
        <v>782.77806140375321</v>
      </c>
      <c r="E9" s="24">
        <v>97.619155392764597</v>
      </c>
      <c r="F9" s="24">
        <v>7.510231044876404</v>
      </c>
      <c r="G9" s="24">
        <v>2.5034103482921348</v>
      </c>
      <c r="H9" s="24">
        <v>290.6937989274204</v>
      </c>
      <c r="I9" s="24">
        <v>2473.3617276084665</v>
      </c>
    </row>
    <row r="10" spans="1:9">
      <c r="A10" s="25" t="s">
        <v>20</v>
      </c>
      <c r="B10" s="24">
        <v>78656.83910458014</v>
      </c>
      <c r="C10" s="24">
        <v>2405.1653051322178</v>
      </c>
      <c r="D10" s="24">
        <v>106259.35837130104</v>
      </c>
      <c r="E10" s="24">
        <v>121130.72143875351</v>
      </c>
      <c r="F10" s="24">
        <v>2359.7051731374045</v>
      </c>
      <c r="G10" s="24">
        <v>786.56839104580126</v>
      </c>
      <c r="H10" s="24">
        <v>25121.662459801479</v>
      </c>
      <c r="I10" s="24">
        <v>211634.61092362547</v>
      </c>
    </row>
    <row r="11" spans="1:9">
      <c r="A11" s="26" t="s">
        <v>1837</v>
      </c>
      <c r="B11" s="24">
        <v>2287.2108050472493</v>
      </c>
      <c r="C11" s="24">
        <v>69.938229611655572</v>
      </c>
      <c r="D11" s="24">
        <v>3089.8464185814923</v>
      </c>
      <c r="E11" s="24">
        <v>3522.2810635642868</v>
      </c>
      <c r="F11" s="24">
        <v>68.616324151417487</v>
      </c>
      <c r="G11" s="24">
        <v>22.872108050472498</v>
      </c>
      <c r="H11" s="24">
        <v>730.49640022290225</v>
      </c>
      <c r="I11" s="24">
        <v>6153.98450200754</v>
      </c>
    </row>
    <row r="12" spans="1:9">
      <c r="A12" s="26" t="s">
        <v>1834</v>
      </c>
      <c r="B12" s="24">
        <v>2973.3740465614246</v>
      </c>
      <c r="C12" s="24">
        <v>90.919698495152247</v>
      </c>
      <c r="D12" s="24">
        <v>4016.8003441559404</v>
      </c>
      <c r="E12" s="24">
        <v>4578.9653826335734</v>
      </c>
      <c r="F12" s="24">
        <v>89.201221396842755</v>
      </c>
      <c r="G12" s="24">
        <v>29.73374046561425</v>
      </c>
      <c r="H12" s="24">
        <v>949.64532028977305</v>
      </c>
      <c r="I12" s="24">
        <v>8000.1798526098028</v>
      </c>
    </row>
    <row r="13" spans="1:9">
      <c r="A13" s="26" t="s">
        <v>20</v>
      </c>
      <c r="B13" s="24">
        <v>6696.4071368889181</v>
      </c>
      <c r="C13" s="24">
        <v>204.76243767272305</v>
      </c>
      <c r="D13" s="24">
        <v>9046.3325739895372</v>
      </c>
      <c r="E13" s="24">
        <v>10312.397965299628</v>
      </c>
      <c r="F13" s="24">
        <v>200.89221410666755</v>
      </c>
      <c r="G13" s="24">
        <v>66.964071368889179</v>
      </c>
      <c r="H13" s="24">
        <v>2138.7190446677046</v>
      </c>
      <c r="I13" s="24">
        <v>18017.397280831647</v>
      </c>
    </row>
    <row r="14" spans="1:9">
      <c r="A14" s="26" t="s">
        <v>1836</v>
      </c>
      <c r="B14" s="24">
        <v>10978.611864226797</v>
      </c>
      <c r="C14" s="24">
        <v>335.70350213594674</v>
      </c>
      <c r="D14" s="24">
        <v>14831.262809191165</v>
      </c>
      <c r="E14" s="24">
        <v>16906.949105108579</v>
      </c>
      <c r="F14" s="24">
        <v>329.35835592680399</v>
      </c>
      <c r="G14" s="24">
        <v>109.78611864226799</v>
      </c>
      <c r="H14" s="24">
        <v>3506.382721069931</v>
      </c>
      <c r="I14" s="24">
        <v>29539.12560963619</v>
      </c>
    </row>
    <row r="15" spans="1:9">
      <c r="A15" s="26" t="s">
        <v>1821</v>
      </c>
      <c r="B15" s="24">
        <v>3054.621434964266</v>
      </c>
      <c r="C15" s="24">
        <v>93.404077500762924</v>
      </c>
      <c r="D15" s="24">
        <v>4126.559335990728</v>
      </c>
      <c r="E15" s="24">
        <v>4704.0855232886752</v>
      </c>
      <c r="F15" s="24">
        <v>91.638643048927975</v>
      </c>
      <c r="G15" s="24">
        <v>30.546214349642664</v>
      </c>
      <c r="H15" s="24">
        <v>975.5943603278912</v>
      </c>
      <c r="I15" s="24">
        <v>8218.7846125892156</v>
      </c>
    </row>
    <row r="16" spans="1:9">
      <c r="A16" s="26" t="s">
        <v>1825</v>
      </c>
      <c r="B16" s="24">
        <v>12076.473050649476</v>
      </c>
      <c r="C16" s="24">
        <v>369.27385234954141</v>
      </c>
      <c r="D16" s="24">
        <v>16314.389090110279</v>
      </c>
      <c r="E16" s="24">
        <v>18597.644015619433</v>
      </c>
      <c r="F16" s="24">
        <v>362.29419151948434</v>
      </c>
      <c r="G16" s="24">
        <v>120.76473050649477</v>
      </c>
      <c r="H16" s="24">
        <v>3857.0209931769241</v>
      </c>
      <c r="I16" s="24">
        <v>32493.038170599808</v>
      </c>
    </row>
    <row r="17" spans="1:9">
      <c r="A17" s="26" t="s">
        <v>1824</v>
      </c>
      <c r="B17" s="24">
        <v>6358.4460380313531</v>
      </c>
      <c r="C17" s="24">
        <v>194.42827832040248</v>
      </c>
      <c r="D17" s="24">
        <v>8589.7730436565489</v>
      </c>
      <c r="E17" s="24">
        <v>9791.9413567087176</v>
      </c>
      <c r="F17" s="24">
        <v>190.7533811409406</v>
      </c>
      <c r="G17" s="24">
        <v>63.584460380313544</v>
      </c>
      <c r="H17" s="24">
        <v>2030.7799926196681</v>
      </c>
      <c r="I17" s="24">
        <v>17108.076915580961</v>
      </c>
    </row>
    <row r="18" spans="1:9">
      <c r="A18" s="26" t="s">
        <v>1833</v>
      </c>
      <c r="B18" s="24">
        <v>1509.5591313311847</v>
      </c>
      <c r="C18" s="24">
        <v>46.159231543692677</v>
      </c>
      <c r="D18" s="24">
        <v>2039.2986362637848</v>
      </c>
      <c r="E18" s="24">
        <v>2324.7055019524296</v>
      </c>
      <c r="F18" s="24">
        <v>45.286773939935543</v>
      </c>
      <c r="G18" s="24">
        <v>15.095591313311848</v>
      </c>
      <c r="H18" s="24">
        <v>482.12762414711551</v>
      </c>
      <c r="I18" s="24">
        <v>4061.6297713249764</v>
      </c>
    </row>
    <row r="19" spans="1:9">
      <c r="A19" s="26" t="s">
        <v>1822</v>
      </c>
      <c r="B19" s="24">
        <v>2195.7223728453596</v>
      </c>
      <c r="C19" s="24">
        <v>67.140700427189344</v>
      </c>
      <c r="D19" s="24">
        <v>2966.2525618382329</v>
      </c>
      <c r="E19" s="24">
        <v>3381.3898210217158</v>
      </c>
      <c r="F19" s="24">
        <v>65.871671185360796</v>
      </c>
      <c r="G19" s="24">
        <v>21.957223728453599</v>
      </c>
      <c r="H19" s="24">
        <v>701.2765442139862</v>
      </c>
      <c r="I19" s="24">
        <v>5907.8251219272379</v>
      </c>
    </row>
    <row r="20" spans="1:9">
      <c r="A20" s="26" t="s">
        <v>1835</v>
      </c>
      <c r="B20" s="24">
        <v>1143.6054025236247</v>
      </c>
      <c r="C20" s="24">
        <v>34.969114805827786</v>
      </c>
      <c r="D20" s="24">
        <v>1544.9232092907462</v>
      </c>
      <c r="E20" s="24">
        <v>1761.1405317821434</v>
      </c>
      <c r="F20" s="24">
        <v>34.308162075708744</v>
      </c>
      <c r="G20" s="24">
        <v>11.436054025236249</v>
      </c>
      <c r="H20" s="24">
        <v>365.24820011145113</v>
      </c>
      <c r="I20" s="24">
        <v>3076.99225100377</v>
      </c>
    </row>
    <row r="21" spans="1:9">
      <c r="A21" s="26" t="s">
        <v>1827</v>
      </c>
      <c r="B21" s="24">
        <v>2287.2108050472493</v>
      </c>
      <c r="C21" s="24">
        <v>69.938229611655572</v>
      </c>
      <c r="D21" s="24">
        <v>3089.8464185814923</v>
      </c>
      <c r="E21" s="24">
        <v>3522.2810635642868</v>
      </c>
      <c r="F21" s="24">
        <v>68.616324151417487</v>
      </c>
      <c r="G21" s="24">
        <v>22.872108050472498</v>
      </c>
      <c r="H21" s="24">
        <v>730.49640022290225</v>
      </c>
      <c r="I21" s="24">
        <v>6153.98450200754</v>
      </c>
    </row>
    <row r="22" spans="1:9">
      <c r="A22" s="26" t="s">
        <v>1689</v>
      </c>
      <c r="B22" s="24">
        <v>1143.6054025236247</v>
      </c>
      <c r="C22" s="24">
        <v>34.969114805827786</v>
      </c>
      <c r="D22" s="24">
        <v>1544.9232092907462</v>
      </c>
      <c r="E22" s="24">
        <v>1761.1405317821434</v>
      </c>
      <c r="F22" s="24">
        <v>34.308162075708744</v>
      </c>
      <c r="G22" s="24">
        <v>11.436054025236249</v>
      </c>
      <c r="H22" s="24">
        <v>365.24820011145113</v>
      </c>
      <c r="I22" s="24">
        <v>3076.99225100377</v>
      </c>
    </row>
    <row r="23" spans="1:9">
      <c r="A23" s="26" t="s">
        <v>1832</v>
      </c>
      <c r="B23" s="24">
        <v>2287.2108050472493</v>
      </c>
      <c r="C23" s="24">
        <v>69.938229611655572</v>
      </c>
      <c r="D23" s="24">
        <v>3089.8464185814923</v>
      </c>
      <c r="E23" s="24">
        <v>3522.2810635642868</v>
      </c>
      <c r="F23" s="24">
        <v>68.616324151417487</v>
      </c>
      <c r="G23" s="24">
        <v>22.872108050472498</v>
      </c>
      <c r="H23" s="24">
        <v>730.49640022290225</v>
      </c>
      <c r="I23" s="24">
        <v>6153.98450200754</v>
      </c>
    </row>
    <row r="24" spans="1:9">
      <c r="A24" s="26" t="s">
        <v>1831</v>
      </c>
      <c r="B24" s="24">
        <v>1463.8149152302399</v>
      </c>
      <c r="C24" s="24">
        <v>44.760466951459563</v>
      </c>
      <c r="D24" s="24">
        <v>1977.5017078921551</v>
      </c>
      <c r="E24" s="24">
        <v>2254.2598806811438</v>
      </c>
      <c r="F24" s="24">
        <v>43.914447456907197</v>
      </c>
      <c r="G24" s="24">
        <v>14.638149152302399</v>
      </c>
      <c r="H24" s="24">
        <v>467.51769614265743</v>
      </c>
      <c r="I24" s="24">
        <v>3938.5500812848254</v>
      </c>
    </row>
    <row r="25" spans="1:9">
      <c r="A25" s="26" t="s">
        <v>1828</v>
      </c>
      <c r="B25" s="24">
        <v>3430.8162075708742</v>
      </c>
      <c r="C25" s="24">
        <v>104.90734441748336</v>
      </c>
      <c r="D25" s="24">
        <v>4634.7696278722387</v>
      </c>
      <c r="E25" s="24">
        <v>5283.42159534643</v>
      </c>
      <c r="F25" s="24">
        <v>102.92448622712624</v>
      </c>
      <c r="G25" s="24">
        <v>34.308162075708751</v>
      </c>
      <c r="H25" s="24">
        <v>1095.7446003343534</v>
      </c>
      <c r="I25" s="24">
        <v>9230.9767530113095</v>
      </c>
    </row>
    <row r="26" spans="1:9">
      <c r="A26" s="26" t="s">
        <v>1826</v>
      </c>
      <c r="B26" s="24">
        <v>5718.027012618124</v>
      </c>
      <c r="C26" s="24">
        <v>174.84557402913893</v>
      </c>
      <c r="D26" s="24">
        <v>7724.6160464537315</v>
      </c>
      <c r="E26" s="24">
        <v>8805.7026589107172</v>
      </c>
      <c r="F26" s="24">
        <v>171.54081037854371</v>
      </c>
      <c r="G26" s="24">
        <v>57.180270126181249</v>
      </c>
      <c r="H26" s="24">
        <v>1826.2410005572556</v>
      </c>
      <c r="I26" s="24">
        <v>15384.96125501885</v>
      </c>
    </row>
    <row r="27" spans="1:9">
      <c r="A27" s="26" t="s">
        <v>1829</v>
      </c>
      <c r="B27" s="24">
        <v>914.88432201889987</v>
      </c>
      <c r="C27" s="24">
        <v>27.97529184466223</v>
      </c>
      <c r="D27" s="24">
        <v>1235.938567432597</v>
      </c>
      <c r="E27" s="24">
        <v>1408.9124254257149</v>
      </c>
      <c r="F27" s="24">
        <v>27.446529660567002</v>
      </c>
      <c r="G27" s="24">
        <v>9.1488432201890006</v>
      </c>
      <c r="H27" s="24">
        <v>292.19856008916094</v>
      </c>
      <c r="I27" s="24">
        <v>2461.5938008030162</v>
      </c>
    </row>
    <row r="28" spans="1:9">
      <c r="A28" s="26" t="s">
        <v>1830</v>
      </c>
      <c r="B28" s="24">
        <v>1143.6054025236247</v>
      </c>
      <c r="C28" s="24">
        <v>34.969114805827786</v>
      </c>
      <c r="D28" s="24">
        <v>1544.9232092907462</v>
      </c>
      <c r="E28" s="24">
        <v>1761.1405317821434</v>
      </c>
      <c r="F28" s="24">
        <v>34.308162075708744</v>
      </c>
      <c r="G28" s="24">
        <v>11.436054025236249</v>
      </c>
      <c r="H28" s="24">
        <v>365.24820011145113</v>
      </c>
      <c r="I28" s="24">
        <v>3076.99225100377</v>
      </c>
    </row>
    <row r="29" spans="1:9">
      <c r="A29" s="26" t="s">
        <v>1820</v>
      </c>
      <c r="B29" s="24">
        <v>2907.1477428623821</v>
      </c>
      <c r="C29" s="24">
        <v>88.894633545208052</v>
      </c>
      <c r="D29" s="24">
        <v>3927.3336859673664</v>
      </c>
      <c r="E29" s="24">
        <v>4476.9775575873482</v>
      </c>
      <c r="F29" s="24">
        <v>87.214432285871482</v>
      </c>
      <c r="G29" s="24">
        <v>29.07147742862383</v>
      </c>
      <c r="H29" s="24">
        <v>928.49376034371915</v>
      </c>
      <c r="I29" s="24">
        <v>7821.9909223678742</v>
      </c>
    </row>
    <row r="30" spans="1:9">
      <c r="A30" s="26" t="s">
        <v>1823</v>
      </c>
      <c r="B30" s="24">
        <v>1143.6054025236247</v>
      </c>
      <c r="C30" s="24">
        <v>34.969114805827786</v>
      </c>
      <c r="D30" s="24">
        <v>1544.9232092907462</v>
      </c>
      <c r="E30" s="24">
        <v>1761.1405317821434</v>
      </c>
      <c r="F30" s="24">
        <v>34.308162075708744</v>
      </c>
      <c r="G30" s="24">
        <v>11.436054025236249</v>
      </c>
      <c r="H30" s="24">
        <v>365.24820011145113</v>
      </c>
      <c r="I30" s="24">
        <v>3076.99225100377</v>
      </c>
    </row>
    <row r="31" spans="1:9">
      <c r="A31" s="26" t="s">
        <v>1819</v>
      </c>
      <c r="B31" s="24">
        <v>6942.8798035445889</v>
      </c>
      <c r="C31" s="24">
        <v>212.29906784057738</v>
      </c>
      <c r="D31" s="24">
        <v>9379.2982475792651</v>
      </c>
      <c r="E31" s="24">
        <v>10691.963331347963</v>
      </c>
      <c r="F31" s="24">
        <v>208.2863941063377</v>
      </c>
      <c r="G31" s="24">
        <v>69.428798035445908</v>
      </c>
      <c r="H31" s="24">
        <v>2217.4382407068247</v>
      </c>
      <c r="I31" s="24">
        <v>18680.558266002034</v>
      </c>
    </row>
    <row r="32" spans="1:9">
      <c r="A32" s="25" t="s">
        <v>11</v>
      </c>
      <c r="B32" s="24">
        <v>66482.031643601978</v>
      </c>
      <c r="C32" s="24">
        <v>3080.755992442676</v>
      </c>
      <c r="D32" s="24">
        <v>83710.723773634323</v>
      </c>
      <c r="E32" s="24">
        <v>35972.817737071644</v>
      </c>
      <c r="F32" s="24">
        <v>1994.4609493080579</v>
      </c>
      <c r="G32" s="24">
        <v>664.82031643601988</v>
      </c>
      <c r="H32" s="24">
        <v>28579.597930296117</v>
      </c>
      <c r="I32" s="24">
        <v>243359.9258710657</v>
      </c>
    </row>
    <row r="33" spans="1:9">
      <c r="A33" s="25" t="s">
        <v>25</v>
      </c>
      <c r="B33" s="24">
        <v>28268.674165476219</v>
      </c>
      <c r="C33" s="24">
        <v>1262.1782871555131</v>
      </c>
      <c r="D33" s="24">
        <v>42466.093266508266</v>
      </c>
      <c r="E33" s="24">
        <v>15737.497846792034</v>
      </c>
      <c r="F33" s="24">
        <v>848.06022496428648</v>
      </c>
      <c r="G33" s="24">
        <v>282.68674165476193</v>
      </c>
      <c r="H33" s="24">
        <v>14281.81129403747</v>
      </c>
      <c r="I33" s="24">
        <v>119667.89648309932</v>
      </c>
    </row>
    <row r="34" spans="1:9">
      <c r="A34" s="25" t="s">
        <v>17</v>
      </c>
      <c r="B34" s="24">
        <v>68007.293059097021</v>
      </c>
      <c r="C34" s="24">
        <v>6043.3616874897571</v>
      </c>
      <c r="D34" s="24">
        <v>219586.67533404895</v>
      </c>
      <c r="E34" s="24">
        <v>91743.453627786817</v>
      </c>
      <c r="F34" s="24">
        <v>2040.2187917729107</v>
      </c>
      <c r="G34" s="24">
        <v>680.07293059097083</v>
      </c>
      <c r="H34" s="24">
        <v>55623.320763613359</v>
      </c>
      <c r="I34" s="24">
        <v>474881.45957016537</v>
      </c>
    </row>
    <row r="35" spans="1:9">
      <c r="A35" s="25" t="s">
        <v>18</v>
      </c>
      <c r="B35" s="24">
        <v>162488.05410130674</v>
      </c>
      <c r="C35" s="24">
        <v>3912.4924472362859</v>
      </c>
      <c r="D35" s="24">
        <v>137932.65737884771</v>
      </c>
      <c r="E35" s="24">
        <v>142309.58884200221</v>
      </c>
      <c r="F35" s="24">
        <v>4874.6416230391987</v>
      </c>
      <c r="G35" s="24">
        <v>1624.8805410130662</v>
      </c>
      <c r="H35" s="24">
        <v>37330.775574296676</v>
      </c>
      <c r="I35" s="24">
        <v>319019.82511536841</v>
      </c>
    </row>
    <row r="36" spans="1:9">
      <c r="A36" s="25" t="s">
        <v>22</v>
      </c>
      <c r="B36" s="24">
        <v>69310.994383150784</v>
      </c>
      <c r="C36" s="24">
        <v>1983.0512470360859</v>
      </c>
      <c r="D36" s="24">
        <v>46193.648709538684</v>
      </c>
      <c r="E36" s="24">
        <v>50643.079268300207</v>
      </c>
      <c r="F36" s="24">
        <v>2079.3298314945232</v>
      </c>
      <c r="G36" s="24">
        <v>693.10994383150796</v>
      </c>
      <c r="H36" s="24">
        <v>21971.986900536474</v>
      </c>
      <c r="I36" s="24">
        <v>185157.27724922556</v>
      </c>
    </row>
    <row r="37" spans="1:9">
      <c r="A37" s="26" t="s">
        <v>1900</v>
      </c>
      <c r="B37" s="24">
        <v>355.53397324431614</v>
      </c>
      <c r="C37" s="24">
        <v>10.172153715013332</v>
      </c>
      <c r="D37" s="24">
        <v>236.95247212247375</v>
      </c>
      <c r="E37" s="24">
        <v>259.77603336711974</v>
      </c>
      <c r="F37" s="24">
        <v>10.666019197329485</v>
      </c>
      <c r="G37" s="24">
        <v>3.5553397324431617</v>
      </c>
      <c r="H37" s="24">
        <v>112.70632996024091</v>
      </c>
      <c r="I37" s="24">
        <v>949.77287573758281</v>
      </c>
    </row>
    <row r="38" spans="1:9">
      <c r="A38" s="26" t="s">
        <v>1914</v>
      </c>
      <c r="B38" s="24">
        <v>2281.3429949843621</v>
      </c>
      <c r="C38" s="24">
        <v>65.271319671335547</v>
      </c>
      <c r="D38" s="24">
        <v>1520.44502945254</v>
      </c>
      <c r="E38" s="24">
        <v>1666.896214105685</v>
      </c>
      <c r="F38" s="24">
        <v>68.44028984953087</v>
      </c>
      <c r="G38" s="24">
        <v>22.81342994984362</v>
      </c>
      <c r="H38" s="24">
        <v>723.19895057821259</v>
      </c>
      <c r="I38" s="24">
        <v>6094.3759526494905</v>
      </c>
    </row>
    <row r="39" spans="1:9">
      <c r="A39" s="26" t="s">
        <v>2077</v>
      </c>
      <c r="B39" s="28">
        <v>888.83493311079042</v>
      </c>
      <c r="C39" s="28">
        <v>25.430384287533332</v>
      </c>
      <c r="D39" s="28">
        <v>592.38118030618443</v>
      </c>
      <c r="E39" s="28">
        <v>649.44008341779943</v>
      </c>
      <c r="F39" s="28">
        <v>26.665047993323714</v>
      </c>
      <c r="G39" s="28">
        <v>8.8883493311079036</v>
      </c>
      <c r="H39" s="28">
        <v>281.76582490060224</v>
      </c>
      <c r="I39" s="28">
        <v>2374.4321893439569</v>
      </c>
    </row>
    <row r="40" spans="1:9">
      <c r="A40" s="26" t="s">
        <v>1894</v>
      </c>
      <c r="B40" s="24">
        <v>1333.2523996661855</v>
      </c>
      <c r="C40" s="24">
        <v>38.145576431299993</v>
      </c>
      <c r="D40" s="24">
        <v>888.57177045927654</v>
      </c>
      <c r="E40" s="24">
        <v>974.16012512669909</v>
      </c>
      <c r="F40" s="24">
        <v>39.997571989985566</v>
      </c>
      <c r="G40" s="24">
        <v>13.332523996661855</v>
      </c>
      <c r="H40" s="24">
        <v>422.64873735090339</v>
      </c>
      <c r="I40" s="24">
        <v>3561.6482840159351</v>
      </c>
    </row>
    <row r="41" spans="1:9">
      <c r="A41" s="26" t="s">
        <v>1895</v>
      </c>
      <c r="B41" s="24">
        <v>100.3809249239051</v>
      </c>
      <c r="C41" s="24">
        <v>2.8719905134902595</v>
      </c>
      <c r="D41" s="24">
        <v>66.900803030473853</v>
      </c>
      <c r="E41" s="24">
        <v>73.344772834227584</v>
      </c>
      <c r="F41" s="24">
        <v>3.0114277477171534</v>
      </c>
      <c r="G41" s="24">
        <v>1.0038092492390511</v>
      </c>
      <c r="H41" s="24">
        <v>31.821334942901089</v>
      </c>
      <c r="I41" s="24">
        <v>268.15743897605125</v>
      </c>
    </row>
    <row r="42" spans="1:9">
      <c r="A42" s="26" t="s">
        <v>1913</v>
      </c>
      <c r="B42" s="24">
        <v>740.69577759232538</v>
      </c>
      <c r="C42" s="24">
        <v>21.191986906277776</v>
      </c>
      <c r="D42" s="24">
        <v>493.65098358848701</v>
      </c>
      <c r="E42" s="24">
        <v>541.20006951483288</v>
      </c>
      <c r="F42" s="24">
        <v>22.220873327769763</v>
      </c>
      <c r="G42" s="24">
        <v>7.4069577759232539</v>
      </c>
      <c r="H42" s="24">
        <v>234.80485408383524</v>
      </c>
      <c r="I42" s="24">
        <v>1978.6934911199644</v>
      </c>
    </row>
    <row r="43" spans="1:9">
      <c r="A43" s="26" t="s">
        <v>1088</v>
      </c>
      <c r="B43" s="24">
        <v>592.55662207386024</v>
      </c>
      <c r="C43" s="24">
        <v>16.95358952502222</v>
      </c>
      <c r="D43" s="24">
        <v>394.92078687078958</v>
      </c>
      <c r="E43" s="24">
        <v>432.96005561186627</v>
      </c>
      <c r="F43" s="24">
        <v>17.776698662215811</v>
      </c>
      <c r="G43" s="24">
        <v>5.9255662207386024</v>
      </c>
      <c r="H43" s="24">
        <v>187.84388326706818</v>
      </c>
      <c r="I43" s="24">
        <v>1582.9547928959714</v>
      </c>
    </row>
    <row r="44" spans="1:9">
      <c r="A44" s="26" t="s">
        <v>1922</v>
      </c>
      <c r="B44" s="24">
        <v>740.69577759232538</v>
      </c>
      <c r="C44" s="24">
        <v>21.191986906277776</v>
      </c>
      <c r="D44" s="24">
        <v>493.65098358848701</v>
      </c>
      <c r="E44" s="24">
        <v>541.20006951483288</v>
      </c>
      <c r="F44" s="24">
        <v>22.220873327769763</v>
      </c>
      <c r="G44" s="24">
        <v>7.4069577759232539</v>
      </c>
      <c r="H44" s="24">
        <v>234.80485408383524</v>
      </c>
      <c r="I44" s="24">
        <v>1978.6934911199644</v>
      </c>
    </row>
    <row r="45" spans="1:9">
      <c r="A45" s="26" t="s">
        <v>1924</v>
      </c>
      <c r="B45" s="24">
        <v>740.69577759232538</v>
      </c>
      <c r="C45" s="24">
        <v>21.191986906277776</v>
      </c>
      <c r="D45" s="24">
        <v>493.65098358848701</v>
      </c>
      <c r="E45" s="24">
        <v>541.20006951483288</v>
      </c>
      <c r="F45" s="24">
        <v>22.220873327769763</v>
      </c>
      <c r="G45" s="24">
        <v>7.4069577759232539</v>
      </c>
      <c r="H45" s="24">
        <v>234.80485408383524</v>
      </c>
      <c r="I45" s="24">
        <v>1978.6934911199644</v>
      </c>
    </row>
    <row r="46" spans="1:9">
      <c r="A46" s="26" t="s">
        <v>1902</v>
      </c>
      <c r="B46" s="24">
        <v>1925.8090217400459</v>
      </c>
      <c r="C46" s="24">
        <v>55.099165956322217</v>
      </c>
      <c r="D46" s="24">
        <v>1283.4925573300661</v>
      </c>
      <c r="E46" s="24">
        <v>1407.1201807385655</v>
      </c>
      <c r="F46" s="24">
        <v>57.77427065220138</v>
      </c>
      <c r="G46" s="24">
        <v>19.258090217400458</v>
      </c>
      <c r="H46" s="24">
        <v>610.49262061797162</v>
      </c>
      <c r="I46" s="24">
        <v>5144.603076911907</v>
      </c>
    </row>
    <row r="47" spans="1:9">
      <c r="A47" s="26" t="s">
        <v>1921</v>
      </c>
      <c r="B47" s="24">
        <v>592.55662207386024</v>
      </c>
      <c r="C47" s="24">
        <v>16.95358952502222</v>
      </c>
      <c r="D47" s="24">
        <v>394.92078687078958</v>
      </c>
      <c r="E47" s="24">
        <v>432.96005561186627</v>
      </c>
      <c r="F47" s="24">
        <v>17.776698662215811</v>
      </c>
      <c r="G47" s="24">
        <v>5.9255662207386024</v>
      </c>
      <c r="H47" s="24">
        <v>187.84388326706818</v>
      </c>
      <c r="I47" s="24">
        <v>1582.9547928959714</v>
      </c>
    </row>
    <row r="48" spans="1:9">
      <c r="A48" s="26" t="s">
        <v>1903</v>
      </c>
      <c r="B48" s="24">
        <v>948.09059531817638</v>
      </c>
      <c r="C48" s="24">
        <v>27.125743240035554</v>
      </c>
      <c r="D48" s="24">
        <v>631.87325899326333</v>
      </c>
      <c r="E48" s="24">
        <v>692.736088978986</v>
      </c>
      <c r="F48" s="24">
        <v>28.442717859545294</v>
      </c>
      <c r="G48" s="24">
        <v>9.4809059531817645</v>
      </c>
      <c r="H48" s="24">
        <v>300.55021322730909</v>
      </c>
      <c r="I48" s="24">
        <v>2532.727668633554</v>
      </c>
    </row>
    <row r="49" spans="1:9">
      <c r="A49" s="26" t="s">
        <v>1116</v>
      </c>
      <c r="B49" s="24">
        <v>888.83493311079042</v>
      </c>
      <c r="C49" s="24">
        <v>25.430384287533332</v>
      </c>
      <c r="D49" s="24">
        <v>592.38118030618443</v>
      </c>
      <c r="E49" s="24">
        <v>649.44008341779943</v>
      </c>
      <c r="F49" s="24">
        <v>26.665047993323714</v>
      </c>
      <c r="G49" s="24">
        <v>8.8883493311079036</v>
      </c>
      <c r="H49" s="24">
        <v>281.76582490060224</v>
      </c>
      <c r="I49" s="24">
        <v>2374.4321893439569</v>
      </c>
    </row>
    <row r="50" spans="1:9">
      <c r="A50" s="26" t="s">
        <v>1919</v>
      </c>
      <c r="B50" s="24">
        <v>948.09059531817638</v>
      </c>
      <c r="C50" s="24">
        <v>27.125743240035554</v>
      </c>
      <c r="D50" s="24">
        <v>631.87325899326333</v>
      </c>
      <c r="E50" s="24">
        <v>692.736088978986</v>
      </c>
      <c r="F50" s="24">
        <v>28.442717859545294</v>
      </c>
      <c r="G50" s="24">
        <v>9.4809059531817645</v>
      </c>
      <c r="H50" s="24">
        <v>300.55021322730909</v>
      </c>
      <c r="I50" s="24">
        <v>2532.727668633554</v>
      </c>
    </row>
    <row r="51" spans="1:9">
      <c r="A51" s="26" t="s">
        <v>1721</v>
      </c>
      <c r="B51" s="24">
        <v>3170.1779280951523</v>
      </c>
      <c r="C51" s="24">
        <v>90.701703958868876</v>
      </c>
      <c r="D51" s="24">
        <v>2112.826209758724</v>
      </c>
      <c r="E51" s="24">
        <v>2316.3362975234845</v>
      </c>
      <c r="F51" s="24">
        <v>95.105337842854581</v>
      </c>
      <c r="G51" s="24">
        <v>31.701779280951524</v>
      </c>
      <c r="H51" s="24">
        <v>1004.9647754788147</v>
      </c>
      <c r="I51" s="24">
        <v>8468.808141993446</v>
      </c>
    </row>
    <row r="52" spans="1:9">
      <c r="A52" s="26" t="s">
        <v>1906</v>
      </c>
      <c r="B52" s="24">
        <v>740.69577759232538</v>
      </c>
      <c r="C52" s="24">
        <v>21.191986906277776</v>
      </c>
      <c r="D52" s="24">
        <v>493.65098358848701</v>
      </c>
      <c r="E52" s="24">
        <v>541.20006951483288</v>
      </c>
      <c r="F52" s="24">
        <v>22.220873327769763</v>
      </c>
      <c r="G52" s="24">
        <v>7.4069577759232539</v>
      </c>
      <c r="H52" s="24">
        <v>234.80485408383524</v>
      </c>
      <c r="I52" s="24">
        <v>1978.6934911199644</v>
      </c>
    </row>
    <row r="53" spans="1:9">
      <c r="A53" s="26" t="s">
        <v>1909</v>
      </c>
      <c r="B53" s="24">
        <v>740.69577759232538</v>
      </c>
      <c r="C53" s="24">
        <v>21.191986906277776</v>
      </c>
      <c r="D53" s="24">
        <v>493.65098358848701</v>
      </c>
      <c r="E53" s="24">
        <v>541.20006951483288</v>
      </c>
      <c r="F53" s="24">
        <v>22.220873327769763</v>
      </c>
      <c r="G53" s="24">
        <v>7.4069577759232539</v>
      </c>
      <c r="H53" s="24">
        <v>234.80485408383524</v>
      </c>
      <c r="I53" s="24">
        <v>1978.6934911199644</v>
      </c>
    </row>
    <row r="54" spans="1:9">
      <c r="A54" s="26" t="s">
        <v>1905</v>
      </c>
      <c r="B54" s="24">
        <v>740.69577759232538</v>
      </c>
      <c r="C54" s="24">
        <v>21.191986906277776</v>
      </c>
      <c r="D54" s="24">
        <v>493.65098358848701</v>
      </c>
      <c r="E54" s="24">
        <v>541.20006951483288</v>
      </c>
      <c r="F54" s="24">
        <v>22.220873327769763</v>
      </c>
      <c r="G54" s="24">
        <v>7.4069577759232539</v>
      </c>
      <c r="H54" s="24">
        <v>234.80485408383524</v>
      </c>
      <c r="I54" s="24">
        <v>1978.6934911199644</v>
      </c>
    </row>
    <row r="55" spans="1:9">
      <c r="A55" s="26" t="s">
        <v>1918</v>
      </c>
      <c r="B55" s="24">
        <v>2073.9481772585109</v>
      </c>
      <c r="C55" s="24">
        <v>59.33756333757777</v>
      </c>
      <c r="D55" s="24">
        <v>1382.2227540477636</v>
      </c>
      <c r="E55" s="24">
        <v>1515.360194641532</v>
      </c>
      <c r="F55" s="24">
        <v>62.218445317755325</v>
      </c>
      <c r="G55" s="24">
        <v>20.739481772585108</v>
      </c>
      <c r="H55" s="24">
        <v>657.45359143473866</v>
      </c>
      <c r="I55" s="24">
        <v>5540.3417751358993</v>
      </c>
    </row>
    <row r="56" spans="1:9">
      <c r="A56" s="26" t="s">
        <v>1901</v>
      </c>
      <c r="B56" s="24">
        <v>2962.7831103693015</v>
      </c>
      <c r="C56" s="24">
        <v>84.767947625111105</v>
      </c>
      <c r="D56" s="24">
        <v>1974.603934353948</v>
      </c>
      <c r="E56" s="24">
        <v>2164.8002780593315</v>
      </c>
      <c r="F56" s="24">
        <v>88.88349331107905</v>
      </c>
      <c r="G56" s="24">
        <v>29.627831103693016</v>
      </c>
      <c r="H56" s="24">
        <v>939.21941633534095</v>
      </c>
      <c r="I56" s="24">
        <v>7914.7739644798576</v>
      </c>
    </row>
    <row r="57" spans="1:9">
      <c r="A57" s="26" t="s">
        <v>1904</v>
      </c>
      <c r="B57" s="24">
        <v>740.69577759232538</v>
      </c>
      <c r="C57" s="24">
        <v>21.191986906277776</v>
      </c>
      <c r="D57" s="24">
        <v>493.65098358848701</v>
      </c>
      <c r="E57" s="24">
        <v>541.20006951483288</v>
      </c>
      <c r="F57" s="24">
        <v>22.220873327769763</v>
      </c>
      <c r="G57" s="24">
        <v>7.4069577759232539</v>
      </c>
      <c r="H57" s="24">
        <v>234.80485408383524</v>
      </c>
      <c r="I57" s="24">
        <v>1978.6934911199644</v>
      </c>
    </row>
    <row r="58" spans="1:9">
      <c r="A58" s="26" t="s">
        <v>1920</v>
      </c>
      <c r="B58" s="24">
        <v>888.83493311079042</v>
      </c>
      <c r="C58" s="24">
        <v>25.430384287533332</v>
      </c>
      <c r="D58" s="24">
        <v>592.38118030618443</v>
      </c>
      <c r="E58" s="24">
        <v>649.44008341779943</v>
      </c>
      <c r="F58" s="24">
        <v>26.665047993323714</v>
      </c>
      <c r="G58" s="24">
        <v>8.8883493311079036</v>
      </c>
      <c r="H58" s="24">
        <v>281.76582490060224</v>
      </c>
      <c r="I58" s="24">
        <v>2374.4321893439569</v>
      </c>
    </row>
    <row r="59" spans="1:9">
      <c r="A59" s="26" t="s">
        <v>1925</v>
      </c>
      <c r="B59" s="24">
        <v>948.09059531817638</v>
      </c>
      <c r="C59" s="24">
        <v>27.125743240035554</v>
      </c>
      <c r="D59" s="24">
        <v>631.87325899326333</v>
      </c>
      <c r="E59" s="24">
        <v>692.736088978986</v>
      </c>
      <c r="F59" s="24">
        <v>28.442717859545294</v>
      </c>
      <c r="G59" s="24">
        <v>9.4809059531817645</v>
      </c>
      <c r="H59" s="24">
        <v>300.55021322730909</v>
      </c>
      <c r="I59" s="24">
        <v>2532.727668633554</v>
      </c>
    </row>
    <row r="60" spans="1:9">
      <c r="A60" s="26" t="s">
        <v>1915</v>
      </c>
      <c r="B60" s="24">
        <v>2962.7831103693015</v>
      </c>
      <c r="C60" s="24">
        <v>84.767947625111105</v>
      </c>
      <c r="D60" s="24">
        <v>1974.603934353948</v>
      </c>
      <c r="E60" s="24">
        <v>2164.8002780593315</v>
      </c>
      <c r="F60" s="24">
        <v>88.88349331107905</v>
      </c>
      <c r="G60" s="24">
        <v>29.627831103693016</v>
      </c>
      <c r="H60" s="24">
        <v>939.21941633534095</v>
      </c>
      <c r="I60" s="24">
        <v>7914.7739644798576</v>
      </c>
    </row>
    <row r="61" spans="1:9">
      <c r="A61" s="26" t="s">
        <v>1916</v>
      </c>
      <c r="B61" s="24">
        <v>1096.2297508366414</v>
      </c>
      <c r="C61" s="24">
        <v>31.364140621291106</v>
      </c>
      <c r="D61" s="24">
        <v>730.60345571096082</v>
      </c>
      <c r="E61" s="24">
        <v>800.97610288195256</v>
      </c>
      <c r="F61" s="24">
        <v>32.886892525099249</v>
      </c>
      <c r="G61" s="24">
        <v>10.962297508366415</v>
      </c>
      <c r="H61" s="24">
        <v>347.51118404407612</v>
      </c>
      <c r="I61" s="24">
        <v>2928.4663668575472</v>
      </c>
    </row>
    <row r="62" spans="1:9">
      <c r="A62" s="26" t="s">
        <v>1912</v>
      </c>
      <c r="B62" s="24">
        <v>948.09059531817638</v>
      </c>
      <c r="C62" s="24">
        <v>27.125743240035554</v>
      </c>
      <c r="D62" s="24">
        <v>631.87325899326333</v>
      </c>
      <c r="E62" s="24">
        <v>692.736088978986</v>
      </c>
      <c r="F62" s="24">
        <v>28.442717859545294</v>
      </c>
      <c r="G62" s="24">
        <v>9.4809059531817645</v>
      </c>
      <c r="H62" s="24">
        <v>300.55021322730909</v>
      </c>
      <c r="I62" s="24">
        <v>2532.727668633554</v>
      </c>
    </row>
    <row r="63" spans="1:9">
      <c r="A63" s="26" t="s">
        <v>1897</v>
      </c>
      <c r="B63" s="24">
        <v>1777.6698662215808</v>
      </c>
      <c r="C63" s="24">
        <v>50.860768575066665</v>
      </c>
      <c r="D63" s="24">
        <v>1184.7623606123689</v>
      </c>
      <c r="E63" s="24">
        <v>1298.8801668355989</v>
      </c>
      <c r="F63" s="24">
        <v>53.330095986647429</v>
      </c>
      <c r="G63" s="24">
        <v>17.776698662215807</v>
      </c>
      <c r="H63" s="24">
        <v>563.53164980120448</v>
      </c>
      <c r="I63" s="24">
        <v>4748.8643786879138</v>
      </c>
    </row>
    <row r="64" spans="1:9">
      <c r="A64" s="26" t="s">
        <v>1891</v>
      </c>
      <c r="B64" s="24">
        <v>6755.145491642008</v>
      </c>
      <c r="C64" s="24">
        <v>193.27092058525332</v>
      </c>
      <c r="D64" s="24">
        <v>4502.0969703270021</v>
      </c>
      <c r="E64" s="24">
        <v>4935.744633975276</v>
      </c>
      <c r="F64" s="24">
        <v>202.65436474926022</v>
      </c>
      <c r="G64" s="24">
        <v>67.551454916420084</v>
      </c>
      <c r="H64" s="24">
        <v>2141.4202692445774</v>
      </c>
      <c r="I64" s="24">
        <v>18045.684639014074</v>
      </c>
    </row>
    <row r="65" spans="1:9">
      <c r="A65" s="26" t="s">
        <v>1917</v>
      </c>
      <c r="B65" s="24">
        <v>740.69577759232538</v>
      </c>
      <c r="C65" s="24">
        <v>21.191986906277776</v>
      </c>
      <c r="D65" s="24">
        <v>493.65098358848701</v>
      </c>
      <c r="E65" s="24">
        <v>541.20006951483288</v>
      </c>
      <c r="F65" s="24">
        <v>22.220873327769763</v>
      </c>
      <c r="G65" s="24">
        <v>7.4069577759232539</v>
      </c>
      <c r="H65" s="24">
        <v>234.80485408383524</v>
      </c>
      <c r="I65" s="24">
        <v>1978.6934911199644</v>
      </c>
    </row>
    <row r="66" spans="1:9">
      <c r="A66" s="26" t="s">
        <v>1907</v>
      </c>
      <c r="B66" s="24">
        <v>2755.3882926434503</v>
      </c>
      <c r="C66" s="24">
        <v>78.834191291353335</v>
      </c>
      <c r="D66" s="24">
        <v>1836.3816589491717</v>
      </c>
      <c r="E66" s="24">
        <v>2013.264258595178</v>
      </c>
      <c r="F66" s="24">
        <v>82.661648779303505</v>
      </c>
      <c r="G66" s="24">
        <v>27.553882926434504</v>
      </c>
      <c r="H66" s="24">
        <v>873.47405719186702</v>
      </c>
      <c r="I66" s="24">
        <v>7360.7397869662673</v>
      </c>
    </row>
    <row r="67" spans="1:9">
      <c r="A67" s="26" t="s">
        <v>1893</v>
      </c>
      <c r="B67" s="24">
        <v>1481.3915551846508</v>
      </c>
      <c r="C67" s="24">
        <v>42.383973812555553</v>
      </c>
      <c r="D67" s="24">
        <v>987.30196717697402</v>
      </c>
      <c r="E67" s="24">
        <v>1082.4001390296658</v>
      </c>
      <c r="F67" s="24">
        <v>44.441746655539525</v>
      </c>
      <c r="G67" s="24">
        <v>14.813915551846508</v>
      </c>
      <c r="H67" s="24">
        <v>469.60970816767048</v>
      </c>
      <c r="I67" s="24">
        <v>3957.3869822399288</v>
      </c>
    </row>
    <row r="68" spans="1:9">
      <c r="A68" s="26" t="s">
        <v>1115</v>
      </c>
      <c r="B68" s="24">
        <v>740.69577759232538</v>
      </c>
      <c r="C68" s="24">
        <v>21.191986906277776</v>
      </c>
      <c r="D68" s="24">
        <v>493.65098358848701</v>
      </c>
      <c r="E68" s="24">
        <v>541.20006951483288</v>
      </c>
      <c r="F68" s="24">
        <v>22.220873327769763</v>
      </c>
      <c r="G68" s="24">
        <v>7.4069577759232539</v>
      </c>
      <c r="H68" s="24">
        <v>234.80485408383524</v>
      </c>
      <c r="I68" s="24">
        <v>1978.6934911199644</v>
      </c>
    </row>
    <row r="69" spans="1:9">
      <c r="A69" s="26" t="s">
        <v>1899</v>
      </c>
      <c r="B69" s="24">
        <v>592.55662207386024</v>
      </c>
      <c r="C69" s="24">
        <v>16.95358952502222</v>
      </c>
      <c r="D69" s="24">
        <v>394.92078687078958</v>
      </c>
      <c r="E69" s="24">
        <v>432.96005561186627</v>
      </c>
      <c r="F69" s="24">
        <v>17.776698662215811</v>
      </c>
      <c r="G69" s="24">
        <v>5.9255662207386024</v>
      </c>
      <c r="H69" s="24">
        <v>187.84388326706818</v>
      </c>
      <c r="I69" s="24">
        <v>1582.9547928959714</v>
      </c>
    </row>
    <row r="70" spans="1:9">
      <c r="A70" s="26" t="s">
        <v>1911</v>
      </c>
      <c r="B70" s="24">
        <v>948.09059531817638</v>
      </c>
      <c r="C70" s="24">
        <v>27.125743240035554</v>
      </c>
      <c r="D70" s="24">
        <v>631.87325899326333</v>
      </c>
      <c r="E70" s="24">
        <v>692.736088978986</v>
      </c>
      <c r="F70" s="24">
        <v>28.442717859545294</v>
      </c>
      <c r="G70" s="24">
        <v>9.4809059531817645</v>
      </c>
      <c r="H70" s="24">
        <v>300.55021322730909</v>
      </c>
      <c r="I70" s="24">
        <v>2532.727668633554</v>
      </c>
    </row>
    <row r="71" spans="1:9">
      <c r="A71" s="26" t="s">
        <v>1124</v>
      </c>
      <c r="B71" s="24">
        <v>740.69577759232538</v>
      </c>
      <c r="C71" s="24">
        <v>21.191986906277776</v>
      </c>
      <c r="D71" s="24">
        <v>493.65098358848701</v>
      </c>
      <c r="E71" s="24">
        <v>541.20006951483288</v>
      </c>
      <c r="F71" s="24">
        <v>22.220873327769763</v>
      </c>
      <c r="G71" s="24">
        <v>7.4069577759232539</v>
      </c>
      <c r="H71" s="24">
        <v>234.80485408383524</v>
      </c>
      <c r="I71" s="24">
        <v>1978.6934911199644</v>
      </c>
    </row>
    <row r="72" spans="1:9">
      <c r="A72" s="26" t="s">
        <v>1896</v>
      </c>
      <c r="B72" s="24">
        <v>7081.0516337826302</v>
      </c>
      <c r="C72" s="24">
        <v>202.59539482401553</v>
      </c>
      <c r="D72" s="24">
        <v>4719.303403105936</v>
      </c>
      <c r="E72" s="24">
        <v>5173.8726645618026</v>
      </c>
      <c r="F72" s="24">
        <v>212.43154901347893</v>
      </c>
      <c r="G72" s="24">
        <v>70.8105163378263</v>
      </c>
      <c r="H72" s="24">
        <v>2244.7344050414649</v>
      </c>
      <c r="I72" s="24">
        <v>18916.30977510686</v>
      </c>
    </row>
    <row r="73" spans="1:9">
      <c r="A73" s="26" t="s">
        <v>1684</v>
      </c>
      <c r="B73" s="24">
        <v>740.69577759232538</v>
      </c>
      <c r="C73" s="24">
        <v>21.191986906277776</v>
      </c>
      <c r="D73" s="24">
        <v>493.65098358848701</v>
      </c>
      <c r="E73" s="24">
        <v>541.20006951483288</v>
      </c>
      <c r="F73" s="24">
        <v>22.220873327769763</v>
      </c>
      <c r="G73" s="24">
        <v>7.4069577759232539</v>
      </c>
      <c r="H73" s="24">
        <v>234.80485408383524</v>
      </c>
      <c r="I73" s="24">
        <v>1978.6934911199644</v>
      </c>
    </row>
    <row r="74" spans="1:9">
      <c r="A74" s="26" t="s">
        <v>1910</v>
      </c>
      <c r="B74" s="24">
        <v>1185.1132441477205</v>
      </c>
      <c r="C74" s="24">
        <v>33.907179050044441</v>
      </c>
      <c r="D74" s="24">
        <v>789.84157374157917</v>
      </c>
      <c r="E74" s="24">
        <v>865.92011122373253</v>
      </c>
      <c r="F74" s="24">
        <v>35.553397324431621</v>
      </c>
      <c r="G74" s="24">
        <v>11.851132441477205</v>
      </c>
      <c r="H74" s="24">
        <v>375.68776653413636</v>
      </c>
      <c r="I74" s="24">
        <v>3165.9095857919428</v>
      </c>
    </row>
    <row r="75" spans="1:9">
      <c r="A75" s="26" t="s">
        <v>1923</v>
      </c>
      <c r="B75" s="24">
        <v>740.69577759232538</v>
      </c>
      <c r="C75" s="24">
        <v>21.191986906277776</v>
      </c>
      <c r="D75" s="24">
        <v>493.65098358848701</v>
      </c>
      <c r="E75" s="24">
        <v>541.20006951483288</v>
      </c>
      <c r="F75" s="24">
        <v>22.220873327769763</v>
      </c>
      <c r="G75" s="24">
        <v>7.4069577759232539</v>
      </c>
      <c r="H75" s="24">
        <v>234.80485408383524</v>
      </c>
      <c r="I75" s="24">
        <v>1978.6934911199644</v>
      </c>
    </row>
    <row r="76" spans="1:9">
      <c r="A76" s="26" t="s">
        <v>1077</v>
      </c>
      <c r="B76" s="24">
        <v>1481.3915551846508</v>
      </c>
      <c r="C76" s="24">
        <v>42.383973812555553</v>
      </c>
      <c r="D76" s="24">
        <v>987.30196717697402</v>
      </c>
      <c r="E76" s="24">
        <v>1082.4001390296658</v>
      </c>
      <c r="F76" s="24">
        <v>44.441746655539525</v>
      </c>
      <c r="G76" s="24">
        <v>14.813915551846508</v>
      </c>
      <c r="H76" s="24">
        <v>469.60970816767048</v>
      </c>
      <c r="I76" s="24">
        <v>3957.3869822399288</v>
      </c>
    </row>
    <row r="77" spans="1:9">
      <c r="A77" s="26" t="s">
        <v>1119</v>
      </c>
      <c r="B77" s="24">
        <v>740.69577759232538</v>
      </c>
      <c r="C77" s="24">
        <v>21.191986906277776</v>
      </c>
      <c r="D77" s="24">
        <v>493.65098358848701</v>
      </c>
      <c r="E77" s="24">
        <v>541.20006951483288</v>
      </c>
      <c r="F77" s="24">
        <v>22.220873327769763</v>
      </c>
      <c r="G77" s="24">
        <v>7.4069577759232539</v>
      </c>
      <c r="H77" s="24">
        <v>234.80485408383524</v>
      </c>
      <c r="I77" s="24">
        <v>1978.6934911199644</v>
      </c>
    </row>
    <row r="78" spans="1:9">
      <c r="A78" s="26" t="s">
        <v>1892</v>
      </c>
      <c r="B78" s="24">
        <v>1481.3915551846508</v>
      </c>
      <c r="C78" s="24">
        <v>42.383973812555553</v>
      </c>
      <c r="D78" s="24">
        <v>987.30196717697402</v>
      </c>
      <c r="E78" s="24">
        <v>1082.4001390296658</v>
      </c>
      <c r="F78" s="24">
        <v>44.441746655539525</v>
      </c>
      <c r="G78" s="24">
        <v>14.813915551846508</v>
      </c>
      <c r="H78" s="24">
        <v>469.60970816767048</v>
      </c>
      <c r="I78" s="24">
        <v>3957.3869822399288</v>
      </c>
    </row>
    <row r="79" spans="1:9">
      <c r="A79" s="26" t="s">
        <v>1908</v>
      </c>
      <c r="B79" s="24">
        <v>2429.4821505028272</v>
      </c>
      <c r="C79" s="24">
        <v>69.5097170525911</v>
      </c>
      <c r="D79" s="24">
        <v>1619.1752261702372</v>
      </c>
      <c r="E79" s="24">
        <v>1775.1362280086516</v>
      </c>
      <c r="F79" s="24">
        <v>72.884464515084815</v>
      </c>
      <c r="G79" s="24">
        <v>24.294821505028271</v>
      </c>
      <c r="H79" s="24">
        <v>770.15992139497962</v>
      </c>
      <c r="I79" s="24">
        <v>6490.1146508734828</v>
      </c>
    </row>
    <row r="80" spans="1:9">
      <c r="A80" s="26" t="s">
        <v>1898</v>
      </c>
      <c r="B80" s="24">
        <v>5807.0548963238316</v>
      </c>
      <c r="C80" s="24">
        <v>166.14517734521775</v>
      </c>
      <c r="D80" s="24">
        <v>3870.2237113337383</v>
      </c>
      <c r="E80" s="24">
        <v>4243.0085449962899</v>
      </c>
      <c r="F80" s="24">
        <v>174.21164688971496</v>
      </c>
      <c r="G80" s="24">
        <v>58.070548963238302</v>
      </c>
      <c r="H80" s="24">
        <v>1840.8700560172683</v>
      </c>
      <c r="I80" s="24">
        <v>15512.956970380519</v>
      </c>
    </row>
    <row r="81" spans="1:9">
      <c r="A81" s="25" t="s">
        <v>19</v>
      </c>
      <c r="B81" s="24">
        <v>6137.4201040048147</v>
      </c>
      <c r="C81" s="24">
        <v>657.89416699569881</v>
      </c>
      <c r="D81" s="24">
        <v>17500.061671988729</v>
      </c>
      <c r="E81" s="24">
        <v>7031.6453993664945</v>
      </c>
      <c r="F81" s="24">
        <v>184.12260312014448</v>
      </c>
      <c r="G81" s="24">
        <v>61.374201040048163</v>
      </c>
      <c r="H81" s="24">
        <v>5047.0251553957878</v>
      </c>
      <c r="I81" s="24">
        <v>43200.227178068832</v>
      </c>
    </row>
    <row r="82" spans="1:9">
      <c r="A82" s="26" t="s">
        <v>2091</v>
      </c>
      <c r="B82" s="28">
        <v>5799.0002921410705</v>
      </c>
      <c r="C82" s="28">
        <v>621.61761814487818</v>
      </c>
      <c r="D82" s="28">
        <v>16535.101236125156</v>
      </c>
      <c r="E82" s="28">
        <v>6643.9176452254032</v>
      </c>
      <c r="F82" s="28">
        <v>173.97000876423215</v>
      </c>
      <c r="G82" s="28">
        <v>57.990002921410721</v>
      </c>
      <c r="H82" s="28">
        <v>4768.7301593524007</v>
      </c>
      <c r="I82" s="28">
        <v>40818.14928437319</v>
      </c>
    </row>
    <row r="83" spans="1:9">
      <c r="A83" s="26" t="s">
        <v>1818</v>
      </c>
      <c r="B83" s="24">
        <v>338.4198118637442</v>
      </c>
      <c r="C83" s="24">
        <v>36.276548850820596</v>
      </c>
      <c r="D83" s="24">
        <v>964.96043586357393</v>
      </c>
      <c r="E83" s="24">
        <v>387.72775414109162</v>
      </c>
      <c r="F83" s="24">
        <v>10.152594355912326</v>
      </c>
      <c r="G83" s="24">
        <v>3.3841981186374426</v>
      </c>
      <c r="H83" s="24">
        <v>278.29499604338753</v>
      </c>
      <c r="I83" s="24">
        <v>2382.0778936956394</v>
      </c>
    </row>
    <row r="84" spans="1:9">
      <c r="A84" s="25" t="s">
        <v>2</v>
      </c>
      <c r="B84" s="24">
        <v>59101.376606668899</v>
      </c>
      <c r="C84" s="24">
        <v>6647.6458076495755</v>
      </c>
      <c r="D84" s="24">
        <v>230536.5397404033</v>
      </c>
      <c r="E84" s="24">
        <v>80330.317282732867</v>
      </c>
      <c r="F84" s="24">
        <v>1773.0412982000673</v>
      </c>
      <c r="G84" s="24">
        <v>591.01376606668907</v>
      </c>
      <c r="H84" s="24">
        <v>36163.664338791183</v>
      </c>
      <c r="I84" s="24">
        <v>303810.24559160013</v>
      </c>
    </row>
    <row r="85" spans="1:9">
      <c r="A85" s="26" t="s">
        <v>65</v>
      </c>
      <c r="B85" s="28">
        <v>66.324029594556222</v>
      </c>
      <c r="C85" s="28">
        <v>7.4600404016803843</v>
      </c>
      <c r="D85" s="28">
        <v>258.70991780999867</v>
      </c>
      <c r="E85" s="28">
        <v>90.147313763227672</v>
      </c>
      <c r="F85" s="28">
        <v>1.9897208878366865</v>
      </c>
      <c r="G85" s="28">
        <v>0.66324029594556211</v>
      </c>
      <c r="H85" s="28">
        <v>40.583148507964509</v>
      </c>
      <c r="I85" s="28">
        <v>340.93824673236111</v>
      </c>
    </row>
    <row r="86" spans="1:9">
      <c r="A86" s="26" t="s">
        <v>83</v>
      </c>
      <c r="B86" s="24">
        <v>132.64805918911244</v>
      </c>
      <c r="C86" s="24">
        <v>14.920080803360769</v>
      </c>
      <c r="D86" s="24">
        <v>517.41983561999734</v>
      </c>
      <c r="E86" s="24">
        <v>180.29462752645534</v>
      </c>
      <c r="F86" s="24">
        <v>3.9794417756733731</v>
      </c>
      <c r="G86" s="24">
        <v>1.3264805918911242</v>
      </c>
      <c r="H86" s="24">
        <v>81.166297015929018</v>
      </c>
      <c r="I86" s="24">
        <v>681.87649346472222</v>
      </c>
    </row>
    <row r="87" spans="1:9">
      <c r="A87" s="26" t="s">
        <v>70</v>
      </c>
      <c r="B87" s="24">
        <v>608.7783122501487</v>
      </c>
      <c r="C87" s="24">
        <v>68.474591076801318</v>
      </c>
      <c r="D87" s="24">
        <v>2374.6595025895836</v>
      </c>
      <c r="E87" s="24">
        <v>827.44866170144155</v>
      </c>
      <c r="F87" s="24">
        <v>18.26334936750446</v>
      </c>
      <c r="G87" s="24">
        <v>6.0877831225014871</v>
      </c>
      <c r="H87" s="24">
        <v>372.50662852523089</v>
      </c>
      <c r="I87" s="24">
        <v>3129.4209910956233</v>
      </c>
    </row>
    <row r="88" spans="1:9">
      <c r="A88" s="26" t="s">
        <v>2074</v>
      </c>
      <c r="B88" s="28">
        <v>626.42567549433284</v>
      </c>
      <c r="C88" s="28">
        <v>70.459543492834072</v>
      </c>
      <c r="D88" s="28">
        <v>2443.49651268043</v>
      </c>
      <c r="E88" s="28">
        <v>851.43487606736858</v>
      </c>
      <c r="F88" s="28">
        <v>18.792770264829983</v>
      </c>
      <c r="G88" s="28">
        <v>6.2642567549433279</v>
      </c>
      <c r="H88" s="28">
        <v>383.30491034994532</v>
      </c>
      <c r="I88" s="28">
        <v>3220.137148131038</v>
      </c>
    </row>
    <row r="89" spans="1:9">
      <c r="A89" s="26" t="s">
        <v>85</v>
      </c>
      <c r="B89" s="24">
        <v>66.324029594556222</v>
      </c>
      <c r="C89" s="24">
        <v>7.4600404016803843</v>
      </c>
      <c r="D89" s="24">
        <v>258.70991780999867</v>
      </c>
      <c r="E89" s="24">
        <v>90.147313763227672</v>
      </c>
      <c r="F89" s="24">
        <v>1.9897208878366865</v>
      </c>
      <c r="G89" s="24">
        <v>0.66324029594556211</v>
      </c>
      <c r="H89" s="24">
        <v>40.583148507964509</v>
      </c>
      <c r="I89" s="24">
        <v>340.93824673236111</v>
      </c>
    </row>
    <row r="90" spans="1:9">
      <c r="A90" s="26" t="s">
        <v>87</v>
      </c>
      <c r="B90" s="24">
        <v>39.794417756733736</v>
      </c>
      <c r="C90" s="24">
        <v>4.4760242410082309</v>
      </c>
      <c r="D90" s="24">
        <v>155.22595068599924</v>
      </c>
      <c r="E90" s="24">
        <v>54.088388257936614</v>
      </c>
      <c r="F90" s="24">
        <v>1.1938325327020121</v>
      </c>
      <c r="G90" s="24">
        <v>0.39794417756733735</v>
      </c>
      <c r="H90" s="24">
        <v>24.349889104778708</v>
      </c>
      <c r="I90" s="24">
        <v>204.56294803941668</v>
      </c>
    </row>
    <row r="91" spans="1:9">
      <c r="A91" s="26" t="s">
        <v>82</v>
      </c>
      <c r="B91" s="24">
        <v>1859.7012241238003</v>
      </c>
      <c r="C91" s="24">
        <v>209.17676974435116</v>
      </c>
      <c r="D91" s="24">
        <v>7254.1302720200265</v>
      </c>
      <c r="E91" s="24">
        <v>2527.6972883250005</v>
      </c>
      <c r="F91" s="24">
        <v>55.791036723714008</v>
      </c>
      <c r="G91" s="24">
        <v>18.597012241238005</v>
      </c>
      <c r="H91" s="24">
        <v>1137.9364526014001</v>
      </c>
      <c r="I91" s="24">
        <v>9559.7821585140191</v>
      </c>
    </row>
    <row r="92" spans="1:9">
      <c r="A92" s="26" t="s">
        <v>60</v>
      </c>
      <c r="B92" s="24">
        <v>4.6426820716189354</v>
      </c>
      <c r="C92" s="24">
        <v>0.52220282811762697</v>
      </c>
      <c r="D92" s="24">
        <v>18.10969424669991</v>
      </c>
      <c r="E92" s="24">
        <v>6.3103119634259377</v>
      </c>
      <c r="F92" s="24">
        <v>0.13928046214856807</v>
      </c>
      <c r="G92" s="24">
        <v>4.6426820716189351E-2</v>
      </c>
      <c r="H92" s="24">
        <v>2.8408203955575155</v>
      </c>
      <c r="I92" s="24">
        <v>23.86567727126528</v>
      </c>
    </row>
    <row r="93" spans="1:9">
      <c r="A93" s="26" t="s">
        <v>53</v>
      </c>
      <c r="B93" s="24">
        <v>9646.6051397023857</v>
      </c>
      <c r="C93" s="24">
        <v>1085.0375726740247</v>
      </c>
      <c r="D93" s="24">
        <v>37628.480025929493</v>
      </c>
      <c r="E93" s="24">
        <v>13111.621015712419</v>
      </c>
      <c r="F93" s="24">
        <v>289.39815419107157</v>
      </c>
      <c r="G93" s="24">
        <v>96.466051397023861</v>
      </c>
      <c r="H93" s="24">
        <v>5902.681296287953</v>
      </c>
      <c r="I93" s="24">
        <v>49588.311556984518</v>
      </c>
    </row>
    <row r="94" spans="1:9">
      <c r="A94" s="26" t="s">
        <v>96</v>
      </c>
      <c r="B94" s="24">
        <v>1761.822212327811</v>
      </c>
      <c r="C94" s="24">
        <v>198.16746607359585</v>
      </c>
      <c r="D94" s="24">
        <v>6872.3339419137092</v>
      </c>
      <c r="E94" s="24">
        <v>2394.6605889394741</v>
      </c>
      <c r="F94" s="24">
        <v>52.854666369834327</v>
      </c>
      <c r="G94" s="24">
        <v>17.618222123278109</v>
      </c>
      <c r="H94" s="24">
        <v>1078.0450603592212</v>
      </c>
      <c r="I94" s="24">
        <v>9056.6357291185432</v>
      </c>
    </row>
    <row r="95" spans="1:9">
      <c r="A95" s="26" t="s">
        <v>80</v>
      </c>
      <c r="B95" s="24">
        <v>99.486044391834326</v>
      </c>
      <c r="C95" s="24">
        <v>11.190060602520576</v>
      </c>
      <c r="D95" s="24">
        <v>388.06487671499809</v>
      </c>
      <c r="E95" s="24">
        <v>135.22097064484151</v>
      </c>
      <c r="F95" s="24">
        <v>2.98458133175503</v>
      </c>
      <c r="G95" s="24">
        <v>0.99486044391834327</v>
      </c>
      <c r="H95" s="24">
        <v>60.874722761946764</v>
      </c>
      <c r="I95" s="24">
        <v>511.40737009854172</v>
      </c>
    </row>
    <row r="96" spans="1:9">
      <c r="A96" s="26" t="s">
        <v>2080</v>
      </c>
      <c r="B96" s="28">
        <v>66.324029594556222</v>
      </c>
      <c r="C96" s="28">
        <v>7.4600404016803843</v>
      </c>
      <c r="D96" s="28">
        <v>258.70991780999867</v>
      </c>
      <c r="E96" s="28">
        <v>90.147313763227672</v>
      </c>
      <c r="F96" s="28">
        <v>1.9897208878366865</v>
      </c>
      <c r="G96" s="28">
        <v>0.66324029594556211</v>
      </c>
      <c r="H96" s="28">
        <v>40.583148507964509</v>
      </c>
      <c r="I96" s="28">
        <v>340.93824673236111</v>
      </c>
    </row>
    <row r="97" spans="1:9">
      <c r="A97" s="26" t="s">
        <v>64</v>
      </c>
      <c r="B97" s="24">
        <v>119.38325327020121</v>
      </c>
      <c r="C97" s="24">
        <v>13.428072723024695</v>
      </c>
      <c r="D97" s="24">
        <v>465.67785205799771</v>
      </c>
      <c r="E97" s="24">
        <v>162.26516477380986</v>
      </c>
      <c r="F97" s="24">
        <v>3.5814975981060364</v>
      </c>
      <c r="G97" s="24">
        <v>1.1938325327020121</v>
      </c>
      <c r="H97" s="24">
        <v>73.049667314336119</v>
      </c>
      <c r="I97" s="24">
        <v>613.68884411825013</v>
      </c>
    </row>
    <row r="98" spans="1:9">
      <c r="A98" s="26" t="s">
        <v>1323</v>
      </c>
      <c r="B98" s="24">
        <v>6134.8227609459054</v>
      </c>
      <c r="C98" s="24">
        <v>690.03686798851061</v>
      </c>
      <c r="D98" s="24">
        <v>23930.082384401667</v>
      </c>
      <c r="E98" s="24">
        <v>8338.4226756658609</v>
      </c>
      <c r="F98" s="24">
        <v>184.04468282837715</v>
      </c>
      <c r="G98" s="24">
        <v>61.348227609459052</v>
      </c>
      <c r="H98" s="24">
        <v>3753.84946752306</v>
      </c>
      <c r="I98" s="24">
        <v>31536.016869251791</v>
      </c>
    </row>
    <row r="99" spans="1:9">
      <c r="A99" s="26" t="s">
        <v>78</v>
      </c>
      <c r="B99" s="24">
        <v>783.0320943679161</v>
      </c>
      <c r="C99" s="24">
        <v>88.074429366042608</v>
      </c>
      <c r="D99" s="24">
        <v>3054.3706408505377</v>
      </c>
      <c r="E99" s="24">
        <v>1064.2935950842109</v>
      </c>
      <c r="F99" s="24">
        <v>23.490962831037482</v>
      </c>
      <c r="G99" s="24">
        <v>7.830320943679161</v>
      </c>
      <c r="H99" s="24">
        <v>479.13113793743167</v>
      </c>
      <c r="I99" s="24">
        <v>4025.1714351637979</v>
      </c>
    </row>
    <row r="100" spans="1:9">
      <c r="A100" s="26" t="s">
        <v>1326</v>
      </c>
      <c r="B100" s="24">
        <v>880.91110616390552</v>
      </c>
      <c r="C100" s="24">
        <v>99.083733036797923</v>
      </c>
      <c r="D100" s="24">
        <v>3436.1669709568546</v>
      </c>
      <c r="E100" s="24">
        <v>1197.3302944697371</v>
      </c>
      <c r="F100" s="24">
        <v>26.427333184917163</v>
      </c>
      <c r="G100" s="24">
        <v>8.8091110616390544</v>
      </c>
      <c r="H100" s="24">
        <v>539.02253017961061</v>
      </c>
      <c r="I100" s="24">
        <v>4528.3178645592716</v>
      </c>
    </row>
    <row r="101" spans="1:9">
      <c r="A101" s="26" t="s">
        <v>66</v>
      </c>
      <c r="B101" s="24">
        <v>1449.2521876189826</v>
      </c>
      <c r="C101" s="24">
        <v>163.00999709988491</v>
      </c>
      <c r="D101" s="24">
        <v>5653.0931042169668</v>
      </c>
      <c r="E101" s="24">
        <v>1969.8168594095162</v>
      </c>
      <c r="F101" s="24">
        <v>43.477565628569479</v>
      </c>
      <c r="G101" s="24">
        <v>14.492521876189825</v>
      </c>
      <c r="H101" s="24">
        <v>886.78593739215569</v>
      </c>
      <c r="I101" s="24">
        <v>7449.8715313342518</v>
      </c>
    </row>
    <row r="102" spans="1:9">
      <c r="A102" s="26" t="s">
        <v>94</v>
      </c>
      <c r="B102" s="24">
        <v>2094.6108524341757</v>
      </c>
      <c r="C102" s="24">
        <v>235.59909855416399</v>
      </c>
      <c r="D102" s="24">
        <v>8170.441464275189</v>
      </c>
      <c r="E102" s="24">
        <v>2846.9853668502642</v>
      </c>
      <c r="F102" s="24">
        <v>62.838325573025266</v>
      </c>
      <c r="G102" s="24">
        <v>20.946108524341753</v>
      </c>
      <c r="H102" s="24">
        <v>1281.6757939826298</v>
      </c>
      <c r="I102" s="24">
        <v>10767.333589063159</v>
      </c>
    </row>
    <row r="103" spans="1:9">
      <c r="A103" s="26" t="s">
        <v>55</v>
      </c>
      <c r="B103" s="24">
        <v>894.17591208281692</v>
      </c>
      <c r="C103" s="24">
        <v>100.57574111713402</v>
      </c>
      <c r="D103" s="24">
        <v>3487.9089545188549</v>
      </c>
      <c r="E103" s="24">
        <v>1215.3597572223828</v>
      </c>
      <c r="F103" s="24">
        <v>26.825277362484506</v>
      </c>
      <c r="G103" s="24">
        <v>8.9417591208281682</v>
      </c>
      <c r="H103" s="24">
        <v>547.13915988120357</v>
      </c>
      <c r="I103" s="24">
        <v>4596.5055139057449</v>
      </c>
    </row>
    <row r="104" spans="1:9">
      <c r="A104" s="26" t="s">
        <v>92</v>
      </c>
      <c r="B104" s="24">
        <v>489.39505897994752</v>
      </c>
      <c r="C104" s="24">
        <v>55.046518353776626</v>
      </c>
      <c r="D104" s="24">
        <v>1908.981650531586</v>
      </c>
      <c r="E104" s="24">
        <v>665.18349692763172</v>
      </c>
      <c r="F104" s="24">
        <v>14.681851769398424</v>
      </c>
      <c r="G104" s="24">
        <v>4.8939505897994753</v>
      </c>
      <c r="H104" s="24">
        <v>299.4569612108948</v>
      </c>
      <c r="I104" s="24">
        <v>2515.7321469773733</v>
      </c>
    </row>
    <row r="105" spans="1:9">
      <c r="A105" s="26" t="s">
        <v>102</v>
      </c>
      <c r="B105" s="24">
        <v>489.39505897994752</v>
      </c>
      <c r="C105" s="24">
        <v>55.046518353776626</v>
      </c>
      <c r="D105" s="24">
        <v>1908.981650531586</v>
      </c>
      <c r="E105" s="24">
        <v>665.18349692763172</v>
      </c>
      <c r="F105" s="24">
        <v>14.681851769398424</v>
      </c>
      <c r="G105" s="24">
        <v>4.8939505897994753</v>
      </c>
      <c r="H105" s="24">
        <v>299.4569612108948</v>
      </c>
      <c r="I105" s="24">
        <v>2515.7321469773733</v>
      </c>
    </row>
    <row r="106" spans="1:9">
      <c r="A106" s="26" t="s">
        <v>77</v>
      </c>
      <c r="B106" s="24">
        <v>6539.6036140487749</v>
      </c>
      <c r="C106" s="24">
        <v>735.56609075186805</v>
      </c>
      <c r="D106" s="24">
        <v>25509.009688388935</v>
      </c>
      <c r="E106" s="24">
        <v>8888.5989359606137</v>
      </c>
      <c r="F106" s="24">
        <v>196.18810842146326</v>
      </c>
      <c r="G106" s="24">
        <v>65.396036140487752</v>
      </c>
      <c r="H106" s="24">
        <v>4001.5316661933689</v>
      </c>
      <c r="I106" s="24">
        <v>33616.790236180168</v>
      </c>
    </row>
    <row r="107" spans="1:9">
      <c r="A107" s="26" t="s">
        <v>76</v>
      </c>
      <c r="B107" s="24">
        <v>1566.0641887358322</v>
      </c>
      <c r="C107" s="24">
        <v>176.14885873208522</v>
      </c>
      <c r="D107" s="24">
        <v>6108.7412817010754</v>
      </c>
      <c r="E107" s="24">
        <v>2128.5871901684218</v>
      </c>
      <c r="F107" s="24">
        <v>46.981925662074964</v>
      </c>
      <c r="G107" s="24">
        <v>15.660641887358322</v>
      </c>
      <c r="H107" s="24">
        <v>958.26227587486335</v>
      </c>
      <c r="I107" s="24">
        <v>8050.3428703275958</v>
      </c>
    </row>
    <row r="108" spans="1:9">
      <c r="A108" s="26" t="s">
        <v>63</v>
      </c>
      <c r="B108" s="24">
        <v>16.581007398639056</v>
      </c>
      <c r="C108" s="24">
        <v>1.8650101004200961</v>
      </c>
      <c r="D108" s="24">
        <v>64.677479452499668</v>
      </c>
      <c r="E108" s="24">
        <v>22.536828440806918</v>
      </c>
      <c r="F108" s="24">
        <v>0.49743022195917164</v>
      </c>
      <c r="G108" s="24">
        <v>0.16581007398639053</v>
      </c>
      <c r="H108" s="24">
        <v>10.145787126991127</v>
      </c>
      <c r="I108" s="24">
        <v>85.234561683090277</v>
      </c>
    </row>
    <row r="109" spans="1:9">
      <c r="A109" s="26" t="s">
        <v>71</v>
      </c>
      <c r="B109" s="24">
        <v>587.27407077593705</v>
      </c>
      <c r="C109" s="24">
        <v>66.055822024531949</v>
      </c>
      <c r="D109" s="24">
        <v>2290.7779806379031</v>
      </c>
      <c r="E109" s="24">
        <v>798.22019631315811</v>
      </c>
      <c r="F109" s="24">
        <v>17.618222123278109</v>
      </c>
      <c r="G109" s="24">
        <v>5.8727407077593705</v>
      </c>
      <c r="H109" s="24">
        <v>359.34835345307374</v>
      </c>
      <c r="I109" s="24">
        <v>3018.8785763728483</v>
      </c>
    </row>
    <row r="110" spans="1:9">
      <c r="A110" s="26" t="s">
        <v>93</v>
      </c>
      <c r="B110" s="24">
        <v>1663.9432005318215</v>
      </c>
      <c r="C110" s="24">
        <v>187.15816240284053</v>
      </c>
      <c r="D110" s="24">
        <v>6490.5376118073928</v>
      </c>
      <c r="E110" s="24">
        <v>2261.6238895539482</v>
      </c>
      <c r="F110" s="24">
        <v>49.918296015954645</v>
      </c>
      <c r="G110" s="24">
        <v>16.639432005318216</v>
      </c>
      <c r="H110" s="24">
        <v>1018.1536681170422</v>
      </c>
      <c r="I110" s="24">
        <v>8553.4892997230691</v>
      </c>
    </row>
    <row r="111" spans="1:9">
      <c r="A111" s="26" t="s">
        <v>91</v>
      </c>
      <c r="B111" s="24">
        <v>626.42567549433284</v>
      </c>
      <c r="C111" s="24">
        <v>70.459543492834072</v>
      </c>
      <c r="D111" s="24">
        <v>2443.49651268043</v>
      </c>
      <c r="E111" s="24">
        <v>851.43487606736858</v>
      </c>
      <c r="F111" s="24">
        <v>18.792770264829983</v>
      </c>
      <c r="G111" s="24">
        <v>6.2642567549433279</v>
      </c>
      <c r="H111" s="24">
        <v>383.30491034994532</v>
      </c>
      <c r="I111" s="24">
        <v>3220.137148131038</v>
      </c>
    </row>
    <row r="112" spans="1:9">
      <c r="A112" s="26" t="s">
        <v>1327</v>
      </c>
      <c r="B112" s="24">
        <v>391.51604718395805</v>
      </c>
      <c r="C112" s="24">
        <v>44.037214683021304</v>
      </c>
      <c r="D112" s="24">
        <v>1527.1853204252689</v>
      </c>
      <c r="E112" s="24">
        <v>532.14679754210545</v>
      </c>
      <c r="F112" s="24">
        <v>11.745481415518741</v>
      </c>
      <c r="G112" s="24">
        <v>3.9151604718395805</v>
      </c>
      <c r="H112" s="24">
        <v>239.56556896871584</v>
      </c>
      <c r="I112" s="24">
        <v>2012.585717581899</v>
      </c>
    </row>
    <row r="113" spans="1:9">
      <c r="A113" s="26" t="s">
        <v>99</v>
      </c>
      <c r="B113" s="24">
        <v>783.0320943679161</v>
      </c>
      <c r="C113" s="24">
        <v>88.074429366042608</v>
      </c>
      <c r="D113" s="24">
        <v>3054.3706408505377</v>
      </c>
      <c r="E113" s="24">
        <v>1064.2935950842109</v>
      </c>
      <c r="F113" s="24">
        <v>23.490962831037482</v>
      </c>
      <c r="G113" s="24">
        <v>7.830320943679161</v>
      </c>
      <c r="H113" s="24">
        <v>479.13113793743167</v>
      </c>
      <c r="I113" s="24">
        <v>4025.1714351637979</v>
      </c>
    </row>
    <row r="114" spans="1:9">
      <c r="A114" s="26" t="s">
        <v>58</v>
      </c>
      <c r="B114" s="24">
        <v>933.97032983955046</v>
      </c>
      <c r="C114" s="24">
        <v>105.05176535814223</v>
      </c>
      <c r="D114" s="24">
        <v>3643.1349052048536</v>
      </c>
      <c r="E114" s="24">
        <v>1269.4481454803192</v>
      </c>
      <c r="F114" s="24">
        <v>28.019109895186514</v>
      </c>
      <c r="G114" s="24">
        <v>9.3397032983955039</v>
      </c>
      <c r="H114" s="24">
        <v>571.48904898598221</v>
      </c>
      <c r="I114" s="24">
        <v>4801.0684619451613</v>
      </c>
    </row>
    <row r="115" spans="1:9">
      <c r="A115" s="26" t="s">
        <v>52</v>
      </c>
      <c r="B115" s="24">
        <v>2446.9752948997379</v>
      </c>
      <c r="C115" s="24">
        <v>275.23259176888314</v>
      </c>
      <c r="D115" s="24">
        <v>9544.9082526579314</v>
      </c>
      <c r="E115" s="24">
        <v>3325.9174846381588</v>
      </c>
      <c r="F115" s="24">
        <v>73.409258846992131</v>
      </c>
      <c r="G115" s="24">
        <v>24.469752948997378</v>
      </c>
      <c r="H115" s="24">
        <v>1497.2848060544741</v>
      </c>
      <c r="I115" s="24">
        <v>12578.660734886867</v>
      </c>
    </row>
    <row r="116" spans="1:9">
      <c r="A116" s="26" t="s">
        <v>1324</v>
      </c>
      <c r="B116" s="24">
        <v>1084.2657522728471</v>
      </c>
      <c r="C116" s="24">
        <v>121.95679857753576</v>
      </c>
      <c r="D116" s="24">
        <v>4229.3917509156972</v>
      </c>
      <c r="E116" s="24">
        <v>1473.7289873727018</v>
      </c>
      <c r="F116" s="24">
        <v>32.527972568185412</v>
      </c>
      <c r="G116" s="24">
        <v>10.842657522728469</v>
      </c>
      <c r="H116" s="24">
        <v>663.45362782662562</v>
      </c>
      <c r="I116" s="24">
        <v>5573.6611124452975</v>
      </c>
    </row>
    <row r="117" spans="1:9">
      <c r="A117" s="26" t="s">
        <v>54</v>
      </c>
      <c r="B117" s="24">
        <v>555.71908857450376</v>
      </c>
      <c r="C117" s="24">
        <v>62.506558755457021</v>
      </c>
      <c r="D117" s="24">
        <v>2167.691568341585</v>
      </c>
      <c r="E117" s="24">
        <v>755.33081069085949</v>
      </c>
      <c r="F117" s="24">
        <v>16.671572657235114</v>
      </c>
      <c r="G117" s="24">
        <v>5.5571908857450376</v>
      </c>
      <c r="H117" s="24">
        <v>340.0401097188593</v>
      </c>
      <c r="I117" s="24">
        <v>2856.670393709735</v>
      </c>
    </row>
    <row r="118" spans="1:9">
      <c r="A118" s="26" t="s">
        <v>98</v>
      </c>
      <c r="B118" s="24">
        <v>978.79011795989504</v>
      </c>
      <c r="C118" s="24">
        <v>110.09303670755325</v>
      </c>
      <c r="D118" s="24">
        <v>3817.9633010631719</v>
      </c>
      <c r="E118" s="24">
        <v>1330.3669938552634</v>
      </c>
      <c r="F118" s="24">
        <v>29.363703538796848</v>
      </c>
      <c r="G118" s="24">
        <v>9.7879011795989506</v>
      </c>
      <c r="H118" s="24">
        <v>598.91392242178961</v>
      </c>
      <c r="I118" s="24">
        <v>5031.4642939547466</v>
      </c>
    </row>
    <row r="119" spans="1:9">
      <c r="A119" s="26" t="s">
        <v>48</v>
      </c>
      <c r="B119" s="24">
        <v>159.17767102693495</v>
      </c>
      <c r="C119" s="24">
        <v>17.904096964032924</v>
      </c>
      <c r="D119" s="24">
        <v>620.90380274399695</v>
      </c>
      <c r="E119" s="24">
        <v>216.35355303174646</v>
      </c>
      <c r="F119" s="24">
        <v>4.7753301308080482</v>
      </c>
      <c r="G119" s="24">
        <v>1.5917767102693494</v>
      </c>
      <c r="H119" s="24">
        <v>97.39955641911483</v>
      </c>
      <c r="I119" s="24">
        <v>818.25179215766673</v>
      </c>
    </row>
    <row r="120" spans="1:9">
      <c r="A120" s="26" t="s">
        <v>2078</v>
      </c>
      <c r="B120" s="28">
        <v>2637.7079481281057</v>
      </c>
      <c r="C120" s="28">
        <v>296.68595200199098</v>
      </c>
      <c r="D120" s="28">
        <v>10288.898467698245</v>
      </c>
      <c r="E120" s="28">
        <v>3585.1604232922036</v>
      </c>
      <c r="F120" s="28">
        <v>79.131238443843174</v>
      </c>
      <c r="G120" s="28">
        <v>26.377079481281058</v>
      </c>
      <c r="H120" s="28">
        <v>1613.9926062078032</v>
      </c>
      <c r="I120" s="28">
        <v>13559.120709707648</v>
      </c>
    </row>
    <row r="121" spans="1:9">
      <c r="A121" s="26" t="s">
        <v>67</v>
      </c>
      <c r="B121" s="24">
        <v>1605.2157934542279</v>
      </c>
      <c r="C121" s="24">
        <v>180.55258020038733</v>
      </c>
      <c r="D121" s="24">
        <v>6261.4598137436024</v>
      </c>
      <c r="E121" s="24">
        <v>2181.8018699226322</v>
      </c>
      <c r="F121" s="24">
        <v>48.156473803626831</v>
      </c>
      <c r="G121" s="24">
        <v>16.052157934542279</v>
      </c>
      <c r="H121" s="24">
        <v>982.21883277173481</v>
      </c>
      <c r="I121" s="24">
        <v>8251.6014420857846</v>
      </c>
    </row>
    <row r="122" spans="1:9">
      <c r="A122" s="26" t="s">
        <v>2079</v>
      </c>
      <c r="B122" s="28">
        <v>489.39505897994752</v>
      </c>
      <c r="C122" s="28">
        <v>55.046518353776626</v>
      </c>
      <c r="D122" s="28">
        <v>1908.981650531586</v>
      </c>
      <c r="E122" s="28">
        <v>665.18349692763172</v>
      </c>
      <c r="F122" s="28">
        <v>14.681851769398424</v>
      </c>
      <c r="G122" s="28">
        <v>4.8939505897994753</v>
      </c>
      <c r="H122" s="28">
        <v>299.4569612108948</v>
      </c>
      <c r="I122" s="28">
        <v>2515.7321469773733</v>
      </c>
    </row>
    <row r="123" spans="1:9">
      <c r="A123" s="26" t="s">
        <v>79</v>
      </c>
      <c r="B123" s="24">
        <v>66.324029594556222</v>
      </c>
      <c r="C123" s="24">
        <v>7.4600404016803843</v>
      </c>
      <c r="D123" s="24">
        <v>258.70991780999867</v>
      </c>
      <c r="E123" s="24">
        <v>90.147313763227672</v>
      </c>
      <c r="F123" s="24">
        <v>1.9897208878366865</v>
      </c>
      <c r="G123" s="24">
        <v>0.66324029594556211</v>
      </c>
      <c r="H123" s="24">
        <v>40.583148507964509</v>
      </c>
      <c r="I123" s="24">
        <v>340.93824673236111</v>
      </c>
    </row>
    <row r="124" spans="1:9">
      <c r="A124" s="26" t="s">
        <v>84</v>
      </c>
      <c r="B124" s="24">
        <v>39.794417756733736</v>
      </c>
      <c r="C124" s="24">
        <v>4.4760242410082309</v>
      </c>
      <c r="D124" s="24">
        <v>155.22595068599924</v>
      </c>
      <c r="E124" s="24">
        <v>54.088388257936614</v>
      </c>
      <c r="F124" s="24">
        <v>1.1938325327020121</v>
      </c>
      <c r="G124" s="24">
        <v>0.39794417756733735</v>
      </c>
      <c r="H124" s="24">
        <v>24.349889104778708</v>
      </c>
      <c r="I124" s="24">
        <v>204.56294803941668</v>
      </c>
    </row>
    <row r="125" spans="1:9">
      <c r="A125" s="26" t="s">
        <v>1325</v>
      </c>
      <c r="B125" s="24">
        <v>1566.0641887358322</v>
      </c>
      <c r="C125" s="24">
        <v>176.14885873208522</v>
      </c>
      <c r="D125" s="24">
        <v>6108.7412817010754</v>
      </c>
      <c r="E125" s="24">
        <v>2128.5871901684218</v>
      </c>
      <c r="F125" s="24">
        <v>46.981925662074964</v>
      </c>
      <c r="G125" s="24">
        <v>15.660641887358322</v>
      </c>
      <c r="H125" s="24">
        <v>958.26227587486335</v>
      </c>
      <c r="I125" s="24">
        <v>8050.3428703275958</v>
      </c>
    </row>
    <row r="126" spans="1:9">
      <c r="A126" s="26" t="s">
        <v>50</v>
      </c>
      <c r="B126" s="24">
        <v>2124.9973425020257</v>
      </c>
      <c r="C126" s="24">
        <v>239.01693135107274</v>
      </c>
      <c r="D126" s="24">
        <v>8288.9699432600228</v>
      </c>
      <c r="E126" s="24">
        <v>2888.2865433779116</v>
      </c>
      <c r="F126" s="24">
        <v>63.749920275060767</v>
      </c>
      <c r="G126" s="24">
        <v>21.249973425020254</v>
      </c>
      <c r="H126" s="24">
        <v>1300.2690466332583</v>
      </c>
      <c r="I126" s="24">
        <v>10923.535145443464</v>
      </c>
    </row>
    <row r="127" spans="1:9">
      <c r="A127" s="26" t="s">
        <v>81</v>
      </c>
      <c r="B127" s="24">
        <v>1468.1851769398424</v>
      </c>
      <c r="C127" s="24">
        <v>165.13955506132987</v>
      </c>
      <c r="D127" s="24">
        <v>5726.9449515947581</v>
      </c>
      <c r="E127" s="24">
        <v>1995.5504907828952</v>
      </c>
      <c r="F127" s="24">
        <v>44.045555308195276</v>
      </c>
      <c r="G127" s="24">
        <v>14.681851769398424</v>
      </c>
      <c r="H127" s="24">
        <v>898.37088363268435</v>
      </c>
      <c r="I127" s="24">
        <v>7547.1964409321199</v>
      </c>
    </row>
    <row r="128" spans="1:9">
      <c r="A128" s="26" t="s">
        <v>74</v>
      </c>
      <c r="B128" s="24">
        <v>771.05291452568065</v>
      </c>
      <c r="C128" s="24">
        <v>86.727026831118735</v>
      </c>
      <c r="D128" s="24">
        <v>3007.6434945754827</v>
      </c>
      <c r="E128" s="24">
        <v>1048.0115493390174</v>
      </c>
      <c r="F128" s="24">
        <v>23.13158743577042</v>
      </c>
      <c r="G128" s="24">
        <v>7.7105291452568068</v>
      </c>
      <c r="H128" s="24">
        <v>471.80117265165302</v>
      </c>
      <c r="I128" s="24">
        <v>3963.5925383797789</v>
      </c>
    </row>
    <row r="129" spans="1:9">
      <c r="A129" s="26" t="s">
        <v>61</v>
      </c>
      <c r="B129" s="24">
        <v>39.794417756733736</v>
      </c>
      <c r="C129" s="24">
        <v>4.4760242410082309</v>
      </c>
      <c r="D129" s="24">
        <v>155.22595068599924</v>
      </c>
      <c r="E129" s="24">
        <v>54.088388257936614</v>
      </c>
      <c r="F129" s="24">
        <v>1.1938325327020121</v>
      </c>
      <c r="G129" s="24">
        <v>0.39794417756733735</v>
      </c>
      <c r="H129" s="24">
        <v>24.349889104778708</v>
      </c>
      <c r="I129" s="24">
        <v>204.56294803941668</v>
      </c>
    </row>
    <row r="130" spans="1:9">
      <c r="A130" s="26" t="s">
        <v>97</v>
      </c>
      <c r="B130" s="24">
        <v>783.0320943679161</v>
      </c>
      <c r="C130" s="24">
        <v>88.074429366042608</v>
      </c>
      <c r="D130" s="24">
        <v>3054.3706408505377</v>
      </c>
      <c r="E130" s="24">
        <v>1064.2935950842109</v>
      </c>
      <c r="F130" s="24">
        <v>23.490962831037482</v>
      </c>
      <c r="G130" s="24">
        <v>7.830320943679161</v>
      </c>
      <c r="H130" s="24">
        <v>479.13113793743167</v>
      </c>
      <c r="I130" s="24">
        <v>4025.1714351637979</v>
      </c>
    </row>
    <row r="131" spans="1:9">
      <c r="A131" s="26" t="s">
        <v>88</v>
      </c>
      <c r="B131" s="24">
        <v>862.6209298813834</v>
      </c>
      <c r="C131" s="24">
        <v>97.026477848059059</v>
      </c>
      <c r="D131" s="24">
        <v>3364.822542222536</v>
      </c>
      <c r="E131" s="24">
        <v>1172.470371600084</v>
      </c>
      <c r="F131" s="24">
        <v>25.878627896441504</v>
      </c>
      <c r="G131" s="24">
        <v>8.6262092988138335</v>
      </c>
      <c r="H131" s="24">
        <v>527.83091614698901</v>
      </c>
      <c r="I131" s="24">
        <v>4434.2973312426302</v>
      </c>
    </row>
    <row r="132" spans="1:9">
      <c r="A132" s="25" t="s">
        <v>6</v>
      </c>
      <c r="B132" s="24">
        <v>118240.29791877643</v>
      </c>
      <c r="C132" s="24">
        <v>3739.1706453299848</v>
      </c>
      <c r="D132" s="24">
        <v>132996.31537336265</v>
      </c>
      <c r="E132" s="24">
        <v>53168.232465596935</v>
      </c>
      <c r="F132" s="24">
        <v>3547.2089375632927</v>
      </c>
      <c r="G132" s="24">
        <v>1182.4029791877642</v>
      </c>
      <c r="H132" s="24">
        <v>25239.677499267404</v>
      </c>
      <c r="I132" s="24">
        <v>210081.91506153077</v>
      </c>
    </row>
    <row r="133" spans="1:9">
      <c r="A133" s="26" t="s">
        <v>1383</v>
      </c>
      <c r="B133" s="24">
        <v>7754.2008464962255</v>
      </c>
      <c r="C133" s="24">
        <v>245.21487761413482</v>
      </c>
      <c r="D133" s="24">
        <v>8721.9007343624216</v>
      </c>
      <c r="E133" s="24">
        <v>3486.773633424436</v>
      </c>
      <c r="F133" s="24">
        <v>232.62602539488674</v>
      </c>
      <c r="G133" s="24">
        <v>77.542008464962265</v>
      </c>
      <c r="H133" s="24">
        <v>1655.2185005872857</v>
      </c>
      <c r="I133" s="24">
        <v>13777.17573684313</v>
      </c>
    </row>
    <row r="134" spans="1:9">
      <c r="A134" s="26" t="s">
        <v>1394</v>
      </c>
      <c r="B134" s="24">
        <v>435.98200406033243</v>
      </c>
      <c r="C134" s="24">
        <v>13.787271684602695</v>
      </c>
      <c r="D134" s="24">
        <v>490.39118752009546</v>
      </c>
      <c r="E134" s="24">
        <v>196.0447745033596</v>
      </c>
      <c r="F134" s="24">
        <v>13.079460121809971</v>
      </c>
      <c r="G134" s="24">
        <v>4.3598200406033252</v>
      </c>
      <c r="H134" s="24">
        <v>93.065100237874617</v>
      </c>
      <c r="I134" s="24">
        <v>774.62536848711727</v>
      </c>
    </row>
    <row r="135" spans="1:9">
      <c r="A135" s="26" t="s">
        <v>2087</v>
      </c>
      <c r="B135" s="28">
        <v>755.70214037124288</v>
      </c>
      <c r="C135" s="28">
        <v>23.897937586644673</v>
      </c>
      <c r="D135" s="28">
        <v>850.01139170149884</v>
      </c>
      <c r="E135" s="28">
        <v>339.81094247248996</v>
      </c>
      <c r="F135" s="28">
        <v>22.671064211137285</v>
      </c>
      <c r="G135" s="28">
        <v>7.5570214037124295</v>
      </c>
      <c r="H135" s="28">
        <v>161.31284041231598</v>
      </c>
      <c r="I135" s="28">
        <v>1342.6839720443368</v>
      </c>
    </row>
    <row r="136" spans="1:9">
      <c r="A136" s="26" t="s">
        <v>1391</v>
      </c>
      <c r="B136" s="24">
        <v>290.65466937355495</v>
      </c>
      <c r="C136" s="24">
        <v>9.1915144564017961</v>
      </c>
      <c r="D136" s="24">
        <v>326.9274583467303</v>
      </c>
      <c r="E136" s="24">
        <v>130.69651633557305</v>
      </c>
      <c r="F136" s="24">
        <v>8.7196400812066468</v>
      </c>
      <c r="G136" s="24">
        <v>2.9065466937355495</v>
      </c>
      <c r="H136" s="24">
        <v>62.043400158583069</v>
      </c>
      <c r="I136" s="24">
        <v>516.41691232474489</v>
      </c>
    </row>
    <row r="137" spans="1:9">
      <c r="A137" s="26" t="s">
        <v>1395</v>
      </c>
      <c r="B137" s="24">
        <v>145.32733468677748</v>
      </c>
      <c r="C137" s="24">
        <v>4.595757228200898</v>
      </c>
      <c r="D137" s="24">
        <v>163.46372917336515</v>
      </c>
      <c r="E137" s="24">
        <v>65.348258167786526</v>
      </c>
      <c r="F137" s="24">
        <v>4.3598200406033234</v>
      </c>
      <c r="G137" s="24">
        <v>1.4532733468677748</v>
      </c>
      <c r="H137" s="24">
        <v>31.021700079291534</v>
      </c>
      <c r="I137" s="24">
        <v>258.20845616237244</v>
      </c>
    </row>
    <row r="138" spans="1:9">
      <c r="A138" s="26" t="s">
        <v>318</v>
      </c>
      <c r="B138" s="24">
        <v>11755.757559228276</v>
      </c>
      <c r="C138" s="24">
        <v>371.75805840135786</v>
      </c>
      <c r="D138" s="24">
        <v>13222.839144687558</v>
      </c>
      <c r="E138" s="24">
        <v>5286.1237811461306</v>
      </c>
      <c r="F138" s="24">
        <v>352.67272677684821</v>
      </c>
      <c r="G138" s="24">
        <v>117.55757559228277</v>
      </c>
      <c r="H138" s="24">
        <v>2509.3942993810679</v>
      </c>
      <c r="I138" s="24">
        <v>20886.889702681998</v>
      </c>
    </row>
    <row r="139" spans="1:9">
      <c r="A139" s="26" t="s">
        <v>1384</v>
      </c>
      <c r="B139" s="24">
        <v>2689.8984805503424</v>
      </c>
      <c r="C139" s="24">
        <v>85.063972388675552</v>
      </c>
      <c r="D139" s="24">
        <v>3025.5893543785851</v>
      </c>
      <c r="E139" s="24">
        <v>1209.546577944182</v>
      </c>
      <c r="F139" s="24">
        <v>80.69695441651028</v>
      </c>
      <c r="G139" s="24">
        <v>26.898984805503432</v>
      </c>
      <c r="H139" s="24">
        <v>574.18808434919265</v>
      </c>
      <c r="I139" s="24">
        <v>4779.2422216603754</v>
      </c>
    </row>
    <row r="140" spans="1:9">
      <c r="A140" s="26" t="s">
        <v>1385</v>
      </c>
      <c r="B140" s="24">
        <v>1029.4546451203682</v>
      </c>
      <c r="C140" s="24">
        <v>32.554946642445934</v>
      </c>
      <c r="D140" s="24">
        <v>1157.9273484159571</v>
      </c>
      <c r="E140" s="24">
        <v>462.90718856398104</v>
      </c>
      <c r="F140" s="24">
        <v>30.883639353611041</v>
      </c>
      <c r="G140" s="24">
        <v>10.294546451203683</v>
      </c>
      <c r="H140" s="24">
        <v>219.74828971430378</v>
      </c>
      <c r="I140" s="24">
        <v>1829.0701826921909</v>
      </c>
    </row>
    <row r="141" spans="1:9">
      <c r="A141" s="26" t="s">
        <v>1399</v>
      </c>
      <c r="B141" s="24">
        <v>7720.909838402762</v>
      </c>
      <c r="C141" s="24">
        <v>244.16209981834447</v>
      </c>
      <c r="D141" s="24">
        <v>8684.4551131196786</v>
      </c>
      <c r="E141" s="24">
        <v>3471.8039142298576</v>
      </c>
      <c r="F141" s="24">
        <v>231.62729515208281</v>
      </c>
      <c r="G141" s="24">
        <v>77.209098384027612</v>
      </c>
      <c r="H141" s="24">
        <v>1648.1121728572782</v>
      </c>
      <c r="I141" s="24">
        <v>13718.026370191432</v>
      </c>
    </row>
    <row r="142" spans="1:9">
      <c r="A142" s="26" t="s">
        <v>1389</v>
      </c>
      <c r="B142" s="24">
        <v>232.52373549884396</v>
      </c>
      <c r="C142" s="24">
        <v>7.3532115651214376</v>
      </c>
      <c r="D142" s="24">
        <v>261.54196667738427</v>
      </c>
      <c r="E142" s="24">
        <v>104.55721306845845</v>
      </c>
      <c r="F142" s="24">
        <v>6.975712064965319</v>
      </c>
      <c r="G142" s="24">
        <v>2.32523735498844</v>
      </c>
      <c r="H142" s="24">
        <v>49.634720126866462</v>
      </c>
      <c r="I142" s="24">
        <v>413.13352985979594</v>
      </c>
    </row>
    <row r="143" spans="1:9">
      <c r="A143" s="26" t="s">
        <v>336</v>
      </c>
      <c r="B143" s="24">
        <v>290.65466937355495</v>
      </c>
      <c r="C143" s="24">
        <v>9.1915144564017961</v>
      </c>
      <c r="D143" s="24">
        <v>326.9274583467303</v>
      </c>
      <c r="E143" s="24">
        <v>130.69651633557305</v>
      </c>
      <c r="F143" s="24">
        <v>8.7196400812066468</v>
      </c>
      <c r="G143" s="24">
        <v>2.9065466937355495</v>
      </c>
      <c r="H143" s="24">
        <v>62.043400158583069</v>
      </c>
      <c r="I143" s="24">
        <v>516.41691232474489</v>
      </c>
    </row>
    <row r="144" spans="1:9">
      <c r="A144" s="26" t="s">
        <v>1398</v>
      </c>
      <c r="B144" s="24">
        <v>5147.2732256018407</v>
      </c>
      <c r="C144" s="24">
        <v>162.77473321222965</v>
      </c>
      <c r="D144" s="24">
        <v>5789.636742079786</v>
      </c>
      <c r="E144" s="24">
        <v>2314.5359428199054</v>
      </c>
      <c r="F144" s="24">
        <v>154.41819676805522</v>
      </c>
      <c r="G144" s="24">
        <v>51.472732256018418</v>
      </c>
      <c r="H144" s="24">
        <v>1098.741448571519</v>
      </c>
      <c r="I144" s="24">
        <v>9145.350913460954</v>
      </c>
    </row>
    <row r="145" spans="1:9">
      <c r="A145" s="26" t="s">
        <v>1387</v>
      </c>
      <c r="B145" s="24">
        <v>3431.5154837345603</v>
      </c>
      <c r="C145" s="24">
        <v>108.5164888081531</v>
      </c>
      <c r="D145" s="24">
        <v>3859.7578280531907</v>
      </c>
      <c r="E145" s="24">
        <v>1543.0239618799367</v>
      </c>
      <c r="F145" s="24">
        <v>102.94546451203681</v>
      </c>
      <c r="G145" s="24">
        <v>34.315154837345609</v>
      </c>
      <c r="H145" s="24">
        <v>732.49429904767931</v>
      </c>
      <c r="I145" s="24">
        <v>6096.9006089739696</v>
      </c>
    </row>
    <row r="146" spans="1:9">
      <c r="A146" s="26" t="s">
        <v>332</v>
      </c>
      <c r="B146" s="24">
        <v>174.39280162413297</v>
      </c>
      <c r="C146" s="24">
        <v>5.5149086738410782</v>
      </c>
      <c r="D146" s="24">
        <v>196.1564750080382</v>
      </c>
      <c r="E146" s="24">
        <v>78.417909801343839</v>
      </c>
      <c r="F146" s="24">
        <v>5.2317840487239886</v>
      </c>
      <c r="G146" s="24">
        <v>1.74392801624133</v>
      </c>
      <c r="H146" s="24">
        <v>37.226040095149841</v>
      </c>
      <c r="I146" s="24">
        <v>309.85014739484694</v>
      </c>
    </row>
    <row r="147" spans="1:9">
      <c r="A147" s="26" t="s">
        <v>1386</v>
      </c>
      <c r="B147" s="24">
        <v>4289.3943546682012</v>
      </c>
      <c r="C147" s="24">
        <v>135.6456110101914</v>
      </c>
      <c r="D147" s="24">
        <v>4824.6972850664888</v>
      </c>
      <c r="E147" s="24">
        <v>1928.7799523499211</v>
      </c>
      <c r="F147" s="24">
        <v>128.68183064004603</v>
      </c>
      <c r="G147" s="24">
        <v>42.893943546682017</v>
      </c>
      <c r="H147" s="24">
        <v>915.61787380959913</v>
      </c>
      <c r="I147" s="24">
        <v>7621.1257612174632</v>
      </c>
    </row>
    <row r="148" spans="1:9">
      <c r="A148" s="26" t="s">
        <v>1397</v>
      </c>
      <c r="B148" s="24">
        <v>2144.6971773341006</v>
      </c>
      <c r="C148" s="24">
        <v>67.822805505095701</v>
      </c>
      <c r="D148" s="24">
        <v>2412.3486425332444</v>
      </c>
      <c r="E148" s="24">
        <v>964.38997617496057</v>
      </c>
      <c r="F148" s="24">
        <v>64.340915320023015</v>
      </c>
      <c r="G148" s="24">
        <v>21.446971773341009</v>
      </c>
      <c r="H148" s="24">
        <v>457.80893690479957</v>
      </c>
      <c r="I148" s="24">
        <v>3810.5628806087316</v>
      </c>
    </row>
    <row r="149" spans="1:9">
      <c r="A149" s="26" t="s">
        <v>328</v>
      </c>
      <c r="B149" s="24">
        <v>4289.3943546682012</v>
      </c>
      <c r="C149" s="24">
        <v>135.6456110101914</v>
      </c>
      <c r="D149" s="24">
        <v>4824.6972850664888</v>
      </c>
      <c r="E149" s="24">
        <v>1928.7799523499211</v>
      </c>
      <c r="F149" s="24">
        <v>128.68183064004603</v>
      </c>
      <c r="G149" s="24">
        <v>42.893943546682017</v>
      </c>
      <c r="H149" s="24">
        <v>915.61787380959913</v>
      </c>
      <c r="I149" s="24">
        <v>7621.1257612174632</v>
      </c>
    </row>
    <row r="150" spans="1:9">
      <c r="A150" s="26" t="s">
        <v>1392</v>
      </c>
      <c r="B150" s="24">
        <v>581.3093387471099</v>
      </c>
      <c r="C150" s="24">
        <v>18.383028912803592</v>
      </c>
      <c r="D150" s="24">
        <v>653.85491669346061</v>
      </c>
      <c r="E150" s="24">
        <v>261.3930326711461</v>
      </c>
      <c r="F150" s="24">
        <v>17.439280162413294</v>
      </c>
      <c r="G150" s="24">
        <v>5.813093387471099</v>
      </c>
      <c r="H150" s="24">
        <v>124.08680031716614</v>
      </c>
      <c r="I150" s="24">
        <v>1032.8338246494898</v>
      </c>
    </row>
    <row r="151" spans="1:9">
      <c r="A151" s="26" t="s">
        <v>1400</v>
      </c>
      <c r="B151" s="24">
        <v>59120.148959388214</v>
      </c>
      <c r="C151" s="24">
        <v>1869.5853226649924</v>
      </c>
      <c r="D151" s="24">
        <v>66498.157686681327</v>
      </c>
      <c r="E151" s="24">
        <v>26584.116232798471</v>
      </c>
      <c r="F151" s="24">
        <v>1773.6044687816463</v>
      </c>
      <c r="G151" s="24">
        <v>591.20148959388223</v>
      </c>
      <c r="H151" s="24">
        <v>12619.838749633705</v>
      </c>
      <c r="I151" s="24">
        <v>105040.95753076539</v>
      </c>
    </row>
    <row r="152" spans="1:9">
      <c r="A152" s="26" t="s">
        <v>1390</v>
      </c>
      <c r="B152" s="24">
        <v>290.65466937355495</v>
      </c>
      <c r="C152" s="24">
        <v>9.1915144564017961</v>
      </c>
      <c r="D152" s="24">
        <v>326.9274583467303</v>
      </c>
      <c r="E152" s="24">
        <v>130.69651633557305</v>
      </c>
      <c r="F152" s="24">
        <v>8.7196400812066468</v>
      </c>
      <c r="G152" s="24">
        <v>2.9065466937355495</v>
      </c>
      <c r="H152" s="24">
        <v>62.043400158583069</v>
      </c>
      <c r="I152" s="24">
        <v>516.41691232474489</v>
      </c>
    </row>
    <row r="153" spans="1:9">
      <c r="A153" s="26" t="s">
        <v>1388</v>
      </c>
      <c r="B153" s="24">
        <v>348.78560324826594</v>
      </c>
      <c r="C153" s="24">
        <v>11.029817347682156</v>
      </c>
      <c r="D153" s="24">
        <v>392.3129500160764</v>
      </c>
      <c r="E153" s="24">
        <v>156.83581960268768</v>
      </c>
      <c r="F153" s="24">
        <v>10.463568097447977</v>
      </c>
      <c r="G153" s="24">
        <v>3.48785603248266</v>
      </c>
      <c r="H153" s="24">
        <v>74.452080190299682</v>
      </c>
      <c r="I153" s="24">
        <v>619.70029478969388</v>
      </c>
    </row>
    <row r="154" spans="1:9">
      <c r="A154" s="26" t="s">
        <v>1393</v>
      </c>
      <c r="B154" s="24">
        <v>174.39280162413297</v>
      </c>
      <c r="C154" s="24">
        <v>5.5149086738410782</v>
      </c>
      <c r="D154" s="24">
        <v>196.1564750080382</v>
      </c>
      <c r="E154" s="24">
        <v>78.417909801343839</v>
      </c>
      <c r="F154" s="24">
        <v>5.2317840487239886</v>
      </c>
      <c r="G154" s="24">
        <v>1.74392801624133</v>
      </c>
      <c r="H154" s="24">
        <v>37.226040095149841</v>
      </c>
      <c r="I154" s="24">
        <v>309.85014739484694</v>
      </c>
    </row>
    <row r="155" spans="1:9">
      <c r="A155" s="26" t="s">
        <v>1396</v>
      </c>
      <c r="B155" s="24">
        <v>5147.2732256018407</v>
      </c>
      <c r="C155" s="24">
        <v>162.77473321222965</v>
      </c>
      <c r="D155" s="24">
        <v>5789.636742079786</v>
      </c>
      <c r="E155" s="24">
        <v>2314.5359428199049</v>
      </c>
      <c r="F155" s="24">
        <v>154.41819676805522</v>
      </c>
      <c r="G155" s="24">
        <v>51.472732256018418</v>
      </c>
      <c r="H155" s="24">
        <v>1098.741448571519</v>
      </c>
      <c r="I155" s="24">
        <v>9145.350913460954</v>
      </c>
    </row>
    <row r="156" spans="1:9">
      <c r="A156" s="25" t="s">
        <v>14</v>
      </c>
      <c r="B156" s="24">
        <v>68247.736504384884</v>
      </c>
      <c r="C156" s="24">
        <v>6067.3040385038457</v>
      </c>
      <c r="D156" s="24">
        <v>181100.15958227008</v>
      </c>
      <c r="E156" s="24">
        <v>46391.899512282347</v>
      </c>
      <c r="F156" s="24">
        <v>2047.4320951315474</v>
      </c>
      <c r="G156" s="24">
        <v>682.47736504384909</v>
      </c>
      <c r="H156" s="24">
        <v>43219.295953299239</v>
      </c>
      <c r="I156" s="24">
        <v>366492.5434991949</v>
      </c>
    </row>
    <row r="157" spans="1:9">
      <c r="A157" s="26" t="s">
        <v>1626</v>
      </c>
      <c r="B157" s="24">
        <v>4903.3504444713426</v>
      </c>
      <c r="C157" s="24">
        <v>435.91362113568641</v>
      </c>
      <c r="D157" s="24">
        <v>13011.38460356852</v>
      </c>
      <c r="E157" s="24">
        <v>3333.0884325929887</v>
      </c>
      <c r="F157" s="24">
        <v>147.10051333414029</v>
      </c>
      <c r="G157" s="24">
        <v>49.033504444713429</v>
      </c>
      <c r="H157" s="24">
        <v>3105.1484617183241</v>
      </c>
      <c r="I157" s="24">
        <v>26331.149838892474</v>
      </c>
    </row>
    <row r="158" spans="1:9">
      <c r="A158" s="26" t="s">
        <v>1652</v>
      </c>
      <c r="B158" s="24">
        <v>2089.6375823784319</v>
      </c>
      <c r="C158" s="24">
        <v>185.77123860744425</v>
      </c>
      <c r="D158" s="24">
        <v>5545.0000105648742</v>
      </c>
      <c r="E158" s="24">
        <v>1420.4464749180413</v>
      </c>
      <c r="F158" s="24">
        <v>62.689127471352968</v>
      </c>
      <c r="G158" s="24">
        <v>20.896375823784322</v>
      </c>
      <c r="H158" s="24">
        <v>1323.30637957711</v>
      </c>
      <c r="I158" s="24">
        <v>11221.421131060886</v>
      </c>
    </row>
    <row r="159" spans="1:9">
      <c r="A159" s="26" t="s">
        <v>1651</v>
      </c>
      <c r="B159" s="24">
        <v>522.40939559460799</v>
      </c>
      <c r="C159" s="24">
        <v>46.442809651861062</v>
      </c>
      <c r="D159" s="24">
        <v>1386.2500026412185</v>
      </c>
      <c r="E159" s="24">
        <v>355.11161872951033</v>
      </c>
      <c r="F159" s="24">
        <v>15.672281867838242</v>
      </c>
      <c r="G159" s="24">
        <v>5.2240939559460804</v>
      </c>
      <c r="H159" s="24">
        <v>330.82659489427749</v>
      </c>
      <c r="I159" s="24">
        <v>2805.3552827652215</v>
      </c>
    </row>
    <row r="160" spans="1:9">
      <c r="A160" s="26" t="s">
        <v>1630</v>
      </c>
      <c r="B160" s="24">
        <v>2089.6375823784319</v>
      </c>
      <c r="C160" s="24">
        <v>185.77123860744425</v>
      </c>
      <c r="D160" s="24">
        <v>5545.0000105648742</v>
      </c>
      <c r="E160" s="24">
        <v>1420.4464749180413</v>
      </c>
      <c r="F160" s="24">
        <v>62.689127471352968</v>
      </c>
      <c r="G160" s="24">
        <v>20.896375823784322</v>
      </c>
      <c r="H160" s="24">
        <v>1323.30637957711</v>
      </c>
      <c r="I160" s="24">
        <v>11221.421131060886</v>
      </c>
    </row>
    <row r="161" spans="1:9">
      <c r="A161" s="26" t="s">
        <v>1654</v>
      </c>
      <c r="B161" s="24">
        <v>3134.4563735676479</v>
      </c>
      <c r="C161" s="24">
        <v>278.65685791116636</v>
      </c>
      <c r="D161" s="24">
        <v>8317.5000158473122</v>
      </c>
      <c r="E161" s="24">
        <v>2130.6697123770618</v>
      </c>
      <c r="F161" s="24">
        <v>94.033691207029449</v>
      </c>
      <c r="G161" s="24">
        <v>31.344563735676481</v>
      </c>
      <c r="H161" s="24">
        <v>1984.9595693656649</v>
      </c>
      <c r="I161" s="24">
        <v>16832.131696591328</v>
      </c>
    </row>
    <row r="162" spans="1:9">
      <c r="A162" s="26" t="s">
        <v>1653</v>
      </c>
      <c r="B162" s="24">
        <v>417.92751647568645</v>
      </c>
      <c r="C162" s="24">
        <v>37.154247721488844</v>
      </c>
      <c r="D162" s="24">
        <v>1109.0000021129749</v>
      </c>
      <c r="E162" s="24">
        <v>284.08929498360828</v>
      </c>
      <c r="F162" s="24">
        <v>12.537825494270594</v>
      </c>
      <c r="G162" s="24">
        <v>4.1792751647568647</v>
      </c>
      <c r="H162" s="24">
        <v>264.66127591542198</v>
      </c>
      <c r="I162" s="24">
        <v>2244.2842262121771</v>
      </c>
    </row>
    <row r="163" spans="1:9">
      <c r="A163" s="26" t="s">
        <v>1640</v>
      </c>
      <c r="B163" s="24">
        <v>70.798214199605738</v>
      </c>
      <c r="C163" s="24">
        <v>6.2940445051174603</v>
      </c>
      <c r="D163" s="24">
        <v>187.86803118173091</v>
      </c>
      <c r="E163" s="24">
        <v>48.125605434344699</v>
      </c>
      <c r="F163" s="24">
        <v>2.1239464259881724</v>
      </c>
      <c r="G163" s="24">
        <v>0.70798214199605747</v>
      </c>
      <c r="H163" s="24">
        <v>44.834438901299499</v>
      </c>
      <c r="I163" s="24">
        <v>380.18869088130475</v>
      </c>
    </row>
    <row r="164" spans="1:9">
      <c r="A164" s="26" t="s">
        <v>1657</v>
      </c>
      <c r="B164" s="24">
        <v>1044.818791189216</v>
      </c>
      <c r="C164" s="24">
        <v>92.885619303722123</v>
      </c>
      <c r="D164" s="24">
        <v>2772.5000052824371</v>
      </c>
      <c r="E164" s="24">
        <v>710.22323745902065</v>
      </c>
      <c r="F164" s="24">
        <v>31.344563735676484</v>
      </c>
      <c r="G164" s="24">
        <v>10.448187911892161</v>
      </c>
      <c r="H164" s="24">
        <v>661.65318978855498</v>
      </c>
      <c r="I164" s="24">
        <v>5610.7105655304431</v>
      </c>
    </row>
    <row r="165" spans="1:9">
      <c r="A165" s="26" t="s">
        <v>1665</v>
      </c>
      <c r="B165" s="24">
        <v>940.33691207029449</v>
      </c>
      <c r="C165" s="24">
        <v>83.597057373349912</v>
      </c>
      <c r="D165" s="24">
        <v>2495.2500047541935</v>
      </c>
      <c r="E165" s="24">
        <v>639.20091371311867</v>
      </c>
      <c r="F165" s="24">
        <v>28.21010736210884</v>
      </c>
      <c r="G165" s="24">
        <v>9.4033691207029459</v>
      </c>
      <c r="H165" s="24">
        <v>595.48787080969953</v>
      </c>
      <c r="I165" s="24">
        <v>5049.6395089773987</v>
      </c>
    </row>
    <row r="166" spans="1:9">
      <c r="A166" s="26" t="s">
        <v>1662</v>
      </c>
      <c r="B166" s="24">
        <v>2089.6375823784319</v>
      </c>
      <c r="C166" s="24">
        <v>185.77123860744425</v>
      </c>
      <c r="D166" s="24">
        <v>5545.0000105648742</v>
      </c>
      <c r="E166" s="24">
        <v>1420.4464749180413</v>
      </c>
      <c r="F166" s="24">
        <v>62.689127471352968</v>
      </c>
      <c r="G166" s="24">
        <v>20.896375823784322</v>
      </c>
      <c r="H166" s="24">
        <v>1323.30637957711</v>
      </c>
      <c r="I166" s="24">
        <v>11221.421131060886</v>
      </c>
    </row>
    <row r="167" spans="1:9">
      <c r="A167" s="26" t="s">
        <v>1629</v>
      </c>
      <c r="B167" s="24">
        <v>5119.6120768271594</v>
      </c>
      <c r="C167" s="24">
        <v>455.13953458823846</v>
      </c>
      <c r="D167" s="24">
        <v>13585.250025883939</v>
      </c>
      <c r="E167" s="24">
        <v>3480.0938635492012</v>
      </c>
      <c r="F167" s="24">
        <v>153.58836230481478</v>
      </c>
      <c r="G167" s="24">
        <v>51.196120768271584</v>
      </c>
      <c r="H167" s="24">
        <v>3242.1006299639193</v>
      </c>
      <c r="I167" s="24">
        <v>27492.481771099174</v>
      </c>
    </row>
    <row r="168" spans="1:9">
      <c r="A168" s="26" t="s">
        <v>1655</v>
      </c>
      <c r="B168" s="24">
        <v>940.33691207029437</v>
      </c>
      <c r="C168" s="24">
        <v>83.597057373349912</v>
      </c>
      <c r="D168" s="24">
        <v>2495.2500047541935</v>
      </c>
      <c r="E168" s="24">
        <v>639.20091371311855</v>
      </c>
      <c r="F168" s="24">
        <v>28.210107362108836</v>
      </c>
      <c r="G168" s="24">
        <v>9.4033691207029442</v>
      </c>
      <c r="H168" s="24">
        <v>595.48787080969942</v>
      </c>
      <c r="I168" s="24">
        <v>5049.6395089773987</v>
      </c>
    </row>
    <row r="169" spans="1:9">
      <c r="A169" s="26" t="s">
        <v>1627</v>
      </c>
      <c r="B169" s="24">
        <v>5119.6120768271585</v>
      </c>
      <c r="C169" s="24">
        <v>455.13953458823846</v>
      </c>
      <c r="D169" s="24">
        <v>13585.250025883939</v>
      </c>
      <c r="E169" s="24">
        <v>3480.0938635492016</v>
      </c>
      <c r="F169" s="24">
        <v>153.58836230481478</v>
      </c>
      <c r="G169" s="24">
        <v>51.196120768271591</v>
      </c>
      <c r="H169" s="24">
        <v>3242.1006299639203</v>
      </c>
      <c r="I169" s="24">
        <v>27492.481771099174</v>
      </c>
    </row>
    <row r="170" spans="1:9">
      <c r="A170" s="26" t="s">
        <v>1642</v>
      </c>
      <c r="B170" s="24">
        <v>593.20760979421368</v>
      </c>
      <c r="C170" s="24">
        <v>52.736854156978524</v>
      </c>
      <c r="D170" s="24">
        <v>1574.1180338229494</v>
      </c>
      <c r="E170" s="24">
        <v>403.23722416385505</v>
      </c>
      <c r="F170" s="24">
        <v>17.796228293826413</v>
      </c>
      <c r="G170" s="24">
        <v>5.9320760979421383</v>
      </c>
      <c r="H170" s="24">
        <v>375.661033795577</v>
      </c>
      <c r="I170" s="24">
        <v>3185.5439736465264</v>
      </c>
    </row>
    <row r="171" spans="1:9">
      <c r="A171" s="26" t="s">
        <v>1639</v>
      </c>
      <c r="B171" s="24">
        <v>127.43678555929034</v>
      </c>
      <c r="C171" s="24">
        <v>11.329280109211428</v>
      </c>
      <c r="D171" s="24">
        <v>338.1624561271156</v>
      </c>
      <c r="E171" s="24">
        <v>86.626089781820468</v>
      </c>
      <c r="F171" s="24">
        <v>3.8231035667787103</v>
      </c>
      <c r="G171" s="24">
        <v>1.2743678555929037</v>
      </c>
      <c r="H171" s="24">
        <v>80.701990022339089</v>
      </c>
      <c r="I171" s="24">
        <v>684.33964358634853</v>
      </c>
    </row>
    <row r="172" spans="1:9">
      <c r="A172" s="26" t="s">
        <v>1628</v>
      </c>
      <c r="B172" s="24">
        <v>1638.0264009834298</v>
      </c>
      <c r="C172" s="24">
        <v>145.62247346070063</v>
      </c>
      <c r="D172" s="24">
        <v>4346.6180391053867</v>
      </c>
      <c r="E172" s="24">
        <v>1113.4604616228758</v>
      </c>
      <c r="F172" s="24">
        <v>49.140792029502897</v>
      </c>
      <c r="G172" s="24">
        <v>16.380264009834299</v>
      </c>
      <c r="H172" s="24">
        <v>1037.3142235841319</v>
      </c>
      <c r="I172" s="24">
        <v>8796.254539176969</v>
      </c>
    </row>
    <row r="173" spans="1:9">
      <c r="A173" s="26" t="s">
        <v>1668</v>
      </c>
      <c r="B173" s="24">
        <v>42.47892851976345</v>
      </c>
      <c r="C173" s="24">
        <v>3.7764267030704763</v>
      </c>
      <c r="D173" s="24">
        <v>112.72081870903854</v>
      </c>
      <c r="E173" s="24">
        <v>28.875363260606822</v>
      </c>
      <c r="F173" s="24">
        <v>1.2743678555929034</v>
      </c>
      <c r="G173" s="24">
        <v>0.42478928519763454</v>
      </c>
      <c r="H173" s="24">
        <v>26.900663340779698</v>
      </c>
      <c r="I173" s="24">
        <v>228.11321452878286</v>
      </c>
    </row>
    <row r="174" spans="1:9">
      <c r="A174" s="26" t="s">
        <v>1647</v>
      </c>
      <c r="B174" s="24">
        <v>106.19732129940863</v>
      </c>
      <c r="C174" s="24">
        <v>9.4410667576761913</v>
      </c>
      <c r="D174" s="24">
        <v>281.80204677259638</v>
      </c>
      <c r="E174" s="24">
        <v>72.188408151517066</v>
      </c>
      <c r="F174" s="24">
        <v>3.1859196389822593</v>
      </c>
      <c r="G174" s="24">
        <v>1.0619732129940864</v>
      </c>
      <c r="H174" s="24">
        <v>67.25165835194926</v>
      </c>
      <c r="I174" s="24">
        <v>570.28303632195718</v>
      </c>
    </row>
    <row r="175" spans="1:9">
      <c r="A175" s="26" t="s">
        <v>1637</v>
      </c>
      <c r="B175" s="24">
        <v>70.798214199605738</v>
      </c>
      <c r="C175" s="24">
        <v>6.2940445051174603</v>
      </c>
      <c r="D175" s="24">
        <v>187.86803118173091</v>
      </c>
      <c r="E175" s="24">
        <v>48.125605434344699</v>
      </c>
      <c r="F175" s="24">
        <v>2.1239464259881724</v>
      </c>
      <c r="G175" s="24">
        <v>0.70798214199605747</v>
      </c>
      <c r="H175" s="24">
        <v>44.834438901299499</v>
      </c>
      <c r="I175" s="24">
        <v>380.18869088130475</v>
      </c>
    </row>
    <row r="176" spans="1:9">
      <c r="A176" s="26" t="s">
        <v>1660</v>
      </c>
      <c r="B176" s="24">
        <v>1253.7825494270592</v>
      </c>
      <c r="C176" s="24">
        <v>111.46274316446654</v>
      </c>
      <c r="D176" s="24">
        <v>3327.0000063389243</v>
      </c>
      <c r="E176" s="24">
        <v>852.26788495082474</v>
      </c>
      <c r="F176" s="24">
        <v>37.613476482811784</v>
      </c>
      <c r="G176" s="24">
        <v>12.537825494270592</v>
      </c>
      <c r="H176" s="24">
        <v>793.983827746266</v>
      </c>
      <c r="I176" s="24">
        <v>6732.8526786365319</v>
      </c>
    </row>
    <row r="177" spans="1:9">
      <c r="A177" s="26" t="s">
        <v>1649</v>
      </c>
      <c r="B177" s="24">
        <v>1567.2281867838242</v>
      </c>
      <c r="C177" s="24">
        <v>139.32842895558318</v>
      </c>
      <c r="D177" s="24">
        <v>4158.7500079236561</v>
      </c>
      <c r="E177" s="24">
        <v>1065.3348561885311</v>
      </c>
      <c r="F177" s="24">
        <v>47.016845603514732</v>
      </c>
      <c r="G177" s="24">
        <v>15.672281867838244</v>
      </c>
      <c r="H177" s="24">
        <v>992.47978468283247</v>
      </c>
      <c r="I177" s="24">
        <v>8416.0658482956642</v>
      </c>
    </row>
    <row r="178" spans="1:9">
      <c r="A178" s="26" t="s">
        <v>1658</v>
      </c>
      <c r="B178" s="24">
        <v>1044.818791189216</v>
      </c>
      <c r="C178" s="24">
        <v>92.885619303722123</v>
      </c>
      <c r="D178" s="24">
        <v>2772.5000052824371</v>
      </c>
      <c r="E178" s="24">
        <v>710.22323745902065</v>
      </c>
      <c r="F178" s="24">
        <v>31.344563735676484</v>
      </c>
      <c r="G178" s="24">
        <v>10.448187911892161</v>
      </c>
      <c r="H178" s="24">
        <v>661.65318978855498</v>
      </c>
      <c r="I178" s="24">
        <v>5610.7105655304431</v>
      </c>
    </row>
    <row r="179" spans="1:9">
      <c r="A179" s="26" t="s">
        <v>1631</v>
      </c>
      <c r="B179" s="24">
        <v>70.798214199605738</v>
      </c>
      <c r="C179" s="24">
        <v>6.2940445051174603</v>
      </c>
      <c r="D179" s="24">
        <v>187.86803118173091</v>
      </c>
      <c r="E179" s="24">
        <v>48.125605434344699</v>
      </c>
      <c r="F179" s="24">
        <v>2.1239464259881724</v>
      </c>
      <c r="G179" s="24">
        <v>0.70798214199605747</v>
      </c>
      <c r="H179" s="24">
        <v>44.834438901299499</v>
      </c>
      <c r="I179" s="24">
        <v>380.18869088130475</v>
      </c>
    </row>
    <row r="180" spans="1:9">
      <c r="A180" s="26" t="s">
        <v>1643</v>
      </c>
      <c r="B180" s="24">
        <v>4648.4768733527617</v>
      </c>
      <c r="C180" s="24">
        <v>413.25506091726356</v>
      </c>
      <c r="D180" s="24">
        <v>12335.059691314287</v>
      </c>
      <c r="E180" s="24">
        <v>3159.8362530293471</v>
      </c>
      <c r="F180" s="24">
        <v>139.45430620058286</v>
      </c>
      <c r="G180" s="24">
        <v>46.484768733527616</v>
      </c>
      <c r="H180" s="24">
        <v>2943.7444816736456</v>
      </c>
      <c r="I180" s="24">
        <v>24962.470551719776</v>
      </c>
    </row>
    <row r="181" spans="1:9">
      <c r="A181" s="26" t="s">
        <v>1656</v>
      </c>
      <c r="B181" s="24">
        <v>522.40939559460799</v>
      </c>
      <c r="C181" s="24">
        <v>46.442809651861062</v>
      </c>
      <c r="D181" s="24">
        <v>1386.2500026412185</v>
      </c>
      <c r="E181" s="24">
        <v>355.11161872951033</v>
      </c>
      <c r="F181" s="24">
        <v>15.672281867838242</v>
      </c>
      <c r="G181" s="24">
        <v>5.2240939559460804</v>
      </c>
      <c r="H181" s="24">
        <v>330.82659489427749</v>
      </c>
      <c r="I181" s="24">
        <v>2805.3552827652215</v>
      </c>
    </row>
    <row r="182" spans="1:9">
      <c r="A182" s="26" t="s">
        <v>1663</v>
      </c>
      <c r="B182" s="24">
        <v>208.96375823784322</v>
      </c>
      <c r="C182" s="24">
        <v>18.577123860744422</v>
      </c>
      <c r="D182" s="24">
        <v>554.50000105648746</v>
      </c>
      <c r="E182" s="24">
        <v>142.04464749180414</v>
      </c>
      <c r="F182" s="24">
        <v>6.268912747135297</v>
      </c>
      <c r="G182" s="24">
        <v>2.0896375823784323</v>
      </c>
      <c r="H182" s="24">
        <v>132.33063795771099</v>
      </c>
      <c r="I182" s="24">
        <v>1122.1421131060886</v>
      </c>
    </row>
    <row r="183" spans="1:9">
      <c r="A183" s="26" t="s">
        <v>1667</v>
      </c>
      <c r="B183" s="24">
        <v>940.33691207029449</v>
      </c>
      <c r="C183" s="24">
        <v>83.597057373349912</v>
      </c>
      <c r="D183" s="24">
        <v>2495.2500047541935</v>
      </c>
      <c r="E183" s="24">
        <v>639.20091371311867</v>
      </c>
      <c r="F183" s="24">
        <v>28.21010736210884</v>
      </c>
      <c r="G183" s="24">
        <v>9.4033691207029459</v>
      </c>
      <c r="H183" s="24">
        <v>595.48787080969953</v>
      </c>
      <c r="I183" s="24">
        <v>5049.6395089773987</v>
      </c>
    </row>
    <row r="184" spans="1:9">
      <c r="A184" s="26" t="s">
        <v>1641</v>
      </c>
      <c r="B184" s="24">
        <v>1115.6170053888218</v>
      </c>
      <c r="C184" s="24">
        <v>99.179663808839578</v>
      </c>
      <c r="D184" s="24">
        <v>2960.3680364641682</v>
      </c>
      <c r="E184" s="24">
        <v>758.34884289336537</v>
      </c>
      <c r="F184" s="24">
        <v>33.468510161664653</v>
      </c>
      <c r="G184" s="24">
        <v>11.156170053888218</v>
      </c>
      <c r="H184" s="24">
        <v>706.48762868985443</v>
      </c>
      <c r="I184" s="24">
        <v>5990.899256411748</v>
      </c>
    </row>
    <row r="185" spans="1:9">
      <c r="A185" s="26" t="s">
        <v>1595</v>
      </c>
      <c r="B185" s="24">
        <v>1880.673824140589</v>
      </c>
      <c r="C185" s="24">
        <v>167.19411474669982</v>
      </c>
      <c r="D185" s="24">
        <v>4990.5000095083869</v>
      </c>
      <c r="E185" s="24">
        <v>1278.4018274262373</v>
      </c>
      <c r="F185" s="24">
        <v>56.420214724217679</v>
      </c>
      <c r="G185" s="24">
        <v>18.806738241405892</v>
      </c>
      <c r="H185" s="24">
        <v>1190.9757416193991</v>
      </c>
      <c r="I185" s="24">
        <v>10099.279017954797</v>
      </c>
    </row>
    <row r="186" spans="1:9">
      <c r="A186" s="26" t="s">
        <v>1634</v>
      </c>
      <c r="B186" s="24">
        <v>141.59642839921148</v>
      </c>
      <c r="C186" s="24">
        <v>12.588089010234921</v>
      </c>
      <c r="D186" s="24">
        <v>375.73606236346183</v>
      </c>
      <c r="E186" s="24">
        <v>96.251210868689398</v>
      </c>
      <c r="F186" s="24">
        <v>4.2478928519763448</v>
      </c>
      <c r="G186" s="24">
        <v>1.4159642839921149</v>
      </c>
      <c r="H186" s="24">
        <v>89.668877802598999</v>
      </c>
      <c r="I186" s="24">
        <v>760.3773817626095</v>
      </c>
    </row>
    <row r="187" spans="1:9">
      <c r="A187" s="26" t="s">
        <v>1666</v>
      </c>
      <c r="B187" s="24">
        <v>1044.818791189216</v>
      </c>
      <c r="C187" s="24">
        <v>92.885619303722123</v>
      </c>
      <c r="D187" s="24">
        <v>2772.5000052824371</v>
      </c>
      <c r="E187" s="24">
        <v>710.22323745902065</v>
      </c>
      <c r="F187" s="24">
        <v>31.344563735676484</v>
      </c>
      <c r="G187" s="24">
        <v>10.448187911892161</v>
      </c>
      <c r="H187" s="24">
        <v>661.65318978855498</v>
      </c>
      <c r="I187" s="24">
        <v>5610.7105655304431</v>
      </c>
    </row>
    <row r="188" spans="1:9">
      <c r="A188" s="26" t="s">
        <v>1650</v>
      </c>
      <c r="B188" s="24">
        <v>940.33691207029449</v>
      </c>
      <c r="C188" s="24">
        <v>83.597057373349912</v>
      </c>
      <c r="D188" s="24">
        <v>2495.2500047541935</v>
      </c>
      <c r="E188" s="24">
        <v>639.20091371311867</v>
      </c>
      <c r="F188" s="24">
        <v>28.21010736210884</v>
      </c>
      <c r="G188" s="24">
        <v>9.4033691207029459</v>
      </c>
      <c r="H188" s="24">
        <v>595.48787080969953</v>
      </c>
      <c r="I188" s="24">
        <v>5049.6395089773987</v>
      </c>
    </row>
    <row r="189" spans="1:9">
      <c r="A189" s="26" t="s">
        <v>207</v>
      </c>
      <c r="B189" s="24">
        <v>70.798214199605738</v>
      </c>
      <c r="C189" s="24">
        <v>6.2940445051174603</v>
      </c>
      <c r="D189" s="24">
        <v>187.86803118173091</v>
      </c>
      <c r="E189" s="24">
        <v>48.125605434344699</v>
      </c>
      <c r="F189" s="24">
        <v>2.1239464259881724</v>
      </c>
      <c r="G189" s="24">
        <v>0.70798214199605747</v>
      </c>
      <c r="H189" s="24">
        <v>44.834438901299499</v>
      </c>
      <c r="I189" s="24">
        <v>380.18869088130475</v>
      </c>
    </row>
    <row r="190" spans="1:9">
      <c r="A190" s="26" t="s">
        <v>1646</v>
      </c>
      <c r="B190" s="24">
        <v>1429.0626427455866</v>
      </c>
      <c r="C190" s="24">
        <v>127.04534959995621</v>
      </c>
      <c r="D190" s="24">
        <v>3792.1180380488995</v>
      </c>
      <c r="E190" s="24">
        <v>971.41581413107156</v>
      </c>
      <c r="F190" s="24">
        <v>42.871879282367601</v>
      </c>
      <c r="G190" s="24">
        <v>14.290626427455866</v>
      </c>
      <c r="H190" s="24">
        <v>904.9835856264209</v>
      </c>
      <c r="I190" s="24">
        <v>7674.1124260708802</v>
      </c>
    </row>
    <row r="191" spans="1:9">
      <c r="A191" s="26" t="s">
        <v>1644</v>
      </c>
      <c r="B191" s="24">
        <v>9098.0325700744324</v>
      </c>
      <c r="C191" s="24">
        <v>808.8257952892767</v>
      </c>
      <c r="D191" s="24">
        <v>24142.268076821987</v>
      </c>
      <c r="E191" s="24">
        <v>6184.4543770802829</v>
      </c>
      <c r="F191" s="24">
        <v>272.94097710223298</v>
      </c>
      <c r="G191" s="24">
        <v>90.980325700744331</v>
      </c>
      <c r="H191" s="24">
        <v>5761.5179986744151</v>
      </c>
      <c r="I191" s="24">
        <v>48856.727977064329</v>
      </c>
    </row>
    <row r="192" spans="1:9">
      <c r="A192" s="26" t="s">
        <v>1636</v>
      </c>
      <c r="B192" s="24">
        <v>70.798214199605738</v>
      </c>
      <c r="C192" s="24">
        <v>6.2940445051174603</v>
      </c>
      <c r="D192" s="24">
        <v>187.86803118173091</v>
      </c>
      <c r="E192" s="24">
        <v>48.125605434344699</v>
      </c>
      <c r="F192" s="24">
        <v>2.1239464259881724</v>
      </c>
      <c r="G192" s="24">
        <v>0.70798214199605747</v>
      </c>
      <c r="H192" s="24">
        <v>44.834438901299499</v>
      </c>
      <c r="I192" s="24">
        <v>380.18869088130475</v>
      </c>
    </row>
    <row r="193" spans="1:9">
      <c r="A193" s="26" t="s">
        <v>1638</v>
      </c>
      <c r="B193" s="24">
        <v>53.098660649704314</v>
      </c>
      <c r="C193" s="24">
        <v>4.7205333788380957</v>
      </c>
      <c r="D193" s="24">
        <v>140.90102338629819</v>
      </c>
      <c r="E193" s="24">
        <v>36.094204075758533</v>
      </c>
      <c r="F193" s="24">
        <v>1.5929598194911296</v>
      </c>
      <c r="G193" s="24">
        <v>0.53098660649704321</v>
      </c>
      <c r="H193" s="24">
        <v>33.62582917597463</v>
      </c>
      <c r="I193" s="24">
        <v>285.14151816097859</v>
      </c>
    </row>
    <row r="194" spans="1:9">
      <c r="A194" s="26" t="s">
        <v>1633</v>
      </c>
      <c r="B194" s="24">
        <v>184.07535691897493</v>
      </c>
      <c r="C194" s="24">
        <v>16.364515713305398</v>
      </c>
      <c r="D194" s="24">
        <v>488.45688107250032</v>
      </c>
      <c r="E194" s="24">
        <v>125.12657412929622</v>
      </c>
      <c r="F194" s="24">
        <v>5.5222607075692487</v>
      </c>
      <c r="G194" s="24">
        <v>1.8407535691897494</v>
      </c>
      <c r="H194" s="24">
        <v>116.56954114337869</v>
      </c>
      <c r="I194" s="24">
        <v>988.49059629139231</v>
      </c>
    </row>
    <row r="195" spans="1:9">
      <c r="A195" s="26" t="s">
        <v>1645</v>
      </c>
      <c r="B195" s="24">
        <v>70.798214199605738</v>
      </c>
      <c r="C195" s="24">
        <v>6.2940445051174603</v>
      </c>
      <c r="D195" s="24">
        <v>187.86803118173091</v>
      </c>
      <c r="E195" s="24">
        <v>48.125605434344699</v>
      </c>
      <c r="F195" s="24">
        <v>2.1239464259881724</v>
      </c>
      <c r="G195" s="24">
        <v>0.70798214199605747</v>
      </c>
      <c r="H195" s="24">
        <v>44.834438901299499</v>
      </c>
      <c r="I195" s="24">
        <v>380.18869088130475</v>
      </c>
    </row>
    <row r="196" spans="1:9">
      <c r="A196" s="26" t="s">
        <v>1571</v>
      </c>
      <c r="B196" s="24">
        <v>2089.6375823784319</v>
      </c>
      <c r="C196" s="24">
        <v>185.77123860744425</v>
      </c>
      <c r="D196" s="24">
        <v>5545.0000105648742</v>
      </c>
      <c r="E196" s="24">
        <v>1420.4464749180413</v>
      </c>
      <c r="F196" s="24">
        <v>62.689127471352968</v>
      </c>
      <c r="G196" s="24">
        <v>20.896375823784322</v>
      </c>
      <c r="H196" s="24">
        <v>1323.30637957711</v>
      </c>
      <c r="I196" s="24">
        <v>11221.421131060886</v>
      </c>
    </row>
    <row r="197" spans="1:9">
      <c r="A197" s="26" t="s">
        <v>1648</v>
      </c>
      <c r="B197" s="24">
        <v>3970.3114065190211</v>
      </c>
      <c r="C197" s="24">
        <v>352.9653533541441</v>
      </c>
      <c r="D197" s="24">
        <v>10535.500020073261</v>
      </c>
      <c r="E197" s="24">
        <v>2698.8483023442786</v>
      </c>
      <c r="F197" s="24">
        <v>119.10934219557065</v>
      </c>
      <c r="G197" s="24">
        <v>39.703114065190213</v>
      </c>
      <c r="H197" s="24">
        <v>2514.2821211965093</v>
      </c>
      <c r="I197" s="24">
        <v>21320.700149015684</v>
      </c>
    </row>
    <row r="198" spans="1:9">
      <c r="A198" s="26" t="s">
        <v>1661</v>
      </c>
      <c r="B198" s="24">
        <v>417.92751647568645</v>
      </c>
      <c r="C198" s="24">
        <v>37.154247721488844</v>
      </c>
      <c r="D198" s="24">
        <v>1109.0000021129749</v>
      </c>
      <c r="E198" s="24">
        <v>284.08929498360828</v>
      </c>
      <c r="F198" s="24">
        <v>12.537825494270594</v>
      </c>
      <c r="G198" s="24">
        <v>4.1792751647568647</v>
      </c>
      <c r="H198" s="24">
        <v>264.66127591542198</v>
      </c>
      <c r="I198" s="24">
        <v>2244.2842262121771</v>
      </c>
    </row>
    <row r="199" spans="1:9">
      <c r="A199" s="26" t="s">
        <v>1659</v>
      </c>
      <c r="B199" s="24">
        <v>1880.6738241405887</v>
      </c>
      <c r="C199" s="24">
        <v>167.19411474669982</v>
      </c>
      <c r="D199" s="24">
        <v>4990.5000095083869</v>
      </c>
      <c r="E199" s="24">
        <v>1278.4018274262373</v>
      </c>
      <c r="F199" s="24">
        <v>56.420214724217672</v>
      </c>
      <c r="G199" s="24">
        <v>18.806738241405892</v>
      </c>
      <c r="H199" s="24">
        <v>1190.9757416193988</v>
      </c>
      <c r="I199" s="24">
        <v>10099.279017954796</v>
      </c>
    </row>
    <row r="200" spans="1:9">
      <c r="A200" s="26" t="s">
        <v>1632</v>
      </c>
      <c r="B200" s="24">
        <v>169.9157140790538</v>
      </c>
      <c r="C200" s="24">
        <v>15.105706812281905</v>
      </c>
      <c r="D200" s="24">
        <v>450.88327483615416</v>
      </c>
      <c r="E200" s="24">
        <v>115.50145304242729</v>
      </c>
      <c r="F200" s="24">
        <v>5.0974714223716138</v>
      </c>
      <c r="G200" s="24">
        <v>1.6991571407905381</v>
      </c>
      <c r="H200" s="24">
        <v>107.60265336311879</v>
      </c>
      <c r="I200" s="24">
        <v>912.45285811513145</v>
      </c>
    </row>
    <row r="201" spans="1:9">
      <c r="A201" s="26" t="s">
        <v>1635</v>
      </c>
      <c r="B201" s="24">
        <v>212.39464259881726</v>
      </c>
      <c r="C201" s="24">
        <v>18.882133515352383</v>
      </c>
      <c r="D201" s="24">
        <v>563.60409354519277</v>
      </c>
      <c r="E201" s="24">
        <v>144.37681630303413</v>
      </c>
      <c r="F201" s="24">
        <v>6.3718392779645185</v>
      </c>
      <c r="G201" s="24">
        <v>2.1239464259881728</v>
      </c>
      <c r="H201" s="24">
        <v>134.50331670389852</v>
      </c>
      <c r="I201" s="24">
        <v>1140.5660726439144</v>
      </c>
    </row>
    <row r="202" spans="1:9">
      <c r="A202" s="26" t="s">
        <v>1664</v>
      </c>
      <c r="B202" s="24">
        <v>2089.6375823784319</v>
      </c>
      <c r="C202" s="24">
        <v>185.77123860744425</v>
      </c>
      <c r="D202" s="24">
        <v>5545.0000105648742</v>
      </c>
      <c r="E202" s="24">
        <v>1420.4464749180413</v>
      </c>
      <c r="F202" s="24">
        <v>62.689127471352968</v>
      </c>
      <c r="G202" s="24">
        <v>20.896375823784322</v>
      </c>
      <c r="H202" s="24">
        <v>1323.30637957711</v>
      </c>
      <c r="I202" s="24">
        <v>11221.421131060886</v>
      </c>
    </row>
    <row r="203" spans="1:9">
      <c r="A203" s="25" t="s">
        <v>15</v>
      </c>
      <c r="B203" s="24">
        <v>73255.665929768409</v>
      </c>
      <c r="C203" s="24">
        <v>4686.4549680611326</v>
      </c>
      <c r="D203" s="24">
        <v>118268.48839699719</v>
      </c>
      <c r="E203" s="24">
        <v>90007.286970076864</v>
      </c>
      <c r="F203" s="24">
        <v>2197.6699778930529</v>
      </c>
      <c r="G203" s="24">
        <v>732.55665929768463</v>
      </c>
      <c r="H203" s="24">
        <v>40323.488923507255</v>
      </c>
      <c r="I203" s="24">
        <v>340724.48058269278</v>
      </c>
    </row>
    <row r="204" spans="1:9">
      <c r="A204" s="26" t="s">
        <v>1701</v>
      </c>
      <c r="B204" s="24">
        <v>800.80376986833824</v>
      </c>
      <c r="C204" s="24">
        <v>51.230587533523519</v>
      </c>
      <c r="D204" s="24">
        <v>1292.8672501011088</v>
      </c>
      <c r="E204" s="24">
        <v>983.92627800778735</v>
      </c>
      <c r="F204" s="24">
        <v>24.024113096050144</v>
      </c>
      <c r="G204" s="24">
        <v>8.008037698683383</v>
      </c>
      <c r="H204" s="24">
        <v>440.80142517777364</v>
      </c>
      <c r="I204" s="24">
        <v>3724.6736491159809</v>
      </c>
    </row>
    <row r="205" spans="1:9">
      <c r="A205" s="26" t="s">
        <v>1695</v>
      </c>
      <c r="B205" s="24">
        <v>1601.6075397366765</v>
      </c>
      <c r="C205" s="24">
        <v>102.46117506704702</v>
      </c>
      <c r="D205" s="24">
        <v>2585.7345002022175</v>
      </c>
      <c r="E205" s="24">
        <v>1967.8525560155747</v>
      </c>
      <c r="F205" s="24">
        <v>48.048226192100287</v>
      </c>
      <c r="G205" s="24">
        <v>16.016075397366766</v>
      </c>
      <c r="H205" s="24">
        <v>881.60285035554716</v>
      </c>
      <c r="I205" s="24">
        <v>7449.3472982319618</v>
      </c>
    </row>
    <row r="206" spans="1:9">
      <c r="A206" s="26" t="s">
        <v>1702</v>
      </c>
      <c r="B206" s="24">
        <v>800.80376986833824</v>
      </c>
      <c r="C206" s="24">
        <v>51.230587533523519</v>
      </c>
      <c r="D206" s="24">
        <v>1292.8672501011088</v>
      </c>
      <c r="E206" s="24">
        <v>983.92627800778735</v>
      </c>
      <c r="F206" s="24">
        <v>24.024113096050144</v>
      </c>
      <c r="G206" s="24">
        <v>8.008037698683383</v>
      </c>
      <c r="H206" s="24">
        <v>440.80142517777364</v>
      </c>
      <c r="I206" s="24">
        <v>3724.6736491159809</v>
      </c>
    </row>
    <row r="207" spans="1:9">
      <c r="A207" s="26" t="s">
        <v>1672</v>
      </c>
      <c r="B207" s="24">
        <v>1985.9933492734788</v>
      </c>
      <c r="C207" s="24">
        <v>127.05185708313832</v>
      </c>
      <c r="D207" s="24">
        <v>3206.3107802507498</v>
      </c>
      <c r="E207" s="24">
        <v>2440.1371694593126</v>
      </c>
      <c r="F207" s="24">
        <v>59.579800478204355</v>
      </c>
      <c r="G207" s="24">
        <v>19.85993349273479</v>
      </c>
      <c r="H207" s="24">
        <v>1093.1875344408786</v>
      </c>
      <c r="I207" s="24">
        <v>9237.1906498076332</v>
      </c>
    </row>
    <row r="208" spans="1:9">
      <c r="A208" s="26" t="s">
        <v>1688</v>
      </c>
      <c r="B208" s="24">
        <v>3952.385004166169</v>
      </c>
      <c r="C208" s="24">
        <v>252.84971617380285</v>
      </c>
      <c r="D208" s="24">
        <v>6380.975369930271</v>
      </c>
      <c r="E208" s="24">
        <v>4856.1902587476416</v>
      </c>
      <c r="F208" s="24">
        <v>118.57155012498507</v>
      </c>
      <c r="G208" s="24">
        <v>39.523850041661696</v>
      </c>
      <c r="H208" s="24">
        <v>2175.5853409308365</v>
      </c>
      <c r="I208" s="24">
        <v>18383.210506862692</v>
      </c>
    </row>
    <row r="209" spans="1:9">
      <c r="A209" s="26" t="s">
        <v>1670</v>
      </c>
      <c r="B209" s="24">
        <v>3974.0903859257987</v>
      </c>
      <c r="C209" s="24">
        <v>254.23829537638085</v>
      </c>
      <c r="D209" s="24">
        <v>6416.0178838192596</v>
      </c>
      <c r="E209" s="24">
        <v>4882.8590836096937</v>
      </c>
      <c r="F209" s="24">
        <v>119.22271157777394</v>
      </c>
      <c r="G209" s="24">
        <v>39.740903859257983</v>
      </c>
      <c r="H209" s="24">
        <v>2187.5330409463418</v>
      </c>
      <c r="I209" s="24">
        <v>18484.16590508389</v>
      </c>
    </row>
    <row r="210" spans="1:9">
      <c r="A210" s="26" t="s">
        <v>2089</v>
      </c>
      <c r="B210" s="28">
        <v>1441.4467857630088</v>
      </c>
      <c r="C210" s="28">
        <v>92.215057560342331</v>
      </c>
      <c r="D210" s="28">
        <v>2327.161050181996</v>
      </c>
      <c r="E210" s="28">
        <v>1771.0673004140172</v>
      </c>
      <c r="F210" s="28">
        <v>43.243403572890259</v>
      </c>
      <c r="G210" s="28">
        <v>14.41446785763009</v>
      </c>
      <c r="H210" s="28">
        <v>793.44256531999258</v>
      </c>
      <c r="I210" s="28">
        <v>6704.4125684087658</v>
      </c>
    </row>
    <row r="211" spans="1:9">
      <c r="A211" s="26" t="s">
        <v>1698</v>
      </c>
      <c r="B211" s="24">
        <v>822.50915162796741</v>
      </c>
      <c r="C211" s="24">
        <v>52.619166736101505</v>
      </c>
      <c r="D211" s="24">
        <v>1327.9097639900983</v>
      </c>
      <c r="E211" s="24">
        <v>1010.5951028698397</v>
      </c>
      <c r="F211" s="24">
        <v>24.675274548839017</v>
      </c>
      <c r="G211" s="24">
        <v>8.2250915162796741</v>
      </c>
      <c r="H211" s="24">
        <v>452.74912519327836</v>
      </c>
      <c r="I211" s="24">
        <v>3825.6290473371769</v>
      </c>
    </row>
    <row r="212" spans="1:9">
      <c r="A212" s="26" t="s">
        <v>1690</v>
      </c>
      <c r="B212" s="24">
        <v>108.52690879814561</v>
      </c>
      <c r="C212" s="24">
        <v>6.9428960128899444</v>
      </c>
      <c r="D212" s="24">
        <v>175.21256944494797</v>
      </c>
      <c r="E212" s="24">
        <v>133.34412431026183</v>
      </c>
      <c r="F212" s="24">
        <v>3.255807263944368</v>
      </c>
      <c r="G212" s="24">
        <v>1.0852690879814562</v>
      </c>
      <c r="H212" s="24">
        <v>59.738500077523511</v>
      </c>
      <c r="I212" s="24">
        <v>504.77699110598104</v>
      </c>
    </row>
    <row r="213" spans="1:9">
      <c r="A213" s="26" t="s">
        <v>1706</v>
      </c>
      <c r="B213" s="24">
        <v>480.48226192100293</v>
      </c>
      <c r="C213" s="24">
        <v>30.738352520114109</v>
      </c>
      <c r="D213" s="24">
        <v>775.72035006066528</v>
      </c>
      <c r="E213" s="24">
        <v>590.35576680467238</v>
      </c>
      <c r="F213" s="24">
        <v>14.414467857630086</v>
      </c>
      <c r="G213" s="24">
        <v>4.8048226192100296</v>
      </c>
      <c r="H213" s="24">
        <v>264.48085510666414</v>
      </c>
      <c r="I213" s="24">
        <v>2234.8041894695884</v>
      </c>
    </row>
    <row r="214" spans="1:9">
      <c r="A214" s="26" t="s">
        <v>798</v>
      </c>
      <c r="B214" s="24">
        <v>108.52690879814561</v>
      </c>
      <c r="C214" s="24">
        <v>6.9428960128899444</v>
      </c>
      <c r="D214" s="24">
        <v>175.21256944494797</v>
      </c>
      <c r="E214" s="24">
        <v>133.34412431026183</v>
      </c>
      <c r="F214" s="24">
        <v>3.255807263944368</v>
      </c>
      <c r="G214" s="24">
        <v>1.0852690879814562</v>
      </c>
      <c r="H214" s="24">
        <v>59.738500077523511</v>
      </c>
      <c r="I214" s="24">
        <v>504.77699110598104</v>
      </c>
    </row>
    <row r="215" spans="1:9">
      <c r="A215" s="26" t="s">
        <v>1694</v>
      </c>
      <c r="B215" s="24">
        <v>5189.2084287468315</v>
      </c>
      <c r="C215" s="24">
        <v>331.97420721723239</v>
      </c>
      <c r="D215" s="24">
        <v>8377.7797806551844</v>
      </c>
      <c r="E215" s="24">
        <v>6375.8422814904616</v>
      </c>
      <c r="F215" s="24">
        <v>155.67625286240494</v>
      </c>
      <c r="G215" s="24">
        <v>51.892084287468322</v>
      </c>
      <c r="H215" s="24">
        <v>2856.3932351519725</v>
      </c>
      <c r="I215" s="24">
        <v>24135.885246271555</v>
      </c>
    </row>
    <row r="216" spans="1:9">
      <c r="A216" s="26" t="s">
        <v>801</v>
      </c>
      <c r="B216" s="24">
        <v>3203.2150794733529</v>
      </c>
      <c r="C216" s="24">
        <v>204.92235013409407</v>
      </c>
      <c r="D216" s="24">
        <v>5171.4690004044351</v>
      </c>
      <c r="E216" s="24">
        <v>3935.7051120311494</v>
      </c>
      <c r="F216" s="24">
        <v>96.096452384200575</v>
      </c>
      <c r="G216" s="24">
        <v>32.032150794733532</v>
      </c>
      <c r="H216" s="24">
        <v>1763.2057007110946</v>
      </c>
      <c r="I216" s="24">
        <v>14898.694596463924</v>
      </c>
    </row>
    <row r="217" spans="1:9">
      <c r="A217" s="26" t="s">
        <v>1704</v>
      </c>
      <c r="B217" s="24">
        <v>800.80376986833824</v>
      </c>
      <c r="C217" s="24">
        <v>51.230587533523519</v>
      </c>
      <c r="D217" s="24">
        <v>1292.8672501011088</v>
      </c>
      <c r="E217" s="24">
        <v>983.92627800778735</v>
      </c>
      <c r="F217" s="24">
        <v>24.024113096050144</v>
      </c>
      <c r="G217" s="24">
        <v>8.008037698683383</v>
      </c>
      <c r="H217" s="24">
        <v>440.80142517777364</v>
      </c>
      <c r="I217" s="24">
        <v>3724.6736491159809</v>
      </c>
    </row>
    <row r="218" spans="1:9">
      <c r="A218" s="26" t="s">
        <v>1699</v>
      </c>
      <c r="B218" s="24">
        <v>1537.5432381472094</v>
      </c>
      <c r="C218" s="24">
        <v>98.362728064365143</v>
      </c>
      <c r="D218" s="24">
        <v>2482.3051201941289</v>
      </c>
      <c r="E218" s="24">
        <v>1889.1384537749516</v>
      </c>
      <c r="F218" s="24">
        <v>46.126297144416277</v>
      </c>
      <c r="G218" s="24">
        <v>15.375432381472095</v>
      </c>
      <c r="H218" s="24">
        <v>846.33873634132533</v>
      </c>
      <c r="I218" s="24">
        <v>7151.3734063026832</v>
      </c>
    </row>
    <row r="219" spans="1:9">
      <c r="A219" s="26" t="s">
        <v>1671</v>
      </c>
      <c r="B219" s="24">
        <v>3299.3115318575537</v>
      </c>
      <c r="C219" s="24">
        <v>211.07002063811689</v>
      </c>
      <c r="D219" s="24">
        <v>5326.613070416568</v>
      </c>
      <c r="E219" s="24">
        <v>4053.7762653920836</v>
      </c>
      <c r="F219" s="24">
        <v>98.979345955726586</v>
      </c>
      <c r="G219" s="24">
        <v>32.993115318575541</v>
      </c>
      <c r="H219" s="24">
        <v>1816.1018717324273</v>
      </c>
      <c r="I219" s="24">
        <v>15345.655434357839</v>
      </c>
    </row>
    <row r="220" spans="1:9">
      <c r="A220" s="26" t="s">
        <v>1676</v>
      </c>
      <c r="B220" s="24">
        <v>5605.6263890783675</v>
      </c>
      <c r="C220" s="24">
        <v>358.61411273466467</v>
      </c>
      <c r="D220" s="24">
        <v>9050.0707507077623</v>
      </c>
      <c r="E220" s="24">
        <v>6887.4839460545118</v>
      </c>
      <c r="F220" s="24">
        <v>168.16879167235101</v>
      </c>
      <c r="G220" s="24">
        <v>56.056263890783683</v>
      </c>
      <c r="H220" s="24">
        <v>3085.6099762444155</v>
      </c>
      <c r="I220" s="24">
        <v>26072.715543811868</v>
      </c>
    </row>
    <row r="221" spans="1:9">
      <c r="A221" s="26" t="s">
        <v>1677</v>
      </c>
      <c r="B221" s="24">
        <v>65.116145278887373</v>
      </c>
      <c r="C221" s="24">
        <v>4.1657376077339663</v>
      </c>
      <c r="D221" s="24">
        <v>105.12754166696878</v>
      </c>
      <c r="E221" s="24">
        <v>80.006474586157097</v>
      </c>
      <c r="F221" s="24">
        <v>1.9534843583666208</v>
      </c>
      <c r="G221" s="24">
        <v>0.65116145278887372</v>
      </c>
      <c r="H221" s="24">
        <v>35.84310004651411</v>
      </c>
      <c r="I221" s="24">
        <v>302.8661946635886</v>
      </c>
    </row>
    <row r="222" spans="1:9">
      <c r="A222" s="26" t="s">
        <v>1705</v>
      </c>
      <c r="B222" s="24">
        <v>800.80376986833824</v>
      </c>
      <c r="C222" s="24">
        <v>51.230587533523519</v>
      </c>
      <c r="D222" s="24">
        <v>1292.8672501011088</v>
      </c>
      <c r="E222" s="24">
        <v>983.92627800778735</v>
      </c>
      <c r="F222" s="24">
        <v>24.024113096050144</v>
      </c>
      <c r="G222" s="24">
        <v>8.008037698683383</v>
      </c>
      <c r="H222" s="24">
        <v>440.80142517777364</v>
      </c>
      <c r="I222" s="24">
        <v>3724.6736491159809</v>
      </c>
    </row>
    <row r="223" spans="1:9">
      <c r="A223" s="26" t="s">
        <v>1680</v>
      </c>
      <c r="B223" s="24">
        <v>119.37959967796017</v>
      </c>
      <c r="C223" s="24">
        <v>7.6371856141789394</v>
      </c>
      <c r="D223" s="24">
        <v>192.73382638944278</v>
      </c>
      <c r="E223" s="24">
        <v>146.67853674128801</v>
      </c>
      <c r="F223" s="24">
        <v>3.5813879903388051</v>
      </c>
      <c r="G223" s="24">
        <v>1.1937959967796019</v>
      </c>
      <c r="H223" s="24">
        <v>65.712350085275872</v>
      </c>
      <c r="I223" s="24">
        <v>555.25469021657921</v>
      </c>
    </row>
    <row r="224" spans="1:9">
      <c r="A224" s="26" t="s">
        <v>1681</v>
      </c>
      <c r="B224" s="24">
        <v>54.263454399072806</v>
      </c>
      <c r="C224" s="24">
        <v>3.4714480064449722</v>
      </c>
      <c r="D224" s="24">
        <v>87.606284722473987</v>
      </c>
      <c r="E224" s="24">
        <v>66.672062155130916</v>
      </c>
      <c r="F224" s="24">
        <v>1.627903631972184</v>
      </c>
      <c r="G224" s="24">
        <v>0.54263454399072808</v>
      </c>
      <c r="H224" s="24">
        <v>29.869250038761756</v>
      </c>
      <c r="I224" s="24">
        <v>252.38849555299052</v>
      </c>
    </row>
    <row r="225" spans="1:9">
      <c r="A225" s="26" t="s">
        <v>1689</v>
      </c>
      <c r="B225" s="24">
        <v>108.52690879814561</v>
      </c>
      <c r="C225" s="24">
        <v>6.9428960128899444</v>
      </c>
      <c r="D225" s="24">
        <v>175.21256944494797</v>
      </c>
      <c r="E225" s="24">
        <v>133.34412431026183</v>
      </c>
      <c r="F225" s="24">
        <v>3.255807263944368</v>
      </c>
      <c r="G225" s="24">
        <v>1.0852690879814562</v>
      </c>
      <c r="H225" s="24">
        <v>59.738500077523511</v>
      </c>
      <c r="I225" s="24">
        <v>504.77699110598104</v>
      </c>
    </row>
    <row r="226" spans="1:9">
      <c r="A226" s="26" t="s">
        <v>1675</v>
      </c>
      <c r="B226" s="24">
        <v>97.674217918331053</v>
      </c>
      <c r="C226" s="24">
        <v>6.2486064116009503</v>
      </c>
      <c r="D226" s="24">
        <v>157.69131250045319</v>
      </c>
      <c r="E226" s="24">
        <v>120.00971187923565</v>
      </c>
      <c r="F226" s="24">
        <v>2.9302265375499315</v>
      </c>
      <c r="G226" s="24">
        <v>0.97674217918331063</v>
      </c>
      <c r="H226" s="24">
        <v>53.764650069771164</v>
      </c>
      <c r="I226" s="24">
        <v>454.29929199538299</v>
      </c>
    </row>
    <row r="227" spans="1:9">
      <c r="A227" s="26" t="s">
        <v>1687</v>
      </c>
      <c r="B227" s="24">
        <v>65.116145278887373</v>
      </c>
      <c r="C227" s="24">
        <v>4.1657376077339663</v>
      </c>
      <c r="D227" s="24">
        <v>105.12754166696878</v>
      </c>
      <c r="E227" s="24">
        <v>80.006474586157097</v>
      </c>
      <c r="F227" s="24">
        <v>1.9534843583666208</v>
      </c>
      <c r="G227" s="24">
        <v>0.65116145278887372</v>
      </c>
      <c r="H227" s="24">
        <v>35.84310004651411</v>
      </c>
      <c r="I227" s="24">
        <v>302.8661946635886</v>
      </c>
    </row>
    <row r="228" spans="1:9">
      <c r="A228" s="26" t="s">
        <v>1674</v>
      </c>
      <c r="B228" s="24">
        <v>2103.7951834173086</v>
      </c>
      <c r="C228" s="24">
        <v>134.58810678973913</v>
      </c>
      <c r="D228" s="24">
        <v>3396.4973641518727</v>
      </c>
      <c r="E228" s="24">
        <v>2584.8771476822994</v>
      </c>
      <c r="F228" s="24">
        <v>63.11385550251925</v>
      </c>
      <c r="G228" s="24">
        <v>21.037951834173086</v>
      </c>
      <c r="H228" s="24">
        <v>1158.0314054777161</v>
      </c>
      <c r="I228" s="24">
        <v>9785.1068859227471</v>
      </c>
    </row>
    <row r="229" spans="1:9">
      <c r="A229" s="26" t="s">
        <v>1669</v>
      </c>
      <c r="B229" s="24">
        <v>2242.2505556313467</v>
      </c>
      <c r="C229" s="24">
        <v>143.44564509386583</v>
      </c>
      <c r="D229" s="24">
        <v>3620.0283002831043</v>
      </c>
      <c r="E229" s="24">
        <v>2754.9935784218046</v>
      </c>
      <c r="F229" s="24">
        <v>67.267516668940402</v>
      </c>
      <c r="G229" s="24">
        <v>22.422505556313471</v>
      </c>
      <c r="H229" s="24">
        <v>1234.2439904977662</v>
      </c>
      <c r="I229" s="24">
        <v>10429.086217524746</v>
      </c>
    </row>
    <row r="230" spans="1:9">
      <c r="A230" s="26" t="s">
        <v>1679</v>
      </c>
      <c r="B230" s="24">
        <v>65.116145278887373</v>
      </c>
      <c r="C230" s="24">
        <v>4.1657376077339663</v>
      </c>
      <c r="D230" s="24">
        <v>105.12754166696878</v>
      </c>
      <c r="E230" s="24">
        <v>80.006474586157097</v>
      </c>
      <c r="F230" s="24">
        <v>1.9534843583666208</v>
      </c>
      <c r="G230" s="24">
        <v>0.65116145278887372</v>
      </c>
      <c r="H230" s="24">
        <v>35.84310004651411</v>
      </c>
      <c r="I230" s="24">
        <v>302.8661946635886</v>
      </c>
    </row>
    <row r="231" spans="1:9">
      <c r="A231" s="26" t="s">
        <v>1682</v>
      </c>
      <c r="B231" s="24">
        <v>5081.3991096524951</v>
      </c>
      <c r="C231" s="24">
        <v>325.07721825862643</v>
      </c>
      <c r="D231" s="24">
        <v>8203.7257325134233</v>
      </c>
      <c r="E231" s="24">
        <v>6243.3798405500493</v>
      </c>
      <c r="F231" s="24">
        <v>152.44197328957483</v>
      </c>
      <c r="G231" s="24">
        <v>50.813991096524958</v>
      </c>
      <c r="H231" s="24">
        <v>2797.0497314219115</v>
      </c>
      <c r="I231" s="24">
        <v>23634.445886132387</v>
      </c>
    </row>
    <row r="232" spans="1:9">
      <c r="A232" s="26" t="s">
        <v>1678</v>
      </c>
      <c r="B232" s="24">
        <v>6676.1696654079387</v>
      </c>
      <c r="C232" s="24">
        <v>427.10100439283485</v>
      </c>
      <c r="D232" s="24">
        <v>10778.422181932921</v>
      </c>
      <c r="E232" s="24">
        <v>8202.8319763196523</v>
      </c>
      <c r="F232" s="24">
        <v>200.28508996223815</v>
      </c>
      <c r="G232" s="24">
        <v>66.761696654079401</v>
      </c>
      <c r="H232" s="24">
        <v>3674.8891725675589</v>
      </c>
      <c r="I232" s="24">
        <v>31051.993216591331</v>
      </c>
    </row>
    <row r="233" spans="1:9">
      <c r="A233" s="26" t="s">
        <v>1683</v>
      </c>
      <c r="B233" s="24">
        <v>2671.098972376828</v>
      </c>
      <c r="C233" s="24">
        <v>170.88077612016522</v>
      </c>
      <c r="D233" s="24">
        <v>4312.3877697684966</v>
      </c>
      <c r="E233" s="24">
        <v>3281.9082139351813</v>
      </c>
      <c r="F233" s="24">
        <v>80.132969171304836</v>
      </c>
      <c r="G233" s="24">
        <v>26.710989723768282</v>
      </c>
      <c r="H233" s="24">
        <v>1470.303060646399</v>
      </c>
      <c r="I233" s="24">
        <v>12423.73266827712</v>
      </c>
    </row>
    <row r="234" spans="1:9">
      <c r="A234" s="26" t="s">
        <v>1686</v>
      </c>
      <c r="B234" s="24">
        <v>65.116145278887373</v>
      </c>
      <c r="C234" s="24">
        <v>4.1657376077339663</v>
      </c>
      <c r="D234" s="24">
        <v>105.12754166696878</v>
      </c>
      <c r="E234" s="24">
        <v>80.006474586157097</v>
      </c>
      <c r="F234" s="24">
        <v>1.9534843583666208</v>
      </c>
      <c r="G234" s="24">
        <v>0.65116145278887372</v>
      </c>
      <c r="H234" s="24">
        <v>35.84310004651411</v>
      </c>
      <c r="I234" s="24">
        <v>302.8661946635886</v>
      </c>
    </row>
    <row r="235" spans="1:9">
      <c r="A235" s="26" t="s">
        <v>1696</v>
      </c>
      <c r="B235" s="24">
        <v>1601.6075397366765</v>
      </c>
      <c r="C235" s="24">
        <v>102.46117506704704</v>
      </c>
      <c r="D235" s="24">
        <v>2585.7345002022175</v>
      </c>
      <c r="E235" s="24">
        <v>1967.8525560155747</v>
      </c>
      <c r="F235" s="24">
        <v>48.048226192100287</v>
      </c>
      <c r="G235" s="24">
        <v>16.016075397366766</v>
      </c>
      <c r="H235" s="24">
        <v>881.60285035554728</v>
      </c>
      <c r="I235" s="24">
        <v>7449.3472982319618</v>
      </c>
    </row>
    <row r="236" spans="1:9">
      <c r="A236" s="26" t="s">
        <v>138</v>
      </c>
      <c r="B236" s="24">
        <v>162.79036319721843</v>
      </c>
      <c r="C236" s="24">
        <v>10.414344019334917</v>
      </c>
      <c r="D236" s="24">
        <v>262.81885416742199</v>
      </c>
      <c r="E236" s="24">
        <v>200.01618646539276</v>
      </c>
      <c r="F236" s="24">
        <v>4.8837108959165523</v>
      </c>
      <c r="G236" s="24">
        <v>1.6279036319721845</v>
      </c>
      <c r="H236" s="24">
        <v>89.607750116285274</v>
      </c>
      <c r="I236" s="24">
        <v>757.16548665897164</v>
      </c>
    </row>
    <row r="237" spans="1:9">
      <c r="A237" s="26" t="s">
        <v>1684</v>
      </c>
      <c r="B237" s="24">
        <v>108.52690879814561</v>
      </c>
      <c r="C237" s="24">
        <v>6.9428960128899444</v>
      </c>
      <c r="D237" s="24">
        <v>175.21256944494797</v>
      </c>
      <c r="E237" s="24">
        <v>133.34412431026183</v>
      </c>
      <c r="F237" s="24">
        <v>3.255807263944368</v>
      </c>
      <c r="G237" s="24">
        <v>1.0852690879814562</v>
      </c>
      <c r="H237" s="24">
        <v>59.738500077523511</v>
      </c>
      <c r="I237" s="24">
        <v>504.77699110598104</v>
      </c>
    </row>
    <row r="238" spans="1:9">
      <c r="A238" s="26" t="s">
        <v>1691</v>
      </c>
      <c r="B238" s="24">
        <v>5445.4656351046997</v>
      </c>
      <c r="C238" s="24">
        <v>348.36799522795991</v>
      </c>
      <c r="D238" s="24">
        <v>8791.4973006875389</v>
      </c>
      <c r="E238" s="24">
        <v>6690.698690452954</v>
      </c>
      <c r="F238" s="24">
        <v>163.36396905314098</v>
      </c>
      <c r="G238" s="24">
        <v>54.454656351047007</v>
      </c>
      <c r="H238" s="24">
        <v>2997.4496912088607</v>
      </c>
      <c r="I238" s="24">
        <v>25327.780813988669</v>
      </c>
    </row>
    <row r="239" spans="1:9">
      <c r="A239" s="26" t="s">
        <v>1685</v>
      </c>
      <c r="B239" s="24">
        <v>2787.8489628312373</v>
      </c>
      <c r="C239" s="24">
        <v>178.34973522171393</v>
      </c>
      <c r="D239" s="24">
        <v>4500.876192010739</v>
      </c>
      <c r="E239" s="24">
        <v>3425.3558198126339</v>
      </c>
      <c r="F239" s="24">
        <v>83.635468884937112</v>
      </c>
      <c r="G239" s="24">
        <v>27.878489628312373</v>
      </c>
      <c r="H239" s="24">
        <v>1534.5679456509445</v>
      </c>
      <c r="I239" s="24">
        <v>12966.756601657922</v>
      </c>
    </row>
    <row r="240" spans="1:9">
      <c r="A240" s="26" t="s">
        <v>1697</v>
      </c>
      <c r="B240" s="24">
        <v>640.64301589467061</v>
      </c>
      <c r="C240" s="24">
        <v>40.984470026818819</v>
      </c>
      <c r="D240" s="24">
        <v>1034.2938000808872</v>
      </c>
      <c r="E240" s="24">
        <v>787.14102240622992</v>
      </c>
      <c r="F240" s="24">
        <v>19.219290476840115</v>
      </c>
      <c r="G240" s="24">
        <v>6.4064301589467068</v>
      </c>
      <c r="H240" s="24">
        <v>352.64114014221889</v>
      </c>
      <c r="I240" s="24">
        <v>2979.7389192927849</v>
      </c>
    </row>
    <row r="241" spans="1:9">
      <c r="A241" s="26" t="s">
        <v>1673</v>
      </c>
      <c r="B241" s="24">
        <v>173.64305407703299</v>
      </c>
      <c r="C241" s="24">
        <v>11.108633620623911</v>
      </c>
      <c r="D241" s="24">
        <v>280.34011111191677</v>
      </c>
      <c r="E241" s="24">
        <v>213.35059889641894</v>
      </c>
      <c r="F241" s="24">
        <v>5.2092916223109889</v>
      </c>
      <c r="G241" s="24">
        <v>1.7364305407703298</v>
      </c>
      <c r="H241" s="24">
        <v>95.581600124037621</v>
      </c>
      <c r="I241" s="24">
        <v>807.64318576956964</v>
      </c>
    </row>
    <row r="242" spans="1:9">
      <c r="A242" s="26" t="s">
        <v>818</v>
      </c>
      <c r="B242" s="24">
        <v>800.80376986833824</v>
      </c>
      <c r="C242" s="24">
        <v>51.230587533523519</v>
      </c>
      <c r="D242" s="24">
        <v>1292.8672501011088</v>
      </c>
      <c r="E242" s="24">
        <v>983.92627800778735</v>
      </c>
      <c r="F242" s="24">
        <v>24.024113096050144</v>
      </c>
      <c r="G242" s="24">
        <v>8.008037698683383</v>
      </c>
      <c r="H242" s="24">
        <v>440.80142517777364</v>
      </c>
      <c r="I242" s="24">
        <v>3724.6736491159809</v>
      </c>
    </row>
    <row r="243" spans="1:9">
      <c r="A243" s="26" t="s">
        <v>1693</v>
      </c>
      <c r="B243" s="24">
        <v>800.80376986833824</v>
      </c>
      <c r="C243" s="24">
        <v>51.230587533523519</v>
      </c>
      <c r="D243" s="24">
        <v>1292.8672501011088</v>
      </c>
      <c r="E243" s="24">
        <v>983.92627800778735</v>
      </c>
      <c r="F243" s="24">
        <v>24.024113096050144</v>
      </c>
      <c r="G243" s="24">
        <v>8.008037698683383</v>
      </c>
      <c r="H243" s="24">
        <v>440.80142517777364</v>
      </c>
      <c r="I243" s="24">
        <v>3724.6736491159809</v>
      </c>
    </row>
    <row r="244" spans="1:9">
      <c r="A244" s="26" t="s">
        <v>1703</v>
      </c>
      <c r="B244" s="24">
        <v>2402.4113096050146</v>
      </c>
      <c r="C244" s="24">
        <v>153.69176260057054</v>
      </c>
      <c r="D244" s="24">
        <v>3878.6017503033263</v>
      </c>
      <c r="E244" s="24">
        <v>2951.7788340233619</v>
      </c>
      <c r="F244" s="24">
        <v>72.072339288150431</v>
      </c>
      <c r="G244" s="24">
        <v>24.024113096050151</v>
      </c>
      <c r="H244" s="24">
        <v>1322.404275533321</v>
      </c>
      <c r="I244" s="24">
        <v>11174.020947347943</v>
      </c>
    </row>
    <row r="245" spans="1:9">
      <c r="A245" s="26" t="s">
        <v>1692</v>
      </c>
      <c r="B245" s="24">
        <v>800.80376986833824</v>
      </c>
      <c r="C245" s="24">
        <v>51.230587533523519</v>
      </c>
      <c r="D245" s="24">
        <v>1292.8672501011088</v>
      </c>
      <c r="E245" s="24">
        <v>983.92627800778735</v>
      </c>
      <c r="F245" s="24">
        <v>24.024113096050144</v>
      </c>
      <c r="G245" s="24">
        <v>8.008037698683383</v>
      </c>
      <c r="H245" s="24">
        <v>440.80142517777364</v>
      </c>
      <c r="I245" s="24">
        <v>3724.6736491159809</v>
      </c>
    </row>
    <row r="246" spans="1:9">
      <c r="A246" s="26" t="s">
        <v>1700</v>
      </c>
      <c r="B246" s="24">
        <v>1601.6075397366765</v>
      </c>
      <c r="C246" s="24">
        <v>102.46117506704704</v>
      </c>
      <c r="D246" s="24">
        <v>2585.7345002022175</v>
      </c>
      <c r="E246" s="24">
        <v>1967.8525560155747</v>
      </c>
      <c r="F246" s="24">
        <v>48.048226192100287</v>
      </c>
      <c r="G246" s="24">
        <v>16.016075397366766</v>
      </c>
      <c r="H246" s="24">
        <v>881.60285035554728</v>
      </c>
      <c r="I246" s="24">
        <v>7449.3472982319618</v>
      </c>
    </row>
    <row r="247" spans="1:9">
      <c r="A247" s="25" t="s">
        <v>16</v>
      </c>
      <c r="B247" s="24">
        <v>246301.07626704723</v>
      </c>
      <c r="C247" s="24">
        <v>4591.7265357880178</v>
      </c>
      <c r="D247" s="24">
        <v>93852.277626148061</v>
      </c>
      <c r="E247" s="24">
        <v>119024.84723521133</v>
      </c>
      <c r="F247" s="24">
        <v>7389.0322880114163</v>
      </c>
      <c r="G247" s="24">
        <v>2463.0107626704707</v>
      </c>
      <c r="H247" s="24">
        <v>44227.450967446923</v>
      </c>
      <c r="I247" s="24">
        <v>372295.75192930608</v>
      </c>
    </row>
    <row r="248" spans="1:9">
      <c r="A248" s="26" t="s">
        <v>1748</v>
      </c>
      <c r="B248" s="24">
        <v>4716.9466515261392</v>
      </c>
      <c r="C248" s="24">
        <v>87.936802534414198</v>
      </c>
      <c r="D248" s="24">
        <v>1797.3782063655133</v>
      </c>
      <c r="E248" s="24">
        <v>2279.4616374547081</v>
      </c>
      <c r="F248" s="24">
        <v>141.50839954578419</v>
      </c>
      <c r="G248" s="24">
        <v>47.169466515261391</v>
      </c>
      <c r="H248" s="24">
        <v>847.00615161033522</v>
      </c>
      <c r="I248" s="24">
        <v>7129.8884562580233</v>
      </c>
    </row>
    <row r="249" spans="1:9">
      <c r="A249" s="26" t="s">
        <v>1743</v>
      </c>
      <c r="B249" s="24">
        <v>2358.4733257630696</v>
      </c>
      <c r="C249" s="24">
        <v>43.968401267207099</v>
      </c>
      <c r="D249" s="24">
        <v>898.68910318275664</v>
      </c>
      <c r="E249" s="24">
        <v>1139.7308187273541</v>
      </c>
      <c r="F249" s="24">
        <v>70.754199772892093</v>
      </c>
      <c r="G249" s="24">
        <v>23.584733257630695</v>
      </c>
      <c r="H249" s="24">
        <v>423.50307580516761</v>
      </c>
      <c r="I249" s="24">
        <v>3564.9442281290117</v>
      </c>
    </row>
    <row r="250" spans="1:9">
      <c r="A250" s="26" t="s">
        <v>1731</v>
      </c>
      <c r="B250" s="24">
        <v>191.77568524935668</v>
      </c>
      <c r="C250" s="24">
        <v>3.5752239341562952</v>
      </c>
      <c r="D250" s="24">
        <v>73.075542854927662</v>
      </c>
      <c r="E250" s="24">
        <v>92.675484761113751</v>
      </c>
      <c r="F250" s="24">
        <v>5.7532705574807004</v>
      </c>
      <c r="G250" s="24">
        <v>1.9177568524935666</v>
      </c>
      <c r="H250" s="24">
        <v>34.436510975365309</v>
      </c>
      <c r="I250" s="24">
        <v>289.87803879612801</v>
      </c>
    </row>
    <row r="251" spans="1:9">
      <c r="A251" s="26" t="s">
        <v>1718</v>
      </c>
      <c r="B251" s="24">
        <v>18304.850827109731</v>
      </c>
      <c r="C251" s="24">
        <v>341.25254566630684</v>
      </c>
      <c r="D251" s="24">
        <v>6975.0078552984987</v>
      </c>
      <c r="E251" s="24">
        <v>8845.8081725871925</v>
      </c>
      <c r="F251" s="24">
        <v>549.14552481329201</v>
      </c>
      <c r="G251" s="24">
        <v>183.04850827109729</v>
      </c>
      <c r="H251" s="24">
        <v>3286.9401331590525</v>
      </c>
      <c r="I251" s="24">
        <v>27668.649710826936</v>
      </c>
    </row>
    <row r="252" spans="1:9">
      <c r="A252" s="26" t="s">
        <v>1756</v>
      </c>
      <c r="B252" s="24">
        <v>2264.134392732547</v>
      </c>
      <c r="C252" s="24">
        <v>42.209665216518815</v>
      </c>
      <c r="D252" s="24">
        <v>862.74153905544631</v>
      </c>
      <c r="E252" s="24">
        <v>1094.1415859782599</v>
      </c>
      <c r="F252" s="24">
        <v>67.92403178197641</v>
      </c>
      <c r="G252" s="24">
        <v>22.641343927325469</v>
      </c>
      <c r="H252" s="24">
        <v>406.56295277296095</v>
      </c>
      <c r="I252" s="24">
        <v>3422.3464590038511</v>
      </c>
    </row>
    <row r="253" spans="1:9">
      <c r="A253" s="26" t="s">
        <v>1734</v>
      </c>
      <c r="B253" s="24">
        <v>11792.366628815347</v>
      </c>
      <c r="C253" s="24">
        <v>219.8420063360355</v>
      </c>
      <c r="D253" s="24">
        <v>4493.4455159137833</v>
      </c>
      <c r="E253" s="24">
        <v>5698.654093636771</v>
      </c>
      <c r="F253" s="24">
        <v>353.77099886446047</v>
      </c>
      <c r="G253" s="24">
        <v>117.92366628815348</v>
      </c>
      <c r="H253" s="24">
        <v>2117.5153790258382</v>
      </c>
      <c r="I253" s="24">
        <v>17824.721140645059</v>
      </c>
    </row>
    <row r="254" spans="1:9">
      <c r="A254" s="26" t="s">
        <v>1750</v>
      </c>
      <c r="B254" s="24">
        <v>3773.557321220911</v>
      </c>
      <c r="C254" s="24">
        <v>70.349442027531353</v>
      </c>
      <c r="D254" s="24">
        <v>1437.9025650924104</v>
      </c>
      <c r="E254" s="24">
        <v>1823.5693099637663</v>
      </c>
      <c r="F254" s="24">
        <v>113.20671963662734</v>
      </c>
      <c r="G254" s="24">
        <v>37.735573212209111</v>
      </c>
      <c r="H254" s="24">
        <v>677.6049212882682</v>
      </c>
      <c r="I254" s="24">
        <v>5703.9107650064179</v>
      </c>
    </row>
    <row r="255" spans="1:9">
      <c r="A255" s="26" t="s">
        <v>1716</v>
      </c>
      <c r="B255" s="24">
        <v>4716.9466515261392</v>
      </c>
      <c r="C255" s="24">
        <v>87.936802534414198</v>
      </c>
      <c r="D255" s="24">
        <v>1797.3782063655133</v>
      </c>
      <c r="E255" s="24">
        <v>2279.4616374547081</v>
      </c>
      <c r="F255" s="24">
        <v>141.50839954578419</v>
      </c>
      <c r="G255" s="24">
        <v>47.169466515261391</v>
      </c>
      <c r="H255" s="24">
        <v>847.00615161033522</v>
      </c>
      <c r="I255" s="24">
        <v>7129.8884562580233</v>
      </c>
    </row>
    <row r="256" spans="1:9">
      <c r="A256" s="26" t="s">
        <v>1744</v>
      </c>
      <c r="B256" s="24">
        <v>1886.7786606104555</v>
      </c>
      <c r="C256" s="24">
        <v>35.174721013765677</v>
      </c>
      <c r="D256" s="24">
        <v>718.95128254620522</v>
      </c>
      <c r="E256" s="24">
        <v>911.78465498188314</v>
      </c>
      <c r="F256" s="24">
        <v>56.60335981831367</v>
      </c>
      <c r="G256" s="24">
        <v>18.867786606104556</v>
      </c>
      <c r="H256" s="24">
        <v>338.8024606441341</v>
      </c>
      <c r="I256" s="24">
        <v>2851.955382503209</v>
      </c>
    </row>
    <row r="257" spans="1:9">
      <c r="A257" s="26" t="s">
        <v>1728</v>
      </c>
      <c r="B257" s="24">
        <v>5036.5727936084004</v>
      </c>
      <c r="C257" s="24">
        <v>93.895509091341353</v>
      </c>
      <c r="D257" s="24">
        <v>1919.1707777903928</v>
      </c>
      <c r="E257" s="24">
        <v>2433.9207787232308</v>
      </c>
      <c r="F257" s="24">
        <v>151.09718380825203</v>
      </c>
      <c r="G257" s="24">
        <v>50.365727936083999</v>
      </c>
      <c r="H257" s="24">
        <v>904.40033656927744</v>
      </c>
      <c r="I257" s="24">
        <v>7613.0185209182364</v>
      </c>
    </row>
    <row r="258" spans="1:9">
      <c r="A258" s="26" t="s">
        <v>1714</v>
      </c>
      <c r="B258" s="24">
        <v>2358.4733257630696</v>
      </c>
      <c r="C258" s="24">
        <v>43.968401267207099</v>
      </c>
      <c r="D258" s="24">
        <v>898.68910318275664</v>
      </c>
      <c r="E258" s="24">
        <v>1139.7308187273541</v>
      </c>
      <c r="F258" s="24">
        <v>70.754199772892093</v>
      </c>
      <c r="G258" s="24">
        <v>23.584733257630695</v>
      </c>
      <c r="H258" s="24">
        <v>423.50307580516761</v>
      </c>
      <c r="I258" s="24">
        <v>3564.9442281290117</v>
      </c>
    </row>
    <row r="259" spans="1:9">
      <c r="A259" s="26" t="s">
        <v>1721</v>
      </c>
      <c r="B259" s="24">
        <v>319.62614208226108</v>
      </c>
      <c r="C259" s="24">
        <v>5.958706556927158</v>
      </c>
      <c r="D259" s="24">
        <v>121.79257142487943</v>
      </c>
      <c r="E259" s="24">
        <v>154.4591412685229</v>
      </c>
      <c r="F259" s="24">
        <v>9.5887842624678328</v>
      </c>
      <c r="G259" s="24">
        <v>3.1962614208226108</v>
      </c>
      <c r="H259" s="24">
        <v>57.394184958942176</v>
      </c>
      <c r="I259" s="24">
        <v>483.13006466021329</v>
      </c>
    </row>
    <row r="260" spans="1:9">
      <c r="A260" s="26" t="s">
        <v>1747</v>
      </c>
      <c r="B260" s="24">
        <v>2358.4733257630696</v>
      </c>
      <c r="C260" s="24">
        <v>43.968401267207099</v>
      </c>
      <c r="D260" s="24">
        <v>898.68910318275664</v>
      </c>
      <c r="E260" s="24">
        <v>1139.7308187273541</v>
      </c>
      <c r="F260" s="24">
        <v>70.754199772892093</v>
      </c>
      <c r="G260" s="24">
        <v>23.584733257630695</v>
      </c>
      <c r="H260" s="24">
        <v>423.50307580516761</v>
      </c>
      <c r="I260" s="24">
        <v>3564.9442281290117</v>
      </c>
    </row>
    <row r="261" spans="1:9">
      <c r="A261" s="26" t="s">
        <v>1730</v>
      </c>
      <c r="B261" s="24">
        <v>191.77568524935668</v>
      </c>
      <c r="C261" s="24">
        <v>3.5752239341562952</v>
      </c>
      <c r="D261" s="24">
        <v>73.075542854927662</v>
      </c>
      <c r="E261" s="24">
        <v>92.675484761113751</v>
      </c>
      <c r="F261" s="24">
        <v>5.7532705574807004</v>
      </c>
      <c r="G261" s="24">
        <v>1.9177568524935666</v>
      </c>
      <c r="H261" s="24">
        <v>34.436510975365309</v>
      </c>
      <c r="I261" s="24">
        <v>289.87803879612801</v>
      </c>
    </row>
    <row r="262" spans="1:9">
      <c r="A262" s="26" t="s">
        <v>1732</v>
      </c>
      <c r="B262" s="24">
        <v>4716.9466515261392</v>
      </c>
      <c r="C262" s="24">
        <v>87.936802534414198</v>
      </c>
      <c r="D262" s="24">
        <v>1797.3782063655133</v>
      </c>
      <c r="E262" s="24">
        <v>2279.4616374547081</v>
      </c>
      <c r="F262" s="24">
        <v>141.50839954578419</v>
      </c>
      <c r="G262" s="24">
        <v>47.169466515261391</v>
      </c>
      <c r="H262" s="24">
        <v>847.00615161033522</v>
      </c>
      <c r="I262" s="24">
        <v>7129.8884562580233</v>
      </c>
    </row>
    <row r="263" spans="1:9">
      <c r="A263" s="26" t="s">
        <v>1726</v>
      </c>
      <c r="B263" s="24">
        <v>191.77568524935668</v>
      </c>
      <c r="C263" s="24">
        <v>3.5752239341562952</v>
      </c>
      <c r="D263" s="24">
        <v>73.075542854927662</v>
      </c>
      <c r="E263" s="24">
        <v>92.675484761113751</v>
      </c>
      <c r="F263" s="24">
        <v>5.7532705574807004</v>
      </c>
      <c r="G263" s="24">
        <v>1.9177568524935666</v>
      </c>
      <c r="H263" s="24">
        <v>34.436510975365309</v>
      </c>
      <c r="I263" s="24">
        <v>289.87803879612801</v>
      </c>
    </row>
    <row r="264" spans="1:9">
      <c r="A264" s="26" t="s">
        <v>1709</v>
      </c>
      <c r="B264" s="24">
        <v>8962.1986378996644</v>
      </c>
      <c r="C264" s="24">
        <v>167.07992481538696</v>
      </c>
      <c r="D264" s="24">
        <v>3415.018592094475</v>
      </c>
      <c r="E264" s="24">
        <v>4330.9771111639457</v>
      </c>
      <c r="F264" s="24">
        <v>268.86595913698994</v>
      </c>
      <c r="G264" s="24">
        <v>89.621986378996638</v>
      </c>
      <c r="H264" s="24">
        <v>1609.3116880596369</v>
      </c>
      <c r="I264" s="24">
        <v>13546.788066890243</v>
      </c>
    </row>
    <row r="265" spans="1:9">
      <c r="A265" s="26" t="s">
        <v>1745</v>
      </c>
      <c r="B265" s="24">
        <v>4716.9466515261392</v>
      </c>
      <c r="C265" s="24">
        <v>87.936802534414198</v>
      </c>
      <c r="D265" s="24">
        <v>1797.3782063655133</v>
      </c>
      <c r="E265" s="24">
        <v>2279.4616374547081</v>
      </c>
      <c r="F265" s="24">
        <v>141.50839954578419</v>
      </c>
      <c r="G265" s="24">
        <v>47.169466515261391</v>
      </c>
      <c r="H265" s="24">
        <v>847.00615161033522</v>
      </c>
      <c r="I265" s="24">
        <v>7129.8884562580233</v>
      </c>
    </row>
    <row r="266" spans="1:9">
      <c r="A266" s="26" t="s">
        <v>1717</v>
      </c>
      <c r="B266" s="24">
        <v>3773.557321220911</v>
      </c>
      <c r="C266" s="24">
        <v>70.349442027531353</v>
      </c>
      <c r="D266" s="24">
        <v>1437.9025650924104</v>
      </c>
      <c r="E266" s="24">
        <v>1823.5693099637663</v>
      </c>
      <c r="F266" s="24">
        <v>113.20671963662734</v>
      </c>
      <c r="G266" s="24">
        <v>37.735573212209111</v>
      </c>
      <c r="H266" s="24">
        <v>677.6049212882682</v>
      </c>
      <c r="I266" s="24">
        <v>5703.9107650064179</v>
      </c>
    </row>
    <row r="267" spans="1:9">
      <c r="A267" s="26" t="s">
        <v>1740</v>
      </c>
      <c r="B267" s="24">
        <v>4716.9466515261392</v>
      </c>
      <c r="C267" s="24">
        <v>87.936802534414198</v>
      </c>
      <c r="D267" s="24">
        <v>1797.3782063655133</v>
      </c>
      <c r="E267" s="24">
        <v>2279.4616374547081</v>
      </c>
      <c r="F267" s="24">
        <v>141.50839954578419</v>
      </c>
      <c r="G267" s="24">
        <v>47.169466515261391</v>
      </c>
      <c r="H267" s="24">
        <v>847.00615161033522</v>
      </c>
      <c r="I267" s="24">
        <v>7129.8884562580233</v>
      </c>
    </row>
    <row r="268" spans="1:9">
      <c r="A268" s="26" t="s">
        <v>1746</v>
      </c>
      <c r="B268" s="24">
        <v>2830.1679909156837</v>
      </c>
      <c r="C268" s="24">
        <v>52.762081520648515</v>
      </c>
      <c r="D268" s="24">
        <v>1078.4269238193078</v>
      </c>
      <c r="E268" s="24">
        <v>1367.6769824728249</v>
      </c>
      <c r="F268" s="24">
        <v>84.905039727470509</v>
      </c>
      <c r="G268" s="24">
        <v>28.301679909156835</v>
      </c>
      <c r="H268" s="24">
        <v>508.20369096620118</v>
      </c>
      <c r="I268" s="24">
        <v>4277.9330737548144</v>
      </c>
    </row>
    <row r="269" spans="1:9">
      <c r="A269" s="26" t="s">
        <v>1729</v>
      </c>
      <c r="B269" s="24">
        <v>191.77568524935668</v>
      </c>
      <c r="C269" s="24">
        <v>3.5752239341562952</v>
      </c>
      <c r="D269" s="24">
        <v>73.075542854927662</v>
      </c>
      <c r="E269" s="24">
        <v>92.675484761113751</v>
      </c>
      <c r="F269" s="24">
        <v>5.7532705574807004</v>
      </c>
      <c r="G269" s="24">
        <v>1.9177568524935666</v>
      </c>
      <c r="H269" s="24">
        <v>34.436510975365309</v>
      </c>
      <c r="I269" s="24">
        <v>289.87803879612801</v>
      </c>
    </row>
    <row r="270" spans="1:9">
      <c r="A270" s="26" t="s">
        <v>1753</v>
      </c>
      <c r="B270" s="24">
        <v>2358.4733257630696</v>
      </c>
      <c r="C270" s="24">
        <v>43.968401267207099</v>
      </c>
      <c r="D270" s="24">
        <v>898.68910318275664</v>
      </c>
      <c r="E270" s="24">
        <v>1139.7308187273541</v>
      </c>
      <c r="F270" s="24">
        <v>70.754199772892093</v>
      </c>
      <c r="G270" s="24">
        <v>23.584733257630695</v>
      </c>
      <c r="H270" s="24">
        <v>423.50307580516761</v>
      </c>
      <c r="I270" s="24">
        <v>3564.9442281290117</v>
      </c>
    </row>
    <row r="271" spans="1:9">
      <c r="A271" s="26" t="s">
        <v>1738</v>
      </c>
      <c r="B271" s="24">
        <v>7075.4199772892089</v>
      </c>
      <c r="C271" s="24">
        <v>131.9052038016213</v>
      </c>
      <c r="D271" s="24">
        <v>2696.0673095482698</v>
      </c>
      <c r="E271" s="24">
        <v>3419.1924561820624</v>
      </c>
      <c r="F271" s="24">
        <v>212.26259931867628</v>
      </c>
      <c r="G271" s="24">
        <v>70.754199772892093</v>
      </c>
      <c r="H271" s="24">
        <v>1270.5092274155029</v>
      </c>
      <c r="I271" s="24">
        <v>10694.832684387035</v>
      </c>
    </row>
    <row r="272" spans="1:9">
      <c r="A272" s="26" t="s">
        <v>2090</v>
      </c>
      <c r="B272" s="28">
        <v>4716.9466515261392</v>
      </c>
      <c r="C272" s="28">
        <v>87.936802534414198</v>
      </c>
      <c r="D272" s="28">
        <v>1797.3782063655133</v>
      </c>
      <c r="E272" s="28">
        <v>2279.4616374547081</v>
      </c>
      <c r="F272" s="28">
        <v>141.50839954578419</v>
      </c>
      <c r="G272" s="28">
        <v>47.169466515261391</v>
      </c>
      <c r="H272" s="28">
        <v>847.00615161033522</v>
      </c>
      <c r="I272" s="28">
        <v>7129.8884562580233</v>
      </c>
    </row>
    <row r="273" spans="1:9">
      <c r="A273" s="26" t="s">
        <v>1710</v>
      </c>
      <c r="B273" s="24">
        <v>2358.4733257630696</v>
      </c>
      <c r="C273" s="24">
        <v>43.968401267207099</v>
      </c>
      <c r="D273" s="24">
        <v>898.68910318275664</v>
      </c>
      <c r="E273" s="24">
        <v>1139.7308187273541</v>
      </c>
      <c r="F273" s="24">
        <v>70.754199772892093</v>
      </c>
      <c r="G273" s="24">
        <v>23.584733257630695</v>
      </c>
      <c r="H273" s="24">
        <v>423.50307580516761</v>
      </c>
      <c r="I273" s="24">
        <v>3564.9442281290117</v>
      </c>
    </row>
    <row r="274" spans="1:9">
      <c r="A274" s="26" t="s">
        <v>1708</v>
      </c>
      <c r="B274" s="24">
        <v>319.62614208226108</v>
      </c>
      <c r="C274" s="24">
        <v>5.958706556927158</v>
      </c>
      <c r="D274" s="24">
        <v>121.79257142487943</v>
      </c>
      <c r="E274" s="24">
        <v>154.4591412685229</v>
      </c>
      <c r="F274" s="24">
        <v>9.5887842624678328</v>
      </c>
      <c r="G274" s="24">
        <v>3.1962614208226108</v>
      </c>
      <c r="H274" s="24">
        <v>57.394184958942176</v>
      </c>
      <c r="I274" s="24">
        <v>483.13006466021329</v>
      </c>
    </row>
    <row r="275" spans="1:9">
      <c r="A275" s="26" t="s">
        <v>1754</v>
      </c>
      <c r="B275" s="24">
        <v>4716.9466515261392</v>
      </c>
      <c r="C275" s="24">
        <v>87.936802534414198</v>
      </c>
      <c r="D275" s="24">
        <v>1797.3782063655133</v>
      </c>
      <c r="E275" s="24">
        <v>2279.4616374547081</v>
      </c>
      <c r="F275" s="24">
        <v>141.50839954578419</v>
      </c>
      <c r="G275" s="24">
        <v>47.169466515261391</v>
      </c>
      <c r="H275" s="24">
        <v>847.00615161033522</v>
      </c>
      <c r="I275" s="24">
        <v>7129.8884562580233</v>
      </c>
    </row>
    <row r="276" spans="1:9">
      <c r="A276" s="26" t="s">
        <v>1736</v>
      </c>
      <c r="B276" s="24">
        <v>4245.2519863735261</v>
      </c>
      <c r="C276" s="24">
        <v>79.143122280972776</v>
      </c>
      <c r="D276" s="24">
        <v>1617.640385728962</v>
      </c>
      <c r="E276" s="24">
        <v>2051.5154737092375</v>
      </c>
      <c r="F276" s="24">
        <v>127.35755959120577</v>
      </c>
      <c r="G276" s="24">
        <v>42.452519863735255</v>
      </c>
      <c r="H276" s="24">
        <v>762.30553644930183</v>
      </c>
      <c r="I276" s="24">
        <v>6416.8996106322211</v>
      </c>
    </row>
    <row r="277" spans="1:9">
      <c r="A277" s="26" t="s">
        <v>1722</v>
      </c>
      <c r="B277" s="24">
        <v>5420.1241641071138</v>
      </c>
      <c r="C277" s="24">
        <v>101.04595695965395</v>
      </c>
      <c r="D277" s="24">
        <v>2065.3218635002481</v>
      </c>
      <c r="E277" s="24">
        <v>2619.2717482454586</v>
      </c>
      <c r="F277" s="24">
        <v>162.60372492321343</v>
      </c>
      <c r="G277" s="24">
        <v>54.201241641071135</v>
      </c>
      <c r="H277" s="24">
        <v>973.27335852000806</v>
      </c>
      <c r="I277" s="24">
        <v>8192.7745985104921</v>
      </c>
    </row>
    <row r="278" spans="1:9">
      <c r="A278" s="26" t="s">
        <v>1755</v>
      </c>
      <c r="B278" s="24">
        <v>4716.9466515261392</v>
      </c>
      <c r="C278" s="24">
        <v>87.936802534414198</v>
      </c>
      <c r="D278" s="24">
        <v>1797.3782063655133</v>
      </c>
      <c r="E278" s="24">
        <v>2279.4616374547081</v>
      </c>
      <c r="F278" s="24">
        <v>141.50839954578419</v>
      </c>
      <c r="G278" s="24">
        <v>47.169466515261391</v>
      </c>
      <c r="H278" s="24">
        <v>847.00615161033522</v>
      </c>
      <c r="I278" s="24">
        <v>7129.8884562580233</v>
      </c>
    </row>
    <row r="279" spans="1:9">
      <c r="A279" s="26" t="s">
        <v>1751</v>
      </c>
      <c r="B279" s="24">
        <v>2358.4733257630696</v>
      </c>
      <c r="C279" s="24">
        <v>43.968401267207099</v>
      </c>
      <c r="D279" s="24">
        <v>898.68910318275664</v>
      </c>
      <c r="E279" s="24">
        <v>1139.7308187273541</v>
      </c>
      <c r="F279" s="24">
        <v>70.754199772892093</v>
      </c>
      <c r="G279" s="24">
        <v>23.584733257630695</v>
      </c>
      <c r="H279" s="24">
        <v>423.50307580516761</v>
      </c>
      <c r="I279" s="24">
        <v>3564.9442281290117</v>
      </c>
    </row>
    <row r="280" spans="1:9">
      <c r="A280" s="26" t="s">
        <v>1711</v>
      </c>
      <c r="B280" s="24">
        <v>6132.0306469839807</v>
      </c>
      <c r="C280" s="24">
        <v>114.31784329473845</v>
      </c>
      <c r="D280" s="24">
        <v>2336.5916682751672</v>
      </c>
      <c r="E280" s="24">
        <v>2963.3001286911203</v>
      </c>
      <c r="F280" s="24">
        <v>183.96091940951942</v>
      </c>
      <c r="G280" s="24">
        <v>61.320306469839807</v>
      </c>
      <c r="H280" s="24">
        <v>1101.1079970934359</v>
      </c>
      <c r="I280" s="24">
        <v>9268.85499313543</v>
      </c>
    </row>
    <row r="281" spans="1:9">
      <c r="A281" s="26" t="s">
        <v>1437</v>
      </c>
      <c r="B281" s="24">
        <v>7075.4199772892089</v>
      </c>
      <c r="C281" s="24">
        <v>131.9052038016213</v>
      </c>
      <c r="D281" s="24">
        <v>2696.0673095482698</v>
      </c>
      <c r="E281" s="24">
        <v>3419.1924561820624</v>
      </c>
      <c r="F281" s="24">
        <v>212.26259931867628</v>
      </c>
      <c r="G281" s="24">
        <v>70.754199772892093</v>
      </c>
      <c r="H281" s="24">
        <v>1270.5092274155029</v>
      </c>
      <c r="I281" s="24">
        <v>10694.832684387035</v>
      </c>
    </row>
    <row r="282" spans="1:9">
      <c r="A282" s="26" t="s">
        <v>1752</v>
      </c>
      <c r="B282" s="24">
        <v>4716.9466515261392</v>
      </c>
      <c r="C282" s="24">
        <v>87.936802534414198</v>
      </c>
      <c r="D282" s="24">
        <v>1797.3782063655133</v>
      </c>
      <c r="E282" s="24">
        <v>2279.4616374547081</v>
      </c>
      <c r="F282" s="24">
        <v>141.50839954578419</v>
      </c>
      <c r="G282" s="24">
        <v>47.169466515261391</v>
      </c>
      <c r="H282" s="24">
        <v>847.00615161033522</v>
      </c>
      <c r="I282" s="24">
        <v>7129.8884562580233</v>
      </c>
    </row>
    <row r="283" spans="1:9">
      <c r="A283" s="26" t="s">
        <v>1749</v>
      </c>
      <c r="B283" s="24">
        <v>2358.4733257630696</v>
      </c>
      <c r="C283" s="24">
        <v>43.968401267207099</v>
      </c>
      <c r="D283" s="24">
        <v>898.68910318275664</v>
      </c>
      <c r="E283" s="24">
        <v>1139.7308187273541</v>
      </c>
      <c r="F283" s="24">
        <v>70.754199772892093</v>
      </c>
      <c r="G283" s="24">
        <v>23.584733257630695</v>
      </c>
      <c r="H283" s="24">
        <v>423.50307580516761</v>
      </c>
      <c r="I283" s="24">
        <v>3564.9442281290117</v>
      </c>
    </row>
    <row r="284" spans="1:9">
      <c r="A284" s="26" t="s">
        <v>1739</v>
      </c>
      <c r="B284" s="24">
        <v>4716.9466515261392</v>
      </c>
      <c r="C284" s="24">
        <v>87.936802534414198</v>
      </c>
      <c r="D284" s="24">
        <v>1797.3782063655133</v>
      </c>
      <c r="E284" s="24">
        <v>2279.4616374547081</v>
      </c>
      <c r="F284" s="24">
        <v>141.50839954578419</v>
      </c>
      <c r="G284" s="24">
        <v>47.169466515261391</v>
      </c>
      <c r="H284" s="24">
        <v>847.00615161033522</v>
      </c>
      <c r="I284" s="24">
        <v>7129.8884562580233</v>
      </c>
    </row>
    <row r="285" spans="1:9">
      <c r="A285" s="26" t="s">
        <v>1723</v>
      </c>
      <c r="B285" s="24">
        <v>12815.170283478583</v>
      </c>
      <c r="C285" s="24">
        <v>238.9098673182024</v>
      </c>
      <c r="D285" s="24">
        <v>4883.181744473397</v>
      </c>
      <c r="E285" s="24">
        <v>6192.9233456960428</v>
      </c>
      <c r="F285" s="24">
        <v>384.45510850435755</v>
      </c>
      <c r="G285" s="24">
        <v>128.15170283478582</v>
      </c>
      <c r="H285" s="24">
        <v>2301.1767708944531</v>
      </c>
      <c r="I285" s="24">
        <v>19370.737347557741</v>
      </c>
    </row>
    <row r="286" spans="1:9">
      <c r="A286" s="26" t="s">
        <v>1724</v>
      </c>
      <c r="B286" s="24">
        <v>9785.4820593427648</v>
      </c>
      <c r="C286" s="24">
        <v>182.42818228144827</v>
      </c>
      <c r="D286" s="24">
        <v>3728.7282412983941</v>
      </c>
      <c r="E286" s="24">
        <v>4728.828330304792</v>
      </c>
      <c r="F286" s="24">
        <v>293.56446178028295</v>
      </c>
      <c r="G286" s="24">
        <v>97.854820593427661</v>
      </c>
      <c r="H286" s="24">
        <v>1757.1459066755069</v>
      </c>
      <c r="I286" s="24">
        <v>14791.219983642281</v>
      </c>
    </row>
    <row r="287" spans="1:9">
      <c r="A287" s="26" t="s">
        <v>1713</v>
      </c>
      <c r="B287" s="24">
        <v>7735.7925085028683</v>
      </c>
      <c r="C287" s="24">
        <v>144.2163561564393</v>
      </c>
      <c r="D287" s="24">
        <v>2947.7002584394418</v>
      </c>
      <c r="E287" s="24">
        <v>3738.3170854257214</v>
      </c>
      <c r="F287" s="24">
        <v>232.07377525508605</v>
      </c>
      <c r="G287" s="24">
        <v>77.357925085028683</v>
      </c>
      <c r="H287" s="24">
        <v>1389.0900886409497</v>
      </c>
      <c r="I287" s="24">
        <v>11693.017068263158</v>
      </c>
    </row>
    <row r="288" spans="1:9">
      <c r="A288" s="26" t="s">
        <v>1742</v>
      </c>
      <c r="B288" s="24">
        <v>2358.4733257630696</v>
      </c>
      <c r="C288" s="24">
        <v>43.968401267207099</v>
      </c>
      <c r="D288" s="24">
        <v>898.68910318275664</v>
      </c>
      <c r="E288" s="24">
        <v>1139.7308187273541</v>
      </c>
      <c r="F288" s="24">
        <v>70.754199772892093</v>
      </c>
      <c r="G288" s="24">
        <v>23.584733257630695</v>
      </c>
      <c r="H288" s="24">
        <v>423.50307580516761</v>
      </c>
      <c r="I288" s="24">
        <v>3564.9442281290117</v>
      </c>
    </row>
    <row r="289" spans="1:9">
      <c r="A289" s="26" t="s">
        <v>1712</v>
      </c>
      <c r="B289" s="24">
        <v>6603.7253121365957</v>
      </c>
      <c r="C289" s="24">
        <v>123.11152354817987</v>
      </c>
      <c r="D289" s="24">
        <v>2516.3294889117187</v>
      </c>
      <c r="E289" s="24">
        <v>3191.2462924365918</v>
      </c>
      <c r="F289" s="24">
        <v>198.11175936409785</v>
      </c>
      <c r="G289" s="24">
        <v>66.03725312136595</v>
      </c>
      <c r="H289" s="24">
        <v>1185.8086122544694</v>
      </c>
      <c r="I289" s="24">
        <v>9981.8438387612332</v>
      </c>
    </row>
    <row r="290" spans="1:9">
      <c r="A290" s="26" t="s">
        <v>1720</v>
      </c>
      <c r="B290" s="24">
        <v>6059.376448271636</v>
      </c>
      <c r="C290" s="24">
        <v>112.96337007350827</v>
      </c>
      <c r="D290" s="24">
        <v>2308.9070063500067</v>
      </c>
      <c r="E290" s="24">
        <v>2928.1900307825044</v>
      </c>
      <c r="F290" s="24">
        <v>181.78129344814909</v>
      </c>
      <c r="G290" s="24">
        <v>60.59376448271636</v>
      </c>
      <c r="H290" s="24">
        <v>1088.0617284378923</v>
      </c>
      <c r="I290" s="24">
        <v>9159.0347278309182</v>
      </c>
    </row>
    <row r="291" spans="1:9">
      <c r="A291" s="26" t="s">
        <v>1727</v>
      </c>
      <c r="B291" s="24">
        <v>11991.886862035484</v>
      </c>
      <c r="C291" s="24">
        <v>223.56160985214109</v>
      </c>
      <c r="D291" s="24">
        <v>4569.4720952694788</v>
      </c>
      <c r="E291" s="24">
        <v>5795.0721265551974</v>
      </c>
      <c r="F291" s="24">
        <v>359.75660586106449</v>
      </c>
      <c r="G291" s="24">
        <v>119.91886862035483</v>
      </c>
      <c r="H291" s="24">
        <v>2153.3425522785828</v>
      </c>
      <c r="I291" s="24">
        <v>18126.305430805704</v>
      </c>
    </row>
    <row r="292" spans="1:9">
      <c r="A292" s="26" t="s">
        <v>1707</v>
      </c>
      <c r="B292" s="24">
        <v>9433.8933030522785</v>
      </c>
      <c r="C292" s="24">
        <v>175.8736050688284</v>
      </c>
      <c r="D292" s="24">
        <v>3594.7564127310266</v>
      </c>
      <c r="E292" s="24">
        <v>4558.9232749094163</v>
      </c>
      <c r="F292" s="24">
        <v>283.01679909156837</v>
      </c>
      <c r="G292" s="24">
        <v>94.338933030522782</v>
      </c>
      <c r="H292" s="24">
        <v>1694.0123032206704</v>
      </c>
      <c r="I292" s="24">
        <v>14259.776912516047</v>
      </c>
    </row>
    <row r="293" spans="1:9">
      <c r="A293" s="26" t="s">
        <v>1725</v>
      </c>
      <c r="B293" s="24">
        <v>191.77568524935668</v>
      </c>
      <c r="C293" s="24">
        <v>3.5752239341562952</v>
      </c>
      <c r="D293" s="24">
        <v>73.075542854927662</v>
      </c>
      <c r="E293" s="24">
        <v>92.675484761113751</v>
      </c>
      <c r="F293" s="24">
        <v>5.7532705574807004</v>
      </c>
      <c r="G293" s="24">
        <v>1.9177568524935666</v>
      </c>
      <c r="H293" s="24">
        <v>34.436510975365309</v>
      </c>
      <c r="I293" s="24">
        <v>289.87803879612801</v>
      </c>
    </row>
    <row r="294" spans="1:9">
      <c r="A294" s="26" t="s">
        <v>1715</v>
      </c>
      <c r="B294" s="24">
        <v>1132.0671963662735</v>
      </c>
      <c r="C294" s="24">
        <v>21.104832608259407</v>
      </c>
      <c r="D294" s="24">
        <v>431.37076952772316</v>
      </c>
      <c r="E294" s="24">
        <v>547.07079298912993</v>
      </c>
      <c r="F294" s="24">
        <v>33.962015890988205</v>
      </c>
      <c r="G294" s="24">
        <v>11.320671963662734</v>
      </c>
      <c r="H294" s="24">
        <v>203.28147638648048</v>
      </c>
      <c r="I294" s="24">
        <v>1711.1732295019256</v>
      </c>
    </row>
    <row r="295" spans="1:9">
      <c r="A295" s="26" t="s">
        <v>1733</v>
      </c>
      <c r="B295" s="24">
        <v>4716.9466515261392</v>
      </c>
      <c r="C295" s="24">
        <v>87.936802534414198</v>
      </c>
      <c r="D295" s="24">
        <v>1797.3782063655133</v>
      </c>
      <c r="E295" s="24">
        <v>2279.4616374547081</v>
      </c>
      <c r="F295" s="24">
        <v>141.50839954578419</v>
      </c>
      <c r="G295" s="24">
        <v>47.169466515261391</v>
      </c>
      <c r="H295" s="24">
        <v>847.00615161033522</v>
      </c>
      <c r="I295" s="24">
        <v>7129.8884562580233</v>
      </c>
    </row>
    <row r="296" spans="1:9">
      <c r="A296" s="26" t="s">
        <v>1735</v>
      </c>
      <c r="B296" s="24">
        <v>4245.2519863735261</v>
      </c>
      <c r="C296" s="24">
        <v>79.143122280972776</v>
      </c>
      <c r="D296" s="24">
        <v>1617.640385728962</v>
      </c>
      <c r="E296" s="24">
        <v>2051.5154737092375</v>
      </c>
      <c r="F296" s="24">
        <v>127.35755959120577</v>
      </c>
      <c r="G296" s="24">
        <v>42.452519863735255</v>
      </c>
      <c r="H296" s="24">
        <v>762.30553644930183</v>
      </c>
      <c r="I296" s="24">
        <v>6416.8996106322211</v>
      </c>
    </row>
    <row r="297" spans="1:9">
      <c r="A297" s="26" t="s">
        <v>1719</v>
      </c>
      <c r="B297" s="24">
        <v>479.43921312339171</v>
      </c>
      <c r="C297" s="24">
        <v>8.9380598353907388</v>
      </c>
      <c r="D297" s="24">
        <v>182.68885713731916</v>
      </c>
      <c r="E297" s="24">
        <v>231.68871190278438</v>
      </c>
      <c r="F297" s="24">
        <v>14.383176393701751</v>
      </c>
      <c r="G297" s="24">
        <v>4.7943921312339173</v>
      </c>
      <c r="H297" s="24">
        <v>86.091277438413272</v>
      </c>
      <c r="I297" s="24">
        <v>724.69509699031994</v>
      </c>
    </row>
    <row r="298" spans="1:9">
      <c r="A298" s="26" t="s">
        <v>1741</v>
      </c>
      <c r="B298" s="24">
        <v>10377.282633357507</v>
      </c>
      <c r="C298" s="24">
        <v>193.46096557571121</v>
      </c>
      <c r="D298" s="24">
        <v>3954.2320540041292</v>
      </c>
      <c r="E298" s="24">
        <v>5014.8156024003583</v>
      </c>
      <c r="F298" s="24">
        <v>311.31847900072523</v>
      </c>
      <c r="G298" s="24">
        <v>103.77282633357507</v>
      </c>
      <c r="H298" s="24">
        <v>1863.4135335427377</v>
      </c>
      <c r="I298" s="24">
        <v>15685.754603767651</v>
      </c>
    </row>
    <row r="299" spans="1:9">
      <c r="A299" s="26" t="s">
        <v>1737</v>
      </c>
      <c r="B299" s="24">
        <v>4716.9466515261392</v>
      </c>
      <c r="C299" s="24">
        <v>87.936802534414198</v>
      </c>
      <c r="D299" s="24">
        <v>1797.3782063655133</v>
      </c>
      <c r="E299" s="24">
        <v>2279.4616374547081</v>
      </c>
      <c r="F299" s="24">
        <v>141.50839954578419</v>
      </c>
      <c r="G299" s="24">
        <v>47.169466515261391</v>
      </c>
      <c r="H299" s="24">
        <v>847.00615161033522</v>
      </c>
      <c r="I299" s="24">
        <v>7129.8884562580233</v>
      </c>
    </row>
    <row r="300" spans="1:9">
      <c r="A300" s="25" t="s">
        <v>1334</v>
      </c>
      <c r="B300" s="24">
        <v>63823.202163247639</v>
      </c>
      <c r="C300" s="24">
        <v>2847.0578271095501</v>
      </c>
      <c r="D300" s="24">
        <v>84068.146469413419</v>
      </c>
      <c r="E300" s="24">
        <v>46515.597249873848</v>
      </c>
      <c r="F300" s="24">
        <v>1914.6960648974282</v>
      </c>
      <c r="G300" s="24">
        <v>638.23202163247652</v>
      </c>
      <c r="H300" s="24">
        <v>24165.31945415273</v>
      </c>
      <c r="I300" s="24">
        <v>202895.67443149761</v>
      </c>
    </row>
    <row r="301" spans="1:9">
      <c r="A301" s="26" t="s">
        <v>195</v>
      </c>
      <c r="B301" s="24">
        <v>892.59158788248601</v>
      </c>
      <c r="C301" s="24">
        <v>39.817179028293097</v>
      </c>
      <c r="D301" s="24">
        <v>1175.7247803947043</v>
      </c>
      <c r="E301" s="24">
        <v>650.53819619342005</v>
      </c>
      <c r="F301" s="24">
        <v>26.777747636474576</v>
      </c>
      <c r="G301" s="24">
        <v>8.9259158788248598</v>
      </c>
      <c r="H301" s="24">
        <v>337.96111965830795</v>
      </c>
      <c r="I301" s="24">
        <v>2837.5726393682253</v>
      </c>
    </row>
    <row r="302" spans="1:9">
      <c r="A302" s="26" t="s">
        <v>158</v>
      </c>
      <c r="B302" s="24">
        <v>2092.9274759791124</v>
      </c>
      <c r="C302" s="24">
        <v>93.36237214826329</v>
      </c>
      <c r="D302" s="24">
        <v>2756.811435916813</v>
      </c>
      <c r="E302" s="24">
        <v>1525.3664536734923</v>
      </c>
      <c r="F302" s="24">
        <v>62.787824279373353</v>
      </c>
      <c r="G302" s="24">
        <v>20.92927475979112</v>
      </c>
      <c r="H302" s="24">
        <v>792.44317641794783</v>
      </c>
      <c r="I302" s="24">
        <v>6653.4726773631683</v>
      </c>
    </row>
    <row r="303" spans="1:9">
      <c r="A303" s="26" t="s">
        <v>1348</v>
      </c>
      <c r="B303" s="24">
        <v>641.55020379053678</v>
      </c>
      <c r="C303" s="24">
        <v>28.618597426585662</v>
      </c>
      <c r="D303" s="24">
        <v>845.05218590869379</v>
      </c>
      <c r="E303" s="24">
        <v>467.57432851402064</v>
      </c>
      <c r="F303" s="24">
        <v>19.246506113716102</v>
      </c>
      <c r="G303" s="24">
        <v>6.4155020379053678</v>
      </c>
      <c r="H303" s="24">
        <v>242.90955475440882</v>
      </c>
      <c r="I303" s="24">
        <v>2039.5053345459116</v>
      </c>
    </row>
    <row r="304" spans="1:9">
      <c r="A304" s="26" t="s">
        <v>172</v>
      </c>
      <c r="B304" s="24">
        <v>2752.9206808706117</v>
      </c>
      <c r="C304" s="24">
        <v>122.80368433782149</v>
      </c>
      <c r="D304" s="24">
        <v>3626.1568077726092</v>
      </c>
      <c r="E304" s="24">
        <v>2006.3824018840151</v>
      </c>
      <c r="F304" s="24">
        <v>82.58762042611832</v>
      </c>
      <c r="G304" s="24">
        <v>27.529206808706114</v>
      </c>
      <c r="H304" s="24">
        <v>1042.3357874621067</v>
      </c>
      <c r="I304" s="24">
        <v>8751.6088079219371</v>
      </c>
    </row>
    <row r="305" spans="1:9">
      <c r="A305" s="26" t="s">
        <v>186</v>
      </c>
      <c r="B305" s="24">
        <v>2978.358432540072</v>
      </c>
      <c r="C305" s="24">
        <v>132.86012609664812</v>
      </c>
      <c r="D305" s="24">
        <v>3923.1042075380974</v>
      </c>
      <c r="E305" s="24">
        <v>2170.6858417952808</v>
      </c>
      <c r="F305" s="24">
        <v>89.350752976202131</v>
      </c>
      <c r="G305" s="24">
        <v>29.783584325400717</v>
      </c>
      <c r="H305" s="24">
        <v>1127.6930729236556</v>
      </c>
      <c r="I305" s="24">
        <v>9468.2814773737227</v>
      </c>
    </row>
    <row r="306" spans="1:9">
      <c r="A306" s="26" t="s">
        <v>162</v>
      </c>
      <c r="B306" s="24">
        <v>94.504860203651575</v>
      </c>
      <c r="C306" s="24">
        <v>4.2157208166160904</v>
      </c>
      <c r="D306" s="24">
        <v>124.48213440232296</v>
      </c>
      <c r="E306" s="24">
        <v>68.876989345421464</v>
      </c>
      <c r="F306" s="24">
        <v>2.8351458061095469</v>
      </c>
      <c r="G306" s="24">
        <v>0.94504860203651564</v>
      </c>
      <c r="H306" s="24">
        <v>35.782286995721577</v>
      </c>
      <c r="I306" s="24">
        <v>300.43348967400965</v>
      </c>
    </row>
    <row r="307" spans="1:9">
      <c r="A307" s="26" t="s">
        <v>175</v>
      </c>
      <c r="B307" s="24">
        <v>3992.965772678951</v>
      </c>
      <c r="C307" s="24">
        <v>178.12024579099676</v>
      </c>
      <c r="D307" s="24">
        <v>5259.5485661518478</v>
      </c>
      <c r="E307" s="24">
        <v>2910.1515032008274</v>
      </c>
      <c r="F307" s="24">
        <v>119.78897318036849</v>
      </c>
      <c r="G307" s="24">
        <v>39.929657726789507</v>
      </c>
      <c r="H307" s="24">
        <v>1511.8529029533524</v>
      </c>
      <c r="I307" s="24">
        <v>12693.745471393897</v>
      </c>
    </row>
    <row r="308" spans="1:9">
      <c r="A308" s="26" t="s">
        <v>161</v>
      </c>
      <c r="B308" s="24">
        <v>1394.6743560663845</v>
      </c>
      <c r="C308" s="24">
        <v>62.214342231707967</v>
      </c>
      <c r="D308" s="24">
        <v>1837.0699693667257</v>
      </c>
      <c r="E308" s="24">
        <v>1016.4659315522188</v>
      </c>
      <c r="F308" s="24">
        <v>41.840230681991521</v>
      </c>
      <c r="G308" s="24">
        <v>13.946743560663844</v>
      </c>
      <c r="H308" s="24">
        <v>528.06424946610616</v>
      </c>
      <c r="I308" s="24">
        <v>4433.7072490128512</v>
      </c>
    </row>
    <row r="309" spans="1:9">
      <c r="A309" s="26" t="s">
        <v>167</v>
      </c>
      <c r="B309" s="24">
        <v>886.34689844049535</v>
      </c>
      <c r="C309" s="24">
        <v>39.538612749086163</v>
      </c>
      <c r="D309" s="24">
        <v>1167.4992534880087</v>
      </c>
      <c r="E309" s="24">
        <v>645.98694446695231</v>
      </c>
      <c r="F309" s="24">
        <v>26.590406953214853</v>
      </c>
      <c r="G309" s="24">
        <v>8.8634689844049532</v>
      </c>
      <c r="H309" s="24">
        <v>335.59669872449626</v>
      </c>
      <c r="I309" s="24">
        <v>2817.720603854445</v>
      </c>
    </row>
    <row r="310" spans="1:9">
      <c r="A310" s="26" t="s">
        <v>188</v>
      </c>
      <c r="B310" s="24">
        <v>1255.206920459746</v>
      </c>
      <c r="C310" s="24">
        <v>55.992908008537171</v>
      </c>
      <c r="D310" s="24">
        <v>1653.3629724300531</v>
      </c>
      <c r="E310" s="24">
        <v>914.81933839699695</v>
      </c>
      <c r="F310" s="24">
        <v>37.656207613792375</v>
      </c>
      <c r="G310" s="24">
        <v>12.552069204597458</v>
      </c>
      <c r="H310" s="24">
        <v>475.25782451949556</v>
      </c>
      <c r="I310" s="24">
        <v>3990.3365241115666</v>
      </c>
    </row>
    <row r="311" spans="1:9">
      <c r="A311" s="26" t="s">
        <v>200</v>
      </c>
      <c r="B311" s="24">
        <v>1394.6743560663845</v>
      </c>
      <c r="C311" s="24">
        <v>62.214342231707967</v>
      </c>
      <c r="D311" s="24">
        <v>1837.0699693667257</v>
      </c>
      <c r="E311" s="24">
        <v>1016.4659315522188</v>
      </c>
      <c r="F311" s="24">
        <v>41.840230681991521</v>
      </c>
      <c r="G311" s="24">
        <v>13.946743560663844</v>
      </c>
      <c r="H311" s="24">
        <v>528.06424946610616</v>
      </c>
      <c r="I311" s="24">
        <v>4433.7072490128512</v>
      </c>
    </row>
    <row r="312" spans="1:9">
      <c r="A312" s="26" t="s">
        <v>183</v>
      </c>
      <c r="B312" s="24">
        <v>56.702916122190942</v>
      </c>
      <c r="C312" s="24">
        <v>2.5294324899696541</v>
      </c>
      <c r="D312" s="24">
        <v>74.689280641393779</v>
      </c>
      <c r="E312" s="24">
        <v>41.326193607252883</v>
      </c>
      <c r="F312" s="24">
        <v>1.7010874836657282</v>
      </c>
      <c r="G312" s="24">
        <v>0.56702916122190938</v>
      </c>
      <c r="H312" s="24">
        <v>21.46937219743295</v>
      </c>
      <c r="I312" s="24">
        <v>180.26009380440578</v>
      </c>
    </row>
    <row r="313" spans="1:9">
      <c r="A313" s="26" t="s">
        <v>165</v>
      </c>
      <c r="B313" s="24">
        <v>113.40583224438188</v>
      </c>
      <c r="C313" s="24">
        <v>5.0588649799393082</v>
      </c>
      <c r="D313" s="24">
        <v>149.37856128278756</v>
      </c>
      <c r="E313" s="24">
        <v>82.652387214505765</v>
      </c>
      <c r="F313" s="24">
        <v>3.4021749673314563</v>
      </c>
      <c r="G313" s="24">
        <v>1.1340583224438188</v>
      </c>
      <c r="H313" s="24">
        <v>42.9387443948659</v>
      </c>
      <c r="I313" s="24">
        <v>360.52018760881157</v>
      </c>
    </row>
    <row r="314" spans="1:9">
      <c r="A314" s="26" t="s">
        <v>2085</v>
      </c>
      <c r="B314" s="28">
        <v>94.504860203651575</v>
      </c>
      <c r="C314" s="28">
        <v>4.2157208166160904</v>
      </c>
      <c r="D314" s="28">
        <v>124.48213440232296</v>
      </c>
      <c r="E314" s="28">
        <v>68.876989345421464</v>
      </c>
      <c r="F314" s="28">
        <v>2.8351458061095469</v>
      </c>
      <c r="G314" s="28">
        <v>0.94504860203651564</v>
      </c>
      <c r="H314" s="28">
        <v>35.782286995721577</v>
      </c>
      <c r="I314" s="28">
        <v>300.43348967400965</v>
      </c>
    </row>
    <row r="315" spans="1:9">
      <c r="A315" s="26" t="s">
        <v>204</v>
      </c>
      <c r="B315" s="24">
        <v>1247.1303472586842</v>
      </c>
      <c r="C315" s="24">
        <v>55.632624127927571</v>
      </c>
      <c r="D315" s="24">
        <v>1642.7244817899082</v>
      </c>
      <c r="E315" s="24">
        <v>908.93297398020104</v>
      </c>
      <c r="F315" s="24">
        <v>37.413910417760519</v>
      </c>
      <c r="G315" s="24">
        <v>12.471303472586841</v>
      </c>
      <c r="H315" s="24">
        <v>472.19979914810642</v>
      </c>
      <c r="I315" s="24">
        <v>3964.6608809100035</v>
      </c>
    </row>
    <row r="316" spans="1:9">
      <c r="A316" s="26" t="s">
        <v>196</v>
      </c>
      <c r="B316" s="24">
        <v>697.33717803319223</v>
      </c>
      <c r="C316" s="24">
        <v>31.107171115853983</v>
      </c>
      <c r="D316" s="24">
        <v>918.53498468336284</v>
      </c>
      <c r="E316" s="24">
        <v>508.23296577610938</v>
      </c>
      <c r="F316" s="24">
        <v>20.920115340995761</v>
      </c>
      <c r="G316" s="24">
        <v>6.973371780331922</v>
      </c>
      <c r="H316" s="24">
        <v>264.03212473305308</v>
      </c>
      <c r="I316" s="24">
        <v>2216.8536245064256</v>
      </c>
    </row>
    <row r="317" spans="1:9">
      <c r="A317" s="26" t="s">
        <v>178</v>
      </c>
      <c r="B317" s="24">
        <v>2789.3487121327689</v>
      </c>
      <c r="C317" s="24">
        <v>124.42868446341593</v>
      </c>
      <c r="D317" s="24">
        <v>3674.1399387334513</v>
      </c>
      <c r="E317" s="24">
        <v>2032.9318631044375</v>
      </c>
      <c r="F317" s="24">
        <v>83.680461363983042</v>
      </c>
      <c r="G317" s="24">
        <v>27.893487121327688</v>
      </c>
      <c r="H317" s="24">
        <v>1056.1284989322123</v>
      </c>
      <c r="I317" s="24">
        <v>8867.4144980257024</v>
      </c>
    </row>
    <row r="318" spans="1:9">
      <c r="A318" s="26" t="s">
        <v>1344</v>
      </c>
      <c r="B318" s="24">
        <v>56.702916122190942</v>
      </c>
      <c r="C318" s="24">
        <v>2.5294324899696541</v>
      </c>
      <c r="D318" s="24">
        <v>74.689280641393779</v>
      </c>
      <c r="E318" s="24">
        <v>41.326193607252883</v>
      </c>
      <c r="F318" s="24">
        <v>1.7010874836657282</v>
      </c>
      <c r="G318" s="24">
        <v>0.56702916122190938</v>
      </c>
      <c r="H318" s="24">
        <v>21.46937219743295</v>
      </c>
      <c r="I318" s="24">
        <v>180.26009380440578</v>
      </c>
    </row>
    <row r="319" spans="1:9">
      <c r="A319" s="26" t="s">
        <v>198</v>
      </c>
      <c r="B319" s="24">
        <v>3012.4966091033907</v>
      </c>
      <c r="C319" s="24">
        <v>134.3829792204892</v>
      </c>
      <c r="D319" s="24">
        <v>3968.0711338321275</v>
      </c>
      <c r="E319" s="24">
        <v>2195.5664121527925</v>
      </c>
      <c r="F319" s="24">
        <v>90.374898273101692</v>
      </c>
      <c r="G319" s="24">
        <v>30.124966091033901</v>
      </c>
      <c r="H319" s="24">
        <v>1140.6187788467894</v>
      </c>
      <c r="I319" s="24">
        <v>9576.807657867761</v>
      </c>
    </row>
    <row r="320" spans="1:9">
      <c r="A320" s="26" t="s">
        <v>170</v>
      </c>
      <c r="B320" s="24">
        <v>1813.0766628862998</v>
      </c>
      <c r="C320" s="24">
        <v>80.878644901220369</v>
      </c>
      <c r="D320" s="24">
        <v>2388.1909601767438</v>
      </c>
      <c r="E320" s="24">
        <v>1321.4057110178846</v>
      </c>
      <c r="F320" s="24">
        <v>54.392299886588987</v>
      </c>
      <c r="G320" s="24">
        <v>18.130766628862997</v>
      </c>
      <c r="H320" s="24">
        <v>686.48352430593809</v>
      </c>
      <c r="I320" s="24">
        <v>5763.8194237167072</v>
      </c>
    </row>
    <row r="321" spans="1:9">
      <c r="A321" s="26" t="s">
        <v>176</v>
      </c>
      <c r="B321" s="24">
        <v>141.7572903054774</v>
      </c>
      <c r="C321" s="24">
        <v>6.323581224924137</v>
      </c>
      <c r="D321" s="24">
        <v>186.72320160348448</v>
      </c>
      <c r="E321" s="24">
        <v>103.31548401813222</v>
      </c>
      <c r="F321" s="24">
        <v>4.2527187091643208</v>
      </c>
      <c r="G321" s="24">
        <v>1.4175729030547739</v>
      </c>
      <c r="H321" s="24">
        <v>53.67343049358238</v>
      </c>
      <c r="I321" s="24">
        <v>450.65023451101456</v>
      </c>
    </row>
    <row r="322" spans="1:9">
      <c r="A322" s="26" t="s">
        <v>173</v>
      </c>
      <c r="B322" s="24">
        <v>3570.366351529944</v>
      </c>
      <c r="C322" s="24">
        <v>159.26871611317239</v>
      </c>
      <c r="D322" s="24">
        <v>4702.8991215788174</v>
      </c>
      <c r="E322" s="24">
        <v>2602.1527847736807</v>
      </c>
      <c r="F322" s="24">
        <v>107.11099054589832</v>
      </c>
      <c r="G322" s="24">
        <v>35.703663515299439</v>
      </c>
      <c r="H322" s="24">
        <v>1351.8444786332318</v>
      </c>
      <c r="I322" s="24">
        <v>11350.290557472901</v>
      </c>
    </row>
    <row r="323" spans="1:9">
      <c r="A323" s="26" t="s">
        <v>184</v>
      </c>
      <c r="B323" s="24">
        <v>94.504860203651575</v>
      </c>
      <c r="C323" s="24">
        <v>4.2157208166160904</v>
      </c>
      <c r="D323" s="24">
        <v>124.48213440232296</v>
      </c>
      <c r="E323" s="24">
        <v>68.876989345421464</v>
      </c>
      <c r="F323" s="24">
        <v>2.8351458061095469</v>
      </c>
      <c r="G323" s="24">
        <v>0.94504860203651564</v>
      </c>
      <c r="H323" s="24">
        <v>35.782286995721577</v>
      </c>
      <c r="I323" s="24">
        <v>300.43348967400965</v>
      </c>
    </row>
    <row r="324" spans="1:9">
      <c r="A324" s="26" t="s">
        <v>1345</v>
      </c>
      <c r="B324" s="24">
        <v>1191.3433730160289</v>
      </c>
      <c r="C324" s="24">
        <v>53.144050438659256</v>
      </c>
      <c r="D324" s="24">
        <v>1569.2416830152392</v>
      </c>
      <c r="E324" s="24">
        <v>868.27433671811229</v>
      </c>
      <c r="F324" s="24">
        <v>35.740301190480864</v>
      </c>
      <c r="G324" s="24">
        <v>11.913433730160287</v>
      </c>
      <c r="H324" s="24">
        <v>451.07722916946221</v>
      </c>
      <c r="I324" s="24">
        <v>3787.3125909494893</v>
      </c>
    </row>
    <row r="325" spans="1:9">
      <c r="A325" s="26" t="s">
        <v>192</v>
      </c>
      <c r="B325" s="24">
        <v>2092.0115340995767</v>
      </c>
      <c r="C325" s="24">
        <v>93.321513347561947</v>
      </c>
      <c r="D325" s="24">
        <v>2755.6049540500885</v>
      </c>
      <c r="E325" s="24">
        <v>1524.6988973283283</v>
      </c>
      <c r="F325" s="24">
        <v>62.760346022987278</v>
      </c>
      <c r="G325" s="24">
        <v>20.920115340995764</v>
      </c>
      <c r="H325" s="24">
        <v>792.0963741991593</v>
      </c>
      <c r="I325" s="24">
        <v>6650.5608735192764</v>
      </c>
    </row>
    <row r="326" spans="1:9">
      <c r="A326" s="26" t="s">
        <v>187</v>
      </c>
      <c r="B326" s="24">
        <v>7949.6438295783919</v>
      </c>
      <c r="C326" s="24">
        <v>354.62175072073541</v>
      </c>
      <c r="D326" s="24">
        <v>10471.298825390339</v>
      </c>
      <c r="E326" s="24">
        <v>5793.8558098476469</v>
      </c>
      <c r="F326" s="24">
        <v>238.48931488735167</v>
      </c>
      <c r="G326" s="24">
        <v>79.496438295783918</v>
      </c>
      <c r="H326" s="24">
        <v>3009.9662219568049</v>
      </c>
      <c r="I326" s="24">
        <v>25272.131319373253</v>
      </c>
    </row>
    <row r="327" spans="1:9">
      <c r="A327" s="26" t="s">
        <v>203</v>
      </c>
      <c r="B327" s="24">
        <v>1394.6743560663845</v>
      </c>
      <c r="C327" s="24">
        <v>62.214342231707967</v>
      </c>
      <c r="D327" s="24">
        <v>1837.0699693667257</v>
      </c>
      <c r="E327" s="24">
        <v>1016.4659315522188</v>
      </c>
      <c r="F327" s="24">
        <v>41.840230681991521</v>
      </c>
      <c r="G327" s="24">
        <v>13.946743560663844</v>
      </c>
      <c r="H327" s="24">
        <v>528.06424946610616</v>
      </c>
      <c r="I327" s="24">
        <v>4433.7072490128512</v>
      </c>
    </row>
    <row r="328" spans="1:9">
      <c r="A328" s="26" t="s">
        <v>197</v>
      </c>
      <c r="B328" s="24">
        <v>3486.6858901659612</v>
      </c>
      <c r="C328" s="24">
        <v>155.53585557926991</v>
      </c>
      <c r="D328" s="24">
        <v>4592.6749234168146</v>
      </c>
      <c r="E328" s="24">
        <v>2541.1648288805472</v>
      </c>
      <c r="F328" s="24">
        <v>104.60057670497881</v>
      </c>
      <c r="G328" s="24">
        <v>34.866858901659612</v>
      </c>
      <c r="H328" s="24">
        <v>1320.1606236652656</v>
      </c>
      <c r="I328" s="24">
        <v>11084.268122532128</v>
      </c>
    </row>
    <row r="329" spans="1:9">
      <c r="A329" s="26" t="s">
        <v>164</v>
      </c>
      <c r="B329" s="24">
        <v>113.40583224438188</v>
      </c>
      <c r="C329" s="24">
        <v>5.0588649799393082</v>
      </c>
      <c r="D329" s="24">
        <v>149.37856128278756</v>
      </c>
      <c r="E329" s="24">
        <v>82.652387214505765</v>
      </c>
      <c r="F329" s="24">
        <v>3.4021749673314563</v>
      </c>
      <c r="G329" s="24">
        <v>1.1340583224438188</v>
      </c>
      <c r="H329" s="24">
        <v>42.9387443948659</v>
      </c>
      <c r="I329" s="24">
        <v>360.52018760881157</v>
      </c>
    </row>
    <row r="330" spans="1:9">
      <c r="A330" s="26" t="s">
        <v>185</v>
      </c>
      <c r="B330" s="24">
        <v>3675.6956105732643</v>
      </c>
      <c r="C330" s="24">
        <v>163.9672972125021</v>
      </c>
      <c r="D330" s="24">
        <v>4841.6391922214607</v>
      </c>
      <c r="E330" s="24">
        <v>2678.9188075713901</v>
      </c>
      <c r="F330" s="24">
        <v>110.27086831719789</v>
      </c>
      <c r="G330" s="24">
        <v>36.756956105732641</v>
      </c>
      <c r="H330" s="24">
        <v>1391.7251976567086</v>
      </c>
      <c r="I330" s="24">
        <v>11685.135101880149</v>
      </c>
    </row>
    <row r="331" spans="1:9">
      <c r="A331" s="26" t="s">
        <v>189</v>
      </c>
      <c r="B331" s="24">
        <v>1394.6743560663845</v>
      </c>
      <c r="C331" s="24">
        <v>62.214342231707967</v>
      </c>
      <c r="D331" s="24">
        <v>1837.0699693667257</v>
      </c>
      <c r="E331" s="24">
        <v>1016.4659315522188</v>
      </c>
      <c r="F331" s="24">
        <v>41.840230681991521</v>
      </c>
      <c r="G331" s="24">
        <v>13.946743560663844</v>
      </c>
      <c r="H331" s="24">
        <v>528.06424946610616</v>
      </c>
      <c r="I331" s="24">
        <v>4433.7072490128512</v>
      </c>
    </row>
    <row r="332" spans="1:9">
      <c r="A332" s="26" t="s">
        <v>159</v>
      </c>
      <c r="B332" s="24">
        <v>94.504860203651575</v>
      </c>
      <c r="C332" s="24">
        <v>4.2157208166160904</v>
      </c>
      <c r="D332" s="24">
        <v>124.48213440232296</v>
      </c>
      <c r="E332" s="24">
        <v>68.876989345421464</v>
      </c>
      <c r="F332" s="24">
        <v>2.8351458061095469</v>
      </c>
      <c r="G332" s="24">
        <v>0.94504860203651564</v>
      </c>
      <c r="H332" s="24">
        <v>35.782286995721577</v>
      </c>
      <c r="I332" s="24">
        <v>300.43348967400965</v>
      </c>
    </row>
    <row r="333" spans="1:9">
      <c r="A333" s="26" t="s">
        <v>2084</v>
      </c>
      <c r="B333" s="28">
        <v>94.504860203651575</v>
      </c>
      <c r="C333" s="28">
        <v>4.2157208166160904</v>
      </c>
      <c r="D333" s="28">
        <v>124.48213440232296</v>
      </c>
      <c r="E333" s="28">
        <v>68.876989345421464</v>
      </c>
      <c r="F333" s="28">
        <v>2.8351458061095469</v>
      </c>
      <c r="G333" s="28">
        <v>0.94504860203651564</v>
      </c>
      <c r="H333" s="28">
        <v>35.782286995721577</v>
      </c>
      <c r="I333" s="28">
        <v>300.43348967400965</v>
      </c>
    </row>
    <row r="334" spans="1:9">
      <c r="A334" s="26" t="s">
        <v>199</v>
      </c>
      <c r="B334" s="24">
        <v>899.78990713960286</v>
      </c>
      <c r="C334" s="24">
        <v>40.138285310779338</v>
      </c>
      <c r="D334" s="24">
        <v>1185.2064318495004</v>
      </c>
      <c r="E334" s="24">
        <v>655.78447196917341</v>
      </c>
      <c r="F334" s="24">
        <v>26.993697214188082</v>
      </c>
      <c r="G334" s="24">
        <v>8.997899071396029</v>
      </c>
      <c r="H334" s="24">
        <v>340.68661255877822</v>
      </c>
      <c r="I334" s="24">
        <v>2860.456289685711</v>
      </c>
    </row>
    <row r="335" spans="1:9">
      <c r="A335" s="26" t="s">
        <v>190</v>
      </c>
      <c r="B335" s="24">
        <v>1255.206920459746</v>
      </c>
      <c r="C335" s="24">
        <v>55.992908008537171</v>
      </c>
      <c r="D335" s="24">
        <v>1653.3629724300531</v>
      </c>
      <c r="E335" s="24">
        <v>914.81933839699695</v>
      </c>
      <c r="F335" s="24">
        <v>37.656207613792375</v>
      </c>
      <c r="G335" s="24">
        <v>12.552069204597458</v>
      </c>
      <c r="H335" s="24">
        <v>475.25782451949556</v>
      </c>
      <c r="I335" s="24">
        <v>3990.3365241115666</v>
      </c>
    </row>
    <row r="336" spans="1:9">
      <c r="A336" s="26" t="s">
        <v>193</v>
      </c>
      <c r="B336" s="24">
        <v>697.33717803319223</v>
      </c>
      <c r="C336" s="24">
        <v>31.107171115853983</v>
      </c>
      <c r="D336" s="24">
        <v>918.53498468336284</v>
      </c>
      <c r="E336" s="24">
        <v>508.23296577610938</v>
      </c>
      <c r="F336" s="24">
        <v>20.920115340995761</v>
      </c>
      <c r="G336" s="24">
        <v>6.973371780331922</v>
      </c>
      <c r="H336" s="24">
        <v>264.03212473305308</v>
      </c>
      <c r="I336" s="24">
        <v>2216.8536245064256</v>
      </c>
    </row>
    <row r="337" spans="1:9">
      <c r="A337" s="26" t="s">
        <v>181</v>
      </c>
      <c r="B337" s="24">
        <v>6722.3303962399732</v>
      </c>
      <c r="C337" s="24">
        <v>299.87312955683245</v>
      </c>
      <c r="D337" s="24">
        <v>8854.6772523476175</v>
      </c>
      <c r="E337" s="24">
        <v>4899.3657900816943</v>
      </c>
      <c r="F337" s="24">
        <v>201.66991188719913</v>
      </c>
      <c r="G337" s="24">
        <v>67.22330396239974</v>
      </c>
      <c r="H337" s="24">
        <v>2545.2696824266318</v>
      </c>
      <c r="I337" s="24">
        <v>21370.468940241943</v>
      </c>
    </row>
    <row r="338" spans="1:9">
      <c r="A338" s="26" t="s">
        <v>202</v>
      </c>
      <c r="B338" s="24">
        <v>697.33717803319223</v>
      </c>
      <c r="C338" s="24">
        <v>31.107171115853983</v>
      </c>
      <c r="D338" s="24">
        <v>918.53498468336284</v>
      </c>
      <c r="E338" s="24">
        <v>508.23296577610938</v>
      </c>
      <c r="F338" s="24">
        <v>20.920115340995761</v>
      </c>
      <c r="G338" s="24">
        <v>6.973371780331922</v>
      </c>
      <c r="H338" s="24">
        <v>264.03212473305308</v>
      </c>
      <c r="I338" s="24">
        <v>2216.8536245064256</v>
      </c>
    </row>
    <row r="339" spans="1:9">
      <c r="A339" s="25" t="s">
        <v>8</v>
      </c>
      <c r="B339" s="24">
        <v>62538.408035960834</v>
      </c>
      <c r="C339" s="24">
        <v>8163.8212099110251</v>
      </c>
      <c r="D339" s="24">
        <v>169224.84183669151</v>
      </c>
      <c r="E339" s="24">
        <v>79725.959829614585</v>
      </c>
      <c r="F339" s="24">
        <v>1876.1522410788245</v>
      </c>
      <c r="G339" s="24">
        <v>625.38408035960845</v>
      </c>
      <c r="H339" s="24">
        <v>42976.00649957281</v>
      </c>
      <c r="I339" s="24">
        <v>365307.64353240054</v>
      </c>
    </row>
    <row r="340" spans="1:9">
      <c r="A340" s="26" t="s">
        <v>1423</v>
      </c>
      <c r="B340" s="24">
        <v>65.112111182838476</v>
      </c>
      <c r="C340" s="24">
        <v>8.4997947819663384</v>
      </c>
      <c r="D340" s="24">
        <v>176.18911421974482</v>
      </c>
      <c r="E340" s="24">
        <v>83.006998796633553</v>
      </c>
      <c r="F340" s="24">
        <v>1.9533633354851541</v>
      </c>
      <c r="G340" s="24">
        <v>0.65112111182838472</v>
      </c>
      <c r="H340" s="24">
        <v>44.744639354834845</v>
      </c>
      <c r="I340" s="24">
        <v>380.34149970598838</v>
      </c>
    </row>
    <row r="341" spans="1:9">
      <c r="A341" s="26" t="s">
        <v>1440</v>
      </c>
      <c r="B341" s="24">
        <v>32.556055591419238</v>
      </c>
      <c r="C341" s="24">
        <v>4.2498973909831692</v>
      </c>
      <c r="D341" s="24">
        <v>88.094557109872412</v>
      </c>
      <c r="E341" s="24">
        <v>41.503499398316777</v>
      </c>
      <c r="F341" s="24">
        <v>0.97668166774257703</v>
      </c>
      <c r="G341" s="24">
        <v>0.32556055591419236</v>
      </c>
      <c r="H341" s="24">
        <v>22.372319677417423</v>
      </c>
      <c r="I341" s="24">
        <v>190.17074985299419</v>
      </c>
    </row>
    <row r="342" spans="1:9">
      <c r="A342" s="26" t="s">
        <v>1433</v>
      </c>
      <c r="B342" s="24">
        <v>97.668166774257685</v>
      </c>
      <c r="C342" s="24">
        <v>12.749692172949505</v>
      </c>
      <c r="D342" s="24">
        <v>264.28367132961722</v>
      </c>
      <c r="E342" s="24">
        <v>124.51049819495032</v>
      </c>
      <c r="F342" s="24">
        <v>2.9300450032277308</v>
      </c>
      <c r="G342" s="24">
        <v>0.97668166774257692</v>
      </c>
      <c r="H342" s="24">
        <v>67.116959032252268</v>
      </c>
      <c r="I342" s="24">
        <v>570.51224955898249</v>
      </c>
    </row>
    <row r="343" spans="1:9">
      <c r="A343" s="26" t="s">
        <v>1421</v>
      </c>
      <c r="B343" s="24">
        <v>2964.1051085692629</v>
      </c>
      <c r="C343" s="24">
        <v>386.93700261491779</v>
      </c>
      <c r="D343" s="24">
        <v>8020.6745572502041</v>
      </c>
      <c r="E343" s="24">
        <v>3778.7358559025351</v>
      </c>
      <c r="F343" s="24">
        <v>88.923153257077871</v>
      </c>
      <c r="G343" s="24">
        <v>29.641051085692627</v>
      </c>
      <c r="H343" s="24">
        <v>2036.9146643138154</v>
      </c>
      <c r="I343" s="24">
        <v>17314.323891505999</v>
      </c>
    </row>
    <row r="344" spans="1:9">
      <c r="A344" s="26" t="s">
        <v>1419</v>
      </c>
      <c r="B344" s="24">
        <v>305.2130211695553</v>
      </c>
      <c r="C344" s="24">
        <v>39.842788040467212</v>
      </c>
      <c r="D344" s="24">
        <v>825.88647290505389</v>
      </c>
      <c r="E344" s="24">
        <v>389.09530685921982</v>
      </c>
      <c r="F344" s="24">
        <v>9.1563906350866606</v>
      </c>
      <c r="G344" s="24">
        <v>3.0521302116955535</v>
      </c>
      <c r="H344" s="24">
        <v>209.74049697578835</v>
      </c>
      <c r="I344" s="24">
        <v>1782.8507798718206</v>
      </c>
    </row>
    <row r="345" spans="1:9">
      <c r="A345" s="26" t="s">
        <v>1444</v>
      </c>
      <c r="B345" s="24">
        <v>1201.1312373294645</v>
      </c>
      <c r="C345" s="24">
        <v>156.79677464060828</v>
      </c>
      <c r="D345" s="24">
        <v>3250.1825685314675</v>
      </c>
      <c r="E345" s="24">
        <v>1531.2404614194763</v>
      </c>
      <c r="F345" s="24">
        <v>36.03393711988393</v>
      </c>
      <c r="G345" s="24">
        <v>12.011312373294643</v>
      </c>
      <c r="H345" s="24">
        <v>825.4099438001133</v>
      </c>
      <c r="I345" s="24">
        <v>7016.2070903639633</v>
      </c>
    </row>
    <row r="346" spans="1:9">
      <c r="A346" s="26" t="s">
        <v>96</v>
      </c>
      <c r="B346" s="24">
        <v>81.39013897854808</v>
      </c>
      <c r="C346" s="24">
        <v>10.624743477457921</v>
      </c>
      <c r="D346" s="24">
        <v>220.23639277468101</v>
      </c>
      <c r="E346" s="24">
        <v>103.75874849579193</v>
      </c>
      <c r="F346" s="24">
        <v>2.4417041693564423</v>
      </c>
      <c r="G346" s="24">
        <v>0.81390138978548077</v>
      </c>
      <c r="H346" s="24">
        <v>55.930799193543557</v>
      </c>
      <c r="I346" s="24">
        <v>475.42687463248546</v>
      </c>
    </row>
    <row r="347" spans="1:9">
      <c r="A347" s="26" t="s">
        <v>1432</v>
      </c>
      <c r="B347" s="24">
        <v>97.668166774257685</v>
      </c>
      <c r="C347" s="24">
        <v>12.749692172949505</v>
      </c>
      <c r="D347" s="24">
        <v>264.28367132961722</v>
      </c>
      <c r="E347" s="24">
        <v>124.51049819495032</v>
      </c>
      <c r="F347" s="24">
        <v>2.9300450032277308</v>
      </c>
      <c r="G347" s="24">
        <v>0.97668166774257692</v>
      </c>
      <c r="H347" s="24">
        <v>67.116959032252268</v>
      </c>
      <c r="I347" s="24">
        <v>570.51224955898249</v>
      </c>
    </row>
    <row r="348" spans="1:9">
      <c r="A348" s="26" t="s">
        <v>1428</v>
      </c>
      <c r="B348" s="24">
        <v>276.72647252706344</v>
      </c>
      <c r="C348" s="24">
        <v>36.124127823356929</v>
      </c>
      <c r="D348" s="24">
        <v>748.80373543391534</v>
      </c>
      <c r="E348" s="24">
        <v>352.77974488569254</v>
      </c>
      <c r="F348" s="24">
        <v>8.3017941758119029</v>
      </c>
      <c r="G348" s="24">
        <v>2.7672647252706346</v>
      </c>
      <c r="H348" s="24">
        <v>190.16471725804806</v>
      </c>
      <c r="I348" s="24">
        <v>1616.4513737504503</v>
      </c>
    </row>
    <row r="349" spans="1:9">
      <c r="A349" s="26" t="s">
        <v>1415</v>
      </c>
      <c r="B349" s="24">
        <v>475.46881660973202</v>
      </c>
      <c r="C349" s="24">
        <v>62.068135911899205</v>
      </c>
      <c r="D349" s="24">
        <v>1286.5875198293184</v>
      </c>
      <c r="E349" s="24">
        <v>606.14283228099578</v>
      </c>
      <c r="F349" s="24">
        <v>14.26406449829196</v>
      </c>
      <c r="G349" s="24">
        <v>4.7546881660973206</v>
      </c>
      <c r="H349" s="24">
        <v>326.73922465717737</v>
      </c>
      <c r="I349" s="24">
        <v>2777.3715133420674</v>
      </c>
    </row>
    <row r="350" spans="1:9">
      <c r="A350" s="26" t="s">
        <v>1426</v>
      </c>
      <c r="B350" s="24">
        <v>915.63906350866591</v>
      </c>
      <c r="C350" s="24">
        <v>119.52836412140161</v>
      </c>
      <c r="D350" s="24">
        <v>2477.6594187151613</v>
      </c>
      <c r="E350" s="24">
        <v>1167.2859205776595</v>
      </c>
      <c r="F350" s="24">
        <v>27.469171905259977</v>
      </c>
      <c r="G350" s="24">
        <v>9.1563906350866588</v>
      </c>
      <c r="H350" s="24">
        <v>629.22149092736504</v>
      </c>
      <c r="I350" s="24">
        <v>5348.5523396154622</v>
      </c>
    </row>
    <row r="351" spans="1:9">
      <c r="A351" s="26" t="s">
        <v>1399</v>
      </c>
      <c r="B351" s="24">
        <v>81.39013897854808</v>
      </c>
      <c r="C351" s="24">
        <v>10.624743477457921</v>
      </c>
      <c r="D351" s="24">
        <v>220.23639277468101</v>
      </c>
      <c r="E351" s="24">
        <v>103.75874849579193</v>
      </c>
      <c r="F351" s="24">
        <v>2.4417041693564423</v>
      </c>
      <c r="G351" s="24">
        <v>0.81390138978548077</v>
      </c>
      <c r="H351" s="24">
        <v>55.930799193543557</v>
      </c>
      <c r="I351" s="24">
        <v>475.42687463248546</v>
      </c>
    </row>
    <row r="352" spans="1:9">
      <c r="A352" s="26" t="s">
        <v>1442</v>
      </c>
      <c r="B352" s="24">
        <v>488.34083387128851</v>
      </c>
      <c r="C352" s="24">
        <v>63.748460864747535</v>
      </c>
      <c r="D352" s="24">
        <v>1321.418356648086</v>
      </c>
      <c r="E352" s="24">
        <v>622.55249097475166</v>
      </c>
      <c r="F352" s="24">
        <v>14.650225016138656</v>
      </c>
      <c r="G352" s="24">
        <v>4.8834083387128846</v>
      </c>
      <c r="H352" s="24">
        <v>335.58479516126135</v>
      </c>
      <c r="I352" s="24">
        <v>2852.561247794913</v>
      </c>
    </row>
    <row r="353" spans="1:9">
      <c r="A353" s="26" t="s">
        <v>1443</v>
      </c>
      <c r="B353" s="24">
        <v>1801.6968559941965</v>
      </c>
      <c r="C353" s="24">
        <v>235.1951619609124</v>
      </c>
      <c r="D353" s="24">
        <v>4875.2738527972015</v>
      </c>
      <c r="E353" s="24">
        <v>2296.8606921292144</v>
      </c>
      <c r="F353" s="24">
        <v>54.050905679825895</v>
      </c>
      <c r="G353" s="24">
        <v>18.016968559941965</v>
      </c>
      <c r="H353" s="24">
        <v>1238.1149157001698</v>
      </c>
      <c r="I353" s="24">
        <v>10524.310635545944</v>
      </c>
    </row>
    <row r="354" spans="1:9">
      <c r="A354" s="26" t="s">
        <v>1410</v>
      </c>
      <c r="B354" s="24">
        <v>113.94619456996732</v>
      </c>
      <c r="C354" s="24">
        <v>14.874640868441091</v>
      </c>
      <c r="D354" s="24">
        <v>308.33094988455343</v>
      </c>
      <c r="E354" s="24">
        <v>145.26224789410873</v>
      </c>
      <c r="F354" s="24">
        <v>3.4183858370990192</v>
      </c>
      <c r="G354" s="24">
        <v>1.1394619456996731</v>
      </c>
      <c r="H354" s="24">
        <v>78.303118870960986</v>
      </c>
      <c r="I354" s="24">
        <v>665.59762448547963</v>
      </c>
    </row>
    <row r="355" spans="1:9">
      <c r="A355" s="26" t="s">
        <v>1435</v>
      </c>
      <c r="B355" s="24">
        <v>48.834083387128842</v>
      </c>
      <c r="C355" s="24">
        <v>6.3748460864747525</v>
      </c>
      <c r="D355" s="24">
        <v>132.14183566480861</v>
      </c>
      <c r="E355" s="24">
        <v>62.255249097475158</v>
      </c>
      <c r="F355" s="24">
        <v>1.4650225016138654</v>
      </c>
      <c r="G355" s="24">
        <v>0.48834083387128846</v>
      </c>
      <c r="H355" s="24">
        <v>33.558479516126134</v>
      </c>
      <c r="I355" s="24">
        <v>285.25612477949124</v>
      </c>
    </row>
    <row r="356" spans="1:9">
      <c r="A356" s="26" t="s">
        <v>1439</v>
      </c>
      <c r="B356" s="24">
        <v>2402.262474658929</v>
      </c>
      <c r="C356" s="24">
        <v>313.59354928121655</v>
      </c>
      <c r="D356" s="24">
        <v>6500.365137062935</v>
      </c>
      <c r="E356" s="24">
        <v>3062.4809228389527</v>
      </c>
      <c r="F356" s="24">
        <v>72.06787423976786</v>
      </c>
      <c r="G356" s="24">
        <v>24.022624746589287</v>
      </c>
      <c r="H356" s="24">
        <v>1650.8198876002266</v>
      </c>
      <c r="I356" s="24">
        <v>14032.414180727927</v>
      </c>
    </row>
    <row r="357" spans="1:9">
      <c r="A357" s="26" t="s">
        <v>1441</v>
      </c>
      <c r="B357" s="24">
        <v>3050.8733428168393</v>
      </c>
      <c r="C357" s="24">
        <v>398.26380758714498</v>
      </c>
      <c r="D357" s="24">
        <v>8255.4637240699285</v>
      </c>
      <c r="E357" s="24">
        <v>3889.3507720054699</v>
      </c>
      <c r="F357" s="24">
        <v>91.52620028450518</v>
      </c>
      <c r="G357" s="24">
        <v>30.508733428168391</v>
      </c>
      <c r="H357" s="24">
        <v>2096.5412572522873</v>
      </c>
      <c r="I357" s="24">
        <v>17821.166009524466</v>
      </c>
    </row>
    <row r="358" spans="1:9">
      <c r="A358" s="26" t="s">
        <v>1417</v>
      </c>
      <c r="B358" s="24">
        <v>122.0852084678221</v>
      </c>
      <c r="C358" s="24">
        <v>15.937115216186882</v>
      </c>
      <c r="D358" s="24">
        <v>330.35458916202151</v>
      </c>
      <c r="E358" s="24">
        <v>155.63812274368789</v>
      </c>
      <c r="F358" s="24">
        <v>3.6625562540346634</v>
      </c>
      <c r="G358" s="24">
        <v>1.2208520846782211</v>
      </c>
      <c r="H358" s="24">
        <v>83.896198790315339</v>
      </c>
      <c r="I358" s="24">
        <v>713.14031194872814</v>
      </c>
    </row>
    <row r="359" spans="1:9">
      <c r="A359" s="26" t="s">
        <v>1413</v>
      </c>
      <c r="B359" s="24">
        <v>48.834083387128842</v>
      </c>
      <c r="C359" s="24">
        <v>6.3748460864747525</v>
      </c>
      <c r="D359" s="24">
        <v>132.14183566480861</v>
      </c>
      <c r="E359" s="24">
        <v>62.255249097475158</v>
      </c>
      <c r="F359" s="24">
        <v>1.4650225016138654</v>
      </c>
      <c r="G359" s="24">
        <v>0.48834083387128846</v>
      </c>
      <c r="H359" s="24">
        <v>33.558479516126134</v>
      </c>
      <c r="I359" s="24">
        <v>285.25612477949124</v>
      </c>
    </row>
    <row r="360" spans="1:9">
      <c r="A360" s="26" t="s">
        <v>1438</v>
      </c>
      <c r="B360" s="24">
        <v>1201.1312373294645</v>
      </c>
      <c r="C360" s="24">
        <v>156.79677464060828</v>
      </c>
      <c r="D360" s="24">
        <v>3250.1825685314675</v>
      </c>
      <c r="E360" s="24">
        <v>1531.2404614194763</v>
      </c>
      <c r="F360" s="24">
        <v>36.03393711988393</v>
      </c>
      <c r="G360" s="24">
        <v>12.011312373294643</v>
      </c>
      <c r="H360" s="24">
        <v>825.4099438001133</v>
      </c>
      <c r="I360" s="24">
        <v>7016.2070903639633</v>
      </c>
    </row>
    <row r="361" spans="1:9">
      <c r="A361" s="26" t="s">
        <v>1407</v>
      </c>
      <c r="B361" s="24">
        <v>15094.7417717029</v>
      </c>
      <c r="C361" s="24">
        <v>1970.4814513842107</v>
      </c>
      <c r="D361" s="24">
        <v>40845.383966494483</v>
      </c>
      <c r="E361" s="24">
        <v>19243.258885598549</v>
      </c>
      <c r="F361" s="24">
        <v>452.84225315108716</v>
      </c>
      <c r="G361" s="24">
        <v>150.947417717029</v>
      </c>
      <c r="H361" s="24">
        <v>10373.013014930837</v>
      </c>
      <c r="I361" s="24">
        <v>88173.407663017089</v>
      </c>
    </row>
    <row r="362" spans="1:9">
      <c r="A362" s="26" t="s">
        <v>1430</v>
      </c>
      <c r="B362" s="24">
        <v>5207.5314747408465</v>
      </c>
      <c r="C362" s="24">
        <v>679.79594044547071</v>
      </c>
      <c r="D362" s="24">
        <v>14091.239573381526</v>
      </c>
      <c r="E362" s="24">
        <v>6638.7274349533855</v>
      </c>
      <c r="F362" s="24">
        <v>156.22594424222538</v>
      </c>
      <c r="G362" s="24">
        <v>52.07531474740847</v>
      </c>
      <c r="H362" s="24">
        <v>3578.5833623475628</v>
      </c>
      <c r="I362" s="24">
        <v>30418.923528793617</v>
      </c>
    </row>
    <row r="363" spans="1:9">
      <c r="A363" s="26" t="s">
        <v>1431</v>
      </c>
      <c r="B363" s="24">
        <v>162.78027795709616</v>
      </c>
      <c r="C363" s="24">
        <v>21.249486954915842</v>
      </c>
      <c r="D363" s="24">
        <v>440.47278554936202</v>
      </c>
      <c r="E363" s="24">
        <v>207.51749699158387</v>
      </c>
      <c r="F363" s="24">
        <v>4.8834083387128846</v>
      </c>
      <c r="G363" s="24">
        <v>1.6278027795709615</v>
      </c>
      <c r="H363" s="24">
        <v>111.86159838708711</v>
      </c>
      <c r="I363" s="24">
        <v>950.85374926497093</v>
      </c>
    </row>
    <row r="364" spans="1:9">
      <c r="A364" s="26" t="s">
        <v>1414</v>
      </c>
      <c r="B364" s="24">
        <v>1146.1302247793565</v>
      </c>
      <c r="C364" s="24">
        <v>149.61689195851378</v>
      </c>
      <c r="D364" s="24">
        <v>3101.3534258980658</v>
      </c>
      <c r="E364" s="24">
        <v>1461.1234140741624</v>
      </c>
      <c r="F364" s="24">
        <v>34.383906743380699</v>
      </c>
      <c r="G364" s="24">
        <v>11.461302247793565</v>
      </c>
      <c r="H364" s="24">
        <v>787.61358877493683</v>
      </c>
      <c r="I364" s="24">
        <v>6694.9278810335545</v>
      </c>
    </row>
    <row r="365" spans="1:9">
      <c r="A365" s="26" t="s">
        <v>1437</v>
      </c>
      <c r="B365" s="24">
        <v>1201.1312373294645</v>
      </c>
      <c r="C365" s="24">
        <v>156.79677464060828</v>
      </c>
      <c r="D365" s="24">
        <v>3250.1825685314675</v>
      </c>
      <c r="E365" s="24">
        <v>1531.2404614194763</v>
      </c>
      <c r="F365" s="24">
        <v>36.03393711988393</v>
      </c>
      <c r="G365" s="24">
        <v>12.011312373294643</v>
      </c>
      <c r="H365" s="24">
        <v>825.4099438001133</v>
      </c>
      <c r="I365" s="24">
        <v>7016.2070903639633</v>
      </c>
    </row>
    <row r="366" spans="1:9">
      <c r="A366" s="26" t="s">
        <v>1416</v>
      </c>
      <c r="B366" s="24">
        <v>187.19731965066057</v>
      </c>
      <c r="C366" s="24">
        <v>24.436909998153219</v>
      </c>
      <c r="D366" s="24">
        <v>506.54370338176636</v>
      </c>
      <c r="E366" s="24">
        <v>238.64512154032144</v>
      </c>
      <c r="F366" s="24">
        <v>5.6159195895198177</v>
      </c>
      <c r="G366" s="24">
        <v>1.8719731965066058</v>
      </c>
      <c r="H366" s="24">
        <v>128.64083814515018</v>
      </c>
      <c r="I366" s="24">
        <v>1093.4818116547167</v>
      </c>
    </row>
    <row r="367" spans="1:9">
      <c r="A367" s="26" t="s">
        <v>1405</v>
      </c>
      <c r="B367" s="24">
        <v>81.39013897854808</v>
      </c>
      <c r="C367" s="24">
        <v>10.624743477457921</v>
      </c>
      <c r="D367" s="24">
        <v>220.23639277468101</v>
      </c>
      <c r="E367" s="24">
        <v>103.75874849579193</v>
      </c>
      <c r="F367" s="24">
        <v>2.4417041693564423</v>
      </c>
      <c r="G367" s="24">
        <v>0.81390138978548077</v>
      </c>
      <c r="H367" s="24">
        <v>55.930799193543557</v>
      </c>
      <c r="I367" s="24">
        <v>475.42687463248546</v>
      </c>
    </row>
    <row r="368" spans="1:9">
      <c r="A368" s="26" t="s">
        <v>1420</v>
      </c>
      <c r="B368" s="24">
        <v>142.43274321245914</v>
      </c>
      <c r="C368" s="24">
        <v>18.593301085551364</v>
      </c>
      <c r="D368" s="24">
        <v>385.41368735569176</v>
      </c>
      <c r="E368" s="24">
        <v>181.57780986763589</v>
      </c>
      <c r="F368" s="24">
        <v>4.2729822963737742</v>
      </c>
      <c r="G368" s="24">
        <v>1.4243274321245913</v>
      </c>
      <c r="H368" s="24">
        <v>97.878898588701219</v>
      </c>
      <c r="I368" s="24">
        <v>831.99703060684965</v>
      </c>
    </row>
    <row r="369" spans="1:9">
      <c r="A369" s="26" t="s">
        <v>1346</v>
      </c>
      <c r="B369" s="24">
        <v>1095.0733816989998</v>
      </c>
      <c r="C369" s="24">
        <v>142.95188478067141</v>
      </c>
      <c r="D369" s="24">
        <v>2963.196947882413</v>
      </c>
      <c r="E369" s="24">
        <v>1396.0345199323287</v>
      </c>
      <c r="F369" s="24">
        <v>32.852201450969993</v>
      </c>
      <c r="G369" s="24">
        <v>10.950733816989997</v>
      </c>
      <c r="H369" s="24">
        <v>752.52764257036824</v>
      </c>
      <c r="I369" s="24">
        <v>6396.687877527811</v>
      </c>
    </row>
    <row r="370" spans="1:9">
      <c r="A370" s="26" t="s">
        <v>1429</v>
      </c>
      <c r="B370" s="24">
        <v>122.08520846782213</v>
      </c>
      <c r="C370" s="24">
        <v>15.937115216186884</v>
      </c>
      <c r="D370" s="24">
        <v>330.35458916202151</v>
      </c>
      <c r="E370" s="24">
        <v>155.63812274368792</v>
      </c>
      <c r="F370" s="24">
        <v>3.6625562540346639</v>
      </c>
      <c r="G370" s="24">
        <v>1.2208520846782211</v>
      </c>
      <c r="H370" s="24">
        <v>83.896198790315339</v>
      </c>
      <c r="I370" s="24">
        <v>713.14031194872825</v>
      </c>
    </row>
    <row r="371" spans="1:9">
      <c r="A371" s="26" t="s">
        <v>1412</v>
      </c>
      <c r="B371" s="24">
        <v>97.668166774257685</v>
      </c>
      <c r="C371" s="24">
        <v>12.749692172949505</v>
      </c>
      <c r="D371" s="24">
        <v>264.28367132961722</v>
      </c>
      <c r="E371" s="24">
        <v>124.51049819495032</v>
      </c>
      <c r="F371" s="24">
        <v>2.9300450032277308</v>
      </c>
      <c r="G371" s="24">
        <v>0.97668166774257692</v>
      </c>
      <c r="H371" s="24">
        <v>67.116959032252268</v>
      </c>
      <c r="I371" s="24">
        <v>570.51224955898249</v>
      </c>
    </row>
    <row r="372" spans="1:9">
      <c r="A372" s="26" t="s">
        <v>1422</v>
      </c>
      <c r="B372" s="24">
        <v>569.73097284983658</v>
      </c>
      <c r="C372" s="24">
        <v>74.373204342205455</v>
      </c>
      <c r="D372" s="24">
        <v>1541.6547494227671</v>
      </c>
      <c r="E372" s="24">
        <v>726.31123947054357</v>
      </c>
      <c r="F372" s="24">
        <v>17.091929185495097</v>
      </c>
      <c r="G372" s="24">
        <v>5.6973097284983654</v>
      </c>
      <c r="H372" s="24">
        <v>391.51559435480493</v>
      </c>
      <c r="I372" s="24">
        <v>3327.9881224273986</v>
      </c>
    </row>
    <row r="373" spans="1:9">
      <c r="A373" s="26" t="s">
        <v>1408</v>
      </c>
      <c r="B373" s="24">
        <v>415.08970879059524</v>
      </c>
      <c r="C373" s="24">
        <v>54.186191735035408</v>
      </c>
      <c r="D373" s="24">
        <v>1123.2056031508732</v>
      </c>
      <c r="E373" s="24">
        <v>529.16961732853883</v>
      </c>
      <c r="F373" s="24">
        <v>12.452691263717856</v>
      </c>
      <c r="G373" s="24">
        <v>4.1508970879059524</v>
      </c>
      <c r="H373" s="24">
        <v>285.24707588707213</v>
      </c>
      <c r="I373" s="24">
        <v>2424.6770606256759</v>
      </c>
    </row>
    <row r="374" spans="1:9">
      <c r="A374" s="26" t="s">
        <v>1424</v>
      </c>
      <c r="B374" s="24">
        <v>681.95575764328032</v>
      </c>
      <c r="C374" s="24">
        <v>89.023130797762065</v>
      </c>
      <c r="D374" s="24">
        <v>1845.3276770404148</v>
      </c>
      <c r="E374" s="24">
        <v>869.37897920553007</v>
      </c>
      <c r="F374" s="24">
        <v>20.458672729298407</v>
      </c>
      <c r="G374" s="24">
        <v>6.8195575764328025</v>
      </c>
      <c r="H374" s="24">
        <v>468.63577109360023</v>
      </c>
      <c r="I374" s="24">
        <v>3983.5304198144672</v>
      </c>
    </row>
    <row r="375" spans="1:9">
      <c r="A375" s="26" t="s">
        <v>1434</v>
      </c>
      <c r="B375" s="24">
        <v>81.39013897854808</v>
      </c>
      <c r="C375" s="24">
        <v>10.624743477457921</v>
      </c>
      <c r="D375" s="24">
        <v>220.23639277468101</v>
      </c>
      <c r="E375" s="24">
        <v>103.75874849579193</v>
      </c>
      <c r="F375" s="24">
        <v>2.4417041693564423</v>
      </c>
      <c r="G375" s="24">
        <v>0.81390138978548077</v>
      </c>
      <c r="H375" s="24">
        <v>55.930799193543557</v>
      </c>
      <c r="I375" s="24">
        <v>475.42687463248546</v>
      </c>
    </row>
    <row r="376" spans="1:9">
      <c r="A376" s="26" t="s">
        <v>1425</v>
      </c>
      <c r="B376" s="24">
        <v>162.78027795709616</v>
      </c>
      <c r="C376" s="24">
        <v>21.249486954915842</v>
      </c>
      <c r="D376" s="24">
        <v>440.47278554936202</v>
      </c>
      <c r="E376" s="24">
        <v>207.51749699158387</v>
      </c>
      <c r="F376" s="24">
        <v>4.8834083387128846</v>
      </c>
      <c r="G376" s="24">
        <v>1.6278027795709615</v>
      </c>
      <c r="H376" s="24">
        <v>111.86159838708711</v>
      </c>
      <c r="I376" s="24">
        <v>950.85374926497093</v>
      </c>
    </row>
    <row r="377" spans="1:9">
      <c r="A377" s="26" t="s">
        <v>1436</v>
      </c>
      <c r="B377" s="24">
        <v>179.05830575280578</v>
      </c>
      <c r="C377" s="24">
        <v>23.374435650407428</v>
      </c>
      <c r="D377" s="24">
        <v>484.52006410429823</v>
      </c>
      <c r="E377" s="24">
        <v>228.26924669074228</v>
      </c>
      <c r="F377" s="24">
        <v>5.3717491725841731</v>
      </c>
      <c r="G377" s="24">
        <v>1.7905830575280579</v>
      </c>
      <c r="H377" s="24">
        <v>123.04775822579583</v>
      </c>
      <c r="I377" s="24">
        <v>1045.939124191468</v>
      </c>
    </row>
    <row r="378" spans="1:9">
      <c r="A378" s="26" t="s">
        <v>1411</v>
      </c>
      <c r="B378" s="24">
        <v>16.278027795709619</v>
      </c>
      <c r="C378" s="24">
        <v>2.1249486954915846</v>
      </c>
      <c r="D378" s="24">
        <v>44.047278554936206</v>
      </c>
      <c r="E378" s="24">
        <v>20.751749699158388</v>
      </c>
      <c r="F378" s="24">
        <v>0.48834083387128852</v>
      </c>
      <c r="G378" s="24">
        <v>0.16278027795709618</v>
      </c>
      <c r="H378" s="24">
        <v>11.186159838708711</v>
      </c>
      <c r="I378" s="24">
        <v>95.085374926497096</v>
      </c>
    </row>
    <row r="379" spans="1:9">
      <c r="A379" s="26" t="s">
        <v>1418</v>
      </c>
      <c r="B379" s="24">
        <v>11290.633630896966</v>
      </c>
      <c r="C379" s="24">
        <v>1473.8896816217175</v>
      </c>
      <c r="D379" s="24">
        <v>30551.716144195794</v>
      </c>
      <c r="E379" s="24">
        <v>14393.660337343077</v>
      </c>
      <c r="F379" s="24">
        <v>338.71900892690888</v>
      </c>
      <c r="G379" s="24">
        <v>112.90633630896966</v>
      </c>
      <c r="H379" s="24">
        <v>7758.8534717210659</v>
      </c>
      <c r="I379" s="24">
        <v>65952.346649421263</v>
      </c>
    </row>
    <row r="380" spans="1:9">
      <c r="A380" s="26" t="s">
        <v>1427</v>
      </c>
      <c r="B380" s="24">
        <v>260.4484447313539</v>
      </c>
      <c r="C380" s="24">
        <v>33.999179127865354</v>
      </c>
      <c r="D380" s="24">
        <v>704.75645687897929</v>
      </c>
      <c r="E380" s="24">
        <v>332.02799518653421</v>
      </c>
      <c r="F380" s="24">
        <v>7.8134533419406162</v>
      </c>
      <c r="G380" s="24">
        <v>2.6044844473135389</v>
      </c>
      <c r="H380" s="24">
        <v>178.97855741933938</v>
      </c>
      <c r="I380" s="24">
        <v>1521.3659988239535</v>
      </c>
    </row>
    <row r="381" spans="1:9">
      <c r="A381" s="26" t="s">
        <v>1406</v>
      </c>
      <c r="B381" s="24">
        <v>7220.8426920792681</v>
      </c>
      <c r="C381" s="24">
        <v>942.61543544777351</v>
      </c>
      <c r="D381" s="24">
        <v>19539.128047392896</v>
      </c>
      <c r="E381" s="24">
        <v>9205.3608731716577</v>
      </c>
      <c r="F381" s="24">
        <v>216.62528076237805</v>
      </c>
      <c r="G381" s="24">
        <v>72.208426920792675</v>
      </c>
      <c r="H381" s="24">
        <v>4962.1183559509464</v>
      </c>
      <c r="I381" s="24">
        <v>42179.344038384028</v>
      </c>
    </row>
    <row r="382" spans="1:9">
      <c r="A382" s="26" t="s">
        <v>1409</v>
      </c>
      <c r="B382" s="24">
        <v>1249.9653207165934</v>
      </c>
      <c r="C382" s="24">
        <v>163.17162072708302</v>
      </c>
      <c r="D382" s="24">
        <v>3382.3244041962762</v>
      </c>
      <c r="E382" s="24">
        <v>1593.4957105169515</v>
      </c>
      <c r="F382" s="24">
        <v>37.498959621497796</v>
      </c>
      <c r="G382" s="24">
        <v>12.499653207165931</v>
      </c>
      <c r="H382" s="24">
        <v>858.96842331623941</v>
      </c>
      <c r="I382" s="24">
        <v>7301.4632151434544</v>
      </c>
    </row>
    <row r="383" spans="1:9">
      <c r="A383" s="25" t="s">
        <v>12</v>
      </c>
      <c r="B383" s="24">
        <v>110735.07304426693</v>
      </c>
      <c r="C383" s="24">
        <v>3259.8031391566947</v>
      </c>
      <c r="D383" s="24">
        <v>111252.66821911909</v>
      </c>
      <c r="E383" s="24">
        <v>44374.648343484747</v>
      </c>
      <c r="F383" s="24">
        <v>3322.0521913280086</v>
      </c>
      <c r="G383" s="24">
        <v>1107.3507304426694</v>
      </c>
      <c r="H383" s="24">
        <v>30470.252265922893</v>
      </c>
      <c r="I383" s="24">
        <v>259182.48811305771</v>
      </c>
    </row>
    <row r="384" spans="1:9">
      <c r="A384" s="26" t="s">
        <v>1546</v>
      </c>
      <c r="B384" s="24">
        <v>2929.4370595309638</v>
      </c>
      <c r="C384" s="24">
        <v>86.236346444667717</v>
      </c>
      <c r="D384" s="24">
        <v>2943.1297627130898</v>
      </c>
      <c r="E384" s="24">
        <v>1173.907559613865</v>
      </c>
      <c r="F384" s="24">
        <v>87.883111785928875</v>
      </c>
      <c r="G384" s="24">
        <v>29.294370595309637</v>
      </c>
      <c r="H384" s="24">
        <v>806.074207088565</v>
      </c>
      <c r="I384" s="24">
        <v>6856.5339326259955</v>
      </c>
    </row>
    <row r="385" spans="1:9">
      <c r="A385" s="26" t="s">
        <v>655</v>
      </c>
      <c r="B385" s="24">
        <v>1356.2208608939645</v>
      </c>
      <c r="C385" s="24">
        <v>39.924234465123945</v>
      </c>
      <c r="D385" s="24">
        <v>1362.5600753301342</v>
      </c>
      <c r="E385" s="24">
        <v>543.47572204345602</v>
      </c>
      <c r="F385" s="24">
        <v>40.686625826818926</v>
      </c>
      <c r="G385" s="24">
        <v>13.562208608939647</v>
      </c>
      <c r="H385" s="24">
        <v>373.1825032817431</v>
      </c>
      <c r="I385" s="24">
        <v>3174.3212651046279</v>
      </c>
    </row>
    <row r="386" spans="1:9">
      <c r="A386" s="26" t="s">
        <v>1559</v>
      </c>
      <c r="B386" s="24">
        <v>4068.6625826818936</v>
      </c>
      <c r="C386" s="24">
        <v>119.77270339537183</v>
      </c>
      <c r="D386" s="24">
        <v>4087.6802259904025</v>
      </c>
      <c r="E386" s="24">
        <v>1630.4271661303681</v>
      </c>
      <c r="F386" s="24">
        <v>122.05987748045678</v>
      </c>
      <c r="G386" s="24">
        <v>40.68662582681894</v>
      </c>
      <c r="H386" s="24">
        <v>1119.5475098452293</v>
      </c>
      <c r="I386" s="24">
        <v>9522.9637953138845</v>
      </c>
    </row>
    <row r="387" spans="1:9">
      <c r="A387" s="26" t="s">
        <v>1569</v>
      </c>
      <c r="B387" s="24">
        <v>2712.4417217879291</v>
      </c>
      <c r="C387" s="24">
        <v>79.84846893024789</v>
      </c>
      <c r="D387" s="24">
        <v>2725.1201506602683</v>
      </c>
      <c r="E387" s="24">
        <v>1086.951444086912</v>
      </c>
      <c r="F387" s="24">
        <v>81.373251653637851</v>
      </c>
      <c r="G387" s="24">
        <v>27.124417217879294</v>
      </c>
      <c r="H387" s="24">
        <v>746.36500656348619</v>
      </c>
      <c r="I387" s="24">
        <v>6348.6425302092557</v>
      </c>
    </row>
    <row r="388" spans="1:9">
      <c r="A388" s="26" t="s">
        <v>1557</v>
      </c>
      <c r="B388" s="24">
        <v>183.79840757315745</v>
      </c>
      <c r="C388" s="24">
        <v>5.4106310630189229</v>
      </c>
      <c r="D388" s="24">
        <v>184.65751360243999</v>
      </c>
      <c r="E388" s="24">
        <v>73.653174896908624</v>
      </c>
      <c r="F388" s="24">
        <v>5.5139522271947223</v>
      </c>
      <c r="G388" s="24">
        <v>1.8379840757315746</v>
      </c>
      <c r="H388" s="24">
        <v>50.574616432412839</v>
      </c>
      <c r="I388" s="24">
        <v>430.19187396016378</v>
      </c>
    </row>
    <row r="389" spans="1:9">
      <c r="A389" s="26" t="s">
        <v>671</v>
      </c>
      <c r="B389" s="24">
        <v>5424.8834435758581</v>
      </c>
      <c r="C389" s="24">
        <v>159.69693786049578</v>
      </c>
      <c r="D389" s="24">
        <v>5450.2403013205367</v>
      </c>
      <c r="E389" s="24">
        <v>2173.9028881738241</v>
      </c>
      <c r="F389" s="24">
        <v>162.7465033072757</v>
      </c>
      <c r="G389" s="24">
        <v>54.248834435758589</v>
      </c>
      <c r="H389" s="24">
        <v>1492.7300131269724</v>
      </c>
      <c r="I389" s="24">
        <v>12697.285060418511</v>
      </c>
    </row>
    <row r="390" spans="1:9">
      <c r="A390" s="26" t="s">
        <v>1561</v>
      </c>
      <c r="B390" s="24">
        <v>110.27904454389446</v>
      </c>
      <c r="C390" s="24">
        <v>3.2463786378113535</v>
      </c>
      <c r="D390" s="24">
        <v>110.79450816146398</v>
      </c>
      <c r="E390" s="24">
        <v>44.191904938145171</v>
      </c>
      <c r="F390" s="24">
        <v>3.3083713363168332</v>
      </c>
      <c r="G390" s="24">
        <v>1.1027904454389448</v>
      </c>
      <c r="H390" s="24">
        <v>30.344769859447698</v>
      </c>
      <c r="I390" s="24">
        <v>258.11512437609821</v>
      </c>
    </row>
    <row r="391" spans="1:9">
      <c r="A391" s="26" t="s">
        <v>1551</v>
      </c>
      <c r="B391" s="24">
        <v>330.8371336316834</v>
      </c>
      <c r="C391" s="24">
        <v>9.7391359134340618</v>
      </c>
      <c r="D391" s="24">
        <v>332.38352448439196</v>
      </c>
      <c r="E391" s="24">
        <v>132.57571481443551</v>
      </c>
      <c r="F391" s="24">
        <v>9.9251140089504997</v>
      </c>
      <c r="G391" s="24">
        <v>3.3083713363168341</v>
      </c>
      <c r="H391" s="24">
        <v>91.034309578343112</v>
      </c>
      <c r="I391" s="24">
        <v>774.3453731282948</v>
      </c>
    </row>
    <row r="392" spans="1:9">
      <c r="A392" s="26" t="s">
        <v>1570</v>
      </c>
      <c r="B392" s="24">
        <v>2712.4417217879291</v>
      </c>
      <c r="C392" s="24">
        <v>79.84846893024789</v>
      </c>
      <c r="D392" s="24">
        <v>2725.1201506602683</v>
      </c>
      <c r="E392" s="24">
        <v>1086.951444086912</v>
      </c>
      <c r="F392" s="24">
        <v>81.373251653637851</v>
      </c>
      <c r="G392" s="24">
        <v>27.124417217879294</v>
      </c>
      <c r="H392" s="24">
        <v>746.36500656348619</v>
      </c>
      <c r="I392" s="24">
        <v>6348.6425302092557</v>
      </c>
    </row>
    <row r="393" spans="1:9">
      <c r="A393" s="26" t="s">
        <v>1556</v>
      </c>
      <c r="B393" s="24">
        <v>183.79840757315745</v>
      </c>
      <c r="C393" s="24">
        <v>5.4106310630189229</v>
      </c>
      <c r="D393" s="24">
        <v>184.65751360243999</v>
      </c>
      <c r="E393" s="24">
        <v>73.653174896908624</v>
      </c>
      <c r="F393" s="24">
        <v>5.5139522271947223</v>
      </c>
      <c r="G393" s="24">
        <v>1.8379840757315746</v>
      </c>
      <c r="H393" s="24">
        <v>50.574616432412839</v>
      </c>
      <c r="I393" s="24">
        <v>430.19187396016378</v>
      </c>
    </row>
    <row r="394" spans="1:9">
      <c r="A394" s="26" t="s">
        <v>1560</v>
      </c>
      <c r="B394" s="24">
        <v>3410.8756705659275</v>
      </c>
      <c r="C394" s="24">
        <v>100.4088669697198</v>
      </c>
      <c r="D394" s="24">
        <v>3426.8187023495402</v>
      </c>
      <c r="E394" s="24">
        <v>1366.8335086951647</v>
      </c>
      <c r="F394" s="24">
        <v>102.3262701169778</v>
      </c>
      <c r="G394" s="24">
        <v>34.108756705659282</v>
      </c>
      <c r="H394" s="24">
        <v>938.54854900665487</v>
      </c>
      <c r="I394" s="24">
        <v>7983.3716512578785</v>
      </c>
    </row>
    <row r="395" spans="1:9">
      <c r="A395" s="26" t="s">
        <v>1568</v>
      </c>
      <c r="B395" s="24">
        <v>3092.1835628382391</v>
      </c>
      <c r="C395" s="24">
        <v>91.027254580482605</v>
      </c>
      <c r="D395" s="24">
        <v>3106.6369717527059</v>
      </c>
      <c r="E395" s="24">
        <v>1239.1246462590798</v>
      </c>
      <c r="F395" s="24">
        <v>92.765506885147147</v>
      </c>
      <c r="G395" s="24">
        <v>30.921835628382397</v>
      </c>
      <c r="H395" s="24">
        <v>850.85610748237423</v>
      </c>
      <c r="I395" s="24">
        <v>7237.4524844385514</v>
      </c>
    </row>
    <row r="396" spans="1:9">
      <c r="A396" s="26" t="s">
        <v>1542</v>
      </c>
      <c r="B396" s="24">
        <v>1356.2208608939645</v>
      </c>
      <c r="C396" s="24">
        <v>39.924234465123945</v>
      </c>
      <c r="D396" s="24">
        <v>1362.5600753301342</v>
      </c>
      <c r="E396" s="24">
        <v>543.47572204345602</v>
      </c>
      <c r="F396" s="24">
        <v>40.686625826818926</v>
      </c>
      <c r="G396" s="24">
        <v>13.562208608939647</v>
      </c>
      <c r="H396" s="24">
        <v>373.1825032817431</v>
      </c>
      <c r="I396" s="24">
        <v>3174.3212651046279</v>
      </c>
    </row>
    <row r="397" spans="1:9">
      <c r="A397" s="26" t="s">
        <v>1550</v>
      </c>
      <c r="B397" s="24">
        <v>661.6742672633668</v>
      </c>
      <c r="C397" s="24">
        <v>19.478271826868124</v>
      </c>
      <c r="D397" s="24">
        <v>664.76704896878391</v>
      </c>
      <c r="E397" s="24">
        <v>265.15142962887103</v>
      </c>
      <c r="F397" s="24">
        <v>19.850228017900999</v>
      </c>
      <c r="G397" s="24">
        <v>6.6167426726336682</v>
      </c>
      <c r="H397" s="24">
        <v>182.06861915668622</v>
      </c>
      <c r="I397" s="24">
        <v>1548.6907462565896</v>
      </c>
    </row>
    <row r="398" spans="1:9">
      <c r="A398" s="26" t="s">
        <v>1549</v>
      </c>
      <c r="B398" s="24">
        <v>680.05410802068263</v>
      </c>
      <c r="C398" s="24">
        <v>20.019334933170015</v>
      </c>
      <c r="D398" s="24">
        <v>683.2328003290279</v>
      </c>
      <c r="E398" s="24">
        <v>272.51674711856191</v>
      </c>
      <c r="F398" s="24">
        <v>20.401623240620474</v>
      </c>
      <c r="G398" s="24">
        <v>6.8005410802068269</v>
      </c>
      <c r="H398" s="24">
        <v>187.12608079992748</v>
      </c>
      <c r="I398" s="24">
        <v>1591.7099336526057</v>
      </c>
    </row>
    <row r="399" spans="1:9">
      <c r="A399" s="26" t="s">
        <v>1563</v>
      </c>
      <c r="B399" s="24">
        <v>2712.4417217879291</v>
      </c>
      <c r="C399" s="24">
        <v>79.84846893024789</v>
      </c>
      <c r="D399" s="24">
        <v>2725.1201506602683</v>
      </c>
      <c r="E399" s="24">
        <v>1086.951444086912</v>
      </c>
      <c r="F399" s="24">
        <v>81.373251653637851</v>
      </c>
      <c r="G399" s="24">
        <v>27.124417217879294</v>
      </c>
      <c r="H399" s="24">
        <v>746.36500656348619</v>
      </c>
      <c r="I399" s="24">
        <v>6348.6425302092557</v>
      </c>
    </row>
    <row r="400" spans="1:9">
      <c r="A400" s="26" t="s">
        <v>1545</v>
      </c>
      <c r="B400" s="24">
        <v>367.5968151463149</v>
      </c>
      <c r="C400" s="24">
        <v>10.821262126037846</v>
      </c>
      <c r="D400" s="24">
        <v>369.31502720487998</v>
      </c>
      <c r="E400" s="24">
        <v>147.30634979381725</v>
      </c>
      <c r="F400" s="24">
        <v>11.027904454389445</v>
      </c>
      <c r="G400" s="24">
        <v>3.6759681514631493</v>
      </c>
      <c r="H400" s="24">
        <v>101.14923286482568</v>
      </c>
      <c r="I400" s="24">
        <v>860.38374792032755</v>
      </c>
    </row>
    <row r="401" spans="1:9">
      <c r="A401" s="26" t="s">
        <v>1573</v>
      </c>
      <c r="B401" s="24">
        <v>2712.4417217879291</v>
      </c>
      <c r="C401" s="24">
        <v>79.84846893024789</v>
      </c>
      <c r="D401" s="24">
        <v>2725.1201506602683</v>
      </c>
      <c r="E401" s="24">
        <v>1086.951444086912</v>
      </c>
      <c r="F401" s="24">
        <v>81.373251653637851</v>
      </c>
      <c r="G401" s="24">
        <v>27.124417217879294</v>
      </c>
      <c r="H401" s="24">
        <v>746.36500656348619</v>
      </c>
      <c r="I401" s="24">
        <v>6348.6425302092557</v>
      </c>
    </row>
    <row r="402" spans="1:9">
      <c r="A402" s="26" t="s">
        <v>1564</v>
      </c>
      <c r="B402" s="24">
        <v>12932.274499976424</v>
      </c>
      <c r="C402" s="24">
        <v>380.69843503518405</v>
      </c>
      <c r="D402" s="24">
        <v>12992.722221705701</v>
      </c>
      <c r="E402" s="24">
        <v>5182.3249621053956</v>
      </c>
      <c r="F402" s="24">
        <v>387.96823499929263</v>
      </c>
      <c r="G402" s="24">
        <v>129.32274499976427</v>
      </c>
      <c r="H402" s="24">
        <v>3558.4901472807974</v>
      </c>
      <c r="I402" s="24">
        <v>30268.811765943661</v>
      </c>
    </row>
    <row r="403" spans="1:9">
      <c r="A403" s="26" t="s">
        <v>1574</v>
      </c>
      <c r="B403" s="24">
        <v>15623.664317498471</v>
      </c>
      <c r="C403" s="24">
        <v>459.92718103822784</v>
      </c>
      <c r="D403" s="24">
        <v>15696.692067803147</v>
      </c>
      <c r="E403" s="24">
        <v>6260.8403179406123</v>
      </c>
      <c r="F403" s="24">
        <v>468.70992952495396</v>
      </c>
      <c r="G403" s="24">
        <v>156.23664317498475</v>
      </c>
      <c r="H403" s="24">
        <v>4299.06243780568</v>
      </c>
      <c r="I403" s="24">
        <v>36568.180974005314</v>
      </c>
    </row>
    <row r="404" spans="1:9">
      <c r="A404" s="26" t="s">
        <v>1576</v>
      </c>
      <c r="B404" s="24">
        <v>5424.8834435758581</v>
      </c>
      <c r="C404" s="24">
        <v>159.69693786049578</v>
      </c>
      <c r="D404" s="24">
        <v>5450.2403013205367</v>
      </c>
      <c r="E404" s="24">
        <v>2173.9028881738241</v>
      </c>
      <c r="F404" s="24">
        <v>162.7465033072757</v>
      </c>
      <c r="G404" s="24">
        <v>54.248834435758589</v>
      </c>
      <c r="H404" s="24">
        <v>1492.7300131269724</v>
      </c>
      <c r="I404" s="24">
        <v>12697.285060418511</v>
      </c>
    </row>
    <row r="405" spans="1:9">
      <c r="A405" s="26" t="s">
        <v>1553</v>
      </c>
      <c r="B405" s="24">
        <v>3363.4277350170323</v>
      </c>
      <c r="C405" s="24">
        <v>99.012101473507386</v>
      </c>
      <c r="D405" s="24">
        <v>3379.1489868187327</v>
      </c>
      <c r="E405" s="24">
        <v>1347.819790667771</v>
      </c>
      <c r="F405" s="24">
        <v>100.90283205051094</v>
      </c>
      <c r="G405" s="24">
        <v>33.634277350170322</v>
      </c>
      <c r="H405" s="24">
        <v>925.49260813872286</v>
      </c>
      <c r="I405" s="24">
        <v>7872.3167374594768</v>
      </c>
    </row>
    <row r="406" spans="1:9">
      <c r="A406" s="26" t="s">
        <v>1566</v>
      </c>
      <c r="B406" s="24">
        <v>1356.2208608939645</v>
      </c>
      <c r="C406" s="24">
        <v>39.924234465123945</v>
      </c>
      <c r="D406" s="24">
        <v>1362.5600753301342</v>
      </c>
      <c r="E406" s="24">
        <v>543.47572204345602</v>
      </c>
      <c r="F406" s="24">
        <v>40.686625826818926</v>
      </c>
      <c r="G406" s="24">
        <v>13.562208608939647</v>
      </c>
      <c r="H406" s="24">
        <v>373.1825032817431</v>
      </c>
      <c r="I406" s="24">
        <v>3174.3212651046279</v>
      </c>
    </row>
    <row r="407" spans="1:9">
      <c r="A407" s="26" t="s">
        <v>1543</v>
      </c>
      <c r="B407" s="24">
        <v>220.55808908778891</v>
      </c>
      <c r="C407" s="24">
        <v>6.492757275622707</v>
      </c>
      <c r="D407" s="24">
        <v>221.58901632292796</v>
      </c>
      <c r="E407" s="24">
        <v>88.383809876290343</v>
      </c>
      <c r="F407" s="24">
        <v>6.6167426726336664</v>
      </c>
      <c r="G407" s="24">
        <v>2.2055808908778896</v>
      </c>
      <c r="H407" s="24">
        <v>60.689539718895396</v>
      </c>
      <c r="I407" s="24">
        <v>516.23024875219642</v>
      </c>
    </row>
    <row r="408" spans="1:9">
      <c r="A408" s="26" t="s">
        <v>1554</v>
      </c>
      <c r="B408" s="24">
        <v>1735.9627019442746</v>
      </c>
      <c r="C408" s="24">
        <v>51.103020115358653</v>
      </c>
      <c r="D408" s="24">
        <v>1744.0768964225717</v>
      </c>
      <c r="E408" s="24">
        <v>695.64892421562377</v>
      </c>
      <c r="F408" s="24">
        <v>52.078881058328228</v>
      </c>
      <c r="G408" s="24">
        <v>17.359627019442748</v>
      </c>
      <c r="H408" s="24">
        <v>477.67360420063119</v>
      </c>
      <c r="I408" s="24">
        <v>4063.1312193339236</v>
      </c>
    </row>
    <row r="409" spans="1:9">
      <c r="A409" s="26" t="s">
        <v>1575</v>
      </c>
      <c r="B409" s="24">
        <v>6781.1043044698226</v>
      </c>
      <c r="C409" s="24">
        <v>199.62117232561971</v>
      </c>
      <c r="D409" s="24">
        <v>6812.8003766506708</v>
      </c>
      <c r="E409" s="24">
        <v>2717.3786102172803</v>
      </c>
      <c r="F409" s="24">
        <v>203.43312913409463</v>
      </c>
      <c r="G409" s="24">
        <v>67.811043044698238</v>
      </c>
      <c r="H409" s="24">
        <v>1865.9125164087156</v>
      </c>
      <c r="I409" s="24">
        <v>15871.606325523142</v>
      </c>
    </row>
    <row r="410" spans="1:9">
      <c r="A410" s="26" t="s">
        <v>1544</v>
      </c>
      <c r="B410" s="24">
        <v>7052.3484766486163</v>
      </c>
      <c r="C410" s="24">
        <v>207.60601921864452</v>
      </c>
      <c r="D410" s="24">
        <v>7085.3123917166977</v>
      </c>
      <c r="E410" s="24">
        <v>2826.0737546259716</v>
      </c>
      <c r="F410" s="24">
        <v>211.57045429945842</v>
      </c>
      <c r="G410" s="24">
        <v>70.523484766486163</v>
      </c>
      <c r="H410" s="24">
        <v>1940.5490170650639</v>
      </c>
      <c r="I410" s="24">
        <v>16506.470578544064</v>
      </c>
    </row>
    <row r="411" spans="1:9">
      <c r="A411" s="26" t="s">
        <v>1555</v>
      </c>
      <c r="B411" s="24">
        <v>404.35649666094639</v>
      </c>
      <c r="C411" s="24">
        <v>11.90338833864163</v>
      </c>
      <c r="D411" s="24">
        <v>406.24652992536795</v>
      </c>
      <c r="E411" s="24">
        <v>162.03698477319898</v>
      </c>
      <c r="F411" s="24">
        <v>12.130694899828388</v>
      </c>
      <c r="G411" s="24">
        <v>4.0435649666094644</v>
      </c>
      <c r="H411" s="24">
        <v>111.26415615130824</v>
      </c>
      <c r="I411" s="24">
        <v>946.42212271236019</v>
      </c>
    </row>
    <row r="412" spans="1:9">
      <c r="A412" s="26" t="s">
        <v>1572</v>
      </c>
      <c r="B412" s="24">
        <v>128.65888530121023</v>
      </c>
      <c r="C412" s="24">
        <v>3.7874417441132469</v>
      </c>
      <c r="D412" s="24">
        <v>129.26025952170801</v>
      </c>
      <c r="E412" s="24">
        <v>51.557222427836045</v>
      </c>
      <c r="F412" s="24">
        <v>3.8597665590363062</v>
      </c>
      <c r="G412" s="24">
        <v>1.2865888530121026</v>
      </c>
      <c r="H412" s="24">
        <v>35.402231502688991</v>
      </c>
      <c r="I412" s="24">
        <v>301.13431177211464</v>
      </c>
    </row>
    <row r="413" spans="1:9">
      <c r="A413" s="26" t="s">
        <v>1552</v>
      </c>
      <c r="B413" s="24">
        <v>1029.2710824096816</v>
      </c>
      <c r="C413" s="24">
        <v>30.299533952905971</v>
      </c>
      <c r="D413" s="24">
        <v>1034.0820761736638</v>
      </c>
      <c r="E413" s="24">
        <v>412.4577794226883</v>
      </c>
      <c r="F413" s="24">
        <v>30.878132472290446</v>
      </c>
      <c r="G413" s="24">
        <v>10.292710824096819</v>
      </c>
      <c r="H413" s="24">
        <v>283.21785202151187</v>
      </c>
      <c r="I413" s="24">
        <v>2409.0744941769171</v>
      </c>
    </row>
    <row r="414" spans="1:9">
      <c r="A414" s="26" t="s">
        <v>1558</v>
      </c>
      <c r="B414" s="24">
        <v>183.79840757315745</v>
      </c>
      <c r="C414" s="24">
        <v>5.4106310630189229</v>
      </c>
      <c r="D414" s="24">
        <v>184.65751360243999</v>
      </c>
      <c r="E414" s="24">
        <v>73.653174896908624</v>
      </c>
      <c r="F414" s="24">
        <v>5.5139522271947223</v>
      </c>
      <c r="G414" s="24">
        <v>1.8379840757315746</v>
      </c>
      <c r="H414" s="24">
        <v>50.574616432412839</v>
      </c>
      <c r="I414" s="24">
        <v>430.19187396016378</v>
      </c>
    </row>
    <row r="415" spans="1:9">
      <c r="A415" s="26" t="s">
        <v>1547</v>
      </c>
      <c r="B415" s="24">
        <v>220.55808908778891</v>
      </c>
      <c r="C415" s="24">
        <v>6.492757275622707</v>
      </c>
      <c r="D415" s="24">
        <v>221.58901632292796</v>
      </c>
      <c r="E415" s="24">
        <v>88.383809876290343</v>
      </c>
      <c r="F415" s="24">
        <v>6.6167426726336664</v>
      </c>
      <c r="G415" s="24">
        <v>2.2055808908778896</v>
      </c>
      <c r="H415" s="24">
        <v>60.689539718895396</v>
      </c>
      <c r="I415" s="24">
        <v>516.23024875219642</v>
      </c>
    </row>
    <row r="416" spans="1:9">
      <c r="A416" s="26" t="s">
        <v>1562</v>
      </c>
      <c r="B416" s="24">
        <v>220.55808908778891</v>
      </c>
      <c r="C416" s="24">
        <v>6.492757275622707</v>
      </c>
      <c r="D416" s="24">
        <v>221.58901632292796</v>
      </c>
      <c r="E416" s="24">
        <v>88.383809876290343</v>
      </c>
      <c r="F416" s="24">
        <v>6.6167426726336664</v>
      </c>
      <c r="G416" s="24">
        <v>2.2055808908778896</v>
      </c>
      <c r="H416" s="24">
        <v>60.689539718895396</v>
      </c>
      <c r="I416" s="24">
        <v>516.23024875219642</v>
      </c>
    </row>
    <row r="417" spans="1:9">
      <c r="A417" s="26" t="s">
        <v>1571</v>
      </c>
      <c r="B417" s="24">
        <v>5424.8834435758581</v>
      </c>
      <c r="C417" s="24">
        <v>159.69693786049578</v>
      </c>
      <c r="D417" s="24">
        <v>5450.2403013205367</v>
      </c>
      <c r="E417" s="24">
        <v>2173.9028881738241</v>
      </c>
      <c r="F417" s="24">
        <v>162.7465033072757</v>
      </c>
      <c r="G417" s="24">
        <v>54.248834435758589</v>
      </c>
      <c r="H417" s="24">
        <v>1492.7300131269724</v>
      </c>
      <c r="I417" s="24">
        <v>12697.285060418511</v>
      </c>
    </row>
    <row r="418" spans="1:9">
      <c r="A418" s="26" t="s">
        <v>1565</v>
      </c>
      <c r="B418" s="24">
        <v>2712.4417217879291</v>
      </c>
      <c r="C418" s="24">
        <v>79.84846893024789</v>
      </c>
      <c r="D418" s="24">
        <v>2725.1201506602683</v>
      </c>
      <c r="E418" s="24">
        <v>1086.951444086912</v>
      </c>
      <c r="F418" s="24">
        <v>81.373251653637851</v>
      </c>
      <c r="G418" s="24">
        <v>27.124417217879294</v>
      </c>
      <c r="H418" s="24">
        <v>746.36500656348619</v>
      </c>
      <c r="I418" s="24">
        <v>6348.6425302092557</v>
      </c>
    </row>
    <row r="419" spans="1:9">
      <c r="A419" s="26" t="s">
        <v>1567</v>
      </c>
      <c r="B419" s="24">
        <v>4882.3950992182727</v>
      </c>
      <c r="C419" s="24">
        <v>143.72724407444622</v>
      </c>
      <c r="D419" s="24">
        <v>4905.216271188483</v>
      </c>
      <c r="E419" s="24">
        <v>1956.5125993564418</v>
      </c>
      <c r="F419" s="24">
        <v>146.47185297654812</v>
      </c>
      <c r="G419" s="24">
        <v>48.823950992182731</v>
      </c>
      <c r="H419" s="24">
        <v>1343.4570118142751</v>
      </c>
      <c r="I419" s="24">
        <v>11427.556554376661</v>
      </c>
    </row>
    <row r="420" spans="1:9">
      <c r="A420" s="26" t="s">
        <v>1548</v>
      </c>
      <c r="B420" s="24">
        <v>496.2557004475251</v>
      </c>
      <c r="C420" s="24">
        <v>14.608703870151093</v>
      </c>
      <c r="D420" s="24">
        <v>498.57528672658793</v>
      </c>
      <c r="E420" s="24">
        <v>198.86357222165327</v>
      </c>
      <c r="F420" s="24">
        <v>14.88767101342575</v>
      </c>
      <c r="G420" s="24">
        <v>4.9625570044752516</v>
      </c>
      <c r="H420" s="24">
        <v>136.55146436751465</v>
      </c>
      <c r="I420" s="24">
        <v>1161.518059692442</v>
      </c>
    </row>
    <row r="421" spans="1:9">
      <c r="A421" s="26" t="s">
        <v>1541</v>
      </c>
      <c r="B421" s="24">
        <v>5535.1624881197522</v>
      </c>
      <c r="C421" s="24">
        <v>162.94331649830713</v>
      </c>
      <c r="D421" s="24">
        <v>5561.034809482001</v>
      </c>
      <c r="E421" s="24">
        <v>2218.094793111969</v>
      </c>
      <c r="F421" s="24">
        <v>166.05487464359254</v>
      </c>
      <c r="G421" s="24">
        <v>55.351624881197537</v>
      </c>
      <c r="H421" s="24">
        <v>1523.0747829864199</v>
      </c>
      <c r="I421" s="24">
        <v>12955.400184794609</v>
      </c>
    </row>
    <row r="422" spans="1:9">
      <c r="A422" s="25" t="s">
        <v>5</v>
      </c>
      <c r="B422" s="24">
        <v>22744.103734540215</v>
      </c>
      <c r="C422" s="24">
        <v>1603.0965461604058</v>
      </c>
      <c r="D422" s="24">
        <v>64454.199677477533</v>
      </c>
      <c r="E422" s="24">
        <v>11778.585694283716</v>
      </c>
      <c r="F422" s="24">
        <v>682.32311203620645</v>
      </c>
      <c r="G422" s="24">
        <v>227.44103734540224</v>
      </c>
      <c r="H422" s="24">
        <v>18859.318003296772</v>
      </c>
      <c r="I422" s="24">
        <v>159720.44491506219</v>
      </c>
    </row>
    <row r="423" spans="1:9">
      <c r="A423" s="26" t="s">
        <v>1373</v>
      </c>
      <c r="B423" s="24">
        <v>1221.8341384112452</v>
      </c>
      <c r="C423" s="24">
        <v>86.119818574927834</v>
      </c>
      <c r="D423" s="24">
        <v>3462.5387946292331</v>
      </c>
      <c r="E423" s="24">
        <v>632.75643971068496</v>
      </c>
      <c r="F423" s="24">
        <v>36.655024152337361</v>
      </c>
      <c r="G423" s="24">
        <v>12.218341384112454</v>
      </c>
      <c r="H423" s="24">
        <v>1013.1398815503869</v>
      </c>
      <c r="I423" s="24">
        <v>8580.3289712880342</v>
      </c>
    </row>
    <row r="424" spans="1:9">
      <c r="A424" s="26" t="s">
        <v>1376</v>
      </c>
      <c r="B424" s="24">
        <v>171.73777910686226</v>
      </c>
      <c r="C424" s="24">
        <v>12.104774219498832</v>
      </c>
      <c r="D424" s="24">
        <v>486.68530692242723</v>
      </c>
      <c r="E424" s="24">
        <v>88.938573784474372</v>
      </c>
      <c r="F424" s="24">
        <v>5.1521333732058681</v>
      </c>
      <c r="G424" s="24">
        <v>1.7173777910686225</v>
      </c>
      <c r="H424" s="24">
        <v>142.40426561357862</v>
      </c>
      <c r="I424" s="24">
        <v>1206.0283758737976</v>
      </c>
    </row>
    <row r="425" spans="1:9">
      <c r="A425" s="26" t="s">
        <v>1381</v>
      </c>
      <c r="B425" s="24">
        <v>1126.4242611296552</v>
      </c>
      <c r="C425" s="24">
        <v>79.394944008539596</v>
      </c>
      <c r="D425" s="24">
        <v>3192.158068561218</v>
      </c>
      <c r="E425" s="24">
        <v>583.34612094153249</v>
      </c>
      <c r="F425" s="24">
        <v>33.792727833889657</v>
      </c>
      <c r="G425" s="24">
        <v>11.264242611296551</v>
      </c>
      <c r="H425" s="24">
        <v>934.0264006539544</v>
      </c>
      <c r="I425" s="24">
        <v>7910.3132069137009</v>
      </c>
    </row>
    <row r="426" spans="1:9">
      <c r="A426" s="26" t="s">
        <v>1374</v>
      </c>
      <c r="B426" s="24">
        <v>76.327901825272107</v>
      </c>
      <c r="C426" s="24">
        <v>5.3798996531105923</v>
      </c>
      <c r="D426" s="24">
        <v>216.30458085441208</v>
      </c>
      <c r="E426" s="24">
        <v>39.528255015321946</v>
      </c>
      <c r="F426" s="24">
        <v>2.2898370547581637</v>
      </c>
      <c r="G426" s="24">
        <v>0.76327901825272115</v>
      </c>
      <c r="H426" s="24">
        <v>63.290784717146046</v>
      </c>
      <c r="I426" s="24">
        <v>536.01261149946561</v>
      </c>
    </row>
    <row r="427" spans="1:9">
      <c r="A427" s="26" t="s">
        <v>1371</v>
      </c>
      <c r="B427" s="24">
        <v>57.245926368954088</v>
      </c>
      <c r="C427" s="24">
        <v>4.0349247398329444</v>
      </c>
      <c r="D427" s="24">
        <v>162.22843564080907</v>
      </c>
      <c r="E427" s="24">
        <v>29.64619126149146</v>
      </c>
      <c r="F427" s="24">
        <v>1.7173777910686228</v>
      </c>
      <c r="G427" s="24">
        <v>0.57245926368954092</v>
      </c>
      <c r="H427" s="24">
        <v>47.468088537859536</v>
      </c>
      <c r="I427" s="24">
        <v>402.00945862459918</v>
      </c>
    </row>
    <row r="428" spans="1:9">
      <c r="A428" s="26" t="s">
        <v>1370</v>
      </c>
      <c r="B428" s="24">
        <v>57.245926368954088</v>
      </c>
      <c r="C428" s="24">
        <v>4.0349247398329444</v>
      </c>
      <c r="D428" s="24">
        <v>162.22843564080907</v>
      </c>
      <c r="E428" s="24">
        <v>29.64619126149146</v>
      </c>
      <c r="F428" s="24">
        <v>1.7173777910686228</v>
      </c>
      <c r="G428" s="24">
        <v>0.57245926368954092</v>
      </c>
      <c r="H428" s="24">
        <v>47.468088537859536</v>
      </c>
      <c r="I428" s="24">
        <v>402.00945862459918</v>
      </c>
    </row>
    <row r="429" spans="1:9">
      <c r="A429" s="26" t="s">
        <v>1372</v>
      </c>
      <c r="B429" s="24">
        <v>1126.4242611296552</v>
      </c>
      <c r="C429" s="24">
        <v>79.394944008539596</v>
      </c>
      <c r="D429" s="24">
        <v>3192.158068561218</v>
      </c>
      <c r="E429" s="24">
        <v>583.34612094153249</v>
      </c>
      <c r="F429" s="24">
        <v>33.792727833889657</v>
      </c>
      <c r="G429" s="24">
        <v>11.264242611296552</v>
      </c>
      <c r="H429" s="24">
        <v>934.0264006539544</v>
      </c>
      <c r="I429" s="24">
        <v>7910.3132069137018</v>
      </c>
    </row>
    <row r="430" spans="1:9">
      <c r="A430" s="26" t="s">
        <v>5</v>
      </c>
      <c r="B430" s="24">
        <v>2040.3411543551879</v>
      </c>
      <c r="C430" s="24">
        <v>143.81150805993099</v>
      </c>
      <c r="D430" s="24">
        <v>5782.0944587616123</v>
      </c>
      <c r="E430" s="24">
        <v>1056.6401478221255</v>
      </c>
      <c r="F430" s="24">
        <v>61.210234630655641</v>
      </c>
      <c r="G430" s="24">
        <v>20.403411543551879</v>
      </c>
      <c r="H430" s="24">
        <v>1691.8425590348274</v>
      </c>
      <c r="I430" s="24">
        <v>14328.293642858296</v>
      </c>
    </row>
    <row r="431" spans="1:9">
      <c r="A431" s="26" t="s">
        <v>1368</v>
      </c>
      <c r="B431" s="24">
        <v>95.409877281590141</v>
      </c>
      <c r="C431" s="24">
        <v>6.7248745663882401</v>
      </c>
      <c r="D431" s="24">
        <v>270.38072606801512</v>
      </c>
      <c r="E431" s="24">
        <v>49.410318769152425</v>
      </c>
      <c r="F431" s="24">
        <v>2.8622963184477044</v>
      </c>
      <c r="G431" s="24">
        <v>0.95409877281590139</v>
      </c>
      <c r="H431" s="24">
        <v>79.113480896432563</v>
      </c>
      <c r="I431" s="24">
        <v>670.01576437433198</v>
      </c>
    </row>
    <row r="432" spans="1:9">
      <c r="A432" s="26" t="s">
        <v>1375</v>
      </c>
      <c r="B432" s="24">
        <v>5023.5160197238311</v>
      </c>
      <c r="C432" s="24">
        <v>354.07775460374899</v>
      </c>
      <c r="D432" s="24">
        <v>14236.072276023344</v>
      </c>
      <c r="E432" s="24">
        <v>2601.5495978883573</v>
      </c>
      <c r="F432" s="24">
        <v>150.70548059171495</v>
      </c>
      <c r="G432" s="24">
        <v>50.235160197238315</v>
      </c>
      <c r="H432" s="24">
        <v>4165.4789837574835</v>
      </c>
      <c r="I432" s="24">
        <v>35277.636044621773</v>
      </c>
    </row>
    <row r="433" spans="1:9">
      <c r="A433" s="26" t="s">
        <v>1380</v>
      </c>
      <c r="B433" s="24">
        <v>5350.5152403658622</v>
      </c>
      <c r="C433" s="24">
        <v>377.12598404056308</v>
      </c>
      <c r="D433" s="24">
        <v>15162.750825665784</v>
      </c>
      <c r="E433" s="24">
        <v>2770.8940744722795</v>
      </c>
      <c r="F433" s="24">
        <v>160.51545721097585</v>
      </c>
      <c r="G433" s="24">
        <v>53.505152403658613</v>
      </c>
      <c r="H433" s="24">
        <v>4436.6254031062836</v>
      </c>
      <c r="I433" s="24">
        <v>37573.987732840076</v>
      </c>
    </row>
    <row r="434" spans="1:9">
      <c r="A434" s="26" t="s">
        <v>1378</v>
      </c>
      <c r="B434" s="24">
        <v>57.245926368954088</v>
      </c>
      <c r="C434" s="24">
        <v>4.0349247398329444</v>
      </c>
      <c r="D434" s="24">
        <v>162.22843564080907</v>
      </c>
      <c r="E434" s="24">
        <v>29.64619126149146</v>
      </c>
      <c r="F434" s="24">
        <v>1.7173777910686228</v>
      </c>
      <c r="G434" s="24">
        <v>0.57245926368954092</v>
      </c>
      <c r="H434" s="24">
        <v>47.468088537859536</v>
      </c>
      <c r="I434" s="24">
        <v>402.00945862459918</v>
      </c>
    </row>
    <row r="435" spans="1:9">
      <c r="A435" s="26" t="s">
        <v>1369</v>
      </c>
      <c r="B435" s="24">
        <v>3717.2000617278622</v>
      </c>
      <c r="C435" s="24">
        <v>262.00331522818067</v>
      </c>
      <c r="D435" s="24">
        <v>10534.121626252019</v>
      </c>
      <c r="E435" s="24">
        <v>1925.0421991070573</v>
      </c>
      <c r="F435" s="24">
        <v>111.51600185183585</v>
      </c>
      <c r="G435" s="24">
        <v>37.172000617278613</v>
      </c>
      <c r="H435" s="24">
        <v>3082.2871221580499</v>
      </c>
      <c r="I435" s="24">
        <v>26104.033582815213</v>
      </c>
    </row>
    <row r="436" spans="1:9">
      <c r="A436" s="26" t="s">
        <v>1377</v>
      </c>
      <c r="B436" s="24">
        <v>114.49185273790818</v>
      </c>
      <c r="C436" s="24">
        <v>8.0698494796658888</v>
      </c>
      <c r="D436" s="24">
        <v>324.45687128161813</v>
      </c>
      <c r="E436" s="24">
        <v>59.292382522982919</v>
      </c>
      <c r="F436" s="24">
        <v>3.4347555821372455</v>
      </c>
      <c r="G436" s="24">
        <v>1.1449185273790818</v>
      </c>
      <c r="H436" s="24">
        <v>94.936177075719073</v>
      </c>
      <c r="I436" s="24">
        <v>804.01891724919835</v>
      </c>
    </row>
    <row r="437" spans="1:9">
      <c r="A437" s="26" t="s">
        <v>1379</v>
      </c>
      <c r="B437" s="24">
        <v>114.49185273790818</v>
      </c>
      <c r="C437" s="24">
        <v>8.0698494796658888</v>
      </c>
      <c r="D437" s="24">
        <v>324.45687128161813</v>
      </c>
      <c r="E437" s="24">
        <v>59.292382522982919</v>
      </c>
      <c r="F437" s="24">
        <v>3.4347555821372455</v>
      </c>
      <c r="G437" s="24">
        <v>1.1449185273790818</v>
      </c>
      <c r="H437" s="24">
        <v>94.936177075719073</v>
      </c>
      <c r="I437" s="24">
        <v>804.01891724919835</v>
      </c>
    </row>
    <row r="438" spans="1:9">
      <c r="A438" s="26" t="s">
        <v>1382</v>
      </c>
      <c r="B438" s="24">
        <v>2393.6515549005171</v>
      </c>
      <c r="C438" s="24">
        <v>168.71425601814664</v>
      </c>
      <c r="D438" s="24">
        <v>6783.3358956925877</v>
      </c>
      <c r="E438" s="24">
        <v>1239.6105070007566</v>
      </c>
      <c r="F438" s="24">
        <v>71.809546647015523</v>
      </c>
      <c r="G438" s="24">
        <v>23.936515549005172</v>
      </c>
      <c r="H438" s="24">
        <v>1984.8061013896531</v>
      </c>
      <c r="I438" s="24">
        <v>16809.415564691615</v>
      </c>
    </row>
    <row r="439" spans="1:9">
      <c r="A439" s="25" t="s">
        <v>4</v>
      </c>
      <c r="B439" s="24">
        <v>45637.461394055346</v>
      </c>
      <c r="C439" s="24">
        <v>2491.0454772479548</v>
      </c>
      <c r="D439" s="24">
        <v>80540.744807396317</v>
      </c>
      <c r="E439" s="24">
        <v>32682.351282695305</v>
      </c>
      <c r="F439" s="24">
        <v>1369.1238418216601</v>
      </c>
      <c r="G439" s="24">
        <v>456.37461394055344</v>
      </c>
      <c r="H439" s="24">
        <v>23216.281083155605</v>
      </c>
      <c r="I439" s="24">
        <v>196032.67468328794</v>
      </c>
    </row>
    <row r="440" spans="1:9">
      <c r="A440" s="26" t="s">
        <v>1359</v>
      </c>
      <c r="B440" s="24">
        <v>1407.6393422563647</v>
      </c>
      <c r="C440" s="24">
        <v>76.833669314935918</v>
      </c>
      <c r="D440" s="24">
        <v>2484.194290883338</v>
      </c>
      <c r="E440" s="24">
        <v>1008.0526404774391</v>
      </c>
      <c r="F440" s="24">
        <v>42.229180267690936</v>
      </c>
      <c r="G440" s="24">
        <v>14.076393422563644</v>
      </c>
      <c r="H440" s="24">
        <v>716.08169331234762</v>
      </c>
      <c r="I440" s="24">
        <v>6046.4210064033741</v>
      </c>
    </row>
    <row r="441" spans="1:9">
      <c r="A441" s="26" t="s">
        <v>1357</v>
      </c>
      <c r="B441" s="24">
        <v>3612.1668988487754</v>
      </c>
      <c r="C441" s="24">
        <v>197.16416605096452</v>
      </c>
      <c r="D441" s="24">
        <v>6374.7325884300571</v>
      </c>
      <c r="E441" s="24">
        <v>2586.7807689951251</v>
      </c>
      <c r="F441" s="24">
        <v>108.36500696546324</v>
      </c>
      <c r="G441" s="24">
        <v>36.121668988487741</v>
      </c>
      <c r="H441" s="24">
        <v>1837.549229981212</v>
      </c>
      <c r="I441" s="24">
        <v>15515.822242382637</v>
      </c>
    </row>
    <row r="442" spans="1:9">
      <c r="A442" s="26" t="s">
        <v>1349</v>
      </c>
      <c r="B442" s="24">
        <v>2241.1254481908459</v>
      </c>
      <c r="C442" s="24">
        <v>122.32813222140136</v>
      </c>
      <c r="D442" s="24">
        <v>3955.1260585149989</v>
      </c>
      <c r="E442" s="24">
        <v>1604.9369734641286</v>
      </c>
      <c r="F442" s="24">
        <v>67.233763445725373</v>
      </c>
      <c r="G442" s="24">
        <v>22.411254481908454</v>
      </c>
      <c r="H442" s="24">
        <v>1140.0852886744744</v>
      </c>
      <c r="I442" s="24">
        <v>9626.6050408943374</v>
      </c>
    </row>
    <row r="443" spans="1:9">
      <c r="A443" s="26" t="s">
        <v>1356</v>
      </c>
      <c r="B443" s="24">
        <v>89.330255085278736</v>
      </c>
      <c r="C443" s="24">
        <v>4.8759444788174733</v>
      </c>
      <c r="D443" s="24">
        <v>157.64955058039715</v>
      </c>
      <c r="E443" s="24">
        <v>63.972067851481128</v>
      </c>
      <c r="F443" s="24">
        <v>2.6799076525583621</v>
      </c>
      <c r="G443" s="24">
        <v>0.89330255085278731</v>
      </c>
      <c r="H443" s="24">
        <v>45.443288209715512</v>
      </c>
      <c r="I443" s="24">
        <v>383.71215881847036</v>
      </c>
    </row>
    <row r="444" spans="1:9">
      <c r="A444" s="26" t="s">
        <v>1360</v>
      </c>
      <c r="B444" s="24">
        <v>1143.9775248221472</v>
      </c>
      <c r="C444" s="24">
        <v>62.442124347712237</v>
      </c>
      <c r="D444" s="24">
        <v>2018.8853428227496</v>
      </c>
      <c r="E444" s="24">
        <v>819.23652595224758</v>
      </c>
      <c r="F444" s="24">
        <v>34.319325744664418</v>
      </c>
      <c r="G444" s="24">
        <v>11.439775248221473</v>
      </c>
      <c r="H444" s="24">
        <v>581.95401229182119</v>
      </c>
      <c r="I444" s="24">
        <v>4913.8792368863933</v>
      </c>
    </row>
    <row r="445" spans="1:9">
      <c r="A445" s="26" t="s">
        <v>1352</v>
      </c>
      <c r="B445" s="24">
        <v>6601.7771457104427</v>
      </c>
      <c r="C445" s="24">
        <v>360.34710516924258</v>
      </c>
      <c r="D445" s="24">
        <v>11650.780567676926</v>
      </c>
      <c r="E445" s="24">
        <v>4727.7300966237135</v>
      </c>
      <c r="F445" s="24">
        <v>198.05331437131326</v>
      </c>
      <c r="G445" s="24">
        <v>66.017771457104416</v>
      </c>
      <c r="H445" s="24">
        <v>3358.397009416718</v>
      </c>
      <c r="I445" s="24">
        <v>28357.4938658879</v>
      </c>
    </row>
    <row r="446" spans="1:9">
      <c r="A446" s="26" t="s">
        <v>1351</v>
      </c>
      <c r="B446" s="24">
        <v>2504.7872656250629</v>
      </c>
      <c r="C446" s="24">
        <v>136.71967718862504</v>
      </c>
      <c r="D446" s="24">
        <v>4420.4350065755871</v>
      </c>
      <c r="E446" s="24">
        <v>1793.7530879893202</v>
      </c>
      <c r="F446" s="24">
        <v>75.143617968751883</v>
      </c>
      <c r="G446" s="24">
        <v>25.047872656250625</v>
      </c>
      <c r="H446" s="24">
        <v>1274.212969695001</v>
      </c>
      <c r="I446" s="24">
        <v>10759.146810411317</v>
      </c>
    </row>
    <row r="447" spans="1:9">
      <c r="A447" s="26" t="s">
        <v>293</v>
      </c>
      <c r="B447" s="24">
        <v>2109.2945394737371</v>
      </c>
      <c r="C447" s="24">
        <v>115.13235973778953</v>
      </c>
      <c r="D447" s="24">
        <v>3722.4715844847051</v>
      </c>
      <c r="E447" s="24">
        <v>1510.5289162015329</v>
      </c>
      <c r="F447" s="24">
        <v>63.278836184212111</v>
      </c>
      <c r="G447" s="24">
        <v>21.09294539473737</v>
      </c>
      <c r="H447" s="24">
        <v>1073.0214481642113</v>
      </c>
      <c r="I447" s="24">
        <v>9060.3341561358466</v>
      </c>
    </row>
    <row r="448" spans="1:9">
      <c r="A448" s="26" t="s">
        <v>1365</v>
      </c>
      <c r="B448" s="24">
        <v>1054.6472697368686</v>
      </c>
      <c r="C448" s="24">
        <v>57.566179868894764</v>
      </c>
      <c r="D448" s="24">
        <v>1861.2357922423525</v>
      </c>
      <c r="E448" s="24">
        <v>755.26445810076643</v>
      </c>
      <c r="F448" s="24">
        <v>31.639418092106055</v>
      </c>
      <c r="G448" s="24">
        <v>10.546472697368685</v>
      </c>
      <c r="H448" s="24">
        <v>536.51072408210564</v>
      </c>
      <c r="I448" s="24">
        <v>4530.1670780679233</v>
      </c>
    </row>
    <row r="449" spans="1:9">
      <c r="A449" s="26" t="s">
        <v>2086</v>
      </c>
      <c r="B449" s="28">
        <v>1054.6472697368686</v>
      </c>
      <c r="C449" s="28">
        <v>57.566179868894764</v>
      </c>
      <c r="D449" s="28">
        <v>1861.2357922423525</v>
      </c>
      <c r="E449" s="28">
        <v>755.26445810076643</v>
      </c>
      <c r="F449" s="28">
        <v>31.639418092106055</v>
      </c>
      <c r="G449" s="28">
        <v>10.546472697368685</v>
      </c>
      <c r="H449" s="28">
        <v>536.51072408210564</v>
      </c>
      <c r="I449" s="28">
        <v>4530.1670780679233</v>
      </c>
    </row>
    <row r="450" spans="1:9">
      <c r="A450" s="26" t="s">
        <v>1366</v>
      </c>
      <c r="B450" s="24">
        <v>1318.3090871710858</v>
      </c>
      <c r="C450" s="24">
        <v>71.957724836118445</v>
      </c>
      <c r="D450" s="24">
        <v>2326.5447403029407</v>
      </c>
      <c r="E450" s="24">
        <v>944.08057262595798</v>
      </c>
      <c r="F450" s="24">
        <v>39.549272615132573</v>
      </c>
      <c r="G450" s="24">
        <v>13.183090871710856</v>
      </c>
      <c r="H450" s="24">
        <v>670.63840510263208</v>
      </c>
      <c r="I450" s="24">
        <v>5662.7088475849041</v>
      </c>
    </row>
    <row r="451" spans="1:9">
      <c r="A451" s="26" t="s">
        <v>1362</v>
      </c>
      <c r="B451" s="24">
        <v>1275.8084335392559</v>
      </c>
      <c r="C451" s="24">
        <v>69.63789683132407</v>
      </c>
      <c r="D451" s="24">
        <v>2251.5398168530437</v>
      </c>
      <c r="E451" s="24">
        <v>913.64458321484335</v>
      </c>
      <c r="F451" s="24">
        <v>38.274253006177673</v>
      </c>
      <c r="G451" s="24">
        <v>12.758084335392558</v>
      </c>
      <c r="H451" s="24">
        <v>649.01785280208435</v>
      </c>
      <c r="I451" s="24">
        <v>5480.1501216448842</v>
      </c>
    </row>
    <row r="452" spans="1:9">
      <c r="A452" s="26" t="s">
        <v>1361</v>
      </c>
      <c r="B452" s="24">
        <v>352.99207251949588</v>
      </c>
      <c r="C452" s="24">
        <v>19.267489446041164</v>
      </c>
      <c r="D452" s="24">
        <v>622.95849864098523</v>
      </c>
      <c r="E452" s="24">
        <v>252.78818237667275</v>
      </c>
      <c r="F452" s="24">
        <v>10.589762175584877</v>
      </c>
      <c r="G452" s="24">
        <v>3.5299207251949585</v>
      </c>
      <c r="H452" s="24">
        <v>179.57096923024193</v>
      </c>
      <c r="I452" s="24">
        <v>1516.2539283354513</v>
      </c>
    </row>
    <row r="453" spans="1:9">
      <c r="A453" s="26" t="s">
        <v>1367</v>
      </c>
      <c r="B453" s="24">
        <v>4614.0818050988</v>
      </c>
      <c r="C453" s="24">
        <v>251.85203692641457</v>
      </c>
      <c r="D453" s="24">
        <v>8142.9065910602922</v>
      </c>
      <c r="E453" s="24">
        <v>3304.2820041908531</v>
      </c>
      <c r="F453" s="24">
        <v>138.42245415296401</v>
      </c>
      <c r="G453" s="24">
        <v>46.140818050987995</v>
      </c>
      <c r="H453" s="24">
        <v>2347.234417859212</v>
      </c>
      <c r="I453" s="24">
        <v>19819.480966547166</v>
      </c>
    </row>
    <row r="454" spans="1:9">
      <c r="A454" s="26" t="s">
        <v>1363</v>
      </c>
      <c r="B454" s="24">
        <v>1581.9709046053028</v>
      </c>
      <c r="C454" s="24">
        <v>86.349269803342139</v>
      </c>
      <c r="D454" s="24">
        <v>2791.8536883635288</v>
      </c>
      <c r="E454" s="24">
        <v>1132.8966871511498</v>
      </c>
      <c r="F454" s="24">
        <v>47.459127138159083</v>
      </c>
      <c r="G454" s="24">
        <v>15.819709046053028</v>
      </c>
      <c r="H454" s="24">
        <v>804.7660861231584</v>
      </c>
      <c r="I454" s="24">
        <v>6795.2506171018849</v>
      </c>
    </row>
    <row r="455" spans="1:9">
      <c r="A455" s="26" t="s">
        <v>1354</v>
      </c>
      <c r="B455" s="24">
        <v>142.928408136446</v>
      </c>
      <c r="C455" s="24">
        <v>7.8015111661079573</v>
      </c>
      <c r="D455" s="24">
        <v>252.23928092863545</v>
      </c>
      <c r="E455" s="24">
        <v>102.35530856236981</v>
      </c>
      <c r="F455" s="24">
        <v>4.2878522440933793</v>
      </c>
      <c r="G455" s="24">
        <v>1.4292840813644596</v>
      </c>
      <c r="H455" s="24">
        <v>72.709261135544821</v>
      </c>
      <c r="I455" s="24">
        <v>613.93945410955257</v>
      </c>
    </row>
    <row r="456" spans="1:9">
      <c r="A456" s="26" t="s">
        <v>364</v>
      </c>
      <c r="B456" s="24">
        <v>53.598153051167237</v>
      </c>
      <c r="C456" s="24">
        <v>2.9255666872904835</v>
      </c>
      <c r="D456" s="24">
        <v>94.589730348238277</v>
      </c>
      <c r="E456" s="24">
        <v>38.383240710888671</v>
      </c>
      <c r="F456" s="24">
        <v>1.607944591535017</v>
      </c>
      <c r="G456" s="24">
        <v>0.5359815305116723</v>
      </c>
      <c r="H456" s="24">
        <v>27.265972925829306</v>
      </c>
      <c r="I456" s="24">
        <v>230.22729529108219</v>
      </c>
    </row>
    <row r="457" spans="1:9">
      <c r="A457" s="26" t="s">
        <v>1350</v>
      </c>
      <c r="B457" s="24">
        <v>2770.61355697009</v>
      </c>
      <c r="C457" s="24">
        <v>151.2293663904631</v>
      </c>
      <c r="D457" s="24">
        <v>4889.5638064764771</v>
      </c>
      <c r="E457" s="24">
        <v>1984.1192470291378</v>
      </c>
      <c r="F457" s="24">
        <v>83.118406709102686</v>
      </c>
      <c r="G457" s="24">
        <v>27.706135569700894</v>
      </c>
      <c r="H457" s="24">
        <v>1409.4417425198374</v>
      </c>
      <c r="I457" s="24">
        <v>11900.985933397515</v>
      </c>
    </row>
    <row r="458" spans="1:9">
      <c r="A458" s="26" t="s">
        <v>1358</v>
      </c>
      <c r="B458" s="24">
        <v>9741.9501418705968</v>
      </c>
      <c r="C458" s="24">
        <v>531.74826336074182</v>
      </c>
      <c r="D458" s="24">
        <v>17192.540871806286</v>
      </c>
      <c r="E458" s="24">
        <v>6976.5019128910435</v>
      </c>
      <c r="F458" s="24">
        <v>292.25850425611793</v>
      </c>
      <c r="G458" s="24">
        <v>97.419501418705991</v>
      </c>
      <c r="H458" s="24">
        <v>4955.8377237261539</v>
      </c>
      <c r="I458" s="24">
        <v>41845.897747303025</v>
      </c>
    </row>
    <row r="459" spans="1:9">
      <c r="A459" s="26" t="s">
        <v>1364</v>
      </c>
      <c r="B459" s="24">
        <v>17.866051017055749</v>
      </c>
      <c r="C459" s="24">
        <v>0.97518889576349466</v>
      </c>
      <c r="D459" s="24">
        <v>31.529910116079432</v>
      </c>
      <c r="E459" s="24">
        <v>12.794413570296227</v>
      </c>
      <c r="F459" s="24">
        <v>0.53598153051167241</v>
      </c>
      <c r="G459" s="24">
        <v>0.17866051017055745</v>
      </c>
      <c r="H459" s="24">
        <v>9.0886576419431027</v>
      </c>
      <c r="I459" s="24">
        <v>76.742431763694071</v>
      </c>
    </row>
    <row r="460" spans="1:9">
      <c r="A460" s="26" t="s">
        <v>1355</v>
      </c>
      <c r="B460" s="24">
        <v>1233.307779907426</v>
      </c>
      <c r="C460" s="24">
        <v>67.318068826529711</v>
      </c>
      <c r="D460" s="24">
        <v>2176.5348934031467</v>
      </c>
      <c r="E460" s="24">
        <v>883.20859380372872</v>
      </c>
      <c r="F460" s="24">
        <v>36.999233397222781</v>
      </c>
      <c r="G460" s="24">
        <v>12.33307779907426</v>
      </c>
      <c r="H460" s="24">
        <v>627.39730050153662</v>
      </c>
      <c r="I460" s="24">
        <v>5297.5913957048642</v>
      </c>
    </row>
    <row r="461" spans="1:9">
      <c r="A461" s="26" t="s">
        <v>1353</v>
      </c>
      <c r="B461" s="24">
        <v>714.64204068222989</v>
      </c>
      <c r="C461" s="24">
        <v>39.007555830539786</v>
      </c>
      <c r="D461" s="24">
        <v>1261.1964046431772</v>
      </c>
      <c r="E461" s="24">
        <v>511.77654281184903</v>
      </c>
      <c r="F461" s="24">
        <v>21.439261220466896</v>
      </c>
      <c r="G461" s="24">
        <v>7.1464204068222976</v>
      </c>
      <c r="H461" s="24">
        <v>363.54630567772415</v>
      </c>
      <c r="I461" s="24">
        <v>3069.6972705477629</v>
      </c>
    </row>
    <row r="462" spans="1:9">
      <c r="A462" s="25" t="s">
        <v>27</v>
      </c>
      <c r="B462" s="24">
        <v>8657.5179347036519</v>
      </c>
      <c r="C462" s="24">
        <v>740.13093787016123</v>
      </c>
      <c r="D462" s="24">
        <v>20150.45815050758</v>
      </c>
      <c r="E462" s="24">
        <v>11139.948619969213</v>
      </c>
      <c r="F462" s="24">
        <v>259.72553804110947</v>
      </c>
      <c r="G462" s="24">
        <v>86.57517934703651</v>
      </c>
      <c r="H462" s="24">
        <v>8045.2406352302905</v>
      </c>
      <c r="I462" s="24">
        <v>67757.319603047974</v>
      </c>
    </row>
    <row r="463" spans="1:9">
      <c r="A463" s="26" t="s">
        <v>2040</v>
      </c>
      <c r="B463" s="24">
        <v>45.904046057315149</v>
      </c>
      <c r="C463" s="24">
        <v>3.9243354638916736</v>
      </c>
      <c r="D463" s="24">
        <v>106.84211872193643</v>
      </c>
      <c r="E463" s="24">
        <v>59.066434327253326</v>
      </c>
      <c r="F463" s="24">
        <v>1.3771213817194543</v>
      </c>
      <c r="G463" s="24">
        <v>0.45904046057315145</v>
      </c>
      <c r="H463" s="24">
        <v>42.65761843604384</v>
      </c>
      <c r="I463" s="24">
        <v>359.26406889794157</v>
      </c>
    </row>
    <row r="464" spans="1:9">
      <c r="A464" s="26" t="s">
        <v>2038</v>
      </c>
      <c r="B464" s="24">
        <v>45.904046057315149</v>
      </c>
      <c r="C464" s="24">
        <v>3.9243354638916736</v>
      </c>
      <c r="D464" s="24">
        <v>106.84211872193643</v>
      </c>
      <c r="E464" s="24">
        <v>59.066434327253326</v>
      </c>
      <c r="F464" s="24">
        <v>1.3771213817194543</v>
      </c>
      <c r="G464" s="24">
        <v>0.45904046057315145</v>
      </c>
      <c r="H464" s="24">
        <v>42.65761843604384</v>
      </c>
      <c r="I464" s="24">
        <v>359.26406889794157</v>
      </c>
    </row>
    <row r="465" spans="1:9">
      <c r="A465" s="26" t="s">
        <v>2034</v>
      </c>
      <c r="B465" s="24">
        <v>135.48762621915171</v>
      </c>
      <c r="C465" s="24">
        <v>11.582832934300487</v>
      </c>
      <c r="D465" s="24">
        <v>315.34878271483279</v>
      </c>
      <c r="E465" s="24">
        <v>174.33694115409395</v>
      </c>
      <c r="F465" s="24">
        <v>4.0646287865745503</v>
      </c>
      <c r="G465" s="24">
        <v>1.3548762621915169</v>
      </c>
      <c r="H465" s="24">
        <v>125.90566537088256</v>
      </c>
      <c r="I465" s="24">
        <v>1060.3822551946707</v>
      </c>
    </row>
    <row r="466" spans="1:9">
      <c r="A466" s="26" t="s">
        <v>2039</v>
      </c>
      <c r="B466" s="24">
        <v>27.542427634389089</v>
      </c>
      <c r="C466" s="24">
        <v>2.3546012783350041</v>
      </c>
      <c r="D466" s="24">
        <v>64.105271233161844</v>
      </c>
      <c r="E466" s="24">
        <v>35.439860596351991</v>
      </c>
      <c r="F466" s="24">
        <v>0.82627282903167254</v>
      </c>
      <c r="G466" s="24">
        <v>0.27542427634389088</v>
      </c>
      <c r="H466" s="24">
        <v>25.594571061626301</v>
      </c>
      <c r="I466" s="24">
        <v>215.55844133876491</v>
      </c>
    </row>
    <row r="467" spans="1:9">
      <c r="A467" s="26" t="s">
        <v>2044</v>
      </c>
      <c r="B467" s="24">
        <v>270.97525243830341</v>
      </c>
      <c r="C467" s="24">
        <v>23.165665868600975</v>
      </c>
      <c r="D467" s="24">
        <v>630.69756542966559</v>
      </c>
      <c r="E467" s="24">
        <v>348.6738823081879</v>
      </c>
      <c r="F467" s="24">
        <v>8.1292575731491006</v>
      </c>
      <c r="G467" s="24">
        <v>2.7097525243830338</v>
      </c>
      <c r="H467" s="24">
        <v>251.81133074176512</v>
      </c>
      <c r="I467" s="24">
        <v>2120.7645103893415</v>
      </c>
    </row>
    <row r="468" spans="1:9">
      <c r="A468" s="26" t="s">
        <v>2043</v>
      </c>
      <c r="B468" s="24">
        <v>1151.6448228627896</v>
      </c>
      <c r="C468" s="24">
        <v>98.454079941554156</v>
      </c>
      <c r="D468" s="24">
        <v>2680.4646530760792</v>
      </c>
      <c r="E468" s="24">
        <v>1481.8639998097988</v>
      </c>
      <c r="F468" s="24">
        <v>34.549344685883682</v>
      </c>
      <c r="G468" s="24">
        <v>11.516448228627896</v>
      </c>
      <c r="H468" s="24">
        <v>1070.198155652502</v>
      </c>
      <c r="I468" s="24">
        <v>9013.249169154702</v>
      </c>
    </row>
    <row r="469" spans="1:9">
      <c r="A469" s="26" t="s">
        <v>2037</v>
      </c>
      <c r="B469" s="24">
        <v>22.952023028657575</v>
      </c>
      <c r="C469" s="24">
        <v>1.9621677319458368</v>
      </c>
      <c r="D469" s="24">
        <v>53.421059360968215</v>
      </c>
      <c r="E469" s="24">
        <v>29.533217163626663</v>
      </c>
      <c r="F469" s="24">
        <v>0.68856069085972715</v>
      </c>
      <c r="G469" s="24">
        <v>0.22952023028657573</v>
      </c>
      <c r="H469" s="24">
        <v>21.32880921802192</v>
      </c>
      <c r="I469" s="24">
        <v>179.63203444897078</v>
      </c>
    </row>
    <row r="470" spans="1:9">
      <c r="A470" s="26" t="s">
        <v>2042</v>
      </c>
      <c r="B470" s="24">
        <v>541.95050487660683</v>
      </c>
      <c r="C470" s="24">
        <v>46.33133173720195</v>
      </c>
      <c r="D470" s="24">
        <v>1261.3951308593312</v>
      </c>
      <c r="E470" s="24">
        <v>697.3477646163758</v>
      </c>
      <c r="F470" s="24">
        <v>16.258515146298201</v>
      </c>
      <c r="G470" s="24">
        <v>5.4195050487660676</v>
      </c>
      <c r="H470" s="24">
        <v>503.62266148353024</v>
      </c>
      <c r="I470" s="24">
        <v>4241.5290207786829</v>
      </c>
    </row>
    <row r="471" spans="1:9">
      <c r="A471" s="26" t="s">
        <v>2033</v>
      </c>
      <c r="B471" s="24">
        <v>1256.1118728182178</v>
      </c>
      <c r="C471" s="24">
        <v>107.38496477981775</v>
      </c>
      <c r="D471" s="24">
        <v>2923.6127394110449</v>
      </c>
      <c r="E471" s="24">
        <v>1616.2856178486486</v>
      </c>
      <c r="F471" s="24">
        <v>37.683356184546525</v>
      </c>
      <c r="G471" s="24">
        <v>12.561118728182176</v>
      </c>
      <c r="H471" s="24">
        <v>1167.2770830867782</v>
      </c>
      <c r="I471" s="24">
        <v>9830.8515518703898</v>
      </c>
    </row>
    <row r="472" spans="1:9">
      <c r="A472" s="26" t="s">
        <v>2036</v>
      </c>
      <c r="B472" s="24">
        <v>1785.4034198540271</v>
      </c>
      <c r="C472" s="24">
        <v>152.63408260653947</v>
      </c>
      <c r="D472" s="24">
        <v>4155.5440213792835</v>
      </c>
      <c r="E472" s="24">
        <v>2297.3446330806814</v>
      </c>
      <c r="F472" s="24">
        <v>53.5621025956208</v>
      </c>
      <c r="G472" s="24">
        <v>17.854034198540269</v>
      </c>
      <c r="H472" s="24">
        <v>1659.1360540081196</v>
      </c>
      <c r="I472" s="24">
        <v>13973.306327729269</v>
      </c>
    </row>
    <row r="473" spans="1:9">
      <c r="A473" s="26" t="s">
        <v>1792</v>
      </c>
      <c r="B473" s="24">
        <v>677.43813109575865</v>
      </c>
      <c r="C473" s="24">
        <v>57.914164671502448</v>
      </c>
      <c r="D473" s="24">
        <v>1576.7439135741643</v>
      </c>
      <c r="E473" s="24">
        <v>871.68470577046992</v>
      </c>
      <c r="F473" s="24">
        <v>20.323143932872757</v>
      </c>
      <c r="G473" s="24">
        <v>6.7743813109575859</v>
      </c>
      <c r="H473" s="24">
        <v>629.52832685441285</v>
      </c>
      <c r="I473" s="24">
        <v>5301.9112759733543</v>
      </c>
    </row>
    <row r="474" spans="1:9">
      <c r="A474" s="26" t="s">
        <v>2035</v>
      </c>
      <c r="B474" s="24">
        <v>2357.4846962132397</v>
      </c>
      <c r="C474" s="24">
        <v>201.54129305682849</v>
      </c>
      <c r="D474" s="24">
        <v>5487.0688192380912</v>
      </c>
      <c r="E474" s="24">
        <v>3033.462776081235</v>
      </c>
      <c r="F474" s="24">
        <v>70.724540886397179</v>
      </c>
      <c r="G474" s="24">
        <v>23.574846962132394</v>
      </c>
      <c r="H474" s="24">
        <v>2190.7585774533568</v>
      </c>
      <c r="I474" s="24">
        <v>18450.651240387269</v>
      </c>
    </row>
    <row r="475" spans="1:9">
      <c r="A475" s="26" t="s">
        <v>2041</v>
      </c>
      <c r="B475" s="24">
        <v>338.71906554787932</v>
      </c>
      <c r="C475" s="24">
        <v>28.957082335751224</v>
      </c>
      <c r="D475" s="24">
        <v>788.37195678708213</v>
      </c>
      <c r="E475" s="24">
        <v>435.84235288523496</v>
      </c>
      <c r="F475" s="24">
        <v>10.161571966436378</v>
      </c>
      <c r="G475" s="24">
        <v>3.3871906554787929</v>
      </c>
      <c r="H475" s="24">
        <v>314.76416342720643</v>
      </c>
      <c r="I475" s="24">
        <v>2650.9556379866772</v>
      </c>
    </row>
    <row r="476" spans="1:9">
      <c r="A476" s="25" t="s">
        <v>26</v>
      </c>
      <c r="B476" s="24">
        <v>23974.144908887196</v>
      </c>
      <c r="C476" s="24">
        <v>422.11405809613262</v>
      </c>
      <c r="D476" s="24">
        <v>22684.212977090254</v>
      </c>
      <c r="E476" s="24">
        <v>11669.7898876942</v>
      </c>
      <c r="F476" s="24">
        <v>719.22434726661584</v>
      </c>
      <c r="G476" s="24">
        <v>239.74144908887197</v>
      </c>
      <c r="H476" s="24">
        <v>4244.1337414272448</v>
      </c>
      <c r="I476" s="24">
        <v>35483.120496833064</v>
      </c>
    </row>
    <row r="477" spans="1:9">
      <c r="A477" s="26" t="s">
        <v>2032</v>
      </c>
      <c r="B477" s="24">
        <v>2756.0270217375391</v>
      </c>
      <c r="C477" s="24">
        <v>48.525515916814854</v>
      </c>
      <c r="D477" s="24">
        <v>2607.7386354887103</v>
      </c>
      <c r="E477" s="24">
        <v>1341.5392453293375</v>
      </c>
      <c r="F477" s="24">
        <v>82.680810652126183</v>
      </c>
      <c r="G477" s="24">
        <v>27.560270217375397</v>
      </c>
      <c r="H477" s="24">
        <v>487.89841388276085</v>
      </c>
      <c r="I477" s="24">
        <v>4079.0793280218104</v>
      </c>
    </row>
    <row r="478" spans="1:9">
      <c r="A478" s="26" t="s">
        <v>2029</v>
      </c>
      <c r="B478" s="24">
        <v>2756.0270217375391</v>
      </c>
      <c r="C478" s="24">
        <v>48.525515916814847</v>
      </c>
      <c r="D478" s="24">
        <v>2607.7386354887103</v>
      </c>
      <c r="E478" s="24">
        <v>1341.5392453293373</v>
      </c>
      <c r="F478" s="24">
        <v>82.680810652126169</v>
      </c>
      <c r="G478" s="24">
        <v>27.560270217375397</v>
      </c>
      <c r="H478" s="24">
        <v>487.89841388276085</v>
      </c>
      <c r="I478" s="24">
        <v>4079.0793280218099</v>
      </c>
    </row>
    <row r="479" spans="1:9">
      <c r="A479" s="26" t="s">
        <v>1223</v>
      </c>
      <c r="B479" s="24">
        <v>2942.7788231698119</v>
      </c>
      <c r="C479" s="24">
        <v>51.81366492312695</v>
      </c>
      <c r="D479" s="24">
        <v>2784.4422323696381</v>
      </c>
      <c r="E479" s="24">
        <v>1432.4436046775252</v>
      </c>
      <c r="F479" s="24">
        <v>88.283364695094349</v>
      </c>
      <c r="G479" s="24">
        <v>29.427788231698123</v>
      </c>
      <c r="H479" s="24">
        <v>520.95901415623348</v>
      </c>
      <c r="I479" s="24">
        <v>4355.4827909359565</v>
      </c>
    </row>
    <row r="480" spans="1:9">
      <c r="A480" s="26" t="s">
        <v>2030</v>
      </c>
      <c r="B480" s="24">
        <v>6669.5853926048458</v>
      </c>
      <c r="C480" s="24">
        <v>117.43174851869192</v>
      </c>
      <c r="D480" s="24">
        <v>6310.727497882679</v>
      </c>
      <c r="E480" s="24">
        <v>3246.5249736969963</v>
      </c>
      <c r="F480" s="24">
        <v>200.08756177814536</v>
      </c>
      <c r="G480" s="24">
        <v>66.695853926048457</v>
      </c>
      <c r="H480" s="24">
        <v>1180.7141615962812</v>
      </c>
      <c r="I480" s="24">
        <v>9871.3719738127802</v>
      </c>
    </row>
    <row r="481" spans="1:9">
      <c r="A481" s="26" t="s">
        <v>1229</v>
      </c>
      <c r="B481" s="24">
        <v>4528.9343155988754</v>
      </c>
      <c r="C481" s="24">
        <v>79.741189939149692</v>
      </c>
      <c r="D481" s="24">
        <v>4285.2544257465252</v>
      </c>
      <c r="E481" s="24">
        <v>2204.5295913188102</v>
      </c>
      <c r="F481" s="24">
        <v>135.86802946796624</v>
      </c>
      <c r="G481" s="24">
        <v>45.289343155988753</v>
      </c>
      <c r="H481" s="24">
        <v>801.75551681159368</v>
      </c>
      <c r="I481" s="24">
        <v>6703.0846210938462</v>
      </c>
    </row>
    <row r="482" spans="1:9">
      <c r="A482" s="26" t="s">
        <v>2031</v>
      </c>
      <c r="B482" s="24">
        <v>2756.0270217375391</v>
      </c>
      <c r="C482" s="24">
        <v>48.525515916814847</v>
      </c>
      <c r="D482" s="24">
        <v>2607.7386354887103</v>
      </c>
      <c r="E482" s="24">
        <v>1341.5392453293373</v>
      </c>
      <c r="F482" s="24">
        <v>82.680810652126169</v>
      </c>
      <c r="G482" s="24">
        <v>27.560270217375397</v>
      </c>
      <c r="H482" s="24">
        <v>487.89841388276085</v>
      </c>
      <c r="I482" s="24">
        <v>4079.0793280218099</v>
      </c>
    </row>
    <row r="483" spans="1:9">
      <c r="A483" s="26" t="s">
        <v>1230</v>
      </c>
      <c r="B483" s="24">
        <v>1564.7653123010423</v>
      </c>
      <c r="C483" s="24">
        <v>27.550906964719527</v>
      </c>
      <c r="D483" s="24">
        <v>1480.5729146252827</v>
      </c>
      <c r="E483" s="24">
        <v>761.67398201285664</v>
      </c>
      <c r="F483" s="24">
        <v>46.942959369031271</v>
      </c>
      <c r="G483" s="24">
        <v>15.647653123010427</v>
      </c>
      <c r="H483" s="24">
        <v>277.00980721485314</v>
      </c>
      <c r="I483" s="24">
        <v>2315.9431269250517</v>
      </c>
    </row>
    <row r="484" spans="1:9">
      <c r="A484" s="25" t="s">
        <v>24</v>
      </c>
      <c r="B484" s="24">
        <v>61906.164480697444</v>
      </c>
      <c r="C484" s="24">
        <v>2869.4387204488035</v>
      </c>
      <c r="D484" s="24">
        <v>113912.67959958375</v>
      </c>
      <c r="E484" s="24">
        <v>43429.91347948608</v>
      </c>
      <c r="F484" s="24">
        <v>1857.1849344209231</v>
      </c>
      <c r="G484" s="24">
        <v>619.06164480697453</v>
      </c>
      <c r="H484" s="24">
        <v>25440.258311000267</v>
      </c>
      <c r="I484" s="24">
        <v>215836.58132465283</v>
      </c>
    </row>
    <row r="485" spans="1:9">
      <c r="A485" s="26" t="s">
        <v>2004</v>
      </c>
      <c r="B485" s="24">
        <v>742.6788742654561</v>
      </c>
      <c r="C485" s="24">
        <v>34.424221506100629</v>
      </c>
      <c r="D485" s="24">
        <v>1366.5931552900388</v>
      </c>
      <c r="E485" s="24">
        <v>521.02209082017885</v>
      </c>
      <c r="F485" s="24">
        <v>22.280366227963682</v>
      </c>
      <c r="G485" s="24">
        <v>7.4267887426545602</v>
      </c>
      <c r="H485" s="24">
        <v>305.20292384334823</v>
      </c>
      <c r="I485" s="24">
        <v>2589.3587591503742</v>
      </c>
    </row>
    <row r="486" spans="1:9">
      <c r="A486" s="26" t="s">
        <v>1985</v>
      </c>
      <c r="B486" s="24">
        <v>201.29935818600933</v>
      </c>
      <c r="C486" s="24">
        <v>9.3305113897103205</v>
      </c>
      <c r="D486" s="24">
        <v>370.40817316011481</v>
      </c>
      <c r="E486" s="24">
        <v>141.22040644628171</v>
      </c>
      <c r="F486" s="24">
        <v>6.0389807455802798</v>
      </c>
      <c r="G486" s="24">
        <v>2.0129935818600933</v>
      </c>
      <c r="H486" s="24">
        <v>82.72371116914249</v>
      </c>
      <c r="I486" s="24">
        <v>701.83261486442393</v>
      </c>
    </row>
    <row r="487" spans="1:9">
      <c r="A487" s="26" t="s">
        <v>2000</v>
      </c>
      <c r="B487" s="24">
        <v>2228.0366227963682</v>
      </c>
      <c r="C487" s="24">
        <v>103.27266451830189</v>
      </c>
      <c r="D487" s="24">
        <v>4099.7794658701168</v>
      </c>
      <c r="E487" s="24">
        <v>1563.0662724605365</v>
      </c>
      <c r="F487" s="24">
        <v>66.841098683891047</v>
      </c>
      <c r="G487" s="24">
        <v>22.280366227963682</v>
      </c>
      <c r="H487" s="24">
        <v>915.60877153004469</v>
      </c>
      <c r="I487" s="24">
        <v>7768.0762774511222</v>
      </c>
    </row>
    <row r="488" spans="1:9">
      <c r="A488" s="26" t="s">
        <v>1981</v>
      </c>
      <c r="B488" s="24">
        <v>1930.9650730901858</v>
      </c>
      <c r="C488" s="24">
        <v>89.50297591586164</v>
      </c>
      <c r="D488" s="24">
        <v>3553.142203754101</v>
      </c>
      <c r="E488" s="24">
        <v>1354.6574361324649</v>
      </c>
      <c r="F488" s="24">
        <v>57.928952192705573</v>
      </c>
      <c r="G488" s="24">
        <v>19.309650730901858</v>
      </c>
      <c r="H488" s="24">
        <v>793.5276019927054</v>
      </c>
      <c r="I488" s="24">
        <v>6732.3327737909731</v>
      </c>
    </row>
    <row r="489" spans="1:9">
      <c r="A489" s="26" t="s">
        <v>2003</v>
      </c>
      <c r="B489" s="24">
        <v>742.6788742654561</v>
      </c>
      <c r="C489" s="24">
        <v>34.424221506100629</v>
      </c>
      <c r="D489" s="24">
        <v>1366.5931552900388</v>
      </c>
      <c r="E489" s="24">
        <v>521.02209082017885</v>
      </c>
      <c r="F489" s="24">
        <v>22.280366227963682</v>
      </c>
      <c r="G489" s="24">
        <v>7.4267887426545602</v>
      </c>
      <c r="H489" s="24">
        <v>305.20292384334823</v>
      </c>
      <c r="I489" s="24">
        <v>2589.3587591503742</v>
      </c>
    </row>
    <row r="490" spans="1:9">
      <c r="A490" s="26" t="s">
        <v>1988</v>
      </c>
      <c r="B490" s="24">
        <v>1336.821973677821</v>
      </c>
      <c r="C490" s="24">
        <v>61.963598710981145</v>
      </c>
      <c r="D490" s="24">
        <v>2459.8676795220699</v>
      </c>
      <c r="E490" s="24">
        <v>937.83976347632199</v>
      </c>
      <c r="F490" s="24">
        <v>40.104659210334631</v>
      </c>
      <c r="G490" s="24">
        <v>13.36821973677821</v>
      </c>
      <c r="H490" s="24">
        <v>549.36526291802681</v>
      </c>
      <c r="I490" s="24">
        <v>4660.8457664706739</v>
      </c>
    </row>
    <row r="491" spans="1:9">
      <c r="A491" s="26" t="s">
        <v>1996</v>
      </c>
      <c r="B491" s="24">
        <v>2673.643947355642</v>
      </c>
      <c r="C491" s="24">
        <v>123.92719742196226</v>
      </c>
      <c r="D491" s="24">
        <v>4919.7353590441398</v>
      </c>
      <c r="E491" s="24">
        <v>1875.6795269526438</v>
      </c>
      <c r="F491" s="24">
        <v>80.209318420669263</v>
      </c>
      <c r="G491" s="24">
        <v>26.736439473556416</v>
      </c>
      <c r="H491" s="24">
        <v>1098.7305258360536</v>
      </c>
      <c r="I491" s="24">
        <v>9321.6915329413459</v>
      </c>
    </row>
    <row r="492" spans="1:9">
      <c r="A492" s="26" t="s">
        <v>1978</v>
      </c>
      <c r="B492" s="24">
        <v>5644.3594444174669</v>
      </c>
      <c r="C492" s="24">
        <v>261.62408344636481</v>
      </c>
      <c r="D492" s="24">
        <v>10386.107980204295</v>
      </c>
      <c r="E492" s="24">
        <v>3959.7678902333596</v>
      </c>
      <c r="F492" s="24">
        <v>169.33078333252399</v>
      </c>
      <c r="G492" s="24">
        <v>56.443594444174664</v>
      </c>
      <c r="H492" s="24">
        <v>2319.5422212094463</v>
      </c>
      <c r="I492" s="24">
        <v>19679.126569542845</v>
      </c>
    </row>
    <row r="493" spans="1:9">
      <c r="A493" s="26" t="s">
        <v>1989</v>
      </c>
      <c r="B493" s="24">
        <v>742.6788742654561</v>
      </c>
      <c r="C493" s="24">
        <v>34.424221506100629</v>
      </c>
      <c r="D493" s="24">
        <v>1366.5931552900388</v>
      </c>
      <c r="E493" s="24">
        <v>521.02209082017885</v>
      </c>
      <c r="F493" s="24">
        <v>22.280366227963682</v>
      </c>
      <c r="G493" s="24">
        <v>7.4267887426545602</v>
      </c>
      <c r="H493" s="24">
        <v>305.20292384334823</v>
      </c>
      <c r="I493" s="24">
        <v>2589.3587591503742</v>
      </c>
    </row>
    <row r="494" spans="1:9">
      <c r="A494" s="26" t="s">
        <v>1995</v>
      </c>
      <c r="B494" s="24">
        <v>742.6788742654561</v>
      </c>
      <c r="C494" s="24">
        <v>34.424221506100629</v>
      </c>
      <c r="D494" s="24">
        <v>1366.5931552900388</v>
      </c>
      <c r="E494" s="24">
        <v>521.02209082017885</v>
      </c>
      <c r="F494" s="24">
        <v>22.280366227963682</v>
      </c>
      <c r="G494" s="24">
        <v>7.4267887426545602</v>
      </c>
      <c r="H494" s="24">
        <v>305.20292384334823</v>
      </c>
      <c r="I494" s="24">
        <v>2589.3587591503742</v>
      </c>
    </row>
    <row r="495" spans="1:9">
      <c r="A495" s="26" t="s">
        <v>1984</v>
      </c>
      <c r="B495" s="24">
        <v>201.29935818600933</v>
      </c>
      <c r="C495" s="24">
        <v>9.3305113897103205</v>
      </c>
      <c r="D495" s="24">
        <v>370.40817316011481</v>
      </c>
      <c r="E495" s="24">
        <v>141.22040644628171</v>
      </c>
      <c r="F495" s="24">
        <v>6.0389807455802798</v>
      </c>
      <c r="G495" s="24">
        <v>2.0129935818600933</v>
      </c>
      <c r="H495" s="24">
        <v>82.72371116914249</v>
      </c>
      <c r="I495" s="24">
        <v>701.83261486442393</v>
      </c>
    </row>
    <row r="496" spans="1:9">
      <c r="A496" s="26" t="s">
        <v>1977</v>
      </c>
      <c r="B496" s="24">
        <v>100.64967909300466</v>
      </c>
      <c r="C496" s="24">
        <v>4.6652556948551602</v>
      </c>
      <c r="D496" s="24">
        <v>185.20408658005741</v>
      </c>
      <c r="E496" s="24">
        <v>70.610203223140857</v>
      </c>
      <c r="F496" s="24">
        <v>3.0194903727901399</v>
      </c>
      <c r="G496" s="24">
        <v>1.0064967909300466</v>
      </c>
      <c r="H496" s="24">
        <v>41.361855584571245</v>
      </c>
      <c r="I496" s="24">
        <v>350.91630743221197</v>
      </c>
    </row>
    <row r="497" spans="1:9">
      <c r="A497" s="26" t="s">
        <v>1993</v>
      </c>
      <c r="B497" s="24">
        <v>4456.0732455927364</v>
      </c>
      <c r="C497" s="24">
        <v>206.54532903660376</v>
      </c>
      <c r="D497" s="24">
        <v>8199.5589317402319</v>
      </c>
      <c r="E497" s="24">
        <v>3126.1325449210735</v>
      </c>
      <c r="F497" s="24">
        <v>133.68219736778209</v>
      </c>
      <c r="G497" s="24">
        <v>44.560732455927358</v>
      </c>
      <c r="H497" s="24">
        <v>1831.2175430600896</v>
      </c>
      <c r="I497" s="24">
        <v>15536.152554902246</v>
      </c>
    </row>
    <row r="498" spans="1:9">
      <c r="A498" s="26" t="s">
        <v>2006</v>
      </c>
      <c r="B498" s="24">
        <v>1485.3577485309122</v>
      </c>
      <c r="C498" s="24">
        <v>68.848443012201258</v>
      </c>
      <c r="D498" s="24">
        <v>2733.1863105800776</v>
      </c>
      <c r="E498" s="24">
        <v>1042.0441816403577</v>
      </c>
      <c r="F498" s="24">
        <v>44.560732455927365</v>
      </c>
      <c r="G498" s="24">
        <v>14.85357748530912</v>
      </c>
      <c r="H498" s="24">
        <v>610.40584768669646</v>
      </c>
      <c r="I498" s="24">
        <v>5178.7175183007485</v>
      </c>
    </row>
    <row r="499" spans="1:9">
      <c r="A499" s="26" t="s">
        <v>2001</v>
      </c>
      <c r="B499" s="24">
        <v>6535.5740935360136</v>
      </c>
      <c r="C499" s="24">
        <v>302.93314925368554</v>
      </c>
      <c r="D499" s="24">
        <v>12026.019766552341</v>
      </c>
      <c r="E499" s="24">
        <v>4584.994399217574</v>
      </c>
      <c r="F499" s="24">
        <v>196.06722280608042</v>
      </c>
      <c r="G499" s="24">
        <v>65.355740935360132</v>
      </c>
      <c r="H499" s="24">
        <v>2685.7857298214649</v>
      </c>
      <c r="I499" s="24">
        <v>22786.357080523296</v>
      </c>
    </row>
    <row r="500" spans="1:9">
      <c r="A500" s="26" t="s">
        <v>1763</v>
      </c>
      <c r="B500" s="28">
        <v>891.2146491185473</v>
      </c>
      <c r="C500" s="28">
        <v>41.309065807320763</v>
      </c>
      <c r="D500" s="28">
        <v>1639.9117863480467</v>
      </c>
      <c r="E500" s="28">
        <v>625.22650898421466</v>
      </c>
      <c r="F500" s="28">
        <v>26.73643947355642</v>
      </c>
      <c r="G500" s="28">
        <v>8.9121464911854726</v>
      </c>
      <c r="H500" s="28">
        <v>366.24350861201788</v>
      </c>
      <c r="I500" s="28">
        <v>3107.2305109804493</v>
      </c>
    </row>
    <row r="501" spans="1:9">
      <c r="A501" s="26" t="s">
        <v>1992</v>
      </c>
      <c r="B501" s="24">
        <v>742.6788742654561</v>
      </c>
      <c r="C501" s="24">
        <v>34.424221506100629</v>
      </c>
      <c r="D501" s="24">
        <v>1366.5931552900388</v>
      </c>
      <c r="E501" s="24">
        <v>521.02209082017885</v>
      </c>
      <c r="F501" s="24">
        <v>22.280366227963682</v>
      </c>
      <c r="G501" s="24">
        <v>7.4267887426545602</v>
      </c>
      <c r="H501" s="24">
        <v>305.20292384334823</v>
      </c>
      <c r="I501" s="24">
        <v>2589.3587591503742</v>
      </c>
    </row>
    <row r="502" spans="1:9">
      <c r="A502" s="26" t="s">
        <v>1991</v>
      </c>
      <c r="B502" s="24">
        <v>742.6788742654561</v>
      </c>
      <c r="C502" s="24">
        <v>34.424221506100629</v>
      </c>
      <c r="D502" s="24">
        <v>1366.5931552900388</v>
      </c>
      <c r="E502" s="24">
        <v>521.02209082017885</v>
      </c>
      <c r="F502" s="24">
        <v>22.280366227963682</v>
      </c>
      <c r="G502" s="24">
        <v>7.4267887426545602</v>
      </c>
      <c r="H502" s="24">
        <v>305.20292384334823</v>
      </c>
      <c r="I502" s="24">
        <v>2589.3587591503742</v>
      </c>
    </row>
    <row r="503" spans="1:9">
      <c r="A503" s="26" t="s">
        <v>1982</v>
      </c>
      <c r="B503" s="24">
        <v>100.64967909300466</v>
      </c>
      <c r="C503" s="24">
        <v>4.6652556948551602</v>
      </c>
      <c r="D503" s="24">
        <v>185.20408658005741</v>
      </c>
      <c r="E503" s="24">
        <v>70.610203223140857</v>
      </c>
      <c r="F503" s="24">
        <v>3.0194903727901399</v>
      </c>
      <c r="G503" s="24">
        <v>1.0064967909300466</v>
      </c>
      <c r="H503" s="24">
        <v>41.361855584571245</v>
      </c>
      <c r="I503" s="24">
        <v>350.91630743221197</v>
      </c>
    </row>
    <row r="504" spans="1:9">
      <c r="A504" s="26" t="s">
        <v>1990</v>
      </c>
      <c r="B504" s="24">
        <v>1188.2861988247296</v>
      </c>
      <c r="C504" s="24">
        <v>55.078754409761011</v>
      </c>
      <c r="D504" s="24">
        <v>2186.5490484640623</v>
      </c>
      <c r="E504" s="24">
        <v>833.63534531228606</v>
      </c>
      <c r="F504" s="24">
        <v>35.648585964741891</v>
      </c>
      <c r="G504" s="24">
        <v>11.882861988247296</v>
      </c>
      <c r="H504" s="24">
        <v>488.32467814935717</v>
      </c>
      <c r="I504" s="24">
        <v>4142.9740146405984</v>
      </c>
    </row>
    <row r="505" spans="1:9">
      <c r="A505" s="26" t="s">
        <v>2002</v>
      </c>
      <c r="B505" s="24">
        <v>1485.3577485309122</v>
      </c>
      <c r="C505" s="24">
        <v>68.848443012201258</v>
      </c>
      <c r="D505" s="24">
        <v>2733.1863105800776</v>
      </c>
      <c r="E505" s="24">
        <v>1042.0441816403577</v>
      </c>
      <c r="F505" s="24">
        <v>44.560732455927365</v>
      </c>
      <c r="G505" s="24">
        <v>14.85357748530912</v>
      </c>
      <c r="H505" s="24">
        <v>610.40584768669646</v>
      </c>
      <c r="I505" s="24">
        <v>5178.7175183007485</v>
      </c>
    </row>
    <row r="506" spans="1:9">
      <c r="A506" s="26" t="s">
        <v>1999</v>
      </c>
      <c r="B506" s="24">
        <v>1336.821973677821</v>
      </c>
      <c r="C506" s="24">
        <v>61.963598710981145</v>
      </c>
      <c r="D506" s="24">
        <v>2459.8676795220699</v>
      </c>
      <c r="E506" s="24">
        <v>937.83976347632199</v>
      </c>
      <c r="F506" s="24">
        <v>40.104659210334631</v>
      </c>
      <c r="G506" s="24">
        <v>13.36821973677821</v>
      </c>
      <c r="H506" s="24">
        <v>549.36526291802681</v>
      </c>
      <c r="I506" s="24">
        <v>4660.8457664706739</v>
      </c>
    </row>
    <row r="507" spans="1:9">
      <c r="A507" s="26" t="s">
        <v>1997</v>
      </c>
      <c r="B507" s="24">
        <v>1485.3577485309122</v>
      </c>
      <c r="C507" s="24">
        <v>68.848443012201258</v>
      </c>
      <c r="D507" s="24">
        <v>2733.1863105800776</v>
      </c>
      <c r="E507" s="24">
        <v>1042.0441816403577</v>
      </c>
      <c r="F507" s="24">
        <v>44.560732455927365</v>
      </c>
      <c r="G507" s="24">
        <v>14.85357748530912</v>
      </c>
      <c r="H507" s="24">
        <v>610.40584768669646</v>
      </c>
      <c r="I507" s="24">
        <v>5178.7175183007485</v>
      </c>
    </row>
    <row r="508" spans="1:9">
      <c r="A508" s="26" t="s">
        <v>1987</v>
      </c>
      <c r="B508" s="24">
        <v>2911.3011871205881</v>
      </c>
      <c r="C508" s="24">
        <v>134.94294830391448</v>
      </c>
      <c r="D508" s="24">
        <v>5357.0451687369523</v>
      </c>
      <c r="E508" s="24">
        <v>2042.4065960151011</v>
      </c>
      <c r="F508" s="24">
        <v>87.339035613617625</v>
      </c>
      <c r="G508" s="24">
        <v>29.113011871205877</v>
      </c>
      <c r="H508" s="24">
        <v>1196.3954614659251</v>
      </c>
      <c r="I508" s="24">
        <v>10150.286335869467</v>
      </c>
    </row>
    <row r="509" spans="1:9">
      <c r="A509" s="26" t="s">
        <v>1983</v>
      </c>
      <c r="B509" s="24">
        <v>1903.2089131487</v>
      </c>
      <c r="C509" s="24">
        <v>88.216438448467727</v>
      </c>
      <c r="D509" s="24">
        <v>3502.0684765921624</v>
      </c>
      <c r="E509" s="24">
        <v>1335.1852618361984</v>
      </c>
      <c r="F509" s="24">
        <v>57.096267394461009</v>
      </c>
      <c r="G509" s="24">
        <v>19.032089131487002</v>
      </c>
      <c r="H509" s="24">
        <v>782.12124392552118</v>
      </c>
      <c r="I509" s="24">
        <v>6635.5605908795533</v>
      </c>
    </row>
    <row r="510" spans="1:9">
      <c r="A510" s="26" t="s">
        <v>1986</v>
      </c>
      <c r="B510" s="24">
        <v>60.389807455802803</v>
      </c>
      <c r="C510" s="24">
        <v>2.799153416913096</v>
      </c>
      <c r="D510" s="24">
        <v>111.12245194803445</v>
      </c>
      <c r="E510" s="24">
        <v>42.366121933884514</v>
      </c>
      <c r="F510" s="24">
        <v>1.8116942236740841</v>
      </c>
      <c r="G510" s="24">
        <v>0.60389807455802802</v>
      </c>
      <c r="H510" s="24">
        <v>24.817113350742748</v>
      </c>
      <c r="I510" s="24">
        <v>210.54978445932721</v>
      </c>
    </row>
    <row r="511" spans="1:9">
      <c r="A511" s="26" t="s">
        <v>1980</v>
      </c>
      <c r="B511" s="24">
        <v>15299.184809868395</v>
      </c>
      <c r="C511" s="24">
        <v>709.13896302567298</v>
      </c>
      <c r="D511" s="24">
        <v>28151.818998974799</v>
      </c>
      <c r="E511" s="24">
        <v>10733.055070895685</v>
      </c>
      <c r="F511" s="24">
        <v>458.97554429605179</v>
      </c>
      <c r="G511" s="24">
        <v>152.99184809868396</v>
      </c>
      <c r="H511" s="24">
        <v>6287.1802311729734</v>
      </c>
      <c r="I511" s="24">
        <v>53340.790438497716</v>
      </c>
    </row>
    <row r="512" spans="1:9">
      <c r="A512" s="26" t="s">
        <v>1998</v>
      </c>
      <c r="B512" s="24">
        <v>742.6788742654561</v>
      </c>
      <c r="C512" s="24">
        <v>34.424221506100629</v>
      </c>
      <c r="D512" s="24">
        <v>1366.5931552900388</v>
      </c>
      <c r="E512" s="24">
        <v>521.02209082017885</v>
      </c>
      <c r="F512" s="24">
        <v>22.280366227963682</v>
      </c>
      <c r="G512" s="24">
        <v>7.4267887426545602</v>
      </c>
      <c r="H512" s="24">
        <v>305.20292384334823</v>
      </c>
      <c r="I512" s="24">
        <v>2589.3587591503742</v>
      </c>
    </row>
    <row r="513" spans="1:9">
      <c r="A513" s="26" t="s">
        <v>2005</v>
      </c>
      <c r="B513" s="24">
        <v>1188.2861988247296</v>
      </c>
      <c r="C513" s="24">
        <v>55.078754409761011</v>
      </c>
      <c r="D513" s="24">
        <v>2186.5490484640623</v>
      </c>
      <c r="E513" s="24">
        <v>833.63534531228606</v>
      </c>
      <c r="F513" s="24">
        <v>35.648585964741891</v>
      </c>
      <c r="G513" s="24">
        <v>11.882861988247296</v>
      </c>
      <c r="H513" s="24">
        <v>488.32467814935717</v>
      </c>
      <c r="I513" s="24">
        <v>4142.9740146405984</v>
      </c>
    </row>
    <row r="514" spans="1:9">
      <c r="A514" s="26" t="s">
        <v>1994</v>
      </c>
      <c r="B514" s="24">
        <v>742.6788742654561</v>
      </c>
      <c r="C514" s="24">
        <v>34.424221506100629</v>
      </c>
      <c r="D514" s="24">
        <v>1366.5931552900388</v>
      </c>
      <c r="E514" s="24">
        <v>521.02209082017885</v>
      </c>
      <c r="F514" s="24">
        <v>22.280366227963682</v>
      </c>
      <c r="G514" s="24">
        <v>7.4267887426545602</v>
      </c>
      <c r="H514" s="24">
        <v>305.20292384334823</v>
      </c>
      <c r="I514" s="24">
        <v>2589.3587591503742</v>
      </c>
    </row>
    <row r="515" spans="1:9">
      <c r="A515" s="26" t="s">
        <v>1979</v>
      </c>
      <c r="B515" s="24">
        <v>964.10816827006636</v>
      </c>
      <c r="C515" s="24">
        <v>44.687784034781984</v>
      </c>
      <c r="D515" s="24">
        <v>1774.042145766165</v>
      </c>
      <c r="E515" s="24">
        <v>676.36453791108875</v>
      </c>
      <c r="F515" s="24">
        <v>28.92324504810199</v>
      </c>
      <c r="G515" s="24">
        <v>9.641081682700662</v>
      </c>
      <c r="H515" s="24">
        <v>396.19900612940501</v>
      </c>
      <c r="I515" s="24">
        <v>3361.3746355012408</v>
      </c>
    </row>
    <row r="516" spans="1:9">
      <c r="A516" s="26" t="s">
        <v>1155</v>
      </c>
      <c r="B516" s="24">
        <v>356.48585964741892</v>
      </c>
      <c r="C516" s="24">
        <v>16.523626322928305</v>
      </c>
      <c r="D516" s="24">
        <v>655.96471453921868</v>
      </c>
      <c r="E516" s="24">
        <v>250.09060359368584</v>
      </c>
      <c r="F516" s="24">
        <v>10.694575789422567</v>
      </c>
      <c r="G516" s="24">
        <v>3.5648585964741888</v>
      </c>
      <c r="H516" s="24">
        <v>146.49740344480713</v>
      </c>
      <c r="I516" s="24">
        <v>1242.8922043921796</v>
      </c>
    </row>
    <row r="517" spans="1:9">
      <c r="A517" s="25" t="s">
        <v>13</v>
      </c>
      <c r="B517" s="24">
        <v>71172.022545536805</v>
      </c>
      <c r="C517" s="24">
        <v>7754.7192991051579</v>
      </c>
      <c r="D517" s="24">
        <v>206996.23808264424</v>
      </c>
      <c r="E517" s="24">
        <v>77273.373925807449</v>
      </c>
      <c r="F517" s="24">
        <v>2135.1606763661052</v>
      </c>
      <c r="G517" s="24">
        <v>711.72022545536834</v>
      </c>
      <c r="H517" s="24">
        <v>62572.466642673397</v>
      </c>
      <c r="I517" s="24">
        <v>532157.72313566576</v>
      </c>
    </row>
    <row r="518" spans="1:9">
      <c r="A518" s="26" t="s">
        <v>1619</v>
      </c>
      <c r="B518" s="24">
        <v>1889.6818972489143</v>
      </c>
      <c r="C518" s="24">
        <v>205.89484679025392</v>
      </c>
      <c r="D518" s="24">
        <v>5495.9382902619018</v>
      </c>
      <c r="E518" s="24">
        <v>2051.6783228060949</v>
      </c>
      <c r="F518" s="24">
        <v>56.690456917467422</v>
      </c>
      <c r="G518" s="24">
        <v>18.896818972489143</v>
      </c>
      <c r="H518" s="24">
        <v>1661.3558706332753</v>
      </c>
      <c r="I518" s="24">
        <v>14129.271305269778</v>
      </c>
    </row>
    <row r="519" spans="1:9">
      <c r="A519" s="26" t="s">
        <v>1599</v>
      </c>
      <c r="B519" s="24">
        <v>128.04718374012992</v>
      </c>
      <c r="C519" s="24">
        <v>13.951689602615044</v>
      </c>
      <c r="D519" s="24">
        <v>372.41157948441878</v>
      </c>
      <c r="E519" s="24">
        <v>139.02426199799095</v>
      </c>
      <c r="F519" s="24">
        <v>3.8414155122038975</v>
      </c>
      <c r="G519" s="24">
        <v>1.2804718374012993</v>
      </c>
      <c r="H519" s="24">
        <v>112.57552963513461</v>
      </c>
      <c r="I519" s="24">
        <v>957.41690787955406</v>
      </c>
    </row>
    <row r="520" spans="1:9">
      <c r="A520" s="26" t="s">
        <v>1622</v>
      </c>
      <c r="B520" s="24">
        <v>944.84094862445716</v>
      </c>
      <c r="C520" s="24">
        <v>102.94742339512696</v>
      </c>
      <c r="D520" s="24">
        <v>2747.9691451309509</v>
      </c>
      <c r="E520" s="24">
        <v>1025.8391614030475</v>
      </c>
      <c r="F520" s="24">
        <v>28.345228458733711</v>
      </c>
      <c r="G520" s="24">
        <v>9.4484094862445716</v>
      </c>
      <c r="H520" s="24">
        <v>830.67793531663767</v>
      </c>
      <c r="I520" s="24">
        <v>7064.6356526348891</v>
      </c>
    </row>
    <row r="521" spans="1:9">
      <c r="A521" s="26" t="s">
        <v>1594</v>
      </c>
      <c r="B521" s="24">
        <v>192.07077561019489</v>
      </c>
      <c r="C521" s="24">
        <v>20.927534403922564</v>
      </c>
      <c r="D521" s="24">
        <v>558.61736922662817</v>
      </c>
      <c r="E521" s="24">
        <v>208.53639299698642</v>
      </c>
      <c r="F521" s="24">
        <v>5.7621232683058459</v>
      </c>
      <c r="G521" s="24">
        <v>1.920707756101949</v>
      </c>
      <c r="H521" s="24">
        <v>168.86329445270192</v>
      </c>
      <c r="I521" s="24">
        <v>1436.1253618193311</v>
      </c>
    </row>
    <row r="522" spans="1:9">
      <c r="A522" s="26" t="s">
        <v>1529</v>
      </c>
      <c r="B522" s="24">
        <v>510.83462943426753</v>
      </c>
      <c r="C522" s="24">
        <v>55.659218578347996</v>
      </c>
      <c r="D522" s="24">
        <v>1485.708046410801</v>
      </c>
      <c r="E522" s="24">
        <v>554.62685930092096</v>
      </c>
      <c r="F522" s="24">
        <v>15.325038883028025</v>
      </c>
      <c r="G522" s="24">
        <v>5.1083462943426756</v>
      </c>
      <c r="H522" s="24">
        <v>449.11162654885919</v>
      </c>
      <c r="I522" s="24">
        <v>3819.5428986813108</v>
      </c>
    </row>
    <row r="523" spans="1:9">
      <c r="A523" s="26" t="s">
        <v>1612</v>
      </c>
      <c r="B523" s="24">
        <v>472.42047431222858</v>
      </c>
      <c r="C523" s="24">
        <v>51.473711697563481</v>
      </c>
      <c r="D523" s="24">
        <v>1373.9845725654754</v>
      </c>
      <c r="E523" s="24">
        <v>512.91958070152373</v>
      </c>
      <c r="F523" s="24">
        <v>14.172614229366856</v>
      </c>
      <c r="G523" s="24">
        <v>4.7242047431222858</v>
      </c>
      <c r="H523" s="24">
        <v>415.33896765831884</v>
      </c>
      <c r="I523" s="24">
        <v>3532.3178263174445</v>
      </c>
    </row>
    <row r="524" spans="1:9">
      <c r="A524" s="26" t="s">
        <v>1607</v>
      </c>
      <c r="B524" s="24">
        <v>38.414155122038977</v>
      </c>
      <c r="C524" s="24">
        <v>4.1855068807845131</v>
      </c>
      <c r="D524" s="24">
        <v>111.72347384532563</v>
      </c>
      <c r="E524" s="24">
        <v>41.707278599397277</v>
      </c>
      <c r="F524" s="24">
        <v>1.1524246536611691</v>
      </c>
      <c r="G524" s="24">
        <v>0.38414155122038979</v>
      </c>
      <c r="H524" s="24">
        <v>33.772658890540377</v>
      </c>
      <c r="I524" s="24">
        <v>287.22507236386622</v>
      </c>
    </row>
    <row r="525" spans="1:9">
      <c r="A525" s="26" t="s">
        <v>1625</v>
      </c>
      <c r="B525" s="24">
        <v>850.3568537620115</v>
      </c>
      <c r="C525" s="24">
        <v>92.652681055614266</v>
      </c>
      <c r="D525" s="24">
        <v>2473.1722306178558</v>
      </c>
      <c r="E525" s="24">
        <v>923.25524526274262</v>
      </c>
      <c r="F525" s="24">
        <v>25.510705612860342</v>
      </c>
      <c r="G525" s="24">
        <v>8.5035685376201151</v>
      </c>
      <c r="H525" s="24">
        <v>747.61014178497385</v>
      </c>
      <c r="I525" s="24">
        <v>6358.1720873714003</v>
      </c>
    </row>
    <row r="526" spans="1:9">
      <c r="A526" s="26" t="s">
        <v>375</v>
      </c>
      <c r="B526" s="24">
        <v>472.42047431222858</v>
      </c>
      <c r="C526" s="24">
        <v>51.473711697563481</v>
      </c>
      <c r="D526" s="24">
        <v>1373.9845725654754</v>
      </c>
      <c r="E526" s="24">
        <v>512.91958070152373</v>
      </c>
      <c r="F526" s="24">
        <v>14.172614229366856</v>
      </c>
      <c r="G526" s="24">
        <v>4.7242047431222858</v>
      </c>
      <c r="H526" s="24">
        <v>415.33896765831884</v>
      </c>
      <c r="I526" s="24">
        <v>3532.3178263174445</v>
      </c>
    </row>
    <row r="527" spans="1:9">
      <c r="A527" s="26" t="s">
        <v>1586</v>
      </c>
      <c r="B527" s="24">
        <v>128.04718374012992</v>
      </c>
      <c r="C527" s="24">
        <v>13.951689602615044</v>
      </c>
      <c r="D527" s="24">
        <v>372.41157948441878</v>
      </c>
      <c r="E527" s="24">
        <v>139.02426199799095</v>
      </c>
      <c r="F527" s="24">
        <v>3.8414155122038975</v>
      </c>
      <c r="G527" s="24">
        <v>1.2804718374012993</v>
      </c>
      <c r="H527" s="24">
        <v>112.57552963513461</v>
      </c>
      <c r="I527" s="24">
        <v>957.41690787955406</v>
      </c>
    </row>
    <row r="528" spans="1:9">
      <c r="A528" s="26" t="s">
        <v>1606</v>
      </c>
      <c r="B528" s="24">
        <v>3068.3075499073084</v>
      </c>
      <c r="C528" s="24">
        <v>334.3148462253215</v>
      </c>
      <c r="D528" s="24">
        <v>8923.8453172385889</v>
      </c>
      <c r="E528" s="24">
        <v>3331.3438081890486</v>
      </c>
      <c r="F528" s="24">
        <v>92.049226497219252</v>
      </c>
      <c r="G528" s="24">
        <v>30.683075499073087</v>
      </c>
      <c r="H528" s="24">
        <v>2697.5708283855374</v>
      </c>
      <c r="I528" s="24">
        <v>22941.93000618949</v>
      </c>
    </row>
    <row r="529" spans="1:9">
      <c r="A529" s="26" t="s">
        <v>106</v>
      </c>
      <c r="B529" s="24">
        <v>1360.5709660192183</v>
      </c>
      <c r="C529" s="24">
        <v>148.24428968898283</v>
      </c>
      <c r="D529" s="24">
        <v>3957.0755689885696</v>
      </c>
      <c r="E529" s="24">
        <v>1477.2083924203882</v>
      </c>
      <c r="F529" s="24">
        <v>40.817128980576548</v>
      </c>
      <c r="G529" s="24">
        <v>13.605709660192185</v>
      </c>
      <c r="H529" s="24">
        <v>1196.1762268559582</v>
      </c>
      <c r="I529" s="24">
        <v>10173.075339794241</v>
      </c>
    </row>
    <row r="530" spans="1:9">
      <c r="A530" s="26" t="s">
        <v>1618</v>
      </c>
      <c r="B530" s="24">
        <v>51.218873496051977</v>
      </c>
      <c r="C530" s="24">
        <v>5.5806758410460171</v>
      </c>
      <c r="D530" s="24">
        <v>148.96463179376752</v>
      </c>
      <c r="E530" s="24">
        <v>55.609704799196372</v>
      </c>
      <c r="F530" s="24">
        <v>1.5365662048815589</v>
      </c>
      <c r="G530" s="24">
        <v>0.51218873496051975</v>
      </c>
      <c r="H530" s="24">
        <v>45.030211854053846</v>
      </c>
      <c r="I530" s="24">
        <v>382.96676315182162</v>
      </c>
    </row>
    <row r="531" spans="1:9">
      <c r="A531" s="26" t="s">
        <v>1609</v>
      </c>
      <c r="B531" s="24">
        <v>96.035387805097443</v>
      </c>
      <c r="C531" s="24">
        <v>10.463767201961282</v>
      </c>
      <c r="D531" s="24">
        <v>279.30868461331409</v>
      </c>
      <c r="E531" s="24">
        <v>104.26819649849321</v>
      </c>
      <c r="F531" s="24">
        <v>2.8810616341529229</v>
      </c>
      <c r="G531" s="24">
        <v>0.9603538780509745</v>
      </c>
      <c r="H531" s="24">
        <v>84.431647226350961</v>
      </c>
      <c r="I531" s="24">
        <v>718.06268090966557</v>
      </c>
    </row>
    <row r="532" spans="1:9">
      <c r="A532" s="26" t="s">
        <v>1602</v>
      </c>
      <c r="B532" s="24">
        <v>281.70380422828589</v>
      </c>
      <c r="C532" s="24">
        <v>30.693717125753096</v>
      </c>
      <c r="D532" s="24">
        <v>819.30547486572152</v>
      </c>
      <c r="E532" s="24">
        <v>305.85337639558009</v>
      </c>
      <c r="F532" s="24">
        <v>8.4511141268485748</v>
      </c>
      <c r="G532" s="24">
        <v>2.8170380422828591</v>
      </c>
      <c r="H532" s="24">
        <v>247.66616519729618</v>
      </c>
      <c r="I532" s="24">
        <v>2106.317197335019</v>
      </c>
    </row>
    <row r="533" spans="1:9">
      <c r="A533" s="26" t="s">
        <v>2088</v>
      </c>
      <c r="B533" s="28">
        <v>96.035387805097457</v>
      </c>
      <c r="C533" s="28">
        <v>10.463767201961284</v>
      </c>
      <c r="D533" s="28">
        <v>279.30868461331414</v>
      </c>
      <c r="E533" s="28">
        <v>104.26819649849321</v>
      </c>
      <c r="F533" s="28">
        <v>2.8810616341529234</v>
      </c>
      <c r="G533" s="28">
        <v>0.96035387805097472</v>
      </c>
      <c r="H533" s="28">
        <v>84.431647226350975</v>
      </c>
      <c r="I533" s="28">
        <v>718.06268090966569</v>
      </c>
    </row>
    <row r="534" spans="1:9">
      <c r="A534" s="26" t="s">
        <v>1608</v>
      </c>
      <c r="B534" s="24">
        <v>64.023591870064962</v>
      </c>
      <c r="C534" s="24">
        <v>6.975844801307522</v>
      </c>
      <c r="D534" s="24">
        <v>186.20578974220939</v>
      </c>
      <c r="E534" s="24">
        <v>69.512130998995474</v>
      </c>
      <c r="F534" s="24">
        <v>1.9207077561019488</v>
      </c>
      <c r="G534" s="24">
        <v>0.64023591870064966</v>
      </c>
      <c r="H534" s="24">
        <v>56.287764817567307</v>
      </c>
      <c r="I534" s="24">
        <v>478.70845393977703</v>
      </c>
    </row>
    <row r="535" spans="1:9">
      <c r="A535" s="26" t="s">
        <v>1588</v>
      </c>
      <c r="B535" s="24">
        <v>128.04718374012992</v>
      </c>
      <c r="C535" s="24">
        <v>13.951689602615044</v>
      </c>
      <c r="D535" s="24">
        <v>372.41157948441878</v>
      </c>
      <c r="E535" s="24">
        <v>139.02426199799095</v>
      </c>
      <c r="F535" s="24">
        <v>3.8414155122038975</v>
      </c>
      <c r="G535" s="24">
        <v>1.2804718374012993</v>
      </c>
      <c r="H535" s="24">
        <v>112.57552963513461</v>
      </c>
      <c r="I535" s="24">
        <v>957.41690787955406</v>
      </c>
    </row>
    <row r="536" spans="1:9">
      <c r="A536" s="26" t="s">
        <v>1617</v>
      </c>
      <c r="B536" s="24">
        <v>472.42047431222858</v>
      </c>
      <c r="C536" s="24">
        <v>51.473711697563481</v>
      </c>
      <c r="D536" s="24">
        <v>1373.9845725654754</v>
      </c>
      <c r="E536" s="24">
        <v>512.91958070152373</v>
      </c>
      <c r="F536" s="24">
        <v>14.172614229366856</v>
      </c>
      <c r="G536" s="24">
        <v>4.7242047431222858</v>
      </c>
      <c r="H536" s="24">
        <v>415.33896765831884</v>
      </c>
      <c r="I536" s="24">
        <v>3532.3178263174445</v>
      </c>
    </row>
    <row r="537" spans="1:9">
      <c r="A537" s="26" t="s">
        <v>1610</v>
      </c>
      <c r="B537" s="24">
        <v>64.023591870064962</v>
      </c>
      <c r="C537" s="24">
        <v>6.975844801307522</v>
      </c>
      <c r="D537" s="24">
        <v>186.20578974220939</v>
      </c>
      <c r="E537" s="24">
        <v>69.512130998995474</v>
      </c>
      <c r="F537" s="24">
        <v>1.9207077561019488</v>
      </c>
      <c r="G537" s="24">
        <v>0.64023591870064966</v>
      </c>
      <c r="H537" s="24">
        <v>56.287764817567307</v>
      </c>
      <c r="I537" s="24">
        <v>478.70845393977703</v>
      </c>
    </row>
    <row r="538" spans="1:9">
      <c r="A538" s="26" t="s">
        <v>1597</v>
      </c>
      <c r="B538" s="24">
        <v>32.011795935032481</v>
      </c>
      <c r="C538" s="24">
        <v>3.487922400653761</v>
      </c>
      <c r="D538" s="24">
        <v>93.102894871104695</v>
      </c>
      <c r="E538" s="24">
        <v>34.756065499497737</v>
      </c>
      <c r="F538" s="24">
        <v>0.96035387805097439</v>
      </c>
      <c r="G538" s="24">
        <v>0.32011795935032483</v>
      </c>
      <c r="H538" s="24">
        <v>28.143882408783654</v>
      </c>
      <c r="I538" s="24">
        <v>239.35422696988851</v>
      </c>
    </row>
    <row r="539" spans="1:9">
      <c r="A539" s="26" t="s">
        <v>1585</v>
      </c>
      <c r="B539" s="24">
        <v>3439.2210529930244</v>
      </c>
      <c r="C539" s="24">
        <v>374.72862115826217</v>
      </c>
      <c r="D539" s="24">
        <v>10002.607688276661</v>
      </c>
      <c r="E539" s="24">
        <v>3734.054547507093</v>
      </c>
      <c r="F539" s="24">
        <v>103.1766315897907</v>
      </c>
      <c r="G539" s="24">
        <v>34.392210529930239</v>
      </c>
      <c r="H539" s="24">
        <v>3023.6676845525608</v>
      </c>
      <c r="I539" s="24">
        <v>25715.273775590998</v>
      </c>
    </row>
    <row r="540" spans="1:9">
      <c r="A540" s="26" t="s">
        <v>1582</v>
      </c>
      <c r="B540" s="24">
        <v>83.230669431084451</v>
      </c>
      <c r="C540" s="24">
        <v>9.0685982416997781</v>
      </c>
      <c r="D540" s="24">
        <v>242.06752666487222</v>
      </c>
      <c r="E540" s="24">
        <v>90.365770298694116</v>
      </c>
      <c r="F540" s="24">
        <v>2.4969200829325331</v>
      </c>
      <c r="G540" s="24">
        <v>0.83230669431084459</v>
      </c>
      <c r="H540" s="24">
        <v>73.1740942628375</v>
      </c>
      <c r="I540" s="24">
        <v>622.32099012171011</v>
      </c>
    </row>
    <row r="541" spans="1:9">
      <c r="A541" s="26" t="s">
        <v>1580</v>
      </c>
      <c r="B541" s="24">
        <v>2155.4783972178834</v>
      </c>
      <c r="C541" s="24">
        <v>234.85534523084834</v>
      </c>
      <c r="D541" s="24">
        <v>6268.9790669787435</v>
      </c>
      <c r="E541" s="24">
        <v>2340.2607122854993</v>
      </c>
      <c r="F541" s="24">
        <v>64.664351916536503</v>
      </c>
      <c r="G541" s="24">
        <v>21.554783972178836</v>
      </c>
      <c r="H541" s="24">
        <v>1895.0367754776837</v>
      </c>
      <c r="I541" s="24">
        <v>16116.648580524488</v>
      </c>
    </row>
    <row r="542" spans="1:9">
      <c r="A542" s="26" t="s">
        <v>1592</v>
      </c>
      <c r="B542" s="24">
        <v>64.023591870064962</v>
      </c>
      <c r="C542" s="24">
        <v>6.975844801307522</v>
      </c>
      <c r="D542" s="24">
        <v>186.20578974220939</v>
      </c>
      <c r="E542" s="24">
        <v>69.512130998995474</v>
      </c>
      <c r="F542" s="24">
        <v>1.9207077561019488</v>
      </c>
      <c r="G542" s="24">
        <v>0.64023591870064966</v>
      </c>
      <c r="H542" s="24">
        <v>56.287764817567307</v>
      </c>
      <c r="I542" s="24">
        <v>478.70845393977703</v>
      </c>
    </row>
    <row r="543" spans="1:9">
      <c r="A543" s="26" t="s">
        <v>1600</v>
      </c>
      <c r="B543" s="24">
        <v>128.04718374012992</v>
      </c>
      <c r="C543" s="24">
        <v>13.951689602615044</v>
      </c>
      <c r="D543" s="24">
        <v>372.41157948441878</v>
      </c>
      <c r="E543" s="24">
        <v>139.02426199799095</v>
      </c>
      <c r="F543" s="24">
        <v>3.8414155122038975</v>
      </c>
      <c r="G543" s="24">
        <v>1.2804718374012993</v>
      </c>
      <c r="H543" s="24">
        <v>112.57552963513461</v>
      </c>
      <c r="I543" s="24">
        <v>957.41690787955406</v>
      </c>
    </row>
    <row r="544" spans="1:9">
      <c r="A544" s="26" t="s">
        <v>1624</v>
      </c>
      <c r="B544" s="24">
        <v>1511.7455177991314</v>
      </c>
      <c r="C544" s="24">
        <v>164.71587743220314</v>
      </c>
      <c r="D544" s="24">
        <v>4396.7506322095214</v>
      </c>
      <c r="E544" s="24">
        <v>1641.3426582448758</v>
      </c>
      <c r="F544" s="24">
        <v>45.352365533973938</v>
      </c>
      <c r="G544" s="24">
        <v>15.117455177991314</v>
      </c>
      <c r="H544" s="24">
        <v>1329.0846965066203</v>
      </c>
      <c r="I544" s="24">
        <v>11303.417044215823</v>
      </c>
    </row>
    <row r="545" spans="1:9">
      <c r="A545" s="26" t="s">
        <v>134</v>
      </c>
      <c r="B545" s="24">
        <v>1495.6410261234155</v>
      </c>
      <c r="C545" s="24">
        <v>162.96117371670806</v>
      </c>
      <c r="D545" s="24">
        <v>4349.9124354872965</v>
      </c>
      <c r="E545" s="24">
        <v>1623.8575796615542</v>
      </c>
      <c r="F545" s="24">
        <v>44.869230783702456</v>
      </c>
      <c r="G545" s="24">
        <v>14.956410261234154</v>
      </c>
      <c r="H545" s="24">
        <v>1314.9260744507244</v>
      </c>
      <c r="I545" s="24">
        <v>11183.002739326241</v>
      </c>
    </row>
    <row r="546" spans="1:9">
      <c r="A546" s="26" t="s">
        <v>1621</v>
      </c>
      <c r="B546" s="24">
        <v>1228.2932332117944</v>
      </c>
      <c r="C546" s="24">
        <v>133.83165041366505</v>
      </c>
      <c r="D546" s="24">
        <v>3572.3598886702362</v>
      </c>
      <c r="E546" s="24">
        <v>1333.5909098239617</v>
      </c>
      <c r="F546" s="24">
        <v>36.848796996353826</v>
      </c>
      <c r="G546" s="24">
        <v>12.282932332117943</v>
      </c>
      <c r="H546" s="24">
        <v>1079.8813159116289</v>
      </c>
      <c r="I546" s="24">
        <v>9184.0263484253555</v>
      </c>
    </row>
    <row r="547" spans="1:9">
      <c r="A547" s="26" t="s">
        <v>1613</v>
      </c>
      <c r="B547" s="24">
        <v>850.35685376201138</v>
      </c>
      <c r="C547" s="24">
        <v>92.652681055614266</v>
      </c>
      <c r="D547" s="24">
        <v>2473.1722306178558</v>
      </c>
      <c r="E547" s="24">
        <v>923.25524526274262</v>
      </c>
      <c r="F547" s="24">
        <v>25.510705612860338</v>
      </c>
      <c r="G547" s="24">
        <v>8.5035685376201133</v>
      </c>
      <c r="H547" s="24">
        <v>747.61014178497385</v>
      </c>
      <c r="I547" s="24">
        <v>6358.1720873713994</v>
      </c>
    </row>
    <row r="548" spans="1:9">
      <c r="A548" s="26" t="s">
        <v>1620</v>
      </c>
      <c r="B548" s="24">
        <v>2267.6182766986972</v>
      </c>
      <c r="C548" s="24">
        <v>247.07381614830473</v>
      </c>
      <c r="D548" s="24">
        <v>6595.1259483142821</v>
      </c>
      <c r="E548" s="24">
        <v>2462.0139873673138</v>
      </c>
      <c r="F548" s="24">
        <v>68.028548300960907</v>
      </c>
      <c r="G548" s="24">
        <v>22.676182766986969</v>
      </c>
      <c r="H548" s="24">
        <v>1993.6270447599304</v>
      </c>
      <c r="I548" s="24">
        <v>16955.125566323732</v>
      </c>
    </row>
    <row r="549" spans="1:9">
      <c r="A549" s="26" t="s">
        <v>1577</v>
      </c>
      <c r="B549" s="24">
        <v>1644.6437677836161</v>
      </c>
      <c r="C549" s="24">
        <v>179.19612665250034</v>
      </c>
      <c r="D549" s="24">
        <v>4783.2710205679423</v>
      </c>
      <c r="E549" s="24">
        <v>1785.633852984578</v>
      </c>
      <c r="F549" s="24">
        <v>49.339313033508475</v>
      </c>
      <c r="G549" s="24">
        <v>16.446437677836162</v>
      </c>
      <c r="H549" s="24">
        <v>1445.9251489288245</v>
      </c>
      <c r="I549" s="24">
        <v>12297.105681843177</v>
      </c>
    </row>
    <row r="550" spans="1:9">
      <c r="A550" s="26" t="s">
        <v>1587</v>
      </c>
      <c r="B550" s="24">
        <v>128.04718374012992</v>
      </c>
      <c r="C550" s="24">
        <v>13.951689602615044</v>
      </c>
      <c r="D550" s="24">
        <v>372.41157948441878</v>
      </c>
      <c r="E550" s="24">
        <v>139.02426199799095</v>
      </c>
      <c r="F550" s="24">
        <v>3.8414155122038975</v>
      </c>
      <c r="G550" s="24">
        <v>1.2804718374012993</v>
      </c>
      <c r="H550" s="24">
        <v>112.57552963513461</v>
      </c>
      <c r="I550" s="24">
        <v>957.41690787955406</v>
      </c>
    </row>
    <row r="551" spans="1:9">
      <c r="A551" s="26" t="s">
        <v>1614</v>
      </c>
      <c r="B551" s="24">
        <v>1889.6818972489143</v>
      </c>
      <c r="C551" s="24">
        <v>205.89484679025392</v>
      </c>
      <c r="D551" s="24">
        <v>5495.9382902619018</v>
      </c>
      <c r="E551" s="24">
        <v>2051.6783228060949</v>
      </c>
      <c r="F551" s="24">
        <v>56.690456917467422</v>
      </c>
      <c r="G551" s="24">
        <v>18.896818972489143</v>
      </c>
      <c r="H551" s="24">
        <v>1661.3558706332753</v>
      </c>
      <c r="I551" s="24">
        <v>14129.271305269778</v>
      </c>
    </row>
    <row r="552" spans="1:9">
      <c r="A552" s="26" t="s">
        <v>1583</v>
      </c>
      <c r="B552" s="24">
        <v>1133.8091383493486</v>
      </c>
      <c r="C552" s="24">
        <v>123.53690807415235</v>
      </c>
      <c r="D552" s="24">
        <v>3297.5629741571411</v>
      </c>
      <c r="E552" s="24">
        <v>1231.0069936836569</v>
      </c>
      <c r="F552" s="24">
        <v>34.014274150480453</v>
      </c>
      <c r="G552" s="24">
        <v>11.338091383493486</v>
      </c>
      <c r="H552" s="24">
        <v>996.81352237996521</v>
      </c>
      <c r="I552" s="24">
        <v>8477.5627831618658</v>
      </c>
    </row>
    <row r="553" spans="1:9">
      <c r="A553" s="26" t="s">
        <v>1611</v>
      </c>
      <c r="B553" s="24">
        <v>3250.2528632681324</v>
      </c>
      <c r="C553" s="24">
        <v>354.13913647923675</v>
      </c>
      <c r="D553" s="24">
        <v>9453.01385925047</v>
      </c>
      <c r="E553" s="24">
        <v>3528.8867152264834</v>
      </c>
      <c r="F553" s="24">
        <v>97.507585898043956</v>
      </c>
      <c r="G553" s="24">
        <v>32.502528632681326</v>
      </c>
      <c r="H553" s="24">
        <v>2857.5320974892338</v>
      </c>
      <c r="I553" s="24">
        <v>24302.346645064019</v>
      </c>
    </row>
    <row r="554" spans="1:9">
      <c r="A554" s="26" t="s">
        <v>1616</v>
      </c>
      <c r="B554" s="24">
        <v>1606.2296126615772</v>
      </c>
      <c r="C554" s="24">
        <v>175.01061977171585</v>
      </c>
      <c r="D554" s="24">
        <v>4671.547546722617</v>
      </c>
      <c r="E554" s="24">
        <v>1743.9265743851806</v>
      </c>
      <c r="F554" s="24">
        <v>48.186888379847311</v>
      </c>
      <c r="G554" s="24">
        <v>16.06229612661577</v>
      </c>
      <c r="H554" s="24">
        <v>1412.152490038284</v>
      </c>
      <c r="I554" s="24">
        <v>12009.880609479313</v>
      </c>
    </row>
    <row r="555" spans="1:9">
      <c r="A555" s="26" t="s">
        <v>1601</v>
      </c>
      <c r="B555" s="24">
        <v>941.34398790635453</v>
      </c>
      <c r="C555" s="24">
        <v>102.56640360955697</v>
      </c>
      <c r="D555" s="24">
        <v>2737.7986077838232</v>
      </c>
      <c r="E555" s="24">
        <v>1022.0424173523791</v>
      </c>
      <c r="F555" s="24">
        <v>28.240319637190634</v>
      </c>
      <c r="G555" s="24">
        <v>9.4134398790635458</v>
      </c>
      <c r="H555" s="24">
        <v>827.60350452124726</v>
      </c>
      <c r="I555" s="24">
        <v>7038.4886557239934</v>
      </c>
    </row>
    <row r="556" spans="1:9">
      <c r="A556" s="26" t="s">
        <v>1595</v>
      </c>
      <c r="B556" s="24">
        <v>64.023591870064962</v>
      </c>
      <c r="C556" s="24">
        <v>6.975844801307522</v>
      </c>
      <c r="D556" s="24">
        <v>186.20578974220939</v>
      </c>
      <c r="E556" s="24">
        <v>69.512130998995474</v>
      </c>
      <c r="F556" s="24">
        <v>1.9207077561019488</v>
      </c>
      <c r="G556" s="24">
        <v>0.64023591870064966</v>
      </c>
      <c r="H556" s="24">
        <v>56.287764817567307</v>
      </c>
      <c r="I556" s="24">
        <v>478.70845393977703</v>
      </c>
    </row>
    <row r="557" spans="1:9">
      <c r="A557" s="26" t="s">
        <v>1596</v>
      </c>
      <c r="B557" s="24">
        <v>19.207077561019489</v>
      </c>
      <c r="C557" s="24">
        <v>2.0927534403922565</v>
      </c>
      <c r="D557" s="24">
        <v>55.861736922662814</v>
      </c>
      <c r="E557" s="24">
        <v>20.853639299698639</v>
      </c>
      <c r="F557" s="24">
        <v>0.57621232683058454</v>
      </c>
      <c r="G557" s="24">
        <v>0.19207077561019489</v>
      </c>
      <c r="H557" s="24">
        <v>16.886329445270189</v>
      </c>
      <c r="I557" s="24">
        <v>143.61253618193311</v>
      </c>
    </row>
    <row r="558" spans="1:9">
      <c r="A558" s="26" t="s">
        <v>1579</v>
      </c>
      <c r="B558" s="24">
        <v>128.04718374012992</v>
      </c>
      <c r="C558" s="24">
        <v>13.951689602615044</v>
      </c>
      <c r="D558" s="24">
        <v>372.41157948441878</v>
      </c>
      <c r="E558" s="24">
        <v>139.02426199799095</v>
      </c>
      <c r="F558" s="24">
        <v>3.8414155122038975</v>
      </c>
      <c r="G558" s="24">
        <v>1.2804718374012993</v>
      </c>
      <c r="H558" s="24">
        <v>112.57552963513461</v>
      </c>
      <c r="I558" s="24">
        <v>957.41690787955406</v>
      </c>
    </row>
    <row r="559" spans="1:9">
      <c r="A559" s="26" t="s">
        <v>1593</v>
      </c>
      <c r="B559" s="24">
        <v>1360.5709660192183</v>
      </c>
      <c r="C559" s="24">
        <v>148.24428968898283</v>
      </c>
      <c r="D559" s="24">
        <v>3957.0755689885696</v>
      </c>
      <c r="E559" s="24">
        <v>1477.2083924203882</v>
      </c>
      <c r="F559" s="24">
        <v>40.817128980576548</v>
      </c>
      <c r="G559" s="24">
        <v>13.605709660192185</v>
      </c>
      <c r="H559" s="24">
        <v>1196.1762268559582</v>
      </c>
      <c r="I559" s="24">
        <v>10173.075339794241</v>
      </c>
    </row>
    <row r="560" spans="1:9">
      <c r="A560" s="26" t="s">
        <v>284</v>
      </c>
      <c r="B560" s="24">
        <v>1002.4621813075156</v>
      </c>
      <c r="C560" s="24">
        <v>109.22568371630373</v>
      </c>
      <c r="D560" s="24">
        <v>2915.5543558989393</v>
      </c>
      <c r="E560" s="24">
        <v>1088.4000793021435</v>
      </c>
      <c r="F560" s="24">
        <v>30.073865439225465</v>
      </c>
      <c r="G560" s="24">
        <v>10.024621813075155</v>
      </c>
      <c r="H560" s="24">
        <v>881.33692365244826</v>
      </c>
      <c r="I560" s="24">
        <v>7495.4732611806885</v>
      </c>
    </row>
    <row r="561" spans="1:9">
      <c r="A561" s="26" t="s">
        <v>1605</v>
      </c>
      <c r="B561" s="24">
        <v>7824.5240889646257</v>
      </c>
      <c r="C561" s="24">
        <v>852.53988560161019</v>
      </c>
      <c r="D561" s="24">
        <v>22756.793937764451</v>
      </c>
      <c r="E561" s="24">
        <v>8495.2956807037826</v>
      </c>
      <c r="F561" s="24">
        <v>234.73572266893879</v>
      </c>
      <c r="G561" s="24">
        <v>78.245240889646269</v>
      </c>
      <c r="H561" s="24">
        <v>6879.1043873775097</v>
      </c>
      <c r="I561" s="24">
        <v>58504.462496333828</v>
      </c>
    </row>
    <row r="562" spans="1:9">
      <c r="A562" s="26" t="s">
        <v>1584</v>
      </c>
      <c r="B562" s="24">
        <v>1511.7455177991314</v>
      </c>
      <c r="C562" s="24">
        <v>164.71587743220314</v>
      </c>
      <c r="D562" s="24">
        <v>4396.7506322095214</v>
      </c>
      <c r="E562" s="24">
        <v>1641.3426582448758</v>
      </c>
      <c r="F562" s="24">
        <v>45.352365533973938</v>
      </c>
      <c r="G562" s="24">
        <v>15.117455177991314</v>
      </c>
      <c r="H562" s="24">
        <v>1329.0846965066203</v>
      </c>
      <c r="I562" s="24">
        <v>11303.417044215823</v>
      </c>
    </row>
    <row r="563" spans="1:9">
      <c r="A563" s="26" t="s">
        <v>1591</v>
      </c>
      <c r="B563" s="24">
        <v>192.07077561019489</v>
      </c>
      <c r="C563" s="24">
        <v>20.927534403922564</v>
      </c>
      <c r="D563" s="24">
        <v>558.61736922662817</v>
      </c>
      <c r="E563" s="24">
        <v>208.53639299698642</v>
      </c>
      <c r="F563" s="24">
        <v>5.7621232683058459</v>
      </c>
      <c r="G563" s="24">
        <v>1.920707756101949</v>
      </c>
      <c r="H563" s="24">
        <v>168.86329445270192</v>
      </c>
      <c r="I563" s="24">
        <v>1436.1253618193311</v>
      </c>
    </row>
    <row r="564" spans="1:9">
      <c r="A564" s="26" t="s">
        <v>1589</v>
      </c>
      <c r="B564" s="24">
        <v>944.84094862445716</v>
      </c>
      <c r="C564" s="24">
        <v>102.94742339512696</v>
      </c>
      <c r="D564" s="24">
        <v>2747.9691451309509</v>
      </c>
      <c r="E564" s="24">
        <v>1025.8391614030475</v>
      </c>
      <c r="F564" s="24">
        <v>28.345228458733711</v>
      </c>
      <c r="G564" s="24">
        <v>9.4484094862445716</v>
      </c>
      <c r="H564" s="24">
        <v>830.67793531663767</v>
      </c>
      <c r="I564" s="24">
        <v>7064.6356526348891</v>
      </c>
    </row>
    <row r="565" spans="1:9">
      <c r="A565" s="26" t="s">
        <v>1598</v>
      </c>
      <c r="B565" s="24">
        <v>38.414155122038977</v>
      </c>
      <c r="C565" s="24">
        <v>4.1855068807845131</v>
      </c>
      <c r="D565" s="24">
        <v>111.72347384532563</v>
      </c>
      <c r="E565" s="24">
        <v>41.707278599397277</v>
      </c>
      <c r="F565" s="24">
        <v>1.1524246536611691</v>
      </c>
      <c r="G565" s="24">
        <v>0.38414155122038979</v>
      </c>
      <c r="H565" s="24">
        <v>33.772658890540377</v>
      </c>
      <c r="I565" s="24">
        <v>287.22507236386622</v>
      </c>
    </row>
    <row r="566" spans="1:9">
      <c r="A566" s="26" t="s">
        <v>1623</v>
      </c>
      <c r="B566" s="24">
        <v>850.35685376201138</v>
      </c>
      <c r="C566" s="24">
        <v>92.652681055614266</v>
      </c>
      <c r="D566" s="24">
        <v>2473.1722306178558</v>
      </c>
      <c r="E566" s="24">
        <v>923.25524526274262</v>
      </c>
      <c r="F566" s="24">
        <v>25.510705612860338</v>
      </c>
      <c r="G566" s="24">
        <v>8.5035685376201133</v>
      </c>
      <c r="H566" s="24">
        <v>747.61014178497385</v>
      </c>
      <c r="I566" s="24">
        <v>6358.1720873713994</v>
      </c>
    </row>
    <row r="567" spans="1:9">
      <c r="A567" s="26" t="s">
        <v>1615</v>
      </c>
      <c r="B567" s="24">
        <v>944.84094862445716</v>
      </c>
      <c r="C567" s="24">
        <v>102.94742339512696</v>
      </c>
      <c r="D567" s="24">
        <v>2747.9691451309509</v>
      </c>
      <c r="E567" s="24">
        <v>1025.8391614030475</v>
      </c>
      <c r="F567" s="24">
        <v>28.345228458733711</v>
      </c>
      <c r="G567" s="24">
        <v>9.4484094862445716</v>
      </c>
      <c r="H567" s="24">
        <v>830.67793531663767</v>
      </c>
      <c r="I567" s="24">
        <v>7064.6356526348891</v>
      </c>
    </row>
    <row r="568" spans="1:9">
      <c r="A568" s="26" t="s">
        <v>1604</v>
      </c>
      <c r="B568" s="24">
        <v>64.023591870064962</v>
      </c>
      <c r="C568" s="24">
        <v>6.975844801307522</v>
      </c>
      <c r="D568" s="24">
        <v>186.20578974220939</v>
      </c>
      <c r="E568" s="24">
        <v>69.512130998995474</v>
      </c>
      <c r="F568" s="24">
        <v>1.9207077561019488</v>
      </c>
      <c r="G568" s="24">
        <v>0.64023591870064966</v>
      </c>
      <c r="H568" s="24">
        <v>56.287764817567307</v>
      </c>
      <c r="I568" s="24">
        <v>478.70845393977703</v>
      </c>
    </row>
    <row r="569" spans="1:9">
      <c r="A569" s="26" t="s">
        <v>1581</v>
      </c>
      <c r="B569" s="24">
        <v>354.80901140999958</v>
      </c>
      <c r="C569" s="24">
        <v>38.659071217445515</v>
      </c>
      <c r="D569" s="24">
        <v>1031.924174315847</v>
      </c>
      <c r="E569" s="24">
        <v>385.22566073472234</v>
      </c>
      <c r="F569" s="24">
        <v>10.644270342299988</v>
      </c>
      <c r="G569" s="24">
        <v>3.5480901140999963</v>
      </c>
      <c r="H569" s="24">
        <v>311.93823411112766</v>
      </c>
      <c r="I569" s="24">
        <v>2652.9294645119276</v>
      </c>
    </row>
    <row r="570" spans="1:9">
      <c r="A570" s="26" t="s">
        <v>1590</v>
      </c>
      <c r="B570" s="24">
        <v>10960.1550040437</v>
      </c>
      <c r="C570" s="24">
        <v>1194.1901113834724</v>
      </c>
      <c r="D570" s="24">
        <v>31876.442083519032</v>
      </c>
      <c r="E570" s="24">
        <v>11899.734272275353</v>
      </c>
      <c r="F570" s="24">
        <v>328.80465012131094</v>
      </c>
      <c r="G570" s="24">
        <v>109.60155004043703</v>
      </c>
      <c r="H570" s="24">
        <v>9635.8640496729986</v>
      </c>
      <c r="I570" s="24">
        <v>81949.773570564692</v>
      </c>
    </row>
    <row r="571" spans="1:9">
      <c r="A571" s="26" t="s">
        <v>1603</v>
      </c>
      <c r="B571" s="24">
        <v>128.04718374012992</v>
      </c>
      <c r="C571" s="24">
        <v>13.951689602615044</v>
      </c>
      <c r="D571" s="24">
        <v>372.41157948441878</v>
      </c>
      <c r="E571" s="24">
        <v>139.02426199799095</v>
      </c>
      <c r="F571" s="24">
        <v>3.8414155122038975</v>
      </c>
      <c r="G571" s="24">
        <v>1.2804718374012993</v>
      </c>
      <c r="H571" s="24">
        <v>112.57552963513461</v>
      </c>
      <c r="I571" s="24">
        <v>957.41690787955406</v>
      </c>
    </row>
    <row r="572" spans="1:9">
      <c r="A572" s="26" t="s">
        <v>353</v>
      </c>
      <c r="B572" s="24">
        <v>2837.6254317586745</v>
      </c>
      <c r="C572" s="24">
        <v>309.180319910278</v>
      </c>
      <c r="D572" s="24">
        <v>8252.93097559329</v>
      </c>
      <c r="E572" s="24">
        <v>3080.8860449255189</v>
      </c>
      <c r="F572" s="24">
        <v>85.128762952760241</v>
      </c>
      <c r="G572" s="24">
        <v>28.376254317586749</v>
      </c>
      <c r="H572" s="24">
        <v>2494.7615133392874</v>
      </c>
      <c r="I572" s="24">
        <v>21217.105189197016</v>
      </c>
    </row>
    <row r="573" spans="1:9">
      <c r="A573" s="26" t="s">
        <v>1578</v>
      </c>
      <c r="B573" s="24">
        <v>6787.0605970089064</v>
      </c>
      <c r="C573" s="24">
        <v>739.50054970190877</v>
      </c>
      <c r="D573" s="24">
        <v>19739.442002240667</v>
      </c>
      <c r="E573" s="24">
        <v>7368.8937395902576</v>
      </c>
      <c r="F573" s="24">
        <v>203.61181791026715</v>
      </c>
      <c r="G573" s="24">
        <v>67.870605970089059</v>
      </c>
      <c r="H573" s="24">
        <v>5966.9952829628328</v>
      </c>
      <c r="I573" s="24">
        <v>50747.282217210857</v>
      </c>
    </row>
    <row r="574" spans="1:9">
      <c r="A574" s="25" t="s">
        <v>7</v>
      </c>
      <c r="B574" s="24">
        <v>408.99685579447464</v>
      </c>
      <c r="C574" s="24">
        <v>349.24603327065972</v>
      </c>
      <c r="D574" s="24">
        <v>6847.3718329944704</v>
      </c>
      <c r="E574" s="24">
        <v>1993.6374184413962</v>
      </c>
      <c r="F574" s="24">
        <v>12.269905673834238</v>
      </c>
      <c r="G574" s="24">
        <v>4.0899685579447462</v>
      </c>
      <c r="H574" s="24">
        <v>656.76708302049542</v>
      </c>
      <c r="I574" s="24">
        <v>5339.0117809924486</v>
      </c>
    </row>
    <row r="575" spans="1:9">
      <c r="A575" s="26" t="s">
        <v>1401</v>
      </c>
      <c r="B575" s="24">
        <v>63.365710052665079</v>
      </c>
      <c r="C575" s="24">
        <v>54.108540365876863</v>
      </c>
      <c r="D575" s="24">
        <v>1060.8604248301294</v>
      </c>
      <c r="E575" s="24">
        <v>308.8734028571177</v>
      </c>
      <c r="F575" s="24">
        <v>1.9009713015799525</v>
      </c>
      <c r="G575" s="24">
        <v>0.63365710052665092</v>
      </c>
      <c r="H575" s="24">
        <v>101.75264666514718</v>
      </c>
      <c r="I575" s="24">
        <v>827.17083930868932</v>
      </c>
    </row>
    <row r="576" spans="1:9">
      <c r="A576" s="26" t="s">
        <v>1404</v>
      </c>
      <c r="B576" s="24">
        <v>115.2103819139365</v>
      </c>
      <c r="C576" s="24">
        <v>98.379164301594287</v>
      </c>
      <c r="D576" s="24">
        <v>1928.8371360547806</v>
      </c>
      <c r="E576" s="24">
        <v>561.58800519475949</v>
      </c>
      <c r="F576" s="24">
        <v>3.4563114574180953</v>
      </c>
      <c r="G576" s="24">
        <v>1.1521038191393651</v>
      </c>
      <c r="H576" s="24">
        <v>185.00481211844942</v>
      </c>
      <c r="I576" s="24">
        <v>1503.9469805612532</v>
      </c>
    </row>
    <row r="577" spans="1:9">
      <c r="A577" s="26" t="s">
        <v>1402</v>
      </c>
      <c r="B577" s="24">
        <v>172.81557287090476</v>
      </c>
      <c r="C577" s="24">
        <v>147.56874645239142</v>
      </c>
      <c r="D577" s="24">
        <v>2893.2557040821707</v>
      </c>
      <c r="E577" s="24">
        <v>842.38200779213923</v>
      </c>
      <c r="F577" s="24">
        <v>5.1844671861271427</v>
      </c>
      <c r="G577" s="24">
        <v>1.7281557287090477</v>
      </c>
      <c r="H577" s="24">
        <v>277.50721817767413</v>
      </c>
      <c r="I577" s="24">
        <v>2255.9204708418797</v>
      </c>
    </row>
    <row r="578" spans="1:9">
      <c r="A578" s="26" t="s">
        <v>1403</v>
      </c>
      <c r="B578" s="24">
        <v>57.605190956968251</v>
      </c>
      <c r="C578" s="24">
        <v>49.189582150797143</v>
      </c>
      <c r="D578" s="24">
        <v>964.41856802739028</v>
      </c>
      <c r="E578" s="24">
        <v>280.79400259737974</v>
      </c>
      <c r="F578" s="24">
        <v>1.7281557287090477</v>
      </c>
      <c r="G578" s="24">
        <v>0.57605190956968255</v>
      </c>
      <c r="H578" s="24">
        <v>92.502406059224711</v>
      </c>
      <c r="I578" s="24">
        <v>751.97349028062661</v>
      </c>
    </row>
    <row r="579" spans="1:9">
      <c r="A579" s="25" t="s">
        <v>3</v>
      </c>
      <c r="B579" s="24">
        <v>62734.565803065401</v>
      </c>
      <c r="C579" s="24">
        <v>1910.1832222106127</v>
      </c>
      <c r="D579" s="24">
        <v>52020.191636861768</v>
      </c>
      <c r="E579" s="24">
        <v>26341.741255538425</v>
      </c>
      <c r="F579" s="24">
        <v>1882.0369740919616</v>
      </c>
      <c r="G579" s="24">
        <v>627.34565803065402</v>
      </c>
      <c r="H579" s="24">
        <v>18434.325021962701</v>
      </c>
      <c r="I579" s="24">
        <v>154980.83544165627</v>
      </c>
    </row>
    <row r="580" spans="1:9">
      <c r="A580" s="26" t="s">
        <v>144</v>
      </c>
      <c r="B580" s="24">
        <v>1388.7849033365092</v>
      </c>
      <c r="C580" s="24">
        <v>42.286633973693057</v>
      </c>
      <c r="D580" s="24">
        <v>1151.5957094647761</v>
      </c>
      <c r="E580" s="24">
        <v>583.13964741748032</v>
      </c>
      <c r="F580" s="24">
        <v>41.663547100095279</v>
      </c>
      <c r="G580" s="24">
        <v>13.887849033365091</v>
      </c>
      <c r="H580" s="24">
        <v>408.08941555548796</v>
      </c>
      <c r="I580" s="24">
        <v>3430.8844225289131</v>
      </c>
    </row>
    <row r="581" spans="1:9">
      <c r="A581" s="26" t="s">
        <v>2083</v>
      </c>
      <c r="B581" s="28">
        <v>510.74125459973823</v>
      </c>
      <c r="C581" s="28">
        <v>15.551384837663893</v>
      </c>
      <c r="D581" s="28">
        <v>423.51226315224392</v>
      </c>
      <c r="E581" s="28">
        <v>214.4561583390761</v>
      </c>
      <c r="F581" s="28">
        <v>15.322237637992146</v>
      </c>
      <c r="G581" s="28">
        <v>5.1074125459973816</v>
      </c>
      <c r="H581" s="28">
        <v>150.07946845400056</v>
      </c>
      <c r="I581" s="28">
        <v>1261.7463007693179</v>
      </c>
    </row>
    <row r="582" spans="1:9">
      <c r="A582" s="26" t="s">
        <v>139</v>
      </c>
      <c r="B582" s="24">
        <v>1388.7849033365092</v>
      </c>
      <c r="C582" s="24">
        <v>42.286633973693057</v>
      </c>
      <c r="D582" s="24">
        <v>1151.5957094647761</v>
      </c>
      <c r="E582" s="24">
        <v>583.13964741748032</v>
      </c>
      <c r="F582" s="24">
        <v>41.663547100095279</v>
      </c>
      <c r="G582" s="24">
        <v>13.887849033365091</v>
      </c>
      <c r="H582" s="24">
        <v>408.08941555548796</v>
      </c>
      <c r="I582" s="24">
        <v>3430.8844225289131</v>
      </c>
    </row>
    <row r="583" spans="1:9">
      <c r="A583" s="26" t="s">
        <v>2081</v>
      </c>
      <c r="B583" s="28">
        <v>5749.5694998131485</v>
      </c>
      <c r="C583" s="28">
        <v>175.06666465108927</v>
      </c>
      <c r="D583" s="28">
        <v>4767.6062371841726</v>
      </c>
      <c r="E583" s="28">
        <v>2414.1981403083687</v>
      </c>
      <c r="F583" s="28">
        <v>172.48708499439445</v>
      </c>
      <c r="G583" s="28">
        <v>57.495694998131476</v>
      </c>
      <c r="H583" s="28">
        <v>1689.4901803997202</v>
      </c>
      <c r="I583" s="28">
        <v>14203.8615092697</v>
      </c>
    </row>
    <row r="584" spans="1:9">
      <c r="A584" s="26" t="s">
        <v>30</v>
      </c>
      <c r="B584" s="24">
        <v>1904.086528065302</v>
      </c>
      <c r="C584" s="24">
        <v>57.976875953286275</v>
      </c>
      <c r="D584" s="24">
        <v>1578.8894816624982</v>
      </c>
      <c r="E584" s="24">
        <v>799.51066861455638</v>
      </c>
      <c r="F584" s="24">
        <v>57.122595841959061</v>
      </c>
      <c r="G584" s="24">
        <v>19.040865280653019</v>
      </c>
      <c r="H584" s="24">
        <v>559.50893226045343</v>
      </c>
      <c r="I584" s="24">
        <v>4703.8967608243811</v>
      </c>
    </row>
    <row r="585" spans="1:9">
      <c r="A585" s="26" t="s">
        <v>2082</v>
      </c>
      <c r="B585" s="28">
        <v>4305.2332003431793</v>
      </c>
      <c r="C585" s="28">
        <v>131.0885653184485</v>
      </c>
      <c r="D585" s="28">
        <v>3569.9466993408059</v>
      </c>
      <c r="E585" s="28">
        <v>1807.7329069941893</v>
      </c>
      <c r="F585" s="28">
        <v>129.15699601029539</v>
      </c>
      <c r="G585" s="28">
        <v>43.052332003431786</v>
      </c>
      <c r="H585" s="28">
        <v>1265.0771882220129</v>
      </c>
      <c r="I585" s="28">
        <v>10635.741709839633</v>
      </c>
    </row>
    <row r="586" spans="1:9">
      <c r="A586" s="26" t="s">
        <v>106</v>
      </c>
      <c r="B586" s="24">
        <v>694.39245166825458</v>
      </c>
      <c r="C586" s="24">
        <v>21.143316986846528</v>
      </c>
      <c r="D586" s="24">
        <v>575.79785473238803</v>
      </c>
      <c r="E586" s="24">
        <v>291.56982370874016</v>
      </c>
      <c r="F586" s="24">
        <v>20.83177355004764</v>
      </c>
      <c r="G586" s="24">
        <v>6.9439245166825456</v>
      </c>
      <c r="H586" s="24">
        <v>204.04470777774398</v>
      </c>
      <c r="I586" s="24">
        <v>1715.4422112644565</v>
      </c>
    </row>
    <row r="587" spans="1:9">
      <c r="A587" s="26" t="s">
        <v>149</v>
      </c>
      <c r="B587" s="24">
        <v>694.39245166825458</v>
      </c>
      <c r="C587" s="24">
        <v>21.143316986846528</v>
      </c>
      <c r="D587" s="24">
        <v>575.79785473238803</v>
      </c>
      <c r="E587" s="24">
        <v>291.56982370874016</v>
      </c>
      <c r="F587" s="24">
        <v>20.83177355004764</v>
      </c>
      <c r="G587" s="24">
        <v>6.9439245166825456</v>
      </c>
      <c r="H587" s="24">
        <v>204.04470777774398</v>
      </c>
      <c r="I587" s="24">
        <v>1715.4422112644565</v>
      </c>
    </row>
    <row r="588" spans="1:9">
      <c r="A588" s="26" t="s">
        <v>143</v>
      </c>
      <c r="B588" s="24">
        <v>1444.3362994699696</v>
      </c>
      <c r="C588" s="24">
        <v>43.978099332640781</v>
      </c>
      <c r="D588" s="24">
        <v>1197.6595378433672</v>
      </c>
      <c r="E588" s="24">
        <v>606.46523331417961</v>
      </c>
      <c r="F588" s="24">
        <v>43.330088984099092</v>
      </c>
      <c r="G588" s="24">
        <v>14.443362994699696</v>
      </c>
      <c r="H588" s="24">
        <v>424.41299217770751</v>
      </c>
      <c r="I588" s="24">
        <v>3568.1197994300696</v>
      </c>
    </row>
    <row r="589" spans="1:9">
      <c r="A589" s="26" t="s">
        <v>135</v>
      </c>
      <c r="B589" s="24">
        <v>1249.9064130028582</v>
      </c>
      <c r="C589" s="24">
        <v>38.057970576323754</v>
      </c>
      <c r="D589" s="24">
        <v>1036.4361385182983</v>
      </c>
      <c r="E589" s="24">
        <v>524.82568267573231</v>
      </c>
      <c r="F589" s="24">
        <v>37.49719239008575</v>
      </c>
      <c r="G589" s="24">
        <v>12.499064130028582</v>
      </c>
      <c r="H589" s="24">
        <v>367.28047399993915</v>
      </c>
      <c r="I589" s="24">
        <v>3087.795980276022</v>
      </c>
    </row>
    <row r="590" spans="1:9">
      <c r="A590" s="26" t="s">
        <v>145</v>
      </c>
      <c r="B590" s="24">
        <v>694.39245166825458</v>
      </c>
      <c r="C590" s="24">
        <v>21.143316986846528</v>
      </c>
      <c r="D590" s="24">
        <v>575.79785473238803</v>
      </c>
      <c r="E590" s="24">
        <v>291.56982370874016</v>
      </c>
      <c r="F590" s="24">
        <v>20.83177355004764</v>
      </c>
      <c r="G590" s="24">
        <v>6.9439245166825456</v>
      </c>
      <c r="H590" s="24">
        <v>204.04470777774398</v>
      </c>
      <c r="I590" s="24">
        <v>1715.4422112644565</v>
      </c>
    </row>
    <row r="591" spans="1:9">
      <c r="A591" s="26" t="s">
        <v>136</v>
      </c>
      <c r="B591" s="24">
        <v>694.39245166825458</v>
      </c>
      <c r="C591" s="24">
        <v>21.143316986846528</v>
      </c>
      <c r="D591" s="24">
        <v>575.79785473238803</v>
      </c>
      <c r="E591" s="24">
        <v>291.56982370874016</v>
      </c>
      <c r="F591" s="24">
        <v>20.83177355004764</v>
      </c>
      <c r="G591" s="24">
        <v>6.9439245166825456</v>
      </c>
      <c r="H591" s="24">
        <v>204.04470777774398</v>
      </c>
      <c r="I591" s="24">
        <v>1715.4422112644565</v>
      </c>
    </row>
    <row r="592" spans="1:9">
      <c r="A592" s="26" t="s">
        <v>119</v>
      </c>
      <c r="B592" s="24">
        <v>75.284626879028337</v>
      </c>
      <c r="C592" s="24">
        <v>2.2923157164447807</v>
      </c>
      <c r="D592" s="24">
        <v>62.426840250248873</v>
      </c>
      <c r="E592" s="24">
        <v>31.611411291065583</v>
      </c>
      <c r="F592" s="24">
        <v>2.2585388063708502</v>
      </c>
      <c r="G592" s="24">
        <v>0.75284626879028338</v>
      </c>
      <c r="H592" s="24">
        <v>22.122115029883329</v>
      </c>
      <c r="I592" s="24">
        <v>185.98477920851525</v>
      </c>
    </row>
    <row r="593" spans="1:9">
      <c r="A593" s="26" t="s">
        <v>141</v>
      </c>
      <c r="B593" s="24">
        <v>112.92694031854252</v>
      </c>
      <c r="C593" s="24">
        <v>3.4384735746671709</v>
      </c>
      <c r="D593" s="24">
        <v>93.640260375373316</v>
      </c>
      <c r="E593" s="24">
        <v>47.417116936598376</v>
      </c>
      <c r="F593" s="24">
        <v>3.3878082095562756</v>
      </c>
      <c r="G593" s="24">
        <v>1.1292694031854251</v>
      </c>
      <c r="H593" s="24">
        <v>33.183172544824991</v>
      </c>
      <c r="I593" s="24">
        <v>278.97716881277285</v>
      </c>
    </row>
    <row r="594" spans="1:9">
      <c r="A594" s="26" t="s">
        <v>1329</v>
      </c>
      <c r="B594" s="24">
        <v>2777.5698066730183</v>
      </c>
      <c r="C594" s="24">
        <v>84.573267947386114</v>
      </c>
      <c r="D594" s="24">
        <v>2303.1914189295521</v>
      </c>
      <c r="E594" s="24">
        <v>1166.2792948349606</v>
      </c>
      <c r="F594" s="24">
        <v>83.327094200190558</v>
      </c>
      <c r="G594" s="24">
        <v>27.775698066730182</v>
      </c>
      <c r="H594" s="24">
        <v>816.17883111097592</v>
      </c>
      <c r="I594" s="24">
        <v>6861.7688450578262</v>
      </c>
    </row>
    <row r="595" spans="1:9">
      <c r="A595" s="26" t="s">
        <v>1330</v>
      </c>
      <c r="B595" s="24">
        <v>1388.7849033365092</v>
      </c>
      <c r="C595" s="24">
        <v>42.286633973693057</v>
      </c>
      <c r="D595" s="24">
        <v>1151.5957094647761</v>
      </c>
      <c r="E595" s="24">
        <v>583.13964741748032</v>
      </c>
      <c r="F595" s="24">
        <v>41.663547100095279</v>
      </c>
      <c r="G595" s="24">
        <v>13.887849033365091</v>
      </c>
      <c r="H595" s="24">
        <v>408.08941555548796</v>
      </c>
      <c r="I595" s="24">
        <v>3430.8844225289131</v>
      </c>
    </row>
    <row r="596" spans="1:9">
      <c r="A596" s="26" t="s">
        <v>130</v>
      </c>
      <c r="B596" s="24">
        <v>444.41116906768298</v>
      </c>
      <c r="C596" s="24">
        <v>13.531722871581779</v>
      </c>
      <c r="D596" s="24">
        <v>368.51062702872832</v>
      </c>
      <c r="E596" s="24">
        <v>186.60468717359373</v>
      </c>
      <c r="F596" s="24">
        <v>13.332335072030489</v>
      </c>
      <c r="G596" s="24">
        <v>4.4441116906768299</v>
      </c>
      <c r="H596" s="24">
        <v>130.58861297775616</v>
      </c>
      <c r="I596" s="24">
        <v>1097.8830152092523</v>
      </c>
    </row>
    <row r="597" spans="1:9">
      <c r="A597" s="26" t="s">
        <v>154</v>
      </c>
      <c r="B597" s="24">
        <v>1388.7849033365092</v>
      </c>
      <c r="C597" s="24">
        <v>42.286633973693057</v>
      </c>
      <c r="D597" s="24">
        <v>1151.5957094647761</v>
      </c>
      <c r="E597" s="24">
        <v>583.13964741748032</v>
      </c>
      <c r="F597" s="24">
        <v>41.663547100095279</v>
      </c>
      <c r="G597" s="24">
        <v>13.887849033365091</v>
      </c>
      <c r="H597" s="24">
        <v>408.08941555548796</v>
      </c>
      <c r="I597" s="24">
        <v>3430.8844225289131</v>
      </c>
    </row>
    <row r="598" spans="1:9">
      <c r="A598" s="26" t="s">
        <v>147</v>
      </c>
      <c r="B598" s="24">
        <v>694.39245166825458</v>
      </c>
      <c r="C598" s="24">
        <v>21.143316986846528</v>
      </c>
      <c r="D598" s="24">
        <v>575.79785473238803</v>
      </c>
      <c r="E598" s="24">
        <v>291.56982370874016</v>
      </c>
      <c r="F598" s="24">
        <v>20.83177355004764</v>
      </c>
      <c r="G598" s="24">
        <v>6.9439245166825456</v>
      </c>
      <c r="H598" s="24">
        <v>204.04470777774398</v>
      </c>
      <c r="I598" s="24">
        <v>1715.4422112644565</v>
      </c>
    </row>
    <row r="599" spans="1:9">
      <c r="A599" s="26" t="s">
        <v>105</v>
      </c>
      <c r="B599" s="24">
        <v>141.15867539817813</v>
      </c>
      <c r="C599" s="24">
        <v>4.2980919683339636</v>
      </c>
      <c r="D599" s="24">
        <v>117.05032546921665</v>
      </c>
      <c r="E599" s="24">
        <v>59.27139617074797</v>
      </c>
      <c r="F599" s="24">
        <v>4.2347602619453442</v>
      </c>
      <c r="G599" s="24">
        <v>1.4115867539817812</v>
      </c>
      <c r="H599" s="24">
        <v>41.478965681031241</v>
      </c>
      <c r="I599" s="24">
        <v>348.7214610159661</v>
      </c>
    </row>
    <row r="600" spans="1:9">
      <c r="A600" s="26" t="s">
        <v>151</v>
      </c>
      <c r="B600" s="24">
        <v>888.82233813536595</v>
      </c>
      <c r="C600" s="24">
        <v>27.063445743163559</v>
      </c>
      <c r="D600" s="24">
        <v>737.02125405745664</v>
      </c>
      <c r="E600" s="24">
        <v>373.20937434718746</v>
      </c>
      <c r="F600" s="24">
        <v>26.664670144060977</v>
      </c>
      <c r="G600" s="24">
        <v>8.8882233813536597</v>
      </c>
      <c r="H600" s="24">
        <v>261.17722595551231</v>
      </c>
      <c r="I600" s="24">
        <v>2195.7660304185047</v>
      </c>
    </row>
    <row r="601" spans="1:9">
      <c r="A601" s="26" t="s">
        <v>129</v>
      </c>
      <c r="B601" s="24">
        <v>1666.541884003811</v>
      </c>
      <c r="C601" s="24">
        <v>50.74396076843167</v>
      </c>
      <c r="D601" s="24">
        <v>1381.9148513577311</v>
      </c>
      <c r="E601" s="24">
        <v>699.76757690097645</v>
      </c>
      <c r="F601" s="24">
        <v>49.996256520114336</v>
      </c>
      <c r="G601" s="24">
        <v>16.665418840038111</v>
      </c>
      <c r="H601" s="24">
        <v>489.70729866658553</v>
      </c>
      <c r="I601" s="24">
        <v>4117.0613070346963</v>
      </c>
    </row>
    <row r="602" spans="1:9">
      <c r="A602" s="26" t="s">
        <v>134</v>
      </c>
      <c r="B602" s="24">
        <v>416.63547100095275</v>
      </c>
      <c r="C602" s="24">
        <v>12.685990192107917</v>
      </c>
      <c r="D602" s="24">
        <v>345.47871283943277</v>
      </c>
      <c r="E602" s="24">
        <v>174.94189422524411</v>
      </c>
      <c r="F602" s="24">
        <v>12.499064130028584</v>
      </c>
      <c r="G602" s="24">
        <v>4.1663547100095277</v>
      </c>
      <c r="H602" s="24">
        <v>122.42682466664638</v>
      </c>
      <c r="I602" s="24">
        <v>1029.2653267586741</v>
      </c>
    </row>
    <row r="603" spans="1:9">
      <c r="A603" s="26" t="s">
        <v>117</v>
      </c>
      <c r="B603" s="24">
        <v>3055.3267873403202</v>
      </c>
      <c r="C603" s="24">
        <v>93.030594742124734</v>
      </c>
      <c r="D603" s="24">
        <v>2533.5105608225072</v>
      </c>
      <c r="E603" s="24">
        <v>1282.9072243184569</v>
      </c>
      <c r="F603" s="24">
        <v>91.659803620209615</v>
      </c>
      <c r="G603" s="24">
        <v>30.5532678734032</v>
      </c>
      <c r="H603" s="24">
        <v>897.79671422207355</v>
      </c>
      <c r="I603" s="24">
        <v>7547.9457295636093</v>
      </c>
    </row>
    <row r="604" spans="1:9">
      <c r="A604" s="26" t="s">
        <v>108</v>
      </c>
      <c r="B604" s="24">
        <v>56.46347015927126</v>
      </c>
      <c r="C604" s="24">
        <v>1.7192367873335854</v>
      </c>
      <c r="D604" s="24">
        <v>46.820130187686658</v>
      </c>
      <c r="E604" s="24">
        <v>23.708558468299188</v>
      </c>
      <c r="F604" s="24">
        <v>1.6939041047781378</v>
      </c>
      <c r="G604" s="24">
        <v>0.56463470159271256</v>
      </c>
      <c r="H604" s="24">
        <v>16.591586272412496</v>
      </c>
      <c r="I604" s="24">
        <v>139.48858440638642</v>
      </c>
    </row>
    <row r="605" spans="1:9">
      <c r="A605" s="26" t="s">
        <v>113</v>
      </c>
      <c r="B605" s="24">
        <v>835.55112706643274</v>
      </c>
      <c r="C605" s="24">
        <v>25.441408955180492</v>
      </c>
      <c r="D605" s="24">
        <v>692.84818020160469</v>
      </c>
      <c r="E605" s="24">
        <v>350.84121987948816</v>
      </c>
      <c r="F605" s="24">
        <v>25.066533811992983</v>
      </c>
      <c r="G605" s="24">
        <v>8.3555112706643264</v>
      </c>
      <c r="H605" s="24">
        <v>245.52367345877522</v>
      </c>
      <c r="I605" s="24">
        <v>2064.1636722804228</v>
      </c>
    </row>
    <row r="606" spans="1:9">
      <c r="A606" s="26" t="s">
        <v>124</v>
      </c>
      <c r="B606" s="24">
        <v>694.39245166825458</v>
      </c>
      <c r="C606" s="24">
        <v>21.143316986846528</v>
      </c>
      <c r="D606" s="24">
        <v>575.79785473238803</v>
      </c>
      <c r="E606" s="24">
        <v>291.56982370874016</v>
      </c>
      <c r="F606" s="24">
        <v>20.83177355004764</v>
      </c>
      <c r="G606" s="24">
        <v>6.9439245166825456</v>
      </c>
      <c r="H606" s="24">
        <v>204.04470777774398</v>
      </c>
      <c r="I606" s="24">
        <v>1715.4422112644565</v>
      </c>
    </row>
    <row r="607" spans="1:9">
      <c r="A607" s="26" t="s">
        <v>153</v>
      </c>
      <c r="B607" s="24">
        <v>1249.9064130028582</v>
      </c>
      <c r="C607" s="24">
        <v>38.057970576323754</v>
      </c>
      <c r="D607" s="24">
        <v>1036.4361385182983</v>
      </c>
      <c r="E607" s="24">
        <v>524.82568267573231</v>
      </c>
      <c r="F607" s="24">
        <v>37.49719239008575</v>
      </c>
      <c r="G607" s="24">
        <v>12.499064130028582</v>
      </c>
      <c r="H607" s="24">
        <v>367.28047399993915</v>
      </c>
      <c r="I607" s="24">
        <v>3087.795980276022</v>
      </c>
    </row>
    <row r="608" spans="1:9">
      <c r="A608" s="26" t="s">
        <v>109</v>
      </c>
      <c r="B608" s="24">
        <v>94.105783598785422</v>
      </c>
      <c r="C608" s="24">
        <v>2.8653946455559756</v>
      </c>
      <c r="D608" s="24">
        <v>78.033550312811087</v>
      </c>
      <c r="E608" s="24">
        <v>39.514264113831977</v>
      </c>
      <c r="F608" s="24">
        <v>2.8231735079635629</v>
      </c>
      <c r="G608" s="24">
        <v>0.9410578359878542</v>
      </c>
      <c r="H608" s="24">
        <v>27.652643787354162</v>
      </c>
      <c r="I608" s="24">
        <v>232.48097401064405</v>
      </c>
    </row>
    <row r="609" spans="1:9">
      <c r="A609" s="26" t="s">
        <v>1331</v>
      </c>
      <c r="B609" s="24">
        <v>2777.5698066730183</v>
      </c>
      <c r="C609" s="24">
        <v>84.573267947386114</v>
      </c>
      <c r="D609" s="24">
        <v>2303.1914189295521</v>
      </c>
      <c r="E609" s="24">
        <v>1166.2792948349606</v>
      </c>
      <c r="F609" s="24">
        <v>83.327094200190558</v>
      </c>
      <c r="G609" s="24">
        <v>27.775698066730182</v>
      </c>
      <c r="H609" s="24">
        <v>816.17883111097592</v>
      </c>
      <c r="I609" s="24">
        <v>6861.7688450578262</v>
      </c>
    </row>
    <row r="610" spans="1:9">
      <c r="A610" s="26" t="s">
        <v>107</v>
      </c>
      <c r="B610" s="24">
        <v>3194.2052776739711</v>
      </c>
      <c r="C610" s="24">
        <v>97.259258139494037</v>
      </c>
      <c r="D610" s="24">
        <v>2648.6701317689849</v>
      </c>
      <c r="E610" s="24">
        <v>1341.2211890602048</v>
      </c>
      <c r="F610" s="24">
        <v>95.826158330219144</v>
      </c>
      <c r="G610" s="24">
        <v>31.942052776739711</v>
      </c>
      <c r="H610" s="24">
        <v>938.60565577762236</v>
      </c>
      <c r="I610" s="24">
        <v>7891.0341718165009</v>
      </c>
    </row>
    <row r="611" spans="1:9">
      <c r="A611" s="26" t="s">
        <v>140</v>
      </c>
      <c r="B611" s="24">
        <v>94.105783598785422</v>
      </c>
      <c r="C611" s="24">
        <v>2.8653946455559756</v>
      </c>
      <c r="D611" s="24">
        <v>78.033550312811087</v>
      </c>
      <c r="E611" s="24">
        <v>39.514264113831977</v>
      </c>
      <c r="F611" s="24">
        <v>2.8231735079635629</v>
      </c>
      <c r="G611" s="24">
        <v>0.9410578359878542</v>
      </c>
      <c r="H611" s="24">
        <v>27.652643787354162</v>
      </c>
      <c r="I611" s="24">
        <v>232.48097401064405</v>
      </c>
    </row>
    <row r="612" spans="1:9">
      <c r="A612" s="26" t="s">
        <v>111</v>
      </c>
      <c r="B612" s="24">
        <v>927.37672560069097</v>
      </c>
      <c r="C612" s="24">
        <v>28.237375029771812</v>
      </c>
      <c r="D612" s="24">
        <v>768.99097599167669</v>
      </c>
      <c r="E612" s="24">
        <v>389.39805256432021</v>
      </c>
      <c r="F612" s="24">
        <v>27.821301768020728</v>
      </c>
      <c r="G612" s="24">
        <v>9.2737672560069093</v>
      </c>
      <c r="H612" s="24">
        <v>272.50629312064694</v>
      </c>
      <c r="I612" s="24">
        <v>2291.011627527992</v>
      </c>
    </row>
    <row r="613" spans="1:9">
      <c r="A613" s="26" t="s">
        <v>131</v>
      </c>
      <c r="B613" s="24">
        <v>333.30837680076223</v>
      </c>
      <c r="C613" s="24">
        <v>10.148792153686335</v>
      </c>
      <c r="D613" s="24">
        <v>276.38297027154624</v>
      </c>
      <c r="E613" s="24">
        <v>139.95351538019528</v>
      </c>
      <c r="F613" s="24">
        <v>9.9992513040228665</v>
      </c>
      <c r="G613" s="24">
        <v>3.3330837680076222</v>
      </c>
      <c r="H613" s="24">
        <v>97.941459733317117</v>
      </c>
      <c r="I613" s="24">
        <v>823.41226140693925</v>
      </c>
    </row>
    <row r="614" spans="1:9">
      <c r="A614" s="26" t="s">
        <v>123</v>
      </c>
      <c r="B614" s="24">
        <v>1111.0279226692073</v>
      </c>
      <c r="C614" s="24">
        <v>33.829307178954444</v>
      </c>
      <c r="D614" s="24">
        <v>921.27656757182081</v>
      </c>
      <c r="E614" s="24">
        <v>466.5117179339843</v>
      </c>
      <c r="F614" s="24">
        <v>33.330837680076222</v>
      </c>
      <c r="G614" s="24">
        <v>11.110279226692073</v>
      </c>
      <c r="H614" s="24">
        <v>326.47153244439039</v>
      </c>
      <c r="I614" s="24">
        <v>2744.7075380231304</v>
      </c>
    </row>
    <row r="615" spans="1:9">
      <c r="A615" s="26" t="s">
        <v>156</v>
      </c>
      <c r="B615" s="24">
        <v>1388.7849033365092</v>
      </c>
      <c r="C615" s="24">
        <v>42.286633973693057</v>
      </c>
      <c r="D615" s="24">
        <v>1151.5957094647761</v>
      </c>
      <c r="E615" s="24">
        <v>583.13964741748032</v>
      </c>
      <c r="F615" s="24">
        <v>41.663547100095279</v>
      </c>
      <c r="G615" s="24">
        <v>13.887849033365091</v>
      </c>
      <c r="H615" s="24">
        <v>408.08941555548796</v>
      </c>
      <c r="I615" s="24">
        <v>3430.8844225289131</v>
      </c>
    </row>
    <row r="616" spans="1:9">
      <c r="A616" s="26" t="s">
        <v>132</v>
      </c>
      <c r="B616" s="24">
        <v>1333.2335072030489</v>
      </c>
      <c r="C616" s="24">
        <v>40.59516861474534</v>
      </c>
      <c r="D616" s="24">
        <v>1105.531881086185</v>
      </c>
      <c r="E616" s="24">
        <v>559.81406152078114</v>
      </c>
      <c r="F616" s="24">
        <v>39.997005216091466</v>
      </c>
      <c r="G616" s="24">
        <v>13.332335072030489</v>
      </c>
      <c r="H616" s="24">
        <v>391.76583893326847</v>
      </c>
      <c r="I616" s="24">
        <v>3293.649045627757</v>
      </c>
    </row>
    <row r="617" spans="1:9">
      <c r="A617" s="26" t="s">
        <v>112</v>
      </c>
      <c r="B617" s="24">
        <v>3678.9949822586009</v>
      </c>
      <c r="C617" s="24">
        <v>112.02045315445579</v>
      </c>
      <c r="D617" s="24">
        <v>3050.6630843501243</v>
      </c>
      <c r="E617" s="24">
        <v>1544.7804995941312</v>
      </c>
      <c r="F617" s="24">
        <v>110.36984946775803</v>
      </c>
      <c r="G617" s="24">
        <v>36.78994982258601</v>
      </c>
      <c r="H617" s="24">
        <v>1081.0593552208991</v>
      </c>
      <c r="I617" s="24">
        <v>9088.6691991456992</v>
      </c>
    </row>
    <row r="618" spans="1:9">
      <c r="A618" s="26" t="s">
        <v>148</v>
      </c>
      <c r="B618" s="24">
        <v>2777.5698066730183</v>
      </c>
      <c r="C618" s="24">
        <v>84.573267947386114</v>
      </c>
      <c r="D618" s="24">
        <v>2303.1914189295521</v>
      </c>
      <c r="E618" s="24">
        <v>1166.2792948349606</v>
      </c>
      <c r="F618" s="24">
        <v>83.327094200190558</v>
      </c>
      <c r="G618" s="24">
        <v>27.775698066730182</v>
      </c>
      <c r="H618" s="24">
        <v>816.17883111097592</v>
      </c>
      <c r="I618" s="24">
        <v>6861.7688450578262</v>
      </c>
    </row>
    <row r="619" spans="1:9">
      <c r="A619" s="26" t="s">
        <v>104</v>
      </c>
      <c r="B619" s="24">
        <v>2722.0184105395583</v>
      </c>
      <c r="C619" s="24">
        <v>82.881802588438404</v>
      </c>
      <c r="D619" s="24">
        <v>2257.127590550961</v>
      </c>
      <c r="E619" s="24">
        <v>1142.9537089382616</v>
      </c>
      <c r="F619" s="24">
        <v>81.660552316186752</v>
      </c>
      <c r="G619" s="24">
        <v>27.220184105395582</v>
      </c>
      <c r="H619" s="24">
        <v>799.85525448875649</v>
      </c>
      <c r="I619" s="24">
        <v>6724.5334681566701</v>
      </c>
    </row>
    <row r="620" spans="1:9">
      <c r="A620" s="26" t="s">
        <v>115</v>
      </c>
      <c r="B620" s="24">
        <v>5001.9058370759603</v>
      </c>
      <c r="C620" s="24">
        <v>152.30131087625966</v>
      </c>
      <c r="D620" s="24">
        <v>4147.6353085959327</v>
      </c>
      <c r="E620" s="24">
        <v>2100.2601621319291</v>
      </c>
      <c r="F620" s="24">
        <v>150.0571751122788</v>
      </c>
      <c r="G620" s="24">
        <v>50.019058370759595</v>
      </c>
      <c r="H620" s="24">
        <v>1469.7919201252389</v>
      </c>
      <c r="I620" s="24">
        <v>12356.816939867162</v>
      </c>
    </row>
    <row r="621" spans="1:9">
      <c r="A621" s="26" t="s">
        <v>142</v>
      </c>
      <c r="B621" s="24">
        <v>694.39245166825458</v>
      </c>
      <c r="C621" s="24">
        <v>21.143316986846528</v>
      </c>
      <c r="D621" s="24">
        <v>575.79785473238803</v>
      </c>
      <c r="E621" s="24">
        <v>291.56982370874016</v>
      </c>
      <c r="F621" s="24">
        <v>20.83177355004764</v>
      </c>
      <c r="G621" s="24">
        <v>6.9439245166825456</v>
      </c>
      <c r="H621" s="24">
        <v>204.04470777774398</v>
      </c>
      <c r="I621" s="24">
        <v>1715.4422112644565</v>
      </c>
    </row>
    <row r="622" spans="1:9">
      <c r="A622" s="25" t="s">
        <v>21</v>
      </c>
      <c r="B622" s="24">
        <v>64305.234775789737</v>
      </c>
      <c r="C622" s="24">
        <v>6704.8992557267347</v>
      </c>
      <c r="D622" s="24">
        <v>143431.19895656899</v>
      </c>
      <c r="E622" s="24">
        <v>132692.44426085602</v>
      </c>
      <c r="F622" s="24">
        <v>1929.1570432736933</v>
      </c>
      <c r="G622" s="24">
        <v>643.05234775789722</v>
      </c>
      <c r="H622" s="24">
        <v>64230.956246930691</v>
      </c>
      <c r="I622" s="24">
        <v>540133.83077492798</v>
      </c>
    </row>
    <row r="623" spans="1:9">
      <c r="A623" s="26" t="s">
        <v>1869</v>
      </c>
      <c r="B623" s="24">
        <v>1331.3378511010524</v>
      </c>
      <c r="C623" s="24">
        <v>138.81430023686042</v>
      </c>
      <c r="D623" s="24">
        <v>2969.5153880626031</v>
      </c>
      <c r="E623" s="24">
        <v>2747.1865115731489</v>
      </c>
      <c r="F623" s="24">
        <v>39.940135533031565</v>
      </c>
      <c r="G623" s="24">
        <v>13.313378511010525</v>
      </c>
      <c r="H623" s="24">
        <v>1329.8000320208639</v>
      </c>
      <c r="I623" s="24">
        <v>11182.613920594935</v>
      </c>
    </row>
    <row r="624" spans="1:9">
      <c r="A624" s="26" t="s">
        <v>1841</v>
      </c>
      <c r="B624" s="24">
        <v>443.77928370035079</v>
      </c>
      <c r="C624" s="24">
        <v>46.271433412286804</v>
      </c>
      <c r="D624" s="24">
        <v>989.83846268753427</v>
      </c>
      <c r="E624" s="24">
        <v>915.72883719104971</v>
      </c>
      <c r="F624" s="24">
        <v>13.313378511010523</v>
      </c>
      <c r="G624" s="24">
        <v>4.4377928370035082</v>
      </c>
      <c r="H624" s="24">
        <v>443.26667734028797</v>
      </c>
      <c r="I624" s="24">
        <v>3727.5379735316451</v>
      </c>
    </row>
    <row r="625" spans="1:9">
      <c r="A625" s="26" t="s">
        <v>1884</v>
      </c>
      <c r="B625" s="24">
        <v>443.77928370035079</v>
      </c>
      <c r="C625" s="24">
        <v>46.271433412286804</v>
      </c>
      <c r="D625" s="24">
        <v>989.83846268753427</v>
      </c>
      <c r="E625" s="24">
        <v>915.72883719104971</v>
      </c>
      <c r="F625" s="24">
        <v>13.313378511010523</v>
      </c>
      <c r="G625" s="24">
        <v>4.4377928370035082</v>
      </c>
      <c r="H625" s="24">
        <v>443.26667734028797</v>
      </c>
      <c r="I625" s="24">
        <v>3727.5379735316451</v>
      </c>
    </row>
    <row r="626" spans="1:9">
      <c r="A626" s="26" t="s">
        <v>970</v>
      </c>
      <c r="B626" s="24">
        <v>1331.3378511010524</v>
      </c>
      <c r="C626" s="24">
        <v>138.81430023686042</v>
      </c>
      <c r="D626" s="24">
        <v>2969.5153880626031</v>
      </c>
      <c r="E626" s="24">
        <v>2747.1865115731489</v>
      </c>
      <c r="F626" s="24">
        <v>39.940135533031565</v>
      </c>
      <c r="G626" s="24">
        <v>13.313378511010525</v>
      </c>
      <c r="H626" s="24">
        <v>1329.8000320208639</v>
      </c>
      <c r="I626" s="24">
        <v>11182.613920594935</v>
      </c>
    </row>
    <row r="627" spans="1:9">
      <c r="A627" s="26" t="s">
        <v>1731</v>
      </c>
      <c r="B627" s="24">
        <v>887.55856740070158</v>
      </c>
      <c r="C627" s="24">
        <v>92.542866824573608</v>
      </c>
      <c r="D627" s="24">
        <v>1979.6769253750685</v>
      </c>
      <c r="E627" s="24">
        <v>1831.4576743820994</v>
      </c>
      <c r="F627" s="24">
        <v>26.626757022021046</v>
      </c>
      <c r="G627" s="24">
        <v>8.8755856740070165</v>
      </c>
      <c r="H627" s="24">
        <v>886.53335468057594</v>
      </c>
      <c r="I627" s="24">
        <v>7455.0759470632902</v>
      </c>
    </row>
    <row r="628" spans="1:9">
      <c r="A628" s="26" t="s">
        <v>1883</v>
      </c>
      <c r="B628" s="24">
        <v>1775.1171348014032</v>
      </c>
      <c r="C628" s="24">
        <v>185.08573364914722</v>
      </c>
      <c r="D628" s="24">
        <v>3959.3538507501371</v>
      </c>
      <c r="E628" s="24">
        <v>3662.9153487641988</v>
      </c>
      <c r="F628" s="24">
        <v>53.253514044042092</v>
      </c>
      <c r="G628" s="24">
        <v>17.751171348014033</v>
      </c>
      <c r="H628" s="24">
        <v>1773.0667093611519</v>
      </c>
      <c r="I628" s="24">
        <v>14910.15189412658</v>
      </c>
    </row>
    <row r="629" spans="1:9">
      <c r="A629" s="26" t="s">
        <v>1876</v>
      </c>
      <c r="B629" s="24">
        <v>2307.6522752418241</v>
      </c>
      <c r="C629" s="24">
        <v>240.61145374389139</v>
      </c>
      <c r="D629" s="24">
        <v>5147.1600059751781</v>
      </c>
      <c r="E629" s="24">
        <v>4761.7899533934578</v>
      </c>
      <c r="F629" s="24">
        <v>69.229568257254726</v>
      </c>
      <c r="G629" s="24">
        <v>23.076522752418242</v>
      </c>
      <c r="H629" s="24">
        <v>2304.9867221694972</v>
      </c>
      <c r="I629" s="24">
        <v>19383.197462364551</v>
      </c>
    </row>
    <row r="630" spans="1:9">
      <c r="A630" s="26" t="s">
        <v>1845</v>
      </c>
      <c r="B630" s="24">
        <v>3184.3482240848607</v>
      </c>
      <c r="C630" s="24">
        <v>332.02171039549114</v>
      </c>
      <c r="D630" s="24">
        <v>7102.6081355303413</v>
      </c>
      <c r="E630" s="24">
        <v>6570.8328521742333</v>
      </c>
      <c r="F630" s="24">
        <v>95.530446722545832</v>
      </c>
      <c r="G630" s="24">
        <v>31.843482240848616</v>
      </c>
      <c r="H630" s="24">
        <v>3180.6700056274558</v>
      </c>
      <c r="I630" s="24">
        <v>26747.032505102474</v>
      </c>
    </row>
    <row r="631" spans="1:9">
      <c r="A631" s="26" t="s">
        <v>1846</v>
      </c>
      <c r="B631" s="24">
        <v>48.113653467513288</v>
      </c>
      <c r="C631" s="24">
        <v>5.0166553383936687</v>
      </c>
      <c r="D631" s="24">
        <v>107.31628656807997</v>
      </c>
      <c r="E631" s="24">
        <v>99.281470679394474</v>
      </c>
      <c r="F631" s="24">
        <v>1.4434096040253985</v>
      </c>
      <c r="G631" s="24">
        <v>0.4811365346751329</v>
      </c>
      <c r="H631" s="24">
        <v>48.058077721463</v>
      </c>
      <c r="I631" s="24">
        <v>404.13213715175618</v>
      </c>
    </row>
    <row r="632" spans="1:9">
      <c r="A632" s="26" t="s">
        <v>1881</v>
      </c>
      <c r="B632" s="24">
        <v>443.77928370035079</v>
      </c>
      <c r="C632" s="24">
        <v>46.271433412286804</v>
      </c>
      <c r="D632" s="24">
        <v>989.83846268753427</v>
      </c>
      <c r="E632" s="24">
        <v>915.72883719104971</v>
      </c>
      <c r="F632" s="24">
        <v>13.313378511010523</v>
      </c>
      <c r="G632" s="24">
        <v>4.4377928370035082</v>
      </c>
      <c r="H632" s="24">
        <v>443.26667734028797</v>
      </c>
      <c r="I632" s="24">
        <v>3727.5379735316451</v>
      </c>
    </row>
    <row r="633" spans="1:9">
      <c r="A633" s="26" t="s">
        <v>1853</v>
      </c>
      <c r="B633" s="24">
        <v>2786.9339016382028</v>
      </c>
      <c r="C633" s="24">
        <v>290.5846018291611</v>
      </c>
      <c r="D633" s="24">
        <v>6216.1855456777157</v>
      </c>
      <c r="E633" s="24">
        <v>5750.7770975597923</v>
      </c>
      <c r="F633" s="24">
        <v>83.608017049146085</v>
      </c>
      <c r="G633" s="24">
        <v>27.869339016382032</v>
      </c>
      <c r="H633" s="24">
        <v>2783.7147336970083</v>
      </c>
      <c r="I633" s="24">
        <v>23408.938473778733</v>
      </c>
    </row>
    <row r="634" spans="1:9">
      <c r="A634" s="26" t="s">
        <v>1878</v>
      </c>
      <c r="B634" s="24">
        <v>443.77928370035079</v>
      </c>
      <c r="C634" s="24">
        <v>46.271433412286804</v>
      </c>
      <c r="D634" s="24">
        <v>989.83846268753427</v>
      </c>
      <c r="E634" s="24">
        <v>915.72883719104971</v>
      </c>
      <c r="F634" s="24">
        <v>13.313378511010523</v>
      </c>
      <c r="G634" s="24">
        <v>4.4377928370035082</v>
      </c>
      <c r="H634" s="24">
        <v>443.26667734028797</v>
      </c>
      <c r="I634" s="24">
        <v>3727.5379735316451</v>
      </c>
    </row>
    <row r="635" spans="1:9">
      <c r="A635" s="26" t="s">
        <v>947</v>
      </c>
      <c r="B635" s="24">
        <v>443.77928370035079</v>
      </c>
      <c r="C635" s="24">
        <v>46.271433412286804</v>
      </c>
      <c r="D635" s="24">
        <v>989.83846268753427</v>
      </c>
      <c r="E635" s="24">
        <v>915.72883719104971</v>
      </c>
      <c r="F635" s="24">
        <v>13.313378511010523</v>
      </c>
      <c r="G635" s="24">
        <v>4.4377928370035082</v>
      </c>
      <c r="H635" s="24">
        <v>443.26667734028797</v>
      </c>
      <c r="I635" s="24">
        <v>3727.5379735316451</v>
      </c>
    </row>
    <row r="636" spans="1:9">
      <c r="A636" s="26" t="s">
        <v>1839</v>
      </c>
      <c r="B636" s="24">
        <v>7544.2478229059634</v>
      </c>
      <c r="C636" s="24">
        <v>786.61436800887554</v>
      </c>
      <c r="D636" s="24">
        <v>16827.253865688082</v>
      </c>
      <c r="E636" s="24">
        <v>15567.390232247844</v>
      </c>
      <c r="F636" s="24">
        <v>226.32743468717891</v>
      </c>
      <c r="G636" s="24">
        <v>75.442478229059645</v>
      </c>
      <c r="H636" s="24">
        <v>7535.5335147848955</v>
      </c>
      <c r="I636" s="24">
        <v>63368.145550037967</v>
      </c>
    </row>
    <row r="637" spans="1:9">
      <c r="A637" s="26" t="s">
        <v>1843</v>
      </c>
      <c r="B637" s="24">
        <v>120.28413366878323</v>
      </c>
      <c r="C637" s="24">
        <v>12.541638345984172</v>
      </c>
      <c r="D637" s="24">
        <v>268.29071642019994</v>
      </c>
      <c r="E637" s="24">
        <v>248.20367669848619</v>
      </c>
      <c r="F637" s="24">
        <v>3.6085240100634963</v>
      </c>
      <c r="G637" s="24">
        <v>1.2028413366878323</v>
      </c>
      <c r="H637" s="24">
        <v>120.14519430365752</v>
      </c>
      <c r="I637" s="24">
        <v>1010.3303428793905</v>
      </c>
    </row>
    <row r="638" spans="1:9">
      <c r="A638" s="26" t="s">
        <v>1657</v>
      </c>
      <c r="B638" s="28">
        <v>887.55856740070158</v>
      </c>
      <c r="C638" s="28">
        <v>92.542866824573608</v>
      </c>
      <c r="D638" s="28">
        <v>1979.6769253750685</v>
      </c>
      <c r="E638" s="28">
        <v>1831.4576743820994</v>
      </c>
      <c r="F638" s="28">
        <v>26.626757022021046</v>
      </c>
      <c r="G638" s="28">
        <v>8.8755856740070165</v>
      </c>
      <c r="H638" s="28">
        <v>886.53335468057594</v>
      </c>
      <c r="I638" s="28">
        <v>7455.0759470632902</v>
      </c>
    </row>
    <row r="639" spans="1:9">
      <c r="A639" s="26" t="s">
        <v>936</v>
      </c>
      <c r="B639" s="24">
        <v>3709.9948117349322</v>
      </c>
      <c r="C639" s="24">
        <v>386.82918332671767</v>
      </c>
      <c r="D639" s="24">
        <v>8275.0495480677873</v>
      </c>
      <c r="E639" s="24">
        <v>7655.4930789171749</v>
      </c>
      <c r="F639" s="24">
        <v>111.29984435204797</v>
      </c>
      <c r="G639" s="24">
        <v>37.099948117349328</v>
      </c>
      <c r="H639" s="24">
        <v>3705.709422564807</v>
      </c>
      <c r="I639" s="24">
        <v>31162.217458724554</v>
      </c>
    </row>
    <row r="640" spans="1:9">
      <c r="A640" s="26" t="s">
        <v>1847</v>
      </c>
      <c r="B640" s="24">
        <v>503.92135053474237</v>
      </c>
      <c r="C640" s="24">
        <v>52.542252585278888</v>
      </c>
      <c r="D640" s="24">
        <v>1123.9838208976344</v>
      </c>
      <c r="E640" s="24">
        <v>1039.8306755402928</v>
      </c>
      <c r="F640" s="24">
        <v>15.117640516042272</v>
      </c>
      <c r="G640" s="24">
        <v>5.0392135053474245</v>
      </c>
      <c r="H640" s="24">
        <v>503.33927449211672</v>
      </c>
      <c r="I640" s="24">
        <v>4232.7031449713404</v>
      </c>
    </row>
    <row r="641" spans="1:9">
      <c r="A641" s="26" t="s">
        <v>1882</v>
      </c>
      <c r="B641" s="24">
        <v>443.77928370035079</v>
      </c>
      <c r="C641" s="24">
        <v>46.271433412286804</v>
      </c>
      <c r="D641" s="24">
        <v>989.83846268753427</v>
      </c>
      <c r="E641" s="24">
        <v>915.72883719104971</v>
      </c>
      <c r="F641" s="24">
        <v>13.313378511010523</v>
      </c>
      <c r="G641" s="24">
        <v>4.4377928370035082</v>
      </c>
      <c r="H641" s="24">
        <v>443.26667734028797</v>
      </c>
      <c r="I641" s="24">
        <v>3727.5379735316451</v>
      </c>
    </row>
    <row r="642" spans="1:9">
      <c r="A642" s="26" t="s">
        <v>1858</v>
      </c>
      <c r="B642" s="24">
        <v>887.55856740070158</v>
      </c>
      <c r="C642" s="24">
        <v>92.542866824573608</v>
      </c>
      <c r="D642" s="24">
        <v>1979.6769253750685</v>
      </c>
      <c r="E642" s="24">
        <v>1831.4576743820994</v>
      </c>
      <c r="F642" s="24">
        <v>26.626757022021046</v>
      </c>
      <c r="G642" s="24">
        <v>8.8755856740070165</v>
      </c>
      <c r="H642" s="24">
        <v>886.53335468057594</v>
      </c>
      <c r="I642" s="24">
        <v>7455.0759470632902</v>
      </c>
    </row>
    <row r="643" spans="1:9">
      <c r="A643" s="26" t="s">
        <v>1877</v>
      </c>
      <c r="B643" s="24">
        <v>443.77928370035079</v>
      </c>
      <c r="C643" s="24">
        <v>46.271433412286804</v>
      </c>
      <c r="D643" s="24">
        <v>989.83846268753427</v>
      </c>
      <c r="E643" s="24">
        <v>915.72883719104971</v>
      </c>
      <c r="F643" s="24">
        <v>13.313378511010523</v>
      </c>
      <c r="G643" s="24">
        <v>4.4377928370035082</v>
      </c>
      <c r="H643" s="24">
        <v>443.26667734028797</v>
      </c>
      <c r="I643" s="24">
        <v>3727.5379735316451</v>
      </c>
    </row>
    <row r="644" spans="1:9">
      <c r="A644" s="26" t="s">
        <v>993</v>
      </c>
      <c r="B644" s="24">
        <v>355.02342696028063</v>
      </c>
      <c r="C644" s="24">
        <v>37.017146729829442</v>
      </c>
      <c r="D644" s="24">
        <v>791.8707701500274</v>
      </c>
      <c r="E644" s="24">
        <v>732.58306975283972</v>
      </c>
      <c r="F644" s="24">
        <v>10.650702808808418</v>
      </c>
      <c r="G644" s="24">
        <v>3.5502342696028064</v>
      </c>
      <c r="H644" s="24">
        <v>354.61334187223031</v>
      </c>
      <c r="I644" s="24">
        <v>2982.0303788253159</v>
      </c>
    </row>
    <row r="645" spans="1:9">
      <c r="A645" s="26" t="s">
        <v>1872</v>
      </c>
      <c r="B645" s="24">
        <v>1011.8167668367998</v>
      </c>
      <c r="C645" s="24">
        <v>105.49886818001391</v>
      </c>
      <c r="D645" s="24">
        <v>2256.8316949275782</v>
      </c>
      <c r="E645" s="24">
        <v>2087.8617487955935</v>
      </c>
      <c r="F645" s="24">
        <v>30.354503005103993</v>
      </c>
      <c r="G645" s="24">
        <v>10.118167668367999</v>
      </c>
      <c r="H645" s="24">
        <v>1010.6480243358566</v>
      </c>
      <c r="I645" s="24">
        <v>8498.786579652151</v>
      </c>
    </row>
    <row r="646" spans="1:9">
      <c r="A646" s="26" t="s">
        <v>1859</v>
      </c>
      <c r="B646" s="24">
        <v>2662.6757022021047</v>
      </c>
      <c r="C646" s="24">
        <v>277.62860047372084</v>
      </c>
      <c r="D646" s="24">
        <v>5939.0307761252061</v>
      </c>
      <c r="E646" s="24">
        <v>5494.3730231462978</v>
      </c>
      <c r="F646" s="24">
        <v>79.880271066063131</v>
      </c>
      <c r="G646" s="24">
        <v>26.626757022021049</v>
      </c>
      <c r="H646" s="24">
        <v>2659.6000640417278</v>
      </c>
      <c r="I646" s="24">
        <v>22365.22784118987</v>
      </c>
    </row>
    <row r="647" spans="1:9">
      <c r="A647" s="26" t="s">
        <v>1867</v>
      </c>
      <c r="B647" s="24">
        <v>710.04685392056126</v>
      </c>
      <c r="C647" s="24">
        <v>74.034293459658883</v>
      </c>
      <c r="D647" s="24">
        <v>1583.7415403000548</v>
      </c>
      <c r="E647" s="24">
        <v>1465.1661395056794</v>
      </c>
      <c r="F647" s="24">
        <v>21.301405617616837</v>
      </c>
      <c r="G647" s="24">
        <v>7.1004685392056128</v>
      </c>
      <c r="H647" s="24">
        <v>709.22668374446062</v>
      </c>
      <c r="I647" s="24">
        <v>5964.0607576506318</v>
      </c>
    </row>
    <row r="648" spans="1:9">
      <c r="A648" s="26" t="s">
        <v>1890</v>
      </c>
      <c r="B648" s="24">
        <v>443.77928370035079</v>
      </c>
      <c r="C648" s="24">
        <v>46.271433412286804</v>
      </c>
      <c r="D648" s="24">
        <v>989.83846268753427</v>
      </c>
      <c r="E648" s="24">
        <v>915.72883719104971</v>
      </c>
      <c r="F648" s="24">
        <v>13.313378511010523</v>
      </c>
      <c r="G648" s="24">
        <v>4.4377928370035082</v>
      </c>
      <c r="H648" s="24">
        <v>443.26667734028797</v>
      </c>
      <c r="I648" s="24">
        <v>3727.5379735316451</v>
      </c>
    </row>
    <row r="649" spans="1:9">
      <c r="A649" s="26" t="s">
        <v>1854</v>
      </c>
      <c r="B649" s="24">
        <v>2218.8964185017539</v>
      </c>
      <c r="C649" s="24">
        <v>231.35716706143401</v>
      </c>
      <c r="D649" s="24">
        <v>4949.1923134376711</v>
      </c>
      <c r="E649" s="24">
        <v>4578.6441859552488</v>
      </c>
      <c r="F649" s="24">
        <v>66.566892555052618</v>
      </c>
      <c r="G649" s="24">
        <v>22.188964185017539</v>
      </c>
      <c r="H649" s="24">
        <v>2216.3333867014398</v>
      </c>
      <c r="I649" s="24">
        <v>18637.689867658224</v>
      </c>
    </row>
    <row r="650" spans="1:9">
      <c r="A650" s="26" t="s">
        <v>1842</v>
      </c>
      <c r="B650" s="24">
        <v>798.80271066063142</v>
      </c>
      <c r="C650" s="24">
        <v>83.288580142116245</v>
      </c>
      <c r="D650" s="24">
        <v>1781.7092328375616</v>
      </c>
      <c r="E650" s="24">
        <v>1648.3119069438894</v>
      </c>
      <c r="F650" s="24">
        <v>23.964081319818941</v>
      </c>
      <c r="G650" s="24">
        <v>7.9880271066063147</v>
      </c>
      <c r="H650" s="24">
        <v>797.88001921251828</v>
      </c>
      <c r="I650" s="24">
        <v>6709.5683523569605</v>
      </c>
    </row>
    <row r="651" spans="1:9">
      <c r="A651" s="26" t="s">
        <v>1857</v>
      </c>
      <c r="B651" s="24">
        <v>443.77928370035079</v>
      </c>
      <c r="C651" s="24">
        <v>46.271433412286804</v>
      </c>
      <c r="D651" s="24">
        <v>989.83846268753427</v>
      </c>
      <c r="E651" s="24">
        <v>915.72883719104971</v>
      </c>
      <c r="F651" s="24">
        <v>13.313378511010523</v>
      </c>
      <c r="G651" s="24">
        <v>4.4377928370035082</v>
      </c>
      <c r="H651" s="24">
        <v>443.26667734028797</v>
      </c>
      <c r="I651" s="24">
        <v>3727.5379735316451</v>
      </c>
    </row>
    <row r="652" spans="1:9">
      <c r="A652" s="26" t="s">
        <v>1871</v>
      </c>
      <c r="B652" s="24">
        <v>887.55856740070158</v>
      </c>
      <c r="C652" s="24">
        <v>92.542866824573608</v>
      </c>
      <c r="D652" s="24">
        <v>1979.6769253750685</v>
      </c>
      <c r="E652" s="24">
        <v>1831.4576743820994</v>
      </c>
      <c r="F652" s="24">
        <v>26.626757022021046</v>
      </c>
      <c r="G652" s="24">
        <v>8.8755856740070165</v>
      </c>
      <c r="H652" s="24">
        <v>886.53335468057594</v>
      </c>
      <c r="I652" s="24">
        <v>7455.0759470632902</v>
      </c>
    </row>
    <row r="653" spans="1:9">
      <c r="A653" s="26" t="s">
        <v>1852</v>
      </c>
      <c r="B653" s="24">
        <v>887.55856740070158</v>
      </c>
      <c r="C653" s="24">
        <v>92.542866824573608</v>
      </c>
      <c r="D653" s="24">
        <v>1979.6769253750685</v>
      </c>
      <c r="E653" s="24">
        <v>1831.4576743820994</v>
      </c>
      <c r="F653" s="24">
        <v>26.626757022021046</v>
      </c>
      <c r="G653" s="24">
        <v>8.8755856740070165</v>
      </c>
      <c r="H653" s="24">
        <v>886.53335468057594</v>
      </c>
      <c r="I653" s="24">
        <v>7455.0759470632902</v>
      </c>
    </row>
    <row r="654" spans="1:9">
      <c r="A654" s="26" t="s">
        <v>1861</v>
      </c>
      <c r="B654" s="24">
        <v>887.55856740070158</v>
      </c>
      <c r="C654" s="24">
        <v>92.542866824573608</v>
      </c>
      <c r="D654" s="24">
        <v>1979.6769253750685</v>
      </c>
      <c r="E654" s="24">
        <v>1831.4576743820994</v>
      </c>
      <c r="F654" s="24">
        <v>26.626757022021046</v>
      </c>
      <c r="G654" s="24">
        <v>8.8755856740070165</v>
      </c>
      <c r="H654" s="24">
        <v>886.53335468057594</v>
      </c>
      <c r="I654" s="24">
        <v>7455.0759470632902</v>
      </c>
    </row>
    <row r="655" spans="1:9">
      <c r="A655" s="26" t="s">
        <v>1840</v>
      </c>
      <c r="B655" s="24">
        <v>120.28413366878323</v>
      </c>
      <c r="C655" s="24">
        <v>12.541638345984172</v>
      </c>
      <c r="D655" s="24">
        <v>268.29071642019994</v>
      </c>
      <c r="E655" s="24">
        <v>248.20367669848619</v>
      </c>
      <c r="F655" s="24">
        <v>3.6085240100634963</v>
      </c>
      <c r="G655" s="24">
        <v>1.2028413366878323</v>
      </c>
      <c r="H655" s="24">
        <v>120.14519430365752</v>
      </c>
      <c r="I655" s="24">
        <v>1010.3303428793905</v>
      </c>
    </row>
    <row r="656" spans="1:9">
      <c r="A656" s="26" t="s">
        <v>1844</v>
      </c>
      <c r="B656" s="24">
        <v>1242.5819943609822</v>
      </c>
      <c r="C656" s="24">
        <v>129.56001355440304</v>
      </c>
      <c r="D656" s="24">
        <v>2771.5476955250961</v>
      </c>
      <c r="E656" s="24">
        <v>2564.0407441349394</v>
      </c>
      <c r="F656" s="24">
        <v>37.277459830829464</v>
      </c>
      <c r="G656" s="24">
        <v>12.425819943609824</v>
      </c>
      <c r="H656" s="24">
        <v>1241.1466965528061</v>
      </c>
      <c r="I656" s="24">
        <v>10437.106325888606</v>
      </c>
    </row>
    <row r="657" spans="1:9">
      <c r="A657" s="26" t="s">
        <v>1864</v>
      </c>
      <c r="B657" s="24">
        <v>1775.1171348014032</v>
      </c>
      <c r="C657" s="24">
        <v>185.08573364914722</v>
      </c>
      <c r="D657" s="24">
        <v>3959.3538507501371</v>
      </c>
      <c r="E657" s="24">
        <v>3662.9153487641988</v>
      </c>
      <c r="F657" s="24">
        <v>53.253514044042092</v>
      </c>
      <c r="G657" s="24">
        <v>17.751171348014033</v>
      </c>
      <c r="H657" s="24">
        <v>1773.0667093611519</v>
      </c>
      <c r="I657" s="24">
        <v>14910.15189412658</v>
      </c>
    </row>
    <row r="658" spans="1:9">
      <c r="A658" s="26" t="s">
        <v>1849</v>
      </c>
      <c r="B658" s="24">
        <v>443.77928370035079</v>
      </c>
      <c r="C658" s="24">
        <v>46.271433412286804</v>
      </c>
      <c r="D658" s="24">
        <v>989.83846268753427</v>
      </c>
      <c r="E658" s="24">
        <v>915.72883719104971</v>
      </c>
      <c r="F658" s="24">
        <v>13.313378511010523</v>
      </c>
      <c r="G658" s="24">
        <v>4.4377928370035082</v>
      </c>
      <c r="H658" s="24">
        <v>443.26667734028797</v>
      </c>
      <c r="I658" s="24">
        <v>3727.5379735316451</v>
      </c>
    </row>
    <row r="659" spans="1:9">
      <c r="A659" s="26" t="s">
        <v>1838</v>
      </c>
      <c r="B659" s="24">
        <v>120.28413366878323</v>
      </c>
      <c r="C659" s="24">
        <v>12.541638345984172</v>
      </c>
      <c r="D659" s="24">
        <v>268.29071642019994</v>
      </c>
      <c r="E659" s="24">
        <v>248.20367669848619</v>
      </c>
      <c r="F659" s="24">
        <v>3.6085240100634963</v>
      </c>
      <c r="G659" s="24">
        <v>1.2028413366878323</v>
      </c>
      <c r="H659" s="24">
        <v>120.14519430365752</v>
      </c>
      <c r="I659" s="24">
        <v>1010.3303428793905</v>
      </c>
    </row>
    <row r="660" spans="1:9">
      <c r="A660" s="26" t="s">
        <v>1886</v>
      </c>
      <c r="B660" s="24">
        <v>443.77928370035079</v>
      </c>
      <c r="C660" s="24">
        <v>46.271433412286804</v>
      </c>
      <c r="D660" s="24">
        <v>989.83846268753427</v>
      </c>
      <c r="E660" s="24">
        <v>915.72883719104971</v>
      </c>
      <c r="F660" s="24">
        <v>13.313378511010523</v>
      </c>
      <c r="G660" s="24">
        <v>4.4377928370035082</v>
      </c>
      <c r="H660" s="24">
        <v>443.26667734028797</v>
      </c>
      <c r="I660" s="24">
        <v>3727.5379735316451</v>
      </c>
    </row>
    <row r="661" spans="1:9">
      <c r="A661" s="26" t="s">
        <v>1874</v>
      </c>
      <c r="B661" s="24">
        <v>1952.6288482815435</v>
      </c>
      <c r="C661" s="24">
        <v>203.59430701406194</v>
      </c>
      <c r="D661" s="24">
        <v>4355.2892358251511</v>
      </c>
      <c r="E661" s="24">
        <v>4029.2068836406188</v>
      </c>
      <c r="F661" s="24">
        <v>58.578865448446301</v>
      </c>
      <c r="G661" s="24">
        <v>19.526288482815438</v>
      </c>
      <c r="H661" s="24">
        <v>1950.373380297267</v>
      </c>
      <c r="I661" s="24">
        <v>16401.16708353924</v>
      </c>
    </row>
    <row r="662" spans="1:9">
      <c r="A662" s="26" t="s">
        <v>1888</v>
      </c>
      <c r="B662" s="24">
        <v>1011.8167668367998</v>
      </c>
      <c r="C662" s="24">
        <v>105.49886818001391</v>
      </c>
      <c r="D662" s="24">
        <v>2256.8316949275782</v>
      </c>
      <c r="E662" s="24">
        <v>2087.8617487955935</v>
      </c>
      <c r="F662" s="24">
        <v>30.354503005103993</v>
      </c>
      <c r="G662" s="24">
        <v>10.118167668367999</v>
      </c>
      <c r="H662" s="24">
        <v>1010.6480243358566</v>
      </c>
      <c r="I662" s="24">
        <v>8498.786579652151</v>
      </c>
    </row>
    <row r="663" spans="1:9">
      <c r="A663" s="26" t="s">
        <v>1851</v>
      </c>
      <c r="B663" s="24">
        <v>923.06091009672969</v>
      </c>
      <c r="C663" s="24">
        <v>96.244581497556553</v>
      </c>
      <c r="D663" s="24">
        <v>2058.8640023900712</v>
      </c>
      <c r="E663" s="24">
        <v>1904.7159813573835</v>
      </c>
      <c r="F663" s="24">
        <v>27.691827302901888</v>
      </c>
      <c r="G663" s="24">
        <v>9.2306091009672961</v>
      </c>
      <c r="H663" s="24">
        <v>921.99468886779891</v>
      </c>
      <c r="I663" s="24">
        <v>7753.2789849458222</v>
      </c>
    </row>
    <row r="664" spans="1:9">
      <c r="A664" s="26" t="s">
        <v>1855</v>
      </c>
      <c r="B664" s="24">
        <v>1171.577308968926</v>
      </c>
      <c r="C664" s="24">
        <v>122.15658420843715</v>
      </c>
      <c r="D664" s="24">
        <v>2613.1735414950904</v>
      </c>
      <c r="E664" s="24">
        <v>2417.5241301843712</v>
      </c>
      <c r="F664" s="24">
        <v>35.147319269067779</v>
      </c>
      <c r="G664" s="24">
        <v>11.715773089689261</v>
      </c>
      <c r="H664" s="24">
        <v>1170.2240281783602</v>
      </c>
      <c r="I664" s="24">
        <v>9840.7002501235438</v>
      </c>
    </row>
    <row r="665" spans="1:9">
      <c r="A665" s="26" t="s">
        <v>1873</v>
      </c>
      <c r="B665" s="24">
        <v>1455.5960505371506</v>
      </c>
      <c r="C665" s="24">
        <v>151.77030159230071</v>
      </c>
      <c r="D665" s="24">
        <v>3246.6701576151127</v>
      </c>
      <c r="E665" s="24">
        <v>3003.5905859866434</v>
      </c>
      <c r="F665" s="24">
        <v>43.66788151611452</v>
      </c>
      <c r="G665" s="24">
        <v>14.555960505371507</v>
      </c>
      <c r="H665" s="24">
        <v>1453.9147016761444</v>
      </c>
      <c r="I665" s="24">
        <v>12226.324553183797</v>
      </c>
    </row>
    <row r="666" spans="1:9">
      <c r="A666" s="26" t="s">
        <v>1862</v>
      </c>
      <c r="B666" s="24">
        <v>1775.1171348014032</v>
      </c>
      <c r="C666" s="24">
        <v>185.08573364914719</v>
      </c>
      <c r="D666" s="24">
        <v>3959.3538507501371</v>
      </c>
      <c r="E666" s="24">
        <v>3662.9153487641984</v>
      </c>
      <c r="F666" s="24">
        <v>53.253514044042092</v>
      </c>
      <c r="G666" s="24">
        <v>17.751171348014033</v>
      </c>
      <c r="H666" s="24">
        <v>1773.0667093611517</v>
      </c>
      <c r="I666" s="24">
        <v>14910.15189412658</v>
      </c>
    </row>
    <row r="667" spans="1:9">
      <c r="A667" s="26" t="s">
        <v>1393</v>
      </c>
      <c r="B667" s="24">
        <v>443.77928370035079</v>
      </c>
      <c r="C667" s="24">
        <v>46.271433412286804</v>
      </c>
      <c r="D667" s="24">
        <v>989.83846268753427</v>
      </c>
      <c r="E667" s="24">
        <v>915.72883719104971</v>
      </c>
      <c r="F667" s="24">
        <v>13.313378511010523</v>
      </c>
      <c r="G667" s="24">
        <v>4.4377928370035082</v>
      </c>
      <c r="H667" s="24">
        <v>443.26667734028797</v>
      </c>
      <c r="I667" s="24">
        <v>3727.5379735316451</v>
      </c>
    </row>
    <row r="668" spans="1:9">
      <c r="A668" s="26" t="s">
        <v>1875</v>
      </c>
      <c r="B668" s="24">
        <v>887.55856740070158</v>
      </c>
      <c r="C668" s="24">
        <v>92.542866824573608</v>
      </c>
      <c r="D668" s="24">
        <v>1979.6769253750685</v>
      </c>
      <c r="E668" s="24">
        <v>1831.4576743820994</v>
      </c>
      <c r="F668" s="24">
        <v>26.626757022021046</v>
      </c>
      <c r="G668" s="24">
        <v>8.8755856740070165</v>
      </c>
      <c r="H668" s="24">
        <v>886.53335468057594</v>
      </c>
      <c r="I668" s="24">
        <v>7455.0759470632902</v>
      </c>
    </row>
    <row r="669" spans="1:9">
      <c r="A669" s="26" t="s">
        <v>1889</v>
      </c>
      <c r="B669" s="24">
        <v>621.2909971804911</v>
      </c>
      <c r="C669" s="24">
        <v>64.780006777201521</v>
      </c>
      <c r="D669" s="24">
        <v>1385.773847762548</v>
      </c>
      <c r="E669" s="24">
        <v>1282.0203720674695</v>
      </c>
      <c r="F669" s="24">
        <v>18.638729915414732</v>
      </c>
      <c r="G669" s="24">
        <v>6.2129099718049119</v>
      </c>
      <c r="H669" s="24">
        <v>620.57334827640307</v>
      </c>
      <c r="I669" s="24">
        <v>5218.553162944303</v>
      </c>
    </row>
    <row r="670" spans="1:9">
      <c r="A670" s="26" t="s">
        <v>1868</v>
      </c>
      <c r="B670" s="24">
        <v>568.03748313644905</v>
      </c>
      <c r="C670" s="24">
        <v>59.227434767727111</v>
      </c>
      <c r="D670" s="24">
        <v>1266.9932322400439</v>
      </c>
      <c r="E670" s="24">
        <v>1172.1329116045438</v>
      </c>
      <c r="F670" s="24">
        <v>17.04112449409347</v>
      </c>
      <c r="G670" s="24">
        <v>5.6803748313644906</v>
      </c>
      <c r="H670" s="24">
        <v>567.38134699556861</v>
      </c>
      <c r="I670" s="24">
        <v>4771.2486061205063</v>
      </c>
    </row>
    <row r="671" spans="1:9">
      <c r="A671" s="26" t="s">
        <v>1870</v>
      </c>
      <c r="B671" s="24">
        <v>443.77928370035079</v>
      </c>
      <c r="C671" s="24">
        <v>46.271433412286804</v>
      </c>
      <c r="D671" s="24">
        <v>989.83846268753427</v>
      </c>
      <c r="E671" s="24">
        <v>915.72883719104971</v>
      </c>
      <c r="F671" s="24">
        <v>13.313378511010523</v>
      </c>
      <c r="G671" s="24">
        <v>4.4377928370035082</v>
      </c>
      <c r="H671" s="24">
        <v>443.26667734028797</v>
      </c>
      <c r="I671" s="24">
        <v>3727.5379735316451</v>
      </c>
    </row>
    <row r="672" spans="1:9">
      <c r="A672" s="26" t="s">
        <v>1887</v>
      </c>
      <c r="B672" s="24">
        <v>355.02342696028063</v>
      </c>
      <c r="C672" s="24">
        <v>37.017146729829442</v>
      </c>
      <c r="D672" s="24">
        <v>791.8707701500274</v>
      </c>
      <c r="E672" s="24">
        <v>732.58306975283972</v>
      </c>
      <c r="F672" s="24">
        <v>10.650702808808418</v>
      </c>
      <c r="G672" s="24">
        <v>3.5502342696028064</v>
      </c>
      <c r="H672" s="24">
        <v>354.61334187223031</v>
      </c>
      <c r="I672" s="24">
        <v>2982.0303788253159</v>
      </c>
    </row>
    <row r="673" spans="1:9">
      <c r="A673" s="26" t="s">
        <v>1866</v>
      </c>
      <c r="B673" s="24">
        <v>710.04685392056126</v>
      </c>
      <c r="C673" s="24">
        <v>74.034293459658883</v>
      </c>
      <c r="D673" s="24">
        <v>1583.7415403000548</v>
      </c>
      <c r="E673" s="24">
        <v>1465.1661395056794</v>
      </c>
      <c r="F673" s="24">
        <v>21.301405617616837</v>
      </c>
      <c r="G673" s="24">
        <v>7.1004685392056128</v>
      </c>
      <c r="H673" s="24">
        <v>709.22668374446062</v>
      </c>
      <c r="I673" s="24">
        <v>5964.0607576506318</v>
      </c>
    </row>
    <row r="674" spans="1:9">
      <c r="A674" s="26" t="s">
        <v>1856</v>
      </c>
      <c r="B674" s="24">
        <v>816.55388200864547</v>
      </c>
      <c r="C674" s="24">
        <v>85.139437478607718</v>
      </c>
      <c r="D674" s="24">
        <v>1821.3027713450631</v>
      </c>
      <c r="E674" s="24">
        <v>1684.9410604315315</v>
      </c>
      <c r="F674" s="24">
        <v>24.496616460259361</v>
      </c>
      <c r="G674" s="24">
        <v>8.1655388200864554</v>
      </c>
      <c r="H674" s="24">
        <v>815.61068630612976</v>
      </c>
      <c r="I674" s="24">
        <v>6858.669871298227</v>
      </c>
    </row>
    <row r="675" spans="1:9">
      <c r="A675" s="26" t="s">
        <v>1885</v>
      </c>
      <c r="B675" s="24">
        <v>443.77928370035079</v>
      </c>
      <c r="C675" s="24">
        <v>46.271433412286804</v>
      </c>
      <c r="D675" s="24">
        <v>989.83846268753427</v>
      </c>
      <c r="E675" s="24">
        <v>915.72883719104971</v>
      </c>
      <c r="F675" s="24">
        <v>13.313378511010523</v>
      </c>
      <c r="G675" s="24">
        <v>4.4377928370035082</v>
      </c>
      <c r="H675" s="24">
        <v>443.26667734028797</v>
      </c>
      <c r="I675" s="24">
        <v>3727.5379735316451</v>
      </c>
    </row>
    <row r="676" spans="1:9">
      <c r="A676" s="26" t="s">
        <v>1880</v>
      </c>
      <c r="B676" s="24">
        <v>887.55856740070158</v>
      </c>
      <c r="C676" s="24">
        <v>92.542866824573608</v>
      </c>
      <c r="D676" s="24">
        <v>1979.6769253750685</v>
      </c>
      <c r="E676" s="24">
        <v>1831.4576743820994</v>
      </c>
      <c r="F676" s="24">
        <v>26.626757022021046</v>
      </c>
      <c r="G676" s="24">
        <v>8.8755856740070165</v>
      </c>
      <c r="H676" s="24">
        <v>886.53335468057594</v>
      </c>
      <c r="I676" s="24">
        <v>7455.0759470632902</v>
      </c>
    </row>
    <row r="677" spans="1:9">
      <c r="A677" s="26" t="s">
        <v>1848</v>
      </c>
      <c r="B677" s="24">
        <v>120.28413366878323</v>
      </c>
      <c r="C677" s="24">
        <v>12.541638345984172</v>
      </c>
      <c r="D677" s="24">
        <v>268.29071642019994</v>
      </c>
      <c r="E677" s="24">
        <v>248.20367669848619</v>
      </c>
      <c r="F677" s="24">
        <v>3.6085240100634963</v>
      </c>
      <c r="G677" s="24">
        <v>1.2028413366878323</v>
      </c>
      <c r="H677" s="24">
        <v>120.14519430365752</v>
      </c>
      <c r="I677" s="24">
        <v>1010.3303428793905</v>
      </c>
    </row>
    <row r="678" spans="1:9">
      <c r="A678" s="26" t="s">
        <v>1879</v>
      </c>
      <c r="B678" s="24">
        <v>355.02342696028063</v>
      </c>
      <c r="C678" s="24">
        <v>37.017146729829442</v>
      </c>
      <c r="D678" s="24">
        <v>791.8707701500274</v>
      </c>
      <c r="E678" s="24">
        <v>732.58306975283972</v>
      </c>
      <c r="F678" s="24">
        <v>10.650702808808418</v>
      </c>
      <c r="G678" s="24">
        <v>3.5502342696028064</v>
      </c>
      <c r="H678" s="24">
        <v>354.61334187223031</v>
      </c>
      <c r="I678" s="24">
        <v>2982.0303788253159</v>
      </c>
    </row>
    <row r="679" spans="1:9">
      <c r="A679" s="26" t="s">
        <v>1865</v>
      </c>
      <c r="B679" s="24">
        <v>443.77928370035079</v>
      </c>
      <c r="C679" s="24">
        <v>46.271433412286804</v>
      </c>
      <c r="D679" s="24">
        <v>989.83846268753427</v>
      </c>
      <c r="E679" s="24">
        <v>915.72883719104971</v>
      </c>
      <c r="F679" s="24">
        <v>13.313378511010523</v>
      </c>
      <c r="G679" s="24">
        <v>4.4377928370035082</v>
      </c>
      <c r="H679" s="24">
        <v>443.26667734028797</v>
      </c>
      <c r="I679" s="24">
        <v>3727.5379735316451</v>
      </c>
    </row>
    <row r="680" spans="1:9">
      <c r="A680" s="26" t="s">
        <v>1850</v>
      </c>
      <c r="B680" s="24">
        <v>213.0140561761684</v>
      </c>
      <c r="C680" s="24">
        <v>22.210288037897666</v>
      </c>
      <c r="D680" s="24">
        <v>475.12246209001648</v>
      </c>
      <c r="E680" s="24">
        <v>439.54984185170389</v>
      </c>
      <c r="F680" s="24">
        <v>6.3904216852850508</v>
      </c>
      <c r="G680" s="24">
        <v>2.1301405617616838</v>
      </c>
      <c r="H680" s="24">
        <v>212.76800512333821</v>
      </c>
      <c r="I680" s="24">
        <v>1789.2182272951898</v>
      </c>
    </row>
    <row r="681" spans="1:9">
      <c r="A681" s="26" t="s">
        <v>1863</v>
      </c>
      <c r="B681" s="24">
        <v>443.77928370035079</v>
      </c>
      <c r="C681" s="24">
        <v>46.271433412286804</v>
      </c>
      <c r="D681" s="24">
        <v>989.83846268753427</v>
      </c>
      <c r="E681" s="24">
        <v>915.72883719104971</v>
      </c>
      <c r="F681" s="24">
        <v>13.313378511010523</v>
      </c>
      <c r="G681" s="24">
        <v>4.4377928370035082</v>
      </c>
      <c r="H681" s="24">
        <v>443.26667734028797</v>
      </c>
      <c r="I681" s="24">
        <v>3727.5379735316451</v>
      </c>
    </row>
    <row r="682" spans="1:9">
      <c r="A682" s="26" t="s">
        <v>1860</v>
      </c>
      <c r="B682" s="24">
        <v>2396.4081319818943</v>
      </c>
      <c r="C682" s="24">
        <v>249.86574042634871</v>
      </c>
      <c r="D682" s="24">
        <v>5345.1276985126842</v>
      </c>
      <c r="E682" s="24">
        <v>4944.9357208316687</v>
      </c>
      <c r="F682" s="24">
        <v>71.892243959456835</v>
      </c>
      <c r="G682" s="24">
        <v>23.964081319818945</v>
      </c>
      <c r="H682" s="24">
        <v>2393.6400576375549</v>
      </c>
      <c r="I682" s="24">
        <v>20128.705057070885</v>
      </c>
    </row>
    <row r="683" spans="1:9">
      <c r="A683" s="25" t="s">
        <v>1</v>
      </c>
      <c r="B683" s="24">
        <v>1245.6753842394367</v>
      </c>
      <c r="C683" s="24">
        <v>433.04426181995359</v>
      </c>
      <c r="D683" s="24">
        <v>8669.2845077223683</v>
      </c>
      <c r="E683" s="24">
        <v>3757.9522294098415</v>
      </c>
      <c r="F683" s="24">
        <v>37.370261527183089</v>
      </c>
      <c r="G683" s="24">
        <v>12.456753842394368</v>
      </c>
      <c r="H683" s="24">
        <v>1652.5137045988649</v>
      </c>
      <c r="I683" s="24">
        <v>13871.764405900942</v>
      </c>
    </row>
    <row r="684" spans="1:9">
      <c r="A684" s="26" t="s">
        <v>46</v>
      </c>
      <c r="B684" s="24">
        <v>601.59316591361073</v>
      </c>
      <c r="C684" s="24">
        <v>209.136723535763</v>
      </c>
      <c r="D684" s="24">
        <v>4186.7908599565344</v>
      </c>
      <c r="E684" s="24">
        <v>1814.8856497016784</v>
      </c>
      <c r="F684" s="24">
        <v>18.047794977408323</v>
      </c>
      <c r="G684" s="24">
        <v>6.0159316591361076</v>
      </c>
      <c r="H684" s="24">
        <v>798.07385121625919</v>
      </c>
      <c r="I684" s="24">
        <v>6699.3044667483164</v>
      </c>
    </row>
    <row r="685" spans="1:9">
      <c r="A685" s="26" t="s">
        <v>42</v>
      </c>
      <c r="B685" s="24">
        <v>24.458818417436429</v>
      </c>
      <c r="C685" s="24">
        <v>8.5028179095262235</v>
      </c>
      <c r="D685" s="24">
        <v>170.22127776325948</v>
      </c>
      <c r="E685" s="24">
        <v>73.787338469930219</v>
      </c>
      <c r="F685" s="24">
        <v>0.73376455252309281</v>
      </c>
      <c r="G685" s="24">
        <v>0.24458818417436426</v>
      </c>
      <c r="H685" s="24">
        <v>32.447083039845801</v>
      </c>
      <c r="I685" s="24">
        <v>272.37189642351734</v>
      </c>
    </row>
    <row r="686" spans="1:9">
      <c r="A686" s="26" t="s">
        <v>1302</v>
      </c>
      <c r="B686" s="24">
        <v>81.529394724788091</v>
      </c>
      <c r="C686" s="24">
        <v>28.342726365087412</v>
      </c>
      <c r="D686" s="24">
        <v>567.40425921086489</v>
      </c>
      <c r="E686" s="24">
        <v>245.95779489976741</v>
      </c>
      <c r="F686" s="24">
        <v>2.4458818417436423</v>
      </c>
      <c r="G686" s="24">
        <v>0.81529394724788085</v>
      </c>
      <c r="H686" s="24">
        <v>108.15694346615265</v>
      </c>
      <c r="I686" s="24">
        <v>907.90632141172432</v>
      </c>
    </row>
    <row r="687" spans="1:9">
      <c r="A687" s="26" t="s">
        <v>43</v>
      </c>
      <c r="B687" s="24">
        <v>81.529394724788091</v>
      </c>
      <c r="C687" s="24">
        <v>28.342726365087412</v>
      </c>
      <c r="D687" s="24">
        <v>567.40425921086489</v>
      </c>
      <c r="E687" s="24">
        <v>245.95779489976741</v>
      </c>
      <c r="F687" s="24">
        <v>2.4458818417436423</v>
      </c>
      <c r="G687" s="24">
        <v>0.81529394724788085</v>
      </c>
      <c r="H687" s="24">
        <v>108.15694346615265</v>
      </c>
      <c r="I687" s="24">
        <v>907.90632141172432</v>
      </c>
    </row>
    <row r="688" spans="1:9">
      <c r="A688" s="26" t="s">
        <v>41</v>
      </c>
      <c r="B688" s="24">
        <v>81.529394724788091</v>
      </c>
      <c r="C688" s="24">
        <v>28.342726365087412</v>
      </c>
      <c r="D688" s="24">
        <v>567.40425921086489</v>
      </c>
      <c r="E688" s="24">
        <v>245.95779489976741</v>
      </c>
      <c r="F688" s="24">
        <v>2.4458818417436423</v>
      </c>
      <c r="G688" s="24">
        <v>0.81529394724788085</v>
      </c>
      <c r="H688" s="24">
        <v>108.15694346615265</v>
      </c>
      <c r="I688" s="24">
        <v>907.90632141172432</v>
      </c>
    </row>
    <row r="689" spans="1:9">
      <c r="A689" s="26" t="s">
        <v>1</v>
      </c>
      <c r="B689" s="24">
        <v>285.35288153675833</v>
      </c>
      <c r="C689" s="24">
        <v>99.199542277805961</v>
      </c>
      <c r="D689" s="24">
        <v>1985.9149072380274</v>
      </c>
      <c r="E689" s="24">
        <v>860.85228214918607</v>
      </c>
      <c r="F689" s="24">
        <v>8.5605864461027501</v>
      </c>
      <c r="G689" s="24">
        <v>2.8535288153675835</v>
      </c>
      <c r="H689" s="24">
        <v>378.54930213153432</v>
      </c>
      <c r="I689" s="24">
        <v>3177.6721249410357</v>
      </c>
    </row>
    <row r="690" spans="1:9">
      <c r="A690" s="26" t="s">
        <v>45</v>
      </c>
      <c r="B690" s="24">
        <v>24.458818417436429</v>
      </c>
      <c r="C690" s="24">
        <v>8.5028179095262235</v>
      </c>
      <c r="D690" s="24">
        <v>170.22127776325948</v>
      </c>
      <c r="E690" s="24">
        <v>73.787338469930219</v>
      </c>
      <c r="F690" s="24">
        <v>0.73376455252309281</v>
      </c>
      <c r="G690" s="24">
        <v>0.24458818417436426</v>
      </c>
      <c r="H690" s="24">
        <v>32.447083039845801</v>
      </c>
      <c r="I690" s="24">
        <v>272.37189642351734</v>
      </c>
    </row>
    <row r="691" spans="1:9">
      <c r="A691" s="26" t="s">
        <v>44</v>
      </c>
      <c r="B691" s="24">
        <v>65.223515779830478</v>
      </c>
      <c r="C691" s="24">
        <v>22.674181092069933</v>
      </c>
      <c r="D691" s="24">
        <v>453.92340736869193</v>
      </c>
      <c r="E691" s="24">
        <v>196.76623591981394</v>
      </c>
      <c r="F691" s="24">
        <v>1.9567054733949141</v>
      </c>
      <c r="G691" s="24">
        <v>0.65223515779830477</v>
      </c>
      <c r="H691" s="24">
        <v>86.525554772922135</v>
      </c>
      <c r="I691" s="24">
        <v>726.3250571293795</v>
      </c>
    </row>
    <row r="692" spans="1:9">
      <c r="A692" s="25" t="s">
        <v>1335</v>
      </c>
      <c r="B692" s="24">
        <v>952.36867489277665</v>
      </c>
      <c r="C692" s="24">
        <v>113.98641026270411</v>
      </c>
      <c r="D692" s="24">
        <v>5282.0407479688492</v>
      </c>
      <c r="E692" s="24">
        <v>1484.6499997944597</v>
      </c>
      <c r="F692" s="24">
        <v>28.571060246783301</v>
      </c>
      <c r="G692" s="24">
        <v>9.5236867489277692</v>
      </c>
      <c r="H692" s="24">
        <v>1449.9545505880869</v>
      </c>
      <c r="I692" s="24">
        <v>12305.475367472949</v>
      </c>
    </row>
    <row r="693" spans="1:9">
      <c r="A693" s="26" t="s">
        <v>1127</v>
      </c>
      <c r="B693" s="24">
        <v>544.21067136730096</v>
      </c>
      <c r="C693" s="24">
        <v>65.135091578688062</v>
      </c>
      <c r="D693" s="24">
        <v>3018.3089988393426</v>
      </c>
      <c r="E693" s="24">
        <v>848.37142845397705</v>
      </c>
      <c r="F693" s="24">
        <v>16.326320141019028</v>
      </c>
      <c r="G693" s="24">
        <v>5.4421067136730104</v>
      </c>
      <c r="H693" s="24">
        <v>828.54545747890677</v>
      </c>
      <c r="I693" s="24">
        <v>7031.7002099845422</v>
      </c>
    </row>
    <row r="694" spans="1:9">
      <c r="A694" s="26" t="s">
        <v>1976</v>
      </c>
      <c r="B694" s="24">
        <v>408.15800352547569</v>
      </c>
      <c r="C694" s="24">
        <v>48.85131868401605</v>
      </c>
      <c r="D694" s="24">
        <v>2263.7317491295071</v>
      </c>
      <c r="E694" s="24">
        <v>636.27857134048281</v>
      </c>
      <c r="F694" s="24">
        <v>12.244740105764272</v>
      </c>
      <c r="G694" s="24">
        <v>4.081580035254758</v>
      </c>
      <c r="H694" s="24">
        <v>621.40909310918005</v>
      </c>
      <c r="I694" s="24">
        <v>5273.7751574884069</v>
      </c>
    </row>
    <row r="695" spans="1:9">
      <c r="A695" s="25" t="s">
        <v>1299</v>
      </c>
      <c r="B695" s="24">
        <v>1813645.2555492334</v>
      </c>
      <c r="C695" s="24">
        <v>95940.643914675762</v>
      </c>
      <c r="D695" s="24">
        <v>3076774.04604684</v>
      </c>
      <c r="E695" s="24">
        <v>1503438.7428414857</v>
      </c>
      <c r="F695" s="24">
        <v>54409.357666476979</v>
      </c>
      <c r="G695" s="24">
        <v>18136.452555492338</v>
      </c>
      <c r="H695" s="24">
        <v>833189.51337771898</v>
      </c>
      <c r="I695" s="24">
        <v>7060817.6134763313</v>
      </c>
    </row>
    <row r="696" spans="1:9">
      <c r="A696" s="26" t="s">
        <v>1332</v>
      </c>
      <c r="B696" s="24">
        <v>1813645.2555492334</v>
      </c>
      <c r="C696" s="24">
        <v>95940.643914675762</v>
      </c>
      <c r="D696" s="24">
        <v>3076774.04604684</v>
      </c>
      <c r="E696" s="24">
        <v>1503438.7428414857</v>
      </c>
      <c r="F696" s="24">
        <v>54409.357666476979</v>
      </c>
      <c r="G696" s="24">
        <v>18136.452555492338</v>
      </c>
      <c r="H696" s="24">
        <v>833189.51337771898</v>
      </c>
      <c r="I696" s="24">
        <v>7060817.6134763313</v>
      </c>
    </row>
    <row r="697" spans="1:9">
      <c r="A697" s="25" t="s">
        <v>1300</v>
      </c>
      <c r="B697" s="24"/>
      <c r="C697" s="24"/>
      <c r="D697" s="24"/>
      <c r="E697" s="24"/>
      <c r="F697" s="24"/>
      <c r="G697" s="24"/>
      <c r="H697" s="24"/>
      <c r="I697" s="24"/>
    </row>
    <row r="698" spans="1:9">
      <c r="A698" s="26" t="s">
        <v>1332</v>
      </c>
      <c r="B698" s="24"/>
      <c r="C698" s="24"/>
      <c r="D698" s="24"/>
      <c r="E698" s="24"/>
      <c r="F698" s="24"/>
      <c r="G698" s="24"/>
      <c r="H698" s="24"/>
      <c r="I698" s="24"/>
    </row>
    <row r="699" spans="1:9">
      <c r="A699" s="25" t="s">
        <v>1301</v>
      </c>
      <c r="B699" s="24"/>
      <c r="C699" s="24"/>
      <c r="D699" s="24"/>
      <c r="E699" s="24"/>
      <c r="F699" s="24"/>
      <c r="G699" s="24"/>
      <c r="H699" s="24"/>
      <c r="I699" s="24"/>
    </row>
    <row r="700" spans="1:9">
      <c r="A700" s="26" t="s">
        <v>1332</v>
      </c>
      <c r="B700" s="24"/>
      <c r="C700" s="24"/>
      <c r="D700" s="24"/>
      <c r="E700" s="24"/>
      <c r="F700" s="24"/>
      <c r="G700" s="24"/>
      <c r="H700" s="24"/>
      <c r="I700" s="24"/>
    </row>
    <row r="701" spans="1:9">
      <c r="A701" s="25" t="s">
        <v>28</v>
      </c>
      <c r="B701" s="24">
        <v>48980.652093778539</v>
      </c>
      <c r="C701" s="24">
        <v>1286.1206381695977</v>
      </c>
      <c r="D701" s="24">
        <v>98740.492273153461</v>
      </c>
      <c r="E701" s="24">
        <v>22584.853840462503</v>
      </c>
      <c r="F701" s="24">
        <v>1469.4195628133566</v>
      </c>
      <c r="G701" s="24">
        <v>489.80652093778542</v>
      </c>
      <c r="H701" s="24">
        <v>17959.499738371625</v>
      </c>
      <c r="I701" s="24">
        <v>150502.56431826457</v>
      </c>
    </row>
    <row r="702" spans="1:9">
      <c r="A702" s="26" t="s">
        <v>2058</v>
      </c>
      <c r="B702" s="24">
        <v>716.93774537435343</v>
      </c>
      <c r="C702" s="24">
        <v>18.825156285043743</v>
      </c>
      <c r="D702" s="24">
        <v>1445.2805930785103</v>
      </c>
      <c r="E702" s="24">
        <v>330.57816708910599</v>
      </c>
      <c r="F702" s="24">
        <v>21.508132361230604</v>
      </c>
      <c r="G702" s="24">
        <v>7.1693774537435342</v>
      </c>
      <c r="H702" s="24">
        <v>262.87610924058964</v>
      </c>
      <c r="I702" s="24">
        <v>2202.9304332005954</v>
      </c>
    </row>
    <row r="703" spans="1:9">
      <c r="A703" s="26" t="s">
        <v>1246</v>
      </c>
      <c r="B703" s="24">
        <v>1462.5530005636811</v>
      </c>
      <c r="C703" s="24">
        <v>38.403318821489236</v>
      </c>
      <c r="D703" s="24">
        <v>2948.3724098801608</v>
      </c>
      <c r="E703" s="24">
        <v>674.37946086177624</v>
      </c>
      <c r="F703" s="24">
        <v>43.876590016910434</v>
      </c>
      <c r="G703" s="24">
        <v>14.62553000563681</v>
      </c>
      <c r="H703" s="24">
        <v>536.26726285080292</v>
      </c>
      <c r="I703" s="24">
        <v>4493.9780837292146</v>
      </c>
    </row>
    <row r="704" spans="1:9">
      <c r="A704" s="26" t="s">
        <v>1281</v>
      </c>
      <c r="B704" s="24">
        <v>1935.7319125107545</v>
      </c>
      <c r="C704" s="24">
        <v>50.827921969618103</v>
      </c>
      <c r="D704" s="24">
        <v>3902.2576013119779</v>
      </c>
      <c r="E704" s="24">
        <v>892.56105114058619</v>
      </c>
      <c r="F704" s="24">
        <v>58.071957375322626</v>
      </c>
      <c r="G704" s="24">
        <v>19.357319125107544</v>
      </c>
      <c r="H704" s="24">
        <v>709.76549494959204</v>
      </c>
      <c r="I704" s="24">
        <v>5947.9121696416078</v>
      </c>
    </row>
    <row r="705" spans="1:9">
      <c r="A705" s="26" t="s">
        <v>1284</v>
      </c>
      <c r="B705" s="24">
        <v>358.46887268717671</v>
      </c>
      <c r="C705" s="24">
        <v>9.4125781425218715</v>
      </c>
      <c r="D705" s="24">
        <v>722.64029653925513</v>
      </c>
      <c r="E705" s="24">
        <v>165.28908354455299</v>
      </c>
      <c r="F705" s="24">
        <v>10.754066180615302</v>
      </c>
      <c r="G705" s="24">
        <v>3.5846887268717671</v>
      </c>
      <c r="H705" s="24">
        <v>131.43805462029482</v>
      </c>
      <c r="I705" s="24">
        <v>1101.4652166002977</v>
      </c>
    </row>
    <row r="706" spans="1:9">
      <c r="A706" s="26" t="s">
        <v>1274</v>
      </c>
      <c r="B706" s="24">
        <v>286.77509814974138</v>
      </c>
      <c r="C706" s="24">
        <v>7.530062514017497</v>
      </c>
      <c r="D706" s="24">
        <v>578.11223723140415</v>
      </c>
      <c r="E706" s="24">
        <v>132.2312668356424</v>
      </c>
      <c r="F706" s="24">
        <v>8.6032529444922421</v>
      </c>
      <c r="G706" s="24">
        <v>2.8677509814974136</v>
      </c>
      <c r="H706" s="24">
        <v>105.15044369623587</v>
      </c>
      <c r="I706" s="24">
        <v>881.1721732802381</v>
      </c>
    </row>
    <row r="707" spans="1:9">
      <c r="A707" s="26" t="s">
        <v>1268</v>
      </c>
      <c r="B707" s="24">
        <v>286.77509814974138</v>
      </c>
      <c r="C707" s="24">
        <v>7.530062514017497</v>
      </c>
      <c r="D707" s="24">
        <v>578.11223723140415</v>
      </c>
      <c r="E707" s="24">
        <v>132.2312668356424</v>
      </c>
      <c r="F707" s="24">
        <v>8.6032529444922421</v>
      </c>
      <c r="G707" s="24">
        <v>2.8677509814974136</v>
      </c>
      <c r="H707" s="24">
        <v>105.15044369623587</v>
      </c>
      <c r="I707" s="24">
        <v>881.1721732802381</v>
      </c>
    </row>
    <row r="708" spans="1:9">
      <c r="A708" s="26" t="s">
        <v>2049</v>
      </c>
      <c r="B708" s="24">
        <v>573.55019629948276</v>
      </c>
      <c r="C708" s="24">
        <v>15.060125028034994</v>
      </c>
      <c r="D708" s="24">
        <v>1156.2244744628083</v>
      </c>
      <c r="E708" s="24">
        <v>264.4625336712848</v>
      </c>
      <c r="F708" s="24">
        <v>17.206505888984484</v>
      </c>
      <c r="G708" s="24">
        <v>5.7355019629948272</v>
      </c>
      <c r="H708" s="24">
        <v>210.30088739247174</v>
      </c>
      <c r="I708" s="24">
        <v>1762.3443465604762</v>
      </c>
    </row>
    <row r="709" spans="1:9">
      <c r="A709" s="26" t="s">
        <v>2053</v>
      </c>
      <c r="B709" s="24">
        <v>48.580588799540116</v>
      </c>
      <c r="C709" s="24">
        <v>1.2756158850211703</v>
      </c>
      <c r="D709" s="24">
        <v>97.93400144616551</v>
      </c>
      <c r="E709" s="24">
        <v>22.400385675154912</v>
      </c>
      <c r="F709" s="24">
        <v>1.4574176639862035</v>
      </c>
      <c r="G709" s="24">
        <v>0.48580588799540114</v>
      </c>
      <c r="H709" s="24">
        <v>17.812810457582739</v>
      </c>
      <c r="I709" s="24">
        <v>149.27329216490048</v>
      </c>
    </row>
    <row r="710" spans="1:9">
      <c r="A710" s="26" t="s">
        <v>1245</v>
      </c>
      <c r="B710" s="24">
        <v>932.01906898665948</v>
      </c>
      <c r="C710" s="24">
        <v>24.472703170556866</v>
      </c>
      <c r="D710" s="24">
        <v>1878.8647710020634</v>
      </c>
      <c r="E710" s="24">
        <v>429.75161721583777</v>
      </c>
      <c r="F710" s="24">
        <v>27.960572069599785</v>
      </c>
      <c r="G710" s="24">
        <v>9.3201906898665943</v>
      </c>
      <c r="H710" s="24">
        <v>341.73894201276653</v>
      </c>
      <c r="I710" s="24">
        <v>2863.8095631607739</v>
      </c>
    </row>
    <row r="711" spans="1:9">
      <c r="A711" s="26" t="s">
        <v>2051</v>
      </c>
      <c r="B711" s="24">
        <v>430.1626472246121</v>
      </c>
      <c r="C711" s="24">
        <v>11.295093771026245</v>
      </c>
      <c r="D711" s="24">
        <v>867.16835584710623</v>
      </c>
      <c r="E711" s="24">
        <v>198.34690025346362</v>
      </c>
      <c r="F711" s="24">
        <v>12.904879416738362</v>
      </c>
      <c r="G711" s="24">
        <v>4.301626472246121</v>
      </c>
      <c r="H711" s="24">
        <v>157.7256655443538</v>
      </c>
      <c r="I711" s="24">
        <v>1321.7582599203572</v>
      </c>
    </row>
    <row r="712" spans="1:9">
      <c r="A712" s="26" t="s">
        <v>1258</v>
      </c>
      <c r="B712" s="24">
        <v>407.04946148671684</v>
      </c>
      <c r="C712" s="24">
        <v>10.688194027543041</v>
      </c>
      <c r="D712" s="24">
        <v>820.57429798542069</v>
      </c>
      <c r="E712" s="24">
        <v>187.68946921970792</v>
      </c>
      <c r="F712" s="24">
        <v>12.211483844601506</v>
      </c>
      <c r="G712" s="24">
        <v>4.0704946148671679</v>
      </c>
      <c r="H712" s="24">
        <v>149.25086507787756</v>
      </c>
      <c r="I712" s="24">
        <v>1250.7385087651983</v>
      </c>
    </row>
    <row r="713" spans="1:9">
      <c r="A713" s="26" t="s">
        <v>1265</v>
      </c>
      <c r="B713" s="24">
        <v>1433.8754907487069</v>
      </c>
      <c r="C713" s="24">
        <v>37.650312570087486</v>
      </c>
      <c r="D713" s="24">
        <v>2890.5611861570205</v>
      </c>
      <c r="E713" s="24">
        <v>661.15633417821198</v>
      </c>
      <c r="F713" s="24">
        <v>43.016264722461209</v>
      </c>
      <c r="G713" s="24">
        <v>14.338754907487068</v>
      </c>
      <c r="H713" s="24">
        <v>525.75221848117928</v>
      </c>
      <c r="I713" s="24">
        <v>4405.8608664011908</v>
      </c>
    </row>
    <row r="714" spans="1:9">
      <c r="A714" s="26" t="s">
        <v>2057</v>
      </c>
      <c r="B714" s="24">
        <v>143.38754907487069</v>
      </c>
      <c r="C714" s="24">
        <v>3.7650312570087485</v>
      </c>
      <c r="D714" s="24">
        <v>289.05611861570208</v>
      </c>
      <c r="E714" s="24">
        <v>66.115633417821201</v>
      </c>
      <c r="F714" s="24">
        <v>4.301626472246121</v>
      </c>
      <c r="G714" s="24">
        <v>1.4338754907487068</v>
      </c>
      <c r="H714" s="24">
        <v>52.575221848117934</v>
      </c>
      <c r="I714" s="24">
        <v>440.58608664011905</v>
      </c>
    </row>
    <row r="715" spans="1:9">
      <c r="A715" s="26" t="s">
        <v>2054</v>
      </c>
      <c r="B715" s="24">
        <v>587.88895120696975</v>
      </c>
      <c r="C715" s="24">
        <v>15.436628153735869</v>
      </c>
      <c r="D715" s="24">
        <v>1185.1300863243785</v>
      </c>
      <c r="E715" s="24">
        <v>271.07409701306693</v>
      </c>
      <c r="F715" s="24">
        <v>17.636668536209093</v>
      </c>
      <c r="G715" s="24">
        <v>5.8788895120696978</v>
      </c>
      <c r="H715" s="24">
        <v>215.5584095772835</v>
      </c>
      <c r="I715" s="24">
        <v>1806.4029552244883</v>
      </c>
    </row>
    <row r="716" spans="1:9">
      <c r="A716" s="26" t="s">
        <v>2095</v>
      </c>
      <c r="B716" s="28">
        <v>358.46887268717671</v>
      </c>
      <c r="C716" s="28">
        <v>9.4125781425218715</v>
      </c>
      <c r="D716" s="28">
        <v>722.64029653925513</v>
      </c>
      <c r="E716" s="28">
        <v>165.28908354455299</v>
      </c>
      <c r="F716" s="28">
        <v>10.754066180615302</v>
      </c>
      <c r="G716" s="28">
        <v>3.5846887268717671</v>
      </c>
      <c r="H716" s="28">
        <v>131.43805462029482</v>
      </c>
      <c r="I716" s="28">
        <v>1101.4652166002977</v>
      </c>
    </row>
    <row r="717" spans="1:9">
      <c r="A717" s="26" t="s">
        <v>2050</v>
      </c>
      <c r="B717" s="24">
        <v>1075.40661806153</v>
      </c>
      <c r="C717" s="24">
        <v>28.237734427565613</v>
      </c>
      <c r="D717" s="24">
        <v>2167.9208896177652</v>
      </c>
      <c r="E717" s="24">
        <v>495.86725063365895</v>
      </c>
      <c r="F717" s="24">
        <v>32.262198541845905</v>
      </c>
      <c r="G717" s="24">
        <v>10.7540661806153</v>
      </c>
      <c r="H717" s="24">
        <v>394.31416386088449</v>
      </c>
      <c r="I717" s="24">
        <v>3304.3956498008929</v>
      </c>
    </row>
    <row r="718" spans="1:9">
      <c r="A718" s="26" t="s">
        <v>1266</v>
      </c>
      <c r="B718" s="24">
        <v>172.06505888984483</v>
      </c>
      <c r="C718" s="24">
        <v>4.5180375084104982</v>
      </c>
      <c r="D718" s="24">
        <v>346.86734233884249</v>
      </c>
      <c r="E718" s="24">
        <v>79.338760101385446</v>
      </c>
      <c r="F718" s="24">
        <v>5.1619517666953447</v>
      </c>
      <c r="G718" s="24">
        <v>1.7206505888984482</v>
      </c>
      <c r="H718" s="24">
        <v>63.090266217741522</v>
      </c>
      <c r="I718" s="24">
        <v>528.7033039681429</v>
      </c>
    </row>
    <row r="719" spans="1:9">
      <c r="A719" s="26" t="s">
        <v>1250</v>
      </c>
      <c r="B719" s="24">
        <v>1126.34142418482</v>
      </c>
      <c r="C719" s="24">
        <v>29.575166710641547</v>
      </c>
      <c r="D719" s="24">
        <v>2270.6007767867254</v>
      </c>
      <c r="E719" s="24">
        <v>519.35315991645746</v>
      </c>
      <c r="F719" s="24">
        <v>33.790242725544601</v>
      </c>
      <c r="G719" s="24">
        <v>11.263414241848199</v>
      </c>
      <c r="H719" s="24">
        <v>412.9901838430975</v>
      </c>
      <c r="I719" s="24">
        <v>3460.9027318203762</v>
      </c>
    </row>
    <row r="720" spans="1:9">
      <c r="A720" s="26" t="s">
        <v>1276</v>
      </c>
      <c r="B720" s="24">
        <v>716.93774537435343</v>
      </c>
      <c r="C720" s="24">
        <v>18.825156285043743</v>
      </c>
      <c r="D720" s="24">
        <v>1445.2805930785103</v>
      </c>
      <c r="E720" s="24">
        <v>330.57816708910599</v>
      </c>
      <c r="F720" s="24">
        <v>21.508132361230604</v>
      </c>
      <c r="G720" s="24">
        <v>7.1693774537435342</v>
      </c>
      <c r="H720" s="24">
        <v>262.87610924058964</v>
      </c>
      <c r="I720" s="24">
        <v>2202.9304332005954</v>
      </c>
    </row>
    <row r="721" spans="1:9">
      <c r="A721" s="26" t="s">
        <v>1269</v>
      </c>
      <c r="B721" s="24">
        <v>960.69657880163356</v>
      </c>
      <c r="C721" s="24">
        <v>25.225709421958616</v>
      </c>
      <c r="D721" s="24">
        <v>1936.6759947252037</v>
      </c>
      <c r="E721" s="24">
        <v>442.97474389940203</v>
      </c>
      <c r="F721" s="24">
        <v>28.82089736404901</v>
      </c>
      <c r="G721" s="24">
        <v>9.6069657880163355</v>
      </c>
      <c r="H721" s="24">
        <v>352.25398638239017</v>
      </c>
      <c r="I721" s="24">
        <v>2951.9267804887977</v>
      </c>
    </row>
    <row r="722" spans="1:9">
      <c r="A722" s="26" t="s">
        <v>1247</v>
      </c>
      <c r="B722" s="24">
        <v>3297.9136287220254</v>
      </c>
      <c r="C722" s="24">
        <v>86.595718911201217</v>
      </c>
      <c r="D722" s="24">
        <v>6648.2907281611469</v>
      </c>
      <c r="E722" s="24">
        <v>1520.6595686098876</v>
      </c>
      <c r="F722" s="24">
        <v>98.937408861660785</v>
      </c>
      <c r="G722" s="24">
        <v>32.979136287220264</v>
      </c>
      <c r="H722" s="24">
        <v>1209.2301025067125</v>
      </c>
      <c r="I722" s="24">
        <v>10133.47999272274</v>
      </c>
    </row>
    <row r="723" spans="1:9">
      <c r="A723" s="26" t="s">
        <v>1275</v>
      </c>
      <c r="B723" s="24">
        <v>458.84015703958619</v>
      </c>
      <c r="C723" s="24">
        <v>12.048100022427995</v>
      </c>
      <c r="D723" s="24">
        <v>924.97957957024653</v>
      </c>
      <c r="E723" s="24">
        <v>211.57002693702785</v>
      </c>
      <c r="F723" s="24">
        <v>13.765204711187586</v>
      </c>
      <c r="G723" s="24">
        <v>4.5884015703958614</v>
      </c>
      <c r="H723" s="24">
        <v>168.24070991397738</v>
      </c>
      <c r="I723" s="24">
        <v>1409.875477248381</v>
      </c>
    </row>
    <row r="724" spans="1:9">
      <c r="A724" s="26" t="s">
        <v>1255</v>
      </c>
      <c r="B724" s="24">
        <v>48.580588799540116</v>
      </c>
      <c r="C724" s="24">
        <v>1.2756158850211703</v>
      </c>
      <c r="D724" s="24">
        <v>97.93400144616551</v>
      </c>
      <c r="E724" s="24">
        <v>22.400385675154912</v>
      </c>
      <c r="F724" s="24">
        <v>1.4574176639862035</v>
      </c>
      <c r="G724" s="24">
        <v>0.48580588799540114</v>
      </c>
      <c r="H724" s="24">
        <v>17.812810457582739</v>
      </c>
      <c r="I724" s="24">
        <v>149.27329216490048</v>
      </c>
    </row>
    <row r="725" spans="1:9">
      <c r="A725" s="26" t="s">
        <v>1277</v>
      </c>
      <c r="B725" s="24">
        <v>286.77509814974138</v>
      </c>
      <c r="C725" s="24">
        <v>7.530062514017497</v>
      </c>
      <c r="D725" s="24">
        <v>578.11223723140415</v>
      </c>
      <c r="E725" s="24">
        <v>132.2312668356424</v>
      </c>
      <c r="F725" s="24">
        <v>8.6032529444922421</v>
      </c>
      <c r="G725" s="24">
        <v>2.8677509814974136</v>
      </c>
      <c r="H725" s="24">
        <v>105.15044369623587</v>
      </c>
      <c r="I725" s="24">
        <v>881.1721732802381</v>
      </c>
    </row>
    <row r="726" spans="1:9">
      <c r="A726" s="26" t="s">
        <v>1256</v>
      </c>
      <c r="B726" s="24">
        <v>802.9702748192758</v>
      </c>
      <c r="C726" s="24">
        <v>21.08417503924899</v>
      </c>
      <c r="D726" s="24">
        <v>1618.7142642479316</v>
      </c>
      <c r="E726" s="24">
        <v>370.24754713979871</v>
      </c>
      <c r="F726" s="24">
        <v>24.089108244578277</v>
      </c>
      <c r="G726" s="24">
        <v>8.0297027481927579</v>
      </c>
      <c r="H726" s="24">
        <v>294.42124234946044</v>
      </c>
      <c r="I726" s="24">
        <v>2467.2820851846668</v>
      </c>
    </row>
    <row r="727" spans="1:9">
      <c r="A727" s="26" t="s">
        <v>2045</v>
      </c>
      <c r="B727" s="24">
        <v>3183.203589462129</v>
      </c>
      <c r="C727" s="24">
        <v>83.583693905594231</v>
      </c>
      <c r="D727" s="24">
        <v>6417.0458332685857</v>
      </c>
      <c r="E727" s="24">
        <v>1467.7670618756306</v>
      </c>
      <c r="F727" s="24">
        <v>95.496107683863883</v>
      </c>
      <c r="G727" s="24">
        <v>31.832035894621292</v>
      </c>
      <c r="H727" s="24">
        <v>1167.1699250282181</v>
      </c>
      <c r="I727" s="24">
        <v>9781.0111234106425</v>
      </c>
    </row>
    <row r="728" spans="1:9">
      <c r="A728" s="26" t="s">
        <v>2048</v>
      </c>
      <c r="B728" s="24">
        <v>8531.559169954804</v>
      </c>
      <c r="C728" s="24">
        <v>224.01935979202051</v>
      </c>
      <c r="D728" s="24">
        <v>17198.839057634275</v>
      </c>
      <c r="E728" s="24">
        <v>3933.8801883603614</v>
      </c>
      <c r="F728" s="24">
        <v>255.9467750986442</v>
      </c>
      <c r="G728" s="24">
        <v>85.315591699548037</v>
      </c>
      <c r="H728" s="24">
        <v>3128.2256999630167</v>
      </c>
      <c r="I728" s="24">
        <v>26214.872155087083</v>
      </c>
    </row>
    <row r="729" spans="1:9">
      <c r="A729" s="26" t="s">
        <v>1278</v>
      </c>
      <c r="B729" s="24">
        <v>358.46887268717671</v>
      </c>
      <c r="C729" s="24">
        <v>9.4125781425218715</v>
      </c>
      <c r="D729" s="24">
        <v>722.64029653925513</v>
      </c>
      <c r="E729" s="24">
        <v>165.28908354455299</v>
      </c>
      <c r="F729" s="24">
        <v>10.754066180615302</v>
      </c>
      <c r="G729" s="24">
        <v>3.5846887268717671</v>
      </c>
      <c r="H729" s="24">
        <v>131.43805462029482</v>
      </c>
      <c r="I729" s="24">
        <v>1101.4652166002977</v>
      </c>
    </row>
    <row r="730" spans="1:9">
      <c r="A730" s="26" t="s">
        <v>2047</v>
      </c>
      <c r="B730" s="24">
        <v>48.580588799540116</v>
      </c>
      <c r="C730" s="24">
        <v>1.2756158850211703</v>
      </c>
      <c r="D730" s="24">
        <v>97.93400144616551</v>
      </c>
      <c r="E730" s="24">
        <v>22.400385675154912</v>
      </c>
      <c r="F730" s="24">
        <v>1.4574176639862035</v>
      </c>
      <c r="G730" s="24">
        <v>0.48580588799540114</v>
      </c>
      <c r="H730" s="24">
        <v>17.812810457582739</v>
      </c>
      <c r="I730" s="24">
        <v>149.27329216490048</v>
      </c>
    </row>
    <row r="731" spans="1:9">
      <c r="A731" s="26" t="s">
        <v>2094</v>
      </c>
      <c r="B731" s="28">
        <v>3584.6887268717669</v>
      </c>
      <c r="C731" s="28">
        <v>94.125781425218705</v>
      </c>
      <c r="D731" s="28">
        <v>7226.4029653925509</v>
      </c>
      <c r="E731" s="28">
        <v>1652.89083544553</v>
      </c>
      <c r="F731" s="28">
        <v>107.54066180615301</v>
      </c>
      <c r="G731" s="28">
        <v>35.846887268717666</v>
      </c>
      <c r="H731" s="28">
        <v>1314.3805462029482</v>
      </c>
      <c r="I731" s="28">
        <v>11014.652166002976</v>
      </c>
    </row>
    <row r="732" spans="1:9">
      <c r="A732" s="26" t="s">
        <v>1262</v>
      </c>
      <c r="B732" s="24">
        <v>2222.5070106604958</v>
      </c>
      <c r="C732" s="24">
        <v>58.357984483635605</v>
      </c>
      <c r="D732" s="24">
        <v>4480.3698385433818</v>
      </c>
      <c r="E732" s="24">
        <v>1024.7923179762286</v>
      </c>
      <c r="F732" s="24">
        <v>66.675210319814866</v>
      </c>
      <c r="G732" s="24">
        <v>22.22507010660496</v>
      </c>
      <c r="H732" s="24">
        <v>814.91593864582785</v>
      </c>
      <c r="I732" s="24">
        <v>6829.0843429218457</v>
      </c>
    </row>
    <row r="733" spans="1:9">
      <c r="A733" s="26" t="s">
        <v>2052</v>
      </c>
      <c r="B733" s="24">
        <v>837.21210871132894</v>
      </c>
      <c r="C733" s="24">
        <v>21.983287798569286</v>
      </c>
      <c r="D733" s="24">
        <v>1687.7426538325269</v>
      </c>
      <c r="E733" s="24">
        <v>386.03636947317153</v>
      </c>
      <c r="F733" s="24">
        <v>25.11636326133987</v>
      </c>
      <c r="G733" s="24">
        <v>8.372121087113289</v>
      </c>
      <c r="H733" s="24">
        <v>306.97653062223139</v>
      </c>
      <c r="I733" s="24">
        <v>2572.4967686855553</v>
      </c>
    </row>
    <row r="734" spans="1:9">
      <c r="A734" s="26" t="s">
        <v>2055</v>
      </c>
      <c r="B734" s="24">
        <v>6208.6808749419015</v>
      </c>
      <c r="C734" s="24">
        <v>163.02585342847883</v>
      </c>
      <c r="D734" s="24">
        <v>12516.129936059899</v>
      </c>
      <c r="E734" s="24">
        <v>2862.8069269916582</v>
      </c>
      <c r="F734" s="24">
        <v>186.260426248257</v>
      </c>
      <c r="G734" s="24">
        <v>62.086808749419006</v>
      </c>
      <c r="H734" s="24">
        <v>2276.5071060235064</v>
      </c>
      <c r="I734" s="24">
        <v>19077.377551517155</v>
      </c>
    </row>
    <row r="735" spans="1:9">
      <c r="A735" s="26" t="s">
        <v>2056</v>
      </c>
      <c r="B735" s="24">
        <v>860.3252944492242</v>
      </c>
      <c r="C735" s="24">
        <v>22.59018754205249</v>
      </c>
      <c r="D735" s="24">
        <v>1734.3367116942125</v>
      </c>
      <c r="E735" s="24">
        <v>396.69380050692723</v>
      </c>
      <c r="F735" s="24">
        <v>25.809758833476725</v>
      </c>
      <c r="G735" s="24">
        <v>8.6032529444922421</v>
      </c>
      <c r="H735" s="24">
        <v>315.4513310887076</v>
      </c>
      <c r="I735" s="24">
        <v>2643.5165198407144</v>
      </c>
    </row>
    <row r="736" spans="1:9">
      <c r="A736" s="26" t="s">
        <v>2046</v>
      </c>
      <c r="B736" s="24">
        <v>121.45147199885031</v>
      </c>
      <c r="C736" s="24">
        <v>3.1890397125529257</v>
      </c>
      <c r="D736" s="24">
        <v>244.83500361541377</v>
      </c>
      <c r="E736" s="24">
        <v>56.000964187887277</v>
      </c>
      <c r="F736" s="24">
        <v>3.6435441599655087</v>
      </c>
      <c r="G736" s="24">
        <v>1.2145147199885029</v>
      </c>
      <c r="H736" s="24">
        <v>44.532026143956848</v>
      </c>
      <c r="I736" s="24">
        <v>373.18323041225119</v>
      </c>
    </row>
    <row r="737" spans="1:9">
      <c r="A737" s="26" t="s">
        <v>1271</v>
      </c>
      <c r="B737" s="24">
        <v>358.46887268717671</v>
      </c>
      <c r="C737" s="24">
        <v>9.4125781425218715</v>
      </c>
      <c r="D737" s="24">
        <v>722.64029653925513</v>
      </c>
      <c r="E737" s="24">
        <v>165.28908354455299</v>
      </c>
      <c r="F737" s="24">
        <v>10.754066180615302</v>
      </c>
      <c r="G737" s="24">
        <v>3.5846887268717671</v>
      </c>
      <c r="H737" s="24">
        <v>131.43805462029482</v>
      </c>
      <c r="I737" s="24">
        <v>1101.4652166002977</v>
      </c>
    </row>
    <row r="738" spans="1:9">
      <c r="A738" s="26" t="s">
        <v>1279</v>
      </c>
      <c r="B738" s="24">
        <v>573.55019629948276</v>
      </c>
      <c r="C738" s="24">
        <v>15.060125028034994</v>
      </c>
      <c r="D738" s="24">
        <v>1156.2244744628083</v>
      </c>
      <c r="E738" s="24">
        <v>264.4625336712848</v>
      </c>
      <c r="F738" s="24">
        <v>17.206505888984484</v>
      </c>
      <c r="G738" s="24">
        <v>5.7355019629948272</v>
      </c>
      <c r="H738" s="24">
        <v>210.30088739247174</v>
      </c>
      <c r="I738" s="24">
        <v>1762.3443465604762</v>
      </c>
    </row>
    <row r="739" spans="1:9">
      <c r="A739" s="26" t="s">
        <v>2059</v>
      </c>
      <c r="B739" s="24">
        <v>3183.2035894621295</v>
      </c>
      <c r="C739" s="24">
        <v>83.583693905594231</v>
      </c>
      <c r="D739" s="24">
        <v>6417.0458332685857</v>
      </c>
      <c r="E739" s="24">
        <v>1467.7670618756308</v>
      </c>
      <c r="F739" s="24">
        <v>95.496107683863869</v>
      </c>
      <c r="G739" s="24">
        <v>31.832035894621296</v>
      </c>
      <c r="H739" s="24">
        <v>1167.1699250282181</v>
      </c>
      <c r="I739" s="24">
        <v>9781.0111234106425</v>
      </c>
    </row>
    <row r="740" spans="1:9">
      <c r="A740" s="25" t="s">
        <v>23</v>
      </c>
      <c r="B740" s="24">
        <v>38563.502481883945</v>
      </c>
      <c r="C740" s="24">
        <v>3011.5313688584752</v>
      </c>
      <c r="D740" s="24">
        <v>125705.38649011239</v>
      </c>
      <c r="E740" s="24">
        <v>54622.705766396539</v>
      </c>
      <c r="F740" s="24">
        <v>1156.9050744565175</v>
      </c>
      <c r="G740" s="24">
        <v>385.63502481883921</v>
      </c>
      <c r="H740" s="24">
        <v>30094.287453362009</v>
      </c>
      <c r="I740" s="24">
        <v>253760.22331627199</v>
      </c>
    </row>
    <row r="741" spans="1:9">
      <c r="A741" s="26" t="s">
        <v>1043</v>
      </c>
      <c r="B741" s="24">
        <v>357.79791856957229</v>
      </c>
      <c r="C741" s="24">
        <v>27.941436491426742</v>
      </c>
      <c r="D741" s="24">
        <v>1166.3132948122347</v>
      </c>
      <c r="E741" s="24">
        <v>506.79759804068749</v>
      </c>
      <c r="F741" s="24">
        <v>10.733937557087168</v>
      </c>
      <c r="G741" s="24">
        <v>3.5779791856957233</v>
      </c>
      <c r="H741" s="24">
        <v>279.21928037282601</v>
      </c>
      <c r="I741" s="24">
        <v>2354.4251397021035</v>
      </c>
    </row>
    <row r="742" spans="1:9">
      <c r="A742" s="26" t="s">
        <v>1731</v>
      </c>
      <c r="B742" s="24">
        <v>286.23833485565785</v>
      </c>
      <c r="C742" s="24">
        <v>22.353149193141395</v>
      </c>
      <c r="D742" s="24">
        <v>933.05063584978791</v>
      </c>
      <c r="E742" s="24">
        <v>405.43807843255001</v>
      </c>
      <c r="F742" s="24">
        <v>8.5871500456697358</v>
      </c>
      <c r="G742" s="24">
        <v>2.8623833485565786</v>
      </c>
      <c r="H742" s="24">
        <v>223.37542429826081</v>
      </c>
      <c r="I742" s="24">
        <v>1883.540111761683</v>
      </c>
    </row>
    <row r="743" spans="1:9">
      <c r="A743" s="26" t="s">
        <v>1968</v>
      </c>
      <c r="B743" s="24">
        <v>715.59583713914458</v>
      </c>
      <c r="C743" s="24">
        <v>55.882872982853485</v>
      </c>
      <c r="D743" s="24">
        <v>2332.6265896244695</v>
      </c>
      <c r="E743" s="24">
        <v>1013.595196081375</v>
      </c>
      <c r="F743" s="24">
        <v>21.467875114174337</v>
      </c>
      <c r="G743" s="24">
        <v>7.1559583713914465</v>
      </c>
      <c r="H743" s="24">
        <v>558.43856074565201</v>
      </c>
      <c r="I743" s="24">
        <v>4708.850279404207</v>
      </c>
    </row>
    <row r="744" spans="1:9">
      <c r="A744" s="26" t="s">
        <v>1942</v>
      </c>
      <c r="B744" s="24">
        <v>43.640693493282988</v>
      </c>
      <c r="C744" s="24">
        <v>3.4080233629064081</v>
      </c>
      <c r="D744" s="24">
        <v>142.25549779475506</v>
      </c>
      <c r="E744" s="24">
        <v>61.814218281778857</v>
      </c>
      <c r="F744" s="24">
        <v>1.3092208047984897</v>
      </c>
      <c r="G744" s="24">
        <v>0.43640693493282989</v>
      </c>
      <c r="H744" s="24">
        <v>34.0564391231811</v>
      </c>
      <c r="I744" s="24">
        <v>287.16976969959768</v>
      </c>
    </row>
    <row r="745" spans="1:9">
      <c r="A745" s="26" t="s">
        <v>1944</v>
      </c>
      <c r="B745" s="24">
        <v>357.79791856957229</v>
      </c>
      <c r="C745" s="24">
        <v>27.941436491426742</v>
      </c>
      <c r="D745" s="24">
        <v>1166.3132948122347</v>
      </c>
      <c r="E745" s="24">
        <v>506.79759804068749</v>
      </c>
      <c r="F745" s="24">
        <v>10.733937557087168</v>
      </c>
      <c r="G745" s="24">
        <v>3.5779791856957233</v>
      </c>
      <c r="H745" s="24">
        <v>279.21928037282601</v>
      </c>
      <c r="I745" s="24">
        <v>2354.4251397021035</v>
      </c>
    </row>
    <row r="746" spans="1:9">
      <c r="A746" s="26" t="s">
        <v>1933</v>
      </c>
      <c r="B746" s="24">
        <v>2032.2921774751705</v>
      </c>
      <c r="C746" s="24">
        <v>158.70735927130391</v>
      </c>
      <c r="D746" s="24">
        <v>6624.6595145334941</v>
      </c>
      <c r="E746" s="24">
        <v>2878.6103568711051</v>
      </c>
      <c r="F746" s="24">
        <v>60.968765324255124</v>
      </c>
      <c r="G746" s="24">
        <v>20.322921774751705</v>
      </c>
      <c r="H746" s="24">
        <v>1585.9655125176521</v>
      </c>
      <c r="I746" s="24">
        <v>13373.134793507948</v>
      </c>
    </row>
    <row r="747" spans="1:9">
      <c r="A747" s="26" t="s">
        <v>1936</v>
      </c>
      <c r="B747" s="24">
        <v>715.59583713914458</v>
      </c>
      <c r="C747" s="24">
        <v>55.882872982853485</v>
      </c>
      <c r="D747" s="24">
        <v>2332.6265896244695</v>
      </c>
      <c r="E747" s="24">
        <v>1013.595196081375</v>
      </c>
      <c r="F747" s="24">
        <v>21.467875114174337</v>
      </c>
      <c r="G747" s="24">
        <v>7.1559583713914465</v>
      </c>
      <c r="H747" s="24">
        <v>558.43856074565201</v>
      </c>
      <c r="I747" s="24">
        <v>4708.850279404207</v>
      </c>
    </row>
    <row r="748" spans="1:9">
      <c r="A748" s="26" t="s">
        <v>1970</v>
      </c>
      <c r="B748" s="24">
        <v>286.23833485565785</v>
      </c>
      <c r="C748" s="24">
        <v>22.353149193141395</v>
      </c>
      <c r="D748" s="24">
        <v>933.05063584978791</v>
      </c>
      <c r="E748" s="24">
        <v>405.43807843255001</v>
      </c>
      <c r="F748" s="24">
        <v>8.5871500456697358</v>
      </c>
      <c r="G748" s="24">
        <v>2.8623833485565786</v>
      </c>
      <c r="H748" s="24">
        <v>223.37542429826081</v>
      </c>
      <c r="I748" s="24">
        <v>1883.540111761683</v>
      </c>
    </row>
    <row r="749" spans="1:9">
      <c r="A749" s="26" t="s">
        <v>1939</v>
      </c>
      <c r="B749" s="24">
        <v>357.79791856957229</v>
      </c>
      <c r="C749" s="24">
        <v>27.941436491426742</v>
      </c>
      <c r="D749" s="24">
        <v>1166.3132948122347</v>
      </c>
      <c r="E749" s="24">
        <v>506.79759804068749</v>
      </c>
      <c r="F749" s="24">
        <v>10.733937557087168</v>
      </c>
      <c r="G749" s="24">
        <v>3.5779791856957233</v>
      </c>
      <c r="H749" s="24">
        <v>279.21928037282601</v>
      </c>
      <c r="I749" s="24">
        <v>2354.4251397021035</v>
      </c>
    </row>
    <row r="750" spans="1:9">
      <c r="A750" s="26" t="s">
        <v>1926</v>
      </c>
      <c r="B750" s="24">
        <v>572.47666971131571</v>
      </c>
      <c r="C750" s="24">
        <v>44.706298386282789</v>
      </c>
      <c r="D750" s="24">
        <v>1866.1012716995758</v>
      </c>
      <c r="E750" s="24">
        <v>810.87615686510003</v>
      </c>
      <c r="F750" s="24">
        <v>17.174300091339472</v>
      </c>
      <c r="G750" s="24">
        <v>5.7247666971131572</v>
      </c>
      <c r="H750" s="24">
        <v>446.75084859652162</v>
      </c>
      <c r="I750" s="24">
        <v>3767.0802235233659</v>
      </c>
    </row>
    <row r="751" spans="1:9">
      <c r="A751" s="26" t="s">
        <v>1947</v>
      </c>
      <c r="B751" s="24">
        <v>715.59583713914458</v>
      </c>
      <c r="C751" s="24">
        <v>55.882872982853485</v>
      </c>
      <c r="D751" s="24">
        <v>2332.6265896244695</v>
      </c>
      <c r="E751" s="24">
        <v>1013.595196081375</v>
      </c>
      <c r="F751" s="24">
        <v>21.467875114174337</v>
      </c>
      <c r="G751" s="24">
        <v>7.1559583713914465</v>
      </c>
      <c r="H751" s="24">
        <v>558.43856074565201</v>
      </c>
      <c r="I751" s="24">
        <v>4708.850279404207</v>
      </c>
    </row>
    <row r="752" spans="1:9">
      <c r="A752" s="26" t="s">
        <v>1056</v>
      </c>
      <c r="B752" s="24">
        <v>286.23833485565785</v>
      </c>
      <c r="C752" s="24">
        <v>22.353149193141395</v>
      </c>
      <c r="D752" s="24">
        <v>933.05063584978791</v>
      </c>
      <c r="E752" s="24">
        <v>405.43807843255001</v>
      </c>
      <c r="F752" s="24">
        <v>8.5871500456697358</v>
      </c>
      <c r="G752" s="24">
        <v>2.8623833485565786</v>
      </c>
      <c r="H752" s="24">
        <v>223.37542429826081</v>
      </c>
      <c r="I752" s="24">
        <v>1883.540111761683</v>
      </c>
    </row>
    <row r="753" spans="1:9">
      <c r="A753" s="26" t="s">
        <v>1973</v>
      </c>
      <c r="B753" s="24">
        <v>286.23833485565785</v>
      </c>
      <c r="C753" s="24">
        <v>22.353149193141395</v>
      </c>
      <c r="D753" s="24">
        <v>933.05063584978791</v>
      </c>
      <c r="E753" s="24">
        <v>405.43807843255001</v>
      </c>
      <c r="F753" s="24">
        <v>8.5871500456697358</v>
      </c>
      <c r="G753" s="24">
        <v>2.8623833485565786</v>
      </c>
      <c r="H753" s="24">
        <v>223.37542429826081</v>
      </c>
      <c r="I753" s="24">
        <v>1883.540111761683</v>
      </c>
    </row>
    <row r="754" spans="1:9">
      <c r="A754" s="26" t="s">
        <v>1952</v>
      </c>
      <c r="B754" s="24">
        <v>715.59583713914458</v>
      </c>
      <c r="C754" s="24">
        <v>55.882872982853485</v>
      </c>
      <c r="D754" s="24">
        <v>2332.6265896244695</v>
      </c>
      <c r="E754" s="24">
        <v>1013.595196081375</v>
      </c>
      <c r="F754" s="24">
        <v>21.467875114174337</v>
      </c>
      <c r="G754" s="24">
        <v>7.1559583713914465</v>
      </c>
      <c r="H754" s="24">
        <v>558.43856074565201</v>
      </c>
      <c r="I754" s="24">
        <v>4708.850279404207</v>
      </c>
    </row>
    <row r="755" spans="1:9">
      <c r="A755" s="26" t="s">
        <v>1959</v>
      </c>
      <c r="B755" s="24">
        <v>572.47666971131571</v>
      </c>
      <c r="C755" s="24">
        <v>44.706298386282789</v>
      </c>
      <c r="D755" s="24">
        <v>1866.1012716995758</v>
      </c>
      <c r="E755" s="24">
        <v>810.87615686510003</v>
      </c>
      <c r="F755" s="24">
        <v>17.174300091339472</v>
      </c>
      <c r="G755" s="24">
        <v>5.7247666971131572</v>
      </c>
      <c r="H755" s="24">
        <v>446.75084859652162</v>
      </c>
      <c r="I755" s="24">
        <v>3767.0802235233659</v>
      </c>
    </row>
    <row r="756" spans="1:9">
      <c r="A756" s="26" t="s">
        <v>1946</v>
      </c>
      <c r="B756" s="24">
        <v>672.66008691079594</v>
      </c>
      <c r="C756" s="24">
        <v>52.529900603882282</v>
      </c>
      <c r="D756" s="24">
        <v>2192.6689942470016</v>
      </c>
      <c r="E756" s="24">
        <v>952.77948431649259</v>
      </c>
      <c r="F756" s="24">
        <v>20.179802607323879</v>
      </c>
      <c r="G756" s="24">
        <v>6.7266008691079602</v>
      </c>
      <c r="H756" s="24">
        <v>524.93224710091295</v>
      </c>
      <c r="I756" s="24">
        <v>4426.319262639955</v>
      </c>
    </row>
    <row r="757" spans="1:9">
      <c r="A757" s="26" t="s">
        <v>1956</v>
      </c>
      <c r="B757" s="24">
        <v>715.59583713914458</v>
      </c>
      <c r="C757" s="24">
        <v>55.882872982853485</v>
      </c>
      <c r="D757" s="24">
        <v>2332.6265896244699</v>
      </c>
      <c r="E757" s="24">
        <v>1013.5951960813751</v>
      </c>
      <c r="F757" s="24">
        <v>21.46787511417434</v>
      </c>
      <c r="G757" s="24">
        <v>7.1559583713914465</v>
      </c>
      <c r="H757" s="24">
        <v>558.43856074565201</v>
      </c>
      <c r="I757" s="24">
        <v>4708.850279404207</v>
      </c>
    </row>
    <row r="758" spans="1:9">
      <c r="A758" s="26" t="s">
        <v>1934</v>
      </c>
      <c r="B758" s="24">
        <v>1001.8341719948024</v>
      </c>
      <c r="C758" s="24">
        <v>78.23602217599489</v>
      </c>
      <c r="D758" s="24">
        <v>3265.6772254742573</v>
      </c>
      <c r="E758" s="24">
        <v>1419.0332745139251</v>
      </c>
      <c r="F758" s="24">
        <v>30.055025159844071</v>
      </c>
      <c r="G758" s="24">
        <v>10.018341719948026</v>
      </c>
      <c r="H758" s="24">
        <v>781.81398504391291</v>
      </c>
      <c r="I758" s="24">
        <v>6592.3903911658899</v>
      </c>
    </row>
    <row r="759" spans="1:9">
      <c r="A759" s="26" t="s">
        <v>1953</v>
      </c>
      <c r="B759" s="24">
        <v>286.23833485565785</v>
      </c>
      <c r="C759" s="24">
        <v>22.353149193141395</v>
      </c>
      <c r="D759" s="24">
        <v>933.05063584978791</v>
      </c>
      <c r="E759" s="24">
        <v>405.43807843255001</v>
      </c>
      <c r="F759" s="24">
        <v>8.5871500456697358</v>
      </c>
      <c r="G759" s="24">
        <v>2.8623833485565786</v>
      </c>
      <c r="H759" s="24">
        <v>223.37542429826081</v>
      </c>
      <c r="I759" s="24">
        <v>1883.540111761683</v>
      </c>
    </row>
    <row r="760" spans="1:9">
      <c r="A760" s="26" t="s">
        <v>1972</v>
      </c>
      <c r="B760" s="24">
        <v>357.79791856957229</v>
      </c>
      <c r="C760" s="24">
        <v>27.941436491426742</v>
      </c>
      <c r="D760" s="24">
        <v>1166.3132948122347</v>
      </c>
      <c r="E760" s="24">
        <v>506.79759804068749</v>
      </c>
      <c r="F760" s="24">
        <v>10.733937557087168</v>
      </c>
      <c r="G760" s="24">
        <v>3.5779791856957233</v>
      </c>
      <c r="H760" s="24">
        <v>279.21928037282601</v>
      </c>
      <c r="I760" s="24">
        <v>2354.4251397021035</v>
      </c>
    </row>
    <row r="761" spans="1:9">
      <c r="A761" s="26" t="s">
        <v>1361</v>
      </c>
      <c r="B761" s="24">
        <v>715.59583713914469</v>
      </c>
      <c r="C761" s="24">
        <v>55.882872982853492</v>
      </c>
      <c r="D761" s="24">
        <v>2332.6265896244695</v>
      </c>
      <c r="E761" s="24">
        <v>1013.595196081375</v>
      </c>
      <c r="F761" s="24">
        <v>21.46787511417434</v>
      </c>
      <c r="G761" s="24">
        <v>7.1559583713914474</v>
      </c>
      <c r="H761" s="24">
        <v>558.43856074565201</v>
      </c>
      <c r="I761" s="24">
        <v>4708.850279404207</v>
      </c>
    </row>
    <row r="762" spans="1:9">
      <c r="A762" s="26" t="s">
        <v>1927</v>
      </c>
      <c r="B762" s="24">
        <v>930.274588280888</v>
      </c>
      <c r="C762" s="24">
        <v>72.647734877709524</v>
      </c>
      <c r="D762" s="24">
        <v>3032.4145665118103</v>
      </c>
      <c r="E762" s="24">
        <v>1317.6737549057875</v>
      </c>
      <c r="F762" s="24">
        <v>27.908237648426642</v>
      </c>
      <c r="G762" s="24">
        <v>9.30274588280888</v>
      </c>
      <c r="H762" s="24">
        <v>725.97012896934757</v>
      </c>
      <c r="I762" s="24">
        <v>6121.5053632254694</v>
      </c>
    </row>
    <row r="763" spans="1:9">
      <c r="A763" s="26" t="s">
        <v>1929</v>
      </c>
      <c r="B763" s="24">
        <v>930.274588280888</v>
      </c>
      <c r="C763" s="24">
        <v>72.647734877709539</v>
      </c>
      <c r="D763" s="24">
        <v>3032.4145665118103</v>
      </c>
      <c r="E763" s="24">
        <v>1317.6737549057875</v>
      </c>
      <c r="F763" s="24">
        <v>27.908237648426642</v>
      </c>
      <c r="G763" s="24">
        <v>9.30274588280888</v>
      </c>
      <c r="H763" s="24">
        <v>725.97012896934768</v>
      </c>
      <c r="I763" s="24">
        <v>6121.5053632254694</v>
      </c>
    </row>
    <row r="764" spans="1:9">
      <c r="A764" s="26" t="s">
        <v>1966</v>
      </c>
      <c r="B764" s="24">
        <v>357.79791856957229</v>
      </c>
      <c r="C764" s="24">
        <v>27.941436491426742</v>
      </c>
      <c r="D764" s="24">
        <v>1166.3132948122347</v>
      </c>
      <c r="E764" s="24">
        <v>506.79759804068749</v>
      </c>
      <c r="F764" s="24">
        <v>10.733937557087168</v>
      </c>
      <c r="G764" s="24">
        <v>3.5779791856957233</v>
      </c>
      <c r="H764" s="24">
        <v>279.21928037282601</v>
      </c>
      <c r="I764" s="24">
        <v>2354.4251397021035</v>
      </c>
    </row>
    <row r="765" spans="1:9">
      <c r="A765" s="26" t="s">
        <v>1943</v>
      </c>
      <c r="B765" s="24">
        <v>315.33213051784651</v>
      </c>
      <c r="C765" s="24">
        <v>24.625164768412333</v>
      </c>
      <c r="D765" s="24">
        <v>1027.8876343796246</v>
      </c>
      <c r="E765" s="24">
        <v>446.64755728706928</v>
      </c>
      <c r="F765" s="24">
        <v>9.4599639155353952</v>
      </c>
      <c r="G765" s="24">
        <v>3.1533213051784652</v>
      </c>
      <c r="H765" s="24">
        <v>246.07971704704821</v>
      </c>
      <c r="I765" s="24">
        <v>2074.9866248947483</v>
      </c>
    </row>
    <row r="766" spans="1:9">
      <c r="A766" s="26" t="s">
        <v>1328</v>
      </c>
      <c r="B766" s="24">
        <v>1255.3046506861308</v>
      </c>
      <c r="C766" s="24">
        <v>98.030238171212162</v>
      </c>
      <c r="D766" s="24">
        <v>4091.9145337347136</v>
      </c>
      <c r="E766" s="24">
        <v>1778.0578051443631</v>
      </c>
      <c r="F766" s="24">
        <v>37.659139520583921</v>
      </c>
      <c r="G766" s="24">
        <v>12.553046506861309</v>
      </c>
      <c r="H766" s="24">
        <v>979.6179435993248</v>
      </c>
      <c r="I766" s="24">
        <v>8260.3074924979046</v>
      </c>
    </row>
    <row r="767" spans="1:9">
      <c r="A767" s="26" t="s">
        <v>1941</v>
      </c>
      <c r="B767" s="24">
        <v>1645.8704254200325</v>
      </c>
      <c r="C767" s="24">
        <v>128.53060786056301</v>
      </c>
      <c r="D767" s="24">
        <v>5365.0411561362798</v>
      </c>
      <c r="E767" s="24">
        <v>2331.2689509871625</v>
      </c>
      <c r="F767" s="24">
        <v>49.376112762600975</v>
      </c>
      <c r="G767" s="24">
        <v>16.458704254200327</v>
      </c>
      <c r="H767" s="24">
        <v>1284.4086897149996</v>
      </c>
      <c r="I767" s="24">
        <v>10830.355642629675</v>
      </c>
    </row>
    <row r="768" spans="1:9">
      <c r="A768" s="26" t="s">
        <v>1057</v>
      </c>
      <c r="B768" s="24">
        <v>357.79791856957229</v>
      </c>
      <c r="C768" s="24">
        <v>27.941436491426742</v>
      </c>
      <c r="D768" s="24">
        <v>1166.3132948122347</v>
      </c>
      <c r="E768" s="24">
        <v>506.79759804068749</v>
      </c>
      <c r="F768" s="24">
        <v>10.733937557087168</v>
      </c>
      <c r="G768" s="24">
        <v>3.5779791856957233</v>
      </c>
      <c r="H768" s="24">
        <v>279.21928037282601</v>
      </c>
      <c r="I768" s="24">
        <v>2354.4251397021035</v>
      </c>
    </row>
    <row r="769" spans="1:9">
      <c r="A769" s="26" t="s">
        <v>1938</v>
      </c>
      <c r="B769" s="24">
        <v>357.79791856957229</v>
      </c>
      <c r="C769" s="24">
        <v>27.941436491426742</v>
      </c>
      <c r="D769" s="24">
        <v>1166.3132948122347</v>
      </c>
      <c r="E769" s="24">
        <v>506.79759804068749</v>
      </c>
      <c r="F769" s="24">
        <v>10.733937557087168</v>
      </c>
      <c r="G769" s="24">
        <v>3.5779791856957233</v>
      </c>
      <c r="H769" s="24">
        <v>279.21928037282601</v>
      </c>
      <c r="I769" s="24">
        <v>2354.4251397021035</v>
      </c>
    </row>
    <row r="770" spans="1:9">
      <c r="A770" s="26" t="s">
        <v>1940</v>
      </c>
      <c r="B770" s="24">
        <v>744.21967062471037</v>
      </c>
      <c r="C770" s="24">
        <v>58.118187902167627</v>
      </c>
      <c r="D770" s="24">
        <v>2425.9316532094485</v>
      </c>
      <c r="E770" s="24">
        <v>1054.1390039246301</v>
      </c>
      <c r="F770" s="24">
        <v>22.326590118741311</v>
      </c>
      <c r="G770" s="24">
        <v>7.4421967062471044</v>
      </c>
      <c r="H770" s="24">
        <v>580.77610317547806</v>
      </c>
      <c r="I770" s="24">
        <v>4897.2042905803755</v>
      </c>
    </row>
    <row r="771" spans="1:9">
      <c r="A771" s="26" t="s">
        <v>1965</v>
      </c>
      <c r="B771" s="24">
        <v>357.79791856957229</v>
      </c>
      <c r="C771" s="24">
        <v>27.941436491426742</v>
      </c>
      <c r="D771" s="24">
        <v>1166.3132948122347</v>
      </c>
      <c r="E771" s="24">
        <v>506.79759804068749</v>
      </c>
      <c r="F771" s="24">
        <v>10.733937557087168</v>
      </c>
      <c r="G771" s="24">
        <v>3.5779791856957233</v>
      </c>
      <c r="H771" s="24">
        <v>279.21928037282601</v>
      </c>
      <c r="I771" s="24">
        <v>2354.4251397021035</v>
      </c>
    </row>
    <row r="772" spans="1:9">
      <c r="A772" s="26" t="s">
        <v>1975</v>
      </c>
      <c r="B772" s="24">
        <v>357.79791856957229</v>
      </c>
      <c r="C772" s="24">
        <v>27.941436491426742</v>
      </c>
      <c r="D772" s="24">
        <v>1166.3132948122347</v>
      </c>
      <c r="E772" s="24">
        <v>506.79759804068749</v>
      </c>
      <c r="F772" s="24">
        <v>10.733937557087168</v>
      </c>
      <c r="G772" s="24">
        <v>3.5779791856957233</v>
      </c>
      <c r="H772" s="24">
        <v>279.21928037282601</v>
      </c>
      <c r="I772" s="24">
        <v>2354.4251397021035</v>
      </c>
    </row>
    <row r="773" spans="1:9">
      <c r="A773" s="26" t="s">
        <v>1937</v>
      </c>
      <c r="B773" s="24">
        <v>1044.7699222231511</v>
      </c>
      <c r="C773" s="24">
        <v>81.588994554966092</v>
      </c>
      <c r="D773" s="24">
        <v>3405.6348208517256</v>
      </c>
      <c r="E773" s="24">
        <v>1479.8489862788076</v>
      </c>
      <c r="F773" s="24">
        <v>31.343097666694533</v>
      </c>
      <c r="G773" s="24">
        <v>10.447699222231513</v>
      </c>
      <c r="H773" s="24">
        <v>815.32029868865197</v>
      </c>
      <c r="I773" s="24">
        <v>6874.9214079301419</v>
      </c>
    </row>
    <row r="774" spans="1:9">
      <c r="A774" s="26" t="s">
        <v>1930</v>
      </c>
      <c r="B774" s="24">
        <v>1917.7968435329076</v>
      </c>
      <c r="C774" s="24">
        <v>149.76609959404735</v>
      </c>
      <c r="D774" s="24">
        <v>6251.4392601935797</v>
      </c>
      <c r="E774" s="24">
        <v>2716.4351254980852</v>
      </c>
      <c r="F774" s="24">
        <v>57.533905305987233</v>
      </c>
      <c r="G774" s="24">
        <v>19.177968435329078</v>
      </c>
      <c r="H774" s="24">
        <v>1496.6153427983475</v>
      </c>
      <c r="I774" s="24">
        <v>12619.718748803276</v>
      </c>
    </row>
    <row r="775" spans="1:9">
      <c r="A775" s="26" t="s">
        <v>1950</v>
      </c>
      <c r="B775" s="24">
        <v>1574.3108417061183</v>
      </c>
      <c r="C775" s="24">
        <v>122.94232056227767</v>
      </c>
      <c r="D775" s="24">
        <v>5131.7784971738329</v>
      </c>
      <c r="E775" s="24">
        <v>2229.9094313790251</v>
      </c>
      <c r="F775" s="24">
        <v>47.229325251183539</v>
      </c>
      <c r="G775" s="24">
        <v>15.743108417061183</v>
      </c>
      <c r="H775" s="24">
        <v>1228.5648336404345</v>
      </c>
      <c r="I775" s="24">
        <v>10359.470614689257</v>
      </c>
    </row>
    <row r="776" spans="1:9">
      <c r="A776" s="26" t="s">
        <v>1958</v>
      </c>
      <c r="B776" s="24">
        <v>930.274588280888</v>
      </c>
      <c r="C776" s="24">
        <v>72.647734877709524</v>
      </c>
      <c r="D776" s="24">
        <v>3032.4145665118103</v>
      </c>
      <c r="E776" s="24">
        <v>1317.6737549057875</v>
      </c>
      <c r="F776" s="24">
        <v>27.908237648426642</v>
      </c>
      <c r="G776" s="24">
        <v>9.30274588280888</v>
      </c>
      <c r="H776" s="24">
        <v>725.97012896934757</v>
      </c>
      <c r="I776" s="24">
        <v>6121.5053632254694</v>
      </c>
    </row>
    <row r="777" spans="1:9">
      <c r="A777" s="26" t="s">
        <v>1971</v>
      </c>
      <c r="B777" s="24">
        <v>500.91708599740122</v>
      </c>
      <c r="C777" s="24">
        <v>39.118011087997438</v>
      </c>
      <c r="D777" s="24">
        <v>1632.8386127371286</v>
      </c>
      <c r="E777" s="24">
        <v>709.51663725696244</v>
      </c>
      <c r="F777" s="24">
        <v>15.027512579922035</v>
      </c>
      <c r="G777" s="24">
        <v>5.009170859974013</v>
      </c>
      <c r="H777" s="24">
        <v>390.9069925219564</v>
      </c>
      <c r="I777" s="24">
        <v>3296.195195582945</v>
      </c>
    </row>
    <row r="778" spans="1:9">
      <c r="A778" s="26" t="s">
        <v>1974</v>
      </c>
      <c r="B778" s="24">
        <v>286.23833485565785</v>
      </c>
      <c r="C778" s="24">
        <v>22.353149193141395</v>
      </c>
      <c r="D778" s="24">
        <v>933.05063584978791</v>
      </c>
      <c r="E778" s="24">
        <v>405.43807843255001</v>
      </c>
      <c r="F778" s="24">
        <v>8.5871500456697358</v>
      </c>
      <c r="G778" s="24">
        <v>2.8623833485565786</v>
      </c>
      <c r="H778" s="24">
        <v>223.37542429826081</v>
      </c>
      <c r="I778" s="24">
        <v>1883.540111761683</v>
      </c>
    </row>
    <row r="779" spans="1:9">
      <c r="A779" s="26" t="s">
        <v>1951</v>
      </c>
      <c r="B779" s="24">
        <v>357.79791856957229</v>
      </c>
      <c r="C779" s="24">
        <v>27.941436491426742</v>
      </c>
      <c r="D779" s="24">
        <v>1166.3132948122347</v>
      </c>
      <c r="E779" s="24">
        <v>506.79759804068749</v>
      </c>
      <c r="F779" s="24">
        <v>10.733937557087168</v>
      </c>
      <c r="G779" s="24">
        <v>3.5779791856957233</v>
      </c>
      <c r="H779" s="24">
        <v>279.21928037282601</v>
      </c>
      <c r="I779" s="24">
        <v>2354.4251397021035</v>
      </c>
    </row>
    <row r="780" spans="1:9">
      <c r="A780" s="26" t="s">
        <v>1931</v>
      </c>
      <c r="B780" s="24">
        <v>143.11916742782893</v>
      </c>
      <c r="C780" s="24">
        <v>11.176574596570697</v>
      </c>
      <c r="D780" s="24">
        <v>466.52531792489395</v>
      </c>
      <c r="E780" s="24">
        <v>202.71903921627501</v>
      </c>
      <c r="F780" s="24">
        <v>4.2935750228348679</v>
      </c>
      <c r="G780" s="24">
        <v>1.4311916742782893</v>
      </c>
      <c r="H780" s="24">
        <v>111.68771214913041</v>
      </c>
      <c r="I780" s="24">
        <v>941.77005588084148</v>
      </c>
    </row>
    <row r="781" spans="1:9">
      <c r="A781" s="26" t="s">
        <v>1963</v>
      </c>
      <c r="B781" s="24">
        <v>644.03625342523014</v>
      </c>
      <c r="C781" s="24">
        <v>50.294585684568133</v>
      </c>
      <c r="D781" s="24">
        <v>2099.3639306620225</v>
      </c>
      <c r="E781" s="24">
        <v>912.2356764732375</v>
      </c>
      <c r="F781" s="24">
        <v>19.321087602756904</v>
      </c>
      <c r="G781" s="24">
        <v>6.4403625342523014</v>
      </c>
      <c r="H781" s="24">
        <v>502.59470467108679</v>
      </c>
      <c r="I781" s="24">
        <v>4237.9652514637864</v>
      </c>
    </row>
    <row r="782" spans="1:9">
      <c r="A782" s="26" t="s">
        <v>1949</v>
      </c>
      <c r="B782" s="24">
        <v>429.35750228348678</v>
      </c>
      <c r="C782" s="24">
        <v>33.529723789712094</v>
      </c>
      <c r="D782" s="24">
        <v>1399.5759537746819</v>
      </c>
      <c r="E782" s="24">
        <v>608.15711764882508</v>
      </c>
      <c r="F782" s="24">
        <v>12.880725068504603</v>
      </c>
      <c r="G782" s="24">
        <v>4.2935750228348679</v>
      </c>
      <c r="H782" s="24">
        <v>335.06313644739123</v>
      </c>
      <c r="I782" s="24">
        <v>2825.3101676425244</v>
      </c>
    </row>
    <row r="783" spans="1:9">
      <c r="A783" s="26" t="s">
        <v>1961</v>
      </c>
      <c r="B783" s="24">
        <v>286.23833485565785</v>
      </c>
      <c r="C783" s="24">
        <v>22.353149193141395</v>
      </c>
      <c r="D783" s="24">
        <v>933.05063584978791</v>
      </c>
      <c r="E783" s="24">
        <v>405.43807843255001</v>
      </c>
      <c r="F783" s="24">
        <v>8.5871500456697358</v>
      </c>
      <c r="G783" s="24">
        <v>2.8623833485565786</v>
      </c>
      <c r="H783" s="24">
        <v>223.37542429826081</v>
      </c>
      <c r="I783" s="24">
        <v>1883.540111761683</v>
      </c>
    </row>
    <row r="784" spans="1:9">
      <c r="A784" s="26" t="s">
        <v>1411</v>
      </c>
      <c r="B784" s="24">
        <v>200.36683439896049</v>
      </c>
      <c r="C784" s="24">
        <v>15.647204435198976</v>
      </c>
      <c r="D784" s="24">
        <v>653.13544509485155</v>
      </c>
      <c r="E784" s="24">
        <v>283.806654902785</v>
      </c>
      <c r="F784" s="24">
        <v>6.0110050319688151</v>
      </c>
      <c r="G784" s="24">
        <v>2.003668343989605</v>
      </c>
      <c r="H784" s="24">
        <v>156.36279700878256</v>
      </c>
      <c r="I784" s="24">
        <v>1318.4780782331779</v>
      </c>
    </row>
    <row r="785" spans="1:9">
      <c r="A785" s="26" t="s">
        <v>1957</v>
      </c>
      <c r="B785" s="24">
        <v>1001.8341719948025</v>
      </c>
      <c r="C785" s="24">
        <v>78.23602217599489</v>
      </c>
      <c r="D785" s="24">
        <v>3265.6772254742577</v>
      </c>
      <c r="E785" s="24">
        <v>1419.0332745139251</v>
      </c>
      <c r="F785" s="24">
        <v>30.055025159844075</v>
      </c>
      <c r="G785" s="24">
        <v>10.018341719948026</v>
      </c>
      <c r="H785" s="24">
        <v>781.81398504391291</v>
      </c>
      <c r="I785" s="24">
        <v>6592.3903911658908</v>
      </c>
    </row>
    <row r="786" spans="1:9">
      <c r="A786" s="26" t="s">
        <v>1067</v>
      </c>
      <c r="B786" s="24">
        <v>357.79791856957229</v>
      </c>
      <c r="C786" s="24">
        <v>27.941436491426742</v>
      </c>
      <c r="D786" s="24">
        <v>1166.3132948122347</v>
      </c>
      <c r="E786" s="24">
        <v>506.79759804068749</v>
      </c>
      <c r="F786" s="24">
        <v>10.733937557087168</v>
      </c>
      <c r="G786" s="24">
        <v>3.5779791856957233</v>
      </c>
      <c r="H786" s="24">
        <v>279.21928037282601</v>
      </c>
      <c r="I786" s="24">
        <v>2354.4251397021035</v>
      </c>
    </row>
    <row r="787" spans="1:9">
      <c r="A787" s="26" t="s">
        <v>1964</v>
      </c>
      <c r="B787" s="24">
        <v>858.71500456697356</v>
      </c>
      <c r="C787" s="24">
        <v>67.059447579424187</v>
      </c>
      <c r="D787" s="24">
        <v>2799.1519075493638</v>
      </c>
      <c r="E787" s="24">
        <v>1216.3142352976502</v>
      </c>
      <c r="F787" s="24">
        <v>25.761450137009206</v>
      </c>
      <c r="G787" s="24">
        <v>8.5871500456697358</v>
      </c>
      <c r="H787" s="24">
        <v>670.12627289478246</v>
      </c>
      <c r="I787" s="24">
        <v>5650.6203352850489</v>
      </c>
    </row>
    <row r="788" spans="1:9">
      <c r="A788" s="26" t="s">
        <v>1954</v>
      </c>
      <c r="B788" s="24">
        <v>2289.9066788452628</v>
      </c>
      <c r="C788" s="24">
        <v>178.82519354513116</v>
      </c>
      <c r="D788" s="24">
        <v>7464.4050867983024</v>
      </c>
      <c r="E788" s="24">
        <v>3243.5046274603997</v>
      </c>
      <c r="F788" s="24">
        <v>68.697200365357872</v>
      </c>
      <c r="G788" s="24">
        <v>22.899066788452629</v>
      </c>
      <c r="H788" s="24">
        <v>1787.0033943860865</v>
      </c>
      <c r="I788" s="24">
        <v>15068.320894093462</v>
      </c>
    </row>
    <row r="789" spans="1:9">
      <c r="A789" s="26" t="s">
        <v>1935</v>
      </c>
      <c r="B789" s="24">
        <v>1030.4580054803682</v>
      </c>
      <c r="C789" s="24">
        <v>80.471337095309025</v>
      </c>
      <c r="D789" s="24">
        <v>3358.9822890592368</v>
      </c>
      <c r="E789" s="24">
        <v>1459.5770823571802</v>
      </c>
      <c r="F789" s="24">
        <v>30.913740164411045</v>
      </c>
      <c r="G789" s="24">
        <v>10.304580054803683</v>
      </c>
      <c r="H789" s="24">
        <v>804.15152747373895</v>
      </c>
      <c r="I789" s="24">
        <v>6780.7444023420585</v>
      </c>
    </row>
    <row r="790" spans="1:9">
      <c r="A790" s="26" t="s">
        <v>1948</v>
      </c>
      <c r="B790" s="24">
        <v>715.59583713914458</v>
      </c>
      <c r="C790" s="24">
        <v>55.882872982853485</v>
      </c>
      <c r="D790" s="24">
        <v>2332.6265896244699</v>
      </c>
      <c r="E790" s="24">
        <v>1013.5951960813751</v>
      </c>
      <c r="F790" s="24">
        <v>21.46787511417434</v>
      </c>
      <c r="G790" s="24">
        <v>7.1559583713914465</v>
      </c>
      <c r="H790" s="24">
        <v>558.43856074565201</v>
      </c>
      <c r="I790" s="24">
        <v>4708.850279404207</v>
      </c>
    </row>
    <row r="791" spans="1:9">
      <c r="A791" s="26" t="s">
        <v>1928</v>
      </c>
      <c r="B791" s="24">
        <v>930.27458828088811</v>
      </c>
      <c r="C791" s="24">
        <v>72.647734877709539</v>
      </c>
      <c r="D791" s="24">
        <v>3032.4145665118108</v>
      </c>
      <c r="E791" s="24">
        <v>1317.6737549057875</v>
      </c>
      <c r="F791" s="24">
        <v>27.908237648426642</v>
      </c>
      <c r="G791" s="24">
        <v>9.3027458828088818</v>
      </c>
      <c r="H791" s="24">
        <v>725.97012896934757</v>
      </c>
      <c r="I791" s="24">
        <v>6121.5053632254703</v>
      </c>
    </row>
    <row r="792" spans="1:9">
      <c r="A792" s="26" t="s">
        <v>1967</v>
      </c>
      <c r="B792" s="24">
        <v>357.79791856957229</v>
      </c>
      <c r="C792" s="24">
        <v>27.941436491426742</v>
      </c>
      <c r="D792" s="24">
        <v>1166.3132948122347</v>
      </c>
      <c r="E792" s="24">
        <v>506.79759804068749</v>
      </c>
      <c r="F792" s="24">
        <v>10.733937557087168</v>
      </c>
      <c r="G792" s="24">
        <v>3.5779791856957233</v>
      </c>
      <c r="H792" s="24">
        <v>279.21928037282601</v>
      </c>
      <c r="I792" s="24">
        <v>2354.4251397021035</v>
      </c>
    </row>
    <row r="793" spans="1:9">
      <c r="A793" s="26" t="s">
        <v>1945</v>
      </c>
      <c r="B793" s="24">
        <v>357.79791856957229</v>
      </c>
      <c r="C793" s="24">
        <v>27.941436491426742</v>
      </c>
      <c r="D793" s="24">
        <v>1166.3132948122347</v>
      </c>
      <c r="E793" s="24">
        <v>506.79759804068749</v>
      </c>
      <c r="F793" s="24">
        <v>10.733937557087168</v>
      </c>
      <c r="G793" s="24">
        <v>3.5779791856957233</v>
      </c>
      <c r="H793" s="24">
        <v>279.21928037282601</v>
      </c>
      <c r="I793" s="24">
        <v>2354.4251397021035</v>
      </c>
    </row>
    <row r="794" spans="1:9">
      <c r="A794" s="26" t="s">
        <v>1960</v>
      </c>
      <c r="B794" s="24">
        <v>357.79791856957229</v>
      </c>
      <c r="C794" s="24">
        <v>27.941436491426742</v>
      </c>
      <c r="D794" s="24">
        <v>1166.3132948122347</v>
      </c>
      <c r="E794" s="24">
        <v>506.79759804068749</v>
      </c>
      <c r="F794" s="24">
        <v>10.733937557087168</v>
      </c>
      <c r="G794" s="24">
        <v>3.5779791856957233</v>
      </c>
      <c r="H794" s="24">
        <v>279.21928037282601</v>
      </c>
      <c r="I794" s="24">
        <v>2354.4251397021035</v>
      </c>
    </row>
    <row r="795" spans="1:9">
      <c r="A795" s="26" t="s">
        <v>1932</v>
      </c>
      <c r="B795" s="24">
        <v>181.91089497741379</v>
      </c>
      <c r="C795" s="24">
        <v>14.205928696931949</v>
      </c>
      <c r="D795" s="24">
        <v>592.97464929800958</v>
      </c>
      <c r="E795" s="24">
        <v>257.66501102230063</v>
      </c>
      <c r="F795" s="24">
        <v>5.4573268493224143</v>
      </c>
      <c r="G795" s="24">
        <v>1.819108949774138</v>
      </c>
      <c r="H795" s="24">
        <v>141.96010248084693</v>
      </c>
      <c r="I795" s="24">
        <v>1197.0320733915948</v>
      </c>
    </row>
    <row r="796" spans="1:9">
      <c r="A796" s="26" t="s">
        <v>1969</v>
      </c>
      <c r="B796" s="24">
        <v>930.274588280888</v>
      </c>
      <c r="C796" s="24">
        <v>72.647734877709524</v>
      </c>
      <c r="D796" s="24">
        <v>3032.4145665118103</v>
      </c>
      <c r="E796" s="24">
        <v>1317.6737549057875</v>
      </c>
      <c r="F796" s="24">
        <v>27.908237648426642</v>
      </c>
      <c r="G796" s="24">
        <v>9.30274588280888</v>
      </c>
      <c r="H796" s="24">
        <v>725.97012896934757</v>
      </c>
      <c r="I796" s="24">
        <v>6121.5053632254694</v>
      </c>
    </row>
    <row r="797" spans="1:9">
      <c r="A797" s="26" t="s">
        <v>1955</v>
      </c>
      <c r="B797" s="24">
        <v>286.23833485565785</v>
      </c>
      <c r="C797" s="24">
        <v>22.353149193141395</v>
      </c>
      <c r="D797" s="24">
        <v>933.05063584978791</v>
      </c>
      <c r="E797" s="24">
        <v>405.43807843255001</v>
      </c>
      <c r="F797" s="24">
        <v>8.5871500456697358</v>
      </c>
      <c r="G797" s="24">
        <v>2.8623833485565786</v>
      </c>
      <c r="H797" s="24">
        <v>223.37542429826081</v>
      </c>
      <c r="I797" s="24">
        <v>1883.540111761683</v>
      </c>
    </row>
    <row r="798" spans="1:9">
      <c r="A798" s="26" t="s">
        <v>1962</v>
      </c>
      <c r="B798" s="24">
        <v>357.79791856957229</v>
      </c>
      <c r="C798" s="24">
        <v>27.941436491426742</v>
      </c>
      <c r="D798" s="24">
        <v>1166.3132948122347</v>
      </c>
      <c r="E798" s="24">
        <v>506.79759804068749</v>
      </c>
      <c r="F798" s="24">
        <v>10.733937557087168</v>
      </c>
      <c r="G798" s="24">
        <v>3.5779791856957233</v>
      </c>
      <c r="H798" s="24">
        <v>279.21928037282601</v>
      </c>
      <c r="I798" s="24">
        <v>2354.4251397021035</v>
      </c>
    </row>
    <row r="799" spans="1:9">
      <c r="A799" s="26" t="s">
        <v>2092</v>
      </c>
      <c r="B799" s="28">
        <v>572.47666971131571</v>
      </c>
      <c r="C799" s="28">
        <v>44.706298386282789</v>
      </c>
      <c r="D799" s="28">
        <v>1866.1012716995758</v>
      </c>
      <c r="E799" s="28">
        <v>810.87615686510003</v>
      </c>
      <c r="F799" s="28">
        <v>17.174300091339472</v>
      </c>
      <c r="G799" s="28">
        <v>5.7247666971131572</v>
      </c>
      <c r="H799" s="28">
        <v>446.75084859652162</v>
      </c>
      <c r="I799" s="28">
        <v>3767.0802235233659</v>
      </c>
    </row>
    <row r="800" spans="1:9">
      <c r="A800" s="25" t="s">
        <v>9</v>
      </c>
      <c r="B800" s="24">
        <v>56567.575835588337</v>
      </c>
      <c r="C800" s="24">
        <v>5896.5846660555962</v>
      </c>
      <c r="D800" s="24">
        <v>216490.3268194861</v>
      </c>
      <c r="E800" s="24">
        <v>55170.653503199559</v>
      </c>
      <c r="F800" s="24">
        <v>1697.0272750676497</v>
      </c>
      <c r="G800" s="24">
        <v>565.67575835588309</v>
      </c>
      <c r="H800" s="24">
        <v>39424.633546103571</v>
      </c>
      <c r="I800" s="24">
        <v>335800.30165088782</v>
      </c>
    </row>
    <row r="801" spans="1:9">
      <c r="A801" s="26" t="s">
        <v>1477</v>
      </c>
      <c r="B801" s="24">
        <v>1217.1152021557887</v>
      </c>
      <c r="C801" s="24">
        <v>126.87167041971469</v>
      </c>
      <c r="D801" s="24">
        <v>4658.0335819499605</v>
      </c>
      <c r="E801" s="24">
        <v>1187.0588424503117</v>
      </c>
      <c r="F801" s="24">
        <v>36.513456064673655</v>
      </c>
      <c r="G801" s="24">
        <v>12.171152021557885</v>
      </c>
      <c r="H801" s="24">
        <v>848.26546161087902</v>
      </c>
      <c r="I801" s="24">
        <v>7225.1222717354831</v>
      </c>
    </row>
    <row r="802" spans="1:9">
      <c r="A802" s="26" t="s">
        <v>1448</v>
      </c>
      <c r="B802" s="24">
        <v>4910.8964215941078</v>
      </c>
      <c r="C802" s="24">
        <v>511.91015539225356</v>
      </c>
      <c r="D802" s="24">
        <v>18794.540080303152</v>
      </c>
      <c r="E802" s="24">
        <v>4789.6230457769861</v>
      </c>
      <c r="F802" s="24">
        <v>147.3268926478232</v>
      </c>
      <c r="G802" s="24">
        <v>49.108964215941079</v>
      </c>
      <c r="H802" s="24">
        <v>3422.6372430549363</v>
      </c>
      <c r="I802" s="24">
        <v>29152.398266819171</v>
      </c>
    </row>
    <row r="803" spans="1:9">
      <c r="A803" s="26" t="s">
        <v>1446</v>
      </c>
      <c r="B803" s="24">
        <v>11007.172104337264</v>
      </c>
      <c r="C803" s="24">
        <v>1147.3838376195106</v>
      </c>
      <c r="D803" s="24">
        <v>42125.656810047054</v>
      </c>
      <c r="E803" s="24">
        <v>10735.352704232766</v>
      </c>
      <c r="F803" s="24">
        <v>330.21516313011796</v>
      </c>
      <c r="G803" s="24">
        <v>110.07172104337266</v>
      </c>
      <c r="H803" s="24">
        <v>7671.4216613004901</v>
      </c>
      <c r="I803" s="24">
        <v>65341.525747940854</v>
      </c>
    </row>
    <row r="804" spans="1:9">
      <c r="A804" s="26" t="s">
        <v>1471</v>
      </c>
      <c r="B804" s="24">
        <v>41.236616107250271</v>
      </c>
      <c r="C804" s="24">
        <v>4.2984906923491852</v>
      </c>
      <c r="D804" s="24">
        <v>157.817059792968</v>
      </c>
      <c r="E804" s="24">
        <v>40.218288043841916</v>
      </c>
      <c r="F804" s="24">
        <v>1.237098483217508</v>
      </c>
      <c r="G804" s="24">
        <v>0.41236616107250273</v>
      </c>
      <c r="H804" s="24">
        <v>28.739758681454653</v>
      </c>
      <c r="I804" s="24">
        <v>244.79161292191662</v>
      </c>
    </row>
    <row r="805" spans="1:9">
      <c r="A805" s="26" t="s">
        <v>1462</v>
      </c>
      <c r="B805" s="24">
        <v>1265.7998102420202</v>
      </c>
      <c r="C805" s="24">
        <v>131.94653723650327</v>
      </c>
      <c r="D805" s="24">
        <v>4844.354925227959</v>
      </c>
      <c r="E805" s="24">
        <v>1234.5411961483242</v>
      </c>
      <c r="F805" s="24">
        <v>37.973994307260604</v>
      </c>
      <c r="G805" s="24">
        <v>12.657998102420203</v>
      </c>
      <c r="H805" s="24">
        <v>882.19608007531417</v>
      </c>
      <c r="I805" s="24">
        <v>7514.1271626049029</v>
      </c>
    </row>
    <row r="806" spans="1:9">
      <c r="A806" s="26" t="s">
        <v>1474</v>
      </c>
      <c r="B806" s="24">
        <v>3207.7344698184725</v>
      </c>
      <c r="C806" s="24">
        <v>334.37313881868346</v>
      </c>
      <c r="D806" s="24">
        <v>12276.352194046773</v>
      </c>
      <c r="E806" s="24">
        <v>3128.5202583011469</v>
      </c>
      <c r="F806" s="24">
        <v>96.232034094554166</v>
      </c>
      <c r="G806" s="24">
        <v>32.077344698184724</v>
      </c>
      <c r="H806" s="24">
        <v>2235.6226887530161</v>
      </c>
      <c r="I806" s="24">
        <v>19041.972131026374</v>
      </c>
    </row>
    <row r="807" spans="1:9">
      <c r="A807" s="26" t="s">
        <v>1459</v>
      </c>
      <c r="B807" s="24">
        <v>98.967878657400661</v>
      </c>
      <c r="C807" s="24">
        <v>10.316377661638045</v>
      </c>
      <c r="D807" s="24">
        <v>378.7609435031232</v>
      </c>
      <c r="E807" s="24">
        <v>96.523891305220602</v>
      </c>
      <c r="F807" s="24">
        <v>2.9690363597220193</v>
      </c>
      <c r="G807" s="24">
        <v>0.98967878657400654</v>
      </c>
      <c r="H807" s="24">
        <v>68.975420835491164</v>
      </c>
      <c r="I807" s="24">
        <v>587.4998710125999</v>
      </c>
    </row>
    <row r="808" spans="1:9">
      <c r="A808" s="26" t="s">
        <v>1456</v>
      </c>
      <c r="B808" s="24">
        <v>65.978585771600436</v>
      </c>
      <c r="C808" s="24">
        <v>6.8775851077586969</v>
      </c>
      <c r="D808" s="24">
        <v>252.50729566874878</v>
      </c>
      <c r="E808" s="24">
        <v>64.349260870147063</v>
      </c>
      <c r="F808" s="24">
        <v>1.9793575731480129</v>
      </c>
      <c r="G808" s="24">
        <v>0.65978585771600429</v>
      </c>
      <c r="H808" s="24">
        <v>45.983613890327447</v>
      </c>
      <c r="I808" s="24">
        <v>391.6665806750666</v>
      </c>
    </row>
    <row r="809" spans="1:9">
      <c r="A809" s="26" t="s">
        <v>1468</v>
      </c>
      <c r="B809" s="24">
        <v>486.59207006555323</v>
      </c>
      <c r="C809" s="24">
        <v>50.722190169720392</v>
      </c>
      <c r="D809" s="24">
        <v>1862.2413055570223</v>
      </c>
      <c r="E809" s="24">
        <v>474.57579891733457</v>
      </c>
      <c r="F809" s="24">
        <v>14.597762101966595</v>
      </c>
      <c r="G809" s="24">
        <v>4.8659207006555327</v>
      </c>
      <c r="H809" s="24">
        <v>339.12915244116488</v>
      </c>
      <c r="I809" s="24">
        <v>2888.5410324786162</v>
      </c>
    </row>
    <row r="810" spans="1:9">
      <c r="A810" s="26" t="s">
        <v>1452</v>
      </c>
      <c r="B810" s="24">
        <v>6139.0566063199876</v>
      </c>
      <c r="C810" s="24">
        <v>639.93315099954475</v>
      </c>
      <c r="D810" s="24">
        <v>23494.84402386918</v>
      </c>
      <c r="E810" s="24">
        <v>5987.4541176771581</v>
      </c>
      <c r="F810" s="24">
        <v>184.1716981895996</v>
      </c>
      <c r="G810" s="24">
        <v>61.390566063199877</v>
      </c>
      <c r="H810" s="24">
        <v>4278.6004782386926</v>
      </c>
      <c r="I810" s="24">
        <v>36443.086517368116</v>
      </c>
    </row>
    <row r="811" spans="1:9">
      <c r="A811" s="26" t="s">
        <v>1447</v>
      </c>
      <c r="B811" s="24">
        <v>4796.2332277362757</v>
      </c>
      <c r="C811" s="24">
        <v>499.95770346770632</v>
      </c>
      <c r="D811" s="24">
        <v>18355.711441356409</v>
      </c>
      <c r="E811" s="24">
        <v>4677.791431208826</v>
      </c>
      <c r="F811" s="24">
        <v>143.88699683208827</v>
      </c>
      <c r="G811" s="24">
        <v>47.962332277362762</v>
      </c>
      <c r="H811" s="24">
        <v>3342.7230107001737</v>
      </c>
      <c r="I811" s="24">
        <v>28471.726795274684</v>
      </c>
    </row>
    <row r="812" spans="1:9">
      <c r="A812" s="26" t="s">
        <v>1470</v>
      </c>
      <c r="B812" s="24">
        <v>185.56477248262621</v>
      </c>
      <c r="C812" s="24">
        <v>19.343208115571336</v>
      </c>
      <c r="D812" s="24">
        <v>710.17676906835595</v>
      </c>
      <c r="E812" s="24">
        <v>180.98229619728863</v>
      </c>
      <c r="F812" s="24">
        <v>5.5669431744787863</v>
      </c>
      <c r="G812" s="24">
        <v>1.8556477248262624</v>
      </c>
      <c r="H812" s="24">
        <v>129.32891406654593</v>
      </c>
      <c r="I812" s="24">
        <v>1101.5622581486248</v>
      </c>
    </row>
    <row r="813" spans="1:9">
      <c r="A813" s="26" t="s">
        <v>1460</v>
      </c>
      <c r="B813" s="24">
        <v>247.41969664350162</v>
      </c>
      <c r="C813" s="24">
        <v>25.790944154095111</v>
      </c>
      <c r="D813" s="24">
        <v>946.90235875780797</v>
      </c>
      <c r="E813" s="24">
        <v>241.30972826305151</v>
      </c>
      <c r="F813" s="24">
        <v>7.4225908993050478</v>
      </c>
      <c r="G813" s="24">
        <v>2.4741969664350165</v>
      </c>
      <c r="H813" s="24">
        <v>172.43855208872793</v>
      </c>
      <c r="I813" s="24">
        <v>1468.7496775314999</v>
      </c>
    </row>
    <row r="814" spans="1:9">
      <c r="A814" s="26" t="s">
        <v>1449</v>
      </c>
      <c r="B814" s="24">
        <v>2436.1017270193679</v>
      </c>
      <c r="C814" s="24">
        <v>253.93840687542271</v>
      </c>
      <c r="D814" s="24">
        <v>9323.2289214723478</v>
      </c>
      <c r="E814" s="24">
        <v>2375.9427957557232</v>
      </c>
      <c r="F814" s="24">
        <v>73.08305181058104</v>
      </c>
      <c r="G814" s="24">
        <v>24.361017270193678</v>
      </c>
      <c r="H814" s="24">
        <v>1697.8351370034407</v>
      </c>
      <c r="I814" s="24">
        <v>14461.353216955378</v>
      </c>
    </row>
    <row r="815" spans="1:9">
      <c r="A815" s="26" t="s">
        <v>1453</v>
      </c>
      <c r="B815" s="24">
        <v>313.39828241510207</v>
      </c>
      <c r="C815" s="24">
        <v>32.668529261853806</v>
      </c>
      <c r="D815" s="24">
        <v>1199.4096544265567</v>
      </c>
      <c r="E815" s="24">
        <v>305.65898913319859</v>
      </c>
      <c r="F815" s="24">
        <v>9.4019484724530606</v>
      </c>
      <c r="G815" s="24">
        <v>3.1339828241510208</v>
      </c>
      <c r="H815" s="24">
        <v>218.42216597905536</v>
      </c>
      <c r="I815" s="24">
        <v>1860.4162582065665</v>
      </c>
    </row>
    <row r="816" spans="1:9">
      <c r="A816" s="26" t="s">
        <v>1450</v>
      </c>
      <c r="B816" s="24">
        <v>5645.9615303423943</v>
      </c>
      <c r="C816" s="24">
        <v>588.53308972826494</v>
      </c>
      <c r="D816" s="24">
        <v>21607.715000314507</v>
      </c>
      <c r="E816" s="24">
        <v>5506.5359029747597</v>
      </c>
      <c r="F816" s="24">
        <v>169.37884591027179</v>
      </c>
      <c r="G816" s="24">
        <v>56.459615303423938</v>
      </c>
      <c r="H816" s="24">
        <v>3934.9390717413262</v>
      </c>
      <c r="I816" s="24">
        <v>33515.94189768174</v>
      </c>
    </row>
    <row r="817" spans="1:9">
      <c r="A817" s="26" t="s">
        <v>502</v>
      </c>
      <c r="B817" s="24">
        <v>1266.5991414844889</v>
      </c>
      <c r="C817" s="24">
        <v>132.02985925053372</v>
      </c>
      <c r="D817" s="24">
        <v>4847.4140537015219</v>
      </c>
      <c r="E817" s="24">
        <v>1235.3207881029221</v>
      </c>
      <c r="F817" s="24">
        <v>37.997974244534667</v>
      </c>
      <c r="G817" s="24">
        <v>12.665991414844889</v>
      </c>
      <c r="H817" s="24">
        <v>882.75317202862459</v>
      </c>
      <c r="I817" s="24">
        <v>7518.8722072417831</v>
      </c>
    </row>
    <row r="818" spans="1:9">
      <c r="A818" s="26" t="s">
        <v>1473</v>
      </c>
      <c r="B818" s="24">
        <v>49.48393932870033</v>
      </c>
      <c r="C818" s="24">
        <v>5.1581888308190225</v>
      </c>
      <c r="D818" s="24">
        <v>189.3804717515616</v>
      </c>
      <c r="E818" s="24">
        <v>48.261945652610301</v>
      </c>
      <c r="F818" s="24">
        <v>1.4845181798610096</v>
      </c>
      <c r="G818" s="24">
        <v>0.49483939328700327</v>
      </c>
      <c r="H818" s="24">
        <v>34.487710417745582</v>
      </c>
      <c r="I818" s="24">
        <v>293.74993550629995</v>
      </c>
    </row>
    <row r="819" spans="1:9">
      <c r="A819" s="26" t="s">
        <v>1467</v>
      </c>
      <c r="B819" s="24">
        <v>296.90363597220204</v>
      </c>
      <c r="C819" s="24">
        <v>30.94913298491414</v>
      </c>
      <c r="D819" s="24">
        <v>1136.2828305093699</v>
      </c>
      <c r="E819" s="24">
        <v>289.57167391566185</v>
      </c>
      <c r="F819" s="24">
        <v>8.9071090791660588</v>
      </c>
      <c r="G819" s="24">
        <v>2.9690363597220202</v>
      </c>
      <c r="H819" s="24">
        <v>206.92626250647353</v>
      </c>
      <c r="I819" s="24">
        <v>1762.4996130377999</v>
      </c>
    </row>
    <row r="820" spans="1:9">
      <c r="A820" s="26" t="s">
        <v>1469</v>
      </c>
      <c r="B820" s="24">
        <v>1023.1761010533313</v>
      </c>
      <c r="C820" s="24">
        <v>106.65552516659079</v>
      </c>
      <c r="D820" s="24">
        <v>3915.8073373115303</v>
      </c>
      <c r="E820" s="24">
        <v>997.90901961285965</v>
      </c>
      <c r="F820" s="24">
        <v>30.695283031599935</v>
      </c>
      <c r="G820" s="24">
        <v>10.231761010533312</v>
      </c>
      <c r="H820" s="24">
        <v>713.10007970644881</v>
      </c>
      <c r="I820" s="24">
        <v>6073.8477528946869</v>
      </c>
    </row>
    <row r="821" spans="1:9">
      <c r="A821" s="26" t="s">
        <v>1465</v>
      </c>
      <c r="B821" s="24">
        <v>313.39828241510213</v>
      </c>
      <c r="C821" s="24">
        <v>32.668529261853813</v>
      </c>
      <c r="D821" s="24">
        <v>1199.4096544265569</v>
      </c>
      <c r="E821" s="24">
        <v>305.65898913319859</v>
      </c>
      <c r="F821" s="24">
        <v>9.4019484724530624</v>
      </c>
      <c r="G821" s="24">
        <v>3.1339828241510208</v>
      </c>
      <c r="H821" s="24">
        <v>218.42216597905539</v>
      </c>
      <c r="I821" s="24">
        <v>1860.4162582065665</v>
      </c>
    </row>
    <row r="822" spans="1:9">
      <c r="A822" s="26" t="s">
        <v>1458</v>
      </c>
      <c r="B822" s="24">
        <v>98.967878657400661</v>
      </c>
      <c r="C822" s="24">
        <v>10.316377661638045</v>
      </c>
      <c r="D822" s="24">
        <v>378.76094350312326</v>
      </c>
      <c r="E822" s="24">
        <v>96.523891305220616</v>
      </c>
      <c r="F822" s="24">
        <v>2.9690363597220193</v>
      </c>
      <c r="G822" s="24">
        <v>0.98967878657400665</v>
      </c>
      <c r="H822" s="24">
        <v>68.975420835491178</v>
      </c>
      <c r="I822" s="24">
        <v>587.4998710125999</v>
      </c>
    </row>
    <row r="823" spans="1:9">
      <c r="A823" s="26" t="s">
        <v>1445</v>
      </c>
      <c r="B823" s="24">
        <v>49.48393932870033</v>
      </c>
      <c r="C823" s="24">
        <v>5.1581888308190225</v>
      </c>
      <c r="D823" s="24">
        <v>189.3804717515616</v>
      </c>
      <c r="E823" s="24">
        <v>48.261945652610301</v>
      </c>
      <c r="F823" s="24">
        <v>1.4845181798610096</v>
      </c>
      <c r="G823" s="24">
        <v>0.49483939328700327</v>
      </c>
      <c r="H823" s="24">
        <v>34.487710417745582</v>
      </c>
      <c r="I823" s="24">
        <v>293.74993550629995</v>
      </c>
    </row>
    <row r="824" spans="1:9">
      <c r="A824" s="26" t="s">
        <v>1476</v>
      </c>
      <c r="B824" s="24">
        <v>608.55760107789433</v>
      </c>
      <c r="C824" s="24">
        <v>63.435835209857345</v>
      </c>
      <c r="D824" s="24">
        <v>2329.0167909749803</v>
      </c>
      <c r="E824" s="24">
        <v>593.52942122515583</v>
      </c>
      <c r="F824" s="24">
        <v>18.256728032336827</v>
      </c>
      <c r="G824" s="24">
        <v>6.0855760107789427</v>
      </c>
      <c r="H824" s="24">
        <v>424.13273080543951</v>
      </c>
      <c r="I824" s="24">
        <v>3612.5611358677415</v>
      </c>
    </row>
    <row r="825" spans="1:9">
      <c r="A825" s="26" t="s">
        <v>1464</v>
      </c>
      <c r="B825" s="24">
        <v>148.45181798610102</v>
      </c>
      <c r="C825" s="24">
        <v>15.47456649245707</v>
      </c>
      <c r="D825" s="24">
        <v>568.14141525468494</v>
      </c>
      <c r="E825" s="24">
        <v>144.78583695783092</v>
      </c>
      <c r="F825" s="24">
        <v>4.4535545395830294</v>
      </c>
      <c r="G825" s="24">
        <v>1.4845181798610101</v>
      </c>
      <c r="H825" s="24">
        <v>103.46313125323677</v>
      </c>
      <c r="I825" s="24">
        <v>881.24980651889996</v>
      </c>
    </row>
    <row r="826" spans="1:9">
      <c r="A826" s="26" t="s">
        <v>1466</v>
      </c>
      <c r="B826" s="24">
        <v>98.967878657400661</v>
      </c>
      <c r="C826" s="24">
        <v>10.316377661638045</v>
      </c>
      <c r="D826" s="24">
        <v>378.7609435031232</v>
      </c>
      <c r="E826" s="24">
        <v>96.523891305220602</v>
      </c>
      <c r="F826" s="24">
        <v>2.9690363597220193</v>
      </c>
      <c r="G826" s="24">
        <v>0.98967878657400654</v>
      </c>
      <c r="H826" s="24">
        <v>68.975420835491164</v>
      </c>
      <c r="I826" s="24">
        <v>587.4998710125999</v>
      </c>
    </row>
    <row r="827" spans="1:9">
      <c r="A827" s="26" t="s">
        <v>1475</v>
      </c>
      <c r="B827" s="24">
        <v>1217.1152021557887</v>
      </c>
      <c r="C827" s="24">
        <v>126.87167041971469</v>
      </c>
      <c r="D827" s="24">
        <v>4658.0335819499605</v>
      </c>
      <c r="E827" s="24">
        <v>1187.0588424503117</v>
      </c>
      <c r="F827" s="24">
        <v>36.513456064673655</v>
      </c>
      <c r="G827" s="24">
        <v>12.171152021557885</v>
      </c>
      <c r="H827" s="24">
        <v>848.26546161087902</v>
      </c>
      <c r="I827" s="24">
        <v>7225.1222717354831</v>
      </c>
    </row>
    <row r="828" spans="1:9">
      <c r="A828" s="26" t="s">
        <v>1478</v>
      </c>
      <c r="B828" s="24">
        <v>2434.2304043115773</v>
      </c>
      <c r="C828" s="24">
        <v>253.74334083942938</v>
      </c>
      <c r="D828" s="24">
        <v>9316.0671638999211</v>
      </c>
      <c r="E828" s="24">
        <v>2374.1176849006233</v>
      </c>
      <c r="F828" s="24">
        <v>73.026912129347309</v>
      </c>
      <c r="G828" s="24">
        <v>24.342304043115771</v>
      </c>
      <c r="H828" s="24">
        <v>1696.530923221758</v>
      </c>
      <c r="I828" s="24">
        <v>14450.244543470966</v>
      </c>
    </row>
    <row r="829" spans="1:9">
      <c r="A829" s="26" t="s">
        <v>1455</v>
      </c>
      <c r="B829" s="24">
        <v>1703.9612830181043</v>
      </c>
      <c r="C829" s="24">
        <v>177.62033858760057</v>
      </c>
      <c r="D829" s="24">
        <v>6521.2470147299446</v>
      </c>
      <c r="E829" s="24">
        <v>1661.8823794304365</v>
      </c>
      <c r="F829" s="24">
        <v>51.118838490543112</v>
      </c>
      <c r="G829" s="24">
        <v>17.039612830181042</v>
      </c>
      <c r="H829" s="24">
        <v>1187.5716462552307</v>
      </c>
      <c r="I829" s="24">
        <v>10115.171180429676</v>
      </c>
    </row>
    <row r="830" spans="1:9">
      <c r="A830" s="26" t="s">
        <v>1461</v>
      </c>
      <c r="B830" s="24">
        <v>362.88222174380246</v>
      </c>
      <c r="C830" s="24">
        <v>37.826718092672834</v>
      </c>
      <c r="D830" s="24">
        <v>1388.7901261781187</v>
      </c>
      <c r="E830" s="24">
        <v>353.92093478580892</v>
      </c>
      <c r="F830" s="24">
        <v>10.886466652314073</v>
      </c>
      <c r="G830" s="24">
        <v>3.6288222174380245</v>
      </c>
      <c r="H830" s="24">
        <v>252.909876396801</v>
      </c>
      <c r="I830" s="24">
        <v>2154.1661937128665</v>
      </c>
    </row>
    <row r="831" spans="1:9">
      <c r="A831" s="26" t="s">
        <v>1457</v>
      </c>
      <c r="B831" s="24">
        <v>1547.0081310137907</v>
      </c>
      <c r="C831" s="24">
        <v>161.25959595850816</v>
      </c>
      <c r="D831" s="24">
        <v>5920.570060293705</v>
      </c>
      <c r="E831" s="24">
        <v>1508.8051468010469</v>
      </c>
      <c r="F831" s="24">
        <v>46.410243930413714</v>
      </c>
      <c r="G831" s="24">
        <v>15.470081310137907</v>
      </c>
      <c r="H831" s="24">
        <v>1078.1835310625163</v>
      </c>
      <c r="I831" s="24">
        <v>9183.4551751108156</v>
      </c>
    </row>
    <row r="832" spans="1:9">
      <c r="A832" s="26" t="s">
        <v>1472</v>
      </c>
      <c r="B832" s="24">
        <v>82.473232214500541</v>
      </c>
      <c r="C832" s="24">
        <v>8.5969813846983705</v>
      </c>
      <c r="D832" s="24">
        <v>315.63411958593599</v>
      </c>
      <c r="E832" s="24">
        <v>80.436576087683832</v>
      </c>
      <c r="F832" s="24">
        <v>2.4741969664350161</v>
      </c>
      <c r="G832" s="24">
        <v>0.82473232214500547</v>
      </c>
      <c r="H832" s="24">
        <v>57.479517362909306</v>
      </c>
      <c r="I832" s="24">
        <v>489.58322584383325</v>
      </c>
    </row>
    <row r="833" spans="1:9">
      <c r="A833" s="26" t="s">
        <v>1454</v>
      </c>
      <c r="B833" s="24">
        <v>292.90697975985807</v>
      </c>
      <c r="C833" s="24">
        <v>30.532522914761959</v>
      </c>
      <c r="D833" s="24">
        <v>1120.9871881415538</v>
      </c>
      <c r="E833" s="24">
        <v>285.67371414267268</v>
      </c>
      <c r="F833" s="24">
        <v>8.7872093927957415</v>
      </c>
      <c r="G833" s="24">
        <v>2.9290697975985807</v>
      </c>
      <c r="H833" s="24">
        <v>204.14080273992138</v>
      </c>
      <c r="I833" s="24">
        <v>1738.7743898533968</v>
      </c>
    </row>
    <row r="834" spans="1:9">
      <c r="A834" s="26" t="s">
        <v>1451</v>
      </c>
      <c r="B834" s="24">
        <v>666.28886362804474</v>
      </c>
      <c r="C834" s="24">
        <v>69.453722179146212</v>
      </c>
      <c r="D834" s="24">
        <v>2549.9606746851355</v>
      </c>
      <c r="E834" s="24">
        <v>649.83502448653451</v>
      </c>
      <c r="F834" s="24">
        <v>19.988665908841337</v>
      </c>
      <c r="G834" s="24">
        <v>6.6628886362804467</v>
      </c>
      <c r="H834" s="24">
        <v>464.36839295947601</v>
      </c>
      <c r="I834" s="24">
        <v>3955.2693939584251</v>
      </c>
    </row>
    <row r="835" spans="1:9">
      <c r="A835" s="26" t="s">
        <v>1463</v>
      </c>
      <c r="B835" s="24">
        <v>2241.4903000728232</v>
      </c>
      <c r="C835" s="24">
        <v>233.65217860735112</v>
      </c>
      <c r="D835" s="24">
        <v>8578.4296119718347</v>
      </c>
      <c r="E835" s="24">
        <v>2186.1372499950685</v>
      </c>
      <c r="F835" s="24">
        <v>67.244709002184692</v>
      </c>
      <c r="G835" s="24">
        <v>22.414903000728231</v>
      </c>
      <c r="H835" s="24">
        <v>1562.2011792472936</v>
      </c>
      <c r="I835" s="24">
        <v>13306.087591585492</v>
      </c>
    </row>
    <row r="836" spans="1:9">
      <c r="A836" s="25" t="s">
        <v>1332</v>
      </c>
      <c r="B836" s="28"/>
      <c r="C836" s="28"/>
      <c r="D836" s="28"/>
      <c r="E836" s="28"/>
      <c r="F836" s="28"/>
      <c r="G836" s="28"/>
      <c r="H836" s="28"/>
      <c r="I836" s="28"/>
    </row>
    <row r="837" spans="1:9">
      <c r="A837" s="26" t="s">
        <v>1332</v>
      </c>
      <c r="B837" s="28"/>
      <c r="C837" s="28"/>
      <c r="D837" s="28"/>
      <c r="E837" s="28"/>
      <c r="F837" s="28"/>
      <c r="G837" s="28"/>
      <c r="H837" s="28"/>
      <c r="I837" s="28"/>
    </row>
  </sheetData>
  <mergeCells count="1">
    <mergeCell ref="B1:I1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98"/>
  <sheetViews>
    <sheetView workbookViewId="0">
      <selection activeCell="J2" sqref="J2"/>
    </sheetView>
  </sheetViews>
  <sheetFormatPr baseColWidth="10" defaultColWidth="8.83203125" defaultRowHeight="14" x14ac:dyDescent="0"/>
  <cols>
    <col min="1" max="1" width="29.33203125" customWidth="1"/>
    <col min="2" max="2" width="14.33203125" customWidth="1"/>
    <col min="3" max="3" width="12.5" customWidth="1"/>
    <col min="4" max="4" width="16.33203125" customWidth="1"/>
    <col min="5" max="5" width="12" customWidth="1"/>
    <col min="6" max="6" width="10.83203125" customWidth="1"/>
    <col min="7" max="7" width="11.1640625" customWidth="1"/>
    <col min="8" max="8" width="12.5" customWidth="1"/>
    <col min="9" max="9" width="11.1640625" customWidth="1"/>
  </cols>
  <sheetData>
    <row r="1" spans="1:9">
      <c r="A1" t="s">
        <v>29</v>
      </c>
      <c r="B1" s="30" t="s">
        <v>2061</v>
      </c>
      <c r="C1" s="30"/>
      <c r="D1" s="30"/>
      <c r="E1" s="30"/>
      <c r="F1" s="30"/>
      <c r="G1" s="30"/>
      <c r="H1" s="30"/>
      <c r="I1" s="30"/>
    </row>
    <row r="2" spans="1:9">
      <c r="A2" s="27" t="s">
        <v>2064</v>
      </c>
      <c r="B2" t="s">
        <v>2065</v>
      </c>
      <c r="C2" t="s">
        <v>2066</v>
      </c>
      <c r="D2" t="s">
        <v>2067</v>
      </c>
      <c r="E2" t="s">
        <v>2068</v>
      </c>
      <c r="F2" t="s">
        <v>2069</v>
      </c>
      <c r="G2" t="s">
        <v>2070</v>
      </c>
      <c r="H2" t="s">
        <v>2071</v>
      </c>
      <c r="I2" t="s">
        <v>2072</v>
      </c>
    </row>
    <row r="3" spans="1:9">
      <c r="A3" s="25" t="s">
        <v>10</v>
      </c>
      <c r="B3" s="24">
        <v>136767.76024033481</v>
      </c>
      <c r="C3" s="24">
        <v>4199.8006594052958</v>
      </c>
      <c r="D3" s="24">
        <v>244052.46171342477</v>
      </c>
      <c r="E3" s="24">
        <v>42956.573878071657</v>
      </c>
      <c r="F3" s="24">
        <v>4103.0328072100474</v>
      </c>
      <c r="G3" s="24">
        <v>1367.6776024033484</v>
      </c>
      <c r="H3" s="24">
        <v>59281.373380125624</v>
      </c>
      <c r="I3" s="24">
        <v>513290.58964578708</v>
      </c>
    </row>
    <row r="4" spans="1:9">
      <c r="A4" s="26" t="s">
        <v>1500</v>
      </c>
      <c r="B4" s="24">
        <v>551.60857870283121</v>
      </c>
      <c r="C4" s="24">
        <v>16.938539232483208</v>
      </c>
      <c r="D4" s="24">
        <v>984.3067642411205</v>
      </c>
      <c r="E4" s="24">
        <v>173.25146380395429</v>
      </c>
      <c r="F4" s="24">
        <v>16.548257361084939</v>
      </c>
      <c r="G4" s="24">
        <v>5.5160857870283122</v>
      </c>
      <c r="H4" s="24">
        <v>239.09226894043405</v>
      </c>
      <c r="I4" s="24">
        <v>2070.1917770570453</v>
      </c>
    </row>
    <row r="5" spans="1:9">
      <c r="A5" s="26" t="s">
        <v>1494</v>
      </c>
      <c r="B5" s="24">
        <v>257.71074307815127</v>
      </c>
      <c r="C5" s="24">
        <v>7.9136614273240999</v>
      </c>
      <c r="D5" s="24">
        <v>459.86671966914389</v>
      </c>
      <c r="E5" s="24">
        <v>80.942837367197967</v>
      </c>
      <c r="F5" s="24">
        <v>7.7313222923445384</v>
      </c>
      <c r="G5" s="24">
        <v>2.5771074307815125</v>
      </c>
      <c r="H5" s="24">
        <v>111.70356784112897</v>
      </c>
      <c r="I5" s="24">
        <v>967.19065253527981</v>
      </c>
    </row>
    <row r="6" spans="1:9">
      <c r="A6" s="26" t="s">
        <v>1506</v>
      </c>
      <c r="B6" s="24">
        <v>161.06921442384456</v>
      </c>
      <c r="C6" s="24">
        <v>4.9460383920775621</v>
      </c>
      <c r="D6" s="24">
        <v>287.41669979321495</v>
      </c>
      <c r="E6" s="24">
        <v>50.589273354498729</v>
      </c>
      <c r="F6" s="24">
        <v>4.8320764327153372</v>
      </c>
      <c r="G6" s="24">
        <v>1.6106921442384454</v>
      </c>
      <c r="H6" s="24">
        <v>69.814729900705615</v>
      </c>
      <c r="I6" s="24">
        <v>604.49415783454992</v>
      </c>
    </row>
    <row r="7" spans="1:9">
      <c r="A7" s="26" t="s">
        <v>1487</v>
      </c>
      <c r="B7" s="24">
        <v>193.28305730861345</v>
      </c>
      <c r="C7" s="24">
        <v>5.9352460704930747</v>
      </c>
      <c r="D7" s="24">
        <v>344.90003975185795</v>
      </c>
      <c r="E7" s="24">
        <v>60.707128025398475</v>
      </c>
      <c r="F7" s="24">
        <v>5.7984917192584042</v>
      </c>
      <c r="G7" s="24">
        <v>1.9328305730861346</v>
      </c>
      <c r="H7" s="24">
        <v>83.777675880846729</v>
      </c>
      <c r="I7" s="24">
        <v>725.39298940145989</v>
      </c>
    </row>
    <row r="8" spans="1:9">
      <c r="A8" s="26" t="s">
        <v>1499</v>
      </c>
      <c r="B8" s="24">
        <v>7555.3476294242819</v>
      </c>
      <c r="C8" s="24">
        <v>232.00609485987917</v>
      </c>
      <c r="D8" s="24">
        <v>13481.987164383569</v>
      </c>
      <c r="E8" s="24">
        <v>2373.0142838309234</v>
      </c>
      <c r="F8" s="24">
        <v>226.66042888272847</v>
      </c>
      <c r="G8" s="24">
        <v>75.553476294242813</v>
      </c>
      <c r="H8" s="24">
        <v>3274.8316054126467</v>
      </c>
      <c r="I8" s="24">
        <v>28355.285140820648</v>
      </c>
    </row>
    <row r="9" spans="1:9">
      <c r="A9" s="26" t="s">
        <v>1496</v>
      </c>
      <c r="B9" s="24">
        <v>107.37947628256302</v>
      </c>
      <c r="C9" s="24">
        <v>3.2973589280517079</v>
      </c>
      <c r="D9" s="24">
        <v>191.61113319547661</v>
      </c>
      <c r="E9" s="24">
        <v>33.726182236332484</v>
      </c>
      <c r="F9" s="24">
        <v>3.2213842884768908</v>
      </c>
      <c r="G9" s="24">
        <v>1.0737947628256301</v>
      </c>
      <c r="H9" s="24">
        <v>46.543153267137072</v>
      </c>
      <c r="I9" s="24">
        <v>402.99610522303323</v>
      </c>
    </row>
    <row r="10" spans="1:9">
      <c r="A10" s="26" t="s">
        <v>1497</v>
      </c>
      <c r="B10" s="24">
        <v>107.37947628256302</v>
      </c>
      <c r="C10" s="24">
        <v>3.2973589280517079</v>
      </c>
      <c r="D10" s="24">
        <v>191.61113319547661</v>
      </c>
      <c r="E10" s="24">
        <v>33.726182236332484</v>
      </c>
      <c r="F10" s="24">
        <v>3.2213842884768908</v>
      </c>
      <c r="G10" s="24">
        <v>1.0737947628256301</v>
      </c>
      <c r="H10" s="24">
        <v>46.543153267137072</v>
      </c>
      <c r="I10" s="24">
        <v>402.99610522303323</v>
      </c>
    </row>
    <row r="11" spans="1:9">
      <c r="A11" s="26" t="s">
        <v>1489</v>
      </c>
      <c r="B11" s="24">
        <v>32.213842884768908</v>
      </c>
      <c r="C11" s="24">
        <v>0.98920767841551249</v>
      </c>
      <c r="D11" s="24">
        <v>57.483339958642986</v>
      </c>
      <c r="E11" s="24">
        <v>10.117854670899746</v>
      </c>
      <c r="F11" s="24">
        <v>0.9664152865430673</v>
      </c>
      <c r="G11" s="24">
        <v>0.32213842884768906</v>
      </c>
      <c r="H11" s="24">
        <v>13.962945980141122</v>
      </c>
      <c r="I11" s="24">
        <v>120.89883156690998</v>
      </c>
    </row>
    <row r="12" spans="1:9">
      <c r="A12" s="26" t="s">
        <v>1486</v>
      </c>
      <c r="B12" s="24">
        <v>24615.807182770095</v>
      </c>
      <c r="C12" s="24">
        <v>755.89073811199796</v>
      </c>
      <c r="D12" s="24">
        <v>43925.178927119181</v>
      </c>
      <c r="E12" s="24">
        <v>7731.4327437759994</v>
      </c>
      <c r="F12" s="24">
        <v>738.47421548310297</v>
      </c>
      <c r="G12" s="24">
        <v>246.15807182770092</v>
      </c>
      <c r="H12" s="24">
        <v>10669.611420781419</v>
      </c>
      <c r="I12" s="24">
        <v>92383.337719709118</v>
      </c>
    </row>
    <row r="13" spans="1:9">
      <c r="A13" s="26" t="s">
        <v>1495</v>
      </c>
      <c r="B13" s="24">
        <v>193.28305730861345</v>
      </c>
      <c r="C13" s="24">
        <v>5.9352460704930747</v>
      </c>
      <c r="D13" s="24">
        <v>344.90003975185789</v>
      </c>
      <c r="E13" s="24">
        <v>60.707128025398475</v>
      </c>
      <c r="F13" s="24">
        <v>5.7984917192584042</v>
      </c>
      <c r="G13" s="24">
        <v>1.9328305730861344</v>
      </c>
      <c r="H13" s="24">
        <v>83.777675880846729</v>
      </c>
      <c r="I13" s="24">
        <v>725.39298940145989</v>
      </c>
    </row>
    <row r="14" spans="1:9">
      <c r="A14" s="26" t="s">
        <v>1480</v>
      </c>
      <c r="B14" s="24">
        <v>493.94559089978998</v>
      </c>
      <c r="C14" s="24">
        <v>15.167851069037859</v>
      </c>
      <c r="D14" s="24">
        <v>881.41121269919256</v>
      </c>
      <c r="E14" s="24">
        <v>155.14043828712946</v>
      </c>
      <c r="F14" s="24">
        <v>14.818367726993699</v>
      </c>
      <c r="G14" s="24">
        <v>4.9394559089978998</v>
      </c>
      <c r="H14" s="24">
        <v>214.09850502883057</v>
      </c>
      <c r="I14" s="24">
        <v>1853.7820840259531</v>
      </c>
    </row>
    <row r="15" spans="1:9">
      <c r="A15" s="26" t="s">
        <v>1479</v>
      </c>
      <c r="B15" s="24">
        <v>8994.8940515856102</v>
      </c>
      <c r="C15" s="24">
        <v>276.21101568634958</v>
      </c>
      <c r="D15" s="24">
        <v>16050.756642379412</v>
      </c>
      <c r="E15" s="24">
        <v>2825.152873552815</v>
      </c>
      <c r="F15" s="24">
        <v>269.84682154756831</v>
      </c>
      <c r="G15" s="24">
        <v>89.948940515856108</v>
      </c>
      <c r="H15" s="24">
        <v>3898.7965573882375</v>
      </c>
      <c r="I15" s="24">
        <v>33757.915340768588</v>
      </c>
    </row>
    <row r="16" spans="1:9">
      <c r="A16" s="26" t="s">
        <v>1474</v>
      </c>
      <c r="B16" s="24">
        <v>531.52840759868695</v>
      </c>
      <c r="C16" s="24">
        <v>16.321926693855954</v>
      </c>
      <c r="D16" s="24">
        <v>948.47510931760917</v>
      </c>
      <c r="E16" s="24">
        <v>166.94460206984581</v>
      </c>
      <c r="F16" s="24">
        <v>15.945852227960611</v>
      </c>
      <c r="G16" s="24">
        <v>5.3152840759868702</v>
      </c>
      <c r="H16" s="24">
        <v>230.3886086723285</v>
      </c>
      <c r="I16" s="24">
        <v>1994.8307208540145</v>
      </c>
    </row>
    <row r="17" spans="1:9">
      <c r="A17" s="26" t="s">
        <v>1485</v>
      </c>
      <c r="B17" s="24">
        <v>5610.7869487474136</v>
      </c>
      <c r="C17" s="24">
        <v>172.29343147627702</v>
      </c>
      <c r="D17" s="24">
        <v>10012.055213780761</v>
      </c>
      <c r="E17" s="24">
        <v>1762.2587637207503</v>
      </c>
      <c r="F17" s="24">
        <v>168.32360846242241</v>
      </c>
      <c r="G17" s="24">
        <v>56.107869487474133</v>
      </c>
      <c r="H17" s="24">
        <v>2431.970483983534</v>
      </c>
      <c r="I17" s="24">
        <v>21057.332051344812</v>
      </c>
    </row>
    <row r="18" spans="1:9">
      <c r="A18" s="26" t="s">
        <v>1507</v>
      </c>
      <c r="B18" s="24">
        <v>12129.426552063724</v>
      </c>
      <c r="C18" s="24">
        <v>372.46477928752404</v>
      </c>
      <c r="D18" s="24">
        <v>21644.109722945639</v>
      </c>
      <c r="E18" s="24">
        <v>3809.6595781547876</v>
      </c>
      <c r="F18" s="24">
        <v>363.88279656191173</v>
      </c>
      <c r="G18" s="24">
        <v>121.29426552063723</v>
      </c>
      <c r="H18" s="24">
        <v>5257.4456367213425</v>
      </c>
      <c r="I18" s="24">
        <v>45521.842984293726</v>
      </c>
    </row>
    <row r="19" spans="1:9">
      <c r="A19" s="26" t="s">
        <v>1484</v>
      </c>
      <c r="B19" s="24">
        <v>429.51790513025207</v>
      </c>
      <c r="C19" s="24">
        <v>13.189435712206832</v>
      </c>
      <c r="D19" s="24">
        <v>766.44453278190645</v>
      </c>
      <c r="E19" s="24">
        <v>134.90472894532994</v>
      </c>
      <c r="F19" s="24">
        <v>12.885537153907563</v>
      </c>
      <c r="G19" s="24">
        <v>4.2951790513025205</v>
      </c>
      <c r="H19" s="24">
        <v>186.17261306854829</v>
      </c>
      <c r="I19" s="24">
        <v>1611.9844208921329</v>
      </c>
    </row>
    <row r="20" spans="1:9">
      <c r="A20" s="26" t="s">
        <v>1515</v>
      </c>
      <c r="B20" s="24">
        <v>2377.0111127048035</v>
      </c>
      <c r="C20" s="24">
        <v>72.992149765476853</v>
      </c>
      <c r="D20" s="24">
        <v>4241.6093716557743</v>
      </c>
      <c r="E20" s="24">
        <v>746.5813090195503</v>
      </c>
      <c r="F20" s="24">
        <v>71.310333381144119</v>
      </c>
      <c r="G20" s="24">
        <v>23.770111127048036</v>
      </c>
      <c r="H20" s="24">
        <v>1030.3048251528221</v>
      </c>
      <c r="I20" s="24">
        <v>8920.9433092332802</v>
      </c>
    </row>
    <row r="21" spans="1:9">
      <c r="A21" s="26" t="s">
        <v>1519</v>
      </c>
      <c r="B21" s="24">
        <v>3169.3481502730715</v>
      </c>
      <c r="C21" s="24">
        <v>97.322866353969133</v>
      </c>
      <c r="D21" s="24">
        <v>5655.4791622076991</v>
      </c>
      <c r="E21" s="24">
        <v>995.44174535940044</v>
      </c>
      <c r="F21" s="24">
        <v>95.080444508192159</v>
      </c>
      <c r="G21" s="24">
        <v>31.693481502730716</v>
      </c>
      <c r="H21" s="24">
        <v>1373.7397668704295</v>
      </c>
      <c r="I21" s="24">
        <v>11894.591078977708</v>
      </c>
    </row>
    <row r="22" spans="1:9">
      <c r="A22" s="26" t="s">
        <v>1501</v>
      </c>
      <c r="B22" s="24">
        <v>64.427685769537817</v>
      </c>
      <c r="C22" s="24">
        <v>1.978415356831025</v>
      </c>
      <c r="D22" s="24">
        <v>114.96667991728597</v>
      </c>
      <c r="E22" s="24">
        <v>20.235709341799492</v>
      </c>
      <c r="F22" s="24">
        <v>1.9328305730861346</v>
      </c>
      <c r="G22" s="24">
        <v>0.64427685769537812</v>
      </c>
      <c r="H22" s="24">
        <v>27.925891960282243</v>
      </c>
      <c r="I22" s="24">
        <v>241.79766313381995</v>
      </c>
    </row>
    <row r="23" spans="1:9">
      <c r="A23" s="26" t="s">
        <v>1483</v>
      </c>
      <c r="B23" s="24">
        <v>3169.8685116551096</v>
      </c>
      <c r="C23" s="24">
        <v>97.338845368844957</v>
      </c>
      <c r="D23" s="24">
        <v>5656.4077105442648</v>
      </c>
      <c r="E23" s="24">
        <v>995.60518257670617</v>
      </c>
      <c r="F23" s="24">
        <v>95.096055349653298</v>
      </c>
      <c r="G23" s="24">
        <v>31.698685116551097</v>
      </c>
      <c r="H23" s="24">
        <v>1373.9653151818666</v>
      </c>
      <c r="I23" s="24">
        <v>11896.543999754842</v>
      </c>
    </row>
    <row r="24" spans="1:9">
      <c r="A24" s="26" t="s">
        <v>1481</v>
      </c>
      <c r="B24" s="24">
        <v>2115.327119964893</v>
      </c>
      <c r="C24" s="24">
        <v>64.956479638733242</v>
      </c>
      <c r="D24" s="24">
        <v>3774.652667042441</v>
      </c>
      <c r="E24" s="24">
        <v>664.39053725369376</v>
      </c>
      <c r="F24" s="24">
        <v>63.459813598946788</v>
      </c>
      <c r="G24" s="24">
        <v>21.153271199648927</v>
      </c>
      <c r="H24" s="24">
        <v>916.87907003365831</v>
      </c>
      <c r="I24" s="24">
        <v>7938.8410162784257</v>
      </c>
    </row>
    <row r="25" spans="1:9">
      <c r="A25" s="26" t="s">
        <v>1514</v>
      </c>
      <c r="B25" s="24">
        <v>6338.696300546143</v>
      </c>
      <c r="C25" s="24">
        <v>194.64573270793827</v>
      </c>
      <c r="D25" s="24">
        <v>11310.958324415398</v>
      </c>
      <c r="E25" s="24">
        <v>1990.8834907188009</v>
      </c>
      <c r="F25" s="24">
        <v>190.16088901638432</v>
      </c>
      <c r="G25" s="24">
        <v>63.386963005461432</v>
      </c>
      <c r="H25" s="24">
        <v>2747.4795337408591</v>
      </c>
      <c r="I25" s="24">
        <v>23789.182157955416</v>
      </c>
    </row>
    <row r="26" spans="1:9">
      <c r="A26" s="26" t="s">
        <v>1518</v>
      </c>
      <c r="B26" s="24">
        <v>1426.2066676228824</v>
      </c>
      <c r="C26" s="24">
        <v>43.795289859286115</v>
      </c>
      <c r="D26" s="24">
        <v>2544.9656229934649</v>
      </c>
      <c r="E26" s="24">
        <v>447.94878541173028</v>
      </c>
      <c r="F26" s="24">
        <v>42.786200028686473</v>
      </c>
      <c r="G26" s="24">
        <v>14.262066676228823</v>
      </c>
      <c r="H26" s="24">
        <v>618.18289509169335</v>
      </c>
      <c r="I26" s="24">
        <v>5352.5659855399699</v>
      </c>
    </row>
    <row r="27" spans="1:9">
      <c r="A27" s="26" t="s">
        <v>569</v>
      </c>
      <c r="B27" s="24">
        <v>128.85537153907563</v>
      </c>
      <c r="C27" s="24">
        <v>3.95683071366205</v>
      </c>
      <c r="D27" s="24">
        <v>229.93335983457195</v>
      </c>
      <c r="E27" s="24">
        <v>40.471418683598984</v>
      </c>
      <c r="F27" s="24">
        <v>3.8656611461722692</v>
      </c>
      <c r="G27" s="24">
        <v>1.2885537153907562</v>
      </c>
      <c r="H27" s="24">
        <v>55.851783920564486</v>
      </c>
      <c r="I27" s="24">
        <v>483.5953262676399</v>
      </c>
    </row>
    <row r="28" spans="1:9">
      <c r="A28" s="26" t="s">
        <v>1509</v>
      </c>
      <c r="B28" s="24">
        <v>792.33703756826787</v>
      </c>
      <c r="C28" s="24">
        <v>24.330716588492283</v>
      </c>
      <c r="D28" s="24">
        <v>1413.8697905519248</v>
      </c>
      <c r="E28" s="24">
        <v>248.86043633985011</v>
      </c>
      <c r="F28" s="24">
        <v>23.77011112704804</v>
      </c>
      <c r="G28" s="24">
        <v>7.923370375682679</v>
      </c>
      <c r="H28" s="24">
        <v>343.43494171760739</v>
      </c>
      <c r="I28" s="24">
        <v>2973.647769744427</v>
      </c>
    </row>
    <row r="29" spans="1:9">
      <c r="A29" s="26" t="s">
        <v>1347</v>
      </c>
      <c r="B29" s="24">
        <v>1587.275882046727</v>
      </c>
      <c r="C29" s="24">
        <v>48.741328251363676</v>
      </c>
      <c r="D29" s="24">
        <v>2832.3823227866797</v>
      </c>
      <c r="E29" s="24">
        <v>498.53805876622903</v>
      </c>
      <c r="F29" s="24">
        <v>47.618276461401813</v>
      </c>
      <c r="G29" s="24">
        <v>15.872758820467268</v>
      </c>
      <c r="H29" s="24">
        <v>687.99762499239898</v>
      </c>
      <c r="I29" s="24">
        <v>5957.0601433745196</v>
      </c>
    </row>
    <row r="30" spans="1:9">
      <c r="A30" s="26" t="s">
        <v>1492</v>
      </c>
      <c r="B30" s="24">
        <v>569.11122429758404</v>
      </c>
      <c r="C30" s="24">
        <v>17.476002318674052</v>
      </c>
      <c r="D30" s="24">
        <v>1015.5390059360261</v>
      </c>
      <c r="E30" s="24">
        <v>178.74876585256217</v>
      </c>
      <c r="F30" s="24">
        <v>17.073336728927522</v>
      </c>
      <c r="G30" s="24">
        <v>5.6911122429758407</v>
      </c>
      <c r="H30" s="24">
        <v>246.67871231582649</v>
      </c>
      <c r="I30" s="24">
        <v>2135.8793576820763</v>
      </c>
    </row>
    <row r="31" spans="1:9">
      <c r="A31" s="26" t="s">
        <v>1505</v>
      </c>
      <c r="B31" s="24">
        <v>2377.0111127048035</v>
      </c>
      <c r="C31" s="24">
        <v>72.992149765476853</v>
      </c>
      <c r="D31" s="24">
        <v>4241.6093716557743</v>
      </c>
      <c r="E31" s="24">
        <v>746.5813090195503</v>
      </c>
      <c r="F31" s="24">
        <v>71.310333381144119</v>
      </c>
      <c r="G31" s="24">
        <v>23.770111127048036</v>
      </c>
      <c r="H31" s="24">
        <v>1030.3048251528221</v>
      </c>
      <c r="I31" s="24">
        <v>8920.9433092332802</v>
      </c>
    </row>
    <row r="32" spans="1:9">
      <c r="A32" s="26" t="s">
        <v>1493</v>
      </c>
      <c r="B32" s="24">
        <v>2143.0473518058634</v>
      </c>
      <c r="C32" s="24">
        <v>65.807699602853447</v>
      </c>
      <c r="D32" s="24">
        <v>3824.1174737203282</v>
      </c>
      <c r="E32" s="24">
        <v>673.09702030862911</v>
      </c>
      <c r="F32" s="24">
        <v>64.291420554175915</v>
      </c>
      <c r="G32" s="24">
        <v>21.430473518058637</v>
      </c>
      <c r="H32" s="24">
        <v>928.89428042432746</v>
      </c>
      <c r="I32" s="24">
        <v>8042.8752866486275</v>
      </c>
    </row>
    <row r="33" spans="1:9">
      <c r="A33" s="26" t="s">
        <v>1510</v>
      </c>
      <c r="B33" s="24">
        <v>4120.1525953549935</v>
      </c>
      <c r="C33" s="24">
        <v>126.51972626015989</v>
      </c>
      <c r="D33" s="24">
        <v>7352.1229108700081</v>
      </c>
      <c r="E33" s="24">
        <v>1294.0742689672206</v>
      </c>
      <c r="F33" s="24">
        <v>123.60457786064981</v>
      </c>
      <c r="G33" s="24">
        <v>41.201525953549933</v>
      </c>
      <c r="H33" s="24">
        <v>1785.8616969315585</v>
      </c>
      <c r="I33" s="24">
        <v>15462.968402671022</v>
      </c>
    </row>
    <row r="34" spans="1:9">
      <c r="A34" s="26" t="s">
        <v>1511</v>
      </c>
      <c r="B34" s="24">
        <v>3169.3481502730715</v>
      </c>
      <c r="C34" s="24">
        <v>97.322866353969133</v>
      </c>
      <c r="D34" s="24">
        <v>5655.4791622076991</v>
      </c>
      <c r="E34" s="24">
        <v>995.44174535940044</v>
      </c>
      <c r="F34" s="24">
        <v>95.080444508192159</v>
      </c>
      <c r="G34" s="24">
        <v>31.693481502730716</v>
      </c>
      <c r="H34" s="24">
        <v>1373.7397668704295</v>
      </c>
      <c r="I34" s="24">
        <v>11894.591078977708</v>
      </c>
    </row>
    <row r="35" spans="1:9">
      <c r="A35" s="26" t="s">
        <v>1324</v>
      </c>
      <c r="B35" s="24">
        <v>236.23484782163868</v>
      </c>
      <c r="C35" s="24">
        <v>7.2541896417137588</v>
      </c>
      <c r="D35" s="24">
        <v>421.54449303004861</v>
      </c>
      <c r="E35" s="24">
        <v>74.197600919931475</v>
      </c>
      <c r="F35" s="24">
        <v>7.0870454346491609</v>
      </c>
      <c r="G35" s="24">
        <v>2.3623484782163868</v>
      </c>
      <c r="H35" s="24">
        <v>102.39493718770157</v>
      </c>
      <c r="I35" s="24">
        <v>886.59143149067324</v>
      </c>
    </row>
    <row r="36" spans="1:9">
      <c r="A36" s="26" t="s">
        <v>1504</v>
      </c>
      <c r="B36" s="24">
        <v>107.37947628256302</v>
      </c>
      <c r="C36" s="24">
        <v>3.2973589280517079</v>
      </c>
      <c r="D36" s="24">
        <v>191.61113319547661</v>
      </c>
      <c r="E36" s="24">
        <v>33.726182236332484</v>
      </c>
      <c r="F36" s="24">
        <v>3.2213842884768908</v>
      </c>
      <c r="G36" s="24">
        <v>1.0737947628256301</v>
      </c>
      <c r="H36" s="24">
        <v>46.543153267137072</v>
      </c>
      <c r="I36" s="24">
        <v>402.99610522303323</v>
      </c>
    </row>
    <row r="37" spans="1:9">
      <c r="A37" s="26" t="s">
        <v>1502</v>
      </c>
      <c r="B37" s="24">
        <v>128.85537153907563</v>
      </c>
      <c r="C37" s="24">
        <v>3.95683071366205</v>
      </c>
      <c r="D37" s="24">
        <v>229.93335983457195</v>
      </c>
      <c r="E37" s="24">
        <v>40.471418683598984</v>
      </c>
      <c r="F37" s="24">
        <v>3.8656611461722692</v>
      </c>
      <c r="G37" s="24">
        <v>1.2885537153907562</v>
      </c>
      <c r="H37" s="24">
        <v>55.851783920564486</v>
      </c>
      <c r="I37" s="24">
        <v>483.5953262676399</v>
      </c>
    </row>
    <row r="38" spans="1:9">
      <c r="A38" s="26" t="s">
        <v>1488</v>
      </c>
      <c r="B38" s="24">
        <v>107.37947628256302</v>
      </c>
      <c r="C38" s="24">
        <v>3.2973589280517079</v>
      </c>
      <c r="D38" s="24">
        <v>191.61113319547661</v>
      </c>
      <c r="E38" s="24">
        <v>33.726182236332484</v>
      </c>
      <c r="F38" s="24">
        <v>3.2213842884768908</v>
      </c>
      <c r="G38" s="24">
        <v>1.0737947628256301</v>
      </c>
      <c r="H38" s="24">
        <v>46.543153267137072</v>
      </c>
      <c r="I38" s="24">
        <v>402.99610522303323</v>
      </c>
    </row>
    <row r="39" spans="1:9">
      <c r="A39" s="26" t="s">
        <v>1482</v>
      </c>
      <c r="B39" s="24">
        <v>128.85537153907563</v>
      </c>
      <c r="C39" s="24">
        <v>3.95683071366205</v>
      </c>
      <c r="D39" s="24">
        <v>229.93335983457195</v>
      </c>
      <c r="E39" s="24">
        <v>40.471418683598984</v>
      </c>
      <c r="F39" s="24">
        <v>3.8656611461722692</v>
      </c>
      <c r="G39" s="24">
        <v>1.2885537153907562</v>
      </c>
      <c r="H39" s="24">
        <v>55.851783920564486</v>
      </c>
      <c r="I39" s="24">
        <v>483.5953262676399</v>
      </c>
    </row>
    <row r="40" spans="1:9">
      <c r="A40" s="26" t="s">
        <v>1517</v>
      </c>
      <c r="B40" s="24">
        <v>17855.729117811763</v>
      </c>
      <c r="C40" s="24">
        <v>548.30541051027876</v>
      </c>
      <c r="D40" s="24">
        <v>31862.294441558592</v>
      </c>
      <c r="E40" s="24">
        <v>5608.1999562489746</v>
      </c>
      <c r="F40" s="24">
        <v>535.67187353435293</v>
      </c>
      <c r="G40" s="24">
        <v>178.55729117811762</v>
      </c>
      <c r="H40" s="24">
        <v>7739.4858477415419</v>
      </c>
      <c r="I40" s="24">
        <v>67012.706147498204</v>
      </c>
    </row>
    <row r="41" spans="1:9">
      <c r="A41" s="26" t="s">
        <v>1498</v>
      </c>
      <c r="B41" s="24">
        <v>128.85537153907563</v>
      </c>
      <c r="C41" s="24">
        <v>3.95683071366205</v>
      </c>
      <c r="D41" s="24">
        <v>229.93335983457195</v>
      </c>
      <c r="E41" s="24">
        <v>40.471418683598984</v>
      </c>
      <c r="F41" s="24">
        <v>3.8656611461722692</v>
      </c>
      <c r="G41" s="24">
        <v>1.2885537153907562</v>
      </c>
      <c r="H41" s="24">
        <v>55.851783920564486</v>
      </c>
      <c r="I41" s="24">
        <v>483.5953262676399</v>
      </c>
    </row>
    <row r="42" spans="1:9">
      <c r="A42" s="26" t="s">
        <v>1491</v>
      </c>
      <c r="B42" s="24">
        <v>2516.6044318721356</v>
      </c>
      <c r="C42" s="24">
        <v>77.278716371944071</v>
      </c>
      <c r="D42" s="24">
        <v>4490.7038448098938</v>
      </c>
      <c r="E42" s="24">
        <v>790.4253459267826</v>
      </c>
      <c r="F42" s="24">
        <v>75.498132956164085</v>
      </c>
      <c r="G42" s="24">
        <v>25.166044318721358</v>
      </c>
      <c r="H42" s="24">
        <v>1090.8109244001002</v>
      </c>
      <c r="I42" s="24">
        <v>9444.8382460232242</v>
      </c>
    </row>
    <row r="43" spans="1:9">
      <c r="A43" s="26" t="s">
        <v>1508</v>
      </c>
      <c r="B43" s="24">
        <v>2377.0111127048035</v>
      </c>
      <c r="C43" s="24">
        <v>72.992149765476853</v>
      </c>
      <c r="D43" s="24">
        <v>4241.6093716557743</v>
      </c>
      <c r="E43" s="24">
        <v>746.5813090195503</v>
      </c>
      <c r="F43" s="24">
        <v>71.310333381144119</v>
      </c>
      <c r="G43" s="24">
        <v>23.770111127048036</v>
      </c>
      <c r="H43" s="24">
        <v>1030.3048251528221</v>
      </c>
      <c r="I43" s="24">
        <v>8920.9433092332802</v>
      </c>
    </row>
    <row r="44" spans="1:9">
      <c r="A44" s="26" t="s">
        <v>1516</v>
      </c>
      <c r="B44" s="24">
        <v>1584.6740751365357</v>
      </c>
      <c r="C44" s="24">
        <v>48.661433176984566</v>
      </c>
      <c r="D44" s="24">
        <v>2827.7395811038496</v>
      </c>
      <c r="E44" s="24">
        <v>497.72087267970022</v>
      </c>
      <c r="F44" s="24">
        <v>47.540222254096079</v>
      </c>
      <c r="G44" s="24">
        <v>15.846740751365358</v>
      </c>
      <c r="H44" s="24">
        <v>686.86988343521477</v>
      </c>
      <c r="I44" s="24">
        <v>5947.295539488854</v>
      </c>
    </row>
    <row r="45" spans="1:9">
      <c r="A45" s="26" t="s">
        <v>1490</v>
      </c>
      <c r="B45" s="24">
        <v>128.85537153907563</v>
      </c>
      <c r="C45" s="24">
        <v>3.95683071366205</v>
      </c>
      <c r="D45" s="24">
        <v>229.93335983457195</v>
      </c>
      <c r="E45" s="24">
        <v>40.471418683598984</v>
      </c>
      <c r="F45" s="24">
        <v>3.8656611461722692</v>
      </c>
      <c r="G45" s="24">
        <v>1.2885537153907562</v>
      </c>
      <c r="H45" s="24">
        <v>55.851783920564486</v>
      </c>
      <c r="I45" s="24">
        <v>483.5953262676399</v>
      </c>
    </row>
    <row r="46" spans="1:9">
      <c r="A46" s="26" t="s">
        <v>1503</v>
      </c>
      <c r="B46" s="24">
        <v>3276.7276265556347</v>
      </c>
      <c r="C46" s="24">
        <v>100.62022528202084</v>
      </c>
      <c r="D46" s="24">
        <v>5847.0902954031753</v>
      </c>
      <c r="E46" s="24">
        <v>1029.1679275957329</v>
      </c>
      <c r="F46" s="24">
        <v>98.301828796669042</v>
      </c>
      <c r="G46" s="24">
        <v>32.767276265556347</v>
      </c>
      <c r="H46" s="24">
        <v>1420.2829201375666</v>
      </c>
      <c r="I46" s="24">
        <v>12297.58718420074</v>
      </c>
    </row>
    <row r="47" spans="1:9">
      <c r="A47" s="26" t="s">
        <v>1512</v>
      </c>
      <c r="B47" s="24">
        <v>3169.3481502730715</v>
      </c>
      <c r="C47" s="24">
        <v>97.322866353969133</v>
      </c>
      <c r="D47" s="24">
        <v>5655.4791622076991</v>
      </c>
      <c r="E47" s="24">
        <v>995.44174535940044</v>
      </c>
      <c r="F47" s="24">
        <v>95.080444508192159</v>
      </c>
      <c r="G47" s="24">
        <v>31.693481502730716</v>
      </c>
      <c r="H47" s="24">
        <v>1373.7397668704295</v>
      </c>
      <c r="I47" s="24">
        <v>11894.591078977708</v>
      </c>
    </row>
    <row r="48" spans="1:9">
      <c r="A48" s="26" t="s">
        <v>1513</v>
      </c>
      <c r="B48" s="24">
        <v>9508.044450819214</v>
      </c>
      <c r="C48" s="24">
        <v>291.96859906190741</v>
      </c>
      <c r="D48" s="24">
        <v>16966.437486623097</v>
      </c>
      <c r="E48" s="24">
        <v>2986.3252360782012</v>
      </c>
      <c r="F48" s="24">
        <v>285.24133352457648</v>
      </c>
      <c r="G48" s="24">
        <v>95.080444508192144</v>
      </c>
      <c r="H48" s="24">
        <v>4121.2193006112884</v>
      </c>
      <c r="I48" s="24">
        <v>35683.773236933121</v>
      </c>
    </row>
    <row r="49" spans="1:9">
      <c r="A49" s="25" t="s">
        <v>0</v>
      </c>
      <c r="B49" s="24">
        <v>4122.9036522119322</v>
      </c>
      <c r="C49" s="24">
        <v>545.98970029943678</v>
      </c>
      <c r="D49" s="24">
        <v>13007.719247831246</v>
      </c>
      <c r="E49" s="24">
        <v>1841.529099283242</v>
      </c>
      <c r="F49" s="24">
        <v>123.68710956635798</v>
      </c>
      <c r="G49" s="24">
        <v>41.229036522119316</v>
      </c>
      <c r="H49" s="24">
        <v>4538.7105011866615</v>
      </c>
      <c r="I49" s="24">
        <v>39043.208232898178</v>
      </c>
    </row>
    <row r="50" spans="1:9">
      <c r="A50" s="26" t="s">
        <v>34</v>
      </c>
      <c r="B50" s="24">
        <v>1461.5584375566109</v>
      </c>
      <c r="C50" s="24">
        <v>193.55190433895376</v>
      </c>
      <c r="D50" s="24">
        <v>4611.2020614004941</v>
      </c>
      <c r="E50" s="24">
        <v>652.81719392580533</v>
      </c>
      <c r="F50" s="24">
        <v>43.846753126698324</v>
      </c>
      <c r="G50" s="24">
        <v>14.615584375566108</v>
      </c>
      <c r="H50" s="24">
        <v>1608.9608655000334</v>
      </c>
      <c r="I50" s="24">
        <v>13840.714029651734</v>
      </c>
    </row>
    <row r="51" spans="1:9">
      <c r="A51" s="26" t="s">
        <v>30</v>
      </c>
      <c r="B51" s="24">
        <v>2181.4305038158373</v>
      </c>
      <c r="C51" s="24">
        <v>288.88343931187131</v>
      </c>
      <c r="D51" s="24">
        <v>6882.3911364186488</v>
      </c>
      <c r="E51" s="24">
        <v>974.3540207847841</v>
      </c>
      <c r="F51" s="24">
        <v>65.442915114475113</v>
      </c>
      <c r="G51" s="24">
        <v>21.81430503815837</v>
      </c>
      <c r="H51" s="24">
        <v>2401.4341276119899</v>
      </c>
      <c r="I51" s="24">
        <v>20657.78213380856</v>
      </c>
    </row>
    <row r="52" spans="1:9">
      <c r="A52" s="26" t="s">
        <v>31</v>
      </c>
      <c r="B52" s="24">
        <v>239.95735541974207</v>
      </c>
      <c r="C52" s="24">
        <v>31.777178324305844</v>
      </c>
      <c r="D52" s="24">
        <v>757.06302500605136</v>
      </c>
      <c r="E52" s="24">
        <v>107.17894228632625</v>
      </c>
      <c r="F52" s="24">
        <v>7.1987206625922617</v>
      </c>
      <c r="G52" s="24">
        <v>2.3995735541974206</v>
      </c>
      <c r="H52" s="24">
        <v>264.15775403731891</v>
      </c>
      <c r="I52" s="24">
        <v>2272.3560347189414</v>
      </c>
    </row>
    <row r="53" spans="1:9">
      <c r="A53" s="26" t="s">
        <v>32</v>
      </c>
      <c r="B53" s="24">
        <v>239.95735541974207</v>
      </c>
      <c r="C53" s="24">
        <v>31.777178324305844</v>
      </c>
      <c r="D53" s="24">
        <v>757.06302500605136</v>
      </c>
      <c r="E53" s="24">
        <v>107.17894228632625</v>
      </c>
      <c r="F53" s="24">
        <v>7.1987206625922617</v>
      </c>
      <c r="G53" s="24">
        <v>2.3995735541974206</v>
      </c>
      <c r="H53" s="24">
        <v>264.15775403731891</v>
      </c>
      <c r="I53" s="24">
        <v>2272.3560347189414</v>
      </c>
    </row>
    <row r="54" spans="1:9">
      <c r="A54" s="25" t="s">
        <v>20</v>
      </c>
      <c r="B54" s="24">
        <v>77870.914526872308</v>
      </c>
      <c r="C54" s="24">
        <v>2405.1653051322178</v>
      </c>
      <c r="D54" s="24">
        <v>100287.07126640268</v>
      </c>
      <c r="E54" s="24">
        <v>111208.8836315486</v>
      </c>
      <c r="F54" s="24">
        <v>2336.1274358061687</v>
      </c>
      <c r="G54" s="24">
        <v>778.70914526872298</v>
      </c>
      <c r="H54" s="24">
        <v>23173.19110341253</v>
      </c>
      <c r="I54" s="24">
        <v>196875.29631256041</v>
      </c>
    </row>
    <row r="55" spans="1:9">
      <c r="A55" s="26" t="s">
        <v>1837</v>
      </c>
      <c r="B55" s="24">
        <v>2264.3574180239602</v>
      </c>
      <c r="C55" s="24">
        <v>69.938229611655572</v>
      </c>
      <c r="D55" s="24">
        <v>2916.1821860408731</v>
      </c>
      <c r="E55" s="24">
        <v>3233.7704280378207</v>
      </c>
      <c r="F55" s="24">
        <v>67.930722540718804</v>
      </c>
      <c r="G55" s="24">
        <v>22.643574180239604</v>
      </c>
      <c r="H55" s="24">
        <v>673.83807539837517</v>
      </c>
      <c r="I55" s="24">
        <v>5724.8080408401092</v>
      </c>
    </row>
    <row r="56" spans="1:9">
      <c r="A56" s="26" t="s">
        <v>1834</v>
      </c>
      <c r="B56" s="24">
        <v>2943.6646434311488</v>
      </c>
      <c r="C56" s="24">
        <v>90.919698495152247</v>
      </c>
      <c r="D56" s="24">
        <v>3791.0368418531352</v>
      </c>
      <c r="E56" s="24">
        <v>4203.9015564491674</v>
      </c>
      <c r="F56" s="24">
        <v>88.309939302934453</v>
      </c>
      <c r="G56" s="24">
        <v>29.436646434311488</v>
      </c>
      <c r="H56" s="24">
        <v>875.98949801788774</v>
      </c>
      <c r="I56" s="24">
        <v>7442.2504530921424</v>
      </c>
    </row>
    <row r="57" spans="1:9">
      <c r="A57" s="26" t="s">
        <v>20</v>
      </c>
      <c r="B57" s="24">
        <v>6629.4978762177398</v>
      </c>
      <c r="C57" s="24">
        <v>204.76243767272305</v>
      </c>
      <c r="D57" s="24">
        <v>8537.8851656260067</v>
      </c>
      <c r="E57" s="24">
        <v>9467.707710013834</v>
      </c>
      <c r="F57" s="24">
        <v>198.88493628653222</v>
      </c>
      <c r="G57" s="24">
        <v>66.294978762177408</v>
      </c>
      <c r="H57" s="24">
        <v>1972.8369974677328</v>
      </c>
      <c r="I57" s="24">
        <v>16760.871073800663</v>
      </c>
    </row>
    <row r="58" spans="1:9">
      <c r="A58" s="26" t="s">
        <v>1836</v>
      </c>
      <c r="B58" s="24">
        <v>10868.915606515011</v>
      </c>
      <c r="C58" s="24">
        <v>335.70350213594674</v>
      </c>
      <c r="D58" s="24">
        <v>13997.674492996193</v>
      </c>
      <c r="E58" s="24">
        <v>15522.09805458154</v>
      </c>
      <c r="F58" s="24">
        <v>326.06746819545032</v>
      </c>
      <c r="G58" s="24">
        <v>108.6891560651501</v>
      </c>
      <c r="H58" s="24">
        <v>3234.4227619122007</v>
      </c>
      <c r="I58" s="24">
        <v>27479.078596032523</v>
      </c>
    </row>
    <row r="59" spans="1:9">
      <c r="A59" s="26" t="s">
        <v>1821</v>
      </c>
      <c r="B59" s="24">
        <v>3024.1002229671794</v>
      </c>
      <c r="C59" s="24">
        <v>93.404077500762924</v>
      </c>
      <c r="D59" s="24">
        <v>3894.6268503472652</v>
      </c>
      <c r="E59" s="24">
        <v>4318.7730852967161</v>
      </c>
      <c r="F59" s="24">
        <v>90.723006689015392</v>
      </c>
      <c r="G59" s="24">
        <v>30.2410022296718</v>
      </c>
      <c r="H59" s="24">
        <v>899.92589413480971</v>
      </c>
      <c r="I59" s="24">
        <v>7645.6098030040266</v>
      </c>
    </row>
    <row r="60" spans="1:9">
      <c r="A60" s="26" t="s">
        <v>1825</v>
      </c>
      <c r="B60" s="24">
        <v>11955.807167166509</v>
      </c>
      <c r="C60" s="24">
        <v>369.27385234954141</v>
      </c>
      <c r="D60" s="24">
        <v>15397.441942295811</v>
      </c>
      <c r="E60" s="24">
        <v>17074.307860039695</v>
      </c>
      <c r="F60" s="24">
        <v>358.6742150149953</v>
      </c>
      <c r="G60" s="24">
        <v>119.55807167166509</v>
      </c>
      <c r="H60" s="24">
        <v>3557.8650381034208</v>
      </c>
      <c r="I60" s="24">
        <v>30226.986455635772</v>
      </c>
    </row>
    <row r="61" spans="1:9">
      <c r="A61" s="26" t="s">
        <v>1824</v>
      </c>
      <c r="B61" s="24">
        <v>6294.9136221066092</v>
      </c>
      <c r="C61" s="24">
        <v>194.42827832040248</v>
      </c>
      <c r="D61" s="24">
        <v>8106.9864771936273</v>
      </c>
      <c r="E61" s="24">
        <v>8989.8817899451424</v>
      </c>
      <c r="F61" s="24">
        <v>188.84740866319831</v>
      </c>
      <c r="G61" s="24">
        <v>62.949136221066098</v>
      </c>
      <c r="H61" s="24">
        <v>1873.2698496074829</v>
      </c>
      <c r="I61" s="24">
        <v>15914.966353535503</v>
      </c>
    </row>
    <row r="62" spans="1:9">
      <c r="A62" s="26" t="s">
        <v>1833</v>
      </c>
      <c r="B62" s="24">
        <v>1494.4758958958137</v>
      </c>
      <c r="C62" s="24">
        <v>46.159231543692677</v>
      </c>
      <c r="D62" s="24">
        <v>1924.6802427869764</v>
      </c>
      <c r="E62" s="24">
        <v>2134.2884825049618</v>
      </c>
      <c r="F62" s="24">
        <v>44.834276876874412</v>
      </c>
      <c r="G62" s="24">
        <v>14.94475895895814</v>
      </c>
      <c r="H62" s="24">
        <v>444.7331297629276</v>
      </c>
      <c r="I62" s="24">
        <v>3778.3733069544724</v>
      </c>
    </row>
    <row r="63" spans="1:9">
      <c r="A63" s="26" t="s">
        <v>1822</v>
      </c>
      <c r="B63" s="24">
        <v>2173.7831213030022</v>
      </c>
      <c r="C63" s="24">
        <v>67.140700427189344</v>
      </c>
      <c r="D63" s="24">
        <v>2799.5348985992387</v>
      </c>
      <c r="E63" s="24">
        <v>3104.4196109163081</v>
      </c>
      <c r="F63" s="24">
        <v>65.213493639090061</v>
      </c>
      <c r="G63" s="24">
        <v>21.73783121303002</v>
      </c>
      <c r="H63" s="24">
        <v>646.88455238244012</v>
      </c>
      <c r="I63" s="24">
        <v>5495.8157192065046</v>
      </c>
    </row>
    <row r="64" spans="1:9">
      <c r="A64" s="26" t="s">
        <v>1835</v>
      </c>
      <c r="B64" s="24">
        <v>1132.1787090119801</v>
      </c>
      <c r="C64" s="24">
        <v>34.969114805827786</v>
      </c>
      <c r="D64" s="24">
        <v>1458.0910930204366</v>
      </c>
      <c r="E64" s="24">
        <v>1616.8852140189103</v>
      </c>
      <c r="F64" s="24">
        <v>33.965361270359402</v>
      </c>
      <c r="G64" s="24">
        <v>11.321787090119802</v>
      </c>
      <c r="H64" s="24">
        <v>336.91903769918758</v>
      </c>
      <c r="I64" s="24">
        <v>2862.4040204200546</v>
      </c>
    </row>
    <row r="65" spans="1:9">
      <c r="A65" s="26" t="s">
        <v>1827</v>
      </c>
      <c r="B65" s="24">
        <v>2264.3574180239602</v>
      </c>
      <c r="C65" s="24">
        <v>69.938229611655572</v>
      </c>
      <c r="D65" s="24">
        <v>2916.1821860408731</v>
      </c>
      <c r="E65" s="24">
        <v>3233.7704280378207</v>
      </c>
      <c r="F65" s="24">
        <v>67.930722540718804</v>
      </c>
      <c r="G65" s="24">
        <v>22.643574180239604</v>
      </c>
      <c r="H65" s="24">
        <v>673.83807539837517</v>
      </c>
      <c r="I65" s="24">
        <v>5724.8080408401092</v>
      </c>
    </row>
    <row r="66" spans="1:9">
      <c r="A66" s="26" t="s">
        <v>1689</v>
      </c>
      <c r="B66" s="24">
        <v>1132.1787090119801</v>
      </c>
      <c r="C66" s="24">
        <v>34.969114805827786</v>
      </c>
      <c r="D66" s="24">
        <v>1458.0910930204366</v>
      </c>
      <c r="E66" s="24">
        <v>1616.8852140189103</v>
      </c>
      <c r="F66" s="24">
        <v>33.965361270359402</v>
      </c>
      <c r="G66" s="24">
        <v>11.321787090119802</v>
      </c>
      <c r="H66" s="24">
        <v>336.91903769918758</v>
      </c>
      <c r="I66" s="24">
        <v>2862.4040204200546</v>
      </c>
    </row>
    <row r="67" spans="1:9">
      <c r="A67" s="26" t="s">
        <v>1832</v>
      </c>
      <c r="B67" s="24">
        <v>2264.3574180239602</v>
      </c>
      <c r="C67" s="24">
        <v>69.938229611655572</v>
      </c>
      <c r="D67" s="24">
        <v>2916.1821860408731</v>
      </c>
      <c r="E67" s="24">
        <v>3233.7704280378207</v>
      </c>
      <c r="F67" s="24">
        <v>67.930722540718804</v>
      </c>
      <c r="G67" s="24">
        <v>22.643574180239604</v>
      </c>
      <c r="H67" s="24">
        <v>673.83807539837517</v>
      </c>
      <c r="I67" s="24">
        <v>5724.8080408401092</v>
      </c>
    </row>
    <row r="68" spans="1:9">
      <c r="A68" s="26" t="s">
        <v>1831</v>
      </c>
      <c r="B68" s="24">
        <v>1449.1887475353346</v>
      </c>
      <c r="C68" s="24">
        <v>44.760466951459563</v>
      </c>
      <c r="D68" s="24">
        <v>1866.3565990661591</v>
      </c>
      <c r="E68" s="24">
        <v>2069.6130739442056</v>
      </c>
      <c r="F68" s="24">
        <v>43.47566242606004</v>
      </c>
      <c r="G68" s="24">
        <v>14.491887475353348</v>
      </c>
      <c r="H68" s="24">
        <v>431.25636825496008</v>
      </c>
      <c r="I68" s="24">
        <v>3663.87714613767</v>
      </c>
    </row>
    <row r="69" spans="1:9">
      <c r="A69" s="26" t="s">
        <v>1828</v>
      </c>
      <c r="B69" s="24">
        <v>3396.5361270359404</v>
      </c>
      <c r="C69" s="24">
        <v>104.90734441748336</v>
      </c>
      <c r="D69" s="24">
        <v>4374.2732790613099</v>
      </c>
      <c r="E69" s="24">
        <v>4850.6556420567313</v>
      </c>
      <c r="F69" s="24">
        <v>101.8960838110782</v>
      </c>
      <c r="G69" s="24">
        <v>33.965361270359409</v>
      </c>
      <c r="H69" s="24">
        <v>1010.7571130975628</v>
      </c>
      <c r="I69" s="24">
        <v>8587.2120612601648</v>
      </c>
    </row>
    <row r="70" spans="1:9">
      <c r="A70" s="26" t="s">
        <v>1826</v>
      </c>
      <c r="B70" s="24">
        <v>5660.8935450599001</v>
      </c>
      <c r="C70" s="24">
        <v>174.84557402913893</v>
      </c>
      <c r="D70" s="24">
        <v>7290.4554651021826</v>
      </c>
      <c r="E70" s="24">
        <v>8084.4260700945524</v>
      </c>
      <c r="F70" s="24">
        <v>169.82680635179702</v>
      </c>
      <c r="G70" s="24">
        <v>56.608935450599013</v>
      </c>
      <c r="H70" s="24">
        <v>1684.5951884959379</v>
      </c>
      <c r="I70" s="24">
        <v>14312.020102100274</v>
      </c>
    </row>
    <row r="71" spans="1:9">
      <c r="A71" s="26" t="s">
        <v>1829</v>
      </c>
      <c r="B71" s="24">
        <v>905.74296720958432</v>
      </c>
      <c r="C71" s="24">
        <v>27.97529184466223</v>
      </c>
      <c r="D71" s="24">
        <v>1166.4728744163494</v>
      </c>
      <c r="E71" s="24">
        <v>1293.5081712151284</v>
      </c>
      <c r="F71" s="24">
        <v>27.172289016287529</v>
      </c>
      <c r="G71" s="24">
        <v>9.0574296720958429</v>
      </c>
      <c r="H71" s="24">
        <v>269.53523015935008</v>
      </c>
      <c r="I71" s="24">
        <v>2289.9232163360439</v>
      </c>
    </row>
    <row r="72" spans="1:9">
      <c r="A72" s="26" t="s">
        <v>1830</v>
      </c>
      <c r="B72" s="24">
        <v>1132.1787090119801</v>
      </c>
      <c r="C72" s="24">
        <v>34.969114805827786</v>
      </c>
      <c r="D72" s="24">
        <v>1458.0910930204366</v>
      </c>
      <c r="E72" s="24">
        <v>1616.8852140189103</v>
      </c>
      <c r="F72" s="24">
        <v>33.965361270359402</v>
      </c>
      <c r="G72" s="24">
        <v>11.321787090119802</v>
      </c>
      <c r="H72" s="24">
        <v>336.91903769918758</v>
      </c>
      <c r="I72" s="24">
        <v>2862.4040204200546</v>
      </c>
    </row>
    <row r="73" spans="1:9">
      <c r="A73" s="26" t="s">
        <v>1820</v>
      </c>
      <c r="B73" s="24">
        <v>2878.100060700815</v>
      </c>
      <c r="C73" s="24">
        <v>88.894633545208052</v>
      </c>
      <c r="D73" s="24">
        <v>3706.5986402373078</v>
      </c>
      <c r="E73" s="24">
        <v>4110.2675713404842</v>
      </c>
      <c r="F73" s="24">
        <v>86.343001821024444</v>
      </c>
      <c r="G73" s="24">
        <v>28.781000607008149</v>
      </c>
      <c r="H73" s="24">
        <v>856.47848271189423</v>
      </c>
      <c r="I73" s="24">
        <v>7276.4883488319001</v>
      </c>
    </row>
    <row r="74" spans="1:9">
      <c r="A74" s="26" t="s">
        <v>1823</v>
      </c>
      <c r="B74" s="24">
        <v>1132.1787090119801</v>
      </c>
      <c r="C74" s="24">
        <v>34.969114805827786</v>
      </c>
      <c r="D74" s="24">
        <v>1458.0910930204366</v>
      </c>
      <c r="E74" s="24">
        <v>1616.8852140189103</v>
      </c>
      <c r="F74" s="24">
        <v>33.965361270359402</v>
      </c>
      <c r="G74" s="24">
        <v>11.321787090119802</v>
      </c>
      <c r="H74" s="24">
        <v>336.91903769918758</v>
      </c>
      <c r="I74" s="24">
        <v>2862.4040204200546</v>
      </c>
    </row>
    <row r="75" spans="1:9">
      <c r="A75" s="26" t="s">
        <v>1819</v>
      </c>
      <c r="B75" s="24">
        <v>6873.5078336079123</v>
      </c>
      <c r="C75" s="24">
        <v>212.29906784057738</v>
      </c>
      <c r="D75" s="24">
        <v>8852.1365666167494</v>
      </c>
      <c r="E75" s="24">
        <v>9816.1828129610112</v>
      </c>
      <c r="F75" s="24">
        <v>206.20523500823737</v>
      </c>
      <c r="G75" s="24">
        <v>68.735078336079127</v>
      </c>
      <c r="H75" s="24">
        <v>2045.4506223120475</v>
      </c>
      <c r="I75" s="24">
        <v>17377.783472432209</v>
      </c>
    </row>
    <row r="76" spans="1:9">
      <c r="A76" s="25" t="s">
        <v>11</v>
      </c>
      <c r="B76" s="24">
        <v>65475.347468000866</v>
      </c>
      <c r="C76" s="24">
        <v>3080.7559924426751</v>
      </c>
      <c r="D76" s="24">
        <v>80398.447929121277</v>
      </c>
      <c r="E76" s="24">
        <v>33985.922167566998</v>
      </c>
      <c r="F76" s="24">
        <v>1964.2604240400256</v>
      </c>
      <c r="G76" s="24">
        <v>654.75347468000871</v>
      </c>
      <c r="H76" s="24">
        <v>26012.831342433194</v>
      </c>
      <c r="I76" s="24">
        <v>223917.13782123351</v>
      </c>
    </row>
    <row r="77" spans="1:9">
      <c r="A77" s="26" t="s">
        <v>1539</v>
      </c>
      <c r="B77" s="24">
        <v>1799.3553733779895</v>
      </c>
      <c r="C77" s="24">
        <v>84.6635422863136</v>
      </c>
      <c r="D77" s="24">
        <v>2209.4633306561036</v>
      </c>
      <c r="E77" s="24">
        <v>933.98132329583143</v>
      </c>
      <c r="F77" s="24">
        <v>53.980661201339679</v>
      </c>
      <c r="G77" s="24">
        <v>17.993553733779898</v>
      </c>
      <c r="H77" s="24">
        <v>714.86948390243731</v>
      </c>
      <c r="I77" s="24">
        <v>6153.5603965594082</v>
      </c>
    </row>
    <row r="78" spans="1:9">
      <c r="A78" s="26" t="s">
        <v>1529</v>
      </c>
      <c r="B78" s="24">
        <v>274.33473009364269</v>
      </c>
      <c r="C78" s="24">
        <v>12.908039382061768</v>
      </c>
      <c r="D78" s="24">
        <v>336.86093110636074</v>
      </c>
      <c r="E78" s="24">
        <v>142.39739299405224</v>
      </c>
      <c r="F78" s="24">
        <v>8.2300419028092797</v>
      </c>
      <c r="G78" s="24">
        <v>2.7433473009364269</v>
      </c>
      <c r="H78" s="24">
        <v>108.99099189638473</v>
      </c>
      <c r="I78" s="24">
        <v>938.1889511552472</v>
      </c>
    </row>
    <row r="79" spans="1:9">
      <c r="A79" s="26" t="s">
        <v>1535</v>
      </c>
      <c r="B79" s="24">
        <v>5398.066120133969</v>
      </c>
      <c r="C79" s="24">
        <v>253.9906268589408</v>
      </c>
      <c r="D79" s="24">
        <v>6628.3899919683117</v>
      </c>
      <c r="E79" s="24">
        <v>2801.9439698874944</v>
      </c>
      <c r="F79" s="24">
        <v>161.94198360401904</v>
      </c>
      <c r="G79" s="24">
        <v>53.980661201339686</v>
      </c>
      <c r="H79" s="24">
        <v>2144.6084517073118</v>
      </c>
      <c r="I79" s="24">
        <v>18460.681189678224</v>
      </c>
    </row>
    <row r="80" spans="1:9">
      <c r="A80" s="26" t="s">
        <v>1522</v>
      </c>
      <c r="B80" s="24">
        <v>1619.4198360401906</v>
      </c>
      <c r="C80" s="24">
        <v>76.19718805768224</v>
      </c>
      <c r="D80" s="24">
        <v>1988.516997590493</v>
      </c>
      <c r="E80" s="24">
        <v>840.58319096624837</v>
      </c>
      <c r="F80" s="24">
        <v>48.58259508120571</v>
      </c>
      <c r="G80" s="24">
        <v>16.194198360401906</v>
      </c>
      <c r="H80" s="24">
        <v>643.38253551219361</v>
      </c>
      <c r="I80" s="24">
        <v>5538.2043569034677</v>
      </c>
    </row>
    <row r="81" spans="1:9">
      <c r="A81" s="26" t="s">
        <v>1523</v>
      </c>
      <c r="B81" s="24">
        <v>243.85309341657126</v>
      </c>
      <c r="C81" s="24">
        <v>11.473812784054903</v>
      </c>
      <c r="D81" s="24">
        <v>299.43193876120955</v>
      </c>
      <c r="E81" s="24">
        <v>126.57546043915754</v>
      </c>
      <c r="F81" s="24">
        <v>7.3155928024971368</v>
      </c>
      <c r="G81" s="24">
        <v>2.4385309341657129</v>
      </c>
      <c r="H81" s="24">
        <v>96.880881685675305</v>
      </c>
      <c r="I81" s="24">
        <v>833.9457343602196</v>
      </c>
    </row>
    <row r="82" spans="1:9">
      <c r="A82" s="26" t="s">
        <v>1521</v>
      </c>
      <c r="B82" s="24">
        <v>3598.710746755979</v>
      </c>
      <c r="C82" s="24">
        <v>169.3270845726272</v>
      </c>
      <c r="D82" s="24">
        <v>4418.9266613122072</v>
      </c>
      <c r="E82" s="24">
        <v>1867.9626465916629</v>
      </c>
      <c r="F82" s="24">
        <v>107.96132240267936</v>
      </c>
      <c r="G82" s="24">
        <v>35.987107467559795</v>
      </c>
      <c r="H82" s="24">
        <v>1429.7389678048746</v>
      </c>
      <c r="I82" s="24">
        <v>12307.120793118816</v>
      </c>
    </row>
    <row r="83" spans="1:9">
      <c r="A83" s="26" t="s">
        <v>1526</v>
      </c>
      <c r="B83" s="24">
        <v>73.155928024971374</v>
      </c>
      <c r="C83" s="24">
        <v>3.4421438352164708</v>
      </c>
      <c r="D83" s="24">
        <v>89.82958162836286</v>
      </c>
      <c r="E83" s="24">
        <v>37.972638131747253</v>
      </c>
      <c r="F83" s="24">
        <v>2.194677840749141</v>
      </c>
      <c r="G83" s="24">
        <v>0.73155928024971373</v>
      </c>
      <c r="H83" s="24">
        <v>29.064264505702592</v>
      </c>
      <c r="I83" s="24">
        <v>250.18372030806589</v>
      </c>
    </row>
    <row r="84" spans="1:9">
      <c r="A84" s="26" t="s">
        <v>1532</v>
      </c>
      <c r="B84" s="24">
        <v>85.348582695799948</v>
      </c>
      <c r="C84" s="24">
        <v>4.0158344744192167</v>
      </c>
      <c r="D84" s="24">
        <v>104.80117856642335</v>
      </c>
      <c r="E84" s="24">
        <v>44.301411153705139</v>
      </c>
      <c r="F84" s="24">
        <v>2.5604574808739984</v>
      </c>
      <c r="G84" s="24">
        <v>0.85348582695799957</v>
      </c>
      <c r="H84" s="24">
        <v>33.908308589986362</v>
      </c>
      <c r="I84" s="24">
        <v>291.88100702607693</v>
      </c>
    </row>
    <row r="85" spans="1:9">
      <c r="A85" s="26" t="s">
        <v>1525</v>
      </c>
      <c r="B85" s="24">
        <v>243.85309341657126</v>
      </c>
      <c r="C85" s="24">
        <v>11.473812784054903</v>
      </c>
      <c r="D85" s="24">
        <v>299.43193876120955</v>
      </c>
      <c r="E85" s="24">
        <v>126.57546043915754</v>
      </c>
      <c r="F85" s="24">
        <v>7.3155928024971368</v>
      </c>
      <c r="G85" s="24">
        <v>2.4385309341657129</v>
      </c>
      <c r="H85" s="24">
        <v>96.880881685675305</v>
      </c>
      <c r="I85" s="24">
        <v>833.9457343602196</v>
      </c>
    </row>
    <row r="86" spans="1:9">
      <c r="A86" s="26" t="s">
        <v>1538</v>
      </c>
      <c r="B86" s="24">
        <v>2519.0975227291856</v>
      </c>
      <c r="C86" s="24">
        <v>118.52895920083904</v>
      </c>
      <c r="D86" s="24">
        <v>3093.2486629185451</v>
      </c>
      <c r="E86" s="24">
        <v>1307.573852614164</v>
      </c>
      <c r="F86" s="24">
        <v>75.572925681875546</v>
      </c>
      <c r="G86" s="24">
        <v>25.190975227291855</v>
      </c>
      <c r="H86" s="24">
        <v>1000.8172774634122</v>
      </c>
      <c r="I86" s="24">
        <v>8614.9845551831713</v>
      </c>
    </row>
    <row r="87" spans="1:9">
      <c r="A87" s="26" t="s">
        <v>1527</v>
      </c>
      <c r="B87" s="24">
        <v>146.31185604994275</v>
      </c>
      <c r="C87" s="24">
        <v>6.8842876704329417</v>
      </c>
      <c r="D87" s="24">
        <v>179.65916325672572</v>
      </c>
      <c r="E87" s="24">
        <v>75.945276263494506</v>
      </c>
      <c r="F87" s="24">
        <v>4.3893556814982819</v>
      </c>
      <c r="G87" s="24">
        <v>1.4631185604994275</v>
      </c>
      <c r="H87" s="24">
        <v>58.128529011405185</v>
      </c>
      <c r="I87" s="24">
        <v>500.36744061613177</v>
      </c>
    </row>
    <row r="88" spans="1:9">
      <c r="A88" s="26" t="s">
        <v>603</v>
      </c>
      <c r="B88" s="24">
        <v>243.85309341657126</v>
      </c>
      <c r="C88" s="24">
        <v>11.473812784054903</v>
      </c>
      <c r="D88" s="24">
        <v>299.43193876120955</v>
      </c>
      <c r="E88" s="24">
        <v>126.57546043915754</v>
      </c>
      <c r="F88" s="24">
        <v>7.3155928024971368</v>
      </c>
      <c r="G88" s="24">
        <v>2.4385309341657129</v>
      </c>
      <c r="H88" s="24">
        <v>96.880881685675305</v>
      </c>
      <c r="I88" s="24">
        <v>833.9457343602196</v>
      </c>
    </row>
    <row r="89" spans="1:9">
      <c r="A89" s="26" t="s">
        <v>1533</v>
      </c>
      <c r="B89" s="24">
        <v>182.88982006242844</v>
      </c>
      <c r="C89" s="24">
        <v>8.6053595880411784</v>
      </c>
      <c r="D89" s="24">
        <v>224.57395407090715</v>
      </c>
      <c r="E89" s="24">
        <v>94.93159532936815</v>
      </c>
      <c r="F89" s="24">
        <v>5.4866946018728529</v>
      </c>
      <c r="G89" s="24">
        <v>1.8288982006242844</v>
      </c>
      <c r="H89" s="24">
        <v>72.660661264256476</v>
      </c>
      <c r="I89" s="24">
        <v>625.45930077016476</v>
      </c>
    </row>
    <row r="90" spans="1:9">
      <c r="A90" s="26" t="s">
        <v>1540</v>
      </c>
      <c r="B90" s="24">
        <v>1799.3553733779895</v>
      </c>
      <c r="C90" s="24">
        <v>84.6635422863136</v>
      </c>
      <c r="D90" s="24">
        <v>2209.4633306561036</v>
      </c>
      <c r="E90" s="24">
        <v>933.98132329583143</v>
      </c>
      <c r="F90" s="24">
        <v>53.980661201339679</v>
      </c>
      <c r="G90" s="24">
        <v>17.993553733779898</v>
      </c>
      <c r="H90" s="24">
        <v>714.86948390243731</v>
      </c>
      <c r="I90" s="24">
        <v>6153.5603965594082</v>
      </c>
    </row>
    <row r="91" spans="1:9">
      <c r="A91" s="26" t="s">
        <v>1531</v>
      </c>
      <c r="B91" s="24">
        <v>146.31185604994275</v>
      </c>
      <c r="C91" s="24">
        <v>6.8842876704329417</v>
      </c>
      <c r="D91" s="24">
        <v>179.65916325672572</v>
      </c>
      <c r="E91" s="24">
        <v>75.945276263494506</v>
      </c>
      <c r="F91" s="24">
        <v>4.3893556814982819</v>
      </c>
      <c r="G91" s="24">
        <v>1.4631185604994275</v>
      </c>
      <c r="H91" s="24">
        <v>58.128529011405185</v>
      </c>
      <c r="I91" s="24">
        <v>500.36744061613177</v>
      </c>
    </row>
    <row r="92" spans="1:9">
      <c r="A92" s="26" t="s">
        <v>1528</v>
      </c>
      <c r="B92" s="24">
        <v>2519.0975227291856</v>
      </c>
      <c r="C92" s="24">
        <v>118.52895920083904</v>
      </c>
      <c r="D92" s="24">
        <v>3093.2486629185451</v>
      </c>
      <c r="E92" s="24">
        <v>1307.573852614164</v>
      </c>
      <c r="F92" s="24">
        <v>75.572925681875546</v>
      </c>
      <c r="G92" s="24">
        <v>25.190975227291858</v>
      </c>
      <c r="H92" s="24">
        <v>1000.8172774634122</v>
      </c>
      <c r="I92" s="24">
        <v>8614.9845551831713</v>
      </c>
    </row>
    <row r="93" spans="1:9">
      <c r="A93" s="26" t="s">
        <v>1520</v>
      </c>
      <c r="B93" s="24">
        <v>73.155928024971374</v>
      </c>
      <c r="C93" s="24">
        <v>3.4421438352164708</v>
      </c>
      <c r="D93" s="24">
        <v>89.82958162836286</v>
      </c>
      <c r="E93" s="24">
        <v>37.972638131747253</v>
      </c>
      <c r="F93" s="24">
        <v>2.194677840749141</v>
      </c>
      <c r="G93" s="24">
        <v>0.73155928024971373</v>
      </c>
      <c r="H93" s="24">
        <v>29.064264505702592</v>
      </c>
      <c r="I93" s="24">
        <v>250.18372030806589</v>
      </c>
    </row>
    <row r="94" spans="1:9">
      <c r="A94" s="26" t="s">
        <v>1537</v>
      </c>
      <c r="B94" s="24">
        <v>3598.710746755979</v>
      </c>
      <c r="C94" s="24">
        <v>169.3270845726272</v>
      </c>
      <c r="D94" s="24">
        <v>4418.9266613122072</v>
      </c>
      <c r="E94" s="24">
        <v>1867.9626465916629</v>
      </c>
      <c r="F94" s="24">
        <v>107.96132240267936</v>
      </c>
      <c r="G94" s="24">
        <v>35.987107467559795</v>
      </c>
      <c r="H94" s="24">
        <v>1429.7389678048746</v>
      </c>
      <c r="I94" s="24">
        <v>12307.120793118816</v>
      </c>
    </row>
    <row r="95" spans="1:9">
      <c r="A95" s="26" t="s">
        <v>620</v>
      </c>
      <c r="B95" s="24">
        <v>10976.067777605736</v>
      </c>
      <c r="C95" s="24">
        <v>516.44760794651302</v>
      </c>
      <c r="D95" s="24">
        <v>13477.726317002231</v>
      </c>
      <c r="E95" s="24">
        <v>5697.2860721045718</v>
      </c>
      <c r="F95" s="24">
        <v>329.28203332817202</v>
      </c>
      <c r="G95" s="24">
        <v>109.76067777605735</v>
      </c>
      <c r="H95" s="24">
        <v>4360.7038518048676</v>
      </c>
      <c r="I95" s="24">
        <v>37536.718419012388</v>
      </c>
    </row>
    <row r="96" spans="1:9">
      <c r="A96" s="26" t="s">
        <v>1534</v>
      </c>
      <c r="B96" s="24">
        <v>2267.1877704562667</v>
      </c>
      <c r="C96" s="24">
        <v>106.67606328075514</v>
      </c>
      <c r="D96" s="24">
        <v>2783.9237966266905</v>
      </c>
      <c r="E96" s="24">
        <v>1176.8164673527476</v>
      </c>
      <c r="F96" s="24">
        <v>68.015633113687997</v>
      </c>
      <c r="G96" s="24">
        <v>22.671877704562672</v>
      </c>
      <c r="H96" s="24">
        <v>900.73554971707108</v>
      </c>
      <c r="I96" s="24">
        <v>7753.4860996648549</v>
      </c>
    </row>
    <row r="97" spans="1:9">
      <c r="A97" s="26" t="s">
        <v>1536</v>
      </c>
      <c r="B97" s="24">
        <v>7197.421493511958</v>
      </c>
      <c r="C97" s="24">
        <v>338.6541691452544</v>
      </c>
      <c r="D97" s="24">
        <v>8837.8533226244144</v>
      </c>
      <c r="E97" s="24">
        <v>3735.9252931833257</v>
      </c>
      <c r="F97" s="24">
        <v>215.92264480535871</v>
      </c>
      <c r="G97" s="24">
        <v>71.974214935119591</v>
      </c>
      <c r="H97" s="24">
        <v>2859.4779356097492</v>
      </c>
      <c r="I97" s="24">
        <v>24614.241586237629</v>
      </c>
    </row>
    <row r="98" spans="1:9">
      <c r="A98" s="26" t="s">
        <v>1530</v>
      </c>
      <c r="B98" s="24">
        <v>20286.899383212593</v>
      </c>
      <c r="C98" s="24">
        <v>954.54227063794269</v>
      </c>
      <c r="D98" s="24">
        <v>24910.67686966703</v>
      </c>
      <c r="E98" s="24">
        <v>10530.20732415485</v>
      </c>
      <c r="F98" s="24">
        <v>608.60698149637778</v>
      </c>
      <c r="G98" s="24">
        <v>202.86899383212597</v>
      </c>
      <c r="H98" s="24">
        <v>8059.82270463442</v>
      </c>
      <c r="I98" s="24">
        <v>69378.546595363485</v>
      </c>
    </row>
    <row r="99" spans="1:9">
      <c r="A99" s="26" t="s">
        <v>1524</v>
      </c>
      <c r="B99" s="24">
        <v>182.88982006242844</v>
      </c>
      <c r="C99" s="24">
        <v>8.6053595880411784</v>
      </c>
      <c r="D99" s="24">
        <v>224.57395407090715</v>
      </c>
      <c r="E99" s="24">
        <v>94.93159532936815</v>
      </c>
      <c r="F99" s="24">
        <v>5.4866946018728529</v>
      </c>
      <c r="G99" s="24">
        <v>1.8288982006242844</v>
      </c>
      <c r="H99" s="24">
        <v>72.660661264256476</v>
      </c>
      <c r="I99" s="24">
        <v>625.45930077016476</v>
      </c>
    </row>
    <row r="100" spans="1:9">
      <c r="A100" s="25" t="s">
        <v>25</v>
      </c>
      <c r="B100" s="24">
        <v>27856.238090829698</v>
      </c>
      <c r="C100" s="24">
        <v>1262.1782871555135</v>
      </c>
      <c r="D100" s="24">
        <v>40762.598793249395</v>
      </c>
      <c r="E100" s="24">
        <v>15038.667726210755</v>
      </c>
      <c r="F100" s="24">
        <v>835.68714272489103</v>
      </c>
      <c r="G100" s="24">
        <v>278.56238090829697</v>
      </c>
      <c r="H100" s="24">
        <v>13280.409789237969</v>
      </c>
      <c r="I100" s="24">
        <v>112082.46300322446</v>
      </c>
    </row>
    <row r="101" spans="1:9">
      <c r="A101" s="26" t="s">
        <v>1187</v>
      </c>
      <c r="B101" s="24">
        <v>999.81783363837803</v>
      </c>
      <c r="C101" s="24">
        <v>45.302181745232105</v>
      </c>
      <c r="D101" s="24">
        <v>1463.0537363318135</v>
      </c>
      <c r="E101" s="24">
        <v>539.76879928296114</v>
      </c>
      <c r="F101" s="24">
        <v>29.994535009151342</v>
      </c>
      <c r="G101" s="24">
        <v>9.9981783363837806</v>
      </c>
      <c r="H101" s="24">
        <v>476.66129582935105</v>
      </c>
      <c r="I101" s="24">
        <v>4022.8707474189946</v>
      </c>
    </row>
    <row r="102" spans="1:9">
      <c r="A102" s="26" t="s">
        <v>2018</v>
      </c>
      <c r="B102" s="24">
        <v>1399.7449670937294</v>
      </c>
      <c r="C102" s="24">
        <v>63.423054443324951</v>
      </c>
      <c r="D102" s="24">
        <v>2048.275230864539</v>
      </c>
      <c r="E102" s="24">
        <v>755.6763189961456</v>
      </c>
      <c r="F102" s="24">
        <v>41.992349012811879</v>
      </c>
      <c r="G102" s="24">
        <v>13.997449670937293</v>
      </c>
      <c r="H102" s="24">
        <v>667.32581416109144</v>
      </c>
      <c r="I102" s="24">
        <v>5632.0190463865929</v>
      </c>
    </row>
    <row r="103" spans="1:9">
      <c r="A103" s="26" t="s">
        <v>2013</v>
      </c>
      <c r="B103" s="24">
        <v>1599.7085338214049</v>
      </c>
      <c r="C103" s="24">
        <v>72.48349079237137</v>
      </c>
      <c r="D103" s="24">
        <v>2340.885978130902</v>
      </c>
      <c r="E103" s="24">
        <v>863.63007885273782</v>
      </c>
      <c r="F103" s="24">
        <v>47.991256014642147</v>
      </c>
      <c r="G103" s="24">
        <v>15.997085338214049</v>
      </c>
      <c r="H103" s="24">
        <v>762.6580733269617</v>
      </c>
      <c r="I103" s="24">
        <v>6436.5931958703914</v>
      </c>
    </row>
    <row r="104" spans="1:9">
      <c r="A104" s="26" t="s">
        <v>2026</v>
      </c>
      <c r="B104" s="24">
        <v>799.85426691070256</v>
      </c>
      <c r="C104" s="24">
        <v>36.241745396185692</v>
      </c>
      <c r="D104" s="24">
        <v>1170.442989065451</v>
      </c>
      <c r="E104" s="24">
        <v>431.81503942636897</v>
      </c>
      <c r="F104" s="24">
        <v>23.995628007321073</v>
      </c>
      <c r="G104" s="24">
        <v>7.9985426691070245</v>
      </c>
      <c r="H104" s="24">
        <v>381.32903666348085</v>
      </c>
      <c r="I104" s="24">
        <v>3218.2965979351961</v>
      </c>
    </row>
    <row r="105" spans="1:9">
      <c r="A105" s="26" t="s">
        <v>2010</v>
      </c>
      <c r="B105" s="24">
        <v>799.85426691070256</v>
      </c>
      <c r="C105" s="24">
        <v>36.241745396185692</v>
      </c>
      <c r="D105" s="24">
        <v>1170.442989065451</v>
      </c>
      <c r="E105" s="24">
        <v>431.81503942636897</v>
      </c>
      <c r="F105" s="24">
        <v>23.995628007321073</v>
      </c>
      <c r="G105" s="24">
        <v>7.9985426691070254</v>
      </c>
      <c r="H105" s="24">
        <v>381.32903666348085</v>
      </c>
      <c r="I105" s="24">
        <v>3218.2965979351961</v>
      </c>
    </row>
    <row r="106" spans="1:9">
      <c r="A106" s="26" t="s">
        <v>2011</v>
      </c>
      <c r="B106" s="24">
        <v>1599.7085338214049</v>
      </c>
      <c r="C106" s="24">
        <v>72.48349079237137</v>
      </c>
      <c r="D106" s="24">
        <v>2340.885978130902</v>
      </c>
      <c r="E106" s="24">
        <v>863.63007885273782</v>
      </c>
      <c r="F106" s="24">
        <v>47.991256014642147</v>
      </c>
      <c r="G106" s="24">
        <v>15.997085338214049</v>
      </c>
      <c r="H106" s="24">
        <v>762.6580733269617</v>
      </c>
      <c r="I106" s="24">
        <v>6436.5931958703914</v>
      </c>
    </row>
    <row r="107" spans="1:9">
      <c r="A107" s="26" t="s">
        <v>2009</v>
      </c>
      <c r="B107" s="24">
        <v>139.97449670937294</v>
      </c>
      <c r="C107" s="24">
        <v>6.3423054443324958</v>
      </c>
      <c r="D107" s="24">
        <v>204.82752308645391</v>
      </c>
      <c r="E107" s="24">
        <v>75.567631899614568</v>
      </c>
      <c r="F107" s="24">
        <v>4.199234901281188</v>
      </c>
      <c r="G107" s="24">
        <v>1.3997449670937294</v>
      </c>
      <c r="H107" s="24">
        <v>66.732581416109142</v>
      </c>
      <c r="I107" s="24">
        <v>563.20190463865924</v>
      </c>
    </row>
    <row r="108" spans="1:9">
      <c r="A108" s="26" t="s">
        <v>2021</v>
      </c>
      <c r="B108" s="24">
        <v>1639.7012471669402</v>
      </c>
      <c r="C108" s="24">
        <v>74.295578062180653</v>
      </c>
      <c r="D108" s="24">
        <v>2399.4081275841745</v>
      </c>
      <c r="E108" s="24">
        <v>885.22083082405629</v>
      </c>
      <c r="F108" s="24">
        <v>49.191037415008196</v>
      </c>
      <c r="G108" s="24">
        <v>16.397012471669399</v>
      </c>
      <c r="H108" s="24">
        <v>781.72452516013573</v>
      </c>
      <c r="I108" s="24">
        <v>6597.5080257671516</v>
      </c>
    </row>
    <row r="109" spans="1:9">
      <c r="A109" s="26" t="s">
        <v>2017</v>
      </c>
      <c r="B109" s="24">
        <v>1099.7996170022161</v>
      </c>
      <c r="C109" s="24">
        <v>49.832399919755332</v>
      </c>
      <c r="D109" s="24">
        <v>1609.3591099649952</v>
      </c>
      <c r="E109" s="24">
        <v>593.74567921125731</v>
      </c>
      <c r="F109" s="24">
        <v>32.99398851006648</v>
      </c>
      <c r="G109" s="24">
        <v>10.99799617002216</v>
      </c>
      <c r="H109" s="24">
        <v>524.32742541228617</v>
      </c>
      <c r="I109" s="24">
        <v>4425.1578221608952</v>
      </c>
    </row>
    <row r="110" spans="1:9">
      <c r="A110" s="26" t="s">
        <v>2019</v>
      </c>
      <c r="B110" s="24">
        <v>599.89070018302687</v>
      </c>
      <c r="C110" s="24">
        <v>27.181309047139266</v>
      </c>
      <c r="D110" s="24">
        <v>877.83224179908825</v>
      </c>
      <c r="E110" s="24">
        <v>323.86127956977674</v>
      </c>
      <c r="F110" s="24">
        <v>17.996721005490805</v>
      </c>
      <c r="G110" s="24">
        <v>5.9989070018302684</v>
      </c>
      <c r="H110" s="24">
        <v>285.99677749761065</v>
      </c>
      <c r="I110" s="24">
        <v>2413.7224484513972</v>
      </c>
    </row>
    <row r="111" spans="1:9">
      <c r="A111" s="26" t="s">
        <v>2025</v>
      </c>
      <c r="B111" s="24">
        <v>2499.5445840959451</v>
      </c>
      <c r="C111" s="24">
        <v>113.25545436308026</v>
      </c>
      <c r="D111" s="24">
        <v>3657.6343408295338</v>
      </c>
      <c r="E111" s="24">
        <v>1349.4219982074028</v>
      </c>
      <c r="F111" s="24">
        <v>74.986337522878358</v>
      </c>
      <c r="G111" s="24">
        <v>24.995445840959452</v>
      </c>
      <c r="H111" s="24">
        <v>1191.6532395733775</v>
      </c>
      <c r="I111" s="24">
        <v>10057.176868547487</v>
      </c>
    </row>
    <row r="112" spans="1:9">
      <c r="A112" s="26" t="s">
        <v>2015</v>
      </c>
      <c r="B112" s="24">
        <v>999.81783363837803</v>
      </c>
      <c r="C112" s="24">
        <v>45.302181745232105</v>
      </c>
      <c r="D112" s="24">
        <v>1463.0537363318135</v>
      </c>
      <c r="E112" s="24">
        <v>539.76879928296114</v>
      </c>
      <c r="F112" s="24">
        <v>29.994535009151342</v>
      </c>
      <c r="G112" s="24">
        <v>9.9981783363837806</v>
      </c>
      <c r="H112" s="24">
        <v>476.66129582935105</v>
      </c>
      <c r="I112" s="24">
        <v>4022.8707474189946</v>
      </c>
    </row>
    <row r="113" spans="1:9">
      <c r="A113" s="26" t="s">
        <v>2008</v>
      </c>
      <c r="B113" s="24">
        <v>199.96356672767564</v>
      </c>
      <c r="C113" s="24">
        <v>9.060436349046423</v>
      </c>
      <c r="D113" s="24">
        <v>292.61074726636275</v>
      </c>
      <c r="E113" s="24">
        <v>107.95375985659224</v>
      </c>
      <c r="F113" s="24">
        <v>5.9989070018302684</v>
      </c>
      <c r="G113" s="24">
        <v>1.9996356672767563</v>
      </c>
      <c r="H113" s="24">
        <v>95.332259165870212</v>
      </c>
      <c r="I113" s="24">
        <v>804.57414948379903</v>
      </c>
    </row>
    <row r="114" spans="1:9">
      <c r="A114" s="26" t="s">
        <v>2012</v>
      </c>
      <c r="B114" s="24">
        <v>499.90891681918902</v>
      </c>
      <c r="C114" s="24">
        <v>22.651090872616052</v>
      </c>
      <c r="D114" s="24">
        <v>731.52686816590676</v>
      </c>
      <c r="E114" s="24">
        <v>269.88439964148057</v>
      </c>
      <c r="F114" s="24">
        <v>14.997267504575671</v>
      </c>
      <c r="G114" s="24">
        <v>4.9990891681918903</v>
      </c>
      <c r="H114" s="24">
        <v>238.33064791467552</v>
      </c>
      <c r="I114" s="24">
        <v>2011.4353737094973</v>
      </c>
    </row>
    <row r="115" spans="1:9">
      <c r="A115" s="26" t="s">
        <v>2024</v>
      </c>
      <c r="B115" s="24">
        <v>499.90891681918902</v>
      </c>
      <c r="C115" s="24">
        <v>22.651090872616052</v>
      </c>
      <c r="D115" s="24">
        <v>731.52686816590676</v>
      </c>
      <c r="E115" s="24">
        <v>269.88439964148057</v>
      </c>
      <c r="F115" s="24">
        <v>14.997267504575671</v>
      </c>
      <c r="G115" s="24">
        <v>4.9990891681918903</v>
      </c>
      <c r="H115" s="24">
        <v>238.33064791467552</v>
      </c>
      <c r="I115" s="24">
        <v>2011.4353737094973</v>
      </c>
    </row>
    <row r="116" spans="1:9">
      <c r="A116" s="26" t="s">
        <v>2023</v>
      </c>
      <c r="B116" s="24">
        <v>499.90891681918902</v>
      </c>
      <c r="C116" s="24">
        <v>22.651090872616052</v>
      </c>
      <c r="D116" s="24">
        <v>731.52686816590676</v>
      </c>
      <c r="E116" s="24">
        <v>269.88439964148057</v>
      </c>
      <c r="F116" s="24">
        <v>14.997267504575671</v>
      </c>
      <c r="G116" s="24">
        <v>4.9990891681918903</v>
      </c>
      <c r="H116" s="24">
        <v>238.33064791467552</v>
      </c>
      <c r="I116" s="24">
        <v>2011.4353737094973</v>
      </c>
    </row>
    <row r="117" spans="1:9">
      <c r="A117" s="26" t="s">
        <v>2027</v>
      </c>
      <c r="B117" s="24">
        <v>499.90891681918907</v>
      </c>
      <c r="C117" s="24">
        <v>22.651090872616056</v>
      </c>
      <c r="D117" s="24">
        <v>731.52686816590688</v>
      </c>
      <c r="E117" s="24">
        <v>269.88439964148063</v>
      </c>
      <c r="F117" s="24">
        <v>14.997267504575671</v>
      </c>
      <c r="G117" s="24">
        <v>4.9990891681918903</v>
      </c>
      <c r="H117" s="24">
        <v>238.33064791467552</v>
      </c>
      <c r="I117" s="24">
        <v>2011.4353737094975</v>
      </c>
    </row>
    <row r="118" spans="1:9">
      <c r="A118" s="26" t="s">
        <v>1508</v>
      </c>
      <c r="B118" s="24">
        <v>1999.6356672767561</v>
      </c>
      <c r="C118" s="24">
        <v>90.604363490464209</v>
      </c>
      <c r="D118" s="24">
        <v>2926.107472663627</v>
      </c>
      <c r="E118" s="24">
        <v>1079.5375985659223</v>
      </c>
      <c r="F118" s="24">
        <v>59.989070018302684</v>
      </c>
      <c r="G118" s="24">
        <v>19.996356672767561</v>
      </c>
      <c r="H118" s="24">
        <v>953.32259165870209</v>
      </c>
      <c r="I118" s="24">
        <v>8045.7414948379892</v>
      </c>
    </row>
    <row r="119" spans="1:9">
      <c r="A119" s="26" t="s">
        <v>2020</v>
      </c>
      <c r="B119" s="24">
        <v>699.87248354686471</v>
      </c>
      <c r="C119" s="24">
        <v>31.711527221662475</v>
      </c>
      <c r="D119" s="24">
        <v>1024.1376154322695</v>
      </c>
      <c r="E119" s="24">
        <v>377.8381594980728</v>
      </c>
      <c r="F119" s="24">
        <v>20.996174506405939</v>
      </c>
      <c r="G119" s="24">
        <v>6.9987248354686464</v>
      </c>
      <c r="H119" s="24">
        <v>333.66290708054572</v>
      </c>
      <c r="I119" s="24">
        <v>2816.0095231932964</v>
      </c>
    </row>
    <row r="120" spans="1:9">
      <c r="A120" s="26" t="s">
        <v>2022</v>
      </c>
      <c r="B120" s="24">
        <v>699.87248354686471</v>
      </c>
      <c r="C120" s="24">
        <v>31.711527221662475</v>
      </c>
      <c r="D120" s="24">
        <v>1024.1376154322695</v>
      </c>
      <c r="E120" s="24">
        <v>377.8381594980728</v>
      </c>
      <c r="F120" s="24">
        <v>20.996174506405939</v>
      </c>
      <c r="G120" s="24">
        <v>6.9987248354686464</v>
      </c>
      <c r="H120" s="24">
        <v>333.66290708054572</v>
      </c>
      <c r="I120" s="24">
        <v>2816.0095231932964</v>
      </c>
    </row>
    <row r="121" spans="1:9">
      <c r="A121" s="26" t="s">
        <v>2016</v>
      </c>
      <c r="B121" s="24">
        <v>2999.4535009151341</v>
      </c>
      <c r="C121" s="24">
        <v>135.90654523569631</v>
      </c>
      <c r="D121" s="24">
        <v>4389.1612089954406</v>
      </c>
      <c r="E121" s="24">
        <v>1619.3063978488833</v>
      </c>
      <c r="F121" s="24">
        <v>89.983605027454033</v>
      </c>
      <c r="G121" s="24">
        <v>29.994535009151342</v>
      </c>
      <c r="H121" s="24">
        <v>1429.9838874880529</v>
      </c>
      <c r="I121" s="24">
        <v>12068.612242256984</v>
      </c>
    </row>
    <row r="122" spans="1:9">
      <c r="A122" s="26" t="s">
        <v>2007</v>
      </c>
      <c r="B122" s="24">
        <v>2899.4717175512965</v>
      </c>
      <c r="C122" s="24">
        <v>131.3763270611731</v>
      </c>
      <c r="D122" s="24">
        <v>4242.8558353622593</v>
      </c>
      <c r="E122" s="24">
        <v>1565.3295179205875</v>
      </c>
      <c r="F122" s="24">
        <v>86.984151526538881</v>
      </c>
      <c r="G122" s="24">
        <v>28.994717175512964</v>
      </c>
      <c r="H122" s="24">
        <v>1382.317757905118</v>
      </c>
      <c r="I122" s="24">
        <v>11666.325167515084</v>
      </c>
    </row>
    <row r="123" spans="1:9">
      <c r="A123" s="26" t="s">
        <v>2014</v>
      </c>
      <c r="B123" s="24">
        <v>1599.7085338214049</v>
      </c>
      <c r="C123" s="24">
        <v>72.48349079237137</v>
      </c>
      <c r="D123" s="24">
        <v>2340.885978130902</v>
      </c>
      <c r="E123" s="24">
        <v>863.63007885273782</v>
      </c>
      <c r="F123" s="24">
        <v>47.991256014642147</v>
      </c>
      <c r="G123" s="24">
        <v>15.997085338214049</v>
      </c>
      <c r="H123" s="24">
        <v>762.6580733269617</v>
      </c>
      <c r="I123" s="24">
        <v>6436.5931958703914</v>
      </c>
    </row>
    <row r="124" spans="1:9">
      <c r="A124" s="26" t="s">
        <v>2028</v>
      </c>
      <c r="B124" s="24">
        <v>499.90891681918902</v>
      </c>
      <c r="C124" s="24">
        <v>22.651090872616052</v>
      </c>
      <c r="D124" s="24">
        <v>731.52686816590676</v>
      </c>
      <c r="E124" s="24">
        <v>269.88439964148057</v>
      </c>
      <c r="F124" s="24">
        <v>14.997267504575671</v>
      </c>
      <c r="G124" s="24">
        <v>4.9990891681918903</v>
      </c>
      <c r="H124" s="24">
        <v>238.33064791467552</v>
      </c>
      <c r="I124" s="24">
        <v>2011.4353737094973</v>
      </c>
    </row>
    <row r="125" spans="1:9">
      <c r="A125" s="26" t="s">
        <v>2093</v>
      </c>
      <c r="B125" s="24">
        <v>81.298672355554714</v>
      </c>
      <c r="C125" s="24">
        <v>3.6836782729657891</v>
      </c>
      <c r="D125" s="24">
        <v>118.96599795161382</v>
      </c>
      <c r="E125" s="24">
        <v>43.890482130096103</v>
      </c>
      <c r="F125" s="24">
        <v>2.4389601706666415</v>
      </c>
      <c r="G125" s="24">
        <v>0.81298672355554713</v>
      </c>
      <c r="H125" s="24">
        <v>38.758991098593114</v>
      </c>
      <c r="I125" s="24">
        <v>327.11363992478437</v>
      </c>
    </row>
    <row r="126" spans="1:9">
      <c r="A126" s="25" t="s">
        <v>17</v>
      </c>
      <c r="B126" s="24">
        <v>66032.532126016435</v>
      </c>
      <c r="C126" s="24">
        <v>6043.3616874897598</v>
      </c>
      <c r="D126" s="24">
        <v>206835.29630193356</v>
      </c>
      <c r="E126" s="24">
        <v>85432.182139752957</v>
      </c>
      <c r="F126" s="24">
        <v>1980.9759637804934</v>
      </c>
      <c r="G126" s="24">
        <v>660.32532126016463</v>
      </c>
      <c r="H126" s="24">
        <v>50576.149955989145</v>
      </c>
      <c r="I126" s="24">
        <v>436650.06263366417</v>
      </c>
    </row>
    <row r="127" spans="1:9">
      <c r="A127" s="26" t="s">
        <v>1780</v>
      </c>
      <c r="B127" s="24">
        <v>520.53305717151784</v>
      </c>
      <c r="C127" s="24">
        <v>47.639692640877129</v>
      </c>
      <c r="D127" s="24">
        <v>1630.4782756104996</v>
      </c>
      <c r="E127" s="24">
        <v>673.46008881156502</v>
      </c>
      <c r="F127" s="24">
        <v>15.615991715145535</v>
      </c>
      <c r="G127" s="24">
        <v>5.2053305717151792</v>
      </c>
      <c r="H127" s="24">
        <v>398.69072272307477</v>
      </c>
      <c r="I127" s="24">
        <v>3442.1032284976495</v>
      </c>
    </row>
    <row r="128" spans="1:9">
      <c r="A128" s="26" t="s">
        <v>1775</v>
      </c>
      <c r="B128" s="24">
        <v>169.30542761464125</v>
      </c>
      <c r="C128" s="24">
        <v>15.494997719877972</v>
      </c>
      <c r="D128" s="24">
        <v>530.31948281751352</v>
      </c>
      <c r="E128" s="24">
        <v>219.04554714969058</v>
      </c>
      <c r="F128" s="24">
        <v>5.0791628284392374</v>
      </c>
      <c r="G128" s="24">
        <v>1.6930542761464125</v>
      </c>
      <c r="H128" s="24">
        <v>129.67572830706666</v>
      </c>
      <c r="I128" s="24">
        <v>1119.557636091703</v>
      </c>
    </row>
    <row r="129" spans="1:9">
      <c r="A129" s="26" t="s">
        <v>1462</v>
      </c>
      <c r="B129" s="24">
        <v>1145.1727257773393</v>
      </c>
      <c r="C129" s="24">
        <v>104.80732380992968</v>
      </c>
      <c r="D129" s="24">
        <v>3587.052206343099</v>
      </c>
      <c r="E129" s="24">
        <v>1481.6121953854431</v>
      </c>
      <c r="F129" s="24">
        <v>34.355181773320176</v>
      </c>
      <c r="G129" s="24">
        <v>11.451727257773394</v>
      </c>
      <c r="H129" s="24">
        <v>877.11958999076455</v>
      </c>
      <c r="I129" s="24">
        <v>7572.6271026948289</v>
      </c>
    </row>
    <row r="130" spans="1:9">
      <c r="A130" s="26" t="s">
        <v>1762</v>
      </c>
      <c r="B130" s="24">
        <v>2056.2207427645953</v>
      </c>
      <c r="C130" s="24">
        <v>188.18732612177581</v>
      </c>
      <c r="D130" s="24">
        <v>6440.7499288419922</v>
      </c>
      <c r="E130" s="24">
        <v>2660.316352554215</v>
      </c>
      <c r="F130" s="24">
        <v>61.686622282937861</v>
      </c>
      <c r="G130" s="24">
        <v>20.562207427645959</v>
      </c>
      <c r="H130" s="24">
        <v>1574.9165643112419</v>
      </c>
      <c r="I130" s="24">
        <v>13597.069311280473</v>
      </c>
    </row>
    <row r="131" spans="1:9">
      <c r="A131" s="26" t="s">
        <v>1761</v>
      </c>
      <c r="B131" s="24">
        <v>42.326356903660312</v>
      </c>
      <c r="C131" s="24">
        <v>3.8737494299694935</v>
      </c>
      <c r="D131" s="24">
        <v>132.57987070437838</v>
      </c>
      <c r="E131" s="24">
        <v>54.761386787422644</v>
      </c>
      <c r="F131" s="24">
        <v>1.2697907071098093</v>
      </c>
      <c r="G131" s="24">
        <v>0.42326356903660317</v>
      </c>
      <c r="H131" s="24">
        <v>32.418932076766666</v>
      </c>
      <c r="I131" s="24">
        <v>279.88940902292569</v>
      </c>
    </row>
    <row r="132" spans="1:9">
      <c r="A132" s="26" t="s">
        <v>1766</v>
      </c>
      <c r="B132" s="24">
        <v>7287.4628004012484</v>
      </c>
      <c r="C132" s="24">
        <v>666.95569697227972</v>
      </c>
      <c r="D132" s="24">
        <v>22826.695858546995</v>
      </c>
      <c r="E132" s="24">
        <v>9428.4412433619109</v>
      </c>
      <c r="F132" s="24">
        <v>218.62388401203751</v>
      </c>
      <c r="G132" s="24">
        <v>72.874628004012507</v>
      </c>
      <c r="H132" s="24">
        <v>5581.6701181230474</v>
      </c>
      <c r="I132" s="24">
        <v>48189.445198967092</v>
      </c>
    </row>
    <row r="133" spans="1:9">
      <c r="A133" s="26" t="s">
        <v>1757</v>
      </c>
      <c r="B133" s="24">
        <v>380.93721213294282</v>
      </c>
      <c r="C133" s="24">
        <v>34.863744869725437</v>
      </c>
      <c r="D133" s="24">
        <v>1193.2188363394052</v>
      </c>
      <c r="E133" s="24">
        <v>492.85248108680378</v>
      </c>
      <c r="F133" s="24">
        <v>11.428116363988284</v>
      </c>
      <c r="G133" s="24">
        <v>3.8093721213294276</v>
      </c>
      <c r="H133" s="24">
        <v>291.77038869089995</v>
      </c>
      <c r="I133" s="24">
        <v>2519.004681206331</v>
      </c>
    </row>
    <row r="134" spans="1:9">
      <c r="A134" s="26" t="s">
        <v>1783</v>
      </c>
      <c r="B134" s="24">
        <v>520.53305717151784</v>
      </c>
      <c r="C134" s="24">
        <v>47.639692640877129</v>
      </c>
      <c r="D134" s="24">
        <v>1630.4782756104996</v>
      </c>
      <c r="E134" s="24">
        <v>673.46008881156502</v>
      </c>
      <c r="F134" s="24">
        <v>15.615991715145535</v>
      </c>
      <c r="G134" s="24">
        <v>5.2053305717151792</v>
      </c>
      <c r="H134" s="24">
        <v>398.69072272307477</v>
      </c>
      <c r="I134" s="24">
        <v>3442.1032284976495</v>
      </c>
    </row>
    <row r="135" spans="1:9">
      <c r="A135" s="26" t="s">
        <v>1774</v>
      </c>
      <c r="B135" s="24">
        <v>2569.1026025960527</v>
      </c>
      <c r="C135" s="24">
        <v>235.12677372615937</v>
      </c>
      <c r="D135" s="24">
        <v>8047.2621741043622</v>
      </c>
      <c r="E135" s="24">
        <v>3323.8774042745499</v>
      </c>
      <c r="F135" s="24">
        <v>77.073078077881576</v>
      </c>
      <c r="G135" s="24">
        <v>25.691026025960532</v>
      </c>
      <c r="H135" s="24">
        <v>1967.7470225320367</v>
      </c>
      <c r="I135" s="24">
        <v>16988.57784516026</v>
      </c>
    </row>
    <row r="136" spans="1:9">
      <c r="A136" s="26" t="s">
        <v>1786</v>
      </c>
      <c r="B136" s="24">
        <v>1041.0661143430357</v>
      </c>
      <c r="C136" s="24">
        <v>95.279385281754259</v>
      </c>
      <c r="D136" s="24">
        <v>3260.9565512209992</v>
      </c>
      <c r="E136" s="24">
        <v>1346.92017762313</v>
      </c>
      <c r="F136" s="24">
        <v>31.23198343029107</v>
      </c>
      <c r="G136" s="24">
        <v>10.410661143430358</v>
      </c>
      <c r="H136" s="24">
        <v>797.38144544614954</v>
      </c>
      <c r="I136" s="24">
        <v>6884.206456995299</v>
      </c>
    </row>
    <row r="137" spans="1:9">
      <c r="A137" s="26" t="s">
        <v>1781</v>
      </c>
      <c r="B137" s="24">
        <v>2082.1322286860714</v>
      </c>
      <c r="C137" s="24">
        <v>190.55877056350852</v>
      </c>
      <c r="D137" s="24">
        <v>6521.9131024419985</v>
      </c>
      <c r="E137" s="24">
        <v>2693.8403552462601</v>
      </c>
      <c r="F137" s="24">
        <v>62.46396686058214</v>
      </c>
      <c r="G137" s="24">
        <v>20.821322286860717</v>
      </c>
      <c r="H137" s="24">
        <v>1594.7628908922991</v>
      </c>
      <c r="I137" s="24">
        <v>13768.412913990598</v>
      </c>
    </row>
    <row r="138" spans="1:9">
      <c r="A138" s="26" t="s">
        <v>1773</v>
      </c>
      <c r="B138" s="24">
        <v>141.08785634553436</v>
      </c>
      <c r="C138" s="24">
        <v>12.912498099898309</v>
      </c>
      <c r="D138" s="24">
        <v>441.93290234792784</v>
      </c>
      <c r="E138" s="24">
        <v>182.53795595807546</v>
      </c>
      <c r="F138" s="24">
        <v>4.2326356903660303</v>
      </c>
      <c r="G138" s="24">
        <v>1.4108785634553436</v>
      </c>
      <c r="H138" s="24">
        <v>108.06310692255553</v>
      </c>
      <c r="I138" s="24">
        <v>932.9646967430856</v>
      </c>
    </row>
    <row r="139" spans="1:9">
      <c r="A139" s="26" t="s">
        <v>1759</v>
      </c>
      <c r="B139" s="24">
        <v>3444.2818509741419</v>
      </c>
      <c r="C139" s="24">
        <v>315.22403138153231</v>
      </c>
      <c r="D139" s="24">
        <v>10788.60728578554</v>
      </c>
      <c r="E139" s="24">
        <v>4456.174933160476</v>
      </c>
      <c r="F139" s="24">
        <v>103.32845552922424</v>
      </c>
      <c r="G139" s="24">
        <v>34.442818509741421</v>
      </c>
      <c r="H139" s="24">
        <v>2638.0711109657227</v>
      </c>
      <c r="I139" s="24">
        <v>22775.832419779428</v>
      </c>
    </row>
    <row r="140" spans="1:9">
      <c r="A140" s="26" t="s">
        <v>1784</v>
      </c>
      <c r="B140" s="24">
        <v>520.53305717151784</v>
      </c>
      <c r="C140" s="24">
        <v>47.639692640877129</v>
      </c>
      <c r="D140" s="24">
        <v>1630.4782756104996</v>
      </c>
      <c r="E140" s="24">
        <v>673.46008881156502</v>
      </c>
      <c r="F140" s="24">
        <v>15.615991715145535</v>
      </c>
      <c r="G140" s="24">
        <v>5.2053305717151792</v>
      </c>
      <c r="H140" s="24">
        <v>398.69072272307477</v>
      </c>
      <c r="I140" s="24">
        <v>3442.1032284976495</v>
      </c>
    </row>
    <row r="141" spans="1:9">
      <c r="A141" s="26" t="s">
        <v>1768</v>
      </c>
      <c r="B141" s="24">
        <v>56.435142538213746</v>
      </c>
      <c r="C141" s="24">
        <v>5.1649992399593243</v>
      </c>
      <c r="D141" s="24">
        <v>176.77316093917113</v>
      </c>
      <c r="E141" s="24">
        <v>73.015182383230183</v>
      </c>
      <c r="F141" s="24">
        <v>1.6930542761464122</v>
      </c>
      <c r="G141" s="24">
        <v>0.56435142538213745</v>
      </c>
      <c r="H141" s="24">
        <v>43.225242769022216</v>
      </c>
      <c r="I141" s="24">
        <v>373.18587869723422</v>
      </c>
    </row>
    <row r="142" spans="1:9">
      <c r="A142" s="26" t="s">
        <v>1779</v>
      </c>
      <c r="B142" s="24">
        <v>5829.9702403209994</v>
      </c>
      <c r="C142" s="24">
        <v>533.56455757782385</v>
      </c>
      <c r="D142" s="24">
        <v>18261.356686837596</v>
      </c>
      <c r="E142" s="24">
        <v>7542.7529946895284</v>
      </c>
      <c r="F142" s="24">
        <v>174.89910720962999</v>
      </c>
      <c r="G142" s="24">
        <v>58.299702403210006</v>
      </c>
      <c r="H142" s="24">
        <v>4465.3360944984379</v>
      </c>
      <c r="I142" s="24">
        <v>38551.556159173677</v>
      </c>
    </row>
    <row r="143" spans="1:9">
      <c r="A143" s="26" t="s">
        <v>1760</v>
      </c>
      <c r="B143" s="24">
        <v>21.163178451830156</v>
      </c>
      <c r="C143" s="24">
        <v>1.9368747149847467</v>
      </c>
      <c r="D143" s="24">
        <v>66.28993535218919</v>
      </c>
      <c r="E143" s="24">
        <v>27.380693393711322</v>
      </c>
      <c r="F143" s="24">
        <v>0.63489535355490467</v>
      </c>
      <c r="G143" s="24">
        <v>0.21163178451830159</v>
      </c>
      <c r="H143" s="24">
        <v>16.209466038383333</v>
      </c>
      <c r="I143" s="24">
        <v>139.94470451146285</v>
      </c>
    </row>
    <row r="144" spans="1:9">
      <c r="A144" s="26" t="s">
        <v>1777</v>
      </c>
      <c r="B144" s="24">
        <v>3123.198343029107</v>
      </c>
      <c r="C144" s="24">
        <v>285.8381558452628</v>
      </c>
      <c r="D144" s="24">
        <v>9782.8696536629977</v>
      </c>
      <c r="E144" s="24">
        <v>4040.7605328693899</v>
      </c>
      <c r="F144" s="24">
        <v>93.695950290873213</v>
      </c>
      <c r="G144" s="24">
        <v>31.231983430291073</v>
      </c>
      <c r="H144" s="24">
        <v>2392.1443363384487</v>
      </c>
      <c r="I144" s="24">
        <v>20652.619370985896</v>
      </c>
    </row>
    <row r="145" spans="1:9">
      <c r="A145" s="26" t="s">
        <v>1764</v>
      </c>
      <c r="B145" s="24">
        <v>980.99514063723973</v>
      </c>
      <c r="C145" s="24">
        <v>89.781631230296625</v>
      </c>
      <c r="D145" s="24">
        <v>3072.7947884421237</v>
      </c>
      <c r="E145" s="24">
        <v>1269.2009958544834</v>
      </c>
      <c r="F145" s="24">
        <v>29.429854219117189</v>
      </c>
      <c r="G145" s="24">
        <v>9.8099514063723969</v>
      </c>
      <c r="H145" s="24">
        <v>751.37141862560304</v>
      </c>
      <c r="I145" s="24">
        <v>6486.9780971764794</v>
      </c>
    </row>
    <row r="146" spans="1:9">
      <c r="A146" s="26" t="s">
        <v>1765</v>
      </c>
      <c r="B146" s="24">
        <v>42.326356903660312</v>
      </c>
      <c r="C146" s="24">
        <v>3.8737494299694935</v>
      </c>
      <c r="D146" s="24">
        <v>132.57987070437838</v>
      </c>
      <c r="E146" s="24">
        <v>54.761386787422644</v>
      </c>
      <c r="F146" s="24">
        <v>1.2697907071098093</v>
      </c>
      <c r="G146" s="24">
        <v>0.42326356903660317</v>
      </c>
      <c r="H146" s="24">
        <v>32.418932076766666</v>
      </c>
      <c r="I146" s="24">
        <v>279.88940902292569</v>
      </c>
    </row>
    <row r="147" spans="1:9">
      <c r="A147" s="26" t="s">
        <v>1778</v>
      </c>
      <c r="B147" s="24">
        <v>3851.944623069232</v>
      </c>
      <c r="C147" s="24">
        <v>352.53372554249074</v>
      </c>
      <c r="D147" s="24">
        <v>12065.539239517697</v>
      </c>
      <c r="E147" s="24">
        <v>4983.6046572055811</v>
      </c>
      <c r="F147" s="24">
        <v>115.55833869207696</v>
      </c>
      <c r="G147" s="24">
        <v>38.519446230692324</v>
      </c>
      <c r="H147" s="24">
        <v>2950.311348150753</v>
      </c>
      <c r="I147" s="24">
        <v>25471.563890882608</v>
      </c>
    </row>
    <row r="148" spans="1:9">
      <c r="A148" s="26" t="s">
        <v>1769</v>
      </c>
      <c r="B148" s="24">
        <v>84.652713807320623</v>
      </c>
      <c r="C148" s="24">
        <v>7.7474988599389869</v>
      </c>
      <c r="D148" s="24">
        <v>265.15974140875676</v>
      </c>
      <c r="E148" s="24">
        <v>109.52277357484529</v>
      </c>
      <c r="F148" s="24">
        <v>2.5395814142196187</v>
      </c>
      <c r="G148" s="24">
        <v>0.84652713807320634</v>
      </c>
      <c r="H148" s="24">
        <v>64.837864153533332</v>
      </c>
      <c r="I148" s="24">
        <v>559.77881804585138</v>
      </c>
    </row>
    <row r="149" spans="1:9">
      <c r="A149" s="26" t="s">
        <v>1767</v>
      </c>
      <c r="B149" s="24">
        <v>640.4577350652221</v>
      </c>
      <c r="C149" s="24">
        <v>58.61531602579069</v>
      </c>
      <c r="D149" s="24">
        <v>2006.1212426062384</v>
      </c>
      <c r="E149" s="24">
        <v>828.61735137592916</v>
      </c>
      <c r="F149" s="24">
        <v>19.213732051956661</v>
      </c>
      <c r="G149" s="24">
        <v>6.4045773506522217</v>
      </c>
      <c r="H149" s="24">
        <v>490.54436360724696</v>
      </c>
      <c r="I149" s="24">
        <v>4235.1232207292724</v>
      </c>
    </row>
    <row r="150" spans="1:9">
      <c r="A150" s="26" t="s">
        <v>1771</v>
      </c>
      <c r="B150" s="24">
        <v>126.97907071098093</v>
      </c>
      <c r="C150" s="24">
        <v>11.621248289908479</v>
      </c>
      <c r="D150" s="24">
        <v>397.73961211313514</v>
      </c>
      <c r="E150" s="24">
        <v>164.28416036226793</v>
      </c>
      <c r="F150" s="24">
        <v>3.809372121329428</v>
      </c>
      <c r="G150" s="24">
        <v>1.2697907071098093</v>
      </c>
      <c r="H150" s="24">
        <v>97.256796230299983</v>
      </c>
      <c r="I150" s="24">
        <v>839.66822706877713</v>
      </c>
    </row>
    <row r="151" spans="1:9">
      <c r="A151" s="26" t="s">
        <v>1787</v>
      </c>
      <c r="B151" s="24">
        <v>666.28231317954283</v>
      </c>
      <c r="C151" s="24">
        <v>60.978806580322718</v>
      </c>
      <c r="D151" s="24">
        <v>2087.0121927814394</v>
      </c>
      <c r="E151" s="24">
        <v>862.02891367880329</v>
      </c>
      <c r="F151" s="24">
        <v>19.988469395386286</v>
      </c>
      <c r="G151" s="24">
        <v>6.6628231317954292</v>
      </c>
      <c r="H151" s="24">
        <v>510.32412508553568</v>
      </c>
      <c r="I151" s="24">
        <v>4405.8921324769908</v>
      </c>
    </row>
    <row r="152" spans="1:9">
      <c r="A152" s="26" t="s">
        <v>1488</v>
      </c>
      <c r="B152" s="24">
        <v>345.66524804655921</v>
      </c>
      <c r="C152" s="24">
        <v>31.635620344750862</v>
      </c>
      <c r="D152" s="24">
        <v>1082.7356107524233</v>
      </c>
      <c r="E152" s="24">
        <v>447.21799209728488</v>
      </c>
      <c r="F152" s="24">
        <v>10.369957441396775</v>
      </c>
      <c r="G152" s="24">
        <v>3.4566524804655918</v>
      </c>
      <c r="H152" s="24">
        <v>264.75461196026106</v>
      </c>
      <c r="I152" s="24">
        <v>2285.7635070205597</v>
      </c>
    </row>
    <row r="153" spans="1:9">
      <c r="A153" s="26" t="s">
        <v>1782</v>
      </c>
      <c r="B153" s="24">
        <v>801.62090804413754</v>
      </c>
      <c r="C153" s="24">
        <v>73.365126666950786</v>
      </c>
      <c r="D153" s="24">
        <v>2510.9365444401697</v>
      </c>
      <c r="E153" s="24">
        <v>1037.1285367698104</v>
      </c>
      <c r="F153" s="24">
        <v>24.048627241324127</v>
      </c>
      <c r="G153" s="24">
        <v>8.0162090804413761</v>
      </c>
      <c r="H153" s="24">
        <v>613.98371299353516</v>
      </c>
      <c r="I153" s="24">
        <v>5300.83897188638</v>
      </c>
    </row>
    <row r="154" spans="1:9">
      <c r="A154" s="26" t="s">
        <v>1776</v>
      </c>
      <c r="B154" s="24">
        <v>917.50560528174924</v>
      </c>
      <c r="C154" s="24">
        <v>83.971007085342393</v>
      </c>
      <c r="D154" s="24">
        <v>2873.9249823855562</v>
      </c>
      <c r="E154" s="24">
        <v>1187.0589156733495</v>
      </c>
      <c r="F154" s="24">
        <v>27.525168158452477</v>
      </c>
      <c r="G154" s="24">
        <v>9.1750560528174923</v>
      </c>
      <c r="H154" s="24">
        <v>702.74302051045299</v>
      </c>
      <c r="I154" s="24">
        <v>6067.1439836420905</v>
      </c>
    </row>
    <row r="155" spans="1:9">
      <c r="A155" s="26" t="s">
        <v>1772</v>
      </c>
      <c r="B155" s="24">
        <v>232.79496297013173</v>
      </c>
      <c r="C155" s="24">
        <v>21.305621864832212</v>
      </c>
      <c r="D155" s="24">
        <v>729.18928887408106</v>
      </c>
      <c r="E155" s="24">
        <v>301.18762733082457</v>
      </c>
      <c r="F155" s="24">
        <v>6.9838488891039514</v>
      </c>
      <c r="G155" s="24">
        <v>2.3279496297013171</v>
      </c>
      <c r="H155" s="24">
        <v>178.30412642221665</v>
      </c>
      <c r="I155" s="24">
        <v>1539.3917496260913</v>
      </c>
    </row>
    <row r="156" spans="1:9">
      <c r="A156" s="26" t="s">
        <v>1758</v>
      </c>
      <c r="B156" s="24">
        <v>3117.8532310366782</v>
      </c>
      <c r="C156" s="24">
        <v>285.34896598701619</v>
      </c>
      <c r="D156" s="24">
        <v>9766.1270301844488</v>
      </c>
      <c r="E156" s="24">
        <v>4033.8450842777302</v>
      </c>
      <c r="F156" s="24">
        <v>93.535596931100329</v>
      </c>
      <c r="G156" s="24">
        <v>31.17853231036678</v>
      </c>
      <c r="H156" s="24">
        <v>2388.0503666396226</v>
      </c>
      <c r="I156" s="24">
        <v>20617.274013006525</v>
      </c>
    </row>
    <row r="157" spans="1:9">
      <c r="A157" s="26" t="s">
        <v>1770</v>
      </c>
      <c r="B157" s="24">
        <v>14825.465180574765</v>
      </c>
      <c r="C157" s="24">
        <v>1356.8410204308796</v>
      </c>
      <c r="D157" s="24">
        <v>46438.162898042559</v>
      </c>
      <c r="E157" s="24">
        <v>19181.027909035867</v>
      </c>
      <c r="F157" s="24">
        <v>444.76395541724293</v>
      </c>
      <c r="G157" s="24">
        <v>148.2546518057477</v>
      </c>
      <c r="H157" s="24">
        <v>11355.235457412091</v>
      </c>
      <c r="I157" s="24">
        <v>98035.621098356161</v>
      </c>
    </row>
    <row r="158" spans="1:9">
      <c r="A158" s="26" t="s">
        <v>1785</v>
      </c>
      <c r="B158" s="24">
        <v>520.53305717151784</v>
      </c>
      <c r="C158" s="24">
        <v>47.639692640877129</v>
      </c>
      <c r="D158" s="24">
        <v>1630.4782756104996</v>
      </c>
      <c r="E158" s="24">
        <v>673.46008881156502</v>
      </c>
      <c r="F158" s="24">
        <v>15.615991715145535</v>
      </c>
      <c r="G158" s="24">
        <v>5.2053305717151792</v>
      </c>
      <c r="H158" s="24">
        <v>398.69072272307477</v>
      </c>
      <c r="I158" s="24">
        <v>3442.1032284976495</v>
      </c>
    </row>
    <row r="159" spans="1:9">
      <c r="A159" s="26" t="s">
        <v>676</v>
      </c>
      <c r="B159" s="24">
        <v>6528.572398749282</v>
      </c>
      <c r="C159" s="24">
        <v>597.5013078903221</v>
      </c>
      <c r="D159" s="24">
        <v>20449.605112021851</v>
      </c>
      <c r="E159" s="24">
        <v>8446.5969776549318</v>
      </c>
      <c r="F159" s="24">
        <v>195.8571719624785</v>
      </c>
      <c r="G159" s="24">
        <v>65.285723987492844</v>
      </c>
      <c r="H159" s="24">
        <v>5000.4148865220086</v>
      </c>
      <c r="I159" s="24">
        <v>43171.168135457963</v>
      </c>
    </row>
    <row r="160" spans="1:9">
      <c r="A160" s="26" t="s">
        <v>115</v>
      </c>
      <c r="B160" s="24">
        <v>416.42644573721429</v>
      </c>
      <c r="C160" s="24">
        <v>38.111754112701703</v>
      </c>
      <c r="D160" s="24">
        <v>1304.3826204883997</v>
      </c>
      <c r="E160" s="24">
        <v>538.76807104925206</v>
      </c>
      <c r="F160" s="24">
        <v>12.492793372116429</v>
      </c>
      <c r="G160" s="24">
        <v>4.164264457372143</v>
      </c>
      <c r="H160" s="24">
        <v>318.95257817845982</v>
      </c>
      <c r="I160" s="24">
        <v>2753.6825827981197</v>
      </c>
    </row>
    <row r="161" spans="1:9">
      <c r="A161" s="26" t="s">
        <v>2073</v>
      </c>
      <c r="B161" s="24">
        <v>980.99514063723973</v>
      </c>
      <c r="C161" s="24">
        <v>89.781631230296625</v>
      </c>
      <c r="D161" s="24">
        <v>3072.7947884421237</v>
      </c>
      <c r="E161" s="24">
        <v>1269.2009958544834</v>
      </c>
      <c r="F161" s="24">
        <v>29.429854219117189</v>
      </c>
      <c r="G161" s="24">
        <v>9.8099514063723969</v>
      </c>
      <c r="H161" s="24">
        <v>751.37141862560293</v>
      </c>
      <c r="I161" s="24">
        <v>6486.9780971764794</v>
      </c>
    </row>
    <row r="162" spans="1:9">
      <c r="A162" s="25" t="s">
        <v>18</v>
      </c>
      <c r="B162" s="24">
        <v>161209.58730826835</v>
      </c>
      <c r="C162" s="24">
        <v>3912.4924472362886</v>
      </c>
      <c r="D162" s="24">
        <v>130455.36698175946</v>
      </c>
      <c r="E162" s="24">
        <v>129537.61233061773</v>
      </c>
      <c r="F162" s="24">
        <v>4836.2876192480499</v>
      </c>
      <c r="G162" s="24">
        <v>1612.095873082684</v>
      </c>
      <c r="H162" s="24">
        <v>34083.826245393357</v>
      </c>
      <c r="I162" s="24">
        <v>294424.77704636077</v>
      </c>
    </row>
    <row r="163" spans="1:9">
      <c r="A163" s="26" t="s">
        <v>1793</v>
      </c>
      <c r="B163" s="24">
        <v>6522.3015776922884</v>
      </c>
      <c r="C163" s="24">
        <v>158.29366036724278</v>
      </c>
      <c r="D163" s="24">
        <v>5278.0312888991266</v>
      </c>
      <c r="E163" s="24">
        <v>5240.900292479977</v>
      </c>
      <c r="F163" s="24">
        <v>195.66904733076865</v>
      </c>
      <c r="G163" s="24">
        <v>65.223015776922892</v>
      </c>
      <c r="H163" s="24">
        <v>1378.9812219357809</v>
      </c>
      <c r="I163" s="24">
        <v>11911.991215318283</v>
      </c>
    </row>
    <row r="164" spans="1:9">
      <c r="A164" s="26" t="s">
        <v>1794</v>
      </c>
      <c r="B164" s="24">
        <v>18914.674575307636</v>
      </c>
      <c r="C164" s="24">
        <v>459.051615065004</v>
      </c>
      <c r="D164" s="24">
        <v>15306.290737807467</v>
      </c>
      <c r="E164" s="24">
        <v>15198.610848191933</v>
      </c>
      <c r="F164" s="24">
        <v>567.44023725922898</v>
      </c>
      <c r="G164" s="24">
        <v>189.1467457530764</v>
      </c>
      <c r="H164" s="24">
        <v>3999.0455436137645</v>
      </c>
      <c r="I164" s="24">
        <v>34544.774524423017</v>
      </c>
    </row>
    <row r="165" spans="1:9">
      <c r="A165" s="26" t="s">
        <v>1816</v>
      </c>
      <c r="B165" s="24">
        <v>3717.7118992846044</v>
      </c>
      <c r="C165" s="24">
        <v>90.227386409328375</v>
      </c>
      <c r="D165" s="24">
        <v>3008.477834672502</v>
      </c>
      <c r="E165" s="24">
        <v>2987.3131667135867</v>
      </c>
      <c r="F165" s="24">
        <v>111.53135697853813</v>
      </c>
      <c r="G165" s="24">
        <v>37.177118992846047</v>
      </c>
      <c r="H165" s="24">
        <v>786.01929650339503</v>
      </c>
      <c r="I165" s="24">
        <v>6789.8349927314212</v>
      </c>
    </row>
    <row r="166" spans="1:9">
      <c r="A166" s="26" t="s">
        <v>1796</v>
      </c>
      <c r="B166" s="24">
        <v>5870.0714199230588</v>
      </c>
      <c r="C166" s="24">
        <v>142.46429433051847</v>
      </c>
      <c r="D166" s="24">
        <v>4750.2281600092138</v>
      </c>
      <c r="E166" s="24">
        <v>4716.8102632319788</v>
      </c>
      <c r="F166" s="24">
        <v>176.10214259769177</v>
      </c>
      <c r="G166" s="24">
        <v>58.700714199230596</v>
      </c>
      <c r="H166" s="24">
        <v>1241.0830997422026</v>
      </c>
      <c r="I166" s="24">
        <v>10720.792093786453</v>
      </c>
    </row>
    <row r="167" spans="1:9">
      <c r="A167" s="26" t="s">
        <v>1788</v>
      </c>
      <c r="B167" s="24">
        <v>397.76330332044472</v>
      </c>
      <c r="C167" s="24">
        <v>9.6535568759512458</v>
      </c>
      <c r="D167" s="24">
        <v>321.88133828120078</v>
      </c>
      <c r="E167" s="24">
        <v>319.6169002426754</v>
      </c>
      <c r="F167" s="24">
        <v>11.932899099613341</v>
      </c>
      <c r="G167" s="24">
        <v>3.9776330332044481</v>
      </c>
      <c r="H167" s="24">
        <v>84.097326613976037</v>
      </c>
      <c r="I167" s="24">
        <v>726.45413869463641</v>
      </c>
    </row>
    <row r="168" spans="1:9">
      <c r="A168" s="26" t="s">
        <v>1811</v>
      </c>
      <c r="B168" s="24">
        <v>3261.1507888461442</v>
      </c>
      <c r="C168" s="24">
        <v>79.14683018362139</v>
      </c>
      <c r="D168" s="24">
        <v>2639.0156444495633</v>
      </c>
      <c r="E168" s="24">
        <v>2620.4501462399885</v>
      </c>
      <c r="F168" s="24">
        <v>97.834523665384324</v>
      </c>
      <c r="G168" s="24">
        <v>32.611507888461446</v>
      </c>
      <c r="H168" s="24">
        <v>689.49061096789046</v>
      </c>
      <c r="I168" s="24">
        <v>5955.9956076591416</v>
      </c>
    </row>
    <row r="169" spans="1:9">
      <c r="A169" s="26" t="s">
        <v>1805</v>
      </c>
      <c r="B169" s="24">
        <v>9783.4523665384331</v>
      </c>
      <c r="C169" s="24">
        <v>237.44049055086418</v>
      </c>
      <c r="D169" s="24">
        <v>7917.0469333486899</v>
      </c>
      <c r="E169" s="24">
        <v>7861.3504387199655</v>
      </c>
      <c r="F169" s="24">
        <v>293.50357099615297</v>
      </c>
      <c r="G169" s="24">
        <v>97.834523665384339</v>
      </c>
      <c r="H169" s="24">
        <v>2068.4718329036714</v>
      </c>
      <c r="I169" s="24">
        <v>17867.986822977426</v>
      </c>
    </row>
    <row r="170" spans="1:9">
      <c r="A170" s="26" t="s">
        <v>1810</v>
      </c>
      <c r="B170" s="24">
        <v>3261.1507888461442</v>
      </c>
      <c r="C170" s="24">
        <v>79.14683018362139</v>
      </c>
      <c r="D170" s="24">
        <v>2639.0156444495633</v>
      </c>
      <c r="E170" s="24">
        <v>2620.4501462399885</v>
      </c>
      <c r="F170" s="24">
        <v>97.834523665384324</v>
      </c>
      <c r="G170" s="24">
        <v>32.611507888461446</v>
      </c>
      <c r="H170" s="24">
        <v>689.49061096789046</v>
      </c>
      <c r="I170" s="24">
        <v>5955.9956076591416</v>
      </c>
    </row>
    <row r="171" spans="1:9">
      <c r="A171" s="26" t="s">
        <v>1808</v>
      </c>
      <c r="B171" s="24">
        <v>22175.825364153781</v>
      </c>
      <c r="C171" s="24">
        <v>538.19844524862538</v>
      </c>
      <c r="D171" s="24">
        <v>17945.306382257029</v>
      </c>
      <c r="E171" s="24">
        <v>17819.060994431922</v>
      </c>
      <c r="F171" s="24">
        <v>665.27476092461325</v>
      </c>
      <c r="G171" s="24">
        <v>221.75825364153781</v>
      </c>
      <c r="H171" s="24">
        <v>4688.536154581655</v>
      </c>
      <c r="I171" s="24">
        <v>40500.770132082158</v>
      </c>
    </row>
    <row r="172" spans="1:9">
      <c r="A172" s="26" t="s">
        <v>1809</v>
      </c>
      <c r="B172" s="24">
        <v>3261.1507888461442</v>
      </c>
      <c r="C172" s="24">
        <v>79.14683018362139</v>
      </c>
      <c r="D172" s="24">
        <v>2639.0156444495633</v>
      </c>
      <c r="E172" s="24">
        <v>2620.4501462399885</v>
      </c>
      <c r="F172" s="24">
        <v>97.834523665384324</v>
      </c>
      <c r="G172" s="24">
        <v>32.611507888461446</v>
      </c>
      <c r="H172" s="24">
        <v>689.49061096789046</v>
      </c>
      <c r="I172" s="24">
        <v>5955.9956076591416</v>
      </c>
    </row>
    <row r="173" spans="1:9">
      <c r="A173" s="26" t="s">
        <v>1789</v>
      </c>
      <c r="B173" s="24">
        <v>3913.3809466153725</v>
      </c>
      <c r="C173" s="24">
        <v>94.976196220345656</v>
      </c>
      <c r="D173" s="24">
        <v>3166.8187733394757</v>
      </c>
      <c r="E173" s="24">
        <v>3144.5401754879858</v>
      </c>
      <c r="F173" s="24">
        <v>117.40142839846118</v>
      </c>
      <c r="G173" s="24">
        <v>39.133809466153728</v>
      </c>
      <c r="H173" s="24">
        <v>827.38873316146851</v>
      </c>
      <c r="I173" s="24">
        <v>7147.1947291909682</v>
      </c>
    </row>
    <row r="174" spans="1:9">
      <c r="A174" s="26" t="s">
        <v>1800</v>
      </c>
      <c r="B174" s="24">
        <v>6522.3015776922884</v>
      </c>
      <c r="C174" s="24">
        <v>158.29366036724278</v>
      </c>
      <c r="D174" s="24">
        <v>5278.0312888991266</v>
      </c>
      <c r="E174" s="24">
        <v>5240.900292479977</v>
      </c>
      <c r="F174" s="24">
        <v>195.66904733076865</v>
      </c>
      <c r="G174" s="24">
        <v>65.223015776922892</v>
      </c>
      <c r="H174" s="24">
        <v>1378.9812219357809</v>
      </c>
      <c r="I174" s="24">
        <v>11911.991215318283</v>
      </c>
    </row>
    <row r="175" spans="1:9">
      <c r="A175" s="26" t="s">
        <v>1804</v>
      </c>
      <c r="B175" s="24">
        <v>3261.1507888461442</v>
      </c>
      <c r="C175" s="24">
        <v>79.14683018362139</v>
      </c>
      <c r="D175" s="24">
        <v>2639.0156444495633</v>
      </c>
      <c r="E175" s="24">
        <v>2620.4501462399885</v>
      </c>
      <c r="F175" s="24">
        <v>97.834523665384324</v>
      </c>
      <c r="G175" s="24">
        <v>32.611507888461446</v>
      </c>
      <c r="H175" s="24">
        <v>689.49061096789046</v>
      </c>
      <c r="I175" s="24">
        <v>5955.9956076591416</v>
      </c>
    </row>
    <row r="176" spans="1:9">
      <c r="A176" s="26" t="s">
        <v>1790</v>
      </c>
      <c r="B176" s="24">
        <v>220.97961295580262</v>
      </c>
      <c r="C176" s="24">
        <v>5.3630871533062479</v>
      </c>
      <c r="D176" s="24">
        <v>178.82296571177824</v>
      </c>
      <c r="E176" s="24">
        <v>177.56494457926411</v>
      </c>
      <c r="F176" s="24">
        <v>6.6293883886740792</v>
      </c>
      <c r="G176" s="24">
        <v>2.2097961295580264</v>
      </c>
      <c r="H176" s="24">
        <v>46.720737007764463</v>
      </c>
      <c r="I176" s="24">
        <v>403.58563260813128</v>
      </c>
    </row>
    <row r="177" spans="1:9">
      <c r="A177" s="26" t="s">
        <v>1802</v>
      </c>
      <c r="B177" s="24">
        <v>1630.5753944230721</v>
      </c>
      <c r="C177" s="24">
        <v>39.573415091810695</v>
      </c>
      <c r="D177" s="24">
        <v>1319.5078222247816</v>
      </c>
      <c r="E177" s="24">
        <v>1310.2250731199942</v>
      </c>
      <c r="F177" s="24">
        <v>48.917261832692162</v>
      </c>
      <c r="G177" s="24">
        <v>16.305753944230723</v>
      </c>
      <c r="H177" s="24">
        <v>344.74530548394523</v>
      </c>
      <c r="I177" s="24">
        <v>2977.9978038295708</v>
      </c>
    </row>
    <row r="178" spans="1:9">
      <c r="A178" s="26" t="s">
        <v>1791</v>
      </c>
      <c r="B178" s="24">
        <v>132.58776777348157</v>
      </c>
      <c r="C178" s="24">
        <v>3.2178522919837484</v>
      </c>
      <c r="D178" s="24">
        <v>107.29377942706694</v>
      </c>
      <c r="E178" s="24">
        <v>106.53896674755846</v>
      </c>
      <c r="F178" s="24">
        <v>3.9776330332044472</v>
      </c>
      <c r="G178" s="24">
        <v>1.325877677734816</v>
      </c>
      <c r="H178" s="24">
        <v>28.032442204658679</v>
      </c>
      <c r="I178" s="24">
        <v>242.15137956487879</v>
      </c>
    </row>
    <row r="179" spans="1:9">
      <c r="A179" s="26" t="s">
        <v>1797</v>
      </c>
      <c r="B179" s="24">
        <v>6807.4333383151952</v>
      </c>
      <c r="C179" s="24">
        <v>165.21369458190199</v>
      </c>
      <c r="D179" s="24">
        <v>5508.7679906753547</v>
      </c>
      <c r="E179" s="24">
        <v>5470.0137595350616</v>
      </c>
      <c r="F179" s="24">
        <v>204.22300014945588</v>
      </c>
      <c r="G179" s="24">
        <v>68.074333383151966</v>
      </c>
      <c r="H179" s="24">
        <v>1439.2653622799317</v>
      </c>
      <c r="I179" s="24">
        <v>12432.740982450339</v>
      </c>
    </row>
    <row r="180" spans="1:9">
      <c r="A180" s="26" t="s">
        <v>759</v>
      </c>
      <c r="B180" s="24">
        <v>2608.920631076915</v>
      </c>
      <c r="C180" s="24">
        <v>63.317464146897102</v>
      </c>
      <c r="D180" s="24">
        <v>2111.2125155596505</v>
      </c>
      <c r="E180" s="24">
        <v>2096.3601169919907</v>
      </c>
      <c r="F180" s="24">
        <v>78.267618932307457</v>
      </c>
      <c r="G180" s="24">
        <v>26.089206310769153</v>
      </c>
      <c r="H180" s="24">
        <v>551.59248877431241</v>
      </c>
      <c r="I180" s="24">
        <v>4764.7964861273131</v>
      </c>
    </row>
    <row r="181" spans="1:9">
      <c r="A181" s="26" t="s">
        <v>1812</v>
      </c>
      <c r="B181" s="24">
        <v>4891.7261832692166</v>
      </c>
      <c r="C181" s="24">
        <v>118.72024527543209</v>
      </c>
      <c r="D181" s="24">
        <v>3958.5234666743449</v>
      </c>
      <c r="E181" s="24">
        <v>3930.6752193599827</v>
      </c>
      <c r="F181" s="24">
        <v>146.75178549807649</v>
      </c>
      <c r="G181" s="24">
        <v>48.917261832692169</v>
      </c>
      <c r="H181" s="24">
        <v>1034.2359164518357</v>
      </c>
      <c r="I181" s="24">
        <v>8933.9934114887128</v>
      </c>
    </row>
    <row r="182" spans="1:9">
      <c r="A182" s="26" t="s">
        <v>1814</v>
      </c>
      <c r="B182" s="24">
        <v>1630.5753944230721</v>
      </c>
      <c r="C182" s="24">
        <v>39.573415091810695</v>
      </c>
      <c r="D182" s="24">
        <v>1319.5078222247816</v>
      </c>
      <c r="E182" s="24">
        <v>1310.2250731199942</v>
      </c>
      <c r="F182" s="24">
        <v>48.917261832692162</v>
      </c>
      <c r="G182" s="24">
        <v>16.305753944230723</v>
      </c>
      <c r="H182" s="24">
        <v>344.74530548394523</v>
      </c>
      <c r="I182" s="24">
        <v>2977.9978038295708</v>
      </c>
    </row>
    <row r="183" spans="1:9">
      <c r="A183" s="26" t="s">
        <v>1817</v>
      </c>
      <c r="B183" s="24">
        <v>1304.4603155384575</v>
      </c>
      <c r="C183" s="24">
        <v>31.658732073448551</v>
      </c>
      <c r="D183" s="24">
        <v>1055.6062577798252</v>
      </c>
      <c r="E183" s="24">
        <v>1048.1800584959954</v>
      </c>
      <c r="F183" s="24">
        <v>39.133809466153728</v>
      </c>
      <c r="G183" s="24">
        <v>13.044603155384577</v>
      </c>
      <c r="H183" s="24">
        <v>275.79624438715621</v>
      </c>
      <c r="I183" s="24">
        <v>2382.3982430636565</v>
      </c>
    </row>
    <row r="184" spans="1:9">
      <c r="A184" s="26" t="s">
        <v>1813</v>
      </c>
      <c r="B184" s="24">
        <v>6522.3015776922884</v>
      </c>
      <c r="C184" s="24">
        <v>158.29366036724278</v>
      </c>
      <c r="D184" s="24">
        <v>5278.0312888991266</v>
      </c>
      <c r="E184" s="24">
        <v>5240.900292479977</v>
      </c>
      <c r="F184" s="24">
        <v>195.66904733076865</v>
      </c>
      <c r="G184" s="24">
        <v>65.223015776922892</v>
      </c>
      <c r="H184" s="24">
        <v>1378.9812219357809</v>
      </c>
      <c r="I184" s="24">
        <v>11911.991215318283</v>
      </c>
    </row>
    <row r="185" spans="1:9">
      <c r="A185" s="26" t="s">
        <v>1807</v>
      </c>
      <c r="B185" s="24">
        <v>16305.753944230721</v>
      </c>
      <c r="C185" s="24">
        <v>395.73415091810693</v>
      </c>
      <c r="D185" s="24">
        <v>13195.078222247816</v>
      </c>
      <c r="E185" s="24">
        <v>13102.250731199943</v>
      </c>
      <c r="F185" s="24">
        <v>489.17261832692162</v>
      </c>
      <c r="G185" s="24">
        <v>163.05753944230725</v>
      </c>
      <c r="H185" s="24">
        <v>3447.4530548394523</v>
      </c>
      <c r="I185" s="24">
        <v>29779.978038295707</v>
      </c>
    </row>
    <row r="186" spans="1:9">
      <c r="A186" s="26" t="s">
        <v>1798</v>
      </c>
      <c r="B186" s="24">
        <v>220.97961295580262</v>
      </c>
      <c r="C186" s="24">
        <v>5.3630871533062479</v>
      </c>
      <c r="D186" s="24">
        <v>178.82296571177824</v>
      </c>
      <c r="E186" s="24">
        <v>177.56494457926411</v>
      </c>
      <c r="F186" s="24">
        <v>6.6293883886740792</v>
      </c>
      <c r="G186" s="24">
        <v>2.2097961295580264</v>
      </c>
      <c r="H186" s="24">
        <v>46.720737007764463</v>
      </c>
      <c r="I186" s="24">
        <v>403.58563260813128</v>
      </c>
    </row>
    <row r="187" spans="1:9">
      <c r="A187" s="26" t="s">
        <v>1799</v>
      </c>
      <c r="B187" s="24">
        <v>220.97961295580262</v>
      </c>
      <c r="C187" s="24">
        <v>5.3630871533062479</v>
      </c>
      <c r="D187" s="24">
        <v>178.82296571177824</v>
      </c>
      <c r="E187" s="24">
        <v>177.56494457926411</v>
      </c>
      <c r="F187" s="24">
        <v>6.6293883886740792</v>
      </c>
      <c r="G187" s="24">
        <v>2.2097961295580264</v>
      </c>
      <c r="H187" s="24">
        <v>46.720737007764463</v>
      </c>
      <c r="I187" s="24">
        <v>403.58563260813128</v>
      </c>
    </row>
    <row r="188" spans="1:9">
      <c r="A188" s="26" t="s">
        <v>1795</v>
      </c>
      <c r="B188" s="24">
        <v>2087.1365048615321</v>
      </c>
      <c r="C188" s="24">
        <v>50.65397131751768</v>
      </c>
      <c r="D188" s="24">
        <v>1688.9700124477204</v>
      </c>
      <c r="E188" s="24">
        <v>1677.0880935935925</v>
      </c>
      <c r="F188" s="24">
        <v>62.614095145845965</v>
      </c>
      <c r="G188" s="24">
        <v>20.871365048615324</v>
      </c>
      <c r="H188" s="24">
        <v>441.27399101944985</v>
      </c>
      <c r="I188" s="24">
        <v>3811.8371889018499</v>
      </c>
    </row>
    <row r="189" spans="1:9">
      <c r="A189" s="26" t="s">
        <v>1806</v>
      </c>
      <c r="B189" s="24">
        <v>6522.3015776922884</v>
      </c>
      <c r="C189" s="24">
        <v>158.29366036724278</v>
      </c>
      <c r="D189" s="24">
        <v>5278.0312888991266</v>
      </c>
      <c r="E189" s="24">
        <v>5240.900292479977</v>
      </c>
      <c r="F189" s="24">
        <v>195.66904733076865</v>
      </c>
      <c r="G189" s="24">
        <v>65.223015776922892</v>
      </c>
      <c r="H189" s="24">
        <v>1378.9812219357809</v>
      </c>
      <c r="I189" s="24">
        <v>11911.991215318283</v>
      </c>
    </row>
    <row r="190" spans="1:9">
      <c r="A190" s="26" t="s">
        <v>1803</v>
      </c>
      <c r="B190" s="24">
        <v>3261.1507888461442</v>
      </c>
      <c r="C190" s="24">
        <v>79.14683018362139</v>
      </c>
      <c r="D190" s="24">
        <v>2639.0156444495633</v>
      </c>
      <c r="E190" s="24">
        <v>2620.4501462399885</v>
      </c>
      <c r="F190" s="24">
        <v>97.834523665384324</v>
      </c>
      <c r="G190" s="24">
        <v>32.611507888461446</v>
      </c>
      <c r="H190" s="24">
        <v>689.49061096789046</v>
      </c>
      <c r="I190" s="24">
        <v>5955.9956076591416</v>
      </c>
    </row>
    <row r="191" spans="1:9">
      <c r="A191" s="26" t="s">
        <v>1815</v>
      </c>
      <c r="B191" s="24">
        <v>2935.0357099615294</v>
      </c>
      <c r="C191" s="24">
        <v>71.232147165259235</v>
      </c>
      <c r="D191" s="24">
        <v>2375.1140800046069</v>
      </c>
      <c r="E191" s="24">
        <v>2358.4051316159894</v>
      </c>
      <c r="F191" s="24">
        <v>88.051071298845883</v>
      </c>
      <c r="G191" s="24">
        <v>29.350357099615298</v>
      </c>
      <c r="H191" s="24">
        <v>620.54154987110132</v>
      </c>
      <c r="I191" s="24">
        <v>5360.3960468932264</v>
      </c>
    </row>
    <row r="192" spans="1:9">
      <c r="A192" s="26" t="s">
        <v>1801</v>
      </c>
      <c r="B192" s="24">
        <v>3261.1507888461442</v>
      </c>
      <c r="C192" s="24">
        <v>79.14683018362139</v>
      </c>
      <c r="D192" s="24">
        <v>2639.0156444495633</v>
      </c>
      <c r="E192" s="24">
        <v>2620.4501462399885</v>
      </c>
      <c r="F192" s="24">
        <v>97.834523665384324</v>
      </c>
      <c r="G192" s="24">
        <v>32.611507888461446</v>
      </c>
      <c r="H192" s="24">
        <v>689.49061096789046</v>
      </c>
      <c r="I192" s="24">
        <v>5955.9956076591416</v>
      </c>
    </row>
    <row r="193" spans="1:9">
      <c r="A193" s="26" t="s">
        <v>1792</v>
      </c>
      <c r="B193" s="24">
        <v>652.23015776922875</v>
      </c>
      <c r="C193" s="24">
        <v>15.829366036724275</v>
      </c>
      <c r="D193" s="24">
        <v>527.80312888991261</v>
      </c>
      <c r="E193" s="24">
        <v>524.09002924799768</v>
      </c>
      <c r="F193" s="24">
        <v>19.566904733076864</v>
      </c>
      <c r="G193" s="24">
        <v>6.5223015776922884</v>
      </c>
      <c r="H193" s="24">
        <v>137.8981221935781</v>
      </c>
      <c r="I193" s="24">
        <v>1191.1991215318283</v>
      </c>
    </row>
    <row r="194" spans="1:9">
      <c r="A194" s="26" t="s">
        <v>2076</v>
      </c>
      <c r="B194" s="24">
        <v>5870.0714199230588</v>
      </c>
      <c r="C194" s="24">
        <v>142.4642943305185</v>
      </c>
      <c r="D194" s="24">
        <v>4750.2281600092138</v>
      </c>
      <c r="E194" s="24">
        <v>4716.8102632319788</v>
      </c>
      <c r="F194" s="24">
        <v>176.1021425976918</v>
      </c>
      <c r="G194" s="24">
        <v>58.700714199230603</v>
      </c>
      <c r="H194" s="24">
        <v>1241.0830997422029</v>
      </c>
      <c r="I194" s="24">
        <v>10720.792093786455</v>
      </c>
    </row>
    <row r="195" spans="1:9">
      <c r="A195" s="26" t="s">
        <v>2075</v>
      </c>
      <c r="B195" s="24">
        <v>3261.1507888461442</v>
      </c>
      <c r="C195" s="24">
        <v>79.14683018362139</v>
      </c>
      <c r="D195" s="24">
        <v>2639.0156444495633</v>
      </c>
      <c r="E195" s="24">
        <v>2620.4501462399885</v>
      </c>
      <c r="F195" s="24">
        <v>97.834523665384324</v>
      </c>
      <c r="G195" s="24">
        <v>32.611507888461446</v>
      </c>
      <c r="H195" s="24">
        <v>689.49061096789046</v>
      </c>
      <c r="I195" s="24">
        <v>5955.9956076591416</v>
      </c>
    </row>
    <row r="196" spans="1:9">
      <c r="A196" s="25" t="s">
        <v>22</v>
      </c>
      <c r="B196" s="24">
        <v>68663.002034943274</v>
      </c>
      <c r="C196" s="24">
        <v>1983.0512470360859</v>
      </c>
      <c r="D196" s="24">
        <v>45177.4409782086</v>
      </c>
      <c r="E196" s="24">
        <v>47268.566318885998</v>
      </c>
      <c r="F196" s="24">
        <v>2059.8900610482988</v>
      </c>
      <c r="G196" s="24">
        <v>686.63002034943281</v>
      </c>
      <c r="H196" s="24">
        <v>20386.604157860358</v>
      </c>
      <c r="I196" s="24">
        <v>173148.29256418758</v>
      </c>
    </row>
    <row r="197" spans="1:9">
      <c r="A197" s="26" t="s">
        <v>1900</v>
      </c>
      <c r="B197" s="24">
        <v>352.21006631958545</v>
      </c>
      <c r="C197" s="24">
        <v>10.172153715013332</v>
      </c>
      <c r="D197" s="24">
        <v>231.73978724359094</v>
      </c>
      <c r="E197" s="24">
        <v>242.46631205454707</v>
      </c>
      <c r="F197" s="24">
        <v>10.566301989587565</v>
      </c>
      <c r="G197" s="24">
        <v>3.5221006631958547</v>
      </c>
      <c r="H197" s="24">
        <v>104.57403535628943</v>
      </c>
      <c r="I197" s="24">
        <v>888.17222958180355</v>
      </c>
    </row>
    <row r="198" spans="1:9">
      <c r="A198" s="26" t="s">
        <v>1914</v>
      </c>
      <c r="B198" s="24">
        <v>2260.0145922173401</v>
      </c>
      <c r="C198" s="24">
        <v>65.271319671335547</v>
      </c>
      <c r="D198" s="24">
        <v>1486.9969681463754</v>
      </c>
      <c r="E198" s="24">
        <v>1555.8255023500105</v>
      </c>
      <c r="F198" s="24">
        <v>67.800437766520204</v>
      </c>
      <c r="G198" s="24">
        <v>22.600145922173404</v>
      </c>
      <c r="H198" s="24">
        <v>671.01672686952384</v>
      </c>
      <c r="I198" s="24">
        <v>5699.1051398165728</v>
      </c>
    </row>
    <row r="199" spans="1:9">
      <c r="A199" s="26" t="s">
        <v>1894</v>
      </c>
      <c r="B199" s="24">
        <v>1320.7877486984455</v>
      </c>
      <c r="C199" s="24">
        <v>38.145576431299993</v>
      </c>
      <c r="D199" s="24">
        <v>869.02420216346593</v>
      </c>
      <c r="E199" s="24">
        <v>909.24867020455156</v>
      </c>
      <c r="F199" s="24">
        <v>39.623632460953367</v>
      </c>
      <c r="G199" s="24">
        <v>13.207877486984454</v>
      </c>
      <c r="H199" s="24">
        <v>392.1526325860853</v>
      </c>
      <c r="I199" s="24">
        <v>3330.6458609317629</v>
      </c>
    </row>
    <row r="200" spans="1:9">
      <c r="A200" s="26" t="s">
        <v>1895</v>
      </c>
      <c r="B200" s="24">
        <v>99.4424580639852</v>
      </c>
      <c r="C200" s="24">
        <v>2.8719905134902595</v>
      </c>
      <c r="D200" s="24">
        <v>65.429061456231821</v>
      </c>
      <c r="E200" s="24">
        <v>68.457572267498463</v>
      </c>
      <c r="F200" s="24">
        <v>2.9832737419195561</v>
      </c>
      <c r="G200" s="24">
        <v>0.99442458063985206</v>
      </c>
      <c r="H200" s="24">
        <v>29.525275169346433</v>
      </c>
      <c r="I200" s="24">
        <v>250.76520559649143</v>
      </c>
    </row>
    <row r="201" spans="1:9">
      <c r="A201" s="26" t="s">
        <v>1913</v>
      </c>
      <c r="B201" s="24">
        <v>733.77097149913641</v>
      </c>
      <c r="C201" s="24">
        <v>21.191986906277776</v>
      </c>
      <c r="D201" s="24">
        <v>482.7912234241478</v>
      </c>
      <c r="E201" s="24">
        <v>505.13815011363982</v>
      </c>
      <c r="F201" s="24">
        <v>22.013129144974094</v>
      </c>
      <c r="G201" s="24">
        <v>7.337709714991365</v>
      </c>
      <c r="H201" s="24">
        <v>217.86257365893633</v>
      </c>
      <c r="I201" s="24">
        <v>1850.3588116287574</v>
      </c>
    </row>
    <row r="202" spans="1:9">
      <c r="A202" s="26" t="s">
        <v>1088</v>
      </c>
      <c r="B202" s="24">
        <v>587.0167771993091</v>
      </c>
      <c r="C202" s="24">
        <v>16.95358952502222</v>
      </c>
      <c r="D202" s="24">
        <v>386.23297873931824</v>
      </c>
      <c r="E202" s="24">
        <v>404.11052009091179</v>
      </c>
      <c r="F202" s="24">
        <v>17.610503315979273</v>
      </c>
      <c r="G202" s="24">
        <v>5.8701677719930911</v>
      </c>
      <c r="H202" s="24">
        <v>174.29005892714903</v>
      </c>
      <c r="I202" s="24">
        <v>1480.2870493030059</v>
      </c>
    </row>
    <row r="203" spans="1:9">
      <c r="A203" s="26" t="s">
        <v>1922</v>
      </c>
      <c r="B203" s="24">
        <v>733.77097149913641</v>
      </c>
      <c r="C203" s="24">
        <v>21.191986906277776</v>
      </c>
      <c r="D203" s="24">
        <v>482.7912234241478</v>
      </c>
      <c r="E203" s="24">
        <v>505.13815011363982</v>
      </c>
      <c r="F203" s="24">
        <v>22.013129144974094</v>
      </c>
      <c r="G203" s="24">
        <v>7.337709714991365</v>
      </c>
      <c r="H203" s="24">
        <v>217.86257365893633</v>
      </c>
      <c r="I203" s="24">
        <v>1850.3588116287574</v>
      </c>
    </row>
    <row r="204" spans="1:9">
      <c r="A204" s="26" t="s">
        <v>1924</v>
      </c>
      <c r="B204" s="24">
        <v>733.77097149913641</v>
      </c>
      <c r="C204" s="24">
        <v>21.191986906277776</v>
      </c>
      <c r="D204" s="24">
        <v>482.7912234241478</v>
      </c>
      <c r="E204" s="24">
        <v>505.13815011363982</v>
      </c>
      <c r="F204" s="24">
        <v>22.013129144974094</v>
      </c>
      <c r="G204" s="24">
        <v>7.337709714991365</v>
      </c>
      <c r="H204" s="24">
        <v>217.86257365893633</v>
      </c>
      <c r="I204" s="24">
        <v>1850.3588116287574</v>
      </c>
    </row>
    <row r="205" spans="1:9">
      <c r="A205" s="26" t="s">
        <v>1902</v>
      </c>
      <c r="B205" s="24">
        <v>1907.8045258977545</v>
      </c>
      <c r="C205" s="24">
        <v>55.099165956322217</v>
      </c>
      <c r="D205" s="24">
        <v>1255.2571809027843</v>
      </c>
      <c r="E205" s="24">
        <v>1313.3591902954633</v>
      </c>
      <c r="F205" s="24">
        <v>57.234135776932639</v>
      </c>
      <c r="G205" s="24">
        <v>19.078045258977546</v>
      </c>
      <c r="H205" s="24">
        <v>566.44269151323442</v>
      </c>
      <c r="I205" s="24">
        <v>4810.9329102347692</v>
      </c>
    </row>
    <row r="206" spans="1:9">
      <c r="A206" s="26" t="s">
        <v>1921</v>
      </c>
      <c r="B206" s="24">
        <v>587.0167771993091</v>
      </c>
      <c r="C206" s="24">
        <v>16.95358952502222</v>
      </c>
      <c r="D206" s="24">
        <v>386.23297873931824</v>
      </c>
      <c r="E206" s="24">
        <v>404.11052009091179</v>
      </c>
      <c r="F206" s="24">
        <v>17.610503315979273</v>
      </c>
      <c r="G206" s="24">
        <v>5.8701677719930911</v>
      </c>
      <c r="H206" s="24">
        <v>174.29005892714903</v>
      </c>
      <c r="I206" s="24">
        <v>1480.2870493030059</v>
      </c>
    </row>
    <row r="207" spans="1:9">
      <c r="A207" s="26" t="s">
        <v>1903</v>
      </c>
      <c r="B207" s="24">
        <v>939.22684351889461</v>
      </c>
      <c r="C207" s="24">
        <v>27.125743240035554</v>
      </c>
      <c r="D207" s="24">
        <v>617.97276598290921</v>
      </c>
      <c r="E207" s="24">
        <v>646.57683214545887</v>
      </c>
      <c r="F207" s="24">
        <v>28.176805305566837</v>
      </c>
      <c r="G207" s="24">
        <v>9.3922684351889458</v>
      </c>
      <c r="H207" s="24">
        <v>278.86409428343848</v>
      </c>
      <c r="I207" s="24">
        <v>2368.4592788848095</v>
      </c>
    </row>
    <row r="208" spans="1:9">
      <c r="A208" s="26" t="s">
        <v>1116</v>
      </c>
      <c r="B208" s="24">
        <v>880.52516579896371</v>
      </c>
      <c r="C208" s="24">
        <v>25.430384287533332</v>
      </c>
      <c r="D208" s="24">
        <v>579.34946810897736</v>
      </c>
      <c r="E208" s="24">
        <v>606.16578013636774</v>
      </c>
      <c r="F208" s="24">
        <v>26.415754973968912</v>
      </c>
      <c r="G208" s="24">
        <v>8.8052516579896363</v>
      </c>
      <c r="H208" s="24">
        <v>261.43508839072354</v>
      </c>
      <c r="I208" s="24">
        <v>2220.4305739545089</v>
      </c>
    </row>
    <row r="209" spans="1:9">
      <c r="A209" s="26" t="s">
        <v>1919</v>
      </c>
      <c r="B209" s="24">
        <v>939.22684351889461</v>
      </c>
      <c r="C209" s="24">
        <v>27.125743240035554</v>
      </c>
      <c r="D209" s="24">
        <v>617.97276598290921</v>
      </c>
      <c r="E209" s="24">
        <v>646.57683214545887</v>
      </c>
      <c r="F209" s="24">
        <v>28.176805305566837</v>
      </c>
      <c r="G209" s="24">
        <v>9.3922684351889458</v>
      </c>
      <c r="H209" s="24">
        <v>278.86409428343848</v>
      </c>
      <c r="I209" s="24">
        <v>2368.4592788848095</v>
      </c>
    </row>
    <row r="210" spans="1:9">
      <c r="A210" s="26" t="s">
        <v>1721</v>
      </c>
      <c r="B210" s="24">
        <v>3140.5397580163035</v>
      </c>
      <c r="C210" s="24">
        <v>90.701703958868876</v>
      </c>
      <c r="D210" s="24">
        <v>2066.3464362553523</v>
      </c>
      <c r="E210" s="24">
        <v>2161.9912824863777</v>
      </c>
      <c r="F210" s="24">
        <v>94.216192740489106</v>
      </c>
      <c r="G210" s="24">
        <v>31.405397580163037</v>
      </c>
      <c r="H210" s="24">
        <v>932.45181526024737</v>
      </c>
      <c r="I210" s="24">
        <v>7919.5357137710807</v>
      </c>
    </row>
    <row r="211" spans="1:9">
      <c r="A211" s="26" t="s">
        <v>1906</v>
      </c>
      <c r="B211" s="24">
        <v>733.77097149913641</v>
      </c>
      <c r="C211" s="24">
        <v>21.191986906277776</v>
      </c>
      <c r="D211" s="24">
        <v>482.7912234241478</v>
      </c>
      <c r="E211" s="24">
        <v>505.13815011363982</v>
      </c>
      <c r="F211" s="24">
        <v>22.013129144974094</v>
      </c>
      <c r="G211" s="24">
        <v>7.337709714991365</v>
      </c>
      <c r="H211" s="24">
        <v>217.86257365893633</v>
      </c>
      <c r="I211" s="24">
        <v>1850.3588116287574</v>
      </c>
    </row>
    <row r="212" spans="1:9">
      <c r="A212" s="26" t="s">
        <v>1909</v>
      </c>
      <c r="B212" s="24">
        <v>733.77097149913641</v>
      </c>
      <c r="C212" s="24">
        <v>21.191986906277776</v>
      </c>
      <c r="D212" s="24">
        <v>482.7912234241478</v>
      </c>
      <c r="E212" s="24">
        <v>505.13815011363982</v>
      </c>
      <c r="F212" s="24">
        <v>22.013129144974094</v>
      </c>
      <c r="G212" s="24">
        <v>7.337709714991365</v>
      </c>
      <c r="H212" s="24">
        <v>217.86257365893633</v>
      </c>
      <c r="I212" s="24">
        <v>1850.3588116287574</v>
      </c>
    </row>
    <row r="213" spans="1:9">
      <c r="A213" s="26" t="s">
        <v>1905</v>
      </c>
      <c r="B213" s="24">
        <v>733.77097149913641</v>
      </c>
      <c r="C213" s="24">
        <v>21.191986906277776</v>
      </c>
      <c r="D213" s="24">
        <v>482.7912234241478</v>
      </c>
      <c r="E213" s="24">
        <v>505.13815011363982</v>
      </c>
      <c r="F213" s="24">
        <v>22.013129144974094</v>
      </c>
      <c r="G213" s="24">
        <v>7.337709714991365</v>
      </c>
      <c r="H213" s="24">
        <v>217.86257365893633</v>
      </c>
      <c r="I213" s="24">
        <v>1850.3588116287574</v>
      </c>
    </row>
    <row r="214" spans="1:9">
      <c r="A214" s="26" t="s">
        <v>1918</v>
      </c>
      <c r="B214" s="24">
        <v>2054.5587201975818</v>
      </c>
      <c r="C214" s="24">
        <v>59.33756333757777</v>
      </c>
      <c r="D214" s="24">
        <v>1351.8154255876138</v>
      </c>
      <c r="E214" s="24">
        <v>1414.3868203181914</v>
      </c>
      <c r="F214" s="24">
        <v>61.636761605927461</v>
      </c>
      <c r="G214" s="24">
        <v>20.54558720197582</v>
      </c>
      <c r="H214" s="24">
        <v>610.01520624502166</v>
      </c>
      <c r="I214" s="24">
        <v>5181.0046725605207</v>
      </c>
    </row>
    <row r="215" spans="1:9">
      <c r="A215" s="26" t="s">
        <v>1901</v>
      </c>
      <c r="B215" s="24">
        <v>2935.0838859965456</v>
      </c>
      <c r="C215" s="24">
        <v>84.767947625111105</v>
      </c>
      <c r="D215" s="24">
        <v>1931.1648936965912</v>
      </c>
      <c r="E215" s="24">
        <v>2020.5526004545593</v>
      </c>
      <c r="F215" s="24">
        <v>88.052516579896377</v>
      </c>
      <c r="G215" s="24">
        <v>29.35083885996546</v>
      </c>
      <c r="H215" s="24">
        <v>871.45029463574531</v>
      </c>
      <c r="I215" s="24">
        <v>7401.4352465150296</v>
      </c>
    </row>
    <row r="216" spans="1:9">
      <c r="A216" s="26" t="s">
        <v>1904</v>
      </c>
      <c r="B216" s="24">
        <v>733.77097149913641</v>
      </c>
      <c r="C216" s="24">
        <v>21.191986906277776</v>
      </c>
      <c r="D216" s="24">
        <v>482.7912234241478</v>
      </c>
      <c r="E216" s="24">
        <v>505.13815011363982</v>
      </c>
      <c r="F216" s="24">
        <v>22.013129144974094</v>
      </c>
      <c r="G216" s="24">
        <v>7.337709714991365</v>
      </c>
      <c r="H216" s="24">
        <v>217.86257365893633</v>
      </c>
      <c r="I216" s="24">
        <v>1850.3588116287574</v>
      </c>
    </row>
    <row r="217" spans="1:9">
      <c r="A217" s="26" t="s">
        <v>1920</v>
      </c>
      <c r="B217" s="24">
        <v>880.52516579896371</v>
      </c>
      <c r="C217" s="24">
        <v>25.430384287533332</v>
      </c>
      <c r="D217" s="24">
        <v>579.34946810897736</v>
      </c>
      <c r="E217" s="24">
        <v>606.16578013636774</v>
      </c>
      <c r="F217" s="24">
        <v>26.415754973968912</v>
      </c>
      <c r="G217" s="24">
        <v>8.8052516579896363</v>
      </c>
      <c r="H217" s="24">
        <v>261.43508839072354</v>
      </c>
      <c r="I217" s="24">
        <v>2220.4305739545089</v>
      </c>
    </row>
    <row r="218" spans="1:9">
      <c r="A218" s="26" t="s">
        <v>1925</v>
      </c>
      <c r="B218" s="24">
        <v>939.22684351889461</v>
      </c>
      <c r="C218" s="24">
        <v>27.125743240035554</v>
      </c>
      <c r="D218" s="24">
        <v>617.97276598290921</v>
      </c>
      <c r="E218" s="24">
        <v>646.57683214545887</v>
      </c>
      <c r="F218" s="24">
        <v>28.176805305566837</v>
      </c>
      <c r="G218" s="24">
        <v>9.3922684351889458</v>
      </c>
      <c r="H218" s="24">
        <v>278.86409428343848</v>
      </c>
      <c r="I218" s="24">
        <v>2368.4592788848095</v>
      </c>
    </row>
    <row r="219" spans="1:9">
      <c r="A219" s="26" t="s">
        <v>1915</v>
      </c>
      <c r="B219" s="24">
        <v>2935.0838859965456</v>
      </c>
      <c r="C219" s="24">
        <v>84.767947625111105</v>
      </c>
      <c r="D219" s="24">
        <v>1931.1648936965912</v>
      </c>
      <c r="E219" s="24">
        <v>2020.5526004545593</v>
      </c>
      <c r="F219" s="24">
        <v>88.052516579896377</v>
      </c>
      <c r="G219" s="24">
        <v>29.35083885996546</v>
      </c>
      <c r="H219" s="24">
        <v>871.45029463574531</v>
      </c>
      <c r="I219" s="24">
        <v>7401.4352465150296</v>
      </c>
    </row>
    <row r="220" spans="1:9">
      <c r="A220" s="26" t="s">
        <v>1916</v>
      </c>
      <c r="B220" s="24">
        <v>1085.9810378187219</v>
      </c>
      <c r="C220" s="24">
        <v>31.364140621291106</v>
      </c>
      <c r="D220" s="24">
        <v>714.53101066773877</v>
      </c>
      <c r="E220" s="24">
        <v>747.60446216818696</v>
      </c>
      <c r="F220" s="24">
        <v>32.579431134561659</v>
      </c>
      <c r="G220" s="24">
        <v>10.85981037818722</v>
      </c>
      <c r="H220" s="24">
        <v>322.43660901522577</v>
      </c>
      <c r="I220" s="24">
        <v>2738.5310412105609</v>
      </c>
    </row>
    <row r="221" spans="1:9">
      <c r="A221" s="26" t="s">
        <v>1912</v>
      </c>
      <c r="B221" s="24">
        <v>939.22684351889461</v>
      </c>
      <c r="C221" s="24">
        <v>27.125743240035554</v>
      </c>
      <c r="D221" s="24">
        <v>617.97276598290921</v>
      </c>
      <c r="E221" s="24">
        <v>646.57683214545887</v>
      </c>
      <c r="F221" s="24">
        <v>28.176805305566837</v>
      </c>
      <c r="G221" s="24">
        <v>9.3922684351889458</v>
      </c>
      <c r="H221" s="24">
        <v>278.86409428343848</v>
      </c>
      <c r="I221" s="24">
        <v>2368.4592788848095</v>
      </c>
    </row>
    <row r="222" spans="1:9">
      <c r="A222" s="26" t="s">
        <v>1897</v>
      </c>
      <c r="B222" s="24">
        <v>1761.0503315979274</v>
      </c>
      <c r="C222" s="24">
        <v>50.860768575066665</v>
      </c>
      <c r="D222" s="24">
        <v>1158.6989362179547</v>
      </c>
      <c r="E222" s="24">
        <v>1212.3315602727355</v>
      </c>
      <c r="F222" s="24">
        <v>52.831509947937825</v>
      </c>
      <c r="G222" s="24">
        <v>17.610503315979273</v>
      </c>
      <c r="H222" s="24">
        <v>522.87017678144707</v>
      </c>
      <c r="I222" s="24">
        <v>4440.8611479090177</v>
      </c>
    </row>
    <row r="223" spans="1:9">
      <c r="A223" s="26" t="s">
        <v>1891</v>
      </c>
      <c r="B223" s="24">
        <v>6691.9912600721227</v>
      </c>
      <c r="C223" s="24">
        <v>193.27092058525332</v>
      </c>
      <c r="D223" s="24">
        <v>4403.0559576282276</v>
      </c>
      <c r="E223" s="24">
        <v>4606.8599290363954</v>
      </c>
      <c r="F223" s="24">
        <v>200.75973780216373</v>
      </c>
      <c r="G223" s="24">
        <v>66.919912600721247</v>
      </c>
      <c r="H223" s="24">
        <v>1986.9066717694993</v>
      </c>
      <c r="I223" s="24">
        <v>16875.272362054267</v>
      </c>
    </row>
    <row r="224" spans="1:9">
      <c r="A224" s="26" t="s">
        <v>1917</v>
      </c>
      <c r="B224" s="24">
        <v>733.77097149913641</v>
      </c>
      <c r="C224" s="24">
        <v>21.191986906277776</v>
      </c>
      <c r="D224" s="24">
        <v>482.7912234241478</v>
      </c>
      <c r="E224" s="24">
        <v>505.13815011363982</v>
      </c>
      <c r="F224" s="24">
        <v>22.013129144974094</v>
      </c>
      <c r="G224" s="24">
        <v>7.337709714991365</v>
      </c>
      <c r="H224" s="24">
        <v>217.86257365893633</v>
      </c>
      <c r="I224" s="24">
        <v>1850.3588116287574</v>
      </c>
    </row>
    <row r="225" spans="1:9">
      <c r="A225" s="26" t="s">
        <v>1907</v>
      </c>
      <c r="B225" s="24">
        <v>2729.6280139767873</v>
      </c>
      <c r="C225" s="24">
        <v>78.834191291353335</v>
      </c>
      <c r="D225" s="24">
        <v>1795.9833511378297</v>
      </c>
      <c r="E225" s="24">
        <v>1879.11391842274</v>
      </c>
      <c r="F225" s="24">
        <v>81.888840419303619</v>
      </c>
      <c r="G225" s="24">
        <v>27.296280139767873</v>
      </c>
      <c r="H225" s="24">
        <v>810.44877401124313</v>
      </c>
      <c r="I225" s="24">
        <v>6883.3347792589775</v>
      </c>
    </row>
    <row r="226" spans="1:9">
      <c r="A226" s="26" t="s">
        <v>1893</v>
      </c>
      <c r="B226" s="24">
        <v>1467.5419429982728</v>
      </c>
      <c r="C226" s="24">
        <v>42.383973812555553</v>
      </c>
      <c r="D226" s="24">
        <v>965.5824468482956</v>
      </c>
      <c r="E226" s="24">
        <v>1010.2763002272796</v>
      </c>
      <c r="F226" s="24">
        <v>44.026258289948188</v>
      </c>
      <c r="G226" s="24">
        <v>14.67541942998273</v>
      </c>
      <c r="H226" s="24">
        <v>435.72514731787265</v>
      </c>
      <c r="I226" s="24">
        <v>3700.7176232575148</v>
      </c>
    </row>
    <row r="227" spans="1:9">
      <c r="A227" s="26" t="s">
        <v>1115</v>
      </c>
      <c r="B227" s="24">
        <v>733.77097149913641</v>
      </c>
      <c r="C227" s="24">
        <v>21.191986906277776</v>
      </c>
      <c r="D227" s="24">
        <v>482.7912234241478</v>
      </c>
      <c r="E227" s="24">
        <v>505.13815011363982</v>
      </c>
      <c r="F227" s="24">
        <v>22.013129144974094</v>
      </c>
      <c r="G227" s="24">
        <v>7.337709714991365</v>
      </c>
      <c r="H227" s="24">
        <v>217.86257365893633</v>
      </c>
      <c r="I227" s="24">
        <v>1850.3588116287574</v>
      </c>
    </row>
    <row r="228" spans="1:9">
      <c r="A228" s="26" t="s">
        <v>1899</v>
      </c>
      <c r="B228" s="24">
        <v>587.0167771993091</v>
      </c>
      <c r="C228" s="24">
        <v>16.95358952502222</v>
      </c>
      <c r="D228" s="24">
        <v>386.23297873931824</v>
      </c>
      <c r="E228" s="24">
        <v>404.11052009091179</v>
      </c>
      <c r="F228" s="24">
        <v>17.610503315979273</v>
      </c>
      <c r="G228" s="24">
        <v>5.8701677719930911</v>
      </c>
      <c r="H228" s="24">
        <v>174.29005892714903</v>
      </c>
      <c r="I228" s="24">
        <v>1480.2870493030059</v>
      </c>
    </row>
    <row r="229" spans="1:9">
      <c r="A229" s="26" t="s">
        <v>1911</v>
      </c>
      <c r="B229" s="24">
        <v>939.22684351889461</v>
      </c>
      <c r="C229" s="24">
        <v>27.125743240035554</v>
      </c>
      <c r="D229" s="24">
        <v>617.97276598290921</v>
      </c>
      <c r="E229" s="24">
        <v>646.57683214545887</v>
      </c>
      <c r="F229" s="24">
        <v>28.176805305566837</v>
      </c>
      <c r="G229" s="24">
        <v>9.3922684351889458</v>
      </c>
      <c r="H229" s="24">
        <v>278.86409428343848</v>
      </c>
      <c r="I229" s="24">
        <v>2368.4592788848095</v>
      </c>
    </row>
    <row r="230" spans="1:9">
      <c r="A230" s="26" t="s">
        <v>1124</v>
      </c>
      <c r="B230" s="24">
        <v>733.77097149913641</v>
      </c>
      <c r="C230" s="24">
        <v>21.191986906277776</v>
      </c>
      <c r="D230" s="24">
        <v>482.7912234241478</v>
      </c>
      <c r="E230" s="24">
        <v>505.13815011363982</v>
      </c>
      <c r="F230" s="24">
        <v>22.013129144974094</v>
      </c>
      <c r="G230" s="24">
        <v>7.337709714991365</v>
      </c>
      <c r="H230" s="24">
        <v>217.86257365893633</v>
      </c>
      <c r="I230" s="24">
        <v>1850.3588116287574</v>
      </c>
    </row>
    <row r="231" spans="1:9">
      <c r="A231" s="26" t="s">
        <v>1896</v>
      </c>
      <c r="B231" s="24">
        <v>7014.850487531744</v>
      </c>
      <c r="C231" s="24">
        <v>202.59539482401553</v>
      </c>
      <c r="D231" s="24">
        <v>4615.484095934853</v>
      </c>
      <c r="E231" s="24">
        <v>4829.1207150863966</v>
      </c>
      <c r="F231" s="24">
        <v>210.44551462595234</v>
      </c>
      <c r="G231" s="24">
        <v>70.148504875317442</v>
      </c>
      <c r="H231" s="24">
        <v>2082.766204179431</v>
      </c>
      <c r="I231" s="24">
        <v>17689.430239170921</v>
      </c>
    </row>
    <row r="232" spans="1:9">
      <c r="A232" s="26" t="s">
        <v>1684</v>
      </c>
      <c r="B232" s="24">
        <v>733.77097149913641</v>
      </c>
      <c r="C232" s="24">
        <v>21.191986906277776</v>
      </c>
      <c r="D232" s="24">
        <v>482.7912234241478</v>
      </c>
      <c r="E232" s="24">
        <v>505.13815011363982</v>
      </c>
      <c r="F232" s="24">
        <v>22.013129144974094</v>
      </c>
      <c r="G232" s="24">
        <v>7.337709714991365</v>
      </c>
      <c r="H232" s="24">
        <v>217.86257365893633</v>
      </c>
      <c r="I232" s="24">
        <v>1850.3588116287574</v>
      </c>
    </row>
    <row r="233" spans="1:9">
      <c r="A233" s="26" t="s">
        <v>1910</v>
      </c>
      <c r="B233" s="24">
        <v>1174.0335543986182</v>
      </c>
      <c r="C233" s="24">
        <v>33.907179050044441</v>
      </c>
      <c r="D233" s="24">
        <v>772.46595747863648</v>
      </c>
      <c r="E233" s="24">
        <v>808.22104018182358</v>
      </c>
      <c r="F233" s="24">
        <v>35.221006631958545</v>
      </c>
      <c r="G233" s="24">
        <v>11.740335543986182</v>
      </c>
      <c r="H233" s="24">
        <v>348.58011785429807</v>
      </c>
      <c r="I233" s="24">
        <v>2960.5740986060118</v>
      </c>
    </row>
    <row r="234" spans="1:9">
      <c r="A234" s="26" t="s">
        <v>1923</v>
      </c>
      <c r="B234" s="24">
        <v>733.77097149913641</v>
      </c>
      <c r="C234" s="24">
        <v>21.191986906277776</v>
      </c>
      <c r="D234" s="24">
        <v>482.7912234241478</v>
      </c>
      <c r="E234" s="24">
        <v>505.13815011363982</v>
      </c>
      <c r="F234" s="24">
        <v>22.013129144974094</v>
      </c>
      <c r="G234" s="24">
        <v>7.337709714991365</v>
      </c>
      <c r="H234" s="24">
        <v>217.86257365893633</v>
      </c>
      <c r="I234" s="24">
        <v>1850.3588116287574</v>
      </c>
    </row>
    <row r="235" spans="1:9">
      <c r="A235" s="26" t="s">
        <v>1077</v>
      </c>
      <c r="B235" s="24">
        <v>1467.5419429982728</v>
      </c>
      <c r="C235" s="24">
        <v>42.383973812555553</v>
      </c>
      <c r="D235" s="24">
        <v>965.5824468482956</v>
      </c>
      <c r="E235" s="24">
        <v>1010.2763002272796</v>
      </c>
      <c r="F235" s="24">
        <v>44.026258289948188</v>
      </c>
      <c r="G235" s="24">
        <v>14.67541942998273</v>
      </c>
      <c r="H235" s="24">
        <v>435.72514731787265</v>
      </c>
      <c r="I235" s="24">
        <v>3700.7176232575148</v>
      </c>
    </row>
    <row r="236" spans="1:9">
      <c r="A236" s="26" t="s">
        <v>1119</v>
      </c>
      <c r="B236" s="24">
        <v>733.77097149913641</v>
      </c>
      <c r="C236" s="24">
        <v>21.191986906277776</v>
      </c>
      <c r="D236" s="24">
        <v>482.7912234241478</v>
      </c>
      <c r="E236" s="24">
        <v>505.13815011363982</v>
      </c>
      <c r="F236" s="24">
        <v>22.013129144974094</v>
      </c>
      <c r="G236" s="24">
        <v>7.337709714991365</v>
      </c>
      <c r="H236" s="24">
        <v>217.86257365893633</v>
      </c>
      <c r="I236" s="24">
        <v>1850.3588116287574</v>
      </c>
    </row>
    <row r="237" spans="1:9">
      <c r="A237" s="26" t="s">
        <v>1892</v>
      </c>
      <c r="B237" s="24">
        <v>1467.5419429982728</v>
      </c>
      <c r="C237" s="24">
        <v>42.383973812555553</v>
      </c>
      <c r="D237" s="24">
        <v>965.5824468482956</v>
      </c>
      <c r="E237" s="24">
        <v>1010.2763002272796</v>
      </c>
      <c r="F237" s="24">
        <v>44.026258289948188</v>
      </c>
      <c r="G237" s="24">
        <v>14.67541942998273</v>
      </c>
      <c r="H237" s="24">
        <v>435.72514731787265</v>
      </c>
      <c r="I237" s="24">
        <v>3700.7176232575148</v>
      </c>
    </row>
    <row r="238" spans="1:9">
      <c r="A238" s="26" t="s">
        <v>1908</v>
      </c>
      <c r="B238" s="24">
        <v>2406.7687865171674</v>
      </c>
      <c r="C238" s="24">
        <v>69.5097170525911</v>
      </c>
      <c r="D238" s="24">
        <v>1583.5552128312049</v>
      </c>
      <c r="E238" s="24">
        <v>1656.8531323727384</v>
      </c>
      <c r="F238" s="24">
        <v>72.203063595515033</v>
      </c>
      <c r="G238" s="24">
        <v>24.067687865171678</v>
      </c>
      <c r="H238" s="24">
        <v>714.58924160131107</v>
      </c>
      <c r="I238" s="24">
        <v>6069.1769021423243</v>
      </c>
    </row>
    <row r="239" spans="1:9">
      <c r="A239" s="26" t="s">
        <v>1898</v>
      </c>
      <c r="B239" s="24">
        <v>5752.7644165532292</v>
      </c>
      <c r="C239" s="24">
        <v>166.14517734521775</v>
      </c>
      <c r="D239" s="24">
        <v>3785.0831916453185</v>
      </c>
      <c r="E239" s="24">
        <v>3960.2830968909361</v>
      </c>
      <c r="F239" s="24">
        <v>172.58293249659687</v>
      </c>
      <c r="G239" s="24">
        <v>57.527644165532294</v>
      </c>
      <c r="H239" s="24">
        <v>1708.0425774860605</v>
      </c>
      <c r="I239" s="24">
        <v>14506.813083169458</v>
      </c>
    </row>
    <row r="240" spans="1:9">
      <c r="A240" s="26" t="s">
        <v>2077</v>
      </c>
      <c r="B240" s="24">
        <v>880.52516579896371</v>
      </c>
      <c r="C240" s="24">
        <v>25.430384287533332</v>
      </c>
      <c r="D240" s="24">
        <v>579.34946810897736</v>
      </c>
      <c r="E240" s="24">
        <v>606.16578013636774</v>
      </c>
      <c r="F240" s="24">
        <v>26.415754973968912</v>
      </c>
      <c r="G240" s="24">
        <v>8.8052516579896363</v>
      </c>
      <c r="H240" s="24">
        <v>261.43508839072354</v>
      </c>
      <c r="I240" s="24">
        <v>2220.4305739545089</v>
      </c>
    </row>
    <row r="241" spans="1:9">
      <c r="A241" s="25" t="s">
        <v>19</v>
      </c>
      <c r="B241" s="24">
        <v>5922.4431149931934</v>
      </c>
      <c r="C241" s="24">
        <v>657.89416699569881</v>
      </c>
      <c r="D241" s="24">
        <v>16658.801976005238</v>
      </c>
      <c r="E241" s="24">
        <v>6585.6702076270021</v>
      </c>
      <c r="F241" s="24">
        <v>177.67329344979586</v>
      </c>
      <c r="G241" s="24">
        <v>59.224431149931952</v>
      </c>
      <c r="H241" s="24">
        <v>4480.4983450183718</v>
      </c>
      <c r="I241" s="24">
        <v>38908.890072934388</v>
      </c>
    </row>
    <row r="242" spans="1:9">
      <c r="A242" s="26" t="s">
        <v>1818</v>
      </c>
      <c r="B242" s="24">
        <v>326.56589426588022</v>
      </c>
      <c r="C242" s="24">
        <v>36.276548850820596</v>
      </c>
      <c r="D242" s="24">
        <v>918.57303802885303</v>
      </c>
      <c r="E242" s="24">
        <v>363.13650278029701</v>
      </c>
      <c r="F242" s="24">
        <v>9.7969768279764065</v>
      </c>
      <c r="G242" s="24">
        <v>3.2656589426588023</v>
      </c>
      <c r="H242" s="24">
        <v>247.05647996745716</v>
      </c>
      <c r="I242" s="24">
        <v>2145.4518405408521</v>
      </c>
    </row>
    <row r="243" spans="1:9">
      <c r="A243" s="26" t="s">
        <v>2091</v>
      </c>
      <c r="B243" s="24">
        <v>5595.8772207273132</v>
      </c>
      <c r="C243" s="24">
        <v>621.61761814487818</v>
      </c>
      <c r="D243" s="24">
        <v>15740.228937976384</v>
      </c>
      <c r="E243" s="24">
        <v>6222.5337048467054</v>
      </c>
      <c r="F243" s="24">
        <v>167.87631662181946</v>
      </c>
      <c r="G243" s="24">
        <v>55.958772207273149</v>
      </c>
      <c r="H243" s="24">
        <v>4233.4418650509142</v>
      </c>
      <c r="I243" s="24">
        <v>36763.438232393535</v>
      </c>
    </row>
    <row r="244" spans="1:9">
      <c r="A244" s="25" t="s">
        <v>2</v>
      </c>
      <c r="B244" s="24">
        <v>56929.156587953374</v>
      </c>
      <c r="C244" s="24">
        <v>6647.6458076495746</v>
      </c>
      <c r="D244" s="24">
        <v>208051.85391501087</v>
      </c>
      <c r="E244" s="24">
        <v>72155.464642567109</v>
      </c>
      <c r="F244" s="24">
        <v>1707.8746976386021</v>
      </c>
      <c r="G244" s="24">
        <v>569.29156587953389</v>
      </c>
      <c r="H244" s="24">
        <v>30217.6076354916</v>
      </c>
      <c r="I244" s="24">
        <v>258769.95218853257</v>
      </c>
    </row>
    <row r="245" spans="1:9">
      <c r="A245" s="26" t="s">
        <v>83</v>
      </c>
      <c r="B245" s="24">
        <v>127.77269441492142</v>
      </c>
      <c r="C245" s="24">
        <v>14.920080803360769</v>
      </c>
      <c r="D245" s="24">
        <v>466.95485311942542</v>
      </c>
      <c r="E245" s="24">
        <v>161.94685968863101</v>
      </c>
      <c r="F245" s="24">
        <v>3.833180832447642</v>
      </c>
      <c r="G245" s="24">
        <v>1.2777269441492141</v>
      </c>
      <c r="H245" s="24">
        <v>67.82087383280637</v>
      </c>
      <c r="I245" s="24">
        <v>580.78735056731409</v>
      </c>
    </row>
    <row r="246" spans="1:9">
      <c r="A246" s="26" t="s">
        <v>70</v>
      </c>
      <c r="B246" s="24">
        <v>586.40319152105894</v>
      </c>
      <c r="C246" s="24">
        <v>68.474591076801318</v>
      </c>
      <c r="D246" s="24">
        <v>2143.0542528615642</v>
      </c>
      <c r="E246" s="24">
        <v>743.2429582320533</v>
      </c>
      <c r="F246" s="24">
        <v>17.592095745631767</v>
      </c>
      <c r="G246" s="24">
        <v>5.8640319152105889</v>
      </c>
      <c r="H246" s="24">
        <v>311.25881041654162</v>
      </c>
      <c r="I246" s="24">
        <v>2665.4799566311749</v>
      </c>
    </row>
    <row r="247" spans="1:9">
      <c r="A247" s="26" t="s">
        <v>85</v>
      </c>
      <c r="B247" s="24">
        <v>63.886347207460709</v>
      </c>
      <c r="C247" s="24">
        <v>7.4600404016803843</v>
      </c>
      <c r="D247" s="24">
        <v>233.47742655971271</v>
      </c>
      <c r="E247" s="24">
        <v>80.973429844315504</v>
      </c>
      <c r="F247" s="24">
        <v>1.916590416223821</v>
      </c>
      <c r="G247" s="24">
        <v>0.63886347207460703</v>
      </c>
      <c r="H247" s="24">
        <v>33.910436916403185</v>
      </c>
      <c r="I247" s="24">
        <v>290.39367528365705</v>
      </c>
    </row>
    <row r="248" spans="1:9">
      <c r="A248" s="26" t="s">
        <v>87</v>
      </c>
      <c r="B248" s="24">
        <v>38.331808324476427</v>
      </c>
      <c r="C248" s="24">
        <v>4.4760242410082309</v>
      </c>
      <c r="D248" s="24">
        <v>140.08645593582764</v>
      </c>
      <c r="E248" s="24">
        <v>48.584057906589308</v>
      </c>
      <c r="F248" s="24">
        <v>1.1499542497342927</v>
      </c>
      <c r="G248" s="24">
        <v>0.38331808324476424</v>
      </c>
      <c r="H248" s="24">
        <v>20.346262149841916</v>
      </c>
      <c r="I248" s="24">
        <v>174.23620517019424</v>
      </c>
    </row>
    <row r="249" spans="1:9">
      <c r="A249" s="26" t="s">
        <v>82</v>
      </c>
      <c r="B249" s="24">
        <v>1791.3495128809925</v>
      </c>
      <c r="C249" s="24">
        <v>209.17676974435116</v>
      </c>
      <c r="D249" s="24">
        <v>6546.6205632055089</v>
      </c>
      <c r="E249" s="24">
        <v>2270.4649811466847</v>
      </c>
      <c r="F249" s="24">
        <v>53.740485386429775</v>
      </c>
      <c r="G249" s="24">
        <v>17.913495128809924</v>
      </c>
      <c r="H249" s="24">
        <v>950.83609107466032</v>
      </c>
      <c r="I249" s="24">
        <v>8142.5310962582498</v>
      </c>
    </row>
    <row r="250" spans="1:9">
      <c r="A250" s="26" t="s">
        <v>60</v>
      </c>
      <c r="B250" s="24">
        <v>4.4720443045222495</v>
      </c>
      <c r="C250" s="24">
        <v>0.52220282811762697</v>
      </c>
      <c r="D250" s="24">
        <v>16.343419859179892</v>
      </c>
      <c r="E250" s="24">
        <v>5.6681400891020859</v>
      </c>
      <c r="F250" s="24">
        <v>0.13416132913566747</v>
      </c>
      <c r="G250" s="24">
        <v>4.4720443045222498E-2</v>
      </c>
      <c r="H250" s="24">
        <v>2.3737305841482232</v>
      </c>
      <c r="I250" s="24">
        <v>20.327557269855994</v>
      </c>
    </row>
    <row r="251" spans="1:9">
      <c r="A251" s="26" t="s">
        <v>53</v>
      </c>
      <c r="B251" s="24">
        <v>9292.0525048870913</v>
      </c>
      <c r="C251" s="24">
        <v>1085.0375726740247</v>
      </c>
      <c r="D251" s="24">
        <v>33958.499759795559</v>
      </c>
      <c r="E251" s="24">
        <v>11777.310716651898</v>
      </c>
      <c r="F251" s="24">
        <v>278.7615751466127</v>
      </c>
      <c r="G251" s="24">
        <v>92.9205250488709</v>
      </c>
      <c r="H251" s="24">
        <v>4932.1580285010023</v>
      </c>
      <c r="I251" s="24">
        <v>42236.775082169006</v>
      </c>
    </row>
    <row r="252" spans="1:9">
      <c r="A252" s="26" t="s">
        <v>96</v>
      </c>
      <c r="B252" s="24">
        <v>1697.0679595714666</v>
      </c>
      <c r="C252" s="24">
        <v>198.16746607359585</v>
      </c>
      <c r="D252" s="24">
        <v>6202.0615861946926</v>
      </c>
      <c r="E252" s="24">
        <v>2150.9668242442276</v>
      </c>
      <c r="F252" s="24">
        <v>50.912038787143999</v>
      </c>
      <c r="G252" s="24">
        <v>16.970679595714667</v>
      </c>
      <c r="H252" s="24">
        <v>900.79208628125718</v>
      </c>
      <c r="I252" s="24">
        <v>7713.9768280341314</v>
      </c>
    </row>
    <row r="253" spans="1:9">
      <c r="A253" s="26" t="s">
        <v>80</v>
      </c>
      <c r="B253" s="24">
        <v>95.829520811191074</v>
      </c>
      <c r="C253" s="24">
        <v>11.190060602520576</v>
      </c>
      <c r="D253" s="24">
        <v>350.21613983956911</v>
      </c>
      <c r="E253" s="24">
        <v>121.46014476647328</v>
      </c>
      <c r="F253" s="24">
        <v>2.8748856243357319</v>
      </c>
      <c r="G253" s="24">
        <v>0.9582952081119106</v>
      </c>
      <c r="H253" s="24">
        <v>50.865655374604785</v>
      </c>
      <c r="I253" s="24">
        <v>435.5905129254856</v>
      </c>
    </row>
    <row r="254" spans="1:9">
      <c r="A254" s="26" t="s">
        <v>64</v>
      </c>
      <c r="B254" s="24">
        <v>114.99542497342929</v>
      </c>
      <c r="C254" s="24">
        <v>13.428072723024695</v>
      </c>
      <c r="D254" s="24">
        <v>420.25936780748293</v>
      </c>
      <c r="E254" s="24">
        <v>145.75217371976794</v>
      </c>
      <c r="F254" s="24">
        <v>3.4498627492028784</v>
      </c>
      <c r="G254" s="24">
        <v>1.1499542497342929</v>
      </c>
      <c r="H254" s="24">
        <v>61.038786449525752</v>
      </c>
      <c r="I254" s="24">
        <v>522.70861551058272</v>
      </c>
    </row>
    <row r="255" spans="1:9">
      <c r="A255" s="26" t="s">
        <v>1323</v>
      </c>
      <c r="B255" s="24">
        <v>5909.3426523980688</v>
      </c>
      <c r="C255" s="24">
        <v>690.03686798851061</v>
      </c>
      <c r="D255" s="24">
        <v>21596.134001230323</v>
      </c>
      <c r="E255" s="24">
        <v>7489.8591577966554</v>
      </c>
      <c r="F255" s="24">
        <v>177.28027957194203</v>
      </c>
      <c r="G255" s="24">
        <v>59.093426523980682</v>
      </c>
      <c r="H255" s="24">
        <v>3136.6387341074005</v>
      </c>
      <c r="I255" s="24">
        <v>26860.758305178999</v>
      </c>
    </row>
    <row r="256" spans="1:9">
      <c r="A256" s="26" t="s">
        <v>78</v>
      </c>
      <c r="B256" s="24">
        <v>754.25242647620746</v>
      </c>
      <c r="C256" s="24">
        <v>88.074429366042608</v>
      </c>
      <c r="D256" s="24">
        <v>2756.4718160865305</v>
      </c>
      <c r="E256" s="24">
        <v>955.98525521965678</v>
      </c>
      <c r="F256" s="24">
        <v>22.627572794286223</v>
      </c>
      <c r="G256" s="24">
        <v>7.5425242647620747</v>
      </c>
      <c r="H256" s="24">
        <v>400.35203834722546</v>
      </c>
      <c r="I256" s="24">
        <v>3428.4341457929477</v>
      </c>
    </row>
    <row r="257" spans="1:9">
      <c r="A257" s="26" t="s">
        <v>1326</v>
      </c>
      <c r="B257" s="24">
        <v>848.53397978573332</v>
      </c>
      <c r="C257" s="24">
        <v>99.083733036797923</v>
      </c>
      <c r="D257" s="24">
        <v>3101.0307930973463</v>
      </c>
      <c r="E257" s="24">
        <v>1075.4834121221138</v>
      </c>
      <c r="F257" s="24">
        <v>25.456019393571999</v>
      </c>
      <c r="G257" s="24">
        <v>8.4853397978573337</v>
      </c>
      <c r="H257" s="24">
        <v>450.39604314062859</v>
      </c>
      <c r="I257" s="24">
        <v>3856.9884140170657</v>
      </c>
    </row>
    <row r="258" spans="1:9">
      <c r="A258" s="26" t="s">
        <v>66</v>
      </c>
      <c r="B258" s="24">
        <v>1395.9861759816499</v>
      </c>
      <c r="C258" s="24">
        <v>163.00999709988491</v>
      </c>
      <c r="D258" s="24">
        <v>5101.7357248915823</v>
      </c>
      <c r="E258" s="24">
        <v>1769.3575173019715</v>
      </c>
      <c r="F258" s="24">
        <v>41.879585279449493</v>
      </c>
      <c r="G258" s="24">
        <v>13.959861759816498</v>
      </c>
      <c r="H258" s="24">
        <v>740.97993117484771</v>
      </c>
      <c r="I258" s="24">
        <v>6345.4176675974995</v>
      </c>
    </row>
    <row r="259" spans="1:9">
      <c r="A259" s="26" t="s">
        <v>94</v>
      </c>
      <c r="B259" s="24">
        <v>2017.6252408238552</v>
      </c>
      <c r="C259" s="24">
        <v>235.59909855416399</v>
      </c>
      <c r="D259" s="24">
        <v>7373.5621080314686</v>
      </c>
      <c r="E259" s="24">
        <v>2557.2605577125819</v>
      </c>
      <c r="F259" s="24">
        <v>60.528757224715648</v>
      </c>
      <c r="G259" s="24">
        <v>20.17625240823855</v>
      </c>
      <c r="H259" s="24">
        <v>1070.9417025788282</v>
      </c>
      <c r="I259" s="24">
        <v>9171.0613399961348</v>
      </c>
    </row>
    <row r="260" spans="1:9">
      <c r="A260" s="26" t="s">
        <v>55</v>
      </c>
      <c r="B260" s="24">
        <v>861.31124922722563</v>
      </c>
      <c r="C260" s="24">
        <v>100.57574111713402</v>
      </c>
      <c r="D260" s="24">
        <v>3147.7262784092895</v>
      </c>
      <c r="E260" s="24">
        <v>1091.6780980909771</v>
      </c>
      <c r="F260" s="24">
        <v>25.839337476816766</v>
      </c>
      <c r="G260" s="24">
        <v>8.6131124922722559</v>
      </c>
      <c r="H260" s="24">
        <v>457.17813052390932</v>
      </c>
      <c r="I260" s="24">
        <v>3915.0671490737977</v>
      </c>
    </row>
    <row r="261" spans="1:9">
      <c r="A261" s="26" t="s">
        <v>92</v>
      </c>
      <c r="B261" s="24">
        <v>471.40776654762965</v>
      </c>
      <c r="C261" s="24">
        <v>55.046518353776626</v>
      </c>
      <c r="D261" s="24">
        <v>1722.7948850540813</v>
      </c>
      <c r="E261" s="24">
        <v>597.49078451228547</v>
      </c>
      <c r="F261" s="24">
        <v>14.142232996428888</v>
      </c>
      <c r="G261" s="24">
        <v>4.7140776654762968</v>
      </c>
      <c r="H261" s="24">
        <v>250.22002396701589</v>
      </c>
      <c r="I261" s="24">
        <v>2142.7713411205923</v>
      </c>
    </row>
    <row r="262" spans="1:9">
      <c r="A262" s="26" t="s">
        <v>102</v>
      </c>
      <c r="B262" s="24">
        <v>471.40776654762965</v>
      </c>
      <c r="C262" s="24">
        <v>55.046518353776626</v>
      </c>
      <c r="D262" s="24">
        <v>1722.7948850540813</v>
      </c>
      <c r="E262" s="24">
        <v>597.49078451228547</v>
      </c>
      <c r="F262" s="24">
        <v>14.142232996428888</v>
      </c>
      <c r="G262" s="24">
        <v>4.7140776654762968</v>
      </c>
      <c r="H262" s="24">
        <v>250.22002396701589</v>
      </c>
      <c r="I262" s="24">
        <v>2142.7713411205923</v>
      </c>
    </row>
    <row r="263" spans="1:9">
      <c r="A263" s="26" t="s">
        <v>77</v>
      </c>
      <c r="B263" s="24">
        <v>6299.2461350776648</v>
      </c>
      <c r="C263" s="24">
        <v>735.56609075186805</v>
      </c>
      <c r="D263" s="24">
        <v>23021.06539458553</v>
      </c>
      <c r="E263" s="24">
        <v>7984.0464713753472</v>
      </c>
      <c r="F263" s="24">
        <v>188.97738405232994</v>
      </c>
      <c r="G263" s="24">
        <v>62.992461350776644</v>
      </c>
      <c r="H263" s="24">
        <v>3343.5968406642937</v>
      </c>
      <c r="I263" s="24">
        <v>28633.054113132206</v>
      </c>
    </row>
    <row r="264" spans="1:9">
      <c r="A264" s="26" t="s">
        <v>76</v>
      </c>
      <c r="B264" s="24">
        <v>1508.5048529524149</v>
      </c>
      <c r="C264" s="24">
        <v>176.14885873208522</v>
      </c>
      <c r="D264" s="24">
        <v>5512.9436321730609</v>
      </c>
      <c r="E264" s="24">
        <v>1911.9705104393136</v>
      </c>
      <c r="F264" s="24">
        <v>45.255145588572447</v>
      </c>
      <c r="G264" s="24">
        <v>15.085048529524149</v>
      </c>
      <c r="H264" s="24">
        <v>800.70407669445092</v>
      </c>
      <c r="I264" s="24">
        <v>6856.8682915858953</v>
      </c>
    </row>
    <row r="265" spans="1:9">
      <c r="A265" s="26" t="s">
        <v>63</v>
      </c>
      <c r="B265" s="24">
        <v>15.971586801865177</v>
      </c>
      <c r="C265" s="24">
        <v>1.8650101004200961</v>
      </c>
      <c r="D265" s="24">
        <v>58.369356639928178</v>
      </c>
      <c r="E265" s="24">
        <v>20.243357461078876</v>
      </c>
      <c r="F265" s="24">
        <v>0.47914760405595525</v>
      </c>
      <c r="G265" s="24">
        <v>0.15971586801865176</v>
      </c>
      <c r="H265" s="24">
        <v>8.4776092291007963</v>
      </c>
      <c r="I265" s="24">
        <v>72.598418820914262</v>
      </c>
    </row>
    <row r="266" spans="1:9">
      <c r="A266" s="26" t="s">
        <v>71</v>
      </c>
      <c r="B266" s="24">
        <v>565.68931985715562</v>
      </c>
      <c r="C266" s="24">
        <v>66.055822024531949</v>
      </c>
      <c r="D266" s="24">
        <v>2067.3538620648978</v>
      </c>
      <c r="E266" s="24">
        <v>716.9889414147425</v>
      </c>
      <c r="F266" s="24">
        <v>16.970679595714667</v>
      </c>
      <c r="G266" s="24">
        <v>5.6568931985715558</v>
      </c>
      <c r="H266" s="24">
        <v>300.26402876041908</v>
      </c>
      <c r="I266" s="24">
        <v>2571.3256093447108</v>
      </c>
    </row>
    <row r="267" spans="1:9">
      <c r="A267" s="26" t="s">
        <v>93</v>
      </c>
      <c r="B267" s="24">
        <v>1602.7864062619408</v>
      </c>
      <c r="C267" s="24">
        <v>187.15816240284053</v>
      </c>
      <c r="D267" s="24">
        <v>5857.5026091838763</v>
      </c>
      <c r="E267" s="24">
        <v>2031.4686673417705</v>
      </c>
      <c r="F267" s="24">
        <v>48.083592187858223</v>
      </c>
      <c r="G267" s="24">
        <v>16.027864062619408</v>
      </c>
      <c r="H267" s="24">
        <v>850.74808148785405</v>
      </c>
      <c r="I267" s="24">
        <v>7285.4225598100129</v>
      </c>
    </row>
    <row r="268" spans="1:9">
      <c r="A268" s="26" t="s">
        <v>91</v>
      </c>
      <c r="B268" s="24">
        <v>603.40194118096588</v>
      </c>
      <c r="C268" s="24">
        <v>70.459543492834072</v>
      </c>
      <c r="D268" s="24">
        <v>2205.177452869224</v>
      </c>
      <c r="E268" s="24">
        <v>764.78820417572535</v>
      </c>
      <c r="F268" s="24">
        <v>18.102058235428977</v>
      </c>
      <c r="G268" s="24">
        <v>6.0340194118096591</v>
      </c>
      <c r="H268" s="24">
        <v>320.2816306777803</v>
      </c>
      <c r="I268" s="24">
        <v>2742.7473166343575</v>
      </c>
    </row>
    <row r="269" spans="1:9">
      <c r="A269" s="26" t="s">
        <v>1327</v>
      </c>
      <c r="B269" s="24">
        <v>377.12621323810373</v>
      </c>
      <c r="C269" s="24">
        <v>44.037214683021304</v>
      </c>
      <c r="D269" s="24">
        <v>1378.2359080432652</v>
      </c>
      <c r="E269" s="24">
        <v>477.99262760982839</v>
      </c>
      <c r="F269" s="24">
        <v>11.313786397143112</v>
      </c>
      <c r="G269" s="24">
        <v>3.7712621323810374</v>
      </c>
      <c r="H269" s="24">
        <v>200.17601917361273</v>
      </c>
      <c r="I269" s="24">
        <v>1714.2170728964738</v>
      </c>
    </row>
    <row r="270" spans="1:9">
      <c r="A270" s="26" t="s">
        <v>99</v>
      </c>
      <c r="B270" s="24">
        <v>754.25242647620746</v>
      </c>
      <c r="C270" s="24">
        <v>88.074429366042608</v>
      </c>
      <c r="D270" s="24">
        <v>2756.4718160865305</v>
      </c>
      <c r="E270" s="24">
        <v>955.98525521965678</v>
      </c>
      <c r="F270" s="24">
        <v>22.627572794286223</v>
      </c>
      <c r="G270" s="24">
        <v>7.5425242647620747</v>
      </c>
      <c r="H270" s="24">
        <v>400.35203834722546</v>
      </c>
      <c r="I270" s="24">
        <v>3428.4341457929477</v>
      </c>
    </row>
    <row r="271" spans="1:9">
      <c r="A271" s="26" t="s">
        <v>58</v>
      </c>
      <c r="B271" s="24">
        <v>899.64305755170199</v>
      </c>
      <c r="C271" s="24">
        <v>105.05176535814223</v>
      </c>
      <c r="D271" s="24">
        <v>3287.8127343451165</v>
      </c>
      <c r="E271" s="24">
        <v>1140.2621559975662</v>
      </c>
      <c r="F271" s="24">
        <v>26.989291726551055</v>
      </c>
      <c r="G271" s="24">
        <v>8.9964305755170191</v>
      </c>
      <c r="H271" s="24">
        <v>477.52439267375115</v>
      </c>
      <c r="I271" s="24">
        <v>4089.3033542439916</v>
      </c>
    </row>
    <row r="272" spans="1:9">
      <c r="A272" s="26" t="s">
        <v>52</v>
      </c>
      <c r="B272" s="24">
        <v>2357.0388327381484</v>
      </c>
      <c r="C272" s="24">
        <v>275.23259176888314</v>
      </c>
      <c r="D272" s="24">
        <v>8613.9744252704077</v>
      </c>
      <c r="E272" s="24">
        <v>2987.4539225614276</v>
      </c>
      <c r="F272" s="24">
        <v>70.711164982144453</v>
      </c>
      <c r="G272" s="24">
        <v>23.570388327381483</v>
      </c>
      <c r="H272" s="24">
        <v>1251.1001198350796</v>
      </c>
      <c r="I272" s="24">
        <v>10713.856705602961</v>
      </c>
    </row>
    <row r="273" spans="1:9">
      <c r="A273" s="26" t="s">
        <v>1324</v>
      </c>
      <c r="B273" s="24">
        <v>1044.4145016265304</v>
      </c>
      <c r="C273" s="24">
        <v>121.95679857753576</v>
      </c>
      <c r="D273" s="24">
        <v>3816.8907874722017</v>
      </c>
      <c r="E273" s="24">
        <v>1323.7542616298692</v>
      </c>
      <c r="F273" s="24">
        <v>31.332435048795908</v>
      </c>
      <c r="G273" s="24">
        <v>10.444145016265304</v>
      </c>
      <c r="H273" s="24">
        <v>554.36808676779629</v>
      </c>
      <c r="I273" s="24">
        <v>4747.3580648144889</v>
      </c>
    </row>
    <row r="274" spans="1:9">
      <c r="A274" s="26" t="s">
        <v>54</v>
      </c>
      <c r="B274" s="24">
        <v>535.29411375509039</v>
      </c>
      <c r="C274" s="24">
        <v>62.506558755457021</v>
      </c>
      <c r="D274" s="24">
        <v>1956.2723116137943</v>
      </c>
      <c r="E274" s="24">
        <v>678.46421435660102</v>
      </c>
      <c r="F274" s="24">
        <v>16.058823412652711</v>
      </c>
      <c r="G274" s="24">
        <v>5.3529411375509044</v>
      </c>
      <c r="H274" s="24">
        <v>284.13046088341912</v>
      </c>
      <c r="I274" s="24">
        <v>2433.1650164042494</v>
      </c>
    </row>
    <row r="275" spans="1:9">
      <c r="A275" s="26" t="s">
        <v>98</v>
      </c>
      <c r="B275" s="24">
        <v>942.8155330952593</v>
      </c>
      <c r="C275" s="24">
        <v>110.09303670755325</v>
      </c>
      <c r="D275" s="24">
        <v>3445.5897701081626</v>
      </c>
      <c r="E275" s="24">
        <v>1194.9815690245709</v>
      </c>
      <c r="F275" s="24">
        <v>28.284465992857776</v>
      </c>
      <c r="G275" s="24">
        <v>9.4281553309525936</v>
      </c>
      <c r="H275" s="24">
        <v>500.44004793403178</v>
      </c>
      <c r="I275" s="24">
        <v>4285.5426822411846</v>
      </c>
    </row>
    <row r="276" spans="1:9">
      <c r="A276" s="26" t="s">
        <v>48</v>
      </c>
      <c r="B276" s="24">
        <v>153.32723329790571</v>
      </c>
      <c r="C276" s="24">
        <v>17.904096964032924</v>
      </c>
      <c r="D276" s="24">
        <v>560.34582374331058</v>
      </c>
      <c r="E276" s="24">
        <v>194.33623162635723</v>
      </c>
      <c r="F276" s="24">
        <v>4.5998169989371709</v>
      </c>
      <c r="G276" s="24">
        <v>1.533272332979057</v>
      </c>
      <c r="H276" s="24">
        <v>81.385048599367664</v>
      </c>
      <c r="I276" s="24">
        <v>696.94482068077696</v>
      </c>
    </row>
    <row r="277" spans="1:9">
      <c r="A277" s="26" t="s">
        <v>67</v>
      </c>
      <c r="B277" s="24">
        <v>1546.2174742762252</v>
      </c>
      <c r="C277" s="24">
        <v>180.55258020038733</v>
      </c>
      <c r="D277" s="24">
        <v>5650.7672229773871</v>
      </c>
      <c r="E277" s="24">
        <v>1959.7697732002962</v>
      </c>
      <c r="F277" s="24">
        <v>46.386524228286753</v>
      </c>
      <c r="G277" s="24">
        <v>15.462174742762253</v>
      </c>
      <c r="H277" s="24">
        <v>820.72167861181208</v>
      </c>
      <c r="I277" s="24">
        <v>7028.2899988755416</v>
      </c>
    </row>
    <row r="278" spans="1:9">
      <c r="A278" s="26" t="s">
        <v>79</v>
      </c>
      <c r="B278" s="24">
        <v>63.886347207460709</v>
      </c>
      <c r="C278" s="24">
        <v>7.4600404016803843</v>
      </c>
      <c r="D278" s="24">
        <v>233.47742655971271</v>
      </c>
      <c r="E278" s="24">
        <v>80.973429844315504</v>
      </c>
      <c r="F278" s="24">
        <v>1.916590416223821</v>
      </c>
      <c r="G278" s="24">
        <v>0.63886347207460703</v>
      </c>
      <c r="H278" s="24">
        <v>33.910436916403185</v>
      </c>
      <c r="I278" s="24">
        <v>290.39367528365705</v>
      </c>
    </row>
    <row r="279" spans="1:9">
      <c r="A279" s="26" t="s">
        <v>84</v>
      </c>
      <c r="B279" s="24">
        <v>38.331808324476427</v>
      </c>
      <c r="C279" s="24">
        <v>4.4760242410082309</v>
      </c>
      <c r="D279" s="24">
        <v>140.08645593582764</v>
      </c>
      <c r="E279" s="24">
        <v>48.584057906589308</v>
      </c>
      <c r="F279" s="24">
        <v>1.1499542497342927</v>
      </c>
      <c r="G279" s="24">
        <v>0.38331808324476424</v>
      </c>
      <c r="H279" s="24">
        <v>20.346262149841916</v>
      </c>
      <c r="I279" s="24">
        <v>174.23620517019424</v>
      </c>
    </row>
    <row r="280" spans="1:9">
      <c r="A280" s="26" t="s">
        <v>1325</v>
      </c>
      <c r="B280" s="24">
        <v>1508.5048529524149</v>
      </c>
      <c r="C280" s="24">
        <v>176.14885873208522</v>
      </c>
      <c r="D280" s="24">
        <v>5512.9436321730609</v>
      </c>
      <c r="E280" s="24">
        <v>1911.9705104393136</v>
      </c>
      <c r="F280" s="24">
        <v>45.255145588572447</v>
      </c>
      <c r="G280" s="24">
        <v>15.085048529524149</v>
      </c>
      <c r="H280" s="24">
        <v>800.70407669445092</v>
      </c>
      <c r="I280" s="24">
        <v>6856.8682915858953</v>
      </c>
    </row>
    <row r="281" spans="1:9">
      <c r="A281" s="26" t="s">
        <v>50</v>
      </c>
      <c r="B281" s="24">
        <v>2046.8949017108357</v>
      </c>
      <c r="C281" s="24">
        <v>239.01693135107274</v>
      </c>
      <c r="D281" s="24">
        <v>7480.5302694443608</v>
      </c>
      <c r="E281" s="24">
        <v>2594.3587005239469</v>
      </c>
      <c r="F281" s="24">
        <v>61.406847051325066</v>
      </c>
      <c r="G281" s="24">
        <v>20.468949017108354</v>
      </c>
      <c r="H281" s="24">
        <v>1086.4778387402732</v>
      </c>
      <c r="I281" s="24">
        <v>9304.1057973928782</v>
      </c>
    </row>
    <row r="282" spans="1:9">
      <c r="A282" s="26" t="s">
        <v>81</v>
      </c>
      <c r="B282" s="24">
        <v>1414.2232996428891</v>
      </c>
      <c r="C282" s="24">
        <v>165.13955506132987</v>
      </c>
      <c r="D282" s="24">
        <v>5168.3846551622437</v>
      </c>
      <c r="E282" s="24">
        <v>1792.4723535368564</v>
      </c>
      <c r="F282" s="24">
        <v>42.426698989286663</v>
      </c>
      <c r="G282" s="24">
        <v>14.14223299642889</v>
      </c>
      <c r="H282" s="24">
        <v>750.66007190104767</v>
      </c>
      <c r="I282" s="24">
        <v>6428.314023361776</v>
      </c>
    </row>
    <row r="283" spans="1:9">
      <c r="A283" s="26" t="s">
        <v>74</v>
      </c>
      <c r="B283" s="24">
        <v>742.71353103604747</v>
      </c>
      <c r="C283" s="24">
        <v>86.727026831118735</v>
      </c>
      <c r="D283" s="24">
        <v>2714.3020610375897</v>
      </c>
      <c r="E283" s="24">
        <v>941.36015954200661</v>
      </c>
      <c r="F283" s="24">
        <v>22.281405931081419</v>
      </c>
      <c r="G283" s="24">
        <v>7.427135310360474</v>
      </c>
      <c r="H283" s="24">
        <v>394.22727142890608</v>
      </c>
      <c r="I283" s="24">
        <v>3375.9844064973099</v>
      </c>
    </row>
    <row r="284" spans="1:9">
      <c r="A284" s="26" t="s">
        <v>61</v>
      </c>
      <c r="B284" s="24">
        <v>38.331808324476427</v>
      </c>
      <c r="C284" s="24">
        <v>4.4760242410082309</v>
      </c>
      <c r="D284" s="24">
        <v>140.08645593582764</v>
      </c>
      <c r="E284" s="24">
        <v>48.584057906589308</v>
      </c>
      <c r="F284" s="24">
        <v>1.1499542497342927</v>
      </c>
      <c r="G284" s="24">
        <v>0.38331808324476424</v>
      </c>
      <c r="H284" s="24">
        <v>20.346262149841916</v>
      </c>
      <c r="I284" s="24">
        <v>174.23620517019424</v>
      </c>
    </row>
    <row r="285" spans="1:9">
      <c r="A285" s="26" t="s">
        <v>97</v>
      </c>
      <c r="B285" s="24">
        <v>754.25242647620746</v>
      </c>
      <c r="C285" s="24">
        <v>88.074429366042608</v>
      </c>
      <c r="D285" s="24">
        <v>2756.4718160865305</v>
      </c>
      <c r="E285" s="24">
        <v>955.98525521965678</v>
      </c>
      <c r="F285" s="24">
        <v>22.627572794286223</v>
      </c>
      <c r="G285" s="24">
        <v>7.5425242647620747</v>
      </c>
      <c r="H285" s="24">
        <v>400.35203834722546</v>
      </c>
      <c r="I285" s="24">
        <v>3428.4341457929477</v>
      </c>
    </row>
    <row r="286" spans="1:9">
      <c r="A286" s="26" t="s">
        <v>88</v>
      </c>
      <c r="B286" s="24">
        <v>830.91604312516029</v>
      </c>
      <c r="C286" s="24">
        <v>97.026477848059059</v>
      </c>
      <c r="D286" s="24">
        <v>3036.6447279581853</v>
      </c>
      <c r="E286" s="24">
        <v>1053.1533710328354</v>
      </c>
      <c r="F286" s="24">
        <v>24.927481293754806</v>
      </c>
      <c r="G286" s="24">
        <v>8.3091604312516019</v>
      </c>
      <c r="H286" s="24">
        <v>441.04456264690924</v>
      </c>
      <c r="I286" s="24">
        <v>3776.9065561333355</v>
      </c>
    </row>
    <row r="287" spans="1:9">
      <c r="A287" s="26" t="s">
        <v>2078</v>
      </c>
      <c r="B287" s="24">
        <v>2540.7612721381192</v>
      </c>
      <c r="C287" s="24">
        <v>296.68595200199098</v>
      </c>
      <c r="D287" s="24">
        <v>9285.4017994648202</v>
      </c>
      <c r="E287" s="24">
        <v>3220.3148812459258</v>
      </c>
      <c r="F287" s="24">
        <v>76.222838164143567</v>
      </c>
      <c r="G287" s="24">
        <v>25.407612721381192</v>
      </c>
      <c r="H287" s="24">
        <v>1348.618736311447</v>
      </c>
      <c r="I287" s="24">
        <v>11548.962119224199</v>
      </c>
    </row>
    <row r="288" spans="1:9">
      <c r="A288" s="26" t="s">
        <v>2079</v>
      </c>
      <c r="B288" s="24">
        <v>471.40776654762965</v>
      </c>
      <c r="C288" s="24">
        <v>55.046518353776626</v>
      </c>
      <c r="D288" s="24">
        <v>1722.7948850540813</v>
      </c>
      <c r="E288" s="24">
        <v>597.49078451228547</v>
      </c>
      <c r="F288" s="24">
        <v>14.142232996428888</v>
      </c>
      <c r="G288" s="24">
        <v>4.7140776654762968</v>
      </c>
      <c r="H288" s="24">
        <v>250.22002396701589</v>
      </c>
      <c r="I288" s="24">
        <v>2142.7713411205923</v>
      </c>
    </row>
    <row r="289" spans="1:9">
      <c r="A289" s="26" t="s">
        <v>2080</v>
      </c>
      <c r="B289" s="24">
        <v>63.886347207460709</v>
      </c>
      <c r="C289" s="24">
        <v>7.4600404016803843</v>
      </c>
      <c r="D289" s="24">
        <v>233.47742655971271</v>
      </c>
      <c r="E289" s="24">
        <v>80.973429844315504</v>
      </c>
      <c r="F289" s="24">
        <v>1.916590416223821</v>
      </c>
      <c r="G289" s="24">
        <v>0.63886347207460703</v>
      </c>
      <c r="H289" s="24">
        <v>33.910436916403185</v>
      </c>
      <c r="I289" s="24">
        <v>290.39367528365705</v>
      </c>
    </row>
    <row r="290" spans="1:9">
      <c r="A290" s="26" t="s">
        <v>65</v>
      </c>
      <c r="B290" s="24">
        <v>63.886347207460709</v>
      </c>
      <c r="C290" s="24">
        <v>7.4600404016803843</v>
      </c>
      <c r="D290" s="24">
        <v>233.47742655971271</v>
      </c>
      <c r="E290" s="24">
        <v>80.973429844315504</v>
      </c>
      <c r="F290" s="24">
        <v>1.916590416223821</v>
      </c>
      <c r="G290" s="24">
        <v>0.63886347207460703</v>
      </c>
      <c r="H290" s="24">
        <v>33.910436916403185</v>
      </c>
      <c r="I290" s="24">
        <v>290.39367528365705</v>
      </c>
    </row>
    <row r="291" spans="1:9">
      <c r="A291" s="26" t="s">
        <v>2074</v>
      </c>
      <c r="B291" s="24">
        <v>603.40194118096588</v>
      </c>
      <c r="C291" s="24">
        <v>70.459543492834072</v>
      </c>
      <c r="D291" s="24">
        <v>2205.177452869224</v>
      </c>
      <c r="E291" s="24">
        <v>764.78820417572535</v>
      </c>
      <c r="F291" s="24">
        <v>18.102058235428977</v>
      </c>
      <c r="G291" s="24">
        <v>6.0340194118096591</v>
      </c>
      <c r="H291" s="24">
        <v>320.2816306777803</v>
      </c>
      <c r="I291" s="24">
        <v>2742.7473166343575</v>
      </c>
    </row>
    <row r="292" spans="1:9">
      <c r="A292" s="25" t="s">
        <v>6</v>
      </c>
      <c r="B292" s="24">
        <v>117018.46667743189</v>
      </c>
      <c r="C292" s="24">
        <v>3739.1706453299857</v>
      </c>
      <c r="D292" s="24">
        <v>122751.87208531983</v>
      </c>
      <c r="E292" s="24">
        <v>48424.984661450821</v>
      </c>
      <c r="F292" s="24">
        <v>3510.5540003229571</v>
      </c>
      <c r="G292" s="24">
        <v>1170.1846667743191</v>
      </c>
      <c r="H292" s="24">
        <v>21986.138286317811</v>
      </c>
      <c r="I292" s="24">
        <v>185436.94982460036</v>
      </c>
    </row>
    <row r="293" spans="1:9">
      <c r="A293" s="26" t="s">
        <v>1383</v>
      </c>
      <c r="B293" s="24">
        <v>7674.0731318957623</v>
      </c>
      <c r="C293" s="24">
        <v>245.21487761413482</v>
      </c>
      <c r="D293" s="24">
        <v>8050.0699608084442</v>
      </c>
      <c r="E293" s="24">
        <v>3175.7113578260037</v>
      </c>
      <c r="F293" s="24">
        <v>230.2221939568729</v>
      </c>
      <c r="G293" s="24">
        <v>76.740731318957614</v>
      </c>
      <c r="H293" s="24">
        <v>1441.8513409705799</v>
      </c>
      <c r="I293" s="24">
        <v>12160.95847702744</v>
      </c>
    </row>
    <row r="294" spans="1:9">
      <c r="A294" s="26" t="s">
        <v>1394</v>
      </c>
      <c r="B294" s="24">
        <v>431.47680200484677</v>
      </c>
      <c r="C294" s="24">
        <v>13.787271684602695</v>
      </c>
      <c r="D294" s="24">
        <v>452.61732366979078</v>
      </c>
      <c r="E294" s="24">
        <v>178.55521536145892</v>
      </c>
      <c r="F294" s="24">
        <v>12.944304060145402</v>
      </c>
      <c r="G294" s="24">
        <v>4.3147680200484668</v>
      </c>
      <c r="H294" s="24">
        <v>81.068474964441606</v>
      </c>
      <c r="I294" s="24">
        <v>683.75312338016477</v>
      </c>
    </row>
    <row r="295" spans="1:9">
      <c r="A295" s="26" t="s">
        <v>1391</v>
      </c>
      <c r="B295" s="24">
        <v>287.6512013365645</v>
      </c>
      <c r="C295" s="24">
        <v>9.1915144564017961</v>
      </c>
      <c r="D295" s="24">
        <v>301.74488244652719</v>
      </c>
      <c r="E295" s="24">
        <v>119.03681024097261</v>
      </c>
      <c r="F295" s="24">
        <v>8.6295360400969336</v>
      </c>
      <c r="G295" s="24">
        <v>2.8765120133656445</v>
      </c>
      <c r="H295" s="24">
        <v>54.045649976294399</v>
      </c>
      <c r="I295" s="24">
        <v>455.83541558677643</v>
      </c>
    </row>
    <row r="296" spans="1:9">
      <c r="A296" s="26" t="s">
        <v>1395</v>
      </c>
      <c r="B296" s="24">
        <v>143.82560066828225</v>
      </c>
      <c r="C296" s="24">
        <v>4.595757228200898</v>
      </c>
      <c r="D296" s="24">
        <v>150.87244122326359</v>
      </c>
      <c r="E296" s="24">
        <v>59.518405120486307</v>
      </c>
      <c r="F296" s="24">
        <v>4.3147680200484668</v>
      </c>
      <c r="G296" s="24">
        <v>1.4382560066828223</v>
      </c>
      <c r="H296" s="24">
        <v>27.0228249881472</v>
      </c>
      <c r="I296" s="24">
        <v>227.91770779338822</v>
      </c>
    </row>
    <row r="297" spans="1:9">
      <c r="A297" s="26" t="s">
        <v>318</v>
      </c>
      <c r="B297" s="24">
        <v>11634.279923393797</v>
      </c>
      <c r="C297" s="24">
        <v>371.75805840135786</v>
      </c>
      <c r="D297" s="24">
        <v>12204.309982098477</v>
      </c>
      <c r="E297" s="24">
        <v>4814.537763431701</v>
      </c>
      <c r="F297" s="24">
        <v>349.02839770181396</v>
      </c>
      <c r="G297" s="24">
        <v>116.34279923393797</v>
      </c>
      <c r="H297" s="24">
        <v>2185.9189794596678</v>
      </c>
      <c r="I297" s="24">
        <v>18436.623241242749</v>
      </c>
    </row>
    <row r="298" spans="1:9">
      <c r="A298" s="26" t="s">
        <v>1384</v>
      </c>
      <c r="B298" s="24">
        <v>2662.1025255550389</v>
      </c>
      <c r="C298" s="24">
        <v>85.063972388675552</v>
      </c>
      <c r="D298" s="24">
        <v>2792.5341868965133</v>
      </c>
      <c r="E298" s="24">
        <v>1101.6404301601929</v>
      </c>
      <c r="F298" s="24">
        <v>79.863075766651178</v>
      </c>
      <c r="G298" s="24">
        <v>26.621025255550386</v>
      </c>
      <c r="H298" s="24">
        <v>500.17194654027134</v>
      </c>
      <c r="I298" s="24">
        <v>4218.5834977659733</v>
      </c>
    </row>
    <row r="299" spans="1:9">
      <c r="A299" s="26" t="s">
        <v>1385</v>
      </c>
      <c r="B299" s="24">
        <v>1018.8168180081652</v>
      </c>
      <c r="C299" s="24">
        <v>32.554946642445934</v>
      </c>
      <c r="D299" s="24">
        <v>1068.7344935671611</v>
      </c>
      <c r="E299" s="24">
        <v>421.61028242552152</v>
      </c>
      <c r="F299" s="24">
        <v>30.564504540244958</v>
      </c>
      <c r="G299" s="24">
        <v>10.188168180081652</v>
      </c>
      <c r="H299" s="24">
        <v>191.42147461990143</v>
      </c>
      <c r="I299" s="24">
        <v>1614.4997326125051</v>
      </c>
    </row>
    <row r="300" spans="1:9">
      <c r="A300" s="26" t="s">
        <v>1399</v>
      </c>
      <c r="B300" s="24">
        <v>7641.1261350612394</v>
      </c>
      <c r="C300" s="24">
        <v>244.16209981834447</v>
      </c>
      <c r="D300" s="24">
        <v>8015.5087017537071</v>
      </c>
      <c r="E300" s="24">
        <v>3162.077118191411</v>
      </c>
      <c r="F300" s="24">
        <v>229.23378405183718</v>
      </c>
      <c r="G300" s="24">
        <v>76.411261350612392</v>
      </c>
      <c r="H300" s="24">
        <v>1435.6610596492606</v>
      </c>
      <c r="I300" s="24">
        <v>12108.747994593788</v>
      </c>
    </row>
    <row r="301" spans="1:9">
      <c r="A301" s="26" t="s">
        <v>1389</v>
      </c>
      <c r="B301" s="24">
        <v>230.12096106925162</v>
      </c>
      <c r="C301" s="24">
        <v>7.3532115651214376</v>
      </c>
      <c r="D301" s="24">
        <v>241.39590595722177</v>
      </c>
      <c r="E301" s="24">
        <v>95.229448192778108</v>
      </c>
      <c r="F301" s="24">
        <v>6.9036288320775485</v>
      </c>
      <c r="G301" s="24">
        <v>2.3012096106925157</v>
      </c>
      <c r="H301" s="24">
        <v>43.236519981035528</v>
      </c>
      <c r="I301" s="24">
        <v>364.66833246942122</v>
      </c>
    </row>
    <row r="302" spans="1:9">
      <c r="A302" s="26" t="s">
        <v>336</v>
      </c>
      <c r="B302" s="24">
        <v>287.6512013365645</v>
      </c>
      <c r="C302" s="24">
        <v>9.1915144564017961</v>
      </c>
      <c r="D302" s="24">
        <v>301.74488244652719</v>
      </c>
      <c r="E302" s="24">
        <v>119.03681024097261</v>
      </c>
      <c r="F302" s="24">
        <v>8.6295360400969336</v>
      </c>
      <c r="G302" s="24">
        <v>2.8765120133656445</v>
      </c>
      <c r="H302" s="24">
        <v>54.045649976294399</v>
      </c>
      <c r="I302" s="24">
        <v>455.83541558677643</v>
      </c>
    </row>
    <row r="303" spans="1:9">
      <c r="A303" s="26" t="s">
        <v>1398</v>
      </c>
      <c r="B303" s="24">
        <v>5094.0840900408257</v>
      </c>
      <c r="C303" s="24">
        <v>162.77473321222965</v>
      </c>
      <c r="D303" s="24">
        <v>5343.6724678358041</v>
      </c>
      <c r="E303" s="24">
        <v>2108.0514121276074</v>
      </c>
      <c r="F303" s="24">
        <v>152.82252270122478</v>
      </c>
      <c r="G303" s="24">
        <v>50.940840900408247</v>
      </c>
      <c r="H303" s="24">
        <v>957.10737309950696</v>
      </c>
      <c r="I303" s="24">
        <v>8072.4986630625253</v>
      </c>
    </row>
    <row r="304" spans="1:9">
      <c r="A304" s="26" t="s">
        <v>1387</v>
      </c>
      <c r="B304" s="24">
        <v>3396.0560600272174</v>
      </c>
      <c r="C304" s="24">
        <v>108.5164888081531</v>
      </c>
      <c r="D304" s="24">
        <v>3562.4483118905364</v>
      </c>
      <c r="E304" s="24">
        <v>1405.3676080850717</v>
      </c>
      <c r="F304" s="24">
        <v>101.88168180081652</v>
      </c>
      <c r="G304" s="24">
        <v>33.960560600272167</v>
      </c>
      <c r="H304" s="24">
        <v>638.07158206633801</v>
      </c>
      <c r="I304" s="24">
        <v>5381.6657753750169</v>
      </c>
    </row>
    <row r="305" spans="1:9">
      <c r="A305" s="26" t="s">
        <v>332</v>
      </c>
      <c r="B305" s="24">
        <v>172.59072080193869</v>
      </c>
      <c r="C305" s="24">
        <v>5.5149086738410782</v>
      </c>
      <c r="D305" s="24">
        <v>181.04692946791633</v>
      </c>
      <c r="E305" s="24">
        <v>71.422086144583574</v>
      </c>
      <c r="F305" s="24">
        <v>5.1777216240581607</v>
      </c>
      <c r="G305" s="24">
        <v>1.7259072080193867</v>
      </c>
      <c r="H305" s="24">
        <v>32.427389985776642</v>
      </c>
      <c r="I305" s="24">
        <v>273.50124935206588</v>
      </c>
    </row>
    <row r="306" spans="1:9">
      <c r="A306" s="26" t="s">
        <v>1386</v>
      </c>
      <c r="B306" s="24">
        <v>4245.070075034022</v>
      </c>
      <c r="C306" s="24">
        <v>135.6456110101914</v>
      </c>
      <c r="D306" s="24">
        <v>4453.0603898631707</v>
      </c>
      <c r="E306" s="24">
        <v>1756.7095101063396</v>
      </c>
      <c r="F306" s="24">
        <v>127.35210225102067</v>
      </c>
      <c r="G306" s="24">
        <v>42.450700750340218</v>
      </c>
      <c r="H306" s="24">
        <v>797.58947758292265</v>
      </c>
      <c r="I306" s="24">
        <v>6727.0822192187716</v>
      </c>
    </row>
    <row r="307" spans="1:9">
      <c r="A307" s="26" t="s">
        <v>1397</v>
      </c>
      <c r="B307" s="24">
        <v>2122.535037517011</v>
      </c>
      <c r="C307" s="24">
        <v>67.822805505095701</v>
      </c>
      <c r="D307" s="24">
        <v>2226.5301949315854</v>
      </c>
      <c r="E307" s="24">
        <v>878.35475505316981</v>
      </c>
      <c r="F307" s="24">
        <v>63.676051125510334</v>
      </c>
      <c r="G307" s="24">
        <v>21.225350375170109</v>
      </c>
      <c r="H307" s="24">
        <v>398.79473879146133</v>
      </c>
      <c r="I307" s="24">
        <v>3363.5411096093858</v>
      </c>
    </row>
    <row r="308" spans="1:9">
      <c r="A308" s="26" t="s">
        <v>328</v>
      </c>
      <c r="B308" s="24">
        <v>4245.070075034022</v>
      </c>
      <c r="C308" s="24">
        <v>135.6456110101914</v>
      </c>
      <c r="D308" s="24">
        <v>4453.0603898631707</v>
      </c>
      <c r="E308" s="24">
        <v>1756.7095101063396</v>
      </c>
      <c r="F308" s="24">
        <v>127.35210225102067</v>
      </c>
      <c r="G308" s="24">
        <v>42.450700750340218</v>
      </c>
      <c r="H308" s="24">
        <v>797.58947758292265</v>
      </c>
      <c r="I308" s="24">
        <v>6727.0822192187716</v>
      </c>
    </row>
    <row r="309" spans="1:9">
      <c r="A309" s="26" t="s">
        <v>1392</v>
      </c>
      <c r="B309" s="24">
        <v>575.302402673129</v>
      </c>
      <c r="C309" s="24">
        <v>18.383028912803592</v>
      </c>
      <c r="D309" s="24">
        <v>603.48976489305437</v>
      </c>
      <c r="E309" s="24">
        <v>238.07362048194523</v>
      </c>
      <c r="F309" s="24">
        <v>17.259072080193867</v>
      </c>
      <c r="G309" s="24">
        <v>5.7530240267312891</v>
      </c>
      <c r="H309" s="24">
        <v>108.0912999525888</v>
      </c>
      <c r="I309" s="24">
        <v>911.67083117355287</v>
      </c>
    </row>
    <row r="310" spans="1:9">
      <c r="A310" s="26" t="s">
        <v>1400</v>
      </c>
      <c r="B310" s="24">
        <v>58509.233338715952</v>
      </c>
      <c r="C310" s="24">
        <v>1869.5853226649924</v>
      </c>
      <c r="D310" s="24">
        <v>61375.936042659923</v>
      </c>
      <c r="E310" s="24">
        <v>24212.492330725414</v>
      </c>
      <c r="F310" s="24">
        <v>1755.2770001614786</v>
      </c>
      <c r="G310" s="24">
        <v>585.09233338715944</v>
      </c>
      <c r="H310" s="24">
        <v>10993.069143158908</v>
      </c>
      <c r="I310" s="24">
        <v>92718.474912300182</v>
      </c>
    </row>
    <row r="311" spans="1:9">
      <c r="A311" s="26" t="s">
        <v>1390</v>
      </c>
      <c r="B311" s="24">
        <v>287.6512013365645</v>
      </c>
      <c r="C311" s="24">
        <v>9.1915144564017961</v>
      </c>
      <c r="D311" s="24">
        <v>301.74488244652719</v>
      </c>
      <c r="E311" s="24">
        <v>119.03681024097261</v>
      </c>
      <c r="F311" s="24">
        <v>8.6295360400969336</v>
      </c>
      <c r="G311" s="24">
        <v>2.8765120133656445</v>
      </c>
      <c r="H311" s="24">
        <v>54.045649976294399</v>
      </c>
      <c r="I311" s="24">
        <v>455.83541558677643</v>
      </c>
    </row>
    <row r="312" spans="1:9">
      <c r="A312" s="26" t="s">
        <v>1388</v>
      </c>
      <c r="B312" s="24">
        <v>345.18144160387737</v>
      </c>
      <c r="C312" s="24">
        <v>11.029817347682156</v>
      </c>
      <c r="D312" s="24">
        <v>362.09385893583266</v>
      </c>
      <c r="E312" s="24">
        <v>142.84417228916715</v>
      </c>
      <c r="F312" s="24">
        <v>10.355443248116321</v>
      </c>
      <c r="G312" s="24">
        <v>3.4518144160387734</v>
      </c>
      <c r="H312" s="24">
        <v>64.854779971553285</v>
      </c>
      <c r="I312" s="24">
        <v>547.00249870413177</v>
      </c>
    </row>
    <row r="313" spans="1:9">
      <c r="A313" s="26" t="s">
        <v>1393</v>
      </c>
      <c r="B313" s="24">
        <v>172.59072080193869</v>
      </c>
      <c r="C313" s="24">
        <v>5.5149086738410782</v>
      </c>
      <c r="D313" s="24">
        <v>181.04692946791633</v>
      </c>
      <c r="E313" s="24">
        <v>71.422086144583574</v>
      </c>
      <c r="F313" s="24">
        <v>5.1777216240581607</v>
      </c>
      <c r="G313" s="24">
        <v>1.7259072080193867</v>
      </c>
      <c r="H313" s="24">
        <v>32.427389985776642</v>
      </c>
      <c r="I313" s="24">
        <v>273.50124935206588</v>
      </c>
    </row>
    <row r="314" spans="1:9">
      <c r="A314" s="26" t="s">
        <v>1396</v>
      </c>
      <c r="B314" s="24">
        <v>5094.0840900408257</v>
      </c>
      <c r="C314" s="24">
        <v>162.77473321222965</v>
      </c>
      <c r="D314" s="24">
        <v>5343.6724678358041</v>
      </c>
      <c r="E314" s="24">
        <v>2108.0514121276074</v>
      </c>
      <c r="F314" s="24">
        <v>152.82252270122478</v>
      </c>
      <c r="G314" s="24">
        <v>50.940840900408247</v>
      </c>
      <c r="H314" s="24">
        <v>957.10737309950696</v>
      </c>
      <c r="I314" s="24">
        <v>8072.4986630625253</v>
      </c>
    </row>
    <row r="315" spans="1:9">
      <c r="A315" s="26" t="s">
        <v>2087</v>
      </c>
      <c r="B315" s="24">
        <v>747.89312347506768</v>
      </c>
      <c r="C315" s="24">
        <v>23.897937586644673</v>
      </c>
      <c r="D315" s="24">
        <v>784.53669436097073</v>
      </c>
      <c r="E315" s="24">
        <v>309.49570662652877</v>
      </c>
      <c r="F315" s="24">
        <v>22.436793704252029</v>
      </c>
      <c r="G315" s="24">
        <v>7.478931234750676</v>
      </c>
      <c r="H315" s="24">
        <v>140.51868993836544</v>
      </c>
      <c r="I315" s="24">
        <v>1185.1720805256186</v>
      </c>
    </row>
    <row r="316" spans="1:9">
      <c r="A316" s="25" t="s">
        <v>14</v>
      </c>
      <c r="B316" s="24">
        <v>66265.152041640889</v>
      </c>
      <c r="C316" s="24">
        <v>6067.3040385038457</v>
      </c>
      <c r="D316" s="24">
        <v>169931.47798780724</v>
      </c>
      <c r="E316" s="24">
        <v>44726.368472452079</v>
      </c>
      <c r="F316" s="24">
        <v>1987.9545612492261</v>
      </c>
      <c r="G316" s="24">
        <v>662.65152041640886</v>
      </c>
      <c r="H316" s="24">
        <v>37953.233253074184</v>
      </c>
      <c r="I316" s="24">
        <v>326603.08045968733</v>
      </c>
    </row>
    <row r="317" spans="1:9">
      <c r="A317" s="26" t="s">
        <v>1626</v>
      </c>
      <c r="B317" s="24">
        <v>4760.908996527156</v>
      </c>
      <c r="C317" s="24">
        <v>435.91362113568641</v>
      </c>
      <c r="D317" s="24">
        <v>12208.955648919602</v>
      </c>
      <c r="E317" s="24">
        <v>3213.4261143575991</v>
      </c>
      <c r="F317" s="24">
        <v>142.82726989581468</v>
      </c>
      <c r="G317" s="24">
        <v>47.609089965271558</v>
      </c>
      <c r="H317" s="24">
        <v>2726.8011024604316</v>
      </c>
      <c r="I317" s="24">
        <v>23465.237702569433</v>
      </c>
    </row>
    <row r="318" spans="1:9">
      <c r="A318" s="26" t="s">
        <v>1652</v>
      </c>
      <c r="B318" s="24">
        <v>2028.9339866874118</v>
      </c>
      <c r="C318" s="24">
        <v>185.77123860744425</v>
      </c>
      <c r="D318" s="24">
        <v>5203.0326721476013</v>
      </c>
      <c r="E318" s="24">
        <v>1369.4505528009233</v>
      </c>
      <c r="F318" s="24">
        <v>60.868019600622354</v>
      </c>
      <c r="G318" s="24">
        <v>20.289339866874119</v>
      </c>
      <c r="H318" s="24">
        <v>1162.0678815231197</v>
      </c>
      <c r="I318" s="24">
        <v>10000.068960606186</v>
      </c>
    </row>
    <row r="319" spans="1:9">
      <c r="A319" s="26" t="s">
        <v>1651</v>
      </c>
      <c r="B319" s="24">
        <v>507.23349667185295</v>
      </c>
      <c r="C319" s="24">
        <v>46.442809651861062</v>
      </c>
      <c r="D319" s="24">
        <v>1300.7581680369003</v>
      </c>
      <c r="E319" s="24">
        <v>342.36263820023083</v>
      </c>
      <c r="F319" s="24">
        <v>15.217004900155588</v>
      </c>
      <c r="G319" s="24">
        <v>5.0723349667185298</v>
      </c>
      <c r="H319" s="24">
        <v>290.51697038077992</v>
      </c>
      <c r="I319" s="24">
        <v>2500.0172401515465</v>
      </c>
    </row>
    <row r="320" spans="1:9">
      <c r="A320" s="26" t="s">
        <v>1630</v>
      </c>
      <c r="B320" s="24">
        <v>2028.9339866874118</v>
      </c>
      <c r="C320" s="24">
        <v>185.77123860744425</v>
      </c>
      <c r="D320" s="24">
        <v>5203.0326721476013</v>
      </c>
      <c r="E320" s="24">
        <v>1369.4505528009233</v>
      </c>
      <c r="F320" s="24">
        <v>60.868019600622354</v>
      </c>
      <c r="G320" s="24">
        <v>20.289339866874119</v>
      </c>
      <c r="H320" s="24">
        <v>1162.0678815231197</v>
      </c>
      <c r="I320" s="24">
        <v>10000.068960606186</v>
      </c>
    </row>
    <row r="321" spans="1:9">
      <c r="A321" s="26" t="s">
        <v>1654</v>
      </c>
      <c r="B321" s="24">
        <v>3043.4009800311178</v>
      </c>
      <c r="C321" s="24">
        <v>278.65685791116636</v>
      </c>
      <c r="D321" s="24">
        <v>7804.5490082214019</v>
      </c>
      <c r="E321" s="24">
        <v>2054.1758292013851</v>
      </c>
      <c r="F321" s="24">
        <v>91.302029400933534</v>
      </c>
      <c r="G321" s="24">
        <v>30.434009800311181</v>
      </c>
      <c r="H321" s="24">
        <v>1743.1018222846797</v>
      </c>
      <c r="I321" s="24">
        <v>15000.103440909279</v>
      </c>
    </row>
    <row r="322" spans="1:9">
      <c r="A322" s="26" t="s">
        <v>1653</v>
      </c>
      <c r="B322" s="24">
        <v>405.78679733748237</v>
      </c>
      <c r="C322" s="24">
        <v>37.154247721488844</v>
      </c>
      <c r="D322" s="24">
        <v>1040.6065344295203</v>
      </c>
      <c r="E322" s="24">
        <v>273.89011056018467</v>
      </c>
      <c r="F322" s="24">
        <v>12.173603920124471</v>
      </c>
      <c r="G322" s="24">
        <v>4.0578679733748233</v>
      </c>
      <c r="H322" s="24">
        <v>232.41357630462392</v>
      </c>
      <c r="I322" s="24">
        <v>2000.0137921212374</v>
      </c>
    </row>
    <row r="323" spans="1:9">
      <c r="A323" s="26" t="s">
        <v>1640</v>
      </c>
      <c r="B323" s="24">
        <v>68.741538818831117</v>
      </c>
      <c r="C323" s="24">
        <v>6.2940445051174603</v>
      </c>
      <c r="D323" s="24">
        <v>176.28196617280315</v>
      </c>
      <c r="E323" s="24">
        <v>46.397832040623129</v>
      </c>
      <c r="F323" s="24">
        <v>2.0622461645649337</v>
      </c>
      <c r="G323" s="24">
        <v>0.68741538818831116</v>
      </c>
      <c r="H323" s="24">
        <v>39.371578825124914</v>
      </c>
      <c r="I323" s="24">
        <v>338.80852366657405</v>
      </c>
    </row>
    <row r="324" spans="1:9">
      <c r="A324" s="26" t="s">
        <v>1657</v>
      </c>
      <c r="B324" s="24">
        <v>1014.4669933437059</v>
      </c>
      <c r="C324" s="24">
        <v>92.885619303722123</v>
      </c>
      <c r="D324" s="24">
        <v>2601.5163360738006</v>
      </c>
      <c r="E324" s="24">
        <v>684.72527640046167</v>
      </c>
      <c r="F324" s="24">
        <v>30.434009800311177</v>
      </c>
      <c r="G324" s="24">
        <v>10.14466993343706</v>
      </c>
      <c r="H324" s="24">
        <v>581.03394076155985</v>
      </c>
      <c r="I324" s="24">
        <v>5000.034480303093</v>
      </c>
    </row>
    <row r="325" spans="1:9">
      <c r="A325" s="26" t="s">
        <v>1665</v>
      </c>
      <c r="B325" s="24">
        <v>913.02029400933543</v>
      </c>
      <c r="C325" s="24">
        <v>83.597057373349912</v>
      </c>
      <c r="D325" s="24">
        <v>2341.3647024664206</v>
      </c>
      <c r="E325" s="24">
        <v>616.25274876041556</v>
      </c>
      <c r="F325" s="24">
        <v>27.390608820280061</v>
      </c>
      <c r="G325" s="24">
        <v>9.1302029400933531</v>
      </c>
      <c r="H325" s="24">
        <v>522.9305466854039</v>
      </c>
      <c r="I325" s="24">
        <v>4500.0310322727846</v>
      </c>
    </row>
    <row r="326" spans="1:9">
      <c r="A326" s="26" t="s">
        <v>1662</v>
      </c>
      <c r="B326" s="24">
        <v>2028.9339866874118</v>
      </c>
      <c r="C326" s="24">
        <v>185.77123860744425</v>
      </c>
      <c r="D326" s="24">
        <v>5203.0326721476013</v>
      </c>
      <c r="E326" s="24">
        <v>1369.4505528009233</v>
      </c>
      <c r="F326" s="24">
        <v>60.868019600622354</v>
      </c>
      <c r="G326" s="24">
        <v>20.289339866874119</v>
      </c>
      <c r="H326" s="24">
        <v>1162.0678815231197</v>
      </c>
      <c r="I326" s="24">
        <v>10000.068960606186</v>
      </c>
    </row>
    <row r="327" spans="1:9">
      <c r="A327" s="26" t="s">
        <v>1629</v>
      </c>
      <c r="B327" s="24">
        <v>4970.8882673841599</v>
      </c>
      <c r="C327" s="24">
        <v>455.13953458823846</v>
      </c>
      <c r="D327" s="24">
        <v>12747.430046761623</v>
      </c>
      <c r="E327" s="24">
        <v>3355.1538543622619</v>
      </c>
      <c r="F327" s="24">
        <v>149.1266480215248</v>
      </c>
      <c r="G327" s="24">
        <v>49.708882673841593</v>
      </c>
      <c r="H327" s="24">
        <v>2847.0663097316433</v>
      </c>
      <c r="I327" s="24">
        <v>24500.168953485158</v>
      </c>
    </row>
    <row r="328" spans="1:9">
      <c r="A328" s="26" t="s">
        <v>1655</v>
      </c>
      <c r="B328" s="24">
        <v>913.02029400933532</v>
      </c>
      <c r="C328" s="24">
        <v>83.597057373349912</v>
      </c>
      <c r="D328" s="24">
        <v>2341.3647024664206</v>
      </c>
      <c r="E328" s="24">
        <v>616.25274876041544</v>
      </c>
      <c r="F328" s="24">
        <v>27.390608820280058</v>
      </c>
      <c r="G328" s="24">
        <v>9.1302029400933531</v>
      </c>
      <c r="H328" s="24">
        <v>522.9305466854039</v>
      </c>
      <c r="I328" s="24">
        <v>4500.0310322727837</v>
      </c>
    </row>
    <row r="329" spans="1:9">
      <c r="A329" s="26" t="s">
        <v>1627</v>
      </c>
      <c r="B329" s="24">
        <v>4970.888267384159</v>
      </c>
      <c r="C329" s="24">
        <v>455.13953458823846</v>
      </c>
      <c r="D329" s="24">
        <v>12747.430046761623</v>
      </c>
      <c r="E329" s="24">
        <v>3355.1538543622619</v>
      </c>
      <c r="F329" s="24">
        <v>149.12664802152477</v>
      </c>
      <c r="G329" s="24">
        <v>49.708882673841586</v>
      </c>
      <c r="H329" s="24">
        <v>2847.0663097316428</v>
      </c>
      <c r="I329" s="24">
        <v>24500.168953485158</v>
      </c>
    </row>
    <row r="330" spans="1:9">
      <c r="A330" s="26" t="s">
        <v>1642</v>
      </c>
      <c r="B330" s="24">
        <v>575.97503549068404</v>
      </c>
      <c r="C330" s="24">
        <v>52.736854156978524</v>
      </c>
      <c r="D330" s="24">
        <v>1477.0401342097034</v>
      </c>
      <c r="E330" s="24">
        <v>388.76047024085398</v>
      </c>
      <c r="F330" s="24">
        <v>17.279251064720523</v>
      </c>
      <c r="G330" s="24">
        <v>5.7597503549068412</v>
      </c>
      <c r="H330" s="24">
        <v>329.88854920590484</v>
      </c>
      <c r="I330" s="24">
        <v>2838.8257638181203</v>
      </c>
    </row>
    <row r="331" spans="1:9">
      <c r="A331" s="26" t="s">
        <v>1639</v>
      </c>
      <c r="B331" s="24">
        <v>123.73476987389603</v>
      </c>
      <c r="C331" s="24">
        <v>11.329280109211428</v>
      </c>
      <c r="D331" s="24">
        <v>317.30753911104568</v>
      </c>
      <c r="E331" s="24">
        <v>83.516097673121635</v>
      </c>
      <c r="F331" s="24">
        <v>3.7120430962168807</v>
      </c>
      <c r="G331" s="24">
        <v>1.2373476987389602</v>
      </c>
      <c r="H331" s="24">
        <v>70.868841885224839</v>
      </c>
      <c r="I331" s="24">
        <v>609.85534259983319</v>
      </c>
    </row>
    <row r="332" spans="1:9">
      <c r="A332" s="26" t="s">
        <v>1628</v>
      </c>
      <c r="B332" s="24">
        <v>1590.4420288343899</v>
      </c>
      <c r="C332" s="24">
        <v>145.62247346070063</v>
      </c>
      <c r="D332" s="24">
        <v>4078.556470283504</v>
      </c>
      <c r="E332" s="24">
        <v>1073.4857466413157</v>
      </c>
      <c r="F332" s="24">
        <v>47.7132608650317</v>
      </c>
      <c r="G332" s="24">
        <v>15.9044202883439</v>
      </c>
      <c r="H332" s="24">
        <v>910.92248996746457</v>
      </c>
      <c r="I332" s="24">
        <v>7838.8602441212133</v>
      </c>
    </row>
    <row r="333" spans="1:9">
      <c r="A333" s="26" t="s">
        <v>1668</v>
      </c>
      <c r="B333" s="24">
        <v>41.244923291298676</v>
      </c>
      <c r="C333" s="24">
        <v>3.7764267030704763</v>
      </c>
      <c r="D333" s="24">
        <v>105.76917970368189</v>
      </c>
      <c r="E333" s="24">
        <v>27.838699224373876</v>
      </c>
      <c r="F333" s="24">
        <v>1.2373476987389602</v>
      </c>
      <c r="G333" s="24">
        <v>0.41244923291298674</v>
      </c>
      <c r="H333" s="24">
        <v>23.622947295074948</v>
      </c>
      <c r="I333" s="24">
        <v>203.28511419994442</v>
      </c>
    </row>
    <row r="334" spans="1:9">
      <c r="A334" s="26" t="s">
        <v>1647</v>
      </c>
      <c r="B334" s="24">
        <v>103.1123082282467</v>
      </c>
      <c r="C334" s="24">
        <v>9.4410667576761913</v>
      </c>
      <c r="D334" s="24">
        <v>264.42294925920476</v>
      </c>
      <c r="E334" s="24">
        <v>69.596748060934701</v>
      </c>
      <c r="F334" s="24">
        <v>3.0933692468474008</v>
      </c>
      <c r="G334" s="24">
        <v>1.0311230822824669</v>
      </c>
      <c r="H334" s="24">
        <v>59.057368237687378</v>
      </c>
      <c r="I334" s="24">
        <v>508.21278549986113</v>
      </c>
    </row>
    <row r="335" spans="1:9">
      <c r="A335" s="26" t="s">
        <v>1637</v>
      </c>
      <c r="B335" s="24">
        <v>68.741538818831117</v>
      </c>
      <c r="C335" s="24">
        <v>6.2940445051174603</v>
      </c>
      <c r="D335" s="24">
        <v>176.28196617280315</v>
      </c>
      <c r="E335" s="24">
        <v>46.397832040623129</v>
      </c>
      <c r="F335" s="24">
        <v>2.0622461645649337</v>
      </c>
      <c r="G335" s="24">
        <v>0.68741538818831116</v>
      </c>
      <c r="H335" s="24">
        <v>39.371578825124914</v>
      </c>
      <c r="I335" s="24">
        <v>338.80852366657405</v>
      </c>
    </row>
    <row r="336" spans="1:9">
      <c r="A336" s="26" t="s">
        <v>1660</v>
      </c>
      <c r="B336" s="24">
        <v>1217.3603920124472</v>
      </c>
      <c r="C336" s="24">
        <v>111.46274316446654</v>
      </c>
      <c r="D336" s="24">
        <v>3121.8196032885608</v>
      </c>
      <c r="E336" s="24">
        <v>821.670331680554</v>
      </c>
      <c r="F336" s="24">
        <v>36.520811760373412</v>
      </c>
      <c r="G336" s="24">
        <v>12.173603920124471</v>
      </c>
      <c r="H336" s="24">
        <v>697.24072891387186</v>
      </c>
      <c r="I336" s="24">
        <v>6000.0413763637116</v>
      </c>
    </row>
    <row r="337" spans="1:9">
      <c r="A337" s="26" t="s">
        <v>1649</v>
      </c>
      <c r="B337" s="24">
        <v>1521.7004900155589</v>
      </c>
      <c r="C337" s="24">
        <v>139.32842895558318</v>
      </c>
      <c r="D337" s="24">
        <v>3902.2745041107009</v>
      </c>
      <c r="E337" s="24">
        <v>1027.0879146006926</v>
      </c>
      <c r="F337" s="24">
        <v>45.651014700466767</v>
      </c>
      <c r="G337" s="24">
        <v>15.217004900155588</v>
      </c>
      <c r="H337" s="24">
        <v>871.55091114233983</v>
      </c>
      <c r="I337" s="24">
        <v>7500.0517204546404</v>
      </c>
    </row>
    <row r="338" spans="1:9">
      <c r="A338" s="26" t="s">
        <v>1658</v>
      </c>
      <c r="B338" s="24">
        <v>1014.4669933437059</v>
      </c>
      <c r="C338" s="24">
        <v>92.885619303722123</v>
      </c>
      <c r="D338" s="24">
        <v>2601.5163360738006</v>
      </c>
      <c r="E338" s="24">
        <v>684.72527640046167</v>
      </c>
      <c r="F338" s="24">
        <v>30.434009800311177</v>
      </c>
      <c r="G338" s="24">
        <v>10.14466993343706</v>
      </c>
      <c r="H338" s="24">
        <v>581.03394076155985</v>
      </c>
      <c r="I338" s="24">
        <v>5000.034480303093</v>
      </c>
    </row>
    <row r="339" spans="1:9">
      <c r="A339" s="26" t="s">
        <v>1631</v>
      </c>
      <c r="B339" s="24">
        <v>68.741538818831117</v>
      </c>
      <c r="C339" s="24">
        <v>6.2940445051174603</v>
      </c>
      <c r="D339" s="24">
        <v>176.28196617280315</v>
      </c>
      <c r="E339" s="24">
        <v>46.397832040623129</v>
      </c>
      <c r="F339" s="24">
        <v>2.0622461645649337</v>
      </c>
      <c r="G339" s="24">
        <v>0.68741538818831116</v>
      </c>
      <c r="H339" s="24">
        <v>39.371578825124914</v>
      </c>
      <c r="I339" s="24">
        <v>338.80852366657405</v>
      </c>
    </row>
    <row r="340" spans="1:9">
      <c r="A340" s="26" t="s">
        <v>1643</v>
      </c>
      <c r="B340" s="24">
        <v>4513.4394567793634</v>
      </c>
      <c r="C340" s="24">
        <v>413.25506091726356</v>
      </c>
      <c r="D340" s="24">
        <v>11574.34057069751</v>
      </c>
      <c r="E340" s="24">
        <v>3046.393919011356</v>
      </c>
      <c r="F340" s="24">
        <v>135.4031837033809</v>
      </c>
      <c r="G340" s="24">
        <v>45.134394567793635</v>
      </c>
      <c r="H340" s="24">
        <v>2585.0634186899824</v>
      </c>
      <c r="I340" s="24">
        <v>22245.527017369765</v>
      </c>
    </row>
    <row r="341" spans="1:9">
      <c r="A341" s="26" t="s">
        <v>1656</v>
      </c>
      <c r="B341" s="24">
        <v>507.23349667185295</v>
      </c>
      <c r="C341" s="24">
        <v>46.442809651861062</v>
      </c>
      <c r="D341" s="24">
        <v>1300.7581680369003</v>
      </c>
      <c r="E341" s="24">
        <v>342.36263820023083</v>
      </c>
      <c r="F341" s="24">
        <v>15.217004900155588</v>
      </c>
      <c r="G341" s="24">
        <v>5.0723349667185298</v>
      </c>
      <c r="H341" s="24">
        <v>290.51697038077992</v>
      </c>
      <c r="I341" s="24">
        <v>2500.0172401515465</v>
      </c>
    </row>
    <row r="342" spans="1:9">
      <c r="A342" s="26" t="s">
        <v>1663</v>
      </c>
      <c r="B342" s="24">
        <v>202.89339866874118</v>
      </c>
      <c r="C342" s="24">
        <v>18.577123860744422</v>
      </c>
      <c r="D342" s="24">
        <v>520.30326721476013</v>
      </c>
      <c r="E342" s="24">
        <v>136.94505528009233</v>
      </c>
      <c r="F342" s="24">
        <v>6.0868019600622354</v>
      </c>
      <c r="G342" s="24">
        <v>2.0289339866874117</v>
      </c>
      <c r="H342" s="24">
        <v>116.20678815231196</v>
      </c>
      <c r="I342" s="24">
        <v>1000.0068960606187</v>
      </c>
    </row>
    <row r="343" spans="1:9">
      <c r="A343" s="26" t="s">
        <v>1667</v>
      </c>
      <c r="B343" s="24">
        <v>913.02029400933543</v>
      </c>
      <c r="C343" s="24">
        <v>83.597057373349912</v>
      </c>
      <c r="D343" s="24">
        <v>2341.3647024664206</v>
      </c>
      <c r="E343" s="24">
        <v>616.25274876041556</v>
      </c>
      <c r="F343" s="24">
        <v>27.390608820280061</v>
      </c>
      <c r="G343" s="24">
        <v>9.1302029400933531</v>
      </c>
      <c r="H343" s="24">
        <v>522.9305466854039</v>
      </c>
      <c r="I343" s="24">
        <v>4500.0310322727846</v>
      </c>
    </row>
    <row r="344" spans="1:9">
      <c r="A344" s="26" t="s">
        <v>1641</v>
      </c>
      <c r="B344" s="24">
        <v>1083.208532162537</v>
      </c>
      <c r="C344" s="24">
        <v>99.179663808839578</v>
      </c>
      <c r="D344" s="24">
        <v>2777.7983022466037</v>
      </c>
      <c r="E344" s="24">
        <v>731.12310844108481</v>
      </c>
      <c r="F344" s="24">
        <v>32.496255964876113</v>
      </c>
      <c r="G344" s="24">
        <v>10.832085321625371</v>
      </c>
      <c r="H344" s="24">
        <v>620.4055195866847</v>
      </c>
      <c r="I344" s="24">
        <v>5338.8430039696668</v>
      </c>
    </row>
    <row r="345" spans="1:9">
      <c r="A345" s="26" t="s">
        <v>1595</v>
      </c>
      <c r="B345" s="24">
        <v>1826.0405880186709</v>
      </c>
      <c r="C345" s="24">
        <v>167.19411474669982</v>
      </c>
      <c r="D345" s="24">
        <v>4682.7294049328411</v>
      </c>
      <c r="E345" s="24">
        <v>1232.5054975208311</v>
      </c>
      <c r="F345" s="24">
        <v>54.781217640560122</v>
      </c>
      <c r="G345" s="24">
        <v>18.260405880186706</v>
      </c>
      <c r="H345" s="24">
        <v>1045.8610933708078</v>
      </c>
      <c r="I345" s="24">
        <v>9000.0620645455692</v>
      </c>
    </row>
    <row r="346" spans="1:9">
      <c r="A346" s="26" t="s">
        <v>1634</v>
      </c>
      <c r="B346" s="24">
        <v>137.48307763766223</v>
      </c>
      <c r="C346" s="24">
        <v>12.588089010234921</v>
      </c>
      <c r="D346" s="24">
        <v>352.5639323456063</v>
      </c>
      <c r="E346" s="24">
        <v>92.795664081246258</v>
      </c>
      <c r="F346" s="24">
        <v>4.1244923291298674</v>
      </c>
      <c r="G346" s="24">
        <v>1.3748307763766223</v>
      </c>
      <c r="H346" s="24">
        <v>78.743157650249827</v>
      </c>
      <c r="I346" s="24">
        <v>677.61704733314809</v>
      </c>
    </row>
    <row r="347" spans="1:9">
      <c r="A347" s="26" t="s">
        <v>1666</v>
      </c>
      <c r="B347" s="24">
        <v>1014.4669933437059</v>
      </c>
      <c r="C347" s="24">
        <v>92.885619303722123</v>
      </c>
      <c r="D347" s="24">
        <v>2601.5163360738006</v>
      </c>
      <c r="E347" s="24">
        <v>684.72527640046167</v>
      </c>
      <c r="F347" s="24">
        <v>30.434009800311177</v>
      </c>
      <c r="G347" s="24">
        <v>10.14466993343706</v>
      </c>
      <c r="H347" s="24">
        <v>581.03394076155985</v>
      </c>
      <c r="I347" s="24">
        <v>5000.034480303093</v>
      </c>
    </row>
    <row r="348" spans="1:9">
      <c r="A348" s="26" t="s">
        <v>1650</v>
      </c>
      <c r="B348" s="24">
        <v>913.02029400933543</v>
      </c>
      <c r="C348" s="24">
        <v>83.597057373349912</v>
      </c>
      <c r="D348" s="24">
        <v>2341.3647024664206</v>
      </c>
      <c r="E348" s="24">
        <v>616.25274876041556</v>
      </c>
      <c r="F348" s="24">
        <v>27.390608820280061</v>
      </c>
      <c r="G348" s="24">
        <v>9.1302029400933531</v>
      </c>
      <c r="H348" s="24">
        <v>522.9305466854039</v>
      </c>
      <c r="I348" s="24">
        <v>4500.0310322727846</v>
      </c>
    </row>
    <row r="349" spans="1:9">
      <c r="A349" s="26" t="s">
        <v>207</v>
      </c>
      <c r="B349" s="24">
        <v>68.741538818831117</v>
      </c>
      <c r="C349" s="24">
        <v>6.2940445051174603</v>
      </c>
      <c r="D349" s="24">
        <v>176.28196617280315</v>
      </c>
      <c r="E349" s="24">
        <v>46.397832040623129</v>
      </c>
      <c r="F349" s="24">
        <v>2.0622461645649337</v>
      </c>
      <c r="G349" s="24">
        <v>0.68741538818831116</v>
      </c>
      <c r="H349" s="24">
        <v>39.371578825124914</v>
      </c>
      <c r="I349" s="24">
        <v>338.80852366657405</v>
      </c>
    </row>
    <row r="350" spans="1:9">
      <c r="A350" s="26" t="s">
        <v>1646</v>
      </c>
      <c r="B350" s="24">
        <v>1387.5486301656488</v>
      </c>
      <c r="C350" s="24">
        <v>127.04534959995621</v>
      </c>
      <c r="D350" s="24">
        <v>3558.2532030687439</v>
      </c>
      <c r="E350" s="24">
        <v>936.54069136122325</v>
      </c>
      <c r="F350" s="24">
        <v>41.626458904969468</v>
      </c>
      <c r="G350" s="24">
        <v>13.875486301656489</v>
      </c>
      <c r="H350" s="24">
        <v>794.71570181515267</v>
      </c>
      <c r="I350" s="24">
        <v>6838.8533480605947</v>
      </c>
    </row>
    <row r="351" spans="1:9">
      <c r="A351" s="26" t="s">
        <v>1644</v>
      </c>
      <c r="B351" s="24">
        <v>8833.7363613084508</v>
      </c>
      <c r="C351" s="24">
        <v>808.8257952892767</v>
      </c>
      <c r="D351" s="24">
        <v>22653.383109850438</v>
      </c>
      <c r="E351" s="24">
        <v>5962.4242201406114</v>
      </c>
      <c r="F351" s="24">
        <v>265.01209083925352</v>
      </c>
      <c r="G351" s="24">
        <v>88.337363613084506</v>
      </c>
      <c r="H351" s="24">
        <v>5059.5048270050029</v>
      </c>
      <c r="I351" s="24">
        <v>43539.106433485285</v>
      </c>
    </row>
    <row r="352" spans="1:9">
      <c r="A352" s="26" t="s">
        <v>1636</v>
      </c>
      <c r="B352" s="24">
        <v>68.741538818831117</v>
      </c>
      <c r="C352" s="24">
        <v>6.2940445051174603</v>
      </c>
      <c r="D352" s="24">
        <v>176.28196617280315</v>
      </c>
      <c r="E352" s="24">
        <v>46.397832040623129</v>
      </c>
      <c r="F352" s="24">
        <v>2.0622461645649337</v>
      </c>
      <c r="G352" s="24">
        <v>0.68741538818831116</v>
      </c>
      <c r="H352" s="24">
        <v>39.371578825124914</v>
      </c>
      <c r="I352" s="24">
        <v>338.80852366657405</v>
      </c>
    </row>
    <row r="353" spans="1:9">
      <c r="A353" s="26" t="s">
        <v>1638</v>
      </c>
      <c r="B353" s="24">
        <v>51.556154114123352</v>
      </c>
      <c r="C353" s="24">
        <v>4.7205333788380957</v>
      </c>
      <c r="D353" s="24">
        <v>132.21147462960238</v>
      </c>
      <c r="E353" s="24">
        <v>34.79837403046735</v>
      </c>
      <c r="F353" s="24">
        <v>1.5466846234237004</v>
      </c>
      <c r="G353" s="24">
        <v>0.51556154114123343</v>
      </c>
      <c r="H353" s="24">
        <v>29.528684118843689</v>
      </c>
      <c r="I353" s="24">
        <v>254.10639274993056</v>
      </c>
    </row>
    <row r="354" spans="1:9">
      <c r="A354" s="26" t="s">
        <v>1633</v>
      </c>
      <c r="B354" s="24">
        <v>178.72800092896091</v>
      </c>
      <c r="C354" s="24">
        <v>16.364515713305398</v>
      </c>
      <c r="D354" s="24">
        <v>458.33311204928816</v>
      </c>
      <c r="E354" s="24">
        <v>120.63436330562013</v>
      </c>
      <c r="F354" s="24">
        <v>5.3618400278688272</v>
      </c>
      <c r="G354" s="24">
        <v>1.7872800092896091</v>
      </c>
      <c r="H354" s="24">
        <v>102.36610494532476</v>
      </c>
      <c r="I354" s="24">
        <v>880.90216153309245</v>
      </c>
    </row>
    <row r="355" spans="1:9">
      <c r="A355" s="26" t="s">
        <v>1645</v>
      </c>
      <c r="B355" s="24">
        <v>68.741538818831117</v>
      </c>
      <c r="C355" s="24">
        <v>6.2940445051174603</v>
      </c>
      <c r="D355" s="24">
        <v>176.28196617280315</v>
      </c>
      <c r="E355" s="24">
        <v>46.397832040623129</v>
      </c>
      <c r="F355" s="24">
        <v>2.0622461645649337</v>
      </c>
      <c r="G355" s="24">
        <v>0.68741538818831116</v>
      </c>
      <c r="H355" s="24">
        <v>39.371578825124914</v>
      </c>
      <c r="I355" s="24">
        <v>338.80852366657405</v>
      </c>
    </row>
    <row r="356" spans="1:9">
      <c r="A356" s="26" t="s">
        <v>1571</v>
      </c>
      <c r="B356" s="24">
        <v>2028.9339866874118</v>
      </c>
      <c r="C356" s="24">
        <v>185.77123860744425</v>
      </c>
      <c r="D356" s="24">
        <v>5203.0326721476013</v>
      </c>
      <c r="E356" s="24">
        <v>1369.4505528009233</v>
      </c>
      <c r="F356" s="24">
        <v>60.868019600622354</v>
      </c>
      <c r="G356" s="24">
        <v>20.289339866874119</v>
      </c>
      <c r="H356" s="24">
        <v>1162.0678815231197</v>
      </c>
      <c r="I356" s="24">
        <v>10000.068960606186</v>
      </c>
    </row>
    <row r="357" spans="1:9">
      <c r="A357" s="26" t="s">
        <v>1648</v>
      </c>
      <c r="B357" s="24">
        <v>3854.9745747060824</v>
      </c>
      <c r="C357" s="24">
        <v>352.9653533541441</v>
      </c>
      <c r="D357" s="24">
        <v>9885.7620770804424</v>
      </c>
      <c r="E357" s="24">
        <v>2601.9560503217544</v>
      </c>
      <c r="F357" s="24">
        <v>115.64923724118248</v>
      </c>
      <c r="G357" s="24">
        <v>38.549745747060825</v>
      </c>
      <c r="H357" s="24">
        <v>2207.9289748939273</v>
      </c>
      <c r="I357" s="24">
        <v>19000.131025151757</v>
      </c>
    </row>
    <row r="358" spans="1:9">
      <c r="A358" s="26" t="s">
        <v>1661</v>
      </c>
      <c r="B358" s="24">
        <v>405.78679733748237</v>
      </c>
      <c r="C358" s="24">
        <v>37.154247721488844</v>
      </c>
      <c r="D358" s="24">
        <v>1040.6065344295203</v>
      </c>
      <c r="E358" s="24">
        <v>273.89011056018467</v>
      </c>
      <c r="F358" s="24">
        <v>12.173603920124471</v>
      </c>
      <c r="G358" s="24">
        <v>4.0578679733748233</v>
      </c>
      <c r="H358" s="24">
        <v>232.41357630462392</v>
      </c>
      <c r="I358" s="24">
        <v>2000.0137921212374</v>
      </c>
    </row>
    <row r="359" spans="1:9">
      <c r="A359" s="26" t="s">
        <v>1659</v>
      </c>
      <c r="B359" s="24">
        <v>1826.0405880186709</v>
      </c>
      <c r="C359" s="24">
        <v>167.19411474669982</v>
      </c>
      <c r="D359" s="24">
        <v>4682.7294049328411</v>
      </c>
      <c r="E359" s="24">
        <v>1232.5054975208309</v>
      </c>
      <c r="F359" s="24">
        <v>54.781217640560115</v>
      </c>
      <c r="G359" s="24">
        <v>18.260405880186706</v>
      </c>
      <c r="H359" s="24">
        <v>1045.8610933708076</v>
      </c>
      <c r="I359" s="24">
        <v>9000.0620645455674</v>
      </c>
    </row>
    <row r="360" spans="1:9">
      <c r="A360" s="26" t="s">
        <v>1632</v>
      </c>
      <c r="B360" s="24">
        <v>164.9796931651947</v>
      </c>
      <c r="C360" s="24">
        <v>15.105706812281905</v>
      </c>
      <c r="D360" s="24">
        <v>423.07671881472754</v>
      </c>
      <c r="E360" s="24">
        <v>111.3547968974955</v>
      </c>
      <c r="F360" s="24">
        <v>4.9493907949558409</v>
      </c>
      <c r="G360" s="24">
        <v>1.649796931651947</v>
      </c>
      <c r="H360" s="24">
        <v>94.49178918029979</v>
      </c>
      <c r="I360" s="24">
        <v>813.14045679977767</v>
      </c>
    </row>
    <row r="361" spans="1:9">
      <c r="A361" s="26" t="s">
        <v>1635</v>
      </c>
      <c r="B361" s="24">
        <v>206.22461645649341</v>
      </c>
      <c r="C361" s="24">
        <v>18.882133515352383</v>
      </c>
      <c r="D361" s="24">
        <v>528.84589851840951</v>
      </c>
      <c r="E361" s="24">
        <v>139.1934961218694</v>
      </c>
      <c r="F361" s="24">
        <v>6.1867384936948016</v>
      </c>
      <c r="G361" s="24">
        <v>2.0622461645649337</v>
      </c>
      <c r="H361" s="24">
        <v>118.11473647537476</v>
      </c>
      <c r="I361" s="24">
        <v>1016.4255709997223</v>
      </c>
    </row>
    <row r="362" spans="1:9">
      <c r="A362" s="26" t="s">
        <v>1664</v>
      </c>
      <c r="B362" s="24">
        <v>2028.9339866874118</v>
      </c>
      <c r="C362" s="24">
        <v>185.77123860744425</v>
      </c>
      <c r="D362" s="24">
        <v>5203.0326721476013</v>
      </c>
      <c r="E362" s="24">
        <v>1369.4505528009233</v>
      </c>
      <c r="F362" s="24">
        <v>60.868019600622354</v>
      </c>
      <c r="G362" s="24">
        <v>20.289339866874119</v>
      </c>
      <c r="H362" s="24">
        <v>1162.0678815231197</v>
      </c>
      <c r="I362" s="24">
        <v>10000.068960606186</v>
      </c>
    </row>
    <row r="363" spans="1:9">
      <c r="A363" s="25" t="s">
        <v>15</v>
      </c>
      <c r="B363" s="24">
        <v>71724.295036524272</v>
      </c>
      <c r="C363" s="24">
        <v>4686.4549680611335</v>
      </c>
      <c r="D363" s="24">
        <v>113924.92264140265</v>
      </c>
      <c r="E363" s="24">
        <v>82618.420010323069</v>
      </c>
      <c r="F363" s="24">
        <v>2151.7288510957274</v>
      </c>
      <c r="G363" s="24">
        <v>717.24295036524279</v>
      </c>
      <c r="H363" s="24">
        <v>36376.747561344913</v>
      </c>
      <c r="I363" s="24">
        <v>310828.63568784506</v>
      </c>
    </row>
    <row r="364" spans="1:9">
      <c r="A364" s="26" t="s">
        <v>1701</v>
      </c>
      <c r="B364" s="24">
        <v>784.06339123943769</v>
      </c>
      <c r="C364" s="24">
        <v>51.230587533523519</v>
      </c>
      <c r="D364" s="24">
        <v>1245.3850002627698</v>
      </c>
      <c r="E364" s="24">
        <v>903.15392488906468</v>
      </c>
      <c r="F364" s="24">
        <v>23.521901737183128</v>
      </c>
      <c r="G364" s="24">
        <v>7.8406339123943765</v>
      </c>
      <c r="H364" s="24">
        <v>397.65711242870924</v>
      </c>
      <c r="I364" s="24">
        <v>3397.8633609104827</v>
      </c>
    </row>
    <row r="365" spans="1:9">
      <c r="A365" s="26" t="s">
        <v>1695</v>
      </c>
      <c r="B365" s="24">
        <v>1568.1267824788754</v>
      </c>
      <c r="C365" s="24">
        <v>102.46117506704702</v>
      </c>
      <c r="D365" s="24">
        <v>2490.7700005255397</v>
      </c>
      <c r="E365" s="24">
        <v>1806.3078497781294</v>
      </c>
      <c r="F365" s="24">
        <v>47.04380347436625</v>
      </c>
      <c r="G365" s="24">
        <v>15.681267824788753</v>
      </c>
      <c r="H365" s="24">
        <v>795.31422485741848</v>
      </c>
      <c r="I365" s="24">
        <v>6795.7267218209654</v>
      </c>
    </row>
    <row r="366" spans="1:9">
      <c r="A366" s="26" t="s">
        <v>1702</v>
      </c>
      <c r="B366" s="24">
        <v>784.06339123943769</v>
      </c>
      <c r="C366" s="24">
        <v>51.230587533523519</v>
      </c>
      <c r="D366" s="24">
        <v>1245.3850002627698</v>
      </c>
      <c r="E366" s="24">
        <v>903.15392488906468</v>
      </c>
      <c r="F366" s="24">
        <v>23.521901737183128</v>
      </c>
      <c r="G366" s="24">
        <v>7.8406339123943765</v>
      </c>
      <c r="H366" s="24">
        <v>397.65711242870924</v>
      </c>
      <c r="I366" s="24">
        <v>3397.8633609104827</v>
      </c>
    </row>
    <row r="367" spans="1:9">
      <c r="A367" s="26" t="s">
        <v>1672</v>
      </c>
      <c r="B367" s="24">
        <v>1944.4772102738054</v>
      </c>
      <c r="C367" s="24">
        <v>127.05185708313832</v>
      </c>
      <c r="D367" s="24">
        <v>3088.5548006516692</v>
      </c>
      <c r="E367" s="24">
        <v>2239.8217337248802</v>
      </c>
      <c r="F367" s="24">
        <v>58.334316308214156</v>
      </c>
      <c r="G367" s="24">
        <v>19.444772102738053</v>
      </c>
      <c r="H367" s="24">
        <v>986.18963882319895</v>
      </c>
      <c r="I367" s="24">
        <v>8426.7011350579978</v>
      </c>
    </row>
    <row r="368" spans="1:9">
      <c r="A368" s="26" t="s">
        <v>1688</v>
      </c>
      <c r="B368" s="24">
        <v>3869.7624892049716</v>
      </c>
      <c r="C368" s="24">
        <v>252.84971617380285</v>
      </c>
      <c r="D368" s="24">
        <v>6146.6256586945492</v>
      </c>
      <c r="E368" s="24">
        <v>4457.5364945799965</v>
      </c>
      <c r="F368" s="24">
        <v>116.09287467614914</v>
      </c>
      <c r="G368" s="24">
        <v>38.697624892049717</v>
      </c>
      <c r="H368" s="24">
        <v>1962.6456156939123</v>
      </c>
      <c r="I368" s="24">
        <v>16770.2309843974</v>
      </c>
    </row>
    <row r="369" spans="1:9">
      <c r="A369" s="26" t="s">
        <v>1670</v>
      </c>
      <c r="B369" s="24">
        <v>3891.0141314561056</v>
      </c>
      <c r="C369" s="24">
        <v>254.23829537638085</v>
      </c>
      <c r="D369" s="24">
        <v>6180.3811901811996</v>
      </c>
      <c r="E369" s="24">
        <v>4482.0160256024938</v>
      </c>
      <c r="F369" s="24">
        <v>116.73042394368315</v>
      </c>
      <c r="G369" s="24">
        <v>38.910141314561052</v>
      </c>
      <c r="H369" s="24">
        <v>1973.4239109011339</v>
      </c>
      <c r="I369" s="24">
        <v>16862.328354802819</v>
      </c>
    </row>
    <row r="370" spans="1:9">
      <c r="A370" s="26" t="s">
        <v>1698</v>
      </c>
      <c r="B370" s="24">
        <v>805.31503349057175</v>
      </c>
      <c r="C370" s="24">
        <v>52.619166736101505</v>
      </c>
      <c r="D370" s="24">
        <v>1279.1405317494205</v>
      </c>
      <c r="E370" s="24">
        <v>927.63345591156167</v>
      </c>
      <c r="F370" s="24">
        <v>24.159451004717152</v>
      </c>
      <c r="G370" s="24">
        <v>8.0531503349057179</v>
      </c>
      <c r="H370" s="24">
        <v>408.43540763593086</v>
      </c>
      <c r="I370" s="24">
        <v>3489.9607313158995</v>
      </c>
    </row>
    <row r="371" spans="1:9">
      <c r="A371" s="26" t="s">
        <v>1690</v>
      </c>
      <c r="B371" s="24">
        <v>106.25821125567049</v>
      </c>
      <c r="C371" s="24">
        <v>6.9428960128899444</v>
      </c>
      <c r="D371" s="24">
        <v>168.77765743325327</v>
      </c>
      <c r="E371" s="24">
        <v>122.39765511248514</v>
      </c>
      <c r="F371" s="24">
        <v>3.1877463376701138</v>
      </c>
      <c r="G371" s="24">
        <v>1.0625821125567048</v>
      </c>
      <c r="H371" s="24">
        <v>53.89147603610796</v>
      </c>
      <c r="I371" s="24">
        <v>460.48685202708396</v>
      </c>
    </row>
    <row r="372" spans="1:9">
      <c r="A372" s="26" t="s">
        <v>1706</v>
      </c>
      <c r="B372" s="24">
        <v>470.43803474366263</v>
      </c>
      <c r="C372" s="24">
        <v>30.738352520114109</v>
      </c>
      <c r="D372" s="24">
        <v>747.23100015766192</v>
      </c>
      <c r="E372" s="24">
        <v>541.89235493343881</v>
      </c>
      <c r="F372" s="24">
        <v>14.113141042309875</v>
      </c>
      <c r="G372" s="24">
        <v>4.7043803474366257</v>
      </c>
      <c r="H372" s="24">
        <v>238.59426745722553</v>
      </c>
      <c r="I372" s="24">
        <v>2038.7180165462896</v>
      </c>
    </row>
    <row r="373" spans="1:9">
      <c r="A373" s="26" t="s">
        <v>798</v>
      </c>
      <c r="B373" s="24">
        <v>106.25821125567049</v>
      </c>
      <c r="C373" s="24">
        <v>6.9428960128899444</v>
      </c>
      <c r="D373" s="24">
        <v>168.77765743325327</v>
      </c>
      <c r="E373" s="24">
        <v>122.39765511248514</v>
      </c>
      <c r="F373" s="24">
        <v>3.1877463376701138</v>
      </c>
      <c r="G373" s="24">
        <v>1.0625821125567048</v>
      </c>
      <c r="H373" s="24">
        <v>53.89147603610796</v>
      </c>
      <c r="I373" s="24">
        <v>460.48685202708396</v>
      </c>
    </row>
    <row r="374" spans="1:9">
      <c r="A374" s="26" t="s">
        <v>1694</v>
      </c>
      <c r="B374" s="24">
        <v>5080.7307752315564</v>
      </c>
      <c r="C374" s="24">
        <v>331.97420721723239</v>
      </c>
      <c r="D374" s="24">
        <v>8070.0948017027486</v>
      </c>
      <c r="E374" s="24">
        <v>5852.4374332811394</v>
      </c>
      <c r="F374" s="24">
        <v>152.42192325694666</v>
      </c>
      <c r="G374" s="24">
        <v>50.807307752315559</v>
      </c>
      <c r="H374" s="24">
        <v>2576.8180885380357</v>
      </c>
      <c r="I374" s="24">
        <v>22018.154578699927</v>
      </c>
    </row>
    <row r="375" spans="1:9">
      <c r="A375" s="26" t="s">
        <v>801</v>
      </c>
      <c r="B375" s="24">
        <v>3136.2535649577508</v>
      </c>
      <c r="C375" s="24">
        <v>204.92235013409407</v>
      </c>
      <c r="D375" s="24">
        <v>4981.5400010510793</v>
      </c>
      <c r="E375" s="24">
        <v>3612.6156995562587</v>
      </c>
      <c r="F375" s="24">
        <v>94.087606948732514</v>
      </c>
      <c r="G375" s="24">
        <v>31.362535649577506</v>
      </c>
      <c r="H375" s="24">
        <v>1590.628449714837</v>
      </c>
      <c r="I375" s="24">
        <v>13591.453443641931</v>
      </c>
    </row>
    <row r="376" spans="1:9">
      <c r="A376" s="26" t="s">
        <v>1704</v>
      </c>
      <c r="B376" s="24">
        <v>784.06339123943769</v>
      </c>
      <c r="C376" s="24">
        <v>51.230587533523519</v>
      </c>
      <c r="D376" s="24">
        <v>1245.3850002627698</v>
      </c>
      <c r="E376" s="24">
        <v>903.15392488906468</v>
      </c>
      <c r="F376" s="24">
        <v>23.521901737183128</v>
      </c>
      <c r="G376" s="24">
        <v>7.8406339123943765</v>
      </c>
      <c r="H376" s="24">
        <v>397.65711242870924</v>
      </c>
      <c r="I376" s="24">
        <v>3397.8633609104827</v>
      </c>
    </row>
    <row r="377" spans="1:9">
      <c r="A377" s="26" t="s">
        <v>1699</v>
      </c>
      <c r="B377" s="24">
        <v>1505.4017111797202</v>
      </c>
      <c r="C377" s="24">
        <v>98.362728064365143</v>
      </c>
      <c r="D377" s="24">
        <v>2391.1392005045182</v>
      </c>
      <c r="E377" s="24">
        <v>1734.0555357870041</v>
      </c>
      <c r="F377" s="24">
        <v>45.162051335391602</v>
      </c>
      <c r="G377" s="24">
        <v>15.054017111797203</v>
      </c>
      <c r="H377" s="24">
        <v>763.50165586312164</v>
      </c>
      <c r="I377" s="24">
        <v>6523.897652948127</v>
      </c>
    </row>
    <row r="378" spans="1:9">
      <c r="A378" s="26" t="s">
        <v>1671</v>
      </c>
      <c r="B378" s="24">
        <v>3230.3411719064829</v>
      </c>
      <c r="C378" s="24">
        <v>211.07002063811689</v>
      </c>
      <c r="D378" s="24">
        <v>5130.9862010826118</v>
      </c>
      <c r="E378" s="24">
        <v>3720.9941705429464</v>
      </c>
      <c r="F378" s="24">
        <v>96.910235157194478</v>
      </c>
      <c r="G378" s="24">
        <v>32.303411719064833</v>
      </c>
      <c r="H378" s="24">
        <v>1638.347303206282</v>
      </c>
      <c r="I378" s="24">
        <v>13999.197046951189</v>
      </c>
    </row>
    <row r="379" spans="1:9">
      <c r="A379" s="26" t="s">
        <v>1676</v>
      </c>
      <c r="B379" s="24">
        <v>5488.4437386760637</v>
      </c>
      <c r="C379" s="24">
        <v>358.61411273466467</v>
      </c>
      <c r="D379" s="24">
        <v>8717.6950018393891</v>
      </c>
      <c r="E379" s="24">
        <v>6322.0774742234535</v>
      </c>
      <c r="F379" s="24">
        <v>164.6533121602819</v>
      </c>
      <c r="G379" s="24">
        <v>54.884437386760638</v>
      </c>
      <c r="H379" s="24">
        <v>2783.5997870009642</v>
      </c>
      <c r="I379" s="24">
        <v>23785.043526373382</v>
      </c>
    </row>
    <row r="380" spans="1:9">
      <c r="A380" s="26" t="s">
        <v>1677</v>
      </c>
      <c r="B380" s="24">
        <v>63.754926753402295</v>
      </c>
      <c r="C380" s="24">
        <v>4.1657376077339663</v>
      </c>
      <c r="D380" s="24">
        <v>101.26659445995196</v>
      </c>
      <c r="E380" s="24">
        <v>73.438593067491084</v>
      </c>
      <c r="F380" s="24">
        <v>1.9126478026020683</v>
      </c>
      <c r="G380" s="24">
        <v>0.63754926753402286</v>
      </c>
      <c r="H380" s="24">
        <v>32.334885621664775</v>
      </c>
      <c r="I380" s="24">
        <v>276.29211121625036</v>
      </c>
    </row>
    <row r="381" spans="1:9">
      <c r="A381" s="26" t="s">
        <v>1705</v>
      </c>
      <c r="B381" s="24">
        <v>784.06339123943769</v>
      </c>
      <c r="C381" s="24">
        <v>51.230587533523519</v>
      </c>
      <c r="D381" s="24">
        <v>1245.3850002627698</v>
      </c>
      <c r="E381" s="24">
        <v>903.15392488906468</v>
      </c>
      <c r="F381" s="24">
        <v>23.521901737183128</v>
      </c>
      <c r="G381" s="24">
        <v>7.8406339123943765</v>
      </c>
      <c r="H381" s="24">
        <v>397.65711242870924</v>
      </c>
      <c r="I381" s="24">
        <v>3397.8633609104827</v>
      </c>
    </row>
    <row r="382" spans="1:9">
      <c r="A382" s="26" t="s">
        <v>1680</v>
      </c>
      <c r="B382" s="24">
        <v>116.88403238123755</v>
      </c>
      <c r="C382" s="24">
        <v>7.6371856141789394</v>
      </c>
      <c r="D382" s="24">
        <v>185.65542317657861</v>
      </c>
      <c r="E382" s="24">
        <v>134.63742062373365</v>
      </c>
      <c r="F382" s="24">
        <v>3.5065209714371255</v>
      </c>
      <c r="G382" s="24">
        <v>1.1688403238123755</v>
      </c>
      <c r="H382" s="24">
        <v>59.280623639718755</v>
      </c>
      <c r="I382" s="24">
        <v>506.5355372297924</v>
      </c>
    </row>
    <row r="383" spans="1:9">
      <c r="A383" s="26" t="s">
        <v>1681</v>
      </c>
      <c r="B383" s="24">
        <v>53.129105627835244</v>
      </c>
      <c r="C383" s="24">
        <v>3.4714480064449722</v>
      </c>
      <c r="D383" s="24">
        <v>84.388828716626634</v>
      </c>
      <c r="E383" s="24">
        <v>61.19882755624257</v>
      </c>
      <c r="F383" s="24">
        <v>1.5938731688350569</v>
      </c>
      <c r="G383" s="24">
        <v>0.53129105627835238</v>
      </c>
      <c r="H383" s="24">
        <v>26.94573801805398</v>
      </c>
      <c r="I383" s="24">
        <v>230.24342601354198</v>
      </c>
    </row>
    <row r="384" spans="1:9">
      <c r="A384" s="26" t="s">
        <v>1689</v>
      </c>
      <c r="B384" s="24">
        <v>106.25821125567049</v>
      </c>
      <c r="C384" s="24">
        <v>6.9428960128899444</v>
      </c>
      <c r="D384" s="24">
        <v>168.77765743325327</v>
      </c>
      <c r="E384" s="24">
        <v>122.39765511248514</v>
      </c>
      <c r="F384" s="24">
        <v>3.1877463376701138</v>
      </c>
      <c r="G384" s="24">
        <v>1.0625821125567048</v>
      </c>
      <c r="H384" s="24">
        <v>53.89147603610796</v>
      </c>
      <c r="I384" s="24">
        <v>460.48685202708396</v>
      </c>
    </row>
    <row r="385" spans="1:9">
      <c r="A385" s="26" t="s">
        <v>1675</v>
      </c>
      <c r="B385" s="24">
        <v>95.632390130103445</v>
      </c>
      <c r="C385" s="24">
        <v>6.2486064116009503</v>
      </c>
      <c r="D385" s="24">
        <v>151.89989168992795</v>
      </c>
      <c r="E385" s="24">
        <v>110.15788960123663</v>
      </c>
      <c r="F385" s="24">
        <v>2.8689717039031026</v>
      </c>
      <c r="G385" s="24">
        <v>0.9563239013010344</v>
      </c>
      <c r="H385" s="24">
        <v>48.502328432497166</v>
      </c>
      <c r="I385" s="24">
        <v>414.43816682437563</v>
      </c>
    </row>
    <row r="386" spans="1:9">
      <c r="A386" s="26" t="s">
        <v>1687</v>
      </c>
      <c r="B386" s="24">
        <v>63.754926753402295</v>
      </c>
      <c r="C386" s="24">
        <v>4.1657376077339663</v>
      </c>
      <c r="D386" s="24">
        <v>101.26659445995196</v>
      </c>
      <c r="E386" s="24">
        <v>73.438593067491084</v>
      </c>
      <c r="F386" s="24">
        <v>1.9126478026020683</v>
      </c>
      <c r="G386" s="24">
        <v>0.63754926753402286</v>
      </c>
      <c r="H386" s="24">
        <v>32.334885621664775</v>
      </c>
      <c r="I386" s="24">
        <v>276.29211121625036</v>
      </c>
    </row>
    <row r="387" spans="1:9">
      <c r="A387" s="26" t="s">
        <v>1674</v>
      </c>
      <c r="B387" s="24">
        <v>2059.8164594736722</v>
      </c>
      <c r="C387" s="24">
        <v>134.58810678973913</v>
      </c>
      <c r="D387" s="24">
        <v>3271.7565321698521</v>
      </c>
      <c r="E387" s="24">
        <v>2372.6797357340656</v>
      </c>
      <c r="F387" s="24">
        <v>61.794493784210154</v>
      </c>
      <c r="G387" s="24">
        <v>20.598164594736719</v>
      </c>
      <c r="H387" s="24">
        <v>1044.6867875218657</v>
      </c>
      <c r="I387" s="24">
        <v>8926.5421087726718</v>
      </c>
    </row>
    <row r="388" spans="1:9">
      <c r="A388" s="26" t="s">
        <v>1669</v>
      </c>
      <c r="B388" s="24">
        <v>2195.3774954704254</v>
      </c>
      <c r="C388" s="24">
        <v>143.44564509386583</v>
      </c>
      <c r="D388" s="24">
        <v>3487.0780007357553</v>
      </c>
      <c r="E388" s="24">
        <v>2528.8309896893811</v>
      </c>
      <c r="F388" s="24">
        <v>65.86132486411276</v>
      </c>
      <c r="G388" s="24">
        <v>21.953774954704254</v>
      </c>
      <c r="H388" s="24">
        <v>1113.4399148003858</v>
      </c>
      <c r="I388" s="24">
        <v>9514.0174105493516</v>
      </c>
    </row>
    <row r="389" spans="1:9">
      <c r="A389" s="26" t="s">
        <v>1679</v>
      </c>
      <c r="B389" s="24">
        <v>63.754926753402295</v>
      </c>
      <c r="C389" s="24">
        <v>4.1657376077339663</v>
      </c>
      <c r="D389" s="24">
        <v>101.26659445995196</v>
      </c>
      <c r="E389" s="24">
        <v>73.438593067491084</v>
      </c>
      <c r="F389" s="24">
        <v>1.9126478026020683</v>
      </c>
      <c r="G389" s="24">
        <v>0.63754926753402286</v>
      </c>
      <c r="H389" s="24">
        <v>32.334885621664775</v>
      </c>
      <c r="I389" s="24">
        <v>276.29211121625036</v>
      </c>
    </row>
    <row r="390" spans="1:9">
      <c r="A390" s="26" t="s">
        <v>1682</v>
      </c>
      <c r="B390" s="24">
        <v>4975.1751528470386</v>
      </c>
      <c r="C390" s="24">
        <v>325.07721825862643</v>
      </c>
      <c r="D390" s="24">
        <v>7902.4331173544033</v>
      </c>
      <c r="E390" s="24">
        <v>5730.8490824974306</v>
      </c>
      <c r="F390" s="24">
        <v>149.25525458541114</v>
      </c>
      <c r="G390" s="24">
        <v>49.751751528470386</v>
      </c>
      <c r="H390" s="24">
        <v>2523.2829477993655</v>
      </c>
      <c r="I390" s="24">
        <v>21560.712507247663</v>
      </c>
    </row>
    <row r="391" spans="1:9">
      <c r="A391" s="26" t="s">
        <v>1678</v>
      </c>
      <c r="B391" s="24">
        <v>6536.6078748733071</v>
      </c>
      <c r="C391" s="24">
        <v>427.10100439283485</v>
      </c>
      <c r="D391" s="24">
        <v>10382.570454026896</v>
      </c>
      <c r="E391" s="24">
        <v>7529.446118279182</v>
      </c>
      <c r="F391" s="24">
        <v>196.09823624619918</v>
      </c>
      <c r="G391" s="24">
        <v>65.366078748733074</v>
      </c>
      <c r="H391" s="24">
        <v>3315.2021145788913</v>
      </c>
      <c r="I391" s="24">
        <v>28327.429453836452</v>
      </c>
    </row>
    <row r="392" spans="1:9">
      <c r="A392" s="26" t="s">
        <v>1683</v>
      </c>
      <c r="B392" s="24">
        <v>2615.2610632218712</v>
      </c>
      <c r="C392" s="24">
        <v>170.88077612016522</v>
      </c>
      <c r="D392" s="24">
        <v>4154.0096582741171</v>
      </c>
      <c r="E392" s="24">
        <v>3012.4902147574926</v>
      </c>
      <c r="F392" s="24">
        <v>78.457831896656131</v>
      </c>
      <c r="G392" s="24">
        <v>26.15261063221871</v>
      </c>
      <c r="H392" s="24">
        <v>1326.3942358079776</v>
      </c>
      <c r="I392" s="24">
        <v>11333.649606940628</v>
      </c>
    </row>
    <row r="393" spans="1:9">
      <c r="A393" s="26" t="s">
        <v>1686</v>
      </c>
      <c r="B393" s="24">
        <v>63.754926753402295</v>
      </c>
      <c r="C393" s="24">
        <v>4.1657376077339663</v>
      </c>
      <c r="D393" s="24">
        <v>101.26659445995196</v>
      </c>
      <c r="E393" s="24">
        <v>73.438593067491084</v>
      </c>
      <c r="F393" s="24">
        <v>1.9126478026020683</v>
      </c>
      <c r="G393" s="24">
        <v>0.63754926753402286</v>
      </c>
      <c r="H393" s="24">
        <v>32.334885621664775</v>
      </c>
      <c r="I393" s="24">
        <v>276.29211121625036</v>
      </c>
    </row>
    <row r="394" spans="1:9">
      <c r="A394" s="26" t="s">
        <v>1696</v>
      </c>
      <c r="B394" s="24">
        <v>1568.1267824788754</v>
      </c>
      <c r="C394" s="24">
        <v>102.46117506704704</v>
      </c>
      <c r="D394" s="24">
        <v>2490.7700005255397</v>
      </c>
      <c r="E394" s="24">
        <v>1806.3078497781294</v>
      </c>
      <c r="F394" s="24">
        <v>47.043803474366257</v>
      </c>
      <c r="G394" s="24">
        <v>15.681267824788753</v>
      </c>
      <c r="H394" s="24">
        <v>795.31422485741848</v>
      </c>
      <c r="I394" s="24">
        <v>6795.7267218209654</v>
      </c>
    </row>
    <row r="395" spans="1:9">
      <c r="A395" s="26" t="s">
        <v>138</v>
      </c>
      <c r="B395" s="24">
        <v>159.38731688350575</v>
      </c>
      <c r="C395" s="24">
        <v>10.414344019334917</v>
      </c>
      <c r="D395" s="24">
        <v>253.16648614987992</v>
      </c>
      <c r="E395" s="24">
        <v>183.5964826687277</v>
      </c>
      <c r="F395" s="24">
        <v>4.7816195065051712</v>
      </c>
      <c r="G395" s="24">
        <v>1.5938731688350574</v>
      </c>
      <c r="H395" s="24">
        <v>80.837214054161933</v>
      </c>
      <c r="I395" s="24">
        <v>690.73027804062599</v>
      </c>
    </row>
    <row r="396" spans="1:9">
      <c r="A396" s="26" t="s">
        <v>1684</v>
      </c>
      <c r="B396" s="24">
        <v>106.25821125567049</v>
      </c>
      <c r="C396" s="24">
        <v>6.9428960128899444</v>
      </c>
      <c r="D396" s="24">
        <v>168.77765743325327</v>
      </c>
      <c r="E396" s="24">
        <v>122.39765511248514</v>
      </c>
      <c r="F396" s="24">
        <v>3.1877463376701138</v>
      </c>
      <c r="G396" s="24">
        <v>1.0625821125567048</v>
      </c>
      <c r="H396" s="24">
        <v>53.89147603610796</v>
      </c>
      <c r="I396" s="24">
        <v>460.48685202708396</v>
      </c>
    </row>
    <row r="397" spans="1:9">
      <c r="A397" s="26" t="s">
        <v>1691</v>
      </c>
      <c r="B397" s="24">
        <v>5331.6310604281762</v>
      </c>
      <c r="C397" s="24">
        <v>348.36799522795991</v>
      </c>
      <c r="D397" s="24">
        <v>8468.6180017868355</v>
      </c>
      <c r="E397" s="24">
        <v>6141.4466892456403</v>
      </c>
      <c r="F397" s="24">
        <v>159.94893181284527</v>
      </c>
      <c r="G397" s="24">
        <v>53.31631060428176</v>
      </c>
      <c r="H397" s="24">
        <v>2704.0683645152226</v>
      </c>
      <c r="I397" s="24">
        <v>23105.470854191284</v>
      </c>
    </row>
    <row r="398" spans="1:9">
      <c r="A398" s="26" t="s">
        <v>1685</v>
      </c>
      <c r="B398" s="24">
        <v>2729.5704569674904</v>
      </c>
      <c r="C398" s="24">
        <v>178.34973522171393</v>
      </c>
      <c r="D398" s="24">
        <v>4335.575595353369</v>
      </c>
      <c r="E398" s="24">
        <v>3144.1619376903109</v>
      </c>
      <c r="F398" s="24">
        <v>81.887113709024703</v>
      </c>
      <c r="G398" s="24">
        <v>27.295704569674903</v>
      </c>
      <c r="H398" s="24">
        <v>1384.3690678792761</v>
      </c>
      <c r="I398" s="24">
        <v>11829.027538311891</v>
      </c>
    </row>
    <row r="399" spans="1:9">
      <c r="A399" s="26" t="s">
        <v>1697</v>
      </c>
      <c r="B399" s="24">
        <v>627.25071299155013</v>
      </c>
      <c r="C399" s="24">
        <v>40.984470026818819</v>
      </c>
      <c r="D399" s="24">
        <v>996.30800021021594</v>
      </c>
      <c r="E399" s="24">
        <v>722.52313991125186</v>
      </c>
      <c r="F399" s="24">
        <v>18.817521389746503</v>
      </c>
      <c r="G399" s="24">
        <v>6.2725071299155015</v>
      </c>
      <c r="H399" s="24">
        <v>318.12568994296737</v>
      </c>
      <c r="I399" s="24">
        <v>2718.2906887283862</v>
      </c>
    </row>
    <row r="400" spans="1:9">
      <c r="A400" s="26" t="s">
        <v>1673</v>
      </c>
      <c r="B400" s="24">
        <v>170.01313800907278</v>
      </c>
      <c r="C400" s="24">
        <v>11.108633620623911</v>
      </c>
      <c r="D400" s="24">
        <v>270.04425189320523</v>
      </c>
      <c r="E400" s="24">
        <v>195.83624817997622</v>
      </c>
      <c r="F400" s="24">
        <v>5.100394140272182</v>
      </c>
      <c r="G400" s="24">
        <v>1.7001313800907276</v>
      </c>
      <c r="H400" s="24">
        <v>86.226361657772742</v>
      </c>
      <c r="I400" s="24">
        <v>736.77896324333437</v>
      </c>
    </row>
    <row r="401" spans="1:9">
      <c r="A401" s="26" t="s">
        <v>818</v>
      </c>
      <c r="B401" s="24">
        <v>784.06339123943769</v>
      </c>
      <c r="C401" s="24">
        <v>51.230587533523519</v>
      </c>
      <c r="D401" s="24">
        <v>1245.3850002627698</v>
      </c>
      <c r="E401" s="24">
        <v>903.15392488906468</v>
      </c>
      <c r="F401" s="24">
        <v>23.521901737183128</v>
      </c>
      <c r="G401" s="24">
        <v>7.8406339123943765</v>
      </c>
      <c r="H401" s="24">
        <v>397.65711242870924</v>
      </c>
      <c r="I401" s="24">
        <v>3397.8633609104827</v>
      </c>
    </row>
    <row r="402" spans="1:9">
      <c r="A402" s="26" t="s">
        <v>1693</v>
      </c>
      <c r="B402" s="24">
        <v>784.06339123943769</v>
      </c>
      <c r="C402" s="24">
        <v>51.230587533523519</v>
      </c>
      <c r="D402" s="24">
        <v>1245.3850002627698</v>
      </c>
      <c r="E402" s="24">
        <v>903.15392488906468</v>
      </c>
      <c r="F402" s="24">
        <v>23.521901737183128</v>
      </c>
      <c r="G402" s="24">
        <v>7.8406339123943765</v>
      </c>
      <c r="H402" s="24">
        <v>397.65711242870924</v>
      </c>
      <c r="I402" s="24">
        <v>3397.8633609104827</v>
      </c>
    </row>
    <row r="403" spans="1:9">
      <c r="A403" s="26" t="s">
        <v>1703</v>
      </c>
      <c r="B403" s="24">
        <v>2352.190173718313</v>
      </c>
      <c r="C403" s="24">
        <v>153.69176260057054</v>
      </c>
      <c r="D403" s="24">
        <v>3736.1550007883097</v>
      </c>
      <c r="E403" s="24">
        <v>2709.4617746671938</v>
      </c>
      <c r="F403" s="24">
        <v>70.565705211549385</v>
      </c>
      <c r="G403" s="24">
        <v>23.521901737183128</v>
      </c>
      <c r="H403" s="24">
        <v>1192.9713372861277</v>
      </c>
      <c r="I403" s="24">
        <v>10193.590082731447</v>
      </c>
    </row>
    <row r="404" spans="1:9">
      <c r="A404" s="26" t="s">
        <v>1692</v>
      </c>
      <c r="B404" s="24">
        <v>784.06339123943769</v>
      </c>
      <c r="C404" s="24">
        <v>51.230587533523519</v>
      </c>
      <c r="D404" s="24">
        <v>1245.3850002627698</v>
      </c>
      <c r="E404" s="24">
        <v>903.15392488906468</v>
      </c>
      <c r="F404" s="24">
        <v>23.521901737183128</v>
      </c>
      <c r="G404" s="24">
        <v>7.8406339123943765</v>
      </c>
      <c r="H404" s="24">
        <v>397.65711242870924</v>
      </c>
      <c r="I404" s="24">
        <v>3397.8633609104827</v>
      </c>
    </row>
    <row r="405" spans="1:9">
      <c r="A405" s="26" t="s">
        <v>1700</v>
      </c>
      <c r="B405" s="24">
        <v>1568.1267824788754</v>
      </c>
      <c r="C405" s="24">
        <v>102.46117506704704</v>
      </c>
      <c r="D405" s="24">
        <v>2490.7700005255397</v>
      </c>
      <c r="E405" s="24">
        <v>1806.3078497781294</v>
      </c>
      <c r="F405" s="24">
        <v>47.043803474366257</v>
      </c>
      <c r="G405" s="24">
        <v>15.681267824788753</v>
      </c>
      <c r="H405" s="24">
        <v>795.31422485741848</v>
      </c>
      <c r="I405" s="24">
        <v>6795.7267218209654</v>
      </c>
    </row>
    <row r="406" spans="1:9">
      <c r="A406" s="26" t="s">
        <v>2089</v>
      </c>
      <c r="B406" s="24">
        <v>1411.3141042309878</v>
      </c>
      <c r="C406" s="24">
        <v>92.215057560342331</v>
      </c>
      <c r="D406" s="24">
        <v>2241.6930004729857</v>
      </c>
      <c r="E406" s="24">
        <v>1625.6770648003167</v>
      </c>
      <c r="F406" s="24">
        <v>42.339423126929631</v>
      </c>
      <c r="G406" s="24">
        <v>14.113141042309877</v>
      </c>
      <c r="H406" s="24">
        <v>715.78280237167655</v>
      </c>
      <c r="I406" s="24">
        <v>6116.1540496388689</v>
      </c>
    </row>
    <row r="407" spans="1:9">
      <c r="A407" s="25" t="s">
        <v>16</v>
      </c>
      <c r="B407" s="24">
        <v>244800.65933899285</v>
      </c>
      <c r="C407" s="24">
        <v>4591.7265357880178</v>
      </c>
      <c r="D407" s="24">
        <v>92404.788670050722</v>
      </c>
      <c r="E407" s="24">
        <v>109604.66171044079</v>
      </c>
      <c r="F407" s="24">
        <v>7344.0197801697905</v>
      </c>
      <c r="G407" s="24">
        <v>2448.0065933899291</v>
      </c>
      <c r="H407" s="24">
        <v>40445.466532946491</v>
      </c>
      <c r="I407" s="24">
        <v>343647.91066650616</v>
      </c>
    </row>
    <row r="408" spans="1:9">
      <c r="A408" s="26" t="s">
        <v>1748</v>
      </c>
      <c r="B408" s="24">
        <v>4688.2119553082266</v>
      </c>
      <c r="C408" s="24">
        <v>87.936802534414198</v>
      </c>
      <c r="D408" s="24">
        <v>1769.6571412038588</v>
      </c>
      <c r="E408" s="24">
        <v>2099.0543357844385</v>
      </c>
      <c r="F408" s="24">
        <v>140.6463586592468</v>
      </c>
      <c r="G408" s="24">
        <v>46.882119553082276</v>
      </c>
      <c r="H408" s="24">
        <v>774.57683426907136</v>
      </c>
      <c r="I408" s="24">
        <v>6581.2496075527752</v>
      </c>
    </row>
    <row r="409" spans="1:9">
      <c r="A409" s="26" t="s">
        <v>1743</v>
      </c>
      <c r="B409" s="24">
        <v>2344.1059776541133</v>
      </c>
      <c r="C409" s="24">
        <v>43.968401267207099</v>
      </c>
      <c r="D409" s="24">
        <v>884.82857060192941</v>
      </c>
      <c r="E409" s="24">
        <v>1049.5271678922193</v>
      </c>
      <c r="F409" s="24">
        <v>70.3231793296234</v>
      </c>
      <c r="G409" s="24">
        <v>23.441059776541138</v>
      </c>
      <c r="H409" s="24">
        <v>387.28841713453568</v>
      </c>
      <c r="I409" s="24">
        <v>3290.6248037763876</v>
      </c>
    </row>
    <row r="410" spans="1:9">
      <c r="A410" s="26" t="s">
        <v>1731</v>
      </c>
      <c r="B410" s="24">
        <v>190.60742610531076</v>
      </c>
      <c r="C410" s="24">
        <v>3.5752239341562952</v>
      </c>
      <c r="D410" s="24">
        <v>71.948494647694218</v>
      </c>
      <c r="E410" s="24">
        <v>85.340711557645477</v>
      </c>
      <c r="F410" s="24">
        <v>5.7182227831593222</v>
      </c>
      <c r="G410" s="24">
        <v>1.9060742610531078</v>
      </c>
      <c r="H410" s="24">
        <v>31.491770873042991</v>
      </c>
      <c r="I410" s="24">
        <v>267.572170416034</v>
      </c>
    </row>
    <row r="411" spans="1:9">
      <c r="A411" s="26" t="s">
        <v>1718</v>
      </c>
      <c r="B411" s="24">
        <v>18193.341334488901</v>
      </c>
      <c r="C411" s="24">
        <v>341.25254566630684</v>
      </c>
      <c r="D411" s="24">
        <v>6867.4319168705115</v>
      </c>
      <c r="E411" s="24">
        <v>8145.7093609698886</v>
      </c>
      <c r="F411" s="24">
        <v>545.80024003466701</v>
      </c>
      <c r="G411" s="24">
        <v>181.93341334488906</v>
      </c>
      <c r="H411" s="24">
        <v>3005.8668144662774</v>
      </c>
      <c r="I411" s="24">
        <v>25539.57066341869</v>
      </c>
    </row>
    <row r="412" spans="1:9">
      <c r="A412" s="26" t="s">
        <v>1756</v>
      </c>
      <c r="B412" s="24">
        <v>2250.3417385479488</v>
      </c>
      <c r="C412" s="24">
        <v>42.209665216518815</v>
      </c>
      <c r="D412" s="24">
        <v>849.43542777785228</v>
      </c>
      <c r="E412" s="24">
        <v>1007.5460811765306</v>
      </c>
      <c r="F412" s="24">
        <v>67.510252156438469</v>
      </c>
      <c r="G412" s="24">
        <v>22.503417385479494</v>
      </c>
      <c r="H412" s="24">
        <v>371.79688044915429</v>
      </c>
      <c r="I412" s="24">
        <v>3158.9998116253323</v>
      </c>
    </row>
    <row r="413" spans="1:9">
      <c r="A413" s="26" t="s">
        <v>1734</v>
      </c>
      <c r="B413" s="24">
        <v>11720.529888270567</v>
      </c>
      <c r="C413" s="24">
        <v>219.8420063360355</v>
      </c>
      <c r="D413" s="24">
        <v>4424.1428530096473</v>
      </c>
      <c r="E413" s="24">
        <v>5247.6358394610961</v>
      </c>
      <c r="F413" s="24">
        <v>351.61589664811697</v>
      </c>
      <c r="G413" s="24">
        <v>117.20529888270569</v>
      </c>
      <c r="H413" s="24">
        <v>1936.4420856726783</v>
      </c>
      <c r="I413" s="24">
        <v>16453.124018881939</v>
      </c>
    </row>
    <row r="414" spans="1:9">
      <c r="A414" s="26" t="s">
        <v>1750</v>
      </c>
      <c r="B414" s="24">
        <v>3750.5695642465812</v>
      </c>
      <c r="C414" s="24">
        <v>70.349442027531353</v>
      </c>
      <c r="D414" s="24">
        <v>1415.7257129630871</v>
      </c>
      <c r="E414" s="24">
        <v>1679.2434686275508</v>
      </c>
      <c r="F414" s="24">
        <v>112.51708692739744</v>
      </c>
      <c r="G414" s="24">
        <v>37.505695642465817</v>
      </c>
      <c r="H414" s="24">
        <v>619.66146741525711</v>
      </c>
      <c r="I414" s="24">
        <v>5264.9996860422198</v>
      </c>
    </row>
    <row r="415" spans="1:9">
      <c r="A415" s="26" t="s">
        <v>1716</v>
      </c>
      <c r="B415" s="24">
        <v>4688.2119553082266</v>
      </c>
      <c r="C415" s="24">
        <v>87.936802534414198</v>
      </c>
      <c r="D415" s="24">
        <v>1769.6571412038588</v>
      </c>
      <c r="E415" s="24">
        <v>2099.0543357844385</v>
      </c>
      <c r="F415" s="24">
        <v>140.6463586592468</v>
      </c>
      <c r="G415" s="24">
        <v>46.882119553082276</v>
      </c>
      <c r="H415" s="24">
        <v>774.57683426907136</v>
      </c>
      <c r="I415" s="24">
        <v>6581.2496075527752</v>
      </c>
    </row>
    <row r="416" spans="1:9">
      <c r="A416" s="26" t="s">
        <v>1744</v>
      </c>
      <c r="B416" s="24">
        <v>1875.2847821232906</v>
      </c>
      <c r="C416" s="24">
        <v>35.174721013765677</v>
      </c>
      <c r="D416" s="24">
        <v>707.86285648154353</v>
      </c>
      <c r="E416" s="24">
        <v>839.62173431377539</v>
      </c>
      <c r="F416" s="24">
        <v>56.258543463698722</v>
      </c>
      <c r="G416" s="24">
        <v>18.752847821232908</v>
      </c>
      <c r="H416" s="24">
        <v>309.83073370762855</v>
      </c>
      <c r="I416" s="24">
        <v>2632.4998430211099</v>
      </c>
    </row>
    <row r="417" spans="1:9">
      <c r="A417" s="26" t="s">
        <v>1728</v>
      </c>
      <c r="B417" s="24">
        <v>5005.8909988170781</v>
      </c>
      <c r="C417" s="24">
        <v>93.895509091341353</v>
      </c>
      <c r="D417" s="24">
        <v>1889.5712989500159</v>
      </c>
      <c r="E417" s="24">
        <v>2241.2888550471812</v>
      </c>
      <c r="F417" s="24">
        <v>150.17672996451233</v>
      </c>
      <c r="G417" s="24">
        <v>50.05890998817079</v>
      </c>
      <c r="H417" s="24">
        <v>827.06311905747634</v>
      </c>
      <c r="I417" s="24">
        <v>7027.2032249128315</v>
      </c>
    </row>
    <row r="418" spans="1:9">
      <c r="A418" s="26" t="s">
        <v>1714</v>
      </c>
      <c r="B418" s="24">
        <v>2344.1059776541133</v>
      </c>
      <c r="C418" s="24">
        <v>43.968401267207099</v>
      </c>
      <c r="D418" s="24">
        <v>884.82857060192941</v>
      </c>
      <c r="E418" s="24">
        <v>1049.5271678922193</v>
      </c>
      <c r="F418" s="24">
        <v>70.3231793296234</v>
      </c>
      <c r="G418" s="24">
        <v>23.441059776541138</v>
      </c>
      <c r="H418" s="24">
        <v>387.28841713453568</v>
      </c>
      <c r="I418" s="24">
        <v>3290.6248037763876</v>
      </c>
    </row>
    <row r="419" spans="1:9">
      <c r="A419" s="26" t="s">
        <v>1721</v>
      </c>
      <c r="B419" s="24">
        <v>317.67904350885124</v>
      </c>
      <c r="C419" s="24">
        <v>5.958706556927158</v>
      </c>
      <c r="D419" s="24">
        <v>119.91415774615702</v>
      </c>
      <c r="E419" s="24">
        <v>142.23451926274245</v>
      </c>
      <c r="F419" s="24">
        <v>9.5303713052655361</v>
      </c>
      <c r="G419" s="24">
        <v>3.1767904350885128</v>
      </c>
      <c r="H419" s="24">
        <v>52.486284788404987</v>
      </c>
      <c r="I419" s="24">
        <v>445.95361736005668</v>
      </c>
    </row>
    <row r="420" spans="1:9">
      <c r="A420" s="26" t="s">
        <v>1747</v>
      </c>
      <c r="B420" s="24">
        <v>2344.1059776541133</v>
      </c>
      <c r="C420" s="24">
        <v>43.968401267207099</v>
      </c>
      <c r="D420" s="24">
        <v>884.82857060192941</v>
      </c>
      <c r="E420" s="24">
        <v>1049.5271678922193</v>
      </c>
      <c r="F420" s="24">
        <v>70.3231793296234</v>
      </c>
      <c r="G420" s="24">
        <v>23.441059776541138</v>
      </c>
      <c r="H420" s="24">
        <v>387.28841713453568</v>
      </c>
      <c r="I420" s="24">
        <v>3290.6248037763876</v>
      </c>
    </row>
    <row r="421" spans="1:9">
      <c r="A421" s="26" t="s">
        <v>1730</v>
      </c>
      <c r="B421" s="24">
        <v>190.60742610531076</v>
      </c>
      <c r="C421" s="24">
        <v>3.5752239341562952</v>
      </c>
      <c r="D421" s="24">
        <v>71.948494647694218</v>
      </c>
      <c r="E421" s="24">
        <v>85.340711557645477</v>
      </c>
      <c r="F421" s="24">
        <v>5.7182227831593222</v>
      </c>
      <c r="G421" s="24">
        <v>1.9060742610531078</v>
      </c>
      <c r="H421" s="24">
        <v>31.491770873042991</v>
      </c>
      <c r="I421" s="24">
        <v>267.572170416034</v>
      </c>
    </row>
    <row r="422" spans="1:9">
      <c r="A422" s="26" t="s">
        <v>1732</v>
      </c>
      <c r="B422" s="24">
        <v>4688.2119553082266</v>
      </c>
      <c r="C422" s="24">
        <v>87.936802534414198</v>
      </c>
      <c r="D422" s="24">
        <v>1769.6571412038588</v>
      </c>
      <c r="E422" s="24">
        <v>2099.0543357844385</v>
      </c>
      <c r="F422" s="24">
        <v>140.6463586592468</v>
      </c>
      <c r="G422" s="24">
        <v>46.882119553082276</v>
      </c>
      <c r="H422" s="24">
        <v>774.57683426907136</v>
      </c>
      <c r="I422" s="24">
        <v>6581.2496075527752</v>
      </c>
    </row>
    <row r="423" spans="1:9">
      <c r="A423" s="26" t="s">
        <v>1726</v>
      </c>
      <c r="B423" s="24">
        <v>190.60742610531076</v>
      </c>
      <c r="C423" s="24">
        <v>3.5752239341562952</v>
      </c>
      <c r="D423" s="24">
        <v>71.948494647694218</v>
      </c>
      <c r="E423" s="24">
        <v>85.340711557645477</v>
      </c>
      <c r="F423" s="24">
        <v>5.7182227831593222</v>
      </c>
      <c r="G423" s="24">
        <v>1.9060742610531078</v>
      </c>
      <c r="H423" s="24">
        <v>31.491770873042991</v>
      </c>
      <c r="I423" s="24">
        <v>267.572170416034</v>
      </c>
    </row>
    <row r="424" spans="1:9">
      <c r="A424" s="26" t="s">
        <v>1709</v>
      </c>
      <c r="B424" s="24">
        <v>8907.6027150856316</v>
      </c>
      <c r="C424" s="24">
        <v>167.07992481538696</v>
      </c>
      <c r="D424" s="24">
        <v>3362.3485682873315</v>
      </c>
      <c r="E424" s="24">
        <v>3988.2032379904331</v>
      </c>
      <c r="F424" s="24">
        <v>267.22808145256892</v>
      </c>
      <c r="G424" s="24">
        <v>89.076027150856319</v>
      </c>
      <c r="H424" s="24">
        <v>1471.6959851112356</v>
      </c>
      <c r="I424" s="24">
        <v>12504.374254350274</v>
      </c>
    </row>
    <row r="425" spans="1:9">
      <c r="A425" s="26" t="s">
        <v>1745</v>
      </c>
      <c r="B425" s="24">
        <v>4688.2119553082266</v>
      </c>
      <c r="C425" s="24">
        <v>87.936802534414198</v>
      </c>
      <c r="D425" s="24">
        <v>1769.6571412038588</v>
      </c>
      <c r="E425" s="24">
        <v>2099.0543357844385</v>
      </c>
      <c r="F425" s="24">
        <v>140.6463586592468</v>
      </c>
      <c r="G425" s="24">
        <v>46.882119553082276</v>
      </c>
      <c r="H425" s="24">
        <v>774.57683426907136</v>
      </c>
      <c r="I425" s="24">
        <v>6581.2496075527752</v>
      </c>
    </row>
    <row r="426" spans="1:9">
      <c r="A426" s="26" t="s">
        <v>1717</v>
      </c>
      <c r="B426" s="24">
        <v>3750.5695642465812</v>
      </c>
      <c r="C426" s="24">
        <v>70.349442027531353</v>
      </c>
      <c r="D426" s="24">
        <v>1415.7257129630871</v>
      </c>
      <c r="E426" s="24">
        <v>1679.2434686275508</v>
      </c>
      <c r="F426" s="24">
        <v>112.51708692739744</v>
      </c>
      <c r="G426" s="24">
        <v>37.505695642465817</v>
      </c>
      <c r="H426" s="24">
        <v>619.66146741525711</v>
      </c>
      <c r="I426" s="24">
        <v>5264.9996860422198</v>
      </c>
    </row>
    <row r="427" spans="1:9">
      <c r="A427" s="26" t="s">
        <v>1740</v>
      </c>
      <c r="B427" s="24">
        <v>4688.2119553082266</v>
      </c>
      <c r="C427" s="24">
        <v>87.936802534414198</v>
      </c>
      <c r="D427" s="24">
        <v>1769.6571412038588</v>
      </c>
      <c r="E427" s="24">
        <v>2099.0543357844385</v>
      </c>
      <c r="F427" s="24">
        <v>140.6463586592468</v>
      </c>
      <c r="G427" s="24">
        <v>46.882119553082276</v>
      </c>
      <c r="H427" s="24">
        <v>774.57683426907136</v>
      </c>
      <c r="I427" s="24">
        <v>6581.2496075527752</v>
      </c>
    </row>
    <row r="428" spans="1:9">
      <c r="A428" s="26" t="s">
        <v>1746</v>
      </c>
      <c r="B428" s="24">
        <v>2812.9271731849362</v>
      </c>
      <c r="C428" s="24">
        <v>52.762081520648515</v>
      </c>
      <c r="D428" s="24">
        <v>1061.7942847223153</v>
      </c>
      <c r="E428" s="24">
        <v>1259.4326014706633</v>
      </c>
      <c r="F428" s="24">
        <v>84.387815195548086</v>
      </c>
      <c r="G428" s="24">
        <v>28.129271731849368</v>
      </c>
      <c r="H428" s="24">
        <v>464.74610056144286</v>
      </c>
      <c r="I428" s="24">
        <v>3948.7497645316653</v>
      </c>
    </row>
    <row r="429" spans="1:9">
      <c r="A429" s="26" t="s">
        <v>1729</v>
      </c>
      <c r="B429" s="24">
        <v>190.60742610531076</v>
      </c>
      <c r="C429" s="24">
        <v>3.5752239341562952</v>
      </c>
      <c r="D429" s="24">
        <v>71.948494647694218</v>
      </c>
      <c r="E429" s="24">
        <v>85.340711557645477</v>
      </c>
      <c r="F429" s="24">
        <v>5.7182227831593222</v>
      </c>
      <c r="G429" s="24">
        <v>1.9060742610531078</v>
      </c>
      <c r="H429" s="24">
        <v>31.491770873042991</v>
      </c>
      <c r="I429" s="24">
        <v>267.572170416034</v>
      </c>
    </row>
    <row r="430" spans="1:9">
      <c r="A430" s="26" t="s">
        <v>1753</v>
      </c>
      <c r="B430" s="24">
        <v>2344.1059776541133</v>
      </c>
      <c r="C430" s="24">
        <v>43.968401267207099</v>
      </c>
      <c r="D430" s="24">
        <v>884.82857060192941</v>
      </c>
      <c r="E430" s="24">
        <v>1049.5271678922193</v>
      </c>
      <c r="F430" s="24">
        <v>70.3231793296234</v>
      </c>
      <c r="G430" s="24">
        <v>23.441059776541138</v>
      </c>
      <c r="H430" s="24">
        <v>387.28841713453568</v>
      </c>
      <c r="I430" s="24">
        <v>3290.6248037763876</v>
      </c>
    </row>
    <row r="431" spans="1:9">
      <c r="A431" s="26" t="s">
        <v>1738</v>
      </c>
      <c r="B431" s="24">
        <v>7032.3179329623399</v>
      </c>
      <c r="C431" s="24">
        <v>131.9052038016213</v>
      </c>
      <c r="D431" s="24">
        <v>2654.485711805788</v>
      </c>
      <c r="E431" s="24">
        <v>3148.581503676658</v>
      </c>
      <c r="F431" s="24">
        <v>210.9695379888702</v>
      </c>
      <c r="G431" s="24">
        <v>70.323179329623414</v>
      </c>
      <c r="H431" s="24">
        <v>1161.8652514036071</v>
      </c>
      <c r="I431" s="24">
        <v>9871.8744113291632</v>
      </c>
    </row>
    <row r="432" spans="1:9">
      <c r="A432" s="26" t="s">
        <v>1710</v>
      </c>
      <c r="B432" s="24">
        <v>2344.1059776541133</v>
      </c>
      <c r="C432" s="24">
        <v>43.968401267207099</v>
      </c>
      <c r="D432" s="24">
        <v>884.82857060192941</v>
      </c>
      <c r="E432" s="24">
        <v>1049.5271678922193</v>
      </c>
      <c r="F432" s="24">
        <v>70.3231793296234</v>
      </c>
      <c r="G432" s="24">
        <v>23.441059776541138</v>
      </c>
      <c r="H432" s="24">
        <v>387.28841713453568</v>
      </c>
      <c r="I432" s="24">
        <v>3290.6248037763876</v>
      </c>
    </row>
    <row r="433" spans="1:9">
      <c r="A433" s="26" t="s">
        <v>1708</v>
      </c>
      <c r="B433" s="24">
        <v>317.67904350885124</v>
      </c>
      <c r="C433" s="24">
        <v>5.958706556927158</v>
      </c>
      <c r="D433" s="24">
        <v>119.91415774615702</v>
      </c>
      <c r="E433" s="24">
        <v>142.23451926274245</v>
      </c>
      <c r="F433" s="24">
        <v>9.5303713052655361</v>
      </c>
      <c r="G433" s="24">
        <v>3.1767904350885128</v>
      </c>
      <c r="H433" s="24">
        <v>52.486284788404987</v>
      </c>
      <c r="I433" s="24">
        <v>445.95361736005668</v>
      </c>
    </row>
    <row r="434" spans="1:9">
      <c r="A434" s="26" t="s">
        <v>1754</v>
      </c>
      <c r="B434" s="24">
        <v>4688.2119553082266</v>
      </c>
      <c r="C434" s="24">
        <v>87.936802534414198</v>
      </c>
      <c r="D434" s="24">
        <v>1769.6571412038588</v>
      </c>
      <c r="E434" s="24">
        <v>2099.0543357844385</v>
      </c>
      <c r="F434" s="24">
        <v>140.6463586592468</v>
      </c>
      <c r="G434" s="24">
        <v>46.882119553082276</v>
      </c>
      <c r="H434" s="24">
        <v>774.57683426907136</v>
      </c>
      <c r="I434" s="24">
        <v>6581.2496075527752</v>
      </c>
    </row>
    <row r="435" spans="1:9">
      <c r="A435" s="26" t="s">
        <v>1736</v>
      </c>
      <c r="B435" s="24">
        <v>4219.390759777405</v>
      </c>
      <c r="C435" s="24">
        <v>79.143122280972776</v>
      </c>
      <c r="D435" s="24">
        <v>1592.6914270834732</v>
      </c>
      <c r="E435" s="24">
        <v>1889.1489022059948</v>
      </c>
      <c r="F435" s="24">
        <v>126.58172279332213</v>
      </c>
      <c r="G435" s="24">
        <v>42.19390759777405</v>
      </c>
      <c r="H435" s="24">
        <v>697.11915084216434</v>
      </c>
      <c r="I435" s="24">
        <v>5923.1246467974979</v>
      </c>
    </row>
    <row r="436" spans="1:9">
      <c r="A436" s="26" t="s">
        <v>1722</v>
      </c>
      <c r="B436" s="24">
        <v>5387.1058510276998</v>
      </c>
      <c r="C436" s="24">
        <v>101.04595695965395</v>
      </c>
      <c r="D436" s="24">
        <v>2033.4682882454042</v>
      </c>
      <c r="E436" s="24">
        <v>2411.9702781624719</v>
      </c>
      <c r="F436" s="24">
        <v>161.61317553083097</v>
      </c>
      <c r="G436" s="24">
        <v>53.871058510277003</v>
      </c>
      <c r="H436" s="24">
        <v>890.0466608035623</v>
      </c>
      <c r="I436" s="24">
        <v>7562.3475657448998</v>
      </c>
    </row>
    <row r="437" spans="1:9">
      <c r="A437" s="26" t="s">
        <v>1755</v>
      </c>
      <c r="B437" s="24">
        <v>4688.2119553082266</v>
      </c>
      <c r="C437" s="24">
        <v>87.936802534414198</v>
      </c>
      <c r="D437" s="24">
        <v>1769.6571412038588</v>
      </c>
      <c r="E437" s="24">
        <v>2099.0543357844385</v>
      </c>
      <c r="F437" s="24">
        <v>140.6463586592468</v>
      </c>
      <c r="G437" s="24">
        <v>46.882119553082276</v>
      </c>
      <c r="H437" s="24">
        <v>774.57683426907136</v>
      </c>
      <c r="I437" s="24">
        <v>6581.2496075527752</v>
      </c>
    </row>
    <row r="438" spans="1:9">
      <c r="A438" s="26" t="s">
        <v>1751</v>
      </c>
      <c r="B438" s="24">
        <v>2344.1059776541133</v>
      </c>
      <c r="C438" s="24">
        <v>43.968401267207099</v>
      </c>
      <c r="D438" s="24">
        <v>884.82857060192941</v>
      </c>
      <c r="E438" s="24">
        <v>1049.5271678922193</v>
      </c>
      <c r="F438" s="24">
        <v>70.3231793296234</v>
      </c>
      <c r="G438" s="24">
        <v>23.441059776541138</v>
      </c>
      <c r="H438" s="24">
        <v>387.28841713453568</v>
      </c>
      <c r="I438" s="24">
        <v>3290.6248037763876</v>
      </c>
    </row>
    <row r="439" spans="1:9">
      <c r="A439" s="26" t="s">
        <v>1711</v>
      </c>
      <c r="B439" s="24">
        <v>6094.675541900695</v>
      </c>
      <c r="C439" s="24">
        <v>114.31784329473845</v>
      </c>
      <c r="D439" s="24">
        <v>2300.5542835650167</v>
      </c>
      <c r="E439" s="24">
        <v>2728.7706365197701</v>
      </c>
      <c r="F439" s="24">
        <v>182.84026625702086</v>
      </c>
      <c r="G439" s="24">
        <v>60.946755419006955</v>
      </c>
      <c r="H439" s="24">
        <v>1006.9498845497928</v>
      </c>
      <c r="I439" s="24">
        <v>8555.6244898186069</v>
      </c>
    </row>
    <row r="440" spans="1:9">
      <c r="A440" s="26" t="s">
        <v>1437</v>
      </c>
      <c r="B440" s="24">
        <v>7032.3179329623399</v>
      </c>
      <c r="C440" s="24">
        <v>131.9052038016213</v>
      </c>
      <c r="D440" s="24">
        <v>2654.485711805788</v>
      </c>
      <c r="E440" s="24">
        <v>3148.581503676658</v>
      </c>
      <c r="F440" s="24">
        <v>210.9695379888702</v>
      </c>
      <c r="G440" s="24">
        <v>70.323179329623414</v>
      </c>
      <c r="H440" s="24">
        <v>1161.8652514036071</v>
      </c>
      <c r="I440" s="24">
        <v>9871.8744113291632</v>
      </c>
    </row>
    <row r="441" spans="1:9">
      <c r="A441" s="26" t="s">
        <v>1752</v>
      </c>
      <c r="B441" s="24">
        <v>4688.2119553082266</v>
      </c>
      <c r="C441" s="24">
        <v>87.936802534414198</v>
      </c>
      <c r="D441" s="24">
        <v>1769.6571412038588</v>
      </c>
      <c r="E441" s="24">
        <v>2099.0543357844385</v>
      </c>
      <c r="F441" s="24">
        <v>140.6463586592468</v>
      </c>
      <c r="G441" s="24">
        <v>46.882119553082276</v>
      </c>
      <c r="H441" s="24">
        <v>774.57683426907136</v>
      </c>
      <c r="I441" s="24">
        <v>6581.2496075527752</v>
      </c>
    </row>
    <row r="442" spans="1:9">
      <c r="A442" s="26" t="s">
        <v>1749</v>
      </c>
      <c r="B442" s="24">
        <v>2344.1059776541133</v>
      </c>
      <c r="C442" s="24">
        <v>43.968401267207099</v>
      </c>
      <c r="D442" s="24">
        <v>884.82857060192941</v>
      </c>
      <c r="E442" s="24">
        <v>1049.5271678922193</v>
      </c>
      <c r="F442" s="24">
        <v>70.3231793296234</v>
      </c>
      <c r="G442" s="24">
        <v>23.441059776541138</v>
      </c>
      <c r="H442" s="24">
        <v>387.28841713453568</v>
      </c>
      <c r="I442" s="24">
        <v>3290.6248037763876</v>
      </c>
    </row>
    <row r="443" spans="1:9">
      <c r="A443" s="26" t="s">
        <v>1739</v>
      </c>
      <c r="B443" s="24">
        <v>4688.2119553082266</v>
      </c>
      <c r="C443" s="24">
        <v>87.936802534414198</v>
      </c>
      <c r="D443" s="24">
        <v>1769.6571412038588</v>
      </c>
      <c r="E443" s="24">
        <v>2099.0543357844385</v>
      </c>
      <c r="F443" s="24">
        <v>140.6463586592468</v>
      </c>
      <c r="G443" s="24">
        <v>46.882119553082276</v>
      </c>
      <c r="H443" s="24">
        <v>774.57683426907136</v>
      </c>
      <c r="I443" s="24">
        <v>6581.2496075527752</v>
      </c>
    </row>
    <row r="444" spans="1:9">
      <c r="A444" s="26" t="s">
        <v>1723</v>
      </c>
      <c r="B444" s="24">
        <v>12737.102827498891</v>
      </c>
      <c r="C444" s="24">
        <v>238.9098673182024</v>
      </c>
      <c r="D444" s="24">
        <v>4807.8681577973493</v>
      </c>
      <c r="E444" s="24">
        <v>5702.7863011018717</v>
      </c>
      <c r="F444" s="24">
        <v>382.11308482496668</v>
      </c>
      <c r="G444" s="24">
        <v>127.37102827498893</v>
      </c>
      <c r="H444" s="24">
        <v>2104.3981969955744</v>
      </c>
      <c r="I444" s="24">
        <v>17880.17559443412</v>
      </c>
    </row>
    <row r="445" spans="1:9">
      <c r="A445" s="26" t="s">
        <v>1724</v>
      </c>
      <c r="B445" s="24">
        <v>9725.8708584761898</v>
      </c>
      <c r="C445" s="24">
        <v>182.42818228144827</v>
      </c>
      <c r="D445" s="24">
        <v>3671.2198559284907</v>
      </c>
      <c r="E445" s="24">
        <v>4354.5666427578944</v>
      </c>
      <c r="F445" s="24">
        <v>291.77612575428566</v>
      </c>
      <c r="G445" s="24">
        <v>97.258708584761919</v>
      </c>
      <c r="H445" s="24">
        <v>1606.8885818053882</v>
      </c>
      <c r="I445" s="24">
        <v>13653.048194201612</v>
      </c>
    </row>
    <row r="446" spans="1:9">
      <c r="A446" s="26" t="s">
        <v>1713</v>
      </c>
      <c r="B446" s="24">
        <v>7688.6676067054914</v>
      </c>
      <c r="C446" s="24">
        <v>144.2163561564393</v>
      </c>
      <c r="D446" s="24">
        <v>2902.2377115743284</v>
      </c>
      <c r="E446" s="24">
        <v>3442.4491106864793</v>
      </c>
      <c r="F446" s="24">
        <v>230.66002820116475</v>
      </c>
      <c r="G446" s="24">
        <v>76.886676067054935</v>
      </c>
      <c r="H446" s="24">
        <v>1270.3060082012771</v>
      </c>
      <c r="I446" s="24">
        <v>10793.24935638655</v>
      </c>
    </row>
    <row r="447" spans="1:9">
      <c r="A447" s="26" t="s">
        <v>1742</v>
      </c>
      <c r="B447" s="24">
        <v>2344.1059776541133</v>
      </c>
      <c r="C447" s="24">
        <v>43.968401267207099</v>
      </c>
      <c r="D447" s="24">
        <v>884.82857060192941</v>
      </c>
      <c r="E447" s="24">
        <v>1049.5271678922193</v>
      </c>
      <c r="F447" s="24">
        <v>70.3231793296234</v>
      </c>
      <c r="G447" s="24">
        <v>23.441059776541138</v>
      </c>
      <c r="H447" s="24">
        <v>387.28841713453568</v>
      </c>
      <c r="I447" s="24">
        <v>3290.6248037763876</v>
      </c>
    </row>
    <row r="448" spans="1:9">
      <c r="A448" s="26" t="s">
        <v>1712</v>
      </c>
      <c r="B448" s="24">
        <v>6563.4967374315183</v>
      </c>
      <c r="C448" s="24">
        <v>123.11152354817987</v>
      </c>
      <c r="D448" s="24">
        <v>2477.5199976854028</v>
      </c>
      <c r="E448" s="24">
        <v>2938.676070098214</v>
      </c>
      <c r="F448" s="24">
        <v>196.90490212294554</v>
      </c>
      <c r="G448" s="24">
        <v>65.634967374315181</v>
      </c>
      <c r="H448" s="24">
        <v>1084.4075679767</v>
      </c>
      <c r="I448" s="24">
        <v>9213.749450573885</v>
      </c>
    </row>
    <row r="449" spans="1:9">
      <c r="A449" s="26" t="s">
        <v>1720</v>
      </c>
      <c r="B449" s="24">
        <v>6022.4639380454018</v>
      </c>
      <c r="C449" s="24">
        <v>112.96337007350827</v>
      </c>
      <c r="D449" s="24">
        <v>2273.2966037377182</v>
      </c>
      <c r="E449" s="24">
        <v>2696.4393166879572</v>
      </c>
      <c r="F449" s="24">
        <v>180.67391814136204</v>
      </c>
      <c r="G449" s="24">
        <v>60.224639380454029</v>
      </c>
      <c r="H449" s="24">
        <v>995.01923038037228</v>
      </c>
      <c r="I449" s="24">
        <v>8454.2548004650125</v>
      </c>
    </row>
    <row r="450" spans="1:9">
      <c r="A450" s="26" t="s">
        <v>1727</v>
      </c>
      <c r="B450" s="24">
        <v>11918.834684108331</v>
      </c>
      <c r="C450" s="24">
        <v>223.56160985214109</v>
      </c>
      <c r="D450" s="24">
        <v>4498.9968701561911</v>
      </c>
      <c r="E450" s="24">
        <v>5336.4228963344112</v>
      </c>
      <c r="F450" s="24">
        <v>357.56504052324999</v>
      </c>
      <c r="G450" s="24">
        <v>119.18834684108333</v>
      </c>
      <c r="H450" s="24">
        <v>1969.2056003014218</v>
      </c>
      <c r="I450" s="24">
        <v>16731.501654582778</v>
      </c>
    </row>
    <row r="451" spans="1:9">
      <c r="A451" s="26" t="s">
        <v>1707</v>
      </c>
      <c r="B451" s="24">
        <v>9376.4239106164532</v>
      </c>
      <c r="C451" s="24">
        <v>175.8736050688284</v>
      </c>
      <c r="D451" s="24">
        <v>3539.3142824077177</v>
      </c>
      <c r="E451" s="24">
        <v>4198.1086715688771</v>
      </c>
      <c r="F451" s="24">
        <v>281.2927173184936</v>
      </c>
      <c r="G451" s="24">
        <v>93.764239106164553</v>
      </c>
      <c r="H451" s="24">
        <v>1549.1536685381427</v>
      </c>
      <c r="I451" s="24">
        <v>13162.49921510555</v>
      </c>
    </row>
    <row r="452" spans="1:9">
      <c r="A452" s="26" t="s">
        <v>1725</v>
      </c>
      <c r="B452" s="24">
        <v>190.60742610531076</v>
      </c>
      <c r="C452" s="24">
        <v>3.5752239341562952</v>
      </c>
      <c r="D452" s="24">
        <v>71.948494647694218</v>
      </c>
      <c r="E452" s="24">
        <v>85.340711557645477</v>
      </c>
      <c r="F452" s="24">
        <v>5.7182227831593222</v>
      </c>
      <c r="G452" s="24">
        <v>1.9060742610531078</v>
      </c>
      <c r="H452" s="24">
        <v>31.491770873042991</v>
      </c>
      <c r="I452" s="24">
        <v>267.572170416034</v>
      </c>
    </row>
    <row r="453" spans="1:9">
      <c r="A453" s="26" t="s">
        <v>1715</v>
      </c>
      <c r="B453" s="24">
        <v>1125.1708692739744</v>
      </c>
      <c r="C453" s="24">
        <v>21.104832608259407</v>
      </c>
      <c r="D453" s="24">
        <v>424.71771388892614</v>
      </c>
      <c r="E453" s="24">
        <v>503.7730405882653</v>
      </c>
      <c r="F453" s="24">
        <v>33.755126078219234</v>
      </c>
      <c r="G453" s="24">
        <v>11.251708692739747</v>
      </c>
      <c r="H453" s="24">
        <v>185.89844022457714</v>
      </c>
      <c r="I453" s="24">
        <v>1579.4999058126662</v>
      </c>
    </row>
    <row r="454" spans="1:9">
      <c r="A454" s="26" t="s">
        <v>1733</v>
      </c>
      <c r="B454" s="24">
        <v>4688.2119553082266</v>
      </c>
      <c r="C454" s="24">
        <v>87.936802534414198</v>
      </c>
      <c r="D454" s="24">
        <v>1769.6571412038588</v>
      </c>
      <c r="E454" s="24">
        <v>2099.0543357844385</v>
      </c>
      <c r="F454" s="24">
        <v>140.6463586592468</v>
      </c>
      <c r="G454" s="24">
        <v>46.882119553082276</v>
      </c>
      <c r="H454" s="24">
        <v>774.57683426907136</v>
      </c>
      <c r="I454" s="24">
        <v>6581.2496075527752</v>
      </c>
    </row>
    <row r="455" spans="1:9">
      <c r="A455" s="26" t="s">
        <v>1735</v>
      </c>
      <c r="B455" s="24">
        <v>4219.390759777405</v>
      </c>
      <c r="C455" s="24">
        <v>79.143122280972776</v>
      </c>
      <c r="D455" s="24">
        <v>1592.6914270834732</v>
      </c>
      <c r="E455" s="24">
        <v>1889.1489022059948</v>
      </c>
      <c r="F455" s="24">
        <v>126.58172279332213</v>
      </c>
      <c r="G455" s="24">
        <v>42.19390759777405</v>
      </c>
      <c r="H455" s="24">
        <v>697.11915084216434</v>
      </c>
      <c r="I455" s="24">
        <v>5923.1246467974979</v>
      </c>
    </row>
    <row r="456" spans="1:9">
      <c r="A456" s="26" t="s">
        <v>1719</v>
      </c>
      <c r="B456" s="24">
        <v>476.51856526327691</v>
      </c>
      <c r="C456" s="24">
        <v>8.9380598353907388</v>
      </c>
      <c r="D456" s="24">
        <v>179.87123661923553</v>
      </c>
      <c r="E456" s="24">
        <v>213.35177889411372</v>
      </c>
      <c r="F456" s="24">
        <v>14.295556957898306</v>
      </c>
      <c r="G456" s="24">
        <v>4.7651856526327698</v>
      </c>
      <c r="H456" s="24">
        <v>78.729427182607481</v>
      </c>
      <c r="I456" s="24">
        <v>668.93042604008508</v>
      </c>
    </row>
    <row r="457" spans="1:9">
      <c r="A457" s="26" t="s">
        <v>1741</v>
      </c>
      <c r="B457" s="24">
        <v>10314.0663016781</v>
      </c>
      <c r="C457" s="24">
        <v>193.46096557571121</v>
      </c>
      <c r="D457" s="24">
        <v>3893.2457106484894</v>
      </c>
      <c r="E457" s="24">
        <v>4617.9195387257651</v>
      </c>
      <c r="F457" s="24">
        <v>309.42198905034297</v>
      </c>
      <c r="G457" s="24">
        <v>103.14066301678102</v>
      </c>
      <c r="H457" s="24">
        <v>1704.0690353919572</v>
      </c>
      <c r="I457" s="24">
        <v>14478.749136616105</v>
      </c>
    </row>
    <row r="458" spans="1:9">
      <c r="A458" s="26" t="s">
        <v>1737</v>
      </c>
      <c r="B458" s="24">
        <v>4688.2119553082266</v>
      </c>
      <c r="C458" s="24">
        <v>87.936802534414198</v>
      </c>
      <c r="D458" s="24">
        <v>1769.6571412038588</v>
      </c>
      <c r="E458" s="24">
        <v>2099.0543357844385</v>
      </c>
      <c r="F458" s="24">
        <v>140.6463586592468</v>
      </c>
      <c r="G458" s="24">
        <v>46.882119553082276</v>
      </c>
      <c r="H458" s="24">
        <v>774.57683426907136</v>
      </c>
      <c r="I458" s="24">
        <v>6581.2496075527752</v>
      </c>
    </row>
    <row r="459" spans="1:9">
      <c r="A459" s="26" t="s">
        <v>2090</v>
      </c>
      <c r="B459" s="24">
        <v>4688.2119553082266</v>
      </c>
      <c r="C459" s="24">
        <v>87.936802534414198</v>
      </c>
      <c r="D459" s="24">
        <v>1769.6571412038588</v>
      </c>
      <c r="E459" s="24">
        <v>2099.0543357844385</v>
      </c>
      <c r="F459" s="24">
        <v>140.6463586592468</v>
      </c>
      <c r="G459" s="24">
        <v>46.882119553082276</v>
      </c>
      <c r="H459" s="24">
        <v>774.57683426907136</v>
      </c>
      <c r="I459" s="24">
        <v>6581.2496075527752</v>
      </c>
    </row>
    <row r="460" spans="1:9">
      <c r="A460" s="25" t="s">
        <v>1334</v>
      </c>
      <c r="B460" s="24">
        <v>62892.882440230562</v>
      </c>
      <c r="C460" s="24">
        <v>2847.0578271095496</v>
      </c>
      <c r="D460" s="24">
        <v>79987.387286668483</v>
      </c>
      <c r="E460" s="24">
        <v>42979.722111271803</v>
      </c>
      <c r="F460" s="24">
        <v>1886.7864732069168</v>
      </c>
      <c r="G460" s="24">
        <v>628.92882440230562</v>
      </c>
      <c r="H460" s="24">
        <v>21767.047260713589</v>
      </c>
      <c r="I460" s="24">
        <v>184729.2006417379</v>
      </c>
    </row>
    <row r="461" spans="1:9">
      <c r="A461" s="26" t="s">
        <v>195</v>
      </c>
      <c r="B461" s="24">
        <v>879.58071518007603</v>
      </c>
      <c r="C461" s="24">
        <v>39.817179028293097</v>
      </c>
      <c r="D461" s="24">
        <v>1118.6538219464642</v>
      </c>
      <c r="E461" s="24">
        <v>601.08764690185785</v>
      </c>
      <c r="F461" s="24">
        <v>26.387421455402279</v>
      </c>
      <c r="G461" s="24">
        <v>8.7958071518007603</v>
      </c>
      <c r="H461" s="24">
        <v>304.42037722045899</v>
      </c>
      <c r="I461" s="24">
        <v>2583.5076420534288</v>
      </c>
    </row>
    <row r="462" spans="1:9">
      <c r="A462" s="26" t="s">
        <v>158</v>
      </c>
      <c r="B462" s="24">
        <v>2062.4198918443112</v>
      </c>
      <c r="C462" s="24">
        <v>93.36237214826329</v>
      </c>
      <c r="D462" s="24">
        <v>2622.9928131129091</v>
      </c>
      <c r="E462" s="24">
        <v>1409.4159845904296</v>
      </c>
      <c r="F462" s="24">
        <v>61.872596755329326</v>
      </c>
      <c r="G462" s="24">
        <v>20.624198918443113</v>
      </c>
      <c r="H462" s="24">
        <v>713.79764315738271</v>
      </c>
      <c r="I462" s="24">
        <v>6057.7471285417269</v>
      </c>
    </row>
    <row r="463" spans="1:9">
      <c r="A463" s="26" t="s">
        <v>1348</v>
      </c>
      <c r="B463" s="24">
        <v>632.19863903567955</v>
      </c>
      <c r="C463" s="24">
        <v>28.618597426585662</v>
      </c>
      <c r="D463" s="24">
        <v>804.03243452402114</v>
      </c>
      <c r="E463" s="24">
        <v>432.03174621071025</v>
      </c>
      <c r="F463" s="24">
        <v>18.965959171070388</v>
      </c>
      <c r="G463" s="24">
        <v>6.3219863903567965</v>
      </c>
      <c r="H463" s="24">
        <v>218.80214612720485</v>
      </c>
      <c r="I463" s="24">
        <v>1856.8961177259018</v>
      </c>
    </row>
    <row r="464" spans="1:9">
      <c r="A464" s="26" t="s">
        <v>172</v>
      </c>
      <c r="B464" s="24">
        <v>2712.7926973394078</v>
      </c>
      <c r="C464" s="24">
        <v>122.80368433782149</v>
      </c>
      <c r="D464" s="24">
        <v>3450.1392159398342</v>
      </c>
      <c r="E464" s="24">
        <v>1853.8675880842286</v>
      </c>
      <c r="F464" s="24">
        <v>81.383780920182218</v>
      </c>
      <c r="G464" s="24">
        <v>27.127926973394075</v>
      </c>
      <c r="H464" s="24">
        <v>938.8898164688585</v>
      </c>
      <c r="I464" s="24">
        <v>7968.0244733972413</v>
      </c>
    </row>
    <row r="465" spans="1:9">
      <c r="A465" s="26" t="s">
        <v>186</v>
      </c>
      <c r="B465" s="24">
        <v>2934.9443527369467</v>
      </c>
      <c r="C465" s="24">
        <v>132.86012609664812</v>
      </c>
      <c r="D465" s="24">
        <v>3732.6724662411598</v>
      </c>
      <c r="E465" s="24">
        <v>2005.6815302201942</v>
      </c>
      <c r="F465" s="24">
        <v>88.048330582108406</v>
      </c>
      <c r="G465" s="24">
        <v>29.34944352736947</v>
      </c>
      <c r="H465" s="24">
        <v>1015.7758708913034</v>
      </c>
      <c r="I465" s="24">
        <v>8620.5291151081074</v>
      </c>
    </row>
    <row r="466" spans="1:9">
      <c r="A466" s="26" t="s">
        <v>162</v>
      </c>
      <c r="B466" s="24">
        <v>93.127308899604728</v>
      </c>
      <c r="C466" s="24">
        <v>4.2157208166160904</v>
      </c>
      <c r="D466" s="24">
        <v>118.4396363292295</v>
      </c>
      <c r="E466" s="24">
        <v>63.641316825944251</v>
      </c>
      <c r="F466" s="24">
        <v>2.7938192669881414</v>
      </c>
      <c r="G466" s="24">
        <v>0.93127308899604733</v>
      </c>
      <c r="H466" s="24">
        <v>32.231096038684555</v>
      </c>
      <c r="I466" s="24">
        <v>273.53386684557108</v>
      </c>
    </row>
    <row r="467" spans="1:9">
      <c r="A467" s="26" t="s">
        <v>175</v>
      </c>
      <c r="B467" s="24">
        <v>3934.7622559993315</v>
      </c>
      <c r="C467" s="24">
        <v>178.12024579099676</v>
      </c>
      <c r="D467" s="24">
        <v>5004.244363433093</v>
      </c>
      <c r="E467" s="24">
        <v>2688.9368363341969</v>
      </c>
      <c r="F467" s="24">
        <v>118.04286767997993</v>
      </c>
      <c r="G467" s="24">
        <v>39.347622559993312</v>
      </c>
      <c r="H467" s="24">
        <v>1361.8099960262443</v>
      </c>
      <c r="I467" s="24">
        <v>11557.197858705313</v>
      </c>
    </row>
    <row r="468" spans="1:9">
      <c r="A468" s="26" t="s">
        <v>161</v>
      </c>
      <c r="B468" s="24">
        <v>1374.3448674688686</v>
      </c>
      <c r="C468" s="24">
        <v>62.214342231707967</v>
      </c>
      <c r="D468" s="24">
        <v>1747.8965967913505</v>
      </c>
      <c r="E468" s="24">
        <v>939.19944828415282</v>
      </c>
      <c r="F468" s="24">
        <v>41.230346024066058</v>
      </c>
      <c r="G468" s="24">
        <v>13.743448674688688</v>
      </c>
      <c r="H468" s="24">
        <v>475.65683940696715</v>
      </c>
      <c r="I468" s="24">
        <v>4036.7306907084826</v>
      </c>
    </row>
    <row r="469" spans="1:9">
      <c r="A469" s="26" t="s">
        <v>167</v>
      </c>
      <c r="B469" s="24">
        <v>873.42705153364375</v>
      </c>
      <c r="C469" s="24">
        <v>39.538612749086163</v>
      </c>
      <c r="D469" s="24">
        <v>1110.8275710541343</v>
      </c>
      <c r="E469" s="24">
        <v>596.88235779396496</v>
      </c>
      <c r="F469" s="24">
        <v>26.202811546009311</v>
      </c>
      <c r="G469" s="24">
        <v>8.7342705153364388</v>
      </c>
      <c r="H469" s="24">
        <v>302.29061178085271</v>
      </c>
      <c r="I469" s="24">
        <v>2565.4330790453832</v>
      </c>
    </row>
    <row r="470" spans="1:9">
      <c r="A470" s="26" t="s">
        <v>188</v>
      </c>
      <c r="B470" s="24">
        <v>1236.9103807219819</v>
      </c>
      <c r="C470" s="24">
        <v>55.992908008537171</v>
      </c>
      <c r="D470" s="24">
        <v>1573.1069371122155</v>
      </c>
      <c r="E470" s="24">
        <v>845.27950345573754</v>
      </c>
      <c r="F470" s="24">
        <v>37.107311421659453</v>
      </c>
      <c r="G470" s="24">
        <v>12.369103807219821</v>
      </c>
      <c r="H470" s="24">
        <v>428.09115546627044</v>
      </c>
      <c r="I470" s="24">
        <v>3633.0576216376344</v>
      </c>
    </row>
    <row r="471" spans="1:9">
      <c r="A471" s="26" t="s">
        <v>200</v>
      </c>
      <c r="B471" s="24">
        <v>1374.3448674688686</v>
      </c>
      <c r="C471" s="24">
        <v>62.214342231707967</v>
      </c>
      <c r="D471" s="24">
        <v>1747.8965967913505</v>
      </c>
      <c r="E471" s="24">
        <v>939.19944828415282</v>
      </c>
      <c r="F471" s="24">
        <v>41.230346024066058</v>
      </c>
      <c r="G471" s="24">
        <v>13.743448674688688</v>
      </c>
      <c r="H471" s="24">
        <v>475.65683940696715</v>
      </c>
      <c r="I471" s="24">
        <v>4036.7306907084826</v>
      </c>
    </row>
    <row r="472" spans="1:9">
      <c r="A472" s="26" t="s">
        <v>183</v>
      </c>
      <c r="B472" s="24">
        <v>55.876385339762834</v>
      </c>
      <c r="C472" s="24">
        <v>2.5294324899696541</v>
      </c>
      <c r="D472" s="24">
        <v>71.0637817975377</v>
      </c>
      <c r="E472" s="24">
        <v>38.184790095566548</v>
      </c>
      <c r="F472" s="24">
        <v>1.6762915601928849</v>
      </c>
      <c r="G472" s="24">
        <v>0.55876385339762835</v>
      </c>
      <c r="H472" s="24">
        <v>19.338657623210732</v>
      </c>
      <c r="I472" s="24">
        <v>164.12032010734265</v>
      </c>
    </row>
    <row r="473" spans="1:9">
      <c r="A473" s="26" t="s">
        <v>165</v>
      </c>
      <c r="B473" s="24">
        <v>111.75277067952567</v>
      </c>
      <c r="C473" s="24">
        <v>5.0588649799393082</v>
      </c>
      <c r="D473" s="24">
        <v>142.1275635950754</v>
      </c>
      <c r="E473" s="24">
        <v>76.369580191133096</v>
      </c>
      <c r="F473" s="24">
        <v>3.3525831203857699</v>
      </c>
      <c r="G473" s="24">
        <v>1.1175277067952567</v>
      </c>
      <c r="H473" s="24">
        <v>38.677315246421465</v>
      </c>
      <c r="I473" s="24">
        <v>328.2406402146853</v>
      </c>
    </row>
    <row r="474" spans="1:9">
      <c r="A474" s="26" t="s">
        <v>204</v>
      </c>
      <c r="B474" s="24">
        <v>1228.9515357935336</v>
      </c>
      <c r="C474" s="24">
        <v>55.632624127927571</v>
      </c>
      <c r="D474" s="24">
        <v>1562.984850368118</v>
      </c>
      <c r="E474" s="24">
        <v>839.84059001944388</v>
      </c>
      <c r="F474" s="24">
        <v>36.868546073806002</v>
      </c>
      <c r="G474" s="24">
        <v>12.289515357935336</v>
      </c>
      <c r="H474" s="24">
        <v>425.33662193280009</v>
      </c>
      <c r="I474" s="24">
        <v>3609.680873671582</v>
      </c>
    </row>
    <row r="475" spans="1:9">
      <c r="A475" s="26" t="s">
        <v>196</v>
      </c>
      <c r="B475" s="24">
        <v>687.17243373443432</v>
      </c>
      <c r="C475" s="24">
        <v>31.107171115853983</v>
      </c>
      <c r="D475" s="24">
        <v>873.94829839567524</v>
      </c>
      <c r="E475" s="24">
        <v>469.59972414207641</v>
      </c>
      <c r="F475" s="24">
        <v>20.615173012033029</v>
      </c>
      <c r="G475" s="24">
        <v>6.871724337344344</v>
      </c>
      <c r="H475" s="24">
        <v>237.82841970348358</v>
      </c>
      <c r="I475" s="24">
        <v>2018.3653453542413</v>
      </c>
    </row>
    <row r="476" spans="1:9">
      <c r="A476" s="26" t="s">
        <v>178</v>
      </c>
      <c r="B476" s="24">
        <v>2748.6897349377373</v>
      </c>
      <c r="C476" s="24">
        <v>124.42868446341593</v>
      </c>
      <c r="D476" s="24">
        <v>3495.793193582701</v>
      </c>
      <c r="E476" s="24">
        <v>1878.3988965683056</v>
      </c>
      <c r="F476" s="24">
        <v>82.460692048132117</v>
      </c>
      <c r="G476" s="24">
        <v>27.486897349377376</v>
      </c>
      <c r="H476" s="24">
        <v>951.3136788139343</v>
      </c>
      <c r="I476" s="24">
        <v>8073.4613814169652</v>
      </c>
    </row>
    <row r="477" spans="1:9">
      <c r="A477" s="26" t="s">
        <v>1344</v>
      </c>
      <c r="B477" s="24">
        <v>55.876385339762834</v>
      </c>
      <c r="C477" s="24">
        <v>2.5294324899696541</v>
      </c>
      <c r="D477" s="24">
        <v>71.0637817975377</v>
      </c>
      <c r="E477" s="24">
        <v>38.184790095566548</v>
      </c>
      <c r="F477" s="24">
        <v>1.6762915601928849</v>
      </c>
      <c r="G477" s="24">
        <v>0.55876385339762835</v>
      </c>
      <c r="H477" s="24">
        <v>19.338657623210732</v>
      </c>
      <c r="I477" s="24">
        <v>164.12032010734265</v>
      </c>
    </row>
    <row r="478" spans="1:9">
      <c r="A478" s="26" t="s">
        <v>198</v>
      </c>
      <c r="B478" s="24">
        <v>2968.5849137327568</v>
      </c>
      <c r="C478" s="24">
        <v>134.3829792204892</v>
      </c>
      <c r="D478" s="24">
        <v>3775.4566490693173</v>
      </c>
      <c r="E478" s="24">
        <v>2028.6708082937703</v>
      </c>
      <c r="F478" s="24">
        <v>89.057547411982696</v>
      </c>
      <c r="G478" s="24">
        <v>29.685849137327565</v>
      </c>
      <c r="H478" s="24">
        <v>1027.4187731190491</v>
      </c>
      <c r="I478" s="24">
        <v>8719.3382919303222</v>
      </c>
    </row>
    <row r="479" spans="1:9">
      <c r="A479" s="26" t="s">
        <v>170</v>
      </c>
      <c r="B479" s="24">
        <v>1786.6483277095294</v>
      </c>
      <c r="C479" s="24">
        <v>80.878644901220369</v>
      </c>
      <c r="D479" s="24">
        <v>2272.2655758287556</v>
      </c>
      <c r="E479" s="24">
        <v>1220.9592827693987</v>
      </c>
      <c r="F479" s="24">
        <v>53.599449831285881</v>
      </c>
      <c r="G479" s="24">
        <v>17.866483277095295</v>
      </c>
      <c r="H479" s="24">
        <v>618.35389122905735</v>
      </c>
      <c r="I479" s="24">
        <v>5247.7498979210277</v>
      </c>
    </row>
    <row r="480" spans="1:9">
      <c r="A480" s="26" t="s">
        <v>176</v>
      </c>
      <c r="B480" s="24">
        <v>139.69096334940713</v>
      </c>
      <c r="C480" s="24">
        <v>6.323581224924137</v>
      </c>
      <c r="D480" s="24">
        <v>177.65945449384429</v>
      </c>
      <c r="E480" s="24">
        <v>95.461975238916395</v>
      </c>
      <c r="F480" s="24">
        <v>4.1907289004822132</v>
      </c>
      <c r="G480" s="24">
        <v>1.3969096334940712</v>
      </c>
      <c r="H480" s="24">
        <v>48.34664405802684</v>
      </c>
      <c r="I480" s="24">
        <v>410.30080026835674</v>
      </c>
    </row>
    <row r="481" spans="1:9">
      <c r="A481" s="26" t="s">
        <v>173</v>
      </c>
      <c r="B481" s="24">
        <v>3518.3228607203041</v>
      </c>
      <c r="C481" s="24">
        <v>159.26871611317239</v>
      </c>
      <c r="D481" s="24">
        <v>4474.6152877858567</v>
      </c>
      <c r="E481" s="24">
        <v>2404.3505876074314</v>
      </c>
      <c r="F481" s="24">
        <v>105.54968582160912</v>
      </c>
      <c r="G481" s="24">
        <v>35.183228607203048</v>
      </c>
      <c r="H481" s="24">
        <v>1217.681508881836</v>
      </c>
      <c r="I481" s="24">
        <v>10334.030568213715</v>
      </c>
    </row>
    <row r="482" spans="1:9">
      <c r="A482" s="26" t="s">
        <v>184</v>
      </c>
      <c r="B482" s="24">
        <v>93.127308899604728</v>
      </c>
      <c r="C482" s="24">
        <v>4.2157208166160904</v>
      </c>
      <c r="D482" s="24">
        <v>118.4396363292295</v>
      </c>
      <c r="E482" s="24">
        <v>63.641316825944251</v>
      </c>
      <c r="F482" s="24">
        <v>2.7938192669881414</v>
      </c>
      <c r="G482" s="24">
        <v>0.93127308899604733</v>
      </c>
      <c r="H482" s="24">
        <v>32.231096038684555</v>
      </c>
      <c r="I482" s="24">
        <v>273.53386684557108</v>
      </c>
    </row>
    <row r="483" spans="1:9">
      <c r="A483" s="26" t="s">
        <v>1345</v>
      </c>
      <c r="B483" s="24">
        <v>1173.9777410947788</v>
      </c>
      <c r="C483" s="24">
        <v>53.144050438659256</v>
      </c>
      <c r="D483" s="24">
        <v>1493.068986496464</v>
      </c>
      <c r="E483" s="24">
        <v>802.27261208807772</v>
      </c>
      <c r="F483" s="24">
        <v>35.219332232843364</v>
      </c>
      <c r="G483" s="24">
        <v>11.73977741094779</v>
      </c>
      <c r="H483" s="24">
        <v>406.31034835652139</v>
      </c>
      <c r="I483" s="24">
        <v>3448.211646043243</v>
      </c>
    </row>
    <row r="484" spans="1:9">
      <c r="A484" s="26" t="s">
        <v>192</v>
      </c>
      <c r="B484" s="24">
        <v>2061.5173012033028</v>
      </c>
      <c r="C484" s="24">
        <v>93.321513347561947</v>
      </c>
      <c r="D484" s="24">
        <v>2621.8448951870259</v>
      </c>
      <c r="E484" s="24">
        <v>1408.7991724262292</v>
      </c>
      <c r="F484" s="24">
        <v>61.845519036099091</v>
      </c>
      <c r="G484" s="24">
        <v>20.615173012033033</v>
      </c>
      <c r="H484" s="24">
        <v>713.48525911045067</v>
      </c>
      <c r="I484" s="24">
        <v>6055.0960360627241</v>
      </c>
    </row>
    <row r="485" spans="1:9">
      <c r="A485" s="26" t="s">
        <v>187</v>
      </c>
      <c r="B485" s="24">
        <v>7833.7657445725508</v>
      </c>
      <c r="C485" s="24">
        <v>354.62175072073541</v>
      </c>
      <c r="D485" s="24">
        <v>9963.0106017106973</v>
      </c>
      <c r="E485" s="24">
        <v>5353.4368552196711</v>
      </c>
      <c r="F485" s="24">
        <v>235.01297233717654</v>
      </c>
      <c r="G485" s="24">
        <v>78.337657445725526</v>
      </c>
      <c r="H485" s="24">
        <v>2711.243984619713</v>
      </c>
      <c r="I485" s="24">
        <v>23009.36493703835</v>
      </c>
    </row>
    <row r="486" spans="1:9">
      <c r="A486" s="26" t="s">
        <v>203</v>
      </c>
      <c r="B486" s="24">
        <v>1374.3448674688686</v>
      </c>
      <c r="C486" s="24">
        <v>62.214342231707967</v>
      </c>
      <c r="D486" s="24">
        <v>1747.8965967913505</v>
      </c>
      <c r="E486" s="24">
        <v>939.19944828415282</v>
      </c>
      <c r="F486" s="24">
        <v>41.230346024066058</v>
      </c>
      <c r="G486" s="24">
        <v>13.743448674688688</v>
      </c>
      <c r="H486" s="24">
        <v>475.65683940696715</v>
      </c>
      <c r="I486" s="24">
        <v>4036.7306907084826</v>
      </c>
    </row>
    <row r="487" spans="1:9">
      <c r="A487" s="26" t="s">
        <v>197</v>
      </c>
      <c r="B487" s="24">
        <v>3435.8621686721717</v>
      </c>
      <c r="C487" s="24">
        <v>155.53585557926991</v>
      </c>
      <c r="D487" s="24">
        <v>4369.7414919783769</v>
      </c>
      <c r="E487" s="24">
        <v>2347.9986207103821</v>
      </c>
      <c r="F487" s="24">
        <v>103.07586506016514</v>
      </c>
      <c r="G487" s="24">
        <v>34.358621686721719</v>
      </c>
      <c r="H487" s="24">
        <v>1189.1420985174177</v>
      </c>
      <c r="I487" s="24">
        <v>10091.826726771207</v>
      </c>
    </row>
    <row r="488" spans="1:9">
      <c r="A488" s="26" t="s">
        <v>164</v>
      </c>
      <c r="B488" s="24">
        <v>111.75277067952567</v>
      </c>
      <c r="C488" s="24">
        <v>5.0588649799393082</v>
      </c>
      <c r="D488" s="24">
        <v>142.1275635950754</v>
      </c>
      <c r="E488" s="24">
        <v>76.369580191133096</v>
      </c>
      <c r="F488" s="24">
        <v>3.3525831203857699</v>
      </c>
      <c r="G488" s="24">
        <v>1.1175277067952567</v>
      </c>
      <c r="H488" s="24">
        <v>38.677315246421465</v>
      </c>
      <c r="I488" s="24">
        <v>328.2406402146853</v>
      </c>
    </row>
    <row r="489" spans="1:9">
      <c r="A489" s="26" t="s">
        <v>185</v>
      </c>
      <c r="B489" s="24">
        <v>3622.1167864713811</v>
      </c>
      <c r="C489" s="24">
        <v>163.9672972125021</v>
      </c>
      <c r="D489" s="24">
        <v>4606.6207646368348</v>
      </c>
      <c r="E489" s="24">
        <v>2475.2812543622704</v>
      </c>
      <c r="F489" s="24">
        <v>108.66350359414143</v>
      </c>
      <c r="G489" s="24">
        <v>36.221167864713813</v>
      </c>
      <c r="H489" s="24">
        <v>1253.604290594787</v>
      </c>
      <c r="I489" s="24">
        <v>10638.894460462348</v>
      </c>
    </row>
    <row r="490" spans="1:9">
      <c r="A490" s="26" t="s">
        <v>189</v>
      </c>
      <c r="B490" s="24">
        <v>1374.3448674688686</v>
      </c>
      <c r="C490" s="24">
        <v>62.214342231707967</v>
      </c>
      <c r="D490" s="24">
        <v>1747.8965967913505</v>
      </c>
      <c r="E490" s="24">
        <v>939.19944828415282</v>
      </c>
      <c r="F490" s="24">
        <v>41.230346024066058</v>
      </c>
      <c r="G490" s="24">
        <v>13.743448674688688</v>
      </c>
      <c r="H490" s="24">
        <v>475.65683940696715</v>
      </c>
      <c r="I490" s="24">
        <v>4036.7306907084826</v>
      </c>
    </row>
    <row r="491" spans="1:9">
      <c r="A491" s="26" t="s">
        <v>159</v>
      </c>
      <c r="B491" s="24">
        <v>93.127308899604728</v>
      </c>
      <c r="C491" s="24">
        <v>4.2157208166160904</v>
      </c>
      <c r="D491" s="24">
        <v>118.4396363292295</v>
      </c>
      <c r="E491" s="24">
        <v>63.641316825944251</v>
      </c>
      <c r="F491" s="24">
        <v>2.7938192669881414</v>
      </c>
      <c r="G491" s="24">
        <v>0.93127308899604733</v>
      </c>
      <c r="H491" s="24">
        <v>32.231096038684555</v>
      </c>
      <c r="I491" s="24">
        <v>273.53386684557108</v>
      </c>
    </row>
    <row r="492" spans="1:9">
      <c r="A492" s="26" t="s">
        <v>199</v>
      </c>
      <c r="B492" s="24">
        <v>886.67410804443148</v>
      </c>
      <c r="C492" s="24">
        <v>40.138285310779338</v>
      </c>
      <c r="D492" s="24">
        <v>1127.6752237363551</v>
      </c>
      <c r="E492" s="24">
        <v>605.93512792525996</v>
      </c>
      <c r="F492" s="24">
        <v>26.600223241332944</v>
      </c>
      <c r="G492" s="24">
        <v>8.8667410804443154</v>
      </c>
      <c r="H492" s="24">
        <v>306.87538026255947</v>
      </c>
      <c r="I492" s="24">
        <v>2604.3423811022467</v>
      </c>
    </row>
    <row r="493" spans="1:9">
      <c r="A493" s="26" t="s">
        <v>190</v>
      </c>
      <c r="B493" s="24">
        <v>1236.9103807219819</v>
      </c>
      <c r="C493" s="24">
        <v>55.992908008537171</v>
      </c>
      <c r="D493" s="24">
        <v>1573.1069371122155</v>
      </c>
      <c r="E493" s="24">
        <v>845.27950345573754</v>
      </c>
      <c r="F493" s="24">
        <v>37.107311421659453</v>
      </c>
      <c r="G493" s="24">
        <v>12.369103807219821</v>
      </c>
      <c r="H493" s="24">
        <v>428.09115546627044</v>
      </c>
      <c r="I493" s="24">
        <v>3633.0576216376344</v>
      </c>
    </row>
    <row r="494" spans="1:9">
      <c r="A494" s="26" t="s">
        <v>193</v>
      </c>
      <c r="B494" s="24">
        <v>687.17243373443432</v>
      </c>
      <c r="C494" s="24">
        <v>31.107171115853983</v>
      </c>
      <c r="D494" s="24">
        <v>873.94829839567524</v>
      </c>
      <c r="E494" s="24">
        <v>469.59972414207641</v>
      </c>
      <c r="F494" s="24">
        <v>20.615173012033029</v>
      </c>
      <c r="G494" s="24">
        <v>6.871724337344344</v>
      </c>
      <c r="H494" s="24">
        <v>237.82841970348358</v>
      </c>
      <c r="I494" s="24">
        <v>2018.3653453542413</v>
      </c>
    </row>
    <row r="495" spans="1:9">
      <c r="A495" s="26" t="s">
        <v>181</v>
      </c>
      <c r="B495" s="24">
        <v>6624.3422611999467</v>
      </c>
      <c r="C495" s="24">
        <v>299.87312955683245</v>
      </c>
      <c r="D495" s="24">
        <v>8424.8615965343088</v>
      </c>
      <c r="E495" s="24">
        <v>4526.941340729617</v>
      </c>
      <c r="F495" s="24">
        <v>198.73026783599843</v>
      </c>
      <c r="G495" s="24">
        <v>66.243422611999478</v>
      </c>
      <c r="H495" s="24">
        <v>2292.6659659415818</v>
      </c>
      <c r="I495" s="24">
        <v>19457.041929214887</v>
      </c>
    </row>
    <row r="496" spans="1:9">
      <c r="A496" s="26" t="s">
        <v>202</v>
      </c>
      <c r="B496" s="24">
        <v>687.17243373443432</v>
      </c>
      <c r="C496" s="24">
        <v>31.107171115853983</v>
      </c>
      <c r="D496" s="24">
        <v>873.94829839567524</v>
      </c>
      <c r="E496" s="24">
        <v>469.59972414207641</v>
      </c>
      <c r="F496" s="24">
        <v>20.615173012033029</v>
      </c>
      <c r="G496" s="24">
        <v>6.871724337344344</v>
      </c>
      <c r="H496" s="24">
        <v>237.82841970348358</v>
      </c>
      <c r="I496" s="24">
        <v>2018.3653453542413</v>
      </c>
    </row>
    <row r="497" spans="1:9">
      <c r="A497" s="26" t="s">
        <v>2084</v>
      </c>
      <c r="B497" s="24">
        <v>93.127308899604728</v>
      </c>
      <c r="C497" s="24">
        <v>4.2157208166160904</v>
      </c>
      <c r="D497" s="24">
        <v>118.4396363292295</v>
      </c>
      <c r="E497" s="24">
        <v>63.641316825944251</v>
      </c>
      <c r="F497" s="24">
        <v>2.7938192669881414</v>
      </c>
      <c r="G497" s="24">
        <v>0.93127308899604733</v>
      </c>
      <c r="H497" s="24">
        <v>32.231096038684555</v>
      </c>
      <c r="I497" s="24">
        <v>273.53386684557108</v>
      </c>
    </row>
    <row r="498" spans="1:9">
      <c r="A498" s="26" t="s">
        <v>2085</v>
      </c>
      <c r="B498" s="24">
        <v>93.127308899604728</v>
      </c>
      <c r="C498" s="24">
        <v>4.2157208166160904</v>
      </c>
      <c r="D498" s="24">
        <v>118.4396363292295</v>
      </c>
      <c r="E498" s="24">
        <v>63.641316825944251</v>
      </c>
      <c r="F498" s="24">
        <v>2.7938192669881414</v>
      </c>
      <c r="G498" s="24">
        <v>0.93127308899604733</v>
      </c>
      <c r="H498" s="24">
        <v>32.231096038684555</v>
      </c>
      <c r="I498" s="24">
        <v>273.53386684557108</v>
      </c>
    </row>
    <row r="499" spans="1:9">
      <c r="A499" s="25" t="s">
        <v>8</v>
      </c>
      <c r="B499" s="24">
        <v>59870.754497474103</v>
      </c>
      <c r="C499" s="24">
        <v>8163.8212099110251</v>
      </c>
      <c r="D499" s="24">
        <v>163494.69827914055</v>
      </c>
      <c r="E499" s="24">
        <v>72979.284148480714</v>
      </c>
      <c r="F499" s="24">
        <v>1796.1226349242227</v>
      </c>
      <c r="G499" s="24">
        <v>598.70754497474081</v>
      </c>
      <c r="H499" s="24">
        <v>35632.892345316854</v>
      </c>
      <c r="I499" s="24">
        <v>309684.89512901352</v>
      </c>
    </row>
    <row r="500" spans="1:9">
      <c r="A500" s="26" t="s">
        <v>1423</v>
      </c>
      <c r="B500" s="24">
        <v>62.334673137159989</v>
      </c>
      <c r="C500" s="24">
        <v>8.4997947819663384</v>
      </c>
      <c r="D500" s="24">
        <v>170.22315256305629</v>
      </c>
      <c r="E500" s="24">
        <v>75.982670693942794</v>
      </c>
      <c r="F500" s="24">
        <v>1.8700401941147995</v>
      </c>
      <c r="G500" s="24">
        <v>0.62334673137160002</v>
      </c>
      <c r="H500" s="24">
        <v>37.09932697391757</v>
      </c>
      <c r="I500" s="24">
        <v>322.42965493606988</v>
      </c>
    </row>
    <row r="501" spans="1:9">
      <c r="A501" s="26" t="s">
        <v>1440</v>
      </c>
      <c r="B501" s="24">
        <v>31.167336568579994</v>
      </c>
      <c r="C501" s="24">
        <v>4.2498973909831692</v>
      </c>
      <c r="D501" s="24">
        <v>85.111576281528144</v>
      </c>
      <c r="E501" s="24">
        <v>37.991335346971397</v>
      </c>
      <c r="F501" s="24">
        <v>0.93502009705739975</v>
      </c>
      <c r="G501" s="24">
        <v>0.31167336568580001</v>
      </c>
      <c r="H501" s="24">
        <v>18.549663486958785</v>
      </c>
      <c r="I501" s="24">
        <v>161.21482746803494</v>
      </c>
    </row>
    <row r="502" spans="1:9">
      <c r="A502" s="26" t="s">
        <v>1433</v>
      </c>
      <c r="B502" s="24">
        <v>93.502009705739965</v>
      </c>
      <c r="C502" s="24">
        <v>12.749692172949505</v>
      </c>
      <c r="D502" s="24">
        <v>255.33472884458442</v>
      </c>
      <c r="E502" s="24">
        <v>113.97400604091416</v>
      </c>
      <c r="F502" s="24">
        <v>2.8050602911721989</v>
      </c>
      <c r="G502" s="24">
        <v>0.93502009705739986</v>
      </c>
      <c r="H502" s="24">
        <v>55.648990460876348</v>
      </c>
      <c r="I502" s="24">
        <v>483.64448240410479</v>
      </c>
    </row>
    <row r="503" spans="1:9">
      <c r="A503" s="26" t="s">
        <v>1421</v>
      </c>
      <c r="B503" s="24">
        <v>2837.6675203790628</v>
      </c>
      <c r="C503" s="24">
        <v>386.93700261491779</v>
      </c>
      <c r="D503" s="24">
        <v>7749.0854918233144</v>
      </c>
      <c r="E503" s="24">
        <v>3458.9666695681185</v>
      </c>
      <c r="F503" s="24">
        <v>85.130025611371877</v>
      </c>
      <c r="G503" s="24">
        <v>28.376675203790633</v>
      </c>
      <c r="H503" s="24">
        <v>1688.8763489649255</v>
      </c>
      <c r="I503" s="24">
        <v>14677.997226453412</v>
      </c>
    </row>
    <row r="504" spans="1:9">
      <c r="A504" s="26" t="s">
        <v>1419</v>
      </c>
      <c r="B504" s="24">
        <v>292.19378033043745</v>
      </c>
      <c r="C504" s="24">
        <v>39.842788040467212</v>
      </c>
      <c r="D504" s="24">
        <v>797.92102763932644</v>
      </c>
      <c r="E504" s="24">
        <v>356.16876887785679</v>
      </c>
      <c r="F504" s="24">
        <v>8.7658134099131217</v>
      </c>
      <c r="G504" s="24">
        <v>2.9219378033043748</v>
      </c>
      <c r="H504" s="24">
        <v>173.90309519023862</v>
      </c>
      <c r="I504" s="24">
        <v>1511.3890075128274</v>
      </c>
    </row>
    <row r="505" spans="1:9">
      <c r="A505" s="26" t="s">
        <v>1444</v>
      </c>
      <c r="B505" s="24">
        <v>1149.8954912323388</v>
      </c>
      <c r="C505" s="24">
        <v>156.79677464060828</v>
      </c>
      <c r="D505" s="24">
        <v>3140.1277296331223</v>
      </c>
      <c r="E505" s="24">
        <v>1401.6618046669541</v>
      </c>
      <c r="F505" s="24">
        <v>34.49686473697016</v>
      </c>
      <c r="G505" s="24">
        <v>11.49895491232339</v>
      </c>
      <c r="H505" s="24">
        <v>684.37591260313684</v>
      </c>
      <c r="I505" s="24">
        <v>5947.9000657430524</v>
      </c>
    </row>
    <row r="506" spans="1:9">
      <c r="A506" s="26" t="s">
        <v>96</v>
      </c>
      <c r="B506" s="24">
        <v>77.918341421449981</v>
      </c>
      <c r="C506" s="24">
        <v>10.624743477457921</v>
      </c>
      <c r="D506" s="24">
        <v>212.77894070382035</v>
      </c>
      <c r="E506" s="24">
        <v>94.978338367428478</v>
      </c>
      <c r="F506" s="24">
        <v>2.3375502426434993</v>
      </c>
      <c r="G506" s="24">
        <v>0.77918341421449988</v>
      </c>
      <c r="H506" s="24">
        <v>46.374158717396959</v>
      </c>
      <c r="I506" s="24">
        <v>403.03706867008731</v>
      </c>
    </row>
    <row r="507" spans="1:9">
      <c r="A507" s="26" t="s">
        <v>1432</v>
      </c>
      <c r="B507" s="24">
        <v>93.502009705739965</v>
      </c>
      <c r="C507" s="24">
        <v>12.749692172949505</v>
      </c>
      <c r="D507" s="24">
        <v>255.33472884458442</v>
      </c>
      <c r="E507" s="24">
        <v>113.97400604091416</v>
      </c>
      <c r="F507" s="24">
        <v>2.8050602911721989</v>
      </c>
      <c r="G507" s="24">
        <v>0.93502009705739986</v>
      </c>
      <c r="H507" s="24">
        <v>55.648990460876348</v>
      </c>
      <c r="I507" s="24">
        <v>483.64448240410479</v>
      </c>
    </row>
    <row r="508" spans="1:9">
      <c r="A508" s="26" t="s">
        <v>1428</v>
      </c>
      <c r="B508" s="24">
        <v>264.92236083292994</v>
      </c>
      <c r="C508" s="24">
        <v>36.124127823356929</v>
      </c>
      <c r="D508" s="24">
        <v>723.44839839298913</v>
      </c>
      <c r="E508" s="24">
        <v>322.9263504492568</v>
      </c>
      <c r="F508" s="24">
        <v>7.9476708249878962</v>
      </c>
      <c r="G508" s="24">
        <v>2.6492236083292995</v>
      </c>
      <c r="H508" s="24">
        <v>157.67213963914966</v>
      </c>
      <c r="I508" s="24">
        <v>1370.3260334782967</v>
      </c>
    </row>
    <row r="509" spans="1:9">
      <c r="A509" s="26" t="s">
        <v>1415</v>
      </c>
      <c r="B509" s="24">
        <v>455.18710316509623</v>
      </c>
      <c r="C509" s="24">
        <v>62.068135911899205</v>
      </c>
      <c r="D509" s="24">
        <v>1243.0222187307361</v>
      </c>
      <c r="E509" s="24">
        <v>554.84901136515441</v>
      </c>
      <c r="F509" s="24">
        <v>13.655613094952887</v>
      </c>
      <c r="G509" s="24">
        <v>4.551871031650963</v>
      </c>
      <c r="H509" s="24">
        <v>270.91078407476584</v>
      </c>
      <c r="I509" s="24">
        <v>2354.4812737195334</v>
      </c>
    </row>
    <row r="510" spans="1:9">
      <c r="A510" s="26" t="s">
        <v>1426</v>
      </c>
      <c r="B510" s="24">
        <v>876.58134099131235</v>
      </c>
      <c r="C510" s="24">
        <v>119.52836412140161</v>
      </c>
      <c r="D510" s="24">
        <v>2393.7630829179789</v>
      </c>
      <c r="E510" s="24">
        <v>1068.5063066335704</v>
      </c>
      <c r="F510" s="24">
        <v>26.297440229739369</v>
      </c>
      <c r="G510" s="24">
        <v>8.7658134099131235</v>
      </c>
      <c r="H510" s="24">
        <v>521.70928557071591</v>
      </c>
      <c r="I510" s="24">
        <v>4534.1670225384823</v>
      </c>
    </row>
    <row r="511" spans="1:9">
      <c r="A511" s="26" t="s">
        <v>1399</v>
      </c>
      <c r="B511" s="24">
        <v>77.918341421449981</v>
      </c>
      <c r="C511" s="24">
        <v>10.624743477457921</v>
      </c>
      <c r="D511" s="24">
        <v>212.77894070382035</v>
      </c>
      <c r="E511" s="24">
        <v>94.978338367428478</v>
      </c>
      <c r="F511" s="24">
        <v>2.3375502426434993</v>
      </c>
      <c r="G511" s="24">
        <v>0.77918341421449988</v>
      </c>
      <c r="H511" s="24">
        <v>46.374158717396959</v>
      </c>
      <c r="I511" s="24">
        <v>403.03706867008731</v>
      </c>
    </row>
    <row r="512" spans="1:9">
      <c r="A512" s="26" t="s">
        <v>1442</v>
      </c>
      <c r="B512" s="24">
        <v>467.51004852869988</v>
      </c>
      <c r="C512" s="24">
        <v>63.748460864747535</v>
      </c>
      <c r="D512" s="24">
        <v>1276.6736442229221</v>
      </c>
      <c r="E512" s="24">
        <v>569.87003020457087</v>
      </c>
      <c r="F512" s="24">
        <v>14.025301455860996</v>
      </c>
      <c r="G512" s="24">
        <v>4.6751004852869995</v>
      </c>
      <c r="H512" s="24">
        <v>278.2449523043818</v>
      </c>
      <c r="I512" s="24">
        <v>2418.2224120205242</v>
      </c>
    </row>
    <row r="513" spans="1:9">
      <c r="A513" s="26" t="s">
        <v>1443</v>
      </c>
      <c r="B513" s="24">
        <v>1724.8432368485082</v>
      </c>
      <c r="C513" s="24">
        <v>235.1951619609124</v>
      </c>
      <c r="D513" s="24">
        <v>4710.1915944496832</v>
      </c>
      <c r="E513" s="24">
        <v>2102.492707000431</v>
      </c>
      <c r="F513" s="24">
        <v>51.745297105455244</v>
      </c>
      <c r="G513" s="24">
        <v>17.248432368485084</v>
      </c>
      <c r="H513" s="24">
        <v>1026.5638689047053</v>
      </c>
      <c r="I513" s="24">
        <v>8921.8500986145791</v>
      </c>
    </row>
    <row r="514" spans="1:9">
      <c r="A514" s="26" t="s">
        <v>1410</v>
      </c>
      <c r="B514" s="24">
        <v>109.08567799002998</v>
      </c>
      <c r="C514" s="24">
        <v>14.874640868441091</v>
      </c>
      <c r="D514" s="24">
        <v>297.89051698534848</v>
      </c>
      <c r="E514" s="24">
        <v>132.96967371439987</v>
      </c>
      <c r="F514" s="24">
        <v>3.2725703397008989</v>
      </c>
      <c r="G514" s="24">
        <v>1.0908567799002999</v>
      </c>
      <c r="H514" s="24">
        <v>64.923822204355744</v>
      </c>
      <c r="I514" s="24">
        <v>564.25189613812222</v>
      </c>
    </row>
    <row r="515" spans="1:9">
      <c r="A515" s="26" t="s">
        <v>1435</v>
      </c>
      <c r="B515" s="24">
        <v>46.751004852869983</v>
      </c>
      <c r="C515" s="24">
        <v>6.3748460864747525</v>
      </c>
      <c r="D515" s="24">
        <v>127.66736442229221</v>
      </c>
      <c r="E515" s="24">
        <v>56.987003020457081</v>
      </c>
      <c r="F515" s="24">
        <v>1.4025301455860995</v>
      </c>
      <c r="G515" s="24">
        <v>0.46751004852869993</v>
      </c>
      <c r="H515" s="24">
        <v>27.824495230438174</v>
      </c>
      <c r="I515" s="24">
        <v>241.8222412020524</v>
      </c>
    </row>
    <row r="516" spans="1:9">
      <c r="A516" s="26" t="s">
        <v>1439</v>
      </c>
      <c r="B516" s="24">
        <v>2299.7909824646777</v>
      </c>
      <c r="C516" s="24">
        <v>313.59354928121655</v>
      </c>
      <c r="D516" s="24">
        <v>6280.2554592662445</v>
      </c>
      <c r="E516" s="24">
        <v>2803.3236093339083</v>
      </c>
      <c r="F516" s="24">
        <v>68.99372947394032</v>
      </c>
      <c r="G516" s="24">
        <v>22.997909824646779</v>
      </c>
      <c r="H516" s="24">
        <v>1368.7518252062737</v>
      </c>
      <c r="I516" s="24">
        <v>11895.800131486105</v>
      </c>
    </row>
    <row r="517" spans="1:9">
      <c r="A517" s="26" t="s">
        <v>1441</v>
      </c>
      <c r="B517" s="24">
        <v>2920.7345477301405</v>
      </c>
      <c r="C517" s="24">
        <v>398.26380758714498</v>
      </c>
      <c r="D517" s="24">
        <v>7975.9244332681301</v>
      </c>
      <c r="E517" s="24">
        <v>3560.220983854063</v>
      </c>
      <c r="F517" s="24">
        <v>87.622036431904206</v>
      </c>
      <c r="G517" s="24">
        <v>29.207345477301409</v>
      </c>
      <c r="H517" s="24">
        <v>1738.3148180119674</v>
      </c>
      <c r="I517" s="24">
        <v>15107.666166987354</v>
      </c>
    </row>
    <row r="518" spans="1:9">
      <c r="A518" s="26" t="s">
        <v>1417</v>
      </c>
      <c r="B518" s="24">
        <v>116.87751213217496</v>
      </c>
      <c r="C518" s="24">
        <v>15.937115216186882</v>
      </c>
      <c r="D518" s="24">
        <v>319.16841105573053</v>
      </c>
      <c r="E518" s="24">
        <v>142.46750755114272</v>
      </c>
      <c r="F518" s="24">
        <v>3.5063253639652485</v>
      </c>
      <c r="G518" s="24">
        <v>1.1687751213217499</v>
      </c>
      <c r="H518" s="24">
        <v>69.561238076095435</v>
      </c>
      <c r="I518" s="24">
        <v>604.55560300513093</v>
      </c>
    </row>
    <row r="519" spans="1:9">
      <c r="A519" s="26" t="s">
        <v>1413</v>
      </c>
      <c r="B519" s="24">
        <v>46.751004852869983</v>
      </c>
      <c r="C519" s="24">
        <v>6.3748460864747525</v>
      </c>
      <c r="D519" s="24">
        <v>127.66736442229221</v>
      </c>
      <c r="E519" s="24">
        <v>56.987003020457081</v>
      </c>
      <c r="F519" s="24">
        <v>1.4025301455860995</v>
      </c>
      <c r="G519" s="24">
        <v>0.46751004852869993</v>
      </c>
      <c r="H519" s="24">
        <v>27.824495230438174</v>
      </c>
      <c r="I519" s="24">
        <v>241.8222412020524</v>
      </c>
    </row>
    <row r="520" spans="1:9">
      <c r="A520" s="26" t="s">
        <v>1438</v>
      </c>
      <c r="B520" s="24">
        <v>1149.8954912323388</v>
      </c>
      <c r="C520" s="24">
        <v>156.79677464060828</v>
      </c>
      <c r="D520" s="24">
        <v>3140.1277296331223</v>
      </c>
      <c r="E520" s="24">
        <v>1401.6618046669541</v>
      </c>
      <c r="F520" s="24">
        <v>34.49686473697016</v>
      </c>
      <c r="G520" s="24">
        <v>11.49895491232339</v>
      </c>
      <c r="H520" s="24">
        <v>684.37591260313684</v>
      </c>
      <c r="I520" s="24">
        <v>5947.9000657430524</v>
      </c>
    </row>
    <row r="521" spans="1:9">
      <c r="A521" s="26" t="s">
        <v>1407</v>
      </c>
      <c r="B521" s="24">
        <v>14450.856796622109</v>
      </c>
      <c r="C521" s="24">
        <v>1970.4814513842107</v>
      </c>
      <c r="D521" s="24">
        <v>39462.313305880882</v>
      </c>
      <c r="E521" s="24">
        <v>17614.830365870574</v>
      </c>
      <c r="F521" s="24">
        <v>433.52570389866321</v>
      </c>
      <c r="G521" s="24">
        <v>144.50856796622108</v>
      </c>
      <c r="H521" s="24">
        <v>8600.6236075302913</v>
      </c>
      <c r="I521" s="24">
        <v>74747.881651885909</v>
      </c>
    </row>
    <row r="522" spans="1:9">
      <c r="A522" s="26" t="s">
        <v>1430</v>
      </c>
      <c r="B522" s="24">
        <v>4985.3977460187234</v>
      </c>
      <c r="C522" s="24">
        <v>679.79594044547071</v>
      </c>
      <c r="D522" s="24">
        <v>13614.094345866755</v>
      </c>
      <c r="E522" s="24">
        <v>6076.9362563360646</v>
      </c>
      <c r="F522" s="24">
        <v>149.56193238056167</v>
      </c>
      <c r="G522" s="24">
        <v>49.853977460187238</v>
      </c>
      <c r="H522" s="24">
        <v>2967.1271503679686</v>
      </c>
      <c r="I522" s="24">
        <v>25787.254413460993</v>
      </c>
    </row>
    <row r="523" spans="1:9">
      <c r="A523" s="26" t="s">
        <v>1431</v>
      </c>
      <c r="B523" s="24">
        <v>155.83668284289996</v>
      </c>
      <c r="C523" s="24">
        <v>21.249486954915842</v>
      </c>
      <c r="D523" s="24">
        <v>425.55788140764071</v>
      </c>
      <c r="E523" s="24">
        <v>189.95667673485696</v>
      </c>
      <c r="F523" s="24">
        <v>4.6751004852869986</v>
      </c>
      <c r="G523" s="24">
        <v>1.5583668284289998</v>
      </c>
      <c r="H523" s="24">
        <v>92.748317434793918</v>
      </c>
      <c r="I523" s="24">
        <v>806.07413734017462</v>
      </c>
    </row>
    <row r="524" spans="1:9">
      <c r="A524" s="26" t="s">
        <v>1414</v>
      </c>
      <c r="B524" s="24">
        <v>1097.240615246265</v>
      </c>
      <c r="C524" s="24">
        <v>149.61689195851378</v>
      </c>
      <c r="D524" s="24">
        <v>2996.3381092328664</v>
      </c>
      <c r="E524" s="24">
        <v>1337.4782948942016</v>
      </c>
      <c r="F524" s="24">
        <v>32.917218457387946</v>
      </c>
      <c r="G524" s="24">
        <v>10.97240615246265</v>
      </c>
      <c r="H524" s="24">
        <v>653.03764831674073</v>
      </c>
      <c r="I524" s="24">
        <v>5675.539714104817</v>
      </c>
    </row>
    <row r="525" spans="1:9">
      <c r="A525" s="26" t="s">
        <v>1437</v>
      </c>
      <c r="B525" s="24">
        <v>1149.8954912323388</v>
      </c>
      <c r="C525" s="24">
        <v>156.79677464060828</v>
      </c>
      <c r="D525" s="24">
        <v>3140.1277296331223</v>
      </c>
      <c r="E525" s="24">
        <v>1401.6618046669541</v>
      </c>
      <c r="F525" s="24">
        <v>34.49686473697016</v>
      </c>
      <c r="G525" s="24">
        <v>11.49895491232339</v>
      </c>
      <c r="H525" s="24">
        <v>684.37591260313684</v>
      </c>
      <c r="I525" s="24">
        <v>5947.9000657430524</v>
      </c>
    </row>
    <row r="526" spans="1:9">
      <c r="A526" s="26" t="s">
        <v>1416</v>
      </c>
      <c r="B526" s="24">
        <v>179.21218526933495</v>
      </c>
      <c r="C526" s="24">
        <v>24.436909998153219</v>
      </c>
      <c r="D526" s="24">
        <v>489.39156361878685</v>
      </c>
      <c r="E526" s="24">
        <v>218.45017824508548</v>
      </c>
      <c r="F526" s="24">
        <v>5.3763655580800487</v>
      </c>
      <c r="G526" s="24">
        <v>1.79212185269335</v>
      </c>
      <c r="H526" s="24">
        <v>106.66056505001302</v>
      </c>
      <c r="I526" s="24">
        <v>926.98525794120087</v>
      </c>
    </row>
    <row r="527" spans="1:9">
      <c r="A527" s="26" t="s">
        <v>1405</v>
      </c>
      <c r="B527" s="24">
        <v>77.918341421449981</v>
      </c>
      <c r="C527" s="24">
        <v>10.624743477457921</v>
      </c>
      <c r="D527" s="24">
        <v>212.77894070382035</v>
      </c>
      <c r="E527" s="24">
        <v>94.978338367428478</v>
      </c>
      <c r="F527" s="24">
        <v>2.3375502426434993</v>
      </c>
      <c r="G527" s="24">
        <v>0.77918341421449988</v>
      </c>
      <c r="H527" s="24">
        <v>46.374158717396959</v>
      </c>
      <c r="I527" s="24">
        <v>403.03706867008731</v>
      </c>
    </row>
    <row r="528" spans="1:9">
      <c r="A528" s="26" t="s">
        <v>1420</v>
      </c>
      <c r="B528" s="24">
        <v>136.35709748753746</v>
      </c>
      <c r="C528" s="24">
        <v>18.593301085551364</v>
      </c>
      <c r="D528" s="24">
        <v>372.36314623168562</v>
      </c>
      <c r="E528" s="24">
        <v>166.21209214299984</v>
      </c>
      <c r="F528" s="24">
        <v>4.090712924626124</v>
      </c>
      <c r="G528" s="24">
        <v>1.3635709748753748</v>
      </c>
      <c r="H528" s="24">
        <v>81.154777755444684</v>
      </c>
      <c r="I528" s="24">
        <v>705.31487017265283</v>
      </c>
    </row>
    <row r="529" spans="1:9">
      <c r="A529" s="26" t="s">
        <v>1346</v>
      </c>
      <c r="B529" s="24">
        <v>1048.3616652780731</v>
      </c>
      <c r="C529" s="24">
        <v>142.95188478067141</v>
      </c>
      <c r="D529" s="24">
        <v>2862.859765017447</v>
      </c>
      <c r="E529" s="24">
        <v>1277.8974392903433</v>
      </c>
      <c r="F529" s="24">
        <v>31.450849958342189</v>
      </c>
      <c r="G529" s="24">
        <v>10.483616652780732</v>
      </c>
      <c r="H529" s="24">
        <v>623.9466776619081</v>
      </c>
      <c r="I529" s="24">
        <v>5422.7105553282327</v>
      </c>
    </row>
    <row r="530" spans="1:9">
      <c r="A530" s="26" t="s">
        <v>1429</v>
      </c>
      <c r="B530" s="24">
        <v>116.87751213217497</v>
      </c>
      <c r="C530" s="24">
        <v>15.937115216186884</v>
      </c>
      <c r="D530" s="24">
        <v>319.16841105573053</v>
      </c>
      <c r="E530" s="24">
        <v>142.46750755114272</v>
      </c>
      <c r="F530" s="24">
        <v>3.506325363965249</v>
      </c>
      <c r="G530" s="24">
        <v>1.1687751213217499</v>
      </c>
      <c r="H530" s="24">
        <v>69.561238076095449</v>
      </c>
      <c r="I530" s="24">
        <v>604.55560300513105</v>
      </c>
    </row>
    <row r="531" spans="1:9">
      <c r="A531" s="26" t="s">
        <v>1412</v>
      </c>
      <c r="B531" s="24">
        <v>93.502009705739965</v>
      </c>
      <c r="C531" s="24">
        <v>12.749692172949505</v>
      </c>
      <c r="D531" s="24">
        <v>255.33472884458442</v>
      </c>
      <c r="E531" s="24">
        <v>113.97400604091416</v>
      </c>
      <c r="F531" s="24">
        <v>2.8050602911721989</v>
      </c>
      <c r="G531" s="24">
        <v>0.93502009705739986</v>
      </c>
      <c r="H531" s="24">
        <v>55.648990460876348</v>
      </c>
      <c r="I531" s="24">
        <v>483.64448240410479</v>
      </c>
    </row>
    <row r="532" spans="1:9">
      <c r="A532" s="26" t="s">
        <v>1422</v>
      </c>
      <c r="B532" s="24">
        <v>545.42838995014984</v>
      </c>
      <c r="C532" s="24">
        <v>74.373204342205455</v>
      </c>
      <c r="D532" s="24">
        <v>1489.4525849267425</v>
      </c>
      <c r="E532" s="24">
        <v>664.84836857199934</v>
      </c>
      <c r="F532" s="24">
        <v>16.362851698504496</v>
      </c>
      <c r="G532" s="24">
        <v>5.4542838995014993</v>
      </c>
      <c r="H532" s="24">
        <v>324.61911102177874</v>
      </c>
      <c r="I532" s="24">
        <v>2821.2594806906113</v>
      </c>
    </row>
    <row r="533" spans="1:9">
      <c r="A533" s="26" t="s">
        <v>1408</v>
      </c>
      <c r="B533" s="24">
        <v>397.38354124939491</v>
      </c>
      <c r="C533" s="24">
        <v>54.186191735035408</v>
      </c>
      <c r="D533" s="24">
        <v>1085.1725975894838</v>
      </c>
      <c r="E533" s="24">
        <v>484.38952567388526</v>
      </c>
      <c r="F533" s="24">
        <v>11.921506237481847</v>
      </c>
      <c r="G533" s="24">
        <v>3.9738354124939494</v>
      </c>
      <c r="H533" s="24">
        <v>236.50820945872451</v>
      </c>
      <c r="I533" s="24">
        <v>2055.4890502174453</v>
      </c>
    </row>
    <row r="534" spans="1:9">
      <c r="A534" s="26" t="s">
        <v>1424</v>
      </c>
      <c r="B534" s="24">
        <v>652.86608703761942</v>
      </c>
      <c r="C534" s="24">
        <v>89.023130797762065</v>
      </c>
      <c r="D534" s="24">
        <v>1782.8428055203815</v>
      </c>
      <c r="E534" s="24">
        <v>795.80924070090555</v>
      </c>
      <c r="F534" s="24">
        <v>19.585982611128578</v>
      </c>
      <c r="G534" s="24">
        <v>6.5286608703761946</v>
      </c>
      <c r="H534" s="24">
        <v>388.56211501896536</v>
      </c>
      <c r="I534" s="24">
        <v>3376.9871015416134</v>
      </c>
    </row>
    <row r="535" spans="1:9">
      <c r="A535" s="26" t="s">
        <v>1434</v>
      </c>
      <c r="B535" s="24">
        <v>77.918341421449981</v>
      </c>
      <c r="C535" s="24">
        <v>10.624743477457921</v>
      </c>
      <c r="D535" s="24">
        <v>212.77894070382035</v>
      </c>
      <c r="E535" s="24">
        <v>94.978338367428478</v>
      </c>
      <c r="F535" s="24">
        <v>2.3375502426434993</v>
      </c>
      <c r="G535" s="24">
        <v>0.77918341421449988</v>
      </c>
      <c r="H535" s="24">
        <v>46.374158717396959</v>
      </c>
      <c r="I535" s="24">
        <v>403.03706867008731</v>
      </c>
    </row>
    <row r="536" spans="1:9">
      <c r="A536" s="26" t="s">
        <v>1425</v>
      </c>
      <c r="B536" s="24">
        <v>155.83668284289996</v>
      </c>
      <c r="C536" s="24">
        <v>21.249486954915842</v>
      </c>
      <c r="D536" s="24">
        <v>425.55788140764071</v>
      </c>
      <c r="E536" s="24">
        <v>189.95667673485696</v>
      </c>
      <c r="F536" s="24">
        <v>4.6751004852869986</v>
      </c>
      <c r="G536" s="24">
        <v>1.5583668284289998</v>
      </c>
      <c r="H536" s="24">
        <v>92.748317434793918</v>
      </c>
      <c r="I536" s="24">
        <v>806.07413734017462</v>
      </c>
    </row>
    <row r="537" spans="1:9">
      <c r="A537" s="26" t="s">
        <v>1436</v>
      </c>
      <c r="B537" s="24">
        <v>171.42035112718997</v>
      </c>
      <c r="C537" s="24">
        <v>23.374435650407428</v>
      </c>
      <c r="D537" s="24">
        <v>468.1136695484048</v>
      </c>
      <c r="E537" s="24">
        <v>208.95234440834267</v>
      </c>
      <c r="F537" s="24">
        <v>5.1426105338156987</v>
      </c>
      <c r="G537" s="24">
        <v>1.7142035112718998</v>
      </c>
      <c r="H537" s="24">
        <v>102.02314917827333</v>
      </c>
      <c r="I537" s="24">
        <v>886.68155107419216</v>
      </c>
    </row>
    <row r="538" spans="1:9">
      <c r="A538" s="26" t="s">
        <v>1411</v>
      </c>
      <c r="B538" s="24">
        <v>15.583668284289997</v>
      </c>
      <c r="C538" s="24">
        <v>2.1249486954915846</v>
      </c>
      <c r="D538" s="24">
        <v>42.555788140764072</v>
      </c>
      <c r="E538" s="24">
        <v>18.995667673485698</v>
      </c>
      <c r="F538" s="24">
        <v>0.46751004852869987</v>
      </c>
      <c r="G538" s="24">
        <v>0.1558366828429</v>
      </c>
      <c r="H538" s="24">
        <v>9.2748317434793925</v>
      </c>
      <c r="I538" s="24">
        <v>80.60741373401747</v>
      </c>
    </row>
    <row r="539" spans="1:9">
      <c r="A539" s="26" t="s">
        <v>1418</v>
      </c>
      <c r="B539" s="24">
        <v>10809.017617583986</v>
      </c>
      <c r="C539" s="24">
        <v>1473.8896816217175</v>
      </c>
      <c r="D539" s="24">
        <v>29517.200658551345</v>
      </c>
      <c r="E539" s="24">
        <v>13175.620963869365</v>
      </c>
      <c r="F539" s="24">
        <v>324.27052852751956</v>
      </c>
      <c r="G539" s="24">
        <v>108.09017617583984</v>
      </c>
      <c r="H539" s="24">
        <v>6433.1335784694857</v>
      </c>
      <c r="I539" s="24">
        <v>55910.260617984692</v>
      </c>
    </row>
    <row r="540" spans="1:9">
      <c r="A540" s="26" t="s">
        <v>1427</v>
      </c>
      <c r="B540" s="24">
        <v>249.33869254863995</v>
      </c>
      <c r="C540" s="24">
        <v>33.999179127865354</v>
      </c>
      <c r="D540" s="24">
        <v>680.89261025222515</v>
      </c>
      <c r="E540" s="24">
        <v>303.93068277577117</v>
      </c>
      <c r="F540" s="24">
        <v>7.480160776459198</v>
      </c>
      <c r="G540" s="24">
        <v>2.4933869254864001</v>
      </c>
      <c r="H540" s="24">
        <v>148.39730789567028</v>
      </c>
      <c r="I540" s="24">
        <v>1289.7186197442795</v>
      </c>
    </row>
    <row r="541" spans="1:9">
      <c r="A541" s="26" t="s">
        <v>1406</v>
      </c>
      <c r="B541" s="24">
        <v>6912.8286705630017</v>
      </c>
      <c r="C541" s="24">
        <v>942.61543544777351</v>
      </c>
      <c r="D541" s="24">
        <v>18877.51118614637</v>
      </c>
      <c r="E541" s="24">
        <v>8426.3726430918086</v>
      </c>
      <c r="F541" s="24">
        <v>207.38486011689002</v>
      </c>
      <c r="G541" s="24">
        <v>69.128286705630018</v>
      </c>
      <c r="H541" s="24">
        <v>4114.2638319379057</v>
      </c>
      <c r="I541" s="24">
        <v>35757.000890617805</v>
      </c>
    </row>
    <row r="542" spans="1:9">
      <c r="A542" s="26" t="s">
        <v>1409</v>
      </c>
      <c r="B542" s="24">
        <v>1196.6464960852088</v>
      </c>
      <c r="C542" s="24">
        <v>163.17162072708302</v>
      </c>
      <c r="D542" s="24">
        <v>3267.7950940554147</v>
      </c>
      <c r="E542" s="24">
        <v>1458.6488076874111</v>
      </c>
      <c r="F542" s="24">
        <v>35.899394882556258</v>
      </c>
      <c r="G542" s="24">
        <v>11.96646496085209</v>
      </c>
      <c r="H542" s="24">
        <v>712.20040783357501</v>
      </c>
      <c r="I542" s="24">
        <v>6189.7223069451047</v>
      </c>
    </row>
    <row r="543" spans="1:9">
      <c r="A543" s="25" t="s">
        <v>12</v>
      </c>
      <c r="B543" s="24">
        <v>109669.88247292221</v>
      </c>
      <c r="C543" s="24">
        <v>3259.8031391566947</v>
      </c>
      <c r="D543" s="24">
        <v>105335.21383459344</v>
      </c>
      <c r="E543" s="24">
        <v>41613.659844113514</v>
      </c>
      <c r="F543" s="24">
        <v>3290.0964741876642</v>
      </c>
      <c r="G543" s="24">
        <v>1096.6988247292218</v>
      </c>
      <c r="H543" s="24">
        <v>27759.18857534905</v>
      </c>
      <c r="I543" s="24">
        <v>238646.67586792904</v>
      </c>
    </row>
    <row r="544" spans="1:9">
      <c r="A544" s="26" t="s">
        <v>1546</v>
      </c>
      <c r="B544" s="24">
        <v>2901.258013368119</v>
      </c>
      <c r="C544" s="24">
        <v>86.236346444667717</v>
      </c>
      <c r="D544" s="24">
        <v>2786.5866757257913</v>
      </c>
      <c r="E544" s="24">
        <v>1100.8670873529795</v>
      </c>
      <c r="F544" s="24">
        <v>87.037740401043578</v>
      </c>
      <c r="G544" s="24">
        <v>29.01258013368119</v>
      </c>
      <c r="H544" s="24">
        <v>734.35446891003005</v>
      </c>
      <c r="I544" s="24">
        <v>6313.2700164645748</v>
      </c>
    </row>
    <row r="545" spans="1:9">
      <c r="A545" s="26" t="s">
        <v>655</v>
      </c>
      <c r="B545" s="24">
        <v>1343.1750061889441</v>
      </c>
      <c r="C545" s="24">
        <v>39.924234465123945</v>
      </c>
      <c r="D545" s="24">
        <v>1290.0864239471257</v>
      </c>
      <c r="E545" s="24">
        <v>509.66068858934239</v>
      </c>
      <c r="F545" s="24">
        <v>40.295250185668316</v>
      </c>
      <c r="G545" s="24">
        <v>13.43175006188944</v>
      </c>
      <c r="H545" s="24">
        <v>339.97892079168059</v>
      </c>
      <c r="I545" s="24">
        <v>2922.8101928076735</v>
      </c>
    </row>
    <row r="546" spans="1:9">
      <c r="A546" s="26" t="s">
        <v>1559</v>
      </c>
      <c r="B546" s="24">
        <v>4029.5250185668319</v>
      </c>
      <c r="C546" s="24">
        <v>119.77270339537183</v>
      </c>
      <c r="D546" s="24">
        <v>3870.2592718413771</v>
      </c>
      <c r="E546" s="24">
        <v>1528.982065768027</v>
      </c>
      <c r="F546" s="24">
        <v>120.88575055700494</v>
      </c>
      <c r="G546" s="24">
        <v>40.295250185668323</v>
      </c>
      <c r="H546" s="24">
        <v>1019.9367623750418</v>
      </c>
      <c r="I546" s="24">
        <v>8768.4305784230201</v>
      </c>
    </row>
    <row r="547" spans="1:9">
      <c r="A547" s="26" t="s">
        <v>1569</v>
      </c>
      <c r="B547" s="24">
        <v>2686.3500123778881</v>
      </c>
      <c r="C547" s="24">
        <v>79.84846893024789</v>
      </c>
      <c r="D547" s="24">
        <v>2580.1728478942514</v>
      </c>
      <c r="E547" s="24">
        <v>1019.3213771786848</v>
      </c>
      <c r="F547" s="24">
        <v>80.590500371336631</v>
      </c>
      <c r="G547" s="24">
        <v>26.863500123778881</v>
      </c>
      <c r="H547" s="24">
        <v>679.95784158336119</v>
      </c>
      <c r="I547" s="24">
        <v>5845.620385615347</v>
      </c>
    </row>
    <row r="548" spans="1:9">
      <c r="A548" s="26" t="s">
        <v>1557</v>
      </c>
      <c r="B548" s="24">
        <v>182.03040105640693</v>
      </c>
      <c r="C548" s="24">
        <v>5.4106310630189229</v>
      </c>
      <c r="D548" s="24">
        <v>174.83570500230624</v>
      </c>
      <c r="E548" s="24">
        <v>69.07047787453547</v>
      </c>
      <c r="F548" s="24">
        <v>5.4609120316922075</v>
      </c>
      <c r="G548" s="24">
        <v>1.8203040105640691</v>
      </c>
      <c r="H548" s="24">
        <v>46.074784757965084</v>
      </c>
      <c r="I548" s="24">
        <v>396.10647097887772</v>
      </c>
    </row>
    <row r="549" spans="1:9">
      <c r="A549" s="26" t="s">
        <v>671</v>
      </c>
      <c r="B549" s="24">
        <v>5372.7000247557762</v>
      </c>
      <c r="C549" s="24">
        <v>159.69693786049578</v>
      </c>
      <c r="D549" s="24">
        <v>5160.3456957885028</v>
      </c>
      <c r="E549" s="24">
        <v>2038.6427543573695</v>
      </c>
      <c r="F549" s="24">
        <v>161.18100074267326</v>
      </c>
      <c r="G549" s="24">
        <v>53.727000247557761</v>
      </c>
      <c r="H549" s="24">
        <v>1359.9156831667224</v>
      </c>
      <c r="I549" s="24">
        <v>11691.240771230694</v>
      </c>
    </row>
    <row r="550" spans="1:9">
      <c r="A550" s="26" t="s">
        <v>1561</v>
      </c>
      <c r="B550" s="24">
        <v>109.21824063384415</v>
      </c>
      <c r="C550" s="24">
        <v>3.2463786378113535</v>
      </c>
      <c r="D550" s="24">
        <v>104.90142300138373</v>
      </c>
      <c r="E550" s="24">
        <v>41.442286724721285</v>
      </c>
      <c r="F550" s="24">
        <v>3.276547219015324</v>
      </c>
      <c r="G550" s="24">
        <v>1.0921824063384413</v>
      </c>
      <c r="H550" s="24">
        <v>27.64487085477905</v>
      </c>
      <c r="I550" s="24">
        <v>237.66388258732661</v>
      </c>
    </row>
    <row r="551" spans="1:9">
      <c r="A551" s="26" t="s">
        <v>1551</v>
      </c>
      <c r="B551" s="24">
        <v>327.65472190153247</v>
      </c>
      <c r="C551" s="24">
        <v>9.7391359134340618</v>
      </c>
      <c r="D551" s="24">
        <v>314.70426900415123</v>
      </c>
      <c r="E551" s="24">
        <v>124.32686017416384</v>
      </c>
      <c r="F551" s="24">
        <v>9.8296416570459719</v>
      </c>
      <c r="G551" s="24">
        <v>3.2765472190153244</v>
      </c>
      <c r="H551" s="24">
        <v>82.934612564337158</v>
      </c>
      <c r="I551" s="24">
        <v>712.99164776197995</v>
      </c>
    </row>
    <row r="552" spans="1:9">
      <c r="A552" s="26" t="s">
        <v>1570</v>
      </c>
      <c r="B552" s="24">
        <v>2686.3500123778881</v>
      </c>
      <c r="C552" s="24">
        <v>79.84846893024789</v>
      </c>
      <c r="D552" s="24">
        <v>2580.1728478942514</v>
      </c>
      <c r="E552" s="24">
        <v>1019.3213771786848</v>
      </c>
      <c r="F552" s="24">
        <v>80.590500371336631</v>
      </c>
      <c r="G552" s="24">
        <v>26.863500123778881</v>
      </c>
      <c r="H552" s="24">
        <v>679.95784158336119</v>
      </c>
      <c r="I552" s="24">
        <v>5845.620385615347</v>
      </c>
    </row>
    <row r="553" spans="1:9">
      <c r="A553" s="26" t="s">
        <v>1556</v>
      </c>
      <c r="B553" s="24">
        <v>182.03040105640693</v>
      </c>
      <c r="C553" s="24">
        <v>5.4106310630189229</v>
      </c>
      <c r="D553" s="24">
        <v>174.83570500230624</v>
      </c>
      <c r="E553" s="24">
        <v>69.07047787453547</v>
      </c>
      <c r="F553" s="24">
        <v>5.4609120316922075</v>
      </c>
      <c r="G553" s="24">
        <v>1.8203040105640691</v>
      </c>
      <c r="H553" s="24">
        <v>46.074784757965084</v>
      </c>
      <c r="I553" s="24">
        <v>396.10647097887772</v>
      </c>
    </row>
    <row r="554" spans="1:9">
      <c r="A554" s="26" t="s">
        <v>1560</v>
      </c>
      <c r="B554" s="24">
        <v>3378.0655363922342</v>
      </c>
      <c r="C554" s="24">
        <v>100.4088669697198</v>
      </c>
      <c r="D554" s="24">
        <v>3244.548526903015</v>
      </c>
      <c r="E554" s="24">
        <v>1281.7891931019194</v>
      </c>
      <c r="F554" s="24">
        <v>101.34196609176702</v>
      </c>
      <c r="G554" s="24">
        <v>33.780655363922342</v>
      </c>
      <c r="H554" s="24">
        <v>855.04202366362847</v>
      </c>
      <c r="I554" s="24">
        <v>7350.8249753350829</v>
      </c>
    </row>
    <row r="555" spans="1:9">
      <c r="A555" s="26" t="s">
        <v>1568</v>
      </c>
      <c r="B555" s="24">
        <v>3062.4390141107924</v>
      </c>
      <c r="C555" s="24">
        <v>91.027254580482605</v>
      </c>
      <c r="D555" s="24">
        <v>2941.3970465994466</v>
      </c>
      <c r="E555" s="24">
        <v>1162.0263699837008</v>
      </c>
      <c r="F555" s="24">
        <v>91.873170423323756</v>
      </c>
      <c r="G555" s="24">
        <v>30.624390141107924</v>
      </c>
      <c r="H555" s="24">
        <v>775.15193940503173</v>
      </c>
      <c r="I555" s="24">
        <v>6664.0072396014966</v>
      </c>
    </row>
    <row r="556" spans="1:9">
      <c r="A556" s="26" t="s">
        <v>1542</v>
      </c>
      <c r="B556" s="24">
        <v>1343.1750061889441</v>
      </c>
      <c r="C556" s="24">
        <v>39.924234465123945</v>
      </c>
      <c r="D556" s="24">
        <v>1290.0864239471257</v>
      </c>
      <c r="E556" s="24">
        <v>509.66068858934239</v>
      </c>
      <c r="F556" s="24">
        <v>40.295250185668316</v>
      </c>
      <c r="G556" s="24">
        <v>13.43175006188944</v>
      </c>
      <c r="H556" s="24">
        <v>339.97892079168059</v>
      </c>
      <c r="I556" s="24">
        <v>2922.8101928076735</v>
      </c>
    </row>
    <row r="557" spans="1:9">
      <c r="A557" s="26" t="s">
        <v>1550</v>
      </c>
      <c r="B557" s="24">
        <v>655.30944380306494</v>
      </c>
      <c r="C557" s="24">
        <v>19.478271826868124</v>
      </c>
      <c r="D557" s="24">
        <v>629.40853800830246</v>
      </c>
      <c r="E557" s="24">
        <v>248.65372034832768</v>
      </c>
      <c r="F557" s="24">
        <v>19.659283314091947</v>
      </c>
      <c r="G557" s="24">
        <v>6.553094438030648</v>
      </c>
      <c r="H557" s="24">
        <v>165.86922512867432</v>
      </c>
      <c r="I557" s="24">
        <v>1425.9832955239597</v>
      </c>
    </row>
    <row r="558" spans="1:9">
      <c r="A558" s="26" t="s">
        <v>1549</v>
      </c>
      <c r="B558" s="24">
        <v>673.51248390870558</v>
      </c>
      <c r="C558" s="24">
        <v>20.019334933170015</v>
      </c>
      <c r="D558" s="24">
        <v>646.89210850853306</v>
      </c>
      <c r="E558" s="24">
        <v>255.56076813578125</v>
      </c>
      <c r="F558" s="24">
        <v>20.205374517261166</v>
      </c>
      <c r="G558" s="24">
        <v>6.7351248390870548</v>
      </c>
      <c r="H558" s="24">
        <v>170.4767036044708</v>
      </c>
      <c r="I558" s="24">
        <v>1465.5939426218474</v>
      </c>
    </row>
    <row r="559" spans="1:9">
      <c r="A559" s="26" t="s">
        <v>1563</v>
      </c>
      <c r="B559" s="24">
        <v>2686.3500123778881</v>
      </c>
      <c r="C559" s="24">
        <v>79.84846893024789</v>
      </c>
      <c r="D559" s="24">
        <v>2580.1728478942514</v>
      </c>
      <c r="E559" s="24">
        <v>1019.3213771786848</v>
      </c>
      <c r="F559" s="24">
        <v>80.590500371336631</v>
      </c>
      <c r="G559" s="24">
        <v>26.863500123778881</v>
      </c>
      <c r="H559" s="24">
        <v>679.95784158336119</v>
      </c>
      <c r="I559" s="24">
        <v>5845.620385615347</v>
      </c>
    </row>
    <row r="560" spans="1:9">
      <c r="A560" s="26" t="s">
        <v>1545</v>
      </c>
      <c r="B560" s="24">
        <v>364.06080211281386</v>
      </c>
      <c r="C560" s="24">
        <v>10.821262126037846</v>
      </c>
      <c r="D560" s="24">
        <v>349.67141000461248</v>
      </c>
      <c r="E560" s="24">
        <v>138.14095574907094</v>
      </c>
      <c r="F560" s="24">
        <v>10.921824063384415</v>
      </c>
      <c r="G560" s="24">
        <v>3.6406080211281382</v>
      </c>
      <c r="H560" s="24">
        <v>92.149569515930168</v>
      </c>
      <c r="I560" s="24">
        <v>792.21294195775545</v>
      </c>
    </row>
    <row r="561" spans="1:9">
      <c r="A561" s="26" t="s">
        <v>1573</v>
      </c>
      <c r="B561" s="24">
        <v>2686.3500123778881</v>
      </c>
      <c r="C561" s="24">
        <v>79.84846893024789</v>
      </c>
      <c r="D561" s="24">
        <v>2580.1728478942514</v>
      </c>
      <c r="E561" s="24">
        <v>1019.3213771786848</v>
      </c>
      <c r="F561" s="24">
        <v>80.590500371336631</v>
      </c>
      <c r="G561" s="24">
        <v>26.863500123778881</v>
      </c>
      <c r="H561" s="24">
        <v>679.95784158336119</v>
      </c>
      <c r="I561" s="24">
        <v>5845.620385615347</v>
      </c>
    </row>
    <row r="562" spans="1:9">
      <c r="A562" s="26" t="s">
        <v>1564</v>
      </c>
      <c r="B562" s="24">
        <v>12807.875459232482</v>
      </c>
      <c r="C562" s="24">
        <v>380.69843503518405</v>
      </c>
      <c r="D562" s="24">
        <v>12301.648090105287</v>
      </c>
      <c r="E562" s="24">
        <v>4859.8809506143543</v>
      </c>
      <c r="F562" s="24">
        <v>384.2362637769744</v>
      </c>
      <c r="G562" s="24">
        <v>128.0787545923248</v>
      </c>
      <c r="H562" s="24">
        <v>3241.8766401997627</v>
      </c>
      <c r="I562" s="24">
        <v>27870.52228337101</v>
      </c>
    </row>
    <row r="563" spans="1:9">
      <c r="A563" s="26" t="s">
        <v>1574</v>
      </c>
      <c r="B563" s="24">
        <v>15473.376071296636</v>
      </c>
      <c r="C563" s="24">
        <v>459.92718103822784</v>
      </c>
      <c r="D563" s="24">
        <v>14861.795603870887</v>
      </c>
      <c r="E563" s="24">
        <v>5871.2911325492241</v>
      </c>
      <c r="F563" s="24">
        <v>464.20128213889905</v>
      </c>
      <c r="G563" s="24">
        <v>154.73376071296633</v>
      </c>
      <c r="H563" s="24">
        <v>3916.55716752016</v>
      </c>
      <c r="I563" s="24">
        <v>33670.773421144404</v>
      </c>
    </row>
    <row r="564" spans="1:9">
      <c r="A564" s="26" t="s">
        <v>1576</v>
      </c>
      <c r="B564" s="24">
        <v>5372.7000247557762</v>
      </c>
      <c r="C564" s="24">
        <v>159.69693786049578</v>
      </c>
      <c r="D564" s="24">
        <v>5160.3456957885028</v>
      </c>
      <c r="E564" s="24">
        <v>2038.6427543573695</v>
      </c>
      <c r="F564" s="24">
        <v>161.18100074267326</v>
      </c>
      <c r="G564" s="24">
        <v>53.727000247557761</v>
      </c>
      <c r="H564" s="24">
        <v>1359.9156831667224</v>
      </c>
      <c r="I564" s="24">
        <v>11691.240771230694</v>
      </c>
    </row>
    <row r="565" spans="1:9">
      <c r="A565" s="26" t="s">
        <v>1553</v>
      </c>
      <c r="B565" s="24">
        <v>3331.0740153485813</v>
      </c>
      <c r="C565" s="24">
        <v>99.012101473507386</v>
      </c>
      <c r="D565" s="24">
        <v>3199.4143313888717</v>
      </c>
      <c r="E565" s="24">
        <v>1263.958507701569</v>
      </c>
      <c r="F565" s="24">
        <v>99.93222046045743</v>
      </c>
      <c r="G565" s="24">
        <v>33.31074015348581</v>
      </c>
      <c r="H565" s="24">
        <v>843.14772356336789</v>
      </c>
      <c r="I565" s="24">
        <v>7248.5692781630305</v>
      </c>
    </row>
    <row r="566" spans="1:9">
      <c r="A566" s="26" t="s">
        <v>1566</v>
      </c>
      <c r="B566" s="24">
        <v>1343.1750061889441</v>
      </c>
      <c r="C566" s="24">
        <v>39.924234465123945</v>
      </c>
      <c r="D566" s="24">
        <v>1290.0864239471257</v>
      </c>
      <c r="E566" s="24">
        <v>509.66068858934239</v>
      </c>
      <c r="F566" s="24">
        <v>40.295250185668316</v>
      </c>
      <c r="G566" s="24">
        <v>13.43175006188944</v>
      </c>
      <c r="H566" s="24">
        <v>339.97892079168059</v>
      </c>
      <c r="I566" s="24">
        <v>2922.8101928076735</v>
      </c>
    </row>
    <row r="567" spans="1:9">
      <c r="A567" s="26" t="s">
        <v>1543</v>
      </c>
      <c r="B567" s="24">
        <v>218.43648126768829</v>
      </c>
      <c r="C567" s="24">
        <v>6.492757275622707</v>
      </c>
      <c r="D567" s="24">
        <v>209.80284600276747</v>
      </c>
      <c r="E567" s="24">
        <v>82.88457344944257</v>
      </c>
      <c r="F567" s="24">
        <v>6.553094438030648</v>
      </c>
      <c r="G567" s="24">
        <v>2.1843648126768827</v>
      </c>
      <c r="H567" s="24">
        <v>55.289741709558101</v>
      </c>
      <c r="I567" s="24">
        <v>475.32776517465322</v>
      </c>
    </row>
    <row r="568" spans="1:9">
      <c r="A568" s="26" t="s">
        <v>1554</v>
      </c>
      <c r="B568" s="24">
        <v>1719.2640079218486</v>
      </c>
      <c r="C568" s="24">
        <v>51.103020115358653</v>
      </c>
      <c r="D568" s="24">
        <v>1651.3106226523209</v>
      </c>
      <c r="E568" s="24">
        <v>652.36568139435826</v>
      </c>
      <c r="F568" s="24">
        <v>51.577920237655448</v>
      </c>
      <c r="G568" s="24">
        <v>17.192640079218485</v>
      </c>
      <c r="H568" s="24">
        <v>435.17301861335119</v>
      </c>
      <c r="I568" s="24">
        <v>3741.1970467938227</v>
      </c>
    </row>
    <row r="569" spans="1:9">
      <c r="A569" s="26" t="s">
        <v>1575</v>
      </c>
      <c r="B569" s="24">
        <v>6715.8750309447205</v>
      </c>
      <c r="C569" s="24">
        <v>199.62117232561971</v>
      </c>
      <c r="D569" s="24">
        <v>6450.4321197356294</v>
      </c>
      <c r="E569" s="24">
        <v>2548.303442946712</v>
      </c>
      <c r="F569" s="24">
        <v>201.47625092834159</v>
      </c>
      <c r="G569" s="24">
        <v>67.158750309447214</v>
      </c>
      <c r="H569" s="24">
        <v>1699.894603958403</v>
      </c>
      <c r="I569" s="24">
        <v>14614.050964038368</v>
      </c>
    </row>
    <row r="570" spans="1:9">
      <c r="A570" s="26" t="s">
        <v>1544</v>
      </c>
      <c r="B570" s="24">
        <v>6984.5100321825093</v>
      </c>
      <c r="C570" s="24">
        <v>207.60601921864452</v>
      </c>
      <c r="D570" s="24">
        <v>6708.449404525054</v>
      </c>
      <c r="E570" s="24">
        <v>2650.2355806645805</v>
      </c>
      <c r="F570" s="24">
        <v>209.53530096547522</v>
      </c>
      <c r="G570" s="24">
        <v>69.8451003218251</v>
      </c>
      <c r="H570" s="24">
        <v>1767.8903881167389</v>
      </c>
      <c r="I570" s="24">
        <v>15198.613002599903</v>
      </c>
    </row>
    <row r="571" spans="1:9">
      <c r="A571" s="26" t="s">
        <v>1555</v>
      </c>
      <c r="B571" s="24">
        <v>400.4668823240952</v>
      </c>
      <c r="C571" s="24">
        <v>11.90338833864163</v>
      </c>
      <c r="D571" s="24">
        <v>384.63855100507374</v>
      </c>
      <c r="E571" s="24">
        <v>151.95505132397804</v>
      </c>
      <c r="F571" s="24">
        <v>12.014006469722855</v>
      </c>
      <c r="G571" s="24">
        <v>4.0046688232409515</v>
      </c>
      <c r="H571" s="24">
        <v>101.36452646752318</v>
      </c>
      <c r="I571" s="24">
        <v>871.43423615353095</v>
      </c>
    </row>
    <row r="572" spans="1:9">
      <c r="A572" s="26" t="s">
        <v>1572</v>
      </c>
      <c r="B572" s="24">
        <v>127.42128073948486</v>
      </c>
      <c r="C572" s="24">
        <v>3.7874417441132469</v>
      </c>
      <c r="D572" s="24">
        <v>122.38499350161439</v>
      </c>
      <c r="E572" s="24">
        <v>48.349334512174842</v>
      </c>
      <c r="F572" s="24">
        <v>3.8226384221845455</v>
      </c>
      <c r="G572" s="24">
        <v>1.2742128073948487</v>
      </c>
      <c r="H572" s="24">
        <v>32.252349330575562</v>
      </c>
      <c r="I572" s="24">
        <v>277.27452968521442</v>
      </c>
    </row>
    <row r="573" spans="1:9">
      <c r="A573" s="26" t="s">
        <v>1552</v>
      </c>
      <c r="B573" s="24">
        <v>1019.3702459158787</v>
      </c>
      <c r="C573" s="24">
        <v>30.299533952905971</v>
      </c>
      <c r="D573" s="24">
        <v>979.07994801291488</v>
      </c>
      <c r="E573" s="24">
        <v>386.79467609739868</v>
      </c>
      <c r="F573" s="24">
        <v>30.581107377476361</v>
      </c>
      <c r="G573" s="24">
        <v>10.193702459158787</v>
      </c>
      <c r="H573" s="24">
        <v>258.0187946446045</v>
      </c>
      <c r="I573" s="24">
        <v>2218.1962374817153</v>
      </c>
    </row>
    <row r="574" spans="1:9">
      <c r="A574" s="26" t="s">
        <v>1558</v>
      </c>
      <c r="B574" s="24">
        <v>182.03040105640693</v>
      </c>
      <c r="C574" s="24">
        <v>5.4106310630189229</v>
      </c>
      <c r="D574" s="24">
        <v>174.83570500230624</v>
      </c>
      <c r="E574" s="24">
        <v>69.07047787453547</v>
      </c>
      <c r="F574" s="24">
        <v>5.4609120316922075</v>
      </c>
      <c r="G574" s="24">
        <v>1.8203040105640691</v>
      </c>
      <c r="H574" s="24">
        <v>46.074784757965084</v>
      </c>
      <c r="I574" s="24">
        <v>396.10647097887772</v>
      </c>
    </row>
    <row r="575" spans="1:9">
      <c r="A575" s="26" t="s">
        <v>1547</v>
      </c>
      <c r="B575" s="24">
        <v>218.43648126768829</v>
      </c>
      <c r="C575" s="24">
        <v>6.492757275622707</v>
      </c>
      <c r="D575" s="24">
        <v>209.80284600276747</v>
      </c>
      <c r="E575" s="24">
        <v>82.88457344944257</v>
      </c>
      <c r="F575" s="24">
        <v>6.553094438030648</v>
      </c>
      <c r="G575" s="24">
        <v>2.1843648126768827</v>
      </c>
      <c r="H575" s="24">
        <v>55.289741709558101</v>
      </c>
      <c r="I575" s="24">
        <v>475.32776517465322</v>
      </c>
    </row>
    <row r="576" spans="1:9">
      <c r="A576" s="26" t="s">
        <v>1562</v>
      </c>
      <c r="B576" s="24">
        <v>218.43648126768829</v>
      </c>
      <c r="C576" s="24">
        <v>6.492757275622707</v>
      </c>
      <c r="D576" s="24">
        <v>209.80284600276747</v>
      </c>
      <c r="E576" s="24">
        <v>82.88457344944257</v>
      </c>
      <c r="F576" s="24">
        <v>6.553094438030648</v>
      </c>
      <c r="G576" s="24">
        <v>2.1843648126768827</v>
      </c>
      <c r="H576" s="24">
        <v>55.289741709558101</v>
      </c>
      <c r="I576" s="24">
        <v>475.32776517465322</v>
      </c>
    </row>
    <row r="577" spans="1:9">
      <c r="A577" s="26" t="s">
        <v>1571</v>
      </c>
      <c r="B577" s="24">
        <v>5372.7000247557762</v>
      </c>
      <c r="C577" s="24">
        <v>159.69693786049578</v>
      </c>
      <c r="D577" s="24">
        <v>5160.3456957885028</v>
      </c>
      <c r="E577" s="24">
        <v>2038.6427543573695</v>
      </c>
      <c r="F577" s="24">
        <v>161.18100074267326</v>
      </c>
      <c r="G577" s="24">
        <v>53.727000247557761</v>
      </c>
      <c r="H577" s="24">
        <v>1359.9156831667224</v>
      </c>
      <c r="I577" s="24">
        <v>11691.240771230694</v>
      </c>
    </row>
    <row r="578" spans="1:9">
      <c r="A578" s="26" t="s">
        <v>1565</v>
      </c>
      <c r="B578" s="24">
        <v>2686.3500123778881</v>
      </c>
      <c r="C578" s="24">
        <v>79.84846893024789</v>
      </c>
      <c r="D578" s="24">
        <v>2580.1728478942514</v>
      </c>
      <c r="E578" s="24">
        <v>1019.3213771786848</v>
      </c>
      <c r="F578" s="24">
        <v>80.590500371336631</v>
      </c>
      <c r="G578" s="24">
        <v>26.863500123778881</v>
      </c>
      <c r="H578" s="24">
        <v>679.95784158336119</v>
      </c>
      <c r="I578" s="24">
        <v>5845.620385615347</v>
      </c>
    </row>
    <row r="579" spans="1:9">
      <c r="A579" s="26" t="s">
        <v>1567</v>
      </c>
      <c r="B579" s="24">
        <v>4835.4300222801985</v>
      </c>
      <c r="C579" s="24">
        <v>143.72724407444622</v>
      </c>
      <c r="D579" s="24">
        <v>4644.3111262096527</v>
      </c>
      <c r="E579" s="24">
        <v>1834.7784789216325</v>
      </c>
      <c r="F579" s="24">
        <v>145.06290066840594</v>
      </c>
      <c r="G579" s="24">
        <v>48.354300222801982</v>
      </c>
      <c r="H579" s="24">
        <v>1223.92411485005</v>
      </c>
      <c r="I579" s="24">
        <v>10522.116694107624</v>
      </c>
    </row>
    <row r="580" spans="1:9">
      <c r="A580" s="26" t="s">
        <v>1548</v>
      </c>
      <c r="B580" s="24">
        <v>491.48208285229867</v>
      </c>
      <c r="C580" s="24">
        <v>14.608703870151093</v>
      </c>
      <c r="D580" s="24">
        <v>472.05640350622684</v>
      </c>
      <c r="E580" s="24">
        <v>186.49029026124578</v>
      </c>
      <c r="F580" s="24">
        <v>14.74446248556896</v>
      </c>
      <c r="G580" s="24">
        <v>4.914820828522986</v>
      </c>
      <c r="H580" s="24">
        <v>124.40191884650574</v>
      </c>
      <c r="I580" s="24">
        <v>1069.4874716429699</v>
      </c>
    </row>
    <row r="581" spans="1:9">
      <c r="A581" s="26" t="s">
        <v>1541</v>
      </c>
      <c r="B581" s="24">
        <v>5481.9182653896205</v>
      </c>
      <c r="C581" s="24">
        <v>162.94331649830713</v>
      </c>
      <c r="D581" s="24">
        <v>5265.2471187898864</v>
      </c>
      <c r="E581" s="24">
        <v>2080.0850410820908</v>
      </c>
      <c r="F581" s="24">
        <v>164.45754796168859</v>
      </c>
      <c r="G581" s="24">
        <v>54.819182653896199</v>
      </c>
      <c r="H581" s="24">
        <v>1387.5605540215015</v>
      </c>
      <c r="I581" s="24">
        <v>11928.904653818021</v>
      </c>
    </row>
    <row r="582" spans="1:9">
      <c r="A582" s="25" t="s">
        <v>5</v>
      </c>
      <c r="B582" s="24">
        <v>22220.267400556208</v>
      </c>
      <c r="C582" s="24">
        <v>1603.0965461604058</v>
      </c>
      <c r="D582" s="24">
        <v>61488.827059382544</v>
      </c>
      <c r="E582" s="24">
        <v>11575.482040422536</v>
      </c>
      <c r="F582" s="24">
        <v>666.60802201668616</v>
      </c>
      <c r="G582" s="24">
        <v>222.20267400556213</v>
      </c>
      <c r="H582" s="24">
        <v>17593.226628226046</v>
      </c>
      <c r="I582" s="24">
        <v>150130.03401692293</v>
      </c>
    </row>
    <row r="583" spans="1:9">
      <c r="A583" s="26" t="s">
        <v>1373</v>
      </c>
      <c r="B583" s="24">
        <v>1193.6931695134531</v>
      </c>
      <c r="C583" s="24">
        <v>86.119818574927834</v>
      </c>
      <c r="D583" s="24">
        <v>3303.2362544989733</v>
      </c>
      <c r="E583" s="24">
        <v>621.84552491623708</v>
      </c>
      <c r="F583" s="24">
        <v>35.810795085403591</v>
      </c>
      <c r="G583" s="24">
        <v>11.936931695134531</v>
      </c>
      <c r="H583" s="24">
        <v>945.12429023648667</v>
      </c>
      <c r="I583" s="24">
        <v>8065.1232910157223</v>
      </c>
    </row>
    <row r="584" spans="1:9">
      <c r="A584" s="26" t="s">
        <v>1376</v>
      </c>
      <c r="B584" s="24">
        <v>167.78235885096211</v>
      </c>
      <c r="C584" s="24">
        <v>12.104774219498832</v>
      </c>
      <c r="D584" s="24">
        <v>464.29416266807965</v>
      </c>
      <c r="E584" s="24">
        <v>87.404964421374387</v>
      </c>
      <c r="F584" s="24">
        <v>5.0334707655288629</v>
      </c>
      <c r="G584" s="24">
        <v>1.6778235885096211</v>
      </c>
      <c r="H584" s="24">
        <v>132.84417375685746</v>
      </c>
      <c r="I584" s="24">
        <v>1133.6124263339868</v>
      </c>
    </row>
    <row r="585" spans="1:9">
      <c r="A585" s="26" t="s">
        <v>1381</v>
      </c>
      <c r="B585" s="24">
        <v>1100.480747929585</v>
      </c>
      <c r="C585" s="24">
        <v>79.394944008539596</v>
      </c>
      <c r="D585" s="24">
        <v>3045.2950530167063</v>
      </c>
      <c r="E585" s="24">
        <v>573.28721134880686</v>
      </c>
      <c r="F585" s="24">
        <v>33.014422437887546</v>
      </c>
      <c r="G585" s="24">
        <v>11.004807479295852</v>
      </c>
      <c r="H585" s="24">
        <v>871.32197148267687</v>
      </c>
      <c r="I585" s="24">
        <v>7435.3386097190623</v>
      </c>
    </row>
    <row r="586" spans="1:9">
      <c r="A586" s="26" t="s">
        <v>1374</v>
      </c>
      <c r="B586" s="24">
        <v>74.569937267094275</v>
      </c>
      <c r="C586" s="24">
        <v>5.3798996531105923</v>
      </c>
      <c r="D586" s="24">
        <v>206.35296118581317</v>
      </c>
      <c r="E586" s="24">
        <v>38.846650853944176</v>
      </c>
      <c r="F586" s="24">
        <v>2.237098118012828</v>
      </c>
      <c r="G586" s="24">
        <v>0.74569937267094266</v>
      </c>
      <c r="H586" s="24">
        <v>59.041855003047765</v>
      </c>
      <c r="I586" s="24">
        <v>503.82774503732747</v>
      </c>
    </row>
    <row r="587" spans="1:9">
      <c r="A587" s="26" t="s">
        <v>1371</v>
      </c>
      <c r="B587" s="24">
        <v>55.927452950320706</v>
      </c>
      <c r="C587" s="24">
        <v>4.0349247398329444</v>
      </c>
      <c r="D587" s="24">
        <v>154.76472088935989</v>
      </c>
      <c r="E587" s="24">
        <v>29.134988140458134</v>
      </c>
      <c r="F587" s="24">
        <v>1.6778235885096211</v>
      </c>
      <c r="G587" s="24">
        <v>0.559274529503207</v>
      </c>
      <c r="H587" s="24">
        <v>44.281391252285829</v>
      </c>
      <c r="I587" s="24">
        <v>377.87080877799559</v>
      </c>
    </row>
    <row r="588" spans="1:9">
      <c r="A588" s="26" t="s">
        <v>1370</v>
      </c>
      <c r="B588" s="24">
        <v>55.927452950320706</v>
      </c>
      <c r="C588" s="24">
        <v>4.0349247398329444</v>
      </c>
      <c r="D588" s="24">
        <v>154.76472088935989</v>
      </c>
      <c r="E588" s="24">
        <v>29.134988140458134</v>
      </c>
      <c r="F588" s="24">
        <v>1.6778235885096211</v>
      </c>
      <c r="G588" s="24">
        <v>0.559274529503207</v>
      </c>
      <c r="H588" s="24">
        <v>44.281391252285829</v>
      </c>
      <c r="I588" s="24">
        <v>377.87080877799559</v>
      </c>
    </row>
    <row r="589" spans="1:9">
      <c r="A589" s="26" t="s">
        <v>1372</v>
      </c>
      <c r="B589" s="24">
        <v>1100.4807479295853</v>
      </c>
      <c r="C589" s="24">
        <v>79.394944008539596</v>
      </c>
      <c r="D589" s="24">
        <v>3045.2950530167068</v>
      </c>
      <c r="E589" s="24">
        <v>573.28721134880686</v>
      </c>
      <c r="F589" s="24">
        <v>33.014422437887553</v>
      </c>
      <c r="G589" s="24">
        <v>11.004807479295852</v>
      </c>
      <c r="H589" s="24">
        <v>871.32197148267699</v>
      </c>
      <c r="I589" s="24">
        <v>7435.3386097190632</v>
      </c>
    </row>
    <row r="590" spans="1:9">
      <c r="A590" s="26" t="s">
        <v>5</v>
      </c>
      <c r="B590" s="24">
        <v>1993.3485428700851</v>
      </c>
      <c r="C590" s="24">
        <v>143.81150805993099</v>
      </c>
      <c r="D590" s="24">
        <v>5516.0751044131348</v>
      </c>
      <c r="E590" s="24">
        <v>1038.4200082901577</v>
      </c>
      <c r="F590" s="24">
        <v>59.800456286102545</v>
      </c>
      <c r="G590" s="24">
        <v>19.933485428700852</v>
      </c>
      <c r="H590" s="24">
        <v>1578.2633049177314</v>
      </c>
      <c r="I590" s="24">
        <v>13467.951539646128</v>
      </c>
    </row>
    <row r="591" spans="1:9">
      <c r="A591" s="26" t="s">
        <v>1368</v>
      </c>
      <c r="B591" s="24">
        <v>93.212421583867837</v>
      </c>
      <c r="C591" s="24">
        <v>6.7248745663882401</v>
      </c>
      <c r="D591" s="24">
        <v>257.94120148226648</v>
      </c>
      <c r="E591" s="24">
        <v>48.558313567430218</v>
      </c>
      <c r="F591" s="24">
        <v>2.7963726475160349</v>
      </c>
      <c r="G591" s="24">
        <v>0.93212421583867833</v>
      </c>
      <c r="H591" s="24">
        <v>73.802318753809701</v>
      </c>
      <c r="I591" s="24">
        <v>629.7846812966593</v>
      </c>
    </row>
    <row r="592" spans="1:9">
      <c r="A592" s="26" t="s">
        <v>1375</v>
      </c>
      <c r="B592" s="24">
        <v>4907.8156937758031</v>
      </c>
      <c r="C592" s="24">
        <v>354.07775460374899</v>
      </c>
      <c r="D592" s="24">
        <v>13581.107058430356</v>
      </c>
      <c r="E592" s="24">
        <v>2556.6898632184602</v>
      </c>
      <c r="F592" s="24">
        <v>147.23447081327407</v>
      </c>
      <c r="G592" s="24">
        <v>49.078156937758031</v>
      </c>
      <c r="H592" s="24">
        <v>3885.8359439905216</v>
      </c>
      <c r="I592" s="24">
        <v>33159.391098817556</v>
      </c>
    </row>
    <row r="593" spans="1:9">
      <c r="A593" s="26" t="s">
        <v>1380</v>
      </c>
      <c r="B593" s="24">
        <v>5227.283552665529</v>
      </c>
      <c r="C593" s="24">
        <v>377.12598404056308</v>
      </c>
      <c r="D593" s="24">
        <v>14465.151501829354</v>
      </c>
      <c r="E593" s="24">
        <v>2723.1142539068328</v>
      </c>
      <c r="F593" s="24">
        <v>156.81850657996586</v>
      </c>
      <c r="G593" s="24">
        <v>52.272835526655292</v>
      </c>
      <c r="H593" s="24">
        <v>4138.7793645427155</v>
      </c>
      <c r="I593" s="24">
        <v>35317.858396165546</v>
      </c>
    </row>
    <row r="594" spans="1:9">
      <c r="A594" s="26" t="s">
        <v>1378</v>
      </c>
      <c r="B594" s="24">
        <v>55.927452950320706</v>
      </c>
      <c r="C594" s="24">
        <v>4.0349247398329444</v>
      </c>
      <c r="D594" s="24">
        <v>154.76472088935989</v>
      </c>
      <c r="E594" s="24">
        <v>29.134988140458134</v>
      </c>
      <c r="F594" s="24">
        <v>1.6778235885096211</v>
      </c>
      <c r="G594" s="24">
        <v>0.559274529503207</v>
      </c>
      <c r="H594" s="24">
        <v>44.281391252285829</v>
      </c>
      <c r="I594" s="24">
        <v>377.87080877799559</v>
      </c>
    </row>
    <row r="595" spans="1:9">
      <c r="A595" s="26" t="s">
        <v>1369</v>
      </c>
      <c r="B595" s="24">
        <v>3631.5864681676308</v>
      </c>
      <c r="C595" s="24">
        <v>262.00331522818067</v>
      </c>
      <c r="D595" s="24">
        <v>10049.47367495513</v>
      </c>
      <c r="E595" s="24">
        <v>1891.8477974510627</v>
      </c>
      <c r="F595" s="24">
        <v>108.94759404502892</v>
      </c>
      <c r="G595" s="24">
        <v>36.31586468167631</v>
      </c>
      <c r="H595" s="24">
        <v>2875.3625058928337</v>
      </c>
      <c r="I595" s="24">
        <v>24536.617412072905</v>
      </c>
    </row>
    <row r="596" spans="1:9">
      <c r="A596" s="26" t="s">
        <v>1377</v>
      </c>
      <c r="B596" s="24">
        <v>111.85490590064141</v>
      </c>
      <c r="C596" s="24">
        <v>8.0698494796658888</v>
      </c>
      <c r="D596" s="24">
        <v>309.52944177871979</v>
      </c>
      <c r="E596" s="24">
        <v>58.269976280916268</v>
      </c>
      <c r="F596" s="24">
        <v>3.3556471770192422</v>
      </c>
      <c r="G596" s="24">
        <v>1.118549059006414</v>
      </c>
      <c r="H596" s="24">
        <v>88.562782504571658</v>
      </c>
      <c r="I596" s="24">
        <v>755.74161755599118</v>
      </c>
    </row>
    <row r="597" spans="1:9">
      <c r="A597" s="26" t="s">
        <v>1379</v>
      </c>
      <c r="B597" s="24">
        <v>111.85490590064141</v>
      </c>
      <c r="C597" s="24">
        <v>8.0698494796658888</v>
      </c>
      <c r="D597" s="24">
        <v>309.52944177871979</v>
      </c>
      <c r="E597" s="24">
        <v>58.269976280916268</v>
      </c>
      <c r="F597" s="24">
        <v>3.3556471770192422</v>
      </c>
      <c r="G597" s="24">
        <v>1.118549059006414</v>
      </c>
      <c r="H597" s="24">
        <v>88.562782504571658</v>
      </c>
      <c r="I597" s="24">
        <v>755.74161755599118</v>
      </c>
    </row>
    <row r="598" spans="1:9">
      <c r="A598" s="26" t="s">
        <v>1382</v>
      </c>
      <c r="B598" s="24">
        <v>2338.5215893503682</v>
      </c>
      <c r="C598" s="24">
        <v>168.71425601814664</v>
      </c>
      <c r="D598" s="24">
        <v>6471.251987660502</v>
      </c>
      <c r="E598" s="24">
        <v>1218.2353241162145</v>
      </c>
      <c r="F598" s="24">
        <v>70.155647680511052</v>
      </c>
      <c r="G598" s="24">
        <v>23.385215893503684</v>
      </c>
      <c r="H598" s="24">
        <v>1851.5591894006884</v>
      </c>
      <c r="I598" s="24">
        <v>15800.09454565301</v>
      </c>
    </row>
    <row r="599" spans="1:9">
      <c r="A599" s="25" t="s">
        <v>4</v>
      </c>
      <c r="B599" s="24">
        <v>44823.474155598364</v>
      </c>
      <c r="C599" s="24">
        <v>2491.0454772479548</v>
      </c>
      <c r="D599" s="24">
        <v>76557.119853529948</v>
      </c>
      <c r="E599" s="24">
        <v>30731.824526542321</v>
      </c>
      <c r="F599" s="24">
        <v>1344.7042246679509</v>
      </c>
      <c r="G599" s="24">
        <v>448.23474155598365</v>
      </c>
      <c r="H599" s="24">
        <v>21149.004116469769</v>
      </c>
      <c r="I599" s="24">
        <v>180373.42927561043</v>
      </c>
    </row>
    <row r="600" spans="1:9">
      <c r="A600" s="26" t="s">
        <v>1359</v>
      </c>
      <c r="B600" s="24">
        <v>1382.5327647661472</v>
      </c>
      <c r="C600" s="24">
        <v>76.833669314935918</v>
      </c>
      <c r="D600" s="24">
        <v>2361.3235825098236</v>
      </c>
      <c r="E600" s="24">
        <v>947.89070078545001</v>
      </c>
      <c r="F600" s="24">
        <v>41.475982942984409</v>
      </c>
      <c r="G600" s="24">
        <v>13.825327647661471</v>
      </c>
      <c r="H600" s="24">
        <v>652.31871656565147</v>
      </c>
      <c r="I600" s="24">
        <v>5563.4281046823917</v>
      </c>
    </row>
    <row r="601" spans="1:9">
      <c r="A601" s="26" t="s">
        <v>1357</v>
      </c>
      <c r="B601" s="24">
        <v>3547.7404897316674</v>
      </c>
      <c r="C601" s="24">
        <v>197.16416605096452</v>
      </c>
      <c r="D601" s="24">
        <v>6059.432005175915</v>
      </c>
      <c r="E601" s="24">
        <v>2432.3982076370457</v>
      </c>
      <c r="F601" s="24">
        <v>106.43221469195001</v>
      </c>
      <c r="G601" s="24">
        <v>35.477404897316674</v>
      </c>
      <c r="H601" s="24">
        <v>1673.9259871075892</v>
      </c>
      <c r="I601" s="24">
        <v>14276.406065523812</v>
      </c>
    </row>
    <row r="602" spans="1:9">
      <c r="A602" s="26" t="s">
        <v>1349</v>
      </c>
      <c r="B602" s="24">
        <v>2201.1528585926403</v>
      </c>
      <c r="C602" s="24">
        <v>122.32813222140136</v>
      </c>
      <c r="D602" s="24">
        <v>3759.5016090507502</v>
      </c>
      <c r="E602" s="24">
        <v>1509.1521726215249</v>
      </c>
      <c r="F602" s="24">
        <v>66.034585757779212</v>
      </c>
      <c r="G602" s="24">
        <v>22.011528585926406</v>
      </c>
      <c r="H602" s="24">
        <v>1038.5672182784313</v>
      </c>
      <c r="I602" s="24">
        <v>8857.6242012374023</v>
      </c>
    </row>
    <row r="603" spans="1:9">
      <c r="A603" s="26" t="s">
        <v>1356</v>
      </c>
      <c r="B603" s="24">
        <v>87.736965594005795</v>
      </c>
      <c r="C603" s="24">
        <v>4.8759444788174733</v>
      </c>
      <c r="D603" s="24">
        <v>149.85204777408819</v>
      </c>
      <c r="E603" s="24">
        <v>60.154128655141335</v>
      </c>
      <c r="F603" s="24">
        <v>2.6321089678201735</v>
      </c>
      <c r="G603" s="24">
        <v>0.877369655940058</v>
      </c>
      <c r="H603" s="24">
        <v>41.396823460691976</v>
      </c>
      <c r="I603" s="24">
        <v>353.06092748391984</v>
      </c>
    </row>
    <row r="604" spans="1:9">
      <c r="A604" s="26" t="s">
        <v>1360</v>
      </c>
      <c r="B604" s="24">
        <v>1123.573604931719</v>
      </c>
      <c r="C604" s="24">
        <v>62.442124347712237</v>
      </c>
      <c r="D604" s="24">
        <v>1919.029275562677</v>
      </c>
      <c r="E604" s="24">
        <v>770.34338635938832</v>
      </c>
      <c r="F604" s="24">
        <v>33.707208147951562</v>
      </c>
      <c r="G604" s="24">
        <v>11.23573604931719</v>
      </c>
      <c r="H604" s="24">
        <v>530.13433794465959</v>
      </c>
      <c r="I604" s="24">
        <v>4521.354669242698</v>
      </c>
    </row>
    <row r="605" spans="1:9">
      <c r="A605" s="26" t="s">
        <v>1352</v>
      </c>
      <c r="B605" s="24">
        <v>6484.0282135043835</v>
      </c>
      <c r="C605" s="24">
        <v>360.34710516924258</v>
      </c>
      <c r="D605" s="24">
        <v>11074.521429368624</v>
      </c>
      <c r="E605" s="24">
        <v>4445.5727949788661</v>
      </c>
      <c r="F605" s="24">
        <v>194.52084640513149</v>
      </c>
      <c r="G605" s="24">
        <v>64.840282135043836</v>
      </c>
      <c r="H605" s="24">
        <v>3059.3509753991921</v>
      </c>
      <c r="I605" s="24">
        <v>26092.274782844375</v>
      </c>
    </row>
    <row r="606" spans="1:9">
      <c r="A606" s="26" t="s">
        <v>1351</v>
      </c>
      <c r="B606" s="24">
        <v>2460.1120184270685</v>
      </c>
      <c r="C606" s="24">
        <v>136.71967718862504</v>
      </c>
      <c r="D606" s="24">
        <v>4201.7959159978973</v>
      </c>
      <c r="E606" s="24">
        <v>1686.6994870475864</v>
      </c>
      <c r="F606" s="24">
        <v>73.803360552812052</v>
      </c>
      <c r="G606" s="24">
        <v>24.601120184270684</v>
      </c>
      <c r="H606" s="24">
        <v>1160.751596899423</v>
      </c>
      <c r="I606" s="24">
        <v>9899.6976366770978</v>
      </c>
    </row>
    <row r="607" spans="1:9">
      <c r="A607" s="26" t="s">
        <v>293</v>
      </c>
      <c r="B607" s="24">
        <v>2071.6732786754264</v>
      </c>
      <c r="C607" s="24">
        <v>115.13235973778953</v>
      </c>
      <c r="D607" s="24">
        <v>3538.3544555771773</v>
      </c>
      <c r="E607" s="24">
        <v>1420.378515408494</v>
      </c>
      <c r="F607" s="24">
        <v>62.150198360262777</v>
      </c>
      <c r="G607" s="24">
        <v>20.716732786754264</v>
      </c>
      <c r="H607" s="24">
        <v>977.47502896793515</v>
      </c>
      <c r="I607" s="24">
        <v>8336.5874835175564</v>
      </c>
    </row>
    <row r="608" spans="1:9">
      <c r="A608" s="26" t="s">
        <v>1365</v>
      </c>
      <c r="B608" s="24">
        <v>1035.8366393377132</v>
      </c>
      <c r="C608" s="24">
        <v>57.566179868894764</v>
      </c>
      <c r="D608" s="24">
        <v>1769.1772277885887</v>
      </c>
      <c r="E608" s="24">
        <v>710.18925770424698</v>
      </c>
      <c r="F608" s="24">
        <v>31.075099180131389</v>
      </c>
      <c r="G608" s="24">
        <v>10.358366393377132</v>
      </c>
      <c r="H608" s="24">
        <v>488.73751448396757</v>
      </c>
      <c r="I608" s="24">
        <v>4168.2937417587782</v>
      </c>
    </row>
    <row r="609" spans="1:9">
      <c r="A609" s="26" t="s">
        <v>1366</v>
      </c>
      <c r="B609" s="24">
        <v>1294.7957991721414</v>
      </c>
      <c r="C609" s="24">
        <v>71.957724836118445</v>
      </c>
      <c r="D609" s="24">
        <v>2211.4715347357355</v>
      </c>
      <c r="E609" s="24">
        <v>887.73657213030867</v>
      </c>
      <c r="F609" s="24">
        <v>38.843873975164236</v>
      </c>
      <c r="G609" s="24">
        <v>12.947957991721413</v>
      </c>
      <c r="H609" s="24">
        <v>610.92189310495951</v>
      </c>
      <c r="I609" s="24">
        <v>5210.3671771984718</v>
      </c>
    </row>
    <row r="610" spans="1:9">
      <c r="A610" s="26" t="s">
        <v>1362</v>
      </c>
      <c r="B610" s="24">
        <v>1253.0531848489331</v>
      </c>
      <c r="C610" s="24">
        <v>69.63789683132407</v>
      </c>
      <c r="D610" s="24">
        <v>2140.1764290362503</v>
      </c>
      <c r="E610" s="24">
        <v>859.11704357241911</v>
      </c>
      <c r="F610" s="24">
        <v>37.591595545467982</v>
      </c>
      <c r="G610" s="24">
        <v>12.53053184848933</v>
      </c>
      <c r="H610" s="24">
        <v>591.22652725515559</v>
      </c>
      <c r="I610" s="24">
        <v>5042.3913869625449</v>
      </c>
    </row>
    <row r="611" spans="1:9">
      <c r="A611" s="26" t="s">
        <v>1361</v>
      </c>
      <c r="B611" s="24">
        <v>346.69612542843413</v>
      </c>
      <c r="C611" s="24">
        <v>19.267489446041164</v>
      </c>
      <c r="D611" s="24">
        <v>592.14635472123541</v>
      </c>
      <c r="E611" s="24">
        <v>237.70144308120308</v>
      </c>
      <c r="F611" s="24">
        <v>10.40088376285302</v>
      </c>
      <c r="G611" s="24">
        <v>3.4669612542843411</v>
      </c>
      <c r="H611" s="24">
        <v>163.58120208168387</v>
      </c>
      <c r="I611" s="24">
        <v>1395.1343629236144</v>
      </c>
    </row>
    <row r="612" spans="1:9">
      <c r="A612" s="26" t="s">
        <v>1367</v>
      </c>
      <c r="B612" s="24">
        <v>4531.785297102495</v>
      </c>
      <c r="C612" s="24">
        <v>251.85203692641457</v>
      </c>
      <c r="D612" s="24">
        <v>7740.1503715750741</v>
      </c>
      <c r="E612" s="24">
        <v>3107.0780024560804</v>
      </c>
      <c r="F612" s="24">
        <v>135.95355891307483</v>
      </c>
      <c r="G612" s="24">
        <v>45.317852971024955</v>
      </c>
      <c r="H612" s="24">
        <v>2138.2266258673585</v>
      </c>
      <c r="I612" s="24">
        <v>18236.285120194654</v>
      </c>
    </row>
    <row r="613" spans="1:9">
      <c r="A613" s="26" t="s">
        <v>1363</v>
      </c>
      <c r="B613" s="24">
        <v>1553.7549590065698</v>
      </c>
      <c r="C613" s="24">
        <v>86.349269803342139</v>
      </c>
      <c r="D613" s="24">
        <v>2653.7658416828831</v>
      </c>
      <c r="E613" s="24">
        <v>1065.2838865563704</v>
      </c>
      <c r="F613" s="24">
        <v>46.612648770197083</v>
      </c>
      <c r="G613" s="24">
        <v>15.537549590065698</v>
      </c>
      <c r="H613" s="24">
        <v>733.10627172595139</v>
      </c>
      <c r="I613" s="24">
        <v>6252.4406126381673</v>
      </c>
    </row>
    <row r="614" spans="1:9">
      <c r="A614" s="26" t="s">
        <v>1354</v>
      </c>
      <c r="B614" s="24">
        <v>140.37914495040928</v>
      </c>
      <c r="C614" s="24">
        <v>7.8015111661079573</v>
      </c>
      <c r="D614" s="24">
        <v>239.76327643854111</v>
      </c>
      <c r="E614" s="24">
        <v>96.246605848226139</v>
      </c>
      <c r="F614" s="24">
        <v>4.2113743485122779</v>
      </c>
      <c r="G614" s="24">
        <v>1.4037914495040928</v>
      </c>
      <c r="H614" s="24">
        <v>66.234917537107165</v>
      </c>
      <c r="I614" s="24">
        <v>564.89748397427172</v>
      </c>
    </row>
    <row r="615" spans="1:9">
      <c r="A615" s="26" t="s">
        <v>364</v>
      </c>
      <c r="B615" s="24">
        <v>52.642179356403467</v>
      </c>
      <c r="C615" s="24">
        <v>2.9255666872904835</v>
      </c>
      <c r="D615" s="24">
        <v>89.911228664452906</v>
      </c>
      <c r="E615" s="24">
        <v>36.092477193084797</v>
      </c>
      <c r="F615" s="24">
        <v>1.579265380692104</v>
      </c>
      <c r="G615" s="24">
        <v>0.52642179356403473</v>
      </c>
      <c r="H615" s="24">
        <v>24.838094076415182</v>
      </c>
      <c r="I615" s="24">
        <v>211.83655649035188</v>
      </c>
    </row>
    <row r="616" spans="1:9">
      <c r="A616" s="26" t="s">
        <v>1350</v>
      </c>
      <c r="B616" s="24">
        <v>2721.1970467352912</v>
      </c>
      <c r="C616" s="24">
        <v>151.2293663904631</v>
      </c>
      <c r="D616" s="24">
        <v>4647.7211411326034</v>
      </c>
      <c r="E616" s="24">
        <v>1865.7043372433295</v>
      </c>
      <c r="F616" s="24">
        <v>81.635911402058724</v>
      </c>
      <c r="G616" s="24">
        <v>27.211970467352913</v>
      </c>
      <c r="H616" s="24">
        <v>1283.939021400957</v>
      </c>
      <c r="I616" s="24">
        <v>10950.325745622824</v>
      </c>
    </row>
    <row r="617" spans="1:9">
      <c r="A617" s="26" t="s">
        <v>1358</v>
      </c>
      <c r="B617" s="24">
        <v>9568.1932577026346</v>
      </c>
      <c r="C617" s="24">
        <v>531.74826336074182</v>
      </c>
      <c r="D617" s="24">
        <v>16342.180783864746</v>
      </c>
      <c r="E617" s="24">
        <v>6560.134879572618</v>
      </c>
      <c r="F617" s="24">
        <v>287.04579773107901</v>
      </c>
      <c r="G617" s="24">
        <v>95.681932577026345</v>
      </c>
      <c r="H617" s="24">
        <v>4514.5487360456464</v>
      </c>
      <c r="I617" s="24">
        <v>38503.214272783975</v>
      </c>
    </row>
    <row r="618" spans="1:9">
      <c r="A618" s="26" t="s">
        <v>1364</v>
      </c>
      <c r="B618" s="24">
        <v>17.54739311880116</v>
      </c>
      <c r="C618" s="24">
        <v>0.97518889576349466</v>
      </c>
      <c r="D618" s="24">
        <v>29.970409554817639</v>
      </c>
      <c r="E618" s="24">
        <v>12.030825731028267</v>
      </c>
      <c r="F618" s="24">
        <v>0.52642179356403473</v>
      </c>
      <c r="G618" s="24">
        <v>0.17547393118801161</v>
      </c>
      <c r="H618" s="24">
        <v>8.2793646921383957</v>
      </c>
      <c r="I618" s="24">
        <v>70.612185496783965</v>
      </c>
    </row>
    <row r="619" spans="1:9">
      <c r="A619" s="26" t="s">
        <v>1355</v>
      </c>
      <c r="B619" s="24">
        <v>1211.3105705257249</v>
      </c>
      <c r="C619" s="24">
        <v>67.318068826529711</v>
      </c>
      <c r="D619" s="24">
        <v>2068.881323336765</v>
      </c>
      <c r="E619" s="24">
        <v>830.49751501452965</v>
      </c>
      <c r="F619" s="24">
        <v>36.339317115771735</v>
      </c>
      <c r="G619" s="24">
        <v>12.113105705257247</v>
      </c>
      <c r="H619" s="24">
        <v>571.53116140535155</v>
      </c>
      <c r="I619" s="24">
        <v>4874.4155967266179</v>
      </c>
    </row>
    <row r="620" spans="1:9">
      <c r="A620" s="26" t="s">
        <v>1353</v>
      </c>
      <c r="B620" s="24">
        <v>701.89572475204636</v>
      </c>
      <c r="C620" s="24">
        <v>39.007555830539786</v>
      </c>
      <c r="D620" s="24">
        <v>1198.8163821927055</v>
      </c>
      <c r="E620" s="24">
        <v>481.23302924113068</v>
      </c>
      <c r="F620" s="24">
        <v>21.056871742561388</v>
      </c>
      <c r="G620" s="24">
        <v>7.018957247520464</v>
      </c>
      <c r="H620" s="24">
        <v>331.17458768553581</v>
      </c>
      <c r="I620" s="24">
        <v>2824.4874198713587</v>
      </c>
    </row>
    <row r="621" spans="1:9">
      <c r="A621" s="26" t="s">
        <v>2086</v>
      </c>
      <c r="B621" s="24">
        <v>1035.8366393377132</v>
      </c>
      <c r="C621" s="24">
        <v>57.566179868894764</v>
      </c>
      <c r="D621" s="24">
        <v>1769.1772277885887</v>
      </c>
      <c r="E621" s="24">
        <v>710.18925770424698</v>
      </c>
      <c r="F621" s="24">
        <v>31.075099180131389</v>
      </c>
      <c r="G621" s="24">
        <v>10.358366393377132</v>
      </c>
      <c r="H621" s="24">
        <v>488.73751448396757</v>
      </c>
      <c r="I621" s="24">
        <v>4168.2937417587782</v>
      </c>
    </row>
    <row r="622" spans="1:9">
      <c r="A622" s="25" t="s">
        <v>27</v>
      </c>
      <c r="B622" s="24">
        <v>8415.668822065576</v>
      </c>
      <c r="C622" s="24">
        <v>740.13093787016123</v>
      </c>
      <c r="D622" s="24">
        <v>19506.43259079842</v>
      </c>
      <c r="E622" s="24">
        <v>10535.750489161592</v>
      </c>
      <c r="F622" s="24">
        <v>252.47006466196731</v>
      </c>
      <c r="G622" s="24">
        <v>84.156688220655766</v>
      </c>
      <c r="H622" s="24">
        <v>7451.0524241945095</v>
      </c>
      <c r="I622" s="24">
        <v>63256.452440640249</v>
      </c>
    </row>
    <row r="623" spans="1:9">
      <c r="A623" s="26" t="s">
        <v>2040</v>
      </c>
      <c r="B623" s="24">
        <v>44.62170937731161</v>
      </c>
      <c r="C623" s="24">
        <v>3.9243354638916736</v>
      </c>
      <c r="D623" s="24">
        <v>103.42735490880327</v>
      </c>
      <c r="E623" s="24">
        <v>55.862844218226755</v>
      </c>
      <c r="F623" s="24">
        <v>1.3386512813193485</v>
      </c>
      <c r="G623" s="24">
        <v>0.44621709377311614</v>
      </c>
      <c r="H623" s="24">
        <v>39.507103102224455</v>
      </c>
      <c r="I623" s="24">
        <v>335.39949072677388</v>
      </c>
    </row>
    <row r="624" spans="1:9">
      <c r="A624" s="26" t="s">
        <v>2038</v>
      </c>
      <c r="B624" s="24">
        <v>44.62170937731161</v>
      </c>
      <c r="C624" s="24">
        <v>3.9243354638916736</v>
      </c>
      <c r="D624" s="24">
        <v>103.42735490880327</v>
      </c>
      <c r="E624" s="24">
        <v>55.862844218226755</v>
      </c>
      <c r="F624" s="24">
        <v>1.3386512813193485</v>
      </c>
      <c r="G624" s="24">
        <v>0.44621709377311614</v>
      </c>
      <c r="H624" s="24">
        <v>39.507103102224455</v>
      </c>
      <c r="I624" s="24">
        <v>335.39949072677388</v>
      </c>
    </row>
    <row r="625" spans="1:9">
      <c r="A625" s="26" t="s">
        <v>2034</v>
      </c>
      <c r="B625" s="24">
        <v>131.70275826719609</v>
      </c>
      <c r="C625" s="24">
        <v>11.582832934300487</v>
      </c>
      <c r="D625" s="24">
        <v>305.26997086973313</v>
      </c>
      <c r="E625" s="24">
        <v>164.88141693496044</v>
      </c>
      <c r="F625" s="24">
        <v>3.951082748015883</v>
      </c>
      <c r="G625" s="24">
        <v>1.3170275826719609</v>
      </c>
      <c r="H625" s="24">
        <v>116.6067934715894</v>
      </c>
      <c r="I625" s="24">
        <v>989.94499911716127</v>
      </c>
    </row>
    <row r="626" spans="1:9">
      <c r="A626" s="26" t="s">
        <v>2039</v>
      </c>
      <c r="B626" s="24">
        <v>26.773025626386964</v>
      </c>
      <c r="C626" s="24">
        <v>2.3546012783350041</v>
      </c>
      <c r="D626" s="24">
        <v>62.056412945281963</v>
      </c>
      <c r="E626" s="24">
        <v>33.517706530936053</v>
      </c>
      <c r="F626" s="24">
        <v>0.80319076879160911</v>
      </c>
      <c r="G626" s="24">
        <v>0.26773025626386965</v>
      </c>
      <c r="H626" s="24">
        <v>23.704261861334672</v>
      </c>
      <c r="I626" s="24">
        <v>201.2396944360643</v>
      </c>
    </row>
    <row r="627" spans="1:9">
      <c r="A627" s="26" t="s">
        <v>2044</v>
      </c>
      <c r="B627" s="24">
        <v>263.40551653439218</v>
      </c>
      <c r="C627" s="24">
        <v>23.165665868600975</v>
      </c>
      <c r="D627" s="24">
        <v>610.53994173946626</v>
      </c>
      <c r="E627" s="24">
        <v>329.76283386992088</v>
      </c>
      <c r="F627" s="24">
        <v>7.902165496031766</v>
      </c>
      <c r="G627" s="24">
        <v>2.6340551653439217</v>
      </c>
      <c r="H627" s="24">
        <v>233.2135869431788</v>
      </c>
      <c r="I627" s="24">
        <v>1979.8899982343225</v>
      </c>
    </row>
    <row r="628" spans="1:9">
      <c r="A628" s="26" t="s">
        <v>2043</v>
      </c>
      <c r="B628" s="24">
        <v>1119.4734452711668</v>
      </c>
      <c r="C628" s="24">
        <v>98.454079941554156</v>
      </c>
      <c r="D628" s="24">
        <v>2594.7947523927319</v>
      </c>
      <c r="E628" s="24">
        <v>1401.4920439471639</v>
      </c>
      <c r="F628" s="24">
        <v>33.584203358135007</v>
      </c>
      <c r="G628" s="24">
        <v>11.194734452711668</v>
      </c>
      <c r="H628" s="24">
        <v>991.15774450850995</v>
      </c>
      <c r="I628" s="24">
        <v>8414.5324924958713</v>
      </c>
    </row>
    <row r="629" spans="1:9">
      <c r="A629" s="26" t="s">
        <v>2037</v>
      </c>
      <c r="B629" s="24">
        <v>22.310854688655805</v>
      </c>
      <c r="C629" s="24">
        <v>1.9621677319458368</v>
      </c>
      <c r="D629" s="24">
        <v>51.713677454401633</v>
      </c>
      <c r="E629" s="24">
        <v>27.931422109113377</v>
      </c>
      <c r="F629" s="24">
        <v>0.66932564065967426</v>
      </c>
      <c r="G629" s="24">
        <v>0.22310854688655807</v>
      </c>
      <c r="H629" s="24">
        <v>19.753551551112228</v>
      </c>
      <c r="I629" s="24">
        <v>167.69974536338694</v>
      </c>
    </row>
    <row r="630" spans="1:9">
      <c r="A630" s="26" t="s">
        <v>2042</v>
      </c>
      <c r="B630" s="24">
        <v>526.81103306878435</v>
      </c>
      <c r="C630" s="24">
        <v>46.33133173720195</v>
      </c>
      <c r="D630" s="24">
        <v>1221.0798834789325</v>
      </c>
      <c r="E630" s="24">
        <v>659.52566773984177</v>
      </c>
      <c r="F630" s="24">
        <v>15.804330992063532</v>
      </c>
      <c r="G630" s="24">
        <v>5.2681103306878434</v>
      </c>
      <c r="H630" s="24">
        <v>466.42717388635759</v>
      </c>
      <c r="I630" s="24">
        <v>3959.7799964686451</v>
      </c>
    </row>
    <row r="631" spans="1:9">
      <c r="A631" s="26" t="s">
        <v>2033</v>
      </c>
      <c r="B631" s="24">
        <v>1221.0221919066144</v>
      </c>
      <c r="C631" s="24">
        <v>107.38496477981775</v>
      </c>
      <c r="D631" s="24">
        <v>2830.1716217546409</v>
      </c>
      <c r="E631" s="24">
        <v>1528.6230277892255</v>
      </c>
      <c r="F631" s="24">
        <v>36.630665757198429</v>
      </c>
      <c r="G631" s="24">
        <v>12.210221919066143</v>
      </c>
      <c r="H631" s="24">
        <v>1081.0668237260843</v>
      </c>
      <c r="I631" s="24">
        <v>9177.8245846358714</v>
      </c>
    </row>
    <row r="632" spans="1:9">
      <c r="A632" s="26" t="s">
        <v>2036</v>
      </c>
      <c r="B632" s="24">
        <v>1735.5278970945744</v>
      </c>
      <c r="C632" s="24">
        <v>152.63408260653947</v>
      </c>
      <c r="D632" s="24">
        <v>4022.7293456892712</v>
      </c>
      <c r="E632" s="24">
        <v>2172.7434001234597</v>
      </c>
      <c r="F632" s="24">
        <v>52.065836912837241</v>
      </c>
      <c r="G632" s="24">
        <v>17.355278970945747</v>
      </c>
      <c r="H632" s="24">
        <v>1536.5991245993164</v>
      </c>
      <c r="I632" s="24">
        <v>13045.111470418064</v>
      </c>
    </row>
    <row r="633" spans="1:9">
      <c r="A633" s="26" t="s">
        <v>1792</v>
      </c>
      <c r="B633" s="24">
        <v>658.5137913359805</v>
      </c>
      <c r="C633" s="24">
        <v>57.914164671502448</v>
      </c>
      <c r="D633" s="24">
        <v>1526.3498543486658</v>
      </c>
      <c r="E633" s="24">
        <v>824.40708467480238</v>
      </c>
      <c r="F633" s="24">
        <v>19.755413740079415</v>
      </c>
      <c r="G633" s="24">
        <v>6.5851379133598051</v>
      </c>
      <c r="H633" s="24">
        <v>583.03396735794706</v>
      </c>
      <c r="I633" s="24">
        <v>4949.7249955858069</v>
      </c>
    </row>
    <row r="634" spans="1:9">
      <c r="A634" s="26" t="s">
        <v>2035</v>
      </c>
      <c r="B634" s="24">
        <v>2291.6279938492121</v>
      </c>
      <c r="C634" s="24">
        <v>201.54129305682849</v>
      </c>
      <c r="D634" s="24">
        <v>5311.6974931333561</v>
      </c>
      <c r="E634" s="24">
        <v>2868.9366546683113</v>
      </c>
      <c r="F634" s="24">
        <v>68.748839815476359</v>
      </c>
      <c r="G634" s="24">
        <v>22.916279938492121</v>
      </c>
      <c r="H634" s="24">
        <v>2028.9582064056553</v>
      </c>
      <c r="I634" s="24">
        <v>17225.042984638603</v>
      </c>
    </row>
    <row r="635" spans="1:9">
      <c r="A635" s="26" t="s">
        <v>2041</v>
      </c>
      <c r="B635" s="24">
        <v>329.25689566799025</v>
      </c>
      <c r="C635" s="24">
        <v>28.957082335751224</v>
      </c>
      <c r="D635" s="24">
        <v>763.17492717433288</v>
      </c>
      <c r="E635" s="24">
        <v>412.20354233740119</v>
      </c>
      <c r="F635" s="24">
        <v>9.8777068700397077</v>
      </c>
      <c r="G635" s="24">
        <v>3.2925689566799026</v>
      </c>
      <c r="H635" s="24">
        <v>291.51698367897353</v>
      </c>
      <c r="I635" s="24">
        <v>2474.8624977929035</v>
      </c>
    </row>
    <row r="636" spans="1:9">
      <c r="A636" s="25" t="s">
        <v>26</v>
      </c>
      <c r="B636" s="24">
        <v>23836.212679386863</v>
      </c>
      <c r="C636" s="24">
        <v>422.11405809613262</v>
      </c>
      <c r="D636" s="24">
        <v>21221.136293202333</v>
      </c>
      <c r="E636" s="24">
        <v>10790.834137421029</v>
      </c>
      <c r="F636" s="24">
        <v>715.08638038160564</v>
      </c>
      <c r="G636" s="24">
        <v>238.36212679386858</v>
      </c>
      <c r="H636" s="24">
        <v>3900.4216626168659</v>
      </c>
      <c r="I636" s="24">
        <v>32879.564283316467</v>
      </c>
    </row>
    <row r="637" spans="1:9">
      <c r="A637" s="26" t="s">
        <v>2032</v>
      </c>
      <c r="B637" s="24">
        <v>2740.1705666641201</v>
      </c>
      <c r="C637" s="24">
        <v>48.525515916814854</v>
      </c>
      <c r="D637" s="24">
        <v>2439.5458223146106</v>
      </c>
      <c r="E637" s="24">
        <v>1240.4959836042251</v>
      </c>
      <c r="F637" s="24">
        <v>82.205116999923575</v>
      </c>
      <c r="G637" s="24">
        <v>27.401705666641199</v>
      </c>
      <c r="H637" s="24">
        <v>448.38585647981347</v>
      </c>
      <c r="I637" s="24">
        <v>3779.778923175902</v>
      </c>
    </row>
    <row r="638" spans="1:9">
      <c r="A638" s="26" t="s">
        <v>2029</v>
      </c>
      <c r="B638" s="24">
        <v>2740.1705666641196</v>
      </c>
      <c r="C638" s="24">
        <v>48.525515916814847</v>
      </c>
      <c r="D638" s="24">
        <v>2439.5458223146106</v>
      </c>
      <c r="E638" s="24">
        <v>1240.4959836042251</v>
      </c>
      <c r="F638" s="24">
        <v>82.205116999923575</v>
      </c>
      <c r="G638" s="24">
        <v>27.401705666641195</v>
      </c>
      <c r="H638" s="24">
        <v>448.38585647981341</v>
      </c>
      <c r="I638" s="24">
        <v>3779.7789231759016</v>
      </c>
    </row>
    <row r="639" spans="1:9">
      <c r="A639" s="26" t="s">
        <v>1223</v>
      </c>
      <c r="B639" s="24">
        <v>2925.8479150790836</v>
      </c>
      <c r="C639" s="24">
        <v>51.81366492312695</v>
      </c>
      <c r="D639" s="24">
        <v>2604.8524660450489</v>
      </c>
      <c r="E639" s="24">
        <v>1324.5535265021663</v>
      </c>
      <c r="F639" s="24">
        <v>87.775437452372486</v>
      </c>
      <c r="G639" s="24">
        <v>29.258479150790834</v>
      </c>
      <c r="H639" s="24">
        <v>478.76903696893856</v>
      </c>
      <c r="I639" s="24">
        <v>4035.9014202890876</v>
      </c>
    </row>
    <row r="640" spans="1:9">
      <c r="A640" s="26" t="s">
        <v>2030</v>
      </c>
      <c r="B640" s="24">
        <v>6631.2127713271693</v>
      </c>
      <c r="C640" s="24">
        <v>117.43174851869192</v>
      </c>
      <c r="D640" s="24">
        <v>5903.7008900013579</v>
      </c>
      <c r="E640" s="24">
        <v>3002.0002803222251</v>
      </c>
      <c r="F640" s="24">
        <v>198.93638313981506</v>
      </c>
      <c r="G640" s="24">
        <v>66.312127713271693</v>
      </c>
      <c r="H640" s="24">
        <v>1085.0937726811485</v>
      </c>
      <c r="I640" s="24">
        <v>9147.064994085682</v>
      </c>
    </row>
    <row r="641" spans="1:9">
      <c r="A641" s="26" t="s">
        <v>1229</v>
      </c>
      <c r="B641" s="24">
        <v>4502.8776612412239</v>
      </c>
      <c r="C641" s="24">
        <v>79.741189939149692</v>
      </c>
      <c r="D641" s="24">
        <v>4008.8659153243548</v>
      </c>
      <c r="E641" s="24">
        <v>2038.4868450839074</v>
      </c>
      <c r="F641" s="24">
        <v>135.08632983723669</v>
      </c>
      <c r="G641" s="24">
        <v>45.028776612412237</v>
      </c>
      <c r="H641" s="24">
        <v>736.82517479830676</v>
      </c>
      <c r="I641" s="24">
        <v>6211.2491407128573</v>
      </c>
    </row>
    <row r="642" spans="1:9">
      <c r="A642" s="26" t="s">
        <v>2031</v>
      </c>
      <c r="B642" s="24">
        <v>2740.1705666641196</v>
      </c>
      <c r="C642" s="24">
        <v>48.525515916814847</v>
      </c>
      <c r="D642" s="24">
        <v>2439.5458223146106</v>
      </c>
      <c r="E642" s="24">
        <v>1240.4959836042251</v>
      </c>
      <c r="F642" s="24">
        <v>82.205116999923575</v>
      </c>
      <c r="G642" s="24">
        <v>27.401705666641195</v>
      </c>
      <c r="H642" s="24">
        <v>448.38585647981341</v>
      </c>
      <c r="I642" s="24">
        <v>3779.7789231759016</v>
      </c>
    </row>
    <row r="643" spans="1:9">
      <c r="A643" s="26" t="s">
        <v>1230</v>
      </c>
      <c r="B643" s="24">
        <v>1555.7626317470235</v>
      </c>
      <c r="C643" s="24">
        <v>27.550906964719527</v>
      </c>
      <c r="D643" s="24">
        <v>1385.0795548877438</v>
      </c>
      <c r="E643" s="24">
        <v>704.30553470005373</v>
      </c>
      <c r="F643" s="24">
        <v>46.672878952410699</v>
      </c>
      <c r="G643" s="24">
        <v>15.557626317470236</v>
      </c>
      <c r="H643" s="24">
        <v>254.57610872903186</v>
      </c>
      <c r="I643" s="24">
        <v>2146.0119587011368</v>
      </c>
    </row>
    <row r="644" spans="1:9">
      <c r="A644" s="25" t="s">
        <v>24</v>
      </c>
      <c r="B644" s="24">
        <v>60968.531458212419</v>
      </c>
      <c r="C644" s="24">
        <v>2869.4387204488035</v>
      </c>
      <c r="D644" s="24">
        <v>106572.21969976509</v>
      </c>
      <c r="E644" s="24">
        <v>40358.368489154018</v>
      </c>
      <c r="F644" s="24">
        <v>1829.0559437463728</v>
      </c>
      <c r="G644" s="24">
        <v>609.68531458212419</v>
      </c>
      <c r="H644" s="24">
        <v>23033.029037437034</v>
      </c>
      <c r="I644" s="24">
        <v>197602.25928907999</v>
      </c>
    </row>
    <row r="645" spans="1:9">
      <c r="A645" s="26" t="s">
        <v>1763</v>
      </c>
      <c r="B645" s="24">
        <v>877.71627957577743</v>
      </c>
      <c r="C645" s="24">
        <v>41.309065807320763</v>
      </c>
      <c r="D645" s="24">
        <v>1534.2369242585776</v>
      </c>
      <c r="E645" s="24">
        <v>581.00787722478549</v>
      </c>
      <c r="F645" s="24">
        <v>26.331488387273325</v>
      </c>
      <c r="G645" s="24">
        <v>8.7771627957577749</v>
      </c>
      <c r="H645" s="24">
        <v>331.58851083622312</v>
      </c>
      <c r="I645" s="24">
        <v>2844.7252330139122</v>
      </c>
    </row>
    <row r="646" spans="1:9">
      <c r="A646" s="26" t="s">
        <v>2004</v>
      </c>
      <c r="B646" s="24">
        <v>731.43023297981449</v>
      </c>
      <c r="C646" s="24">
        <v>34.424221506100629</v>
      </c>
      <c r="D646" s="24">
        <v>1278.5307702154814</v>
      </c>
      <c r="E646" s="24">
        <v>484.1732310206545</v>
      </c>
      <c r="F646" s="24">
        <v>21.942906989394437</v>
      </c>
      <c r="G646" s="24">
        <v>7.3143023297981458</v>
      </c>
      <c r="H646" s="24">
        <v>276.3237590301859</v>
      </c>
      <c r="I646" s="24">
        <v>2370.6043608449268</v>
      </c>
    </row>
    <row r="647" spans="1:9">
      <c r="A647" s="26" t="s">
        <v>1985</v>
      </c>
      <c r="B647" s="24">
        <v>198.25047077352727</v>
      </c>
      <c r="C647" s="24">
        <v>9.3305113897103205</v>
      </c>
      <c r="D647" s="24">
        <v>346.53930841911841</v>
      </c>
      <c r="E647" s="24">
        <v>131.2327090920694</v>
      </c>
      <c r="F647" s="24">
        <v>5.947514123205818</v>
      </c>
      <c r="G647" s="24">
        <v>1.9825047077352727</v>
      </c>
      <c r="H647" s="24">
        <v>74.896159392357077</v>
      </c>
      <c r="I647" s="24">
        <v>642.54033995919531</v>
      </c>
    </row>
    <row r="648" spans="1:9">
      <c r="A648" s="26" t="s">
        <v>2000</v>
      </c>
      <c r="B648" s="24">
        <v>2194.2906989394432</v>
      </c>
      <c r="C648" s="24">
        <v>103.27266451830189</v>
      </c>
      <c r="D648" s="24">
        <v>3835.5923106464443</v>
      </c>
      <c r="E648" s="24">
        <v>1452.5196930619636</v>
      </c>
      <c r="F648" s="24">
        <v>65.828720968183319</v>
      </c>
      <c r="G648" s="24">
        <v>21.942906989394437</v>
      </c>
      <c r="H648" s="24">
        <v>828.97127709055769</v>
      </c>
      <c r="I648" s="24">
        <v>7111.8130825347798</v>
      </c>
    </row>
    <row r="649" spans="1:9">
      <c r="A649" s="26" t="s">
        <v>1981</v>
      </c>
      <c r="B649" s="24">
        <v>1901.7186057475176</v>
      </c>
      <c r="C649" s="24">
        <v>89.50297591586164</v>
      </c>
      <c r="D649" s="24">
        <v>3324.1800025602515</v>
      </c>
      <c r="E649" s="24">
        <v>1258.8504006537019</v>
      </c>
      <c r="F649" s="24">
        <v>57.05155817242553</v>
      </c>
      <c r="G649" s="24">
        <v>19.017186057475179</v>
      </c>
      <c r="H649" s="24">
        <v>718.44177347848336</v>
      </c>
      <c r="I649" s="24">
        <v>6163.5713381968098</v>
      </c>
    </row>
    <row r="650" spans="1:9">
      <c r="A650" s="26" t="s">
        <v>2003</v>
      </c>
      <c r="B650" s="24">
        <v>731.43023297981449</v>
      </c>
      <c r="C650" s="24">
        <v>34.424221506100629</v>
      </c>
      <c r="D650" s="24">
        <v>1278.5307702154814</v>
      </c>
      <c r="E650" s="24">
        <v>484.1732310206545</v>
      </c>
      <c r="F650" s="24">
        <v>21.942906989394437</v>
      </c>
      <c r="G650" s="24">
        <v>7.3143023297981458</v>
      </c>
      <c r="H650" s="24">
        <v>276.3237590301859</v>
      </c>
      <c r="I650" s="24">
        <v>2370.6043608449268</v>
      </c>
    </row>
    <row r="651" spans="1:9">
      <c r="A651" s="26" t="s">
        <v>1988</v>
      </c>
      <c r="B651" s="24">
        <v>1316.5744193636663</v>
      </c>
      <c r="C651" s="24">
        <v>61.963598710981145</v>
      </c>
      <c r="D651" s="24">
        <v>2301.3553863878665</v>
      </c>
      <c r="E651" s="24">
        <v>871.51181583717823</v>
      </c>
      <c r="F651" s="24">
        <v>39.497232580909987</v>
      </c>
      <c r="G651" s="24">
        <v>13.165744193636662</v>
      </c>
      <c r="H651" s="24">
        <v>497.38276625433468</v>
      </c>
      <c r="I651" s="24">
        <v>4267.087849520869</v>
      </c>
    </row>
    <row r="652" spans="1:9">
      <c r="A652" s="26" t="s">
        <v>1996</v>
      </c>
      <c r="B652" s="24">
        <v>2633.1488387273321</v>
      </c>
      <c r="C652" s="24">
        <v>123.92719742196226</v>
      </c>
      <c r="D652" s="24">
        <v>4602.7107727757329</v>
      </c>
      <c r="E652" s="24">
        <v>1743.0236316743562</v>
      </c>
      <c r="F652" s="24">
        <v>78.99446516181996</v>
      </c>
      <c r="G652" s="24">
        <v>26.331488387273325</v>
      </c>
      <c r="H652" s="24">
        <v>994.76553250866925</v>
      </c>
      <c r="I652" s="24">
        <v>8534.1756990417362</v>
      </c>
    </row>
    <row r="653" spans="1:9">
      <c r="A653" s="26" t="s">
        <v>1978</v>
      </c>
      <c r="B653" s="24">
        <v>5558.86977064659</v>
      </c>
      <c r="C653" s="24">
        <v>261.62408344636481</v>
      </c>
      <c r="D653" s="24">
        <v>9716.8338536376577</v>
      </c>
      <c r="E653" s="24">
        <v>3679.7165557569742</v>
      </c>
      <c r="F653" s="24">
        <v>166.76609311939774</v>
      </c>
      <c r="G653" s="24">
        <v>55.588697706465908</v>
      </c>
      <c r="H653" s="24">
        <v>2100.060568629413</v>
      </c>
      <c r="I653" s="24">
        <v>18016.593142421447</v>
      </c>
    </row>
    <row r="654" spans="1:9">
      <c r="A654" s="26" t="s">
        <v>1989</v>
      </c>
      <c r="B654" s="24">
        <v>731.43023297981449</v>
      </c>
      <c r="C654" s="24">
        <v>34.424221506100629</v>
      </c>
      <c r="D654" s="24">
        <v>1278.5307702154814</v>
      </c>
      <c r="E654" s="24">
        <v>484.1732310206545</v>
      </c>
      <c r="F654" s="24">
        <v>21.942906989394437</v>
      </c>
      <c r="G654" s="24">
        <v>7.3143023297981458</v>
      </c>
      <c r="H654" s="24">
        <v>276.3237590301859</v>
      </c>
      <c r="I654" s="24">
        <v>2370.6043608449268</v>
      </c>
    </row>
    <row r="655" spans="1:9">
      <c r="A655" s="26" t="s">
        <v>1995</v>
      </c>
      <c r="B655" s="24">
        <v>731.43023297981449</v>
      </c>
      <c r="C655" s="24">
        <v>34.424221506100629</v>
      </c>
      <c r="D655" s="24">
        <v>1278.5307702154814</v>
      </c>
      <c r="E655" s="24">
        <v>484.1732310206545</v>
      </c>
      <c r="F655" s="24">
        <v>21.942906989394437</v>
      </c>
      <c r="G655" s="24">
        <v>7.3143023297981458</v>
      </c>
      <c r="H655" s="24">
        <v>276.3237590301859</v>
      </c>
      <c r="I655" s="24">
        <v>2370.6043608449268</v>
      </c>
    </row>
    <row r="656" spans="1:9">
      <c r="A656" s="26" t="s">
        <v>1984</v>
      </c>
      <c r="B656" s="24">
        <v>198.25047077352727</v>
      </c>
      <c r="C656" s="24">
        <v>9.3305113897103205</v>
      </c>
      <c r="D656" s="24">
        <v>346.53930841911841</v>
      </c>
      <c r="E656" s="24">
        <v>131.2327090920694</v>
      </c>
      <c r="F656" s="24">
        <v>5.947514123205818</v>
      </c>
      <c r="G656" s="24">
        <v>1.9825047077352727</v>
      </c>
      <c r="H656" s="24">
        <v>74.896159392357077</v>
      </c>
      <c r="I656" s="24">
        <v>642.54033995919531</v>
      </c>
    </row>
    <row r="657" spans="1:9">
      <c r="A657" s="26" t="s">
        <v>1977</v>
      </c>
      <c r="B657" s="24">
        <v>99.125235386763634</v>
      </c>
      <c r="C657" s="24">
        <v>4.6652556948551602</v>
      </c>
      <c r="D657" s="24">
        <v>173.26965420955921</v>
      </c>
      <c r="E657" s="24">
        <v>65.6163545460347</v>
      </c>
      <c r="F657" s="24">
        <v>2.973757061602909</v>
      </c>
      <c r="G657" s="24">
        <v>0.99125235386763633</v>
      </c>
      <c r="H657" s="24">
        <v>37.448079696178539</v>
      </c>
      <c r="I657" s="24">
        <v>321.27016997959765</v>
      </c>
    </row>
    <row r="658" spans="1:9">
      <c r="A658" s="26" t="s">
        <v>1993</v>
      </c>
      <c r="B658" s="24">
        <v>4388.5813978788874</v>
      </c>
      <c r="C658" s="24">
        <v>206.54532903660376</v>
      </c>
      <c r="D658" s="24">
        <v>7671.1846212928886</v>
      </c>
      <c r="E658" s="24">
        <v>2905.0393861239268</v>
      </c>
      <c r="F658" s="24">
        <v>131.65744193636661</v>
      </c>
      <c r="G658" s="24">
        <v>43.885813978788875</v>
      </c>
      <c r="H658" s="24">
        <v>1657.9425541811156</v>
      </c>
      <c r="I658" s="24">
        <v>14223.626165069561</v>
      </c>
    </row>
    <row r="659" spans="1:9">
      <c r="A659" s="26" t="s">
        <v>2006</v>
      </c>
      <c r="B659" s="24">
        <v>1462.860465959629</v>
      </c>
      <c r="C659" s="24">
        <v>68.848443012201258</v>
      </c>
      <c r="D659" s="24">
        <v>2557.0615404309629</v>
      </c>
      <c r="E659" s="24">
        <v>968.346462041309</v>
      </c>
      <c r="F659" s="24">
        <v>43.885813978788875</v>
      </c>
      <c r="G659" s="24">
        <v>14.628604659596292</v>
      </c>
      <c r="H659" s="24">
        <v>552.64751806037179</v>
      </c>
      <c r="I659" s="24">
        <v>4741.2087216898535</v>
      </c>
    </row>
    <row r="660" spans="1:9">
      <c r="A660" s="26" t="s">
        <v>2001</v>
      </c>
      <c r="B660" s="24">
        <v>6436.5860502223677</v>
      </c>
      <c r="C660" s="24">
        <v>302.93314925368554</v>
      </c>
      <c r="D660" s="24">
        <v>11251.070777896237</v>
      </c>
      <c r="E660" s="24">
        <v>4260.7244329817595</v>
      </c>
      <c r="F660" s="24">
        <v>193.09758150667102</v>
      </c>
      <c r="G660" s="24">
        <v>64.365860502223683</v>
      </c>
      <c r="H660" s="24">
        <v>2431.6490794656361</v>
      </c>
      <c r="I660" s="24">
        <v>20861.318375435356</v>
      </c>
    </row>
    <row r="661" spans="1:9">
      <c r="A661" s="26" t="s">
        <v>1992</v>
      </c>
      <c r="B661" s="24">
        <v>731.43023297981449</v>
      </c>
      <c r="C661" s="24">
        <v>34.424221506100629</v>
      </c>
      <c r="D661" s="24">
        <v>1278.5307702154814</v>
      </c>
      <c r="E661" s="24">
        <v>484.1732310206545</v>
      </c>
      <c r="F661" s="24">
        <v>21.942906989394437</v>
      </c>
      <c r="G661" s="24">
        <v>7.3143023297981458</v>
      </c>
      <c r="H661" s="24">
        <v>276.3237590301859</v>
      </c>
      <c r="I661" s="24">
        <v>2370.6043608449268</v>
      </c>
    </row>
    <row r="662" spans="1:9">
      <c r="A662" s="26" t="s">
        <v>1991</v>
      </c>
      <c r="B662" s="24">
        <v>731.43023297981449</v>
      </c>
      <c r="C662" s="24">
        <v>34.424221506100629</v>
      </c>
      <c r="D662" s="24">
        <v>1278.5307702154814</v>
      </c>
      <c r="E662" s="24">
        <v>484.1732310206545</v>
      </c>
      <c r="F662" s="24">
        <v>21.942906989394437</v>
      </c>
      <c r="G662" s="24">
        <v>7.3143023297981458</v>
      </c>
      <c r="H662" s="24">
        <v>276.3237590301859</v>
      </c>
      <c r="I662" s="24">
        <v>2370.6043608449268</v>
      </c>
    </row>
    <row r="663" spans="1:9">
      <c r="A663" s="26" t="s">
        <v>1982</v>
      </c>
      <c r="B663" s="24">
        <v>99.125235386763634</v>
      </c>
      <c r="C663" s="24">
        <v>4.6652556948551602</v>
      </c>
      <c r="D663" s="24">
        <v>173.26965420955921</v>
      </c>
      <c r="E663" s="24">
        <v>65.6163545460347</v>
      </c>
      <c r="F663" s="24">
        <v>2.973757061602909</v>
      </c>
      <c r="G663" s="24">
        <v>0.99125235386763633</v>
      </c>
      <c r="H663" s="24">
        <v>37.448079696178539</v>
      </c>
      <c r="I663" s="24">
        <v>321.27016997959765</v>
      </c>
    </row>
    <row r="664" spans="1:9">
      <c r="A664" s="26" t="s">
        <v>1990</v>
      </c>
      <c r="B664" s="24">
        <v>1170.2883727677031</v>
      </c>
      <c r="C664" s="24">
        <v>55.078754409761011</v>
      </c>
      <c r="D664" s="24">
        <v>2045.6492323447701</v>
      </c>
      <c r="E664" s="24">
        <v>774.67716963304724</v>
      </c>
      <c r="F664" s="24">
        <v>35.108651183031093</v>
      </c>
      <c r="G664" s="24">
        <v>11.702883727677033</v>
      </c>
      <c r="H664" s="24">
        <v>442.11801444829746</v>
      </c>
      <c r="I664" s="24">
        <v>3792.9669773518831</v>
      </c>
    </row>
    <row r="665" spans="1:9">
      <c r="A665" s="26" t="s">
        <v>2002</v>
      </c>
      <c r="B665" s="24">
        <v>1462.860465959629</v>
      </c>
      <c r="C665" s="24">
        <v>68.848443012201258</v>
      </c>
      <c r="D665" s="24">
        <v>2557.0615404309629</v>
      </c>
      <c r="E665" s="24">
        <v>968.346462041309</v>
      </c>
      <c r="F665" s="24">
        <v>43.885813978788875</v>
      </c>
      <c r="G665" s="24">
        <v>14.628604659596292</v>
      </c>
      <c r="H665" s="24">
        <v>552.64751806037179</v>
      </c>
      <c r="I665" s="24">
        <v>4741.2087216898535</v>
      </c>
    </row>
    <row r="666" spans="1:9">
      <c r="A666" s="26" t="s">
        <v>1999</v>
      </c>
      <c r="B666" s="24">
        <v>1316.5744193636663</v>
      </c>
      <c r="C666" s="24">
        <v>61.963598710981145</v>
      </c>
      <c r="D666" s="24">
        <v>2301.3553863878665</v>
      </c>
      <c r="E666" s="24">
        <v>871.51181583717823</v>
      </c>
      <c r="F666" s="24">
        <v>39.497232580909987</v>
      </c>
      <c r="G666" s="24">
        <v>13.165744193636662</v>
      </c>
      <c r="H666" s="24">
        <v>497.38276625433468</v>
      </c>
      <c r="I666" s="24">
        <v>4267.087849520869</v>
      </c>
    </row>
    <row r="667" spans="1:9">
      <c r="A667" s="26" t="s">
        <v>1997</v>
      </c>
      <c r="B667" s="24">
        <v>1462.860465959629</v>
      </c>
      <c r="C667" s="24">
        <v>68.848443012201258</v>
      </c>
      <c r="D667" s="24">
        <v>2557.0615404309629</v>
      </c>
      <c r="E667" s="24">
        <v>968.346462041309</v>
      </c>
      <c r="F667" s="24">
        <v>43.885813978788875</v>
      </c>
      <c r="G667" s="24">
        <v>14.628604659596292</v>
      </c>
      <c r="H667" s="24">
        <v>552.64751806037179</v>
      </c>
      <c r="I667" s="24">
        <v>4741.2087216898535</v>
      </c>
    </row>
    <row r="668" spans="1:9">
      <c r="A668" s="26" t="s">
        <v>1987</v>
      </c>
      <c r="B668" s="24">
        <v>2867.206513280873</v>
      </c>
      <c r="C668" s="24">
        <v>134.94294830391448</v>
      </c>
      <c r="D668" s="24">
        <v>5011.8406192446873</v>
      </c>
      <c r="E668" s="24">
        <v>1897.9590656009657</v>
      </c>
      <c r="F668" s="24">
        <v>86.016195398426191</v>
      </c>
      <c r="G668" s="24">
        <v>28.672065132808733</v>
      </c>
      <c r="H668" s="24">
        <v>1083.1891353983287</v>
      </c>
      <c r="I668" s="24">
        <v>9292.769094512114</v>
      </c>
    </row>
    <row r="669" spans="1:9">
      <c r="A669" s="26" t="s">
        <v>1983</v>
      </c>
      <c r="B669" s="24">
        <v>1874.3828416156712</v>
      </c>
      <c r="C669" s="24">
        <v>88.216438448467727</v>
      </c>
      <c r="D669" s="24">
        <v>3276.3974335686262</v>
      </c>
      <c r="E669" s="24">
        <v>1240.7553799048126</v>
      </c>
      <c r="F669" s="24">
        <v>56.231485248470136</v>
      </c>
      <c r="G669" s="24">
        <v>18.743828416156713</v>
      </c>
      <c r="H669" s="24">
        <v>708.11471730786047</v>
      </c>
      <c r="I669" s="24">
        <v>6074.9746700033411</v>
      </c>
    </row>
    <row r="670" spans="1:9">
      <c r="A670" s="26" t="s">
        <v>1986</v>
      </c>
      <c r="B670" s="24">
        <v>59.475141232058185</v>
      </c>
      <c r="C670" s="24">
        <v>2.799153416913096</v>
      </c>
      <c r="D670" s="24">
        <v>103.96179252573553</v>
      </c>
      <c r="E670" s="24">
        <v>39.369812727620818</v>
      </c>
      <c r="F670" s="24">
        <v>1.7842542369617456</v>
      </c>
      <c r="G670" s="24">
        <v>0.59475141232058193</v>
      </c>
      <c r="H670" s="24">
        <v>22.468847817707125</v>
      </c>
      <c r="I670" s="24">
        <v>192.76210198775863</v>
      </c>
    </row>
    <row r="671" spans="1:9">
      <c r="A671" s="26" t="s">
        <v>1980</v>
      </c>
      <c r="B671" s="24">
        <v>15067.462799384179</v>
      </c>
      <c r="C671" s="24">
        <v>709.13896302567298</v>
      </c>
      <c r="D671" s="24">
        <v>26337.733866438924</v>
      </c>
      <c r="E671" s="24">
        <v>9973.9685590254812</v>
      </c>
      <c r="F671" s="24">
        <v>452.02388398152533</v>
      </c>
      <c r="G671" s="24">
        <v>150.67462799384185</v>
      </c>
      <c r="H671" s="24">
        <v>5692.2694360218302</v>
      </c>
      <c r="I671" s="24">
        <v>48834.449833405481</v>
      </c>
    </row>
    <row r="672" spans="1:9">
      <c r="A672" s="26" t="s">
        <v>1998</v>
      </c>
      <c r="B672" s="24">
        <v>731.43023297981449</v>
      </c>
      <c r="C672" s="24">
        <v>34.424221506100629</v>
      </c>
      <c r="D672" s="24">
        <v>1278.5307702154814</v>
      </c>
      <c r="E672" s="24">
        <v>484.1732310206545</v>
      </c>
      <c r="F672" s="24">
        <v>21.942906989394437</v>
      </c>
      <c r="G672" s="24">
        <v>7.3143023297981458</v>
      </c>
      <c r="H672" s="24">
        <v>276.3237590301859</v>
      </c>
      <c r="I672" s="24">
        <v>2370.6043608449268</v>
      </c>
    </row>
    <row r="673" spans="1:9">
      <c r="A673" s="26" t="s">
        <v>2005</v>
      </c>
      <c r="B673" s="24">
        <v>1170.2883727677031</v>
      </c>
      <c r="C673" s="24">
        <v>55.078754409761011</v>
      </c>
      <c r="D673" s="24">
        <v>2045.6492323447701</v>
      </c>
      <c r="E673" s="24">
        <v>774.67716963304724</v>
      </c>
      <c r="F673" s="24">
        <v>35.108651183031093</v>
      </c>
      <c r="G673" s="24">
        <v>11.702883727677033</v>
      </c>
      <c r="H673" s="24">
        <v>442.11801444829746</v>
      </c>
      <c r="I673" s="24">
        <v>3792.9669773518831</v>
      </c>
    </row>
    <row r="674" spans="1:9">
      <c r="A674" s="26" t="s">
        <v>1994</v>
      </c>
      <c r="B674" s="24">
        <v>731.43023297981449</v>
      </c>
      <c r="C674" s="24">
        <v>34.424221506100629</v>
      </c>
      <c r="D674" s="24">
        <v>1278.5307702154814</v>
      </c>
      <c r="E674" s="24">
        <v>484.1732310206545</v>
      </c>
      <c r="F674" s="24">
        <v>21.942906989394437</v>
      </c>
      <c r="G674" s="24">
        <v>7.3143023297981458</v>
      </c>
      <c r="H674" s="24">
        <v>276.3237590301859</v>
      </c>
      <c r="I674" s="24">
        <v>2370.6043608449268</v>
      </c>
    </row>
    <row r="675" spans="1:9">
      <c r="A675" s="26" t="s">
        <v>1979</v>
      </c>
      <c r="B675" s="24">
        <v>949.50575083069452</v>
      </c>
      <c r="C675" s="24">
        <v>44.687784034781984</v>
      </c>
      <c r="D675" s="24">
        <v>1659.7240094765116</v>
      </c>
      <c r="E675" s="24">
        <v>628.52921102193091</v>
      </c>
      <c r="F675" s="24">
        <v>28.485172524920838</v>
      </c>
      <c r="G675" s="24">
        <v>9.4950575083069459</v>
      </c>
      <c r="H675" s="24">
        <v>358.70953436177865</v>
      </c>
      <c r="I675" s="24">
        <v>3077.3987348000419</v>
      </c>
    </row>
    <row r="676" spans="1:9">
      <c r="A676" s="26" t="s">
        <v>1155</v>
      </c>
      <c r="B676" s="24">
        <v>351.08651183031094</v>
      </c>
      <c r="C676" s="24">
        <v>16.523626322928305</v>
      </c>
      <c r="D676" s="24">
        <v>613.69476970343101</v>
      </c>
      <c r="E676" s="24">
        <v>232.40315088991417</v>
      </c>
      <c r="F676" s="24">
        <v>10.532595354909329</v>
      </c>
      <c r="G676" s="24">
        <v>3.5108651183031099</v>
      </c>
      <c r="H676" s="24">
        <v>132.63540433448924</v>
      </c>
      <c r="I676" s="24">
        <v>1137.8900932055649</v>
      </c>
    </row>
    <row r="677" spans="1:9">
      <c r="A677" s="25" t="s">
        <v>13</v>
      </c>
      <c r="B677" s="24">
        <v>68638.049318255085</v>
      </c>
      <c r="C677" s="24">
        <v>7754.7192991051579</v>
      </c>
      <c r="D677" s="24">
        <v>197684.91239466512</v>
      </c>
      <c r="E677" s="24">
        <v>73106.761696208501</v>
      </c>
      <c r="F677" s="24">
        <v>2059.1414795476526</v>
      </c>
      <c r="G677" s="24">
        <v>686.38049318255094</v>
      </c>
      <c r="H677" s="24">
        <v>55958.575629055857</v>
      </c>
      <c r="I677" s="24">
        <v>482058.7068205438</v>
      </c>
    </row>
    <row r="678" spans="1:9">
      <c r="A678" s="26" t="s">
        <v>1619</v>
      </c>
      <c r="B678" s="24">
        <v>1822.4026045655562</v>
      </c>
      <c r="C678" s="24">
        <v>205.89484679025392</v>
      </c>
      <c r="D678" s="24">
        <v>5248.714128819739</v>
      </c>
      <c r="E678" s="24">
        <v>1941.0509804667452</v>
      </c>
      <c r="F678" s="24">
        <v>54.672078136966682</v>
      </c>
      <c r="G678" s="24">
        <v>18.224026045655563</v>
      </c>
      <c r="H678" s="24">
        <v>1485.7510518884683</v>
      </c>
      <c r="I678" s="24">
        <v>12799.096879777066</v>
      </c>
    </row>
    <row r="679" spans="1:9">
      <c r="A679" s="26" t="s">
        <v>1599</v>
      </c>
      <c r="B679" s="24">
        <v>123.48825561329868</v>
      </c>
      <c r="C679" s="24">
        <v>13.951689602615044</v>
      </c>
      <c r="D679" s="24">
        <v>355.65936437812451</v>
      </c>
      <c r="E679" s="24">
        <v>131.52801638552475</v>
      </c>
      <c r="F679" s="24">
        <v>3.7046476683989602</v>
      </c>
      <c r="G679" s="24">
        <v>1.2348825561329868</v>
      </c>
      <c r="H679" s="24">
        <v>100.67632981520501</v>
      </c>
      <c r="I679" s="24">
        <v>867.28264278686629</v>
      </c>
    </row>
    <row r="680" spans="1:9">
      <c r="A680" s="26" t="s">
        <v>1622</v>
      </c>
      <c r="B680" s="24">
        <v>911.2013022827781</v>
      </c>
      <c r="C680" s="24">
        <v>102.94742339512696</v>
      </c>
      <c r="D680" s="24">
        <v>2624.3570644098695</v>
      </c>
      <c r="E680" s="24">
        <v>970.52549023337258</v>
      </c>
      <c r="F680" s="24">
        <v>27.336039068483341</v>
      </c>
      <c r="G680" s="24">
        <v>9.1120130228277816</v>
      </c>
      <c r="H680" s="24">
        <v>742.87552594423414</v>
      </c>
      <c r="I680" s="24">
        <v>6399.5484398885328</v>
      </c>
    </row>
    <row r="681" spans="1:9">
      <c r="A681" s="26" t="s">
        <v>1594</v>
      </c>
      <c r="B681" s="24">
        <v>185.23238341994801</v>
      </c>
      <c r="C681" s="24">
        <v>20.927534403922564</v>
      </c>
      <c r="D681" s="24">
        <v>533.48904656718673</v>
      </c>
      <c r="E681" s="24">
        <v>197.29202457828711</v>
      </c>
      <c r="F681" s="24">
        <v>5.5569715025984401</v>
      </c>
      <c r="G681" s="24">
        <v>1.8523238341994803</v>
      </c>
      <c r="H681" s="24">
        <v>151.01449472280751</v>
      </c>
      <c r="I681" s="24">
        <v>1300.9239641802994</v>
      </c>
    </row>
    <row r="682" spans="1:9">
      <c r="A682" s="26" t="s">
        <v>1529</v>
      </c>
      <c r="B682" s="24">
        <v>492.64712782537867</v>
      </c>
      <c r="C682" s="24">
        <v>55.659218578347996</v>
      </c>
      <c r="D682" s="24">
        <v>1418.8763415183721</v>
      </c>
      <c r="E682" s="24">
        <v>524.72115003234376</v>
      </c>
      <c r="F682" s="24">
        <v>14.779413834761359</v>
      </c>
      <c r="G682" s="24">
        <v>4.9264712782537865</v>
      </c>
      <c r="H682" s="24">
        <v>401.6406619166786</v>
      </c>
      <c r="I682" s="24">
        <v>3459.9590127803262</v>
      </c>
    </row>
    <row r="683" spans="1:9">
      <c r="A683" s="26" t="s">
        <v>1612</v>
      </c>
      <c r="B683" s="24">
        <v>455.60065114138905</v>
      </c>
      <c r="C683" s="24">
        <v>51.473711697563481</v>
      </c>
      <c r="D683" s="24">
        <v>1312.1785322049348</v>
      </c>
      <c r="E683" s="24">
        <v>485.26274511668629</v>
      </c>
      <c r="F683" s="24">
        <v>13.668019534241671</v>
      </c>
      <c r="G683" s="24">
        <v>4.5560065114138908</v>
      </c>
      <c r="H683" s="24">
        <v>371.43776297211707</v>
      </c>
      <c r="I683" s="24">
        <v>3199.7742199442664</v>
      </c>
    </row>
    <row r="684" spans="1:9">
      <c r="A684" s="26" t="s">
        <v>1607</v>
      </c>
      <c r="B684" s="24">
        <v>37.046476683989603</v>
      </c>
      <c r="C684" s="24">
        <v>4.1855068807845131</v>
      </c>
      <c r="D684" s="24">
        <v>106.69780931343733</v>
      </c>
      <c r="E684" s="24">
        <v>39.458404915657418</v>
      </c>
      <c r="F684" s="24">
        <v>1.111394300519688</v>
      </c>
      <c r="G684" s="24">
        <v>0.37046476683989599</v>
      </c>
      <c r="H684" s="24">
        <v>30.2028989445615</v>
      </c>
      <c r="I684" s="24">
        <v>260.18479283605984</v>
      </c>
    </row>
    <row r="685" spans="1:9">
      <c r="A685" s="26" t="s">
        <v>1625</v>
      </c>
      <c r="B685" s="24">
        <v>820.08117205450026</v>
      </c>
      <c r="C685" s="24">
        <v>92.652681055614266</v>
      </c>
      <c r="D685" s="24">
        <v>2361.9213579688826</v>
      </c>
      <c r="E685" s="24">
        <v>873.47294121003529</v>
      </c>
      <c r="F685" s="24">
        <v>24.602435161635007</v>
      </c>
      <c r="G685" s="24">
        <v>8.2008117205450031</v>
      </c>
      <c r="H685" s="24">
        <v>668.58797334981068</v>
      </c>
      <c r="I685" s="24">
        <v>5759.5935958996797</v>
      </c>
    </row>
    <row r="686" spans="1:9">
      <c r="A686" s="26" t="s">
        <v>375</v>
      </c>
      <c r="B686" s="24">
        <v>455.60065114138905</v>
      </c>
      <c r="C686" s="24">
        <v>51.473711697563481</v>
      </c>
      <c r="D686" s="24">
        <v>1312.1785322049348</v>
      </c>
      <c r="E686" s="24">
        <v>485.26274511668629</v>
      </c>
      <c r="F686" s="24">
        <v>13.668019534241671</v>
      </c>
      <c r="G686" s="24">
        <v>4.5560065114138908</v>
      </c>
      <c r="H686" s="24">
        <v>371.43776297211707</v>
      </c>
      <c r="I686" s="24">
        <v>3199.7742199442664</v>
      </c>
    </row>
    <row r="687" spans="1:9">
      <c r="A687" s="26" t="s">
        <v>1586</v>
      </c>
      <c r="B687" s="24">
        <v>123.48825561329868</v>
      </c>
      <c r="C687" s="24">
        <v>13.951689602615044</v>
      </c>
      <c r="D687" s="24">
        <v>355.65936437812451</v>
      </c>
      <c r="E687" s="24">
        <v>131.52801638552475</v>
      </c>
      <c r="F687" s="24">
        <v>3.7046476683989602</v>
      </c>
      <c r="G687" s="24">
        <v>1.2348825561329868</v>
      </c>
      <c r="H687" s="24">
        <v>100.67632981520501</v>
      </c>
      <c r="I687" s="24">
        <v>867.28264278686629</v>
      </c>
    </row>
    <row r="688" spans="1:9">
      <c r="A688" s="26" t="s">
        <v>1606</v>
      </c>
      <c r="B688" s="24">
        <v>2959.0650567695443</v>
      </c>
      <c r="C688" s="24">
        <v>334.3148462253215</v>
      </c>
      <c r="D688" s="24">
        <v>8522.4233836439253</v>
      </c>
      <c r="E688" s="24">
        <v>3151.7163744817258</v>
      </c>
      <c r="F688" s="24">
        <v>88.77195170308633</v>
      </c>
      <c r="G688" s="24">
        <v>29.590650567695448</v>
      </c>
      <c r="H688" s="24">
        <v>2412.4383984568713</v>
      </c>
      <c r="I688" s="24">
        <v>20782.103932618709</v>
      </c>
    </row>
    <row r="689" spans="1:9">
      <c r="A689" s="26" t="s">
        <v>106</v>
      </c>
      <c r="B689" s="24">
        <v>1312.1298752872005</v>
      </c>
      <c r="C689" s="24">
        <v>148.24428968898283</v>
      </c>
      <c r="D689" s="24">
        <v>3779.0741727502127</v>
      </c>
      <c r="E689" s="24">
        <v>1397.5567059360565</v>
      </c>
      <c r="F689" s="24">
        <v>39.363896258616016</v>
      </c>
      <c r="G689" s="24">
        <v>13.121298752872006</v>
      </c>
      <c r="H689" s="24">
        <v>1069.7407573596972</v>
      </c>
      <c r="I689" s="24">
        <v>9215.3497534394883</v>
      </c>
    </row>
    <row r="690" spans="1:9">
      <c r="A690" s="26" t="s">
        <v>1618</v>
      </c>
      <c r="B690" s="24">
        <v>49.395302245319471</v>
      </c>
      <c r="C690" s="24">
        <v>5.5806758410460171</v>
      </c>
      <c r="D690" s="24">
        <v>142.26374575124979</v>
      </c>
      <c r="E690" s="24">
        <v>52.611206554209893</v>
      </c>
      <c r="F690" s="24">
        <v>1.4818590673595842</v>
      </c>
      <c r="G690" s="24">
        <v>0.49395302245319472</v>
      </c>
      <c r="H690" s="24">
        <v>40.270531926082</v>
      </c>
      <c r="I690" s="24">
        <v>346.91305711474649</v>
      </c>
    </row>
    <row r="691" spans="1:9">
      <c r="A691" s="26" t="s">
        <v>1609</v>
      </c>
      <c r="B691" s="24">
        <v>92.616191709974004</v>
      </c>
      <c r="C691" s="24">
        <v>10.463767201961282</v>
      </c>
      <c r="D691" s="24">
        <v>266.74452328359337</v>
      </c>
      <c r="E691" s="24">
        <v>98.646012289143556</v>
      </c>
      <c r="F691" s="24">
        <v>2.77848575129922</v>
      </c>
      <c r="G691" s="24">
        <v>0.92616191709974016</v>
      </c>
      <c r="H691" s="24">
        <v>75.507247361403756</v>
      </c>
      <c r="I691" s="24">
        <v>650.46198209014972</v>
      </c>
    </row>
    <row r="692" spans="1:9">
      <c r="A692" s="26" t="s">
        <v>1602</v>
      </c>
      <c r="B692" s="24">
        <v>271.67416234925713</v>
      </c>
      <c r="C692" s="24">
        <v>30.693717125753096</v>
      </c>
      <c r="D692" s="24">
        <v>782.45060163187395</v>
      </c>
      <c r="E692" s="24">
        <v>289.36163604815448</v>
      </c>
      <c r="F692" s="24">
        <v>8.1502248704777127</v>
      </c>
      <c r="G692" s="24">
        <v>2.7167416234925712</v>
      </c>
      <c r="H692" s="24">
        <v>221.48792559345102</v>
      </c>
      <c r="I692" s="24">
        <v>1908.0218141311057</v>
      </c>
    </row>
    <row r="693" spans="1:9">
      <c r="A693" s="26" t="s">
        <v>1608</v>
      </c>
      <c r="B693" s="24">
        <v>61.744127806649338</v>
      </c>
      <c r="C693" s="24">
        <v>6.975844801307522</v>
      </c>
      <c r="D693" s="24">
        <v>177.82968218906225</v>
      </c>
      <c r="E693" s="24">
        <v>65.764008192762375</v>
      </c>
      <c r="F693" s="24">
        <v>1.8523238341994801</v>
      </c>
      <c r="G693" s="24">
        <v>0.6174412780664934</v>
      </c>
      <c r="H693" s="24">
        <v>50.338164907602504</v>
      </c>
      <c r="I693" s="24">
        <v>433.64132139343315</v>
      </c>
    </row>
    <row r="694" spans="1:9">
      <c r="A694" s="26" t="s">
        <v>1588</v>
      </c>
      <c r="B694" s="24">
        <v>123.48825561329868</v>
      </c>
      <c r="C694" s="24">
        <v>13.951689602615044</v>
      </c>
      <c r="D694" s="24">
        <v>355.65936437812451</v>
      </c>
      <c r="E694" s="24">
        <v>131.52801638552475</v>
      </c>
      <c r="F694" s="24">
        <v>3.7046476683989602</v>
      </c>
      <c r="G694" s="24">
        <v>1.2348825561329868</v>
      </c>
      <c r="H694" s="24">
        <v>100.67632981520501</v>
      </c>
      <c r="I694" s="24">
        <v>867.28264278686629</v>
      </c>
    </row>
    <row r="695" spans="1:9">
      <c r="A695" s="26" t="s">
        <v>1617</v>
      </c>
      <c r="B695" s="24">
        <v>455.60065114138905</v>
      </c>
      <c r="C695" s="24">
        <v>51.473711697563481</v>
      </c>
      <c r="D695" s="24">
        <v>1312.1785322049348</v>
      </c>
      <c r="E695" s="24">
        <v>485.26274511668629</v>
      </c>
      <c r="F695" s="24">
        <v>13.668019534241671</v>
      </c>
      <c r="G695" s="24">
        <v>4.5560065114138908</v>
      </c>
      <c r="H695" s="24">
        <v>371.43776297211707</v>
      </c>
      <c r="I695" s="24">
        <v>3199.7742199442664</v>
      </c>
    </row>
    <row r="696" spans="1:9">
      <c r="A696" s="26" t="s">
        <v>1610</v>
      </c>
      <c r="B696" s="24">
        <v>61.744127806649338</v>
      </c>
      <c r="C696" s="24">
        <v>6.975844801307522</v>
      </c>
      <c r="D696" s="24">
        <v>177.82968218906225</v>
      </c>
      <c r="E696" s="24">
        <v>65.764008192762375</v>
      </c>
      <c r="F696" s="24">
        <v>1.8523238341994801</v>
      </c>
      <c r="G696" s="24">
        <v>0.6174412780664934</v>
      </c>
      <c r="H696" s="24">
        <v>50.338164907602504</v>
      </c>
      <c r="I696" s="24">
        <v>433.64132139343315</v>
      </c>
    </row>
    <row r="697" spans="1:9">
      <c r="A697" s="26" t="s">
        <v>1597</v>
      </c>
      <c r="B697" s="24">
        <v>30.872063903324669</v>
      </c>
      <c r="C697" s="24">
        <v>3.487922400653761</v>
      </c>
      <c r="D697" s="24">
        <v>88.914841094531127</v>
      </c>
      <c r="E697" s="24">
        <v>32.882004096381188</v>
      </c>
      <c r="F697" s="24">
        <v>0.92616191709974005</v>
      </c>
      <c r="G697" s="24">
        <v>0.3087206390332467</v>
      </c>
      <c r="H697" s="24">
        <v>25.169082453801252</v>
      </c>
      <c r="I697" s="24">
        <v>216.82066069671657</v>
      </c>
    </row>
    <row r="698" spans="1:9">
      <c r="A698" s="26" t="s">
        <v>1585</v>
      </c>
      <c r="B698" s="24">
        <v>3316.7727403093118</v>
      </c>
      <c r="C698" s="24">
        <v>374.72862115826217</v>
      </c>
      <c r="D698" s="24">
        <v>9552.6597144519255</v>
      </c>
      <c r="E698" s="24">
        <v>3532.7127844494762</v>
      </c>
      <c r="F698" s="24">
        <v>99.503182209279359</v>
      </c>
      <c r="G698" s="24">
        <v>33.167727403093124</v>
      </c>
      <c r="H698" s="24">
        <v>2704.0669144370122</v>
      </c>
      <c r="I698" s="24">
        <v>23294.35632119426</v>
      </c>
    </row>
    <row r="699" spans="1:9">
      <c r="A699" s="26" t="s">
        <v>1582</v>
      </c>
      <c r="B699" s="24">
        <v>80.267366148644143</v>
      </c>
      <c r="C699" s="24">
        <v>9.0685982416997781</v>
      </c>
      <c r="D699" s="24">
        <v>231.17858684578093</v>
      </c>
      <c r="E699" s="24">
        <v>85.493210650591081</v>
      </c>
      <c r="F699" s="24">
        <v>2.4080209844593243</v>
      </c>
      <c r="G699" s="24">
        <v>0.80267366148644137</v>
      </c>
      <c r="H699" s="24">
        <v>65.439614379883253</v>
      </c>
      <c r="I699" s="24">
        <v>563.73371781146307</v>
      </c>
    </row>
    <row r="700" spans="1:9">
      <c r="A700" s="26" t="s">
        <v>1580</v>
      </c>
      <c r="B700" s="24">
        <v>2078.735818390091</v>
      </c>
      <c r="C700" s="24">
        <v>234.85534523084834</v>
      </c>
      <c r="D700" s="24">
        <v>5986.9811603285871</v>
      </c>
      <c r="E700" s="24">
        <v>2214.0728883447346</v>
      </c>
      <c r="F700" s="24">
        <v>62.362074551702726</v>
      </c>
      <c r="G700" s="24">
        <v>20.787358183900913</v>
      </c>
      <c r="H700" s="24">
        <v>1694.7319549664383</v>
      </c>
      <c r="I700" s="24">
        <v>14599.376153426892</v>
      </c>
    </row>
    <row r="701" spans="1:9">
      <c r="A701" s="26" t="s">
        <v>1592</v>
      </c>
      <c r="B701" s="24">
        <v>61.744127806649338</v>
      </c>
      <c r="C701" s="24">
        <v>6.975844801307522</v>
      </c>
      <c r="D701" s="24">
        <v>177.82968218906225</v>
      </c>
      <c r="E701" s="24">
        <v>65.764008192762375</v>
      </c>
      <c r="F701" s="24">
        <v>1.8523238341994801</v>
      </c>
      <c r="G701" s="24">
        <v>0.6174412780664934</v>
      </c>
      <c r="H701" s="24">
        <v>50.338164907602504</v>
      </c>
      <c r="I701" s="24">
        <v>433.64132139343315</v>
      </c>
    </row>
    <row r="702" spans="1:9">
      <c r="A702" s="26" t="s">
        <v>1600</v>
      </c>
      <c r="B702" s="24">
        <v>123.48825561329868</v>
      </c>
      <c r="C702" s="24">
        <v>13.951689602615044</v>
      </c>
      <c r="D702" s="24">
        <v>355.65936437812451</v>
      </c>
      <c r="E702" s="24">
        <v>131.52801638552475</v>
      </c>
      <c r="F702" s="24">
        <v>3.7046476683989602</v>
      </c>
      <c r="G702" s="24">
        <v>1.2348825561329868</v>
      </c>
      <c r="H702" s="24">
        <v>100.67632981520501</v>
      </c>
      <c r="I702" s="24">
        <v>867.28264278686629</v>
      </c>
    </row>
    <row r="703" spans="1:9">
      <c r="A703" s="26" t="s">
        <v>1624</v>
      </c>
      <c r="B703" s="24">
        <v>1457.9220836524448</v>
      </c>
      <c r="C703" s="24">
        <v>164.71587743220314</v>
      </c>
      <c r="D703" s="24">
        <v>4198.9713030557914</v>
      </c>
      <c r="E703" s="24">
        <v>1552.840784373396</v>
      </c>
      <c r="F703" s="24">
        <v>43.737662509573347</v>
      </c>
      <c r="G703" s="24">
        <v>14.579220836524449</v>
      </c>
      <c r="H703" s="24">
        <v>1188.6008415107747</v>
      </c>
      <c r="I703" s="24">
        <v>10239.277503821653</v>
      </c>
    </row>
    <row r="704" spans="1:9">
      <c r="A704" s="26" t="s">
        <v>134</v>
      </c>
      <c r="B704" s="24">
        <v>1442.3909682738426</v>
      </c>
      <c r="C704" s="24">
        <v>162.96117371670806</v>
      </c>
      <c r="D704" s="24">
        <v>4154.2400320842862</v>
      </c>
      <c r="E704" s="24">
        <v>1536.2985084471798</v>
      </c>
      <c r="F704" s="24">
        <v>43.271729048215278</v>
      </c>
      <c r="G704" s="24">
        <v>14.423909682738426</v>
      </c>
      <c r="H704" s="24">
        <v>1175.9387815724547</v>
      </c>
      <c r="I704" s="24">
        <v>10130.199383606216</v>
      </c>
    </row>
    <row r="705" spans="1:9">
      <c r="A705" s="26" t="s">
        <v>1621</v>
      </c>
      <c r="B705" s="24">
        <v>1184.5616929676114</v>
      </c>
      <c r="C705" s="24">
        <v>133.83165041366505</v>
      </c>
      <c r="D705" s="24">
        <v>3411.6641837328307</v>
      </c>
      <c r="E705" s="24">
        <v>1261.6831373033842</v>
      </c>
      <c r="F705" s="24">
        <v>35.536850789028342</v>
      </c>
      <c r="G705" s="24">
        <v>11.845616929676115</v>
      </c>
      <c r="H705" s="24">
        <v>965.73818372750441</v>
      </c>
      <c r="I705" s="24">
        <v>8319.4129718550939</v>
      </c>
    </row>
    <row r="706" spans="1:9">
      <c r="A706" s="26" t="s">
        <v>1613</v>
      </c>
      <c r="B706" s="24">
        <v>820.08117205450026</v>
      </c>
      <c r="C706" s="24">
        <v>92.652681055614266</v>
      </c>
      <c r="D706" s="24">
        <v>2361.9213579688826</v>
      </c>
      <c r="E706" s="24">
        <v>873.47294121003517</v>
      </c>
      <c r="F706" s="24">
        <v>24.602435161635007</v>
      </c>
      <c r="G706" s="24">
        <v>8.2008117205450031</v>
      </c>
      <c r="H706" s="24">
        <v>668.58797334981068</v>
      </c>
      <c r="I706" s="24">
        <v>5759.5935958996797</v>
      </c>
    </row>
    <row r="707" spans="1:9">
      <c r="A707" s="26" t="s">
        <v>1620</v>
      </c>
      <c r="B707" s="24">
        <v>2186.8831254786674</v>
      </c>
      <c r="C707" s="24">
        <v>247.07381614830473</v>
      </c>
      <c r="D707" s="24">
        <v>6298.4569545836875</v>
      </c>
      <c r="E707" s="24">
        <v>2329.2611765600941</v>
      </c>
      <c r="F707" s="24">
        <v>65.606493764360025</v>
      </c>
      <c r="G707" s="24">
        <v>21.868831254786677</v>
      </c>
      <c r="H707" s="24">
        <v>1782.9012622661619</v>
      </c>
      <c r="I707" s="24">
        <v>15358.91625573248</v>
      </c>
    </row>
    <row r="708" spans="1:9">
      <c r="A708" s="26" t="s">
        <v>1577</v>
      </c>
      <c r="B708" s="24">
        <v>1586.0886905647121</v>
      </c>
      <c r="C708" s="24">
        <v>179.19612665250034</v>
      </c>
      <c r="D708" s="24">
        <v>4568.104818810215</v>
      </c>
      <c r="E708" s="24">
        <v>1689.3517383123908</v>
      </c>
      <c r="F708" s="24">
        <v>47.582660716941362</v>
      </c>
      <c r="G708" s="24">
        <v>15.860886905647124</v>
      </c>
      <c r="H708" s="24">
        <v>1293.0912930497595</v>
      </c>
      <c r="I708" s="24">
        <v>11139.417140646565</v>
      </c>
    </row>
    <row r="709" spans="1:9">
      <c r="A709" s="26" t="s">
        <v>1587</v>
      </c>
      <c r="B709" s="24">
        <v>123.48825561329868</v>
      </c>
      <c r="C709" s="24">
        <v>13.951689602615044</v>
      </c>
      <c r="D709" s="24">
        <v>355.65936437812451</v>
      </c>
      <c r="E709" s="24">
        <v>131.52801638552475</v>
      </c>
      <c r="F709" s="24">
        <v>3.7046476683989602</v>
      </c>
      <c r="G709" s="24">
        <v>1.2348825561329868</v>
      </c>
      <c r="H709" s="24">
        <v>100.67632981520501</v>
      </c>
      <c r="I709" s="24">
        <v>867.28264278686629</v>
      </c>
    </row>
    <row r="710" spans="1:9">
      <c r="A710" s="26" t="s">
        <v>1614</v>
      </c>
      <c r="B710" s="24">
        <v>1822.4026045655562</v>
      </c>
      <c r="C710" s="24">
        <v>205.89484679025392</v>
      </c>
      <c r="D710" s="24">
        <v>5248.714128819739</v>
      </c>
      <c r="E710" s="24">
        <v>1941.0509804667452</v>
      </c>
      <c r="F710" s="24">
        <v>54.672078136966682</v>
      </c>
      <c r="G710" s="24">
        <v>18.224026045655563</v>
      </c>
      <c r="H710" s="24">
        <v>1485.7510518884683</v>
      </c>
      <c r="I710" s="24">
        <v>12799.096879777066</v>
      </c>
    </row>
    <row r="711" spans="1:9">
      <c r="A711" s="26" t="s">
        <v>1583</v>
      </c>
      <c r="B711" s="24">
        <v>1093.4415627393337</v>
      </c>
      <c r="C711" s="24">
        <v>123.53690807415235</v>
      </c>
      <c r="D711" s="24">
        <v>3149.2284772918438</v>
      </c>
      <c r="E711" s="24">
        <v>1164.630588280047</v>
      </c>
      <c r="F711" s="24">
        <v>32.803246882180012</v>
      </c>
      <c r="G711" s="24">
        <v>10.934415627393337</v>
      </c>
      <c r="H711" s="24">
        <v>891.45063113308095</v>
      </c>
      <c r="I711" s="24">
        <v>7679.4581278662399</v>
      </c>
    </row>
    <row r="712" spans="1:9">
      <c r="A712" s="26" t="s">
        <v>1611</v>
      </c>
      <c r="B712" s="24">
        <v>3134.5324798527568</v>
      </c>
      <c r="C712" s="24">
        <v>354.13913647923675</v>
      </c>
      <c r="D712" s="24">
        <v>9027.7883015699517</v>
      </c>
      <c r="E712" s="24">
        <v>3338.6076864028014</v>
      </c>
      <c r="F712" s="24">
        <v>94.035974395582713</v>
      </c>
      <c r="G712" s="24">
        <v>31.345324798527564</v>
      </c>
      <c r="H712" s="24">
        <v>2555.4918092481653</v>
      </c>
      <c r="I712" s="24">
        <v>22014.446633216554</v>
      </c>
    </row>
    <row r="713" spans="1:9">
      <c r="A713" s="26" t="s">
        <v>1616</v>
      </c>
      <c r="B713" s="24">
        <v>1549.0422138807228</v>
      </c>
      <c r="C713" s="24">
        <v>175.01061977171585</v>
      </c>
      <c r="D713" s="24">
        <v>4461.4070094967783</v>
      </c>
      <c r="E713" s="24">
        <v>1649.8933333967334</v>
      </c>
      <c r="F713" s="24">
        <v>46.471266416421685</v>
      </c>
      <c r="G713" s="24">
        <v>15.490422138807229</v>
      </c>
      <c r="H713" s="24">
        <v>1262.8883941051981</v>
      </c>
      <c r="I713" s="24">
        <v>10879.232347810506</v>
      </c>
    </row>
    <row r="714" spans="1:9">
      <c r="A714" s="26" t="s">
        <v>1601</v>
      </c>
      <c r="B714" s="24">
        <v>907.82884561162541</v>
      </c>
      <c r="C714" s="24">
        <v>102.56640360955697</v>
      </c>
      <c r="D714" s="24">
        <v>2614.6440290276955</v>
      </c>
      <c r="E714" s="24">
        <v>966.93346818965779</v>
      </c>
      <c r="F714" s="24">
        <v>27.234865368348764</v>
      </c>
      <c r="G714" s="24">
        <v>9.0782884561162547</v>
      </c>
      <c r="H714" s="24">
        <v>740.1260615645956</v>
      </c>
      <c r="I714" s="24">
        <v>6375.8630042176246</v>
      </c>
    </row>
    <row r="715" spans="1:9">
      <c r="A715" s="26" t="s">
        <v>1595</v>
      </c>
      <c r="B715" s="24">
        <v>61.744127806649338</v>
      </c>
      <c r="C715" s="24">
        <v>6.975844801307522</v>
      </c>
      <c r="D715" s="24">
        <v>177.82968218906225</v>
      </c>
      <c r="E715" s="24">
        <v>65.764008192762375</v>
      </c>
      <c r="F715" s="24">
        <v>1.8523238341994801</v>
      </c>
      <c r="G715" s="24">
        <v>0.6174412780664934</v>
      </c>
      <c r="H715" s="24">
        <v>50.338164907602504</v>
      </c>
      <c r="I715" s="24">
        <v>433.64132139343315</v>
      </c>
    </row>
    <row r="716" spans="1:9">
      <c r="A716" s="26" t="s">
        <v>1596</v>
      </c>
      <c r="B716" s="24">
        <v>18.523238341994801</v>
      </c>
      <c r="C716" s="24">
        <v>2.0927534403922565</v>
      </c>
      <c r="D716" s="24">
        <v>53.348904656718666</v>
      </c>
      <c r="E716" s="24">
        <v>19.729202457828709</v>
      </c>
      <c r="F716" s="24">
        <v>0.55569715025984401</v>
      </c>
      <c r="G716" s="24">
        <v>0.18523238341994799</v>
      </c>
      <c r="H716" s="24">
        <v>15.10144947228075</v>
      </c>
      <c r="I716" s="24">
        <v>130.09239641802992</v>
      </c>
    </row>
    <row r="717" spans="1:9">
      <c r="A717" s="26" t="s">
        <v>1579</v>
      </c>
      <c r="B717" s="24">
        <v>123.48825561329868</v>
      </c>
      <c r="C717" s="24">
        <v>13.951689602615044</v>
      </c>
      <c r="D717" s="24">
        <v>355.65936437812451</v>
      </c>
      <c r="E717" s="24">
        <v>131.52801638552475</v>
      </c>
      <c r="F717" s="24">
        <v>3.7046476683989602</v>
      </c>
      <c r="G717" s="24">
        <v>1.2348825561329868</v>
      </c>
      <c r="H717" s="24">
        <v>100.67632981520501</v>
      </c>
      <c r="I717" s="24">
        <v>867.28264278686629</v>
      </c>
    </row>
    <row r="718" spans="1:9">
      <c r="A718" s="26" t="s">
        <v>1593</v>
      </c>
      <c r="B718" s="24">
        <v>1312.1298752872005</v>
      </c>
      <c r="C718" s="24">
        <v>148.24428968898283</v>
      </c>
      <c r="D718" s="24">
        <v>3779.0741727502127</v>
      </c>
      <c r="E718" s="24">
        <v>1397.5567059360565</v>
      </c>
      <c r="F718" s="24">
        <v>39.363896258616016</v>
      </c>
      <c r="G718" s="24">
        <v>13.121298752872006</v>
      </c>
      <c r="H718" s="24">
        <v>1069.7407573596972</v>
      </c>
      <c r="I718" s="24">
        <v>9215.3497534394883</v>
      </c>
    </row>
    <row r="719" spans="1:9">
      <c r="A719" s="26" t="s">
        <v>284</v>
      </c>
      <c r="B719" s="24">
        <v>966.77101730876257</v>
      </c>
      <c r="C719" s="24">
        <v>109.22568371630373</v>
      </c>
      <c r="D719" s="24">
        <v>2784.4037783800254</v>
      </c>
      <c r="E719" s="24">
        <v>1029.7130976068588</v>
      </c>
      <c r="F719" s="24">
        <v>29.003130519262875</v>
      </c>
      <c r="G719" s="24">
        <v>9.6677101730876256</v>
      </c>
      <c r="H719" s="24">
        <v>788.17987436107637</v>
      </c>
      <c r="I719" s="24">
        <v>6789.8256291426223</v>
      </c>
    </row>
    <row r="720" spans="1:9">
      <c r="A720" s="26" t="s">
        <v>1605</v>
      </c>
      <c r="B720" s="24">
        <v>7545.943632086759</v>
      </c>
      <c r="C720" s="24">
        <v>852.53988560161019</v>
      </c>
      <c r="D720" s="24">
        <v>21733.123546787803</v>
      </c>
      <c r="E720" s="24">
        <v>8037.2258297449698</v>
      </c>
      <c r="F720" s="24">
        <v>226.37830896260277</v>
      </c>
      <c r="G720" s="24">
        <v>75.459436320867582</v>
      </c>
      <c r="H720" s="24">
        <v>6151.9851106318429</v>
      </c>
      <c r="I720" s="24">
        <v>52996.666792758078</v>
      </c>
    </row>
    <row r="721" spans="1:9">
      <c r="A721" s="26" t="s">
        <v>1584</v>
      </c>
      <c r="B721" s="24">
        <v>1457.9220836524448</v>
      </c>
      <c r="C721" s="24">
        <v>164.71587743220314</v>
      </c>
      <c r="D721" s="24">
        <v>4198.9713030557914</v>
      </c>
      <c r="E721" s="24">
        <v>1552.840784373396</v>
      </c>
      <c r="F721" s="24">
        <v>43.737662509573347</v>
      </c>
      <c r="G721" s="24">
        <v>14.579220836524449</v>
      </c>
      <c r="H721" s="24">
        <v>1188.6008415107747</v>
      </c>
      <c r="I721" s="24">
        <v>10239.277503821653</v>
      </c>
    </row>
    <row r="722" spans="1:9">
      <c r="A722" s="26" t="s">
        <v>1591</v>
      </c>
      <c r="B722" s="24">
        <v>185.23238341994801</v>
      </c>
      <c r="C722" s="24">
        <v>20.927534403922564</v>
      </c>
      <c r="D722" s="24">
        <v>533.48904656718673</v>
      </c>
      <c r="E722" s="24">
        <v>197.29202457828711</v>
      </c>
      <c r="F722" s="24">
        <v>5.5569715025984401</v>
      </c>
      <c r="G722" s="24">
        <v>1.8523238341994803</v>
      </c>
      <c r="H722" s="24">
        <v>151.01449472280751</v>
      </c>
      <c r="I722" s="24">
        <v>1300.9239641802994</v>
      </c>
    </row>
    <row r="723" spans="1:9">
      <c r="A723" s="26" t="s">
        <v>1589</v>
      </c>
      <c r="B723" s="24">
        <v>911.2013022827781</v>
      </c>
      <c r="C723" s="24">
        <v>102.94742339512696</v>
      </c>
      <c r="D723" s="24">
        <v>2624.3570644098695</v>
      </c>
      <c r="E723" s="24">
        <v>970.52549023337258</v>
      </c>
      <c r="F723" s="24">
        <v>27.336039068483341</v>
      </c>
      <c r="G723" s="24">
        <v>9.1120130228277816</v>
      </c>
      <c r="H723" s="24">
        <v>742.87552594423414</v>
      </c>
      <c r="I723" s="24">
        <v>6399.5484398885328</v>
      </c>
    </row>
    <row r="724" spans="1:9">
      <c r="A724" s="26" t="s">
        <v>1598</v>
      </c>
      <c r="B724" s="24">
        <v>37.046476683989603</v>
      </c>
      <c r="C724" s="24">
        <v>4.1855068807845131</v>
      </c>
      <c r="D724" s="24">
        <v>106.69780931343733</v>
      </c>
      <c r="E724" s="24">
        <v>39.458404915657418</v>
      </c>
      <c r="F724" s="24">
        <v>1.111394300519688</v>
      </c>
      <c r="G724" s="24">
        <v>0.37046476683989599</v>
      </c>
      <c r="H724" s="24">
        <v>30.2028989445615</v>
      </c>
      <c r="I724" s="24">
        <v>260.18479283605984</v>
      </c>
    </row>
    <row r="725" spans="1:9">
      <c r="A725" s="26" t="s">
        <v>1623</v>
      </c>
      <c r="B725" s="24">
        <v>820.08117205450026</v>
      </c>
      <c r="C725" s="24">
        <v>92.652681055614266</v>
      </c>
      <c r="D725" s="24">
        <v>2361.9213579688826</v>
      </c>
      <c r="E725" s="24">
        <v>873.47294121003517</v>
      </c>
      <c r="F725" s="24">
        <v>24.602435161635007</v>
      </c>
      <c r="G725" s="24">
        <v>8.2008117205450031</v>
      </c>
      <c r="H725" s="24">
        <v>668.58797334981068</v>
      </c>
      <c r="I725" s="24">
        <v>5759.5935958996797</v>
      </c>
    </row>
    <row r="726" spans="1:9">
      <c r="A726" s="26" t="s">
        <v>1615</v>
      </c>
      <c r="B726" s="24">
        <v>911.2013022827781</v>
      </c>
      <c r="C726" s="24">
        <v>102.94742339512696</v>
      </c>
      <c r="D726" s="24">
        <v>2624.3570644098695</v>
      </c>
      <c r="E726" s="24">
        <v>970.52549023337258</v>
      </c>
      <c r="F726" s="24">
        <v>27.336039068483341</v>
      </c>
      <c r="G726" s="24">
        <v>9.1120130228277816</v>
      </c>
      <c r="H726" s="24">
        <v>742.87552594423414</v>
      </c>
      <c r="I726" s="24">
        <v>6399.5484398885328</v>
      </c>
    </row>
    <row r="727" spans="1:9">
      <c r="A727" s="26" t="s">
        <v>1604</v>
      </c>
      <c r="B727" s="24">
        <v>61.744127806649338</v>
      </c>
      <c r="C727" s="24">
        <v>6.975844801307522</v>
      </c>
      <c r="D727" s="24">
        <v>177.82968218906225</v>
      </c>
      <c r="E727" s="24">
        <v>65.764008192762375</v>
      </c>
      <c r="F727" s="24">
        <v>1.8523238341994801</v>
      </c>
      <c r="G727" s="24">
        <v>0.6174412780664934</v>
      </c>
      <c r="H727" s="24">
        <v>50.338164907602504</v>
      </c>
      <c r="I727" s="24">
        <v>433.64132139343315</v>
      </c>
    </row>
    <row r="728" spans="1:9">
      <c r="A728" s="26" t="s">
        <v>1581</v>
      </c>
      <c r="B728" s="24">
        <v>342.17656816116539</v>
      </c>
      <c r="C728" s="24">
        <v>38.659071217445515</v>
      </c>
      <c r="D728" s="24">
        <v>985.50505983649327</v>
      </c>
      <c r="E728" s="24">
        <v>364.45413404153419</v>
      </c>
      <c r="F728" s="24">
        <v>10.265297044834961</v>
      </c>
      <c r="G728" s="24">
        <v>3.421765681611654</v>
      </c>
      <c r="H728" s="24">
        <v>278.96645604182117</v>
      </c>
      <c r="I728" s="24">
        <v>2403.1742683601142</v>
      </c>
    </row>
    <row r="729" spans="1:9">
      <c r="A729" s="26" t="s">
        <v>1590</v>
      </c>
      <c r="B729" s="24">
        <v>10569.935106480225</v>
      </c>
      <c r="C729" s="24">
        <v>1194.1901113834724</v>
      </c>
      <c r="D729" s="24">
        <v>30442.541947154488</v>
      </c>
      <c r="E729" s="24">
        <v>11258.095686707122</v>
      </c>
      <c r="F729" s="24">
        <v>317.0980531944067</v>
      </c>
      <c r="G729" s="24">
        <v>105.69935106480227</v>
      </c>
      <c r="H729" s="24">
        <v>8617.3561009531149</v>
      </c>
      <c r="I729" s="24">
        <v>74234.761902706974</v>
      </c>
    </row>
    <row r="730" spans="1:9">
      <c r="A730" s="26" t="s">
        <v>1603</v>
      </c>
      <c r="B730" s="24">
        <v>123.48825561329868</v>
      </c>
      <c r="C730" s="24">
        <v>13.951689602615044</v>
      </c>
      <c r="D730" s="24">
        <v>355.65936437812451</v>
      </c>
      <c r="E730" s="24">
        <v>131.52801638552475</v>
      </c>
      <c r="F730" s="24">
        <v>3.7046476683989602</v>
      </c>
      <c r="G730" s="24">
        <v>1.2348825561329868</v>
      </c>
      <c r="H730" s="24">
        <v>100.67632981520501</v>
      </c>
      <c r="I730" s="24">
        <v>867.28264278686629</v>
      </c>
    </row>
    <row r="731" spans="1:9">
      <c r="A731" s="26" t="s">
        <v>353</v>
      </c>
      <c r="B731" s="24">
        <v>2736.5960298117266</v>
      </c>
      <c r="C731" s="24">
        <v>309.180319910278</v>
      </c>
      <c r="D731" s="24">
        <v>7881.6888269148203</v>
      </c>
      <c r="E731" s="24">
        <v>2914.7633972317299</v>
      </c>
      <c r="F731" s="24">
        <v>82.097880894351789</v>
      </c>
      <c r="G731" s="24">
        <v>27.365960298117265</v>
      </c>
      <c r="H731" s="24">
        <v>2231.0659673666628</v>
      </c>
      <c r="I731" s="24">
        <v>19219.659595868194</v>
      </c>
    </row>
    <row r="732" spans="1:9">
      <c r="A732" s="26" t="s">
        <v>1578</v>
      </c>
      <c r="B732" s="24">
        <v>6545.4174733537384</v>
      </c>
      <c r="C732" s="24">
        <v>739.50054970190877</v>
      </c>
      <c r="D732" s="24">
        <v>18851.501356148074</v>
      </c>
      <c r="E732" s="24">
        <v>6971.5599464072275</v>
      </c>
      <c r="F732" s="24">
        <v>196.36252420061214</v>
      </c>
      <c r="G732" s="24">
        <v>65.4541747335374</v>
      </c>
      <c r="H732" s="24">
        <v>5336.2856658135615</v>
      </c>
      <c r="I732" s="24">
        <v>45969.772074602253</v>
      </c>
    </row>
    <row r="733" spans="1:9">
      <c r="A733" s="26" t="s">
        <v>2088</v>
      </c>
      <c r="B733" s="24">
        <v>92.616191709974018</v>
      </c>
      <c r="C733" s="24">
        <v>10.463767201961284</v>
      </c>
      <c r="D733" s="24">
        <v>266.74452328359342</v>
      </c>
      <c r="E733" s="24">
        <v>98.64601228914357</v>
      </c>
      <c r="F733" s="24">
        <v>2.7784857512992205</v>
      </c>
      <c r="G733" s="24">
        <v>0.92616191709974016</v>
      </c>
      <c r="H733" s="24">
        <v>75.50724736140377</v>
      </c>
      <c r="I733" s="24">
        <v>650.46198209014972</v>
      </c>
    </row>
    <row r="734" spans="1:9">
      <c r="A734" s="25" t="s">
        <v>7</v>
      </c>
      <c r="B734" s="24">
        <v>294.87536874795762</v>
      </c>
      <c r="C734" s="24">
        <v>349.24603327065972</v>
      </c>
      <c r="D734" s="24">
        <v>6399.8128342192858</v>
      </c>
      <c r="E734" s="24">
        <v>2008.1207720821874</v>
      </c>
      <c r="F734" s="24">
        <v>8.8462610624387281</v>
      </c>
      <c r="G734" s="24">
        <v>2.9487536874795759</v>
      </c>
      <c r="H734" s="24">
        <v>323.88410669334064</v>
      </c>
      <c r="I734" s="24">
        <v>2817.4840407101465</v>
      </c>
    </row>
    <row r="735" spans="1:9">
      <c r="A735" s="26" t="s">
        <v>1401</v>
      </c>
      <c r="B735" s="24">
        <v>45.684916284894847</v>
      </c>
      <c r="C735" s="24">
        <v>54.108540365876863</v>
      </c>
      <c r="D735" s="24">
        <v>991.52029825932607</v>
      </c>
      <c r="E735" s="24">
        <v>311.11730271695865</v>
      </c>
      <c r="F735" s="24">
        <v>1.3705474885468452</v>
      </c>
      <c r="G735" s="24">
        <v>0.45684916284894844</v>
      </c>
      <c r="H735" s="24">
        <v>50.179227797559825</v>
      </c>
      <c r="I735" s="24">
        <v>436.51161194100865</v>
      </c>
    </row>
    <row r="736" spans="1:9">
      <c r="A736" s="26" t="s">
        <v>1404</v>
      </c>
      <c r="B736" s="24">
        <v>83.063484154354271</v>
      </c>
      <c r="C736" s="24">
        <v>98.379164301594287</v>
      </c>
      <c r="D736" s="24">
        <v>1802.76417865332</v>
      </c>
      <c r="E736" s="24">
        <v>565.66782312174291</v>
      </c>
      <c r="F736" s="24">
        <v>2.4919045246306273</v>
      </c>
      <c r="G736" s="24">
        <v>0.8306348415435425</v>
      </c>
      <c r="H736" s="24">
        <v>91.234959631926941</v>
      </c>
      <c r="I736" s="24">
        <v>793.65747625637937</v>
      </c>
    </row>
    <row r="737" spans="1:9">
      <c r="A737" s="26" t="s">
        <v>1402</v>
      </c>
      <c r="B737" s="24">
        <v>124.5952262315314</v>
      </c>
      <c r="C737" s="24">
        <v>147.56874645239142</v>
      </c>
      <c r="D737" s="24">
        <v>2704.1462679799797</v>
      </c>
      <c r="E737" s="24">
        <v>848.50173468261437</v>
      </c>
      <c r="F737" s="24">
        <v>3.7378567869459411</v>
      </c>
      <c r="G737" s="24">
        <v>1.2459522623153139</v>
      </c>
      <c r="H737" s="24">
        <v>136.85243944789042</v>
      </c>
      <c r="I737" s="24">
        <v>1190.4862143845689</v>
      </c>
    </row>
    <row r="738" spans="1:9">
      <c r="A738" s="26" t="s">
        <v>1403</v>
      </c>
      <c r="B738" s="24">
        <v>41.531742077177135</v>
      </c>
      <c r="C738" s="24">
        <v>49.189582150797143</v>
      </c>
      <c r="D738" s="24">
        <v>901.38208932665998</v>
      </c>
      <c r="E738" s="24">
        <v>282.83391156087146</v>
      </c>
      <c r="F738" s="24">
        <v>1.2459522623153136</v>
      </c>
      <c r="G738" s="24">
        <v>0.41531742077177125</v>
      </c>
      <c r="H738" s="24">
        <v>45.61747981596347</v>
      </c>
      <c r="I738" s="24">
        <v>396.82873812818968</v>
      </c>
    </row>
    <row r="739" spans="1:9">
      <c r="A739" s="25" t="s">
        <v>3</v>
      </c>
      <c r="B739" s="24">
        <v>62110.384197311716</v>
      </c>
      <c r="C739" s="24">
        <v>1910.1832222106129</v>
      </c>
      <c r="D739" s="24">
        <v>50106.055728031002</v>
      </c>
      <c r="E739" s="24">
        <v>24791.479373267768</v>
      </c>
      <c r="F739" s="24">
        <v>1863.3115259193519</v>
      </c>
      <c r="G739" s="24">
        <v>621.10384197311703</v>
      </c>
      <c r="H739" s="24">
        <v>16862.350985257894</v>
      </c>
      <c r="I739" s="24">
        <v>143073.41925507688</v>
      </c>
    </row>
    <row r="740" spans="1:9">
      <c r="A740" s="26" t="s">
        <v>144</v>
      </c>
      <c r="B740" s="24">
        <v>1374.9670984323955</v>
      </c>
      <c r="C740" s="24">
        <v>42.286633973693057</v>
      </c>
      <c r="D740" s="24">
        <v>1109.2215729885083</v>
      </c>
      <c r="E740" s="24">
        <v>548.8207632305058</v>
      </c>
      <c r="F740" s="24">
        <v>41.24901295297186</v>
      </c>
      <c r="G740" s="24">
        <v>13.749670984323954</v>
      </c>
      <c r="H740" s="24">
        <v>373.28987908518201</v>
      </c>
      <c r="I740" s="24">
        <v>3167.2842903533228</v>
      </c>
    </row>
    <row r="741" spans="1:9">
      <c r="A741" s="26" t="s">
        <v>139</v>
      </c>
      <c r="B741" s="24">
        <v>1374.9670984323955</v>
      </c>
      <c r="C741" s="24">
        <v>42.286633973693057</v>
      </c>
      <c r="D741" s="24">
        <v>1109.2215729885083</v>
      </c>
      <c r="E741" s="24">
        <v>548.8207632305058</v>
      </c>
      <c r="F741" s="24">
        <v>41.24901295297186</v>
      </c>
      <c r="G741" s="24">
        <v>13.749670984323954</v>
      </c>
      <c r="H741" s="24">
        <v>373.28987908518201</v>
      </c>
      <c r="I741" s="24">
        <v>3167.2842903533228</v>
      </c>
    </row>
    <row r="742" spans="1:9">
      <c r="A742" s="26" t="s">
        <v>30</v>
      </c>
      <c r="B742" s="24">
        <v>1885.1416964343216</v>
      </c>
      <c r="C742" s="24">
        <v>57.976875953286275</v>
      </c>
      <c r="D742" s="24">
        <v>1520.7926358449629</v>
      </c>
      <c r="E742" s="24">
        <v>752.45793576754772</v>
      </c>
      <c r="F742" s="24">
        <v>56.554250893029646</v>
      </c>
      <c r="G742" s="24">
        <v>18.851416964343215</v>
      </c>
      <c r="H742" s="24">
        <v>511.79720352777781</v>
      </c>
      <c r="I742" s="24">
        <v>4342.489130840836</v>
      </c>
    </row>
    <row r="743" spans="1:9">
      <c r="A743" s="26" t="s">
        <v>106</v>
      </c>
      <c r="B743" s="24">
        <v>687.48354921619773</v>
      </c>
      <c r="C743" s="24">
        <v>21.143316986846528</v>
      </c>
      <c r="D743" s="24">
        <v>554.61078649425417</v>
      </c>
      <c r="E743" s="24">
        <v>274.4103816152529</v>
      </c>
      <c r="F743" s="24">
        <v>20.62450647648593</v>
      </c>
      <c r="G743" s="24">
        <v>6.874835492161977</v>
      </c>
      <c r="H743" s="24">
        <v>186.644939542591</v>
      </c>
      <c r="I743" s="24">
        <v>1583.6421451766614</v>
      </c>
    </row>
    <row r="744" spans="1:9">
      <c r="A744" s="26" t="s">
        <v>149</v>
      </c>
      <c r="B744" s="24">
        <v>687.48354921619773</v>
      </c>
      <c r="C744" s="24">
        <v>21.143316986846528</v>
      </c>
      <c r="D744" s="24">
        <v>554.61078649425417</v>
      </c>
      <c r="E744" s="24">
        <v>274.4103816152529</v>
      </c>
      <c r="F744" s="24">
        <v>20.62450647648593</v>
      </c>
      <c r="G744" s="24">
        <v>6.874835492161977</v>
      </c>
      <c r="H744" s="24">
        <v>186.644939542591</v>
      </c>
      <c r="I744" s="24">
        <v>1583.6421451766614</v>
      </c>
    </row>
    <row r="745" spans="1:9">
      <c r="A745" s="26" t="s">
        <v>143</v>
      </c>
      <c r="B745" s="24">
        <v>1429.9657823696912</v>
      </c>
      <c r="C745" s="24">
        <v>43.978099332640781</v>
      </c>
      <c r="D745" s="24">
        <v>1153.5904359080487</v>
      </c>
      <c r="E745" s="24">
        <v>570.77359375972605</v>
      </c>
      <c r="F745" s="24">
        <v>42.898973471090734</v>
      </c>
      <c r="G745" s="24">
        <v>14.299657823696911</v>
      </c>
      <c r="H745" s="24">
        <v>388.22147424858929</v>
      </c>
      <c r="I745" s="24">
        <v>3293.9756619674558</v>
      </c>
    </row>
    <row r="746" spans="1:9">
      <c r="A746" s="26" t="s">
        <v>135</v>
      </c>
      <c r="B746" s="24">
        <v>1237.4703885891558</v>
      </c>
      <c r="C746" s="24">
        <v>38.057970576323754</v>
      </c>
      <c r="D746" s="24">
        <v>998.29941568965751</v>
      </c>
      <c r="E746" s="24">
        <v>493.93868690745524</v>
      </c>
      <c r="F746" s="24">
        <v>37.124111657674675</v>
      </c>
      <c r="G746" s="24">
        <v>12.374703885891558</v>
      </c>
      <c r="H746" s="24">
        <v>335.96089117666384</v>
      </c>
      <c r="I746" s="24">
        <v>2850.5558613179905</v>
      </c>
    </row>
    <row r="747" spans="1:9">
      <c r="A747" s="26" t="s">
        <v>145</v>
      </c>
      <c r="B747" s="24">
        <v>687.48354921619773</v>
      </c>
      <c r="C747" s="24">
        <v>21.143316986846528</v>
      </c>
      <c r="D747" s="24">
        <v>554.61078649425417</v>
      </c>
      <c r="E747" s="24">
        <v>274.4103816152529</v>
      </c>
      <c r="F747" s="24">
        <v>20.62450647648593</v>
      </c>
      <c r="G747" s="24">
        <v>6.874835492161977</v>
      </c>
      <c r="H747" s="24">
        <v>186.644939542591</v>
      </c>
      <c r="I747" s="24">
        <v>1583.6421451766614</v>
      </c>
    </row>
    <row r="748" spans="1:9">
      <c r="A748" s="26" t="s">
        <v>136</v>
      </c>
      <c r="B748" s="24">
        <v>687.48354921619773</v>
      </c>
      <c r="C748" s="24">
        <v>21.143316986846528</v>
      </c>
      <c r="D748" s="24">
        <v>554.61078649425417</v>
      </c>
      <c r="E748" s="24">
        <v>274.4103816152529</v>
      </c>
      <c r="F748" s="24">
        <v>20.62450647648593</v>
      </c>
      <c r="G748" s="24">
        <v>6.874835492161977</v>
      </c>
      <c r="H748" s="24">
        <v>186.644939542591</v>
      </c>
      <c r="I748" s="24">
        <v>1583.6421451766614</v>
      </c>
    </row>
    <row r="749" spans="1:9">
      <c r="A749" s="26" t="s">
        <v>119</v>
      </c>
      <c r="B749" s="24">
        <v>74.535577631737269</v>
      </c>
      <c r="C749" s="24">
        <v>2.2923157164447807</v>
      </c>
      <c r="D749" s="24">
        <v>60.129781111520714</v>
      </c>
      <c r="E749" s="24">
        <v>29.751019242798247</v>
      </c>
      <c r="F749" s="24">
        <v>2.2360673289521182</v>
      </c>
      <c r="G749" s="24">
        <v>0.74535577631737271</v>
      </c>
      <c r="H749" s="24">
        <v>20.235667306815508</v>
      </c>
      <c r="I749" s="24">
        <v>171.6952822904361</v>
      </c>
    </row>
    <row r="750" spans="1:9">
      <c r="A750" s="26" t="s">
        <v>141</v>
      </c>
      <c r="B750" s="24">
        <v>111.80336644760591</v>
      </c>
      <c r="C750" s="24">
        <v>3.4384735746671709</v>
      </c>
      <c r="D750" s="24">
        <v>90.194671667281071</v>
      </c>
      <c r="E750" s="24">
        <v>44.626528864197368</v>
      </c>
      <c r="F750" s="24">
        <v>3.3541009934281769</v>
      </c>
      <c r="G750" s="24">
        <v>1.1180336644760591</v>
      </c>
      <c r="H750" s="24">
        <v>30.353500960223261</v>
      </c>
      <c r="I750" s="24">
        <v>257.54292343565413</v>
      </c>
    </row>
    <row r="751" spans="1:9">
      <c r="A751" s="26" t="s">
        <v>1329</v>
      </c>
      <c r="B751" s="24">
        <v>2749.9341968647909</v>
      </c>
      <c r="C751" s="24">
        <v>84.573267947386114</v>
      </c>
      <c r="D751" s="24">
        <v>2218.4431459770167</v>
      </c>
      <c r="E751" s="24">
        <v>1097.6415264610116</v>
      </c>
      <c r="F751" s="24">
        <v>82.49802590594372</v>
      </c>
      <c r="G751" s="24">
        <v>27.499341968647908</v>
      </c>
      <c r="H751" s="24">
        <v>746.57975817036402</v>
      </c>
      <c r="I751" s="24">
        <v>6334.5685807066457</v>
      </c>
    </row>
    <row r="752" spans="1:9">
      <c r="A752" s="26" t="s">
        <v>1330</v>
      </c>
      <c r="B752" s="24">
        <v>1374.9670984323955</v>
      </c>
      <c r="C752" s="24">
        <v>42.286633973693057</v>
      </c>
      <c r="D752" s="24">
        <v>1109.2215729885083</v>
      </c>
      <c r="E752" s="24">
        <v>548.8207632305058</v>
      </c>
      <c r="F752" s="24">
        <v>41.24901295297186</v>
      </c>
      <c r="G752" s="24">
        <v>13.749670984323954</v>
      </c>
      <c r="H752" s="24">
        <v>373.28987908518201</v>
      </c>
      <c r="I752" s="24">
        <v>3167.2842903533228</v>
      </c>
    </row>
    <row r="753" spans="1:9">
      <c r="A753" s="26" t="s">
        <v>130</v>
      </c>
      <c r="B753" s="24">
        <v>439.98947149836653</v>
      </c>
      <c r="C753" s="24">
        <v>13.531722871581779</v>
      </c>
      <c r="D753" s="24">
        <v>354.95090335632267</v>
      </c>
      <c r="E753" s="24">
        <v>175.62264423376186</v>
      </c>
      <c r="F753" s="24">
        <v>13.199684144950997</v>
      </c>
      <c r="G753" s="24">
        <v>4.3998947149836649</v>
      </c>
      <c r="H753" s="24">
        <v>119.45276130725824</v>
      </c>
      <c r="I753" s="24">
        <v>1013.5309729130634</v>
      </c>
    </row>
    <row r="754" spans="1:9">
      <c r="A754" s="26" t="s">
        <v>154</v>
      </c>
      <c r="B754" s="24">
        <v>1374.9670984323955</v>
      </c>
      <c r="C754" s="24">
        <v>42.286633973693057</v>
      </c>
      <c r="D754" s="24">
        <v>1109.2215729885083</v>
      </c>
      <c r="E754" s="24">
        <v>548.8207632305058</v>
      </c>
      <c r="F754" s="24">
        <v>41.24901295297186</v>
      </c>
      <c r="G754" s="24">
        <v>13.749670984323954</v>
      </c>
      <c r="H754" s="24">
        <v>373.28987908518201</v>
      </c>
      <c r="I754" s="24">
        <v>3167.2842903533228</v>
      </c>
    </row>
    <row r="755" spans="1:9">
      <c r="A755" s="26" t="s">
        <v>147</v>
      </c>
      <c r="B755" s="24">
        <v>687.48354921619773</v>
      </c>
      <c r="C755" s="24">
        <v>21.143316986846528</v>
      </c>
      <c r="D755" s="24">
        <v>554.61078649425417</v>
      </c>
      <c r="E755" s="24">
        <v>274.4103816152529</v>
      </c>
      <c r="F755" s="24">
        <v>20.62450647648593</v>
      </c>
      <c r="G755" s="24">
        <v>6.874835492161977</v>
      </c>
      <c r="H755" s="24">
        <v>186.644939542591</v>
      </c>
      <c r="I755" s="24">
        <v>1583.6421451766614</v>
      </c>
    </row>
    <row r="756" spans="1:9">
      <c r="A756" s="26" t="s">
        <v>105</v>
      </c>
      <c r="B756" s="24">
        <v>139.75420805950739</v>
      </c>
      <c r="C756" s="24">
        <v>4.2980919683339636</v>
      </c>
      <c r="D756" s="24">
        <v>112.74333958410134</v>
      </c>
      <c r="E756" s="24">
        <v>55.783161080246714</v>
      </c>
      <c r="F756" s="24">
        <v>4.1926262417852209</v>
      </c>
      <c r="G756" s="24">
        <v>1.3975420805950738</v>
      </c>
      <c r="H756" s="24">
        <v>37.941876200279076</v>
      </c>
      <c r="I756" s="24">
        <v>321.92865429456771</v>
      </c>
    </row>
    <row r="757" spans="1:9">
      <c r="A757" s="26" t="s">
        <v>151</v>
      </c>
      <c r="B757" s="24">
        <v>879.97894299673305</v>
      </c>
      <c r="C757" s="24">
        <v>27.063445743163559</v>
      </c>
      <c r="D757" s="24">
        <v>709.90180671264534</v>
      </c>
      <c r="E757" s="24">
        <v>351.24528846752372</v>
      </c>
      <c r="F757" s="24">
        <v>26.399368289901993</v>
      </c>
      <c r="G757" s="24">
        <v>8.7997894299673298</v>
      </c>
      <c r="H757" s="24">
        <v>238.90552261451649</v>
      </c>
      <c r="I757" s="24">
        <v>2027.0619458261267</v>
      </c>
    </row>
    <row r="758" spans="1:9">
      <c r="A758" s="26" t="s">
        <v>129</v>
      </c>
      <c r="B758" s="24">
        <v>1649.9605181188745</v>
      </c>
      <c r="C758" s="24">
        <v>50.74396076843167</v>
      </c>
      <c r="D758" s="24">
        <v>1331.06588758621</v>
      </c>
      <c r="E758" s="24">
        <v>658.58491587660694</v>
      </c>
      <c r="F758" s="24">
        <v>49.498815543566231</v>
      </c>
      <c r="G758" s="24">
        <v>16.499605181188745</v>
      </c>
      <c r="H758" s="24">
        <v>447.94785490221841</v>
      </c>
      <c r="I758" s="24">
        <v>3800.7411484239874</v>
      </c>
    </row>
    <row r="759" spans="1:9">
      <c r="A759" s="26" t="s">
        <v>134</v>
      </c>
      <c r="B759" s="24">
        <v>412.49012952971862</v>
      </c>
      <c r="C759" s="24">
        <v>12.685990192107917</v>
      </c>
      <c r="D759" s="24">
        <v>332.7664718965525</v>
      </c>
      <c r="E759" s="24">
        <v>164.64622896915174</v>
      </c>
      <c r="F759" s="24">
        <v>12.374703885891558</v>
      </c>
      <c r="G759" s="24">
        <v>4.1249012952971862</v>
      </c>
      <c r="H759" s="24">
        <v>111.9869637255546</v>
      </c>
      <c r="I759" s="24">
        <v>950.18528710599685</v>
      </c>
    </row>
    <row r="760" spans="1:9">
      <c r="A760" s="26" t="s">
        <v>117</v>
      </c>
      <c r="B760" s="24">
        <v>3024.9276165512697</v>
      </c>
      <c r="C760" s="24">
        <v>93.030594742124734</v>
      </c>
      <c r="D760" s="24">
        <v>2440.2874605747184</v>
      </c>
      <c r="E760" s="24">
        <v>1207.4056791071127</v>
      </c>
      <c r="F760" s="24">
        <v>90.747828496538091</v>
      </c>
      <c r="G760" s="24">
        <v>30.249276165512697</v>
      </c>
      <c r="H760" s="24">
        <v>821.23773398740047</v>
      </c>
      <c r="I760" s="24">
        <v>6968.0254387773102</v>
      </c>
    </row>
    <row r="761" spans="1:9">
      <c r="A761" s="26" t="s">
        <v>108</v>
      </c>
      <c r="B761" s="24">
        <v>55.901683223802955</v>
      </c>
      <c r="C761" s="24">
        <v>1.7192367873335854</v>
      </c>
      <c r="D761" s="24">
        <v>45.097335833640535</v>
      </c>
      <c r="E761" s="24">
        <v>22.313264432098684</v>
      </c>
      <c r="F761" s="24">
        <v>1.6770504967140885</v>
      </c>
      <c r="G761" s="24">
        <v>0.55901683223802956</v>
      </c>
      <c r="H761" s="24">
        <v>15.176750480111631</v>
      </c>
      <c r="I761" s="24">
        <v>128.77146171782707</v>
      </c>
    </row>
    <row r="762" spans="1:9">
      <c r="A762" s="26" t="s">
        <v>113</v>
      </c>
      <c r="B762" s="24">
        <v>827.23775727570512</v>
      </c>
      <c r="C762" s="24">
        <v>25.441408955180492</v>
      </c>
      <c r="D762" s="24">
        <v>667.35412607835553</v>
      </c>
      <c r="E762" s="24">
        <v>330.19354269549962</v>
      </c>
      <c r="F762" s="24">
        <v>24.817132718271154</v>
      </c>
      <c r="G762" s="24">
        <v>8.2723775727570512</v>
      </c>
      <c r="H762" s="24">
        <v>224.58681574287007</v>
      </c>
      <c r="I762" s="24">
        <v>1905.5707994712291</v>
      </c>
    </row>
    <row r="763" spans="1:9">
      <c r="A763" s="26" t="s">
        <v>124</v>
      </c>
      <c r="B763" s="24">
        <v>687.48354921619773</v>
      </c>
      <c r="C763" s="24">
        <v>21.143316986846528</v>
      </c>
      <c r="D763" s="24">
        <v>554.61078649425417</v>
      </c>
      <c r="E763" s="24">
        <v>274.4103816152529</v>
      </c>
      <c r="F763" s="24">
        <v>20.62450647648593</v>
      </c>
      <c r="G763" s="24">
        <v>6.874835492161977</v>
      </c>
      <c r="H763" s="24">
        <v>186.644939542591</v>
      </c>
      <c r="I763" s="24">
        <v>1583.6421451766614</v>
      </c>
    </row>
    <row r="764" spans="1:9">
      <c r="A764" s="26" t="s">
        <v>153</v>
      </c>
      <c r="B764" s="24">
        <v>1237.4703885891558</v>
      </c>
      <c r="C764" s="24">
        <v>38.057970576323754</v>
      </c>
      <c r="D764" s="24">
        <v>998.29941568965751</v>
      </c>
      <c r="E764" s="24">
        <v>493.93868690745524</v>
      </c>
      <c r="F764" s="24">
        <v>37.124111657674675</v>
      </c>
      <c r="G764" s="24">
        <v>12.374703885891558</v>
      </c>
      <c r="H764" s="24">
        <v>335.96089117666384</v>
      </c>
      <c r="I764" s="24">
        <v>2850.5558613179905</v>
      </c>
    </row>
    <row r="765" spans="1:9">
      <c r="A765" s="26" t="s">
        <v>109</v>
      </c>
      <c r="B765" s="24">
        <v>93.169472039671589</v>
      </c>
      <c r="C765" s="24">
        <v>2.8653946455559756</v>
      </c>
      <c r="D765" s="24">
        <v>75.162226389400885</v>
      </c>
      <c r="E765" s="24">
        <v>37.188774053497809</v>
      </c>
      <c r="F765" s="24">
        <v>2.7950841611901476</v>
      </c>
      <c r="G765" s="24">
        <v>0.93169472039671586</v>
      </c>
      <c r="H765" s="24">
        <v>25.294584133519383</v>
      </c>
      <c r="I765" s="24">
        <v>214.61910286304513</v>
      </c>
    </row>
    <row r="766" spans="1:9">
      <c r="A766" s="26" t="s">
        <v>1331</v>
      </c>
      <c r="B766" s="24">
        <v>2749.9341968647909</v>
      </c>
      <c r="C766" s="24">
        <v>84.573267947386114</v>
      </c>
      <c r="D766" s="24">
        <v>2218.4431459770167</v>
      </c>
      <c r="E766" s="24">
        <v>1097.6415264610116</v>
      </c>
      <c r="F766" s="24">
        <v>82.49802590594372</v>
      </c>
      <c r="G766" s="24">
        <v>27.499341968647908</v>
      </c>
      <c r="H766" s="24">
        <v>746.57975817036402</v>
      </c>
      <c r="I766" s="24">
        <v>6334.5685807066457</v>
      </c>
    </row>
    <row r="767" spans="1:9">
      <c r="A767" s="26" t="s">
        <v>107</v>
      </c>
      <c r="B767" s="24">
        <v>3162.4243263945095</v>
      </c>
      <c r="C767" s="24">
        <v>97.259258139494037</v>
      </c>
      <c r="D767" s="24">
        <v>2551.2096178735692</v>
      </c>
      <c r="E767" s="24">
        <v>1262.2877554301633</v>
      </c>
      <c r="F767" s="24">
        <v>94.872729791835283</v>
      </c>
      <c r="G767" s="24">
        <v>31.624243263945093</v>
      </c>
      <c r="H767" s="24">
        <v>858.56672189591859</v>
      </c>
      <c r="I767" s="24">
        <v>7284.7538678126421</v>
      </c>
    </row>
    <row r="768" spans="1:9">
      <c r="A768" s="26" t="s">
        <v>140</v>
      </c>
      <c r="B768" s="24">
        <v>93.169472039671589</v>
      </c>
      <c r="C768" s="24">
        <v>2.8653946455559756</v>
      </c>
      <c r="D768" s="24">
        <v>75.162226389400885</v>
      </c>
      <c r="E768" s="24">
        <v>37.188774053497809</v>
      </c>
      <c r="F768" s="24">
        <v>2.7950841611901476</v>
      </c>
      <c r="G768" s="24">
        <v>0.93169472039671586</v>
      </c>
      <c r="H768" s="24">
        <v>25.294584133519383</v>
      </c>
      <c r="I768" s="24">
        <v>214.61910286304513</v>
      </c>
    </row>
    <row r="769" spans="1:9">
      <c r="A769" s="26" t="s">
        <v>111</v>
      </c>
      <c r="B769" s="24">
        <v>918.14973109910886</v>
      </c>
      <c r="C769" s="24">
        <v>28.237375029771812</v>
      </c>
      <c r="D769" s="24">
        <v>740.69517018250588</v>
      </c>
      <c r="E769" s="24">
        <v>366.48123199180128</v>
      </c>
      <c r="F769" s="24">
        <v>27.544491932973266</v>
      </c>
      <c r="G769" s="24">
        <v>9.1814973109910873</v>
      </c>
      <c r="H769" s="24">
        <v>249.26851158462858</v>
      </c>
      <c r="I769" s="24">
        <v>2114.9896770750388</v>
      </c>
    </row>
    <row r="770" spans="1:9">
      <c r="A770" s="26" t="s">
        <v>131</v>
      </c>
      <c r="B770" s="24">
        <v>329.99210362377494</v>
      </c>
      <c r="C770" s="24">
        <v>10.148792153686335</v>
      </c>
      <c r="D770" s="24">
        <v>266.213177517242</v>
      </c>
      <c r="E770" s="24">
        <v>131.71698317532142</v>
      </c>
      <c r="F770" s="24">
        <v>9.8997631087132465</v>
      </c>
      <c r="G770" s="24">
        <v>3.2999210362377491</v>
      </c>
      <c r="H770" s="24">
        <v>89.589570980443682</v>
      </c>
      <c r="I770" s="24">
        <v>760.14822968479746</v>
      </c>
    </row>
    <row r="771" spans="1:9">
      <c r="A771" s="26" t="s">
        <v>123</v>
      </c>
      <c r="B771" s="24">
        <v>1099.9736787459162</v>
      </c>
      <c r="C771" s="24">
        <v>33.829307178954444</v>
      </c>
      <c r="D771" s="24">
        <v>887.37725839080667</v>
      </c>
      <c r="E771" s="24">
        <v>439.05661058440467</v>
      </c>
      <c r="F771" s="24">
        <v>32.99921036237749</v>
      </c>
      <c r="G771" s="24">
        <v>10.999736787459163</v>
      </c>
      <c r="H771" s="24">
        <v>298.63190326814561</v>
      </c>
      <c r="I771" s="24">
        <v>2533.8274322826583</v>
      </c>
    </row>
    <row r="772" spans="1:9">
      <c r="A772" s="26" t="s">
        <v>156</v>
      </c>
      <c r="B772" s="24">
        <v>1374.9670984323955</v>
      </c>
      <c r="C772" s="24">
        <v>42.286633973693057</v>
      </c>
      <c r="D772" s="24">
        <v>1109.2215729885083</v>
      </c>
      <c r="E772" s="24">
        <v>548.8207632305058</v>
      </c>
      <c r="F772" s="24">
        <v>41.24901295297186</v>
      </c>
      <c r="G772" s="24">
        <v>13.749670984323954</v>
      </c>
      <c r="H772" s="24">
        <v>373.28987908518201</v>
      </c>
      <c r="I772" s="24">
        <v>3167.2842903533228</v>
      </c>
    </row>
    <row r="773" spans="1:9">
      <c r="A773" s="26" t="s">
        <v>132</v>
      </c>
      <c r="B773" s="24">
        <v>1319.9684144950998</v>
      </c>
      <c r="C773" s="24">
        <v>40.59516861474534</v>
      </c>
      <c r="D773" s="24">
        <v>1064.852710068968</v>
      </c>
      <c r="E773" s="24">
        <v>526.86793270128567</v>
      </c>
      <c r="F773" s="24">
        <v>39.599052434852986</v>
      </c>
      <c r="G773" s="24">
        <v>13.199684144950997</v>
      </c>
      <c r="H773" s="24">
        <v>358.35828392177473</v>
      </c>
      <c r="I773" s="24">
        <v>3040.5929187391898</v>
      </c>
    </row>
    <row r="774" spans="1:9">
      <c r="A774" s="26" t="s">
        <v>112</v>
      </c>
      <c r="B774" s="24">
        <v>3642.3905845682661</v>
      </c>
      <c r="C774" s="24">
        <v>112.02045315445579</v>
      </c>
      <c r="D774" s="24">
        <v>2938.4108305279528</v>
      </c>
      <c r="E774" s="24">
        <v>1453.8672109939598</v>
      </c>
      <c r="F774" s="24">
        <v>109.27171753704798</v>
      </c>
      <c r="G774" s="24">
        <v>36.423905845682661</v>
      </c>
      <c r="H774" s="24">
        <v>988.87278280669773</v>
      </c>
      <c r="I774" s="24">
        <v>8390.3727521820056</v>
      </c>
    </row>
    <row r="775" spans="1:9">
      <c r="A775" s="26" t="s">
        <v>148</v>
      </c>
      <c r="B775" s="24">
        <v>2749.9341968647909</v>
      </c>
      <c r="C775" s="24">
        <v>84.573267947386114</v>
      </c>
      <c r="D775" s="24">
        <v>2218.4431459770167</v>
      </c>
      <c r="E775" s="24">
        <v>1097.6415264610116</v>
      </c>
      <c r="F775" s="24">
        <v>82.49802590594372</v>
      </c>
      <c r="G775" s="24">
        <v>27.499341968647908</v>
      </c>
      <c r="H775" s="24">
        <v>746.57975817036402</v>
      </c>
      <c r="I775" s="24">
        <v>6334.5685807066457</v>
      </c>
    </row>
    <row r="776" spans="1:9">
      <c r="A776" s="26" t="s">
        <v>104</v>
      </c>
      <c r="B776" s="24">
        <v>2694.935512927495</v>
      </c>
      <c r="C776" s="24">
        <v>82.881802588438404</v>
      </c>
      <c r="D776" s="24">
        <v>2174.0742830574764</v>
      </c>
      <c r="E776" s="24">
        <v>1075.6886959317915</v>
      </c>
      <c r="F776" s="24">
        <v>80.848065387824846</v>
      </c>
      <c r="G776" s="24">
        <v>26.949355129274949</v>
      </c>
      <c r="H776" s="24">
        <v>731.64816300695679</v>
      </c>
      <c r="I776" s="24">
        <v>6207.8772090925131</v>
      </c>
    </row>
    <row r="777" spans="1:9">
      <c r="A777" s="26" t="s">
        <v>115</v>
      </c>
      <c r="B777" s="24">
        <v>4952.1390525728912</v>
      </c>
      <c r="C777" s="24">
        <v>152.30131087625966</v>
      </c>
      <c r="D777" s="24">
        <v>3995.0188450438804</v>
      </c>
      <c r="E777" s="24">
        <v>1976.655832387017</v>
      </c>
      <c r="F777" s="24">
        <v>148.56417157718673</v>
      </c>
      <c r="G777" s="24">
        <v>49.521390525728904</v>
      </c>
      <c r="H777" s="24">
        <v>1344.4564529984159</v>
      </c>
      <c r="I777" s="24">
        <v>11407.423670531196</v>
      </c>
    </row>
    <row r="778" spans="1:9">
      <c r="A778" s="26" t="s">
        <v>142</v>
      </c>
      <c r="B778" s="24">
        <v>687.48354921619773</v>
      </c>
      <c r="C778" s="24">
        <v>21.143316986846528</v>
      </c>
      <c r="D778" s="24">
        <v>554.61078649425417</v>
      </c>
      <c r="E778" s="24">
        <v>274.4103816152529</v>
      </c>
      <c r="F778" s="24">
        <v>20.62450647648593</v>
      </c>
      <c r="G778" s="24">
        <v>6.874835492161977</v>
      </c>
      <c r="H778" s="24">
        <v>186.644939542591</v>
      </c>
      <c r="I778" s="24">
        <v>1583.6421451766614</v>
      </c>
    </row>
    <row r="779" spans="1:9">
      <c r="A779" s="26" t="s">
        <v>2081</v>
      </c>
      <c r="B779" s="24">
        <v>5692.3637875101167</v>
      </c>
      <c r="C779" s="24">
        <v>175.06666465108927</v>
      </c>
      <c r="D779" s="24">
        <v>4592.1773121724245</v>
      </c>
      <c r="E779" s="24">
        <v>2272.1179597742939</v>
      </c>
      <c r="F779" s="24">
        <v>170.77091362530351</v>
      </c>
      <c r="G779" s="24">
        <v>56.923637875101164</v>
      </c>
      <c r="H779" s="24">
        <v>1545.4200994126536</v>
      </c>
      <c r="I779" s="24">
        <v>13112.556962062756</v>
      </c>
    </row>
    <row r="780" spans="1:9">
      <c r="A780" s="26" t="s">
        <v>2082</v>
      </c>
      <c r="B780" s="24">
        <v>4262.398005140426</v>
      </c>
      <c r="C780" s="24">
        <v>131.0885653184485</v>
      </c>
      <c r="D780" s="24">
        <v>3438.5868762643763</v>
      </c>
      <c r="E780" s="24">
        <v>1701.3443660145683</v>
      </c>
      <c r="F780" s="24">
        <v>127.87194015421278</v>
      </c>
      <c r="G780" s="24">
        <v>42.62398005140426</v>
      </c>
      <c r="H780" s="24">
        <v>1157.1986251640644</v>
      </c>
      <c r="I780" s="24">
        <v>9818.5813000953021</v>
      </c>
    </row>
    <row r="781" spans="1:9">
      <c r="A781" s="26" t="s">
        <v>2083</v>
      </c>
      <c r="B781" s="24">
        <v>505.65960156939019</v>
      </c>
      <c r="C781" s="24">
        <v>15.551384837663893</v>
      </c>
      <c r="D781" s="24">
        <v>407.92869828595337</v>
      </c>
      <c r="E781" s="24">
        <v>201.83500302264954</v>
      </c>
      <c r="F781" s="24">
        <v>15.169788047081706</v>
      </c>
      <c r="G781" s="24">
        <v>5.056596015693902</v>
      </c>
      <c r="H781" s="24">
        <v>137.28154785907398</v>
      </c>
      <c r="I781" s="24">
        <v>1164.8043899690419</v>
      </c>
    </row>
    <row r="782" spans="1:9">
      <c r="A782" s="25" t="s">
        <v>21</v>
      </c>
      <c r="B782" s="24">
        <v>62114.306316574788</v>
      </c>
      <c r="C782" s="24">
        <v>6704.8992557267347</v>
      </c>
      <c r="D782" s="24">
        <v>140655.29563005417</v>
      </c>
      <c r="E782" s="24">
        <v>123084.17160557333</v>
      </c>
      <c r="F782" s="24">
        <v>1863.4291894972444</v>
      </c>
      <c r="G782" s="24">
        <v>621.143063165748</v>
      </c>
      <c r="H782" s="24">
        <v>58704.606877731552</v>
      </c>
      <c r="I782" s="24">
        <v>498272.74376268021</v>
      </c>
    </row>
    <row r="783" spans="1:9">
      <c r="A783" s="26" t="s">
        <v>1869</v>
      </c>
      <c r="B783" s="24">
        <v>1285.978153761054</v>
      </c>
      <c r="C783" s="24">
        <v>138.81430023686042</v>
      </c>
      <c r="D783" s="24">
        <v>2912.0447142912976</v>
      </c>
      <c r="E783" s="24">
        <v>2548.262471963033</v>
      </c>
      <c r="F783" s="24">
        <v>38.579344612831619</v>
      </c>
      <c r="G783" s="24">
        <v>12.859781537610541</v>
      </c>
      <c r="H783" s="24">
        <v>1215.385737146177</v>
      </c>
      <c r="I783" s="24">
        <v>10315.946536175052</v>
      </c>
    </row>
    <row r="784" spans="1:9">
      <c r="A784" s="26" t="s">
        <v>1841</v>
      </c>
      <c r="B784" s="24">
        <v>428.659384587018</v>
      </c>
      <c r="C784" s="24">
        <v>46.271433412286804</v>
      </c>
      <c r="D784" s="24">
        <v>970.68157143043254</v>
      </c>
      <c r="E784" s="24">
        <v>849.42082398767775</v>
      </c>
      <c r="F784" s="24">
        <v>12.859781537610539</v>
      </c>
      <c r="G784" s="24">
        <v>4.28659384587018</v>
      </c>
      <c r="H784" s="24">
        <v>405.12857904872567</v>
      </c>
      <c r="I784" s="24">
        <v>3438.6488453916836</v>
      </c>
    </row>
    <row r="785" spans="1:9">
      <c r="A785" s="26" t="s">
        <v>1884</v>
      </c>
      <c r="B785" s="24">
        <v>428.659384587018</v>
      </c>
      <c r="C785" s="24">
        <v>46.271433412286804</v>
      </c>
      <c r="D785" s="24">
        <v>970.68157143043254</v>
      </c>
      <c r="E785" s="24">
        <v>849.42082398767775</v>
      </c>
      <c r="F785" s="24">
        <v>12.859781537610539</v>
      </c>
      <c r="G785" s="24">
        <v>4.28659384587018</v>
      </c>
      <c r="H785" s="24">
        <v>405.12857904872567</v>
      </c>
      <c r="I785" s="24">
        <v>3438.6488453916836</v>
      </c>
    </row>
    <row r="786" spans="1:9">
      <c r="A786" s="26" t="s">
        <v>970</v>
      </c>
      <c r="B786" s="24">
        <v>1285.978153761054</v>
      </c>
      <c r="C786" s="24">
        <v>138.81430023686042</v>
      </c>
      <c r="D786" s="24">
        <v>2912.0447142912976</v>
      </c>
      <c r="E786" s="24">
        <v>2548.262471963033</v>
      </c>
      <c r="F786" s="24">
        <v>38.579344612831619</v>
      </c>
      <c r="G786" s="24">
        <v>12.859781537610541</v>
      </c>
      <c r="H786" s="24">
        <v>1215.385737146177</v>
      </c>
      <c r="I786" s="24">
        <v>10315.946536175052</v>
      </c>
    </row>
    <row r="787" spans="1:9">
      <c r="A787" s="26" t="s">
        <v>1731</v>
      </c>
      <c r="B787" s="24">
        <v>857.31876917403599</v>
      </c>
      <c r="C787" s="24">
        <v>92.542866824573608</v>
      </c>
      <c r="D787" s="24">
        <v>1941.3631428608651</v>
      </c>
      <c r="E787" s="24">
        <v>1698.8416479753555</v>
      </c>
      <c r="F787" s="24">
        <v>25.719563075221078</v>
      </c>
      <c r="G787" s="24">
        <v>8.57318769174036</v>
      </c>
      <c r="H787" s="24">
        <v>810.25715809745134</v>
      </c>
      <c r="I787" s="24">
        <v>6877.2976907833672</v>
      </c>
    </row>
    <row r="788" spans="1:9">
      <c r="A788" s="26" t="s">
        <v>1883</v>
      </c>
      <c r="B788" s="24">
        <v>1714.637538348072</v>
      </c>
      <c r="C788" s="24">
        <v>185.08573364914722</v>
      </c>
      <c r="D788" s="24">
        <v>3882.7262857217302</v>
      </c>
      <c r="E788" s="24">
        <v>3397.683295950711</v>
      </c>
      <c r="F788" s="24">
        <v>51.439126150442156</v>
      </c>
      <c r="G788" s="24">
        <v>17.14637538348072</v>
      </c>
      <c r="H788" s="24">
        <v>1620.5143161949027</v>
      </c>
      <c r="I788" s="24">
        <v>13754.595381566734</v>
      </c>
    </row>
    <row r="789" spans="1:9">
      <c r="A789" s="26" t="s">
        <v>1876</v>
      </c>
      <c r="B789" s="24">
        <v>2229.0287998524936</v>
      </c>
      <c r="C789" s="24">
        <v>240.61145374389139</v>
      </c>
      <c r="D789" s="24">
        <v>5047.5441714382487</v>
      </c>
      <c r="E789" s="24">
        <v>4416.988284735924</v>
      </c>
      <c r="F789" s="24">
        <v>66.870863995574808</v>
      </c>
      <c r="G789" s="24">
        <v>22.290287998524935</v>
      </c>
      <c r="H789" s="24">
        <v>2106.6686110533733</v>
      </c>
      <c r="I789" s="24">
        <v>17880.973996036751</v>
      </c>
    </row>
    <row r="790" spans="1:9">
      <c r="A790" s="26" t="s">
        <v>1845</v>
      </c>
      <c r="B790" s="24">
        <v>3075.8550481789898</v>
      </c>
      <c r="C790" s="24">
        <v>332.02171039549114</v>
      </c>
      <c r="D790" s="24">
        <v>6965.1474317658794</v>
      </c>
      <c r="E790" s="24">
        <v>6095.0382131677743</v>
      </c>
      <c r="F790" s="24">
        <v>92.275651445369704</v>
      </c>
      <c r="G790" s="24">
        <v>30.7585504817899</v>
      </c>
      <c r="H790" s="24">
        <v>2907.00922418658</v>
      </c>
      <c r="I790" s="24">
        <v>24674.102073381233</v>
      </c>
    </row>
    <row r="791" spans="1:9">
      <c r="A791" s="26" t="s">
        <v>1846</v>
      </c>
      <c r="B791" s="24">
        <v>46.474384549106851</v>
      </c>
      <c r="C791" s="24">
        <v>5.0166553383936687</v>
      </c>
      <c r="D791" s="24">
        <v>105.23933511650796</v>
      </c>
      <c r="E791" s="24">
        <v>92.09248983561875</v>
      </c>
      <c r="F791" s="24">
        <v>1.3942315364732056</v>
      </c>
      <c r="G791" s="24">
        <v>0.46474384549106856</v>
      </c>
      <c r="H791" s="24">
        <v>43.923222146840928</v>
      </c>
      <c r="I791" s="24">
        <v>372.81136145902826</v>
      </c>
    </row>
    <row r="792" spans="1:9">
      <c r="A792" s="26" t="s">
        <v>1881</v>
      </c>
      <c r="B792" s="24">
        <v>428.659384587018</v>
      </c>
      <c r="C792" s="24">
        <v>46.271433412286804</v>
      </c>
      <c r="D792" s="24">
        <v>970.68157143043254</v>
      </c>
      <c r="E792" s="24">
        <v>849.42082398767775</v>
      </c>
      <c r="F792" s="24">
        <v>12.859781537610539</v>
      </c>
      <c r="G792" s="24">
        <v>4.28659384587018</v>
      </c>
      <c r="H792" s="24">
        <v>405.12857904872567</v>
      </c>
      <c r="I792" s="24">
        <v>3438.6488453916836</v>
      </c>
    </row>
    <row r="793" spans="1:9">
      <c r="A793" s="26" t="s">
        <v>1853</v>
      </c>
      <c r="B793" s="24">
        <v>2691.9809352064731</v>
      </c>
      <c r="C793" s="24">
        <v>290.5846018291611</v>
      </c>
      <c r="D793" s="24">
        <v>6095.880268583116</v>
      </c>
      <c r="E793" s="24">
        <v>5334.3627746426164</v>
      </c>
      <c r="F793" s="24">
        <v>80.759428056194182</v>
      </c>
      <c r="G793" s="24">
        <v>26.919809352064732</v>
      </c>
      <c r="H793" s="24">
        <v>2544.2074764259974</v>
      </c>
      <c r="I793" s="24">
        <v>21594.714749059771</v>
      </c>
    </row>
    <row r="794" spans="1:9">
      <c r="A794" s="26" t="s">
        <v>1878</v>
      </c>
      <c r="B794" s="24">
        <v>428.659384587018</v>
      </c>
      <c r="C794" s="24">
        <v>46.271433412286804</v>
      </c>
      <c r="D794" s="24">
        <v>970.68157143043254</v>
      </c>
      <c r="E794" s="24">
        <v>849.42082398767775</v>
      </c>
      <c r="F794" s="24">
        <v>12.859781537610539</v>
      </c>
      <c r="G794" s="24">
        <v>4.28659384587018</v>
      </c>
      <c r="H794" s="24">
        <v>405.12857904872567</v>
      </c>
      <c r="I794" s="24">
        <v>3438.6488453916836</v>
      </c>
    </row>
    <row r="795" spans="1:9">
      <c r="A795" s="26" t="s">
        <v>947</v>
      </c>
      <c r="B795" s="24">
        <v>428.659384587018</v>
      </c>
      <c r="C795" s="24">
        <v>46.271433412286804</v>
      </c>
      <c r="D795" s="24">
        <v>970.68157143043254</v>
      </c>
      <c r="E795" s="24">
        <v>849.42082398767775</v>
      </c>
      <c r="F795" s="24">
        <v>12.859781537610539</v>
      </c>
      <c r="G795" s="24">
        <v>4.28659384587018</v>
      </c>
      <c r="H795" s="24">
        <v>405.12857904872567</v>
      </c>
      <c r="I795" s="24">
        <v>3438.6488453916836</v>
      </c>
    </row>
    <row r="796" spans="1:9">
      <c r="A796" s="26" t="s">
        <v>1839</v>
      </c>
      <c r="B796" s="24">
        <v>7287.2095379793063</v>
      </c>
      <c r="C796" s="24">
        <v>786.61436800887554</v>
      </c>
      <c r="D796" s="24">
        <v>16501.586714317349</v>
      </c>
      <c r="E796" s="24">
        <v>14440.154007790523</v>
      </c>
      <c r="F796" s="24">
        <v>218.61628613937916</v>
      </c>
      <c r="G796" s="24">
        <v>72.872095379793052</v>
      </c>
      <c r="H796" s="24">
        <v>6887.1858438283361</v>
      </c>
      <c r="I796" s="24">
        <v>58457.030371658606</v>
      </c>
    </row>
    <row r="797" spans="1:9">
      <c r="A797" s="26" t="s">
        <v>1843</v>
      </c>
      <c r="B797" s="24">
        <v>116.18596137276714</v>
      </c>
      <c r="C797" s="24">
        <v>12.541638345984172</v>
      </c>
      <c r="D797" s="24">
        <v>263.0983377912699</v>
      </c>
      <c r="E797" s="24">
        <v>230.23122458904689</v>
      </c>
      <c r="F797" s="24">
        <v>3.4855788411830142</v>
      </c>
      <c r="G797" s="24">
        <v>1.1618596137276713</v>
      </c>
      <c r="H797" s="24">
        <v>109.80805536710233</v>
      </c>
      <c r="I797" s="24">
        <v>932.02840364757071</v>
      </c>
    </row>
    <row r="798" spans="1:9">
      <c r="A798" s="26" t="s">
        <v>1657</v>
      </c>
      <c r="B798" s="24">
        <v>857.31876917403599</v>
      </c>
      <c r="C798" s="24">
        <v>92.542866824573608</v>
      </c>
      <c r="D798" s="24">
        <v>1941.3631428608651</v>
      </c>
      <c r="E798" s="24">
        <v>1698.8416479753555</v>
      </c>
      <c r="F798" s="24">
        <v>25.719563075221078</v>
      </c>
      <c r="G798" s="24">
        <v>8.57318769174036</v>
      </c>
      <c r="H798" s="24">
        <v>810.25715809745134</v>
      </c>
      <c r="I798" s="24">
        <v>6877.2976907833672</v>
      </c>
    </row>
    <row r="799" spans="1:9">
      <c r="A799" s="26" t="s">
        <v>936</v>
      </c>
      <c r="B799" s="24">
        <v>3583.5924551474704</v>
      </c>
      <c r="C799" s="24">
        <v>386.82918332671767</v>
      </c>
      <c r="D799" s="24">
        <v>8114.8979371584155</v>
      </c>
      <c r="E799" s="24">
        <v>7101.1580885369858</v>
      </c>
      <c r="F799" s="24">
        <v>107.50777365442411</v>
      </c>
      <c r="G799" s="24">
        <v>35.835924551474704</v>
      </c>
      <c r="H799" s="24">
        <v>3386.8749208473464</v>
      </c>
      <c r="I799" s="24">
        <v>28747.104347474473</v>
      </c>
    </row>
    <row r="800" spans="1:9">
      <c r="A800" s="26" t="s">
        <v>1847</v>
      </c>
      <c r="B800" s="24">
        <v>486.75236527340155</v>
      </c>
      <c r="C800" s="24">
        <v>52.542252585278888</v>
      </c>
      <c r="D800" s="24">
        <v>1102.2307403260675</v>
      </c>
      <c r="E800" s="24">
        <v>964.53643628220118</v>
      </c>
      <c r="F800" s="24">
        <v>14.602570958202046</v>
      </c>
      <c r="G800" s="24">
        <v>4.8675236527340155</v>
      </c>
      <c r="H800" s="24">
        <v>460.0326067322768</v>
      </c>
      <c r="I800" s="24">
        <v>3904.6630472154689</v>
      </c>
    </row>
    <row r="801" spans="1:9">
      <c r="A801" s="26" t="s">
        <v>1882</v>
      </c>
      <c r="B801" s="24">
        <v>428.659384587018</v>
      </c>
      <c r="C801" s="24">
        <v>46.271433412286804</v>
      </c>
      <c r="D801" s="24">
        <v>970.68157143043254</v>
      </c>
      <c r="E801" s="24">
        <v>849.42082398767775</v>
      </c>
      <c r="F801" s="24">
        <v>12.859781537610539</v>
      </c>
      <c r="G801" s="24">
        <v>4.28659384587018</v>
      </c>
      <c r="H801" s="24">
        <v>405.12857904872567</v>
      </c>
      <c r="I801" s="24">
        <v>3438.6488453916836</v>
      </c>
    </row>
    <row r="802" spans="1:9">
      <c r="A802" s="26" t="s">
        <v>1858</v>
      </c>
      <c r="B802" s="24">
        <v>857.31876917403599</v>
      </c>
      <c r="C802" s="24">
        <v>92.542866824573608</v>
      </c>
      <c r="D802" s="24">
        <v>1941.3631428608651</v>
      </c>
      <c r="E802" s="24">
        <v>1698.8416479753555</v>
      </c>
      <c r="F802" s="24">
        <v>25.719563075221078</v>
      </c>
      <c r="G802" s="24">
        <v>8.57318769174036</v>
      </c>
      <c r="H802" s="24">
        <v>810.25715809745134</v>
      </c>
      <c r="I802" s="24">
        <v>6877.2976907833672</v>
      </c>
    </row>
    <row r="803" spans="1:9">
      <c r="A803" s="26" t="s">
        <v>1877</v>
      </c>
      <c r="B803" s="24">
        <v>428.659384587018</v>
      </c>
      <c r="C803" s="24">
        <v>46.271433412286804</v>
      </c>
      <c r="D803" s="24">
        <v>970.68157143043254</v>
      </c>
      <c r="E803" s="24">
        <v>849.42082398767775</v>
      </c>
      <c r="F803" s="24">
        <v>12.859781537610539</v>
      </c>
      <c r="G803" s="24">
        <v>4.28659384587018</v>
      </c>
      <c r="H803" s="24">
        <v>405.12857904872567</v>
      </c>
      <c r="I803" s="24">
        <v>3438.6488453916836</v>
      </c>
    </row>
    <row r="804" spans="1:9">
      <c r="A804" s="26" t="s">
        <v>993</v>
      </c>
      <c r="B804" s="24">
        <v>342.92750766961439</v>
      </c>
      <c r="C804" s="24">
        <v>37.017146729829442</v>
      </c>
      <c r="D804" s="24">
        <v>776.5452571443459</v>
      </c>
      <c r="E804" s="24">
        <v>679.53665919014213</v>
      </c>
      <c r="F804" s="24">
        <v>10.287825230088432</v>
      </c>
      <c r="G804" s="24">
        <v>3.4292750766961437</v>
      </c>
      <c r="H804" s="24">
        <v>324.10286323898055</v>
      </c>
      <c r="I804" s="24">
        <v>2750.9190763133465</v>
      </c>
    </row>
    <row r="805" spans="1:9">
      <c r="A805" s="26" t="s">
        <v>1872</v>
      </c>
      <c r="B805" s="24">
        <v>977.34339685840109</v>
      </c>
      <c r="C805" s="24">
        <v>105.49886818001391</v>
      </c>
      <c r="D805" s="24">
        <v>2213.1539828613859</v>
      </c>
      <c r="E805" s="24">
        <v>1936.6794786919054</v>
      </c>
      <c r="F805" s="24">
        <v>29.320301905752032</v>
      </c>
      <c r="G805" s="24">
        <v>9.7734339685840119</v>
      </c>
      <c r="H805" s="24">
        <v>923.69316023109457</v>
      </c>
      <c r="I805" s="24">
        <v>7840.1193674930391</v>
      </c>
    </row>
    <row r="806" spans="1:9">
      <c r="A806" s="26" t="s">
        <v>1859</v>
      </c>
      <c r="B806" s="24">
        <v>2571.9563075221081</v>
      </c>
      <c r="C806" s="24">
        <v>277.62860047372084</v>
      </c>
      <c r="D806" s="24">
        <v>5824.0894285825952</v>
      </c>
      <c r="E806" s="24">
        <v>5096.524943926066</v>
      </c>
      <c r="F806" s="24">
        <v>77.158689225663238</v>
      </c>
      <c r="G806" s="24">
        <v>25.719563075221082</v>
      </c>
      <c r="H806" s="24">
        <v>2430.771474292354</v>
      </c>
      <c r="I806" s="24">
        <v>20631.893072350103</v>
      </c>
    </row>
    <row r="807" spans="1:9">
      <c r="A807" s="26" t="s">
        <v>1867</v>
      </c>
      <c r="B807" s="24">
        <v>685.85501533922877</v>
      </c>
      <c r="C807" s="24">
        <v>74.034293459658883</v>
      </c>
      <c r="D807" s="24">
        <v>1553.0905142886918</v>
      </c>
      <c r="E807" s="24">
        <v>1359.0733183802843</v>
      </c>
      <c r="F807" s="24">
        <v>20.575650460176863</v>
      </c>
      <c r="G807" s="24">
        <v>6.8585501533922875</v>
      </c>
      <c r="H807" s="24">
        <v>648.20572647796109</v>
      </c>
      <c r="I807" s="24">
        <v>5501.838152626693</v>
      </c>
    </row>
    <row r="808" spans="1:9">
      <c r="A808" s="26" t="s">
        <v>1890</v>
      </c>
      <c r="B808" s="24">
        <v>428.659384587018</v>
      </c>
      <c r="C808" s="24">
        <v>46.271433412286804</v>
      </c>
      <c r="D808" s="24">
        <v>970.68157143043254</v>
      </c>
      <c r="E808" s="24">
        <v>849.42082398767775</v>
      </c>
      <c r="F808" s="24">
        <v>12.859781537610539</v>
      </c>
      <c r="G808" s="24">
        <v>4.28659384587018</v>
      </c>
      <c r="H808" s="24">
        <v>405.12857904872567</v>
      </c>
      <c r="I808" s="24">
        <v>3438.6488453916836</v>
      </c>
    </row>
    <row r="809" spans="1:9">
      <c r="A809" s="26" t="s">
        <v>1854</v>
      </c>
      <c r="B809" s="24">
        <v>2143.2969229350902</v>
      </c>
      <c r="C809" s="24">
        <v>231.35716706143401</v>
      </c>
      <c r="D809" s="24">
        <v>4853.4078571521623</v>
      </c>
      <c r="E809" s="24">
        <v>4247.104119938389</v>
      </c>
      <c r="F809" s="24">
        <v>64.298907688052694</v>
      </c>
      <c r="G809" s="24">
        <v>21.432969229350899</v>
      </c>
      <c r="H809" s="24">
        <v>2025.6428952436283</v>
      </c>
      <c r="I809" s="24">
        <v>17193.244226958417</v>
      </c>
    </row>
    <row r="810" spans="1:9">
      <c r="A810" s="26" t="s">
        <v>1842</v>
      </c>
      <c r="B810" s="24">
        <v>771.58689225663238</v>
      </c>
      <c r="C810" s="24">
        <v>83.288580142116245</v>
      </c>
      <c r="D810" s="24">
        <v>1747.2268285747784</v>
      </c>
      <c r="E810" s="24">
        <v>1528.95748317782</v>
      </c>
      <c r="F810" s="24">
        <v>23.147606767698971</v>
      </c>
      <c r="G810" s="24">
        <v>7.7158689225663242</v>
      </c>
      <c r="H810" s="24">
        <v>729.23144228770616</v>
      </c>
      <c r="I810" s="24">
        <v>6189.5679217050301</v>
      </c>
    </row>
    <row r="811" spans="1:9">
      <c r="A811" s="26" t="s">
        <v>1857</v>
      </c>
      <c r="B811" s="24">
        <v>428.659384587018</v>
      </c>
      <c r="C811" s="24">
        <v>46.271433412286804</v>
      </c>
      <c r="D811" s="24">
        <v>970.68157143043254</v>
      </c>
      <c r="E811" s="24">
        <v>849.42082398767775</v>
      </c>
      <c r="F811" s="24">
        <v>12.859781537610539</v>
      </c>
      <c r="G811" s="24">
        <v>4.28659384587018</v>
      </c>
      <c r="H811" s="24">
        <v>405.12857904872567</v>
      </c>
      <c r="I811" s="24">
        <v>3438.6488453916836</v>
      </c>
    </row>
    <row r="812" spans="1:9">
      <c r="A812" s="26" t="s">
        <v>1871</v>
      </c>
      <c r="B812" s="24">
        <v>857.31876917403599</v>
      </c>
      <c r="C812" s="24">
        <v>92.542866824573608</v>
      </c>
      <c r="D812" s="24">
        <v>1941.3631428608651</v>
      </c>
      <c r="E812" s="24">
        <v>1698.8416479753555</v>
      </c>
      <c r="F812" s="24">
        <v>25.719563075221078</v>
      </c>
      <c r="G812" s="24">
        <v>8.57318769174036</v>
      </c>
      <c r="H812" s="24">
        <v>810.25715809745134</v>
      </c>
      <c r="I812" s="24">
        <v>6877.2976907833672</v>
      </c>
    </row>
    <row r="813" spans="1:9">
      <c r="A813" s="26" t="s">
        <v>1852</v>
      </c>
      <c r="B813" s="24">
        <v>857.31876917403599</v>
      </c>
      <c r="C813" s="24">
        <v>92.542866824573608</v>
      </c>
      <c r="D813" s="24">
        <v>1941.3631428608651</v>
      </c>
      <c r="E813" s="24">
        <v>1698.8416479753555</v>
      </c>
      <c r="F813" s="24">
        <v>25.719563075221078</v>
      </c>
      <c r="G813" s="24">
        <v>8.57318769174036</v>
      </c>
      <c r="H813" s="24">
        <v>810.25715809745134</v>
      </c>
      <c r="I813" s="24">
        <v>6877.2976907833672</v>
      </c>
    </row>
    <row r="814" spans="1:9">
      <c r="A814" s="26" t="s">
        <v>1861</v>
      </c>
      <c r="B814" s="24">
        <v>857.31876917403599</v>
      </c>
      <c r="C814" s="24">
        <v>92.542866824573608</v>
      </c>
      <c r="D814" s="24">
        <v>1941.3631428608651</v>
      </c>
      <c r="E814" s="24">
        <v>1698.8416479753555</v>
      </c>
      <c r="F814" s="24">
        <v>25.719563075221078</v>
      </c>
      <c r="G814" s="24">
        <v>8.57318769174036</v>
      </c>
      <c r="H814" s="24">
        <v>810.25715809745134</v>
      </c>
      <c r="I814" s="24">
        <v>6877.2976907833672</v>
      </c>
    </row>
    <row r="815" spans="1:9">
      <c r="A815" s="26" t="s">
        <v>1840</v>
      </c>
      <c r="B815" s="24">
        <v>116.18596137276714</v>
      </c>
      <c r="C815" s="24">
        <v>12.541638345984172</v>
      </c>
      <c r="D815" s="24">
        <v>263.0983377912699</v>
      </c>
      <c r="E815" s="24">
        <v>230.23122458904689</v>
      </c>
      <c r="F815" s="24">
        <v>3.4855788411830142</v>
      </c>
      <c r="G815" s="24">
        <v>1.1618596137276713</v>
      </c>
      <c r="H815" s="24">
        <v>109.80805536710233</v>
      </c>
      <c r="I815" s="24">
        <v>932.02840364757071</v>
      </c>
    </row>
    <row r="816" spans="1:9">
      <c r="A816" s="26" t="s">
        <v>1844</v>
      </c>
      <c r="B816" s="24">
        <v>1200.2462768436503</v>
      </c>
      <c r="C816" s="24">
        <v>129.56001355440304</v>
      </c>
      <c r="D816" s="24">
        <v>2717.9084000052112</v>
      </c>
      <c r="E816" s="24">
        <v>2378.378307165498</v>
      </c>
      <c r="F816" s="24">
        <v>36.007388305309512</v>
      </c>
      <c r="G816" s="24">
        <v>12.002462768436505</v>
      </c>
      <c r="H816" s="24">
        <v>1134.3600213364321</v>
      </c>
      <c r="I816" s="24">
        <v>9628.2167670967137</v>
      </c>
    </row>
    <row r="817" spans="1:9">
      <c r="A817" s="26" t="s">
        <v>1864</v>
      </c>
      <c r="B817" s="24">
        <v>1714.637538348072</v>
      </c>
      <c r="C817" s="24">
        <v>185.08573364914722</v>
      </c>
      <c r="D817" s="24">
        <v>3882.7262857217302</v>
      </c>
      <c r="E817" s="24">
        <v>3397.683295950711</v>
      </c>
      <c r="F817" s="24">
        <v>51.439126150442156</v>
      </c>
      <c r="G817" s="24">
        <v>17.14637538348072</v>
      </c>
      <c r="H817" s="24">
        <v>1620.5143161949027</v>
      </c>
      <c r="I817" s="24">
        <v>13754.595381566734</v>
      </c>
    </row>
    <row r="818" spans="1:9">
      <c r="A818" s="26" t="s">
        <v>1849</v>
      </c>
      <c r="B818" s="24">
        <v>428.659384587018</v>
      </c>
      <c r="C818" s="24">
        <v>46.271433412286804</v>
      </c>
      <c r="D818" s="24">
        <v>970.68157143043254</v>
      </c>
      <c r="E818" s="24">
        <v>849.42082398767775</v>
      </c>
      <c r="F818" s="24">
        <v>12.859781537610539</v>
      </c>
      <c r="G818" s="24">
        <v>4.28659384587018</v>
      </c>
      <c r="H818" s="24">
        <v>405.12857904872567</v>
      </c>
      <c r="I818" s="24">
        <v>3438.6488453916836</v>
      </c>
    </row>
    <row r="819" spans="1:9">
      <c r="A819" s="26" t="s">
        <v>1838</v>
      </c>
      <c r="B819" s="24">
        <v>116.18596137276714</v>
      </c>
      <c r="C819" s="24">
        <v>12.541638345984172</v>
      </c>
      <c r="D819" s="24">
        <v>263.0983377912699</v>
      </c>
      <c r="E819" s="24">
        <v>230.23122458904689</v>
      </c>
      <c r="F819" s="24">
        <v>3.4855788411830142</v>
      </c>
      <c r="G819" s="24">
        <v>1.1618596137276713</v>
      </c>
      <c r="H819" s="24">
        <v>109.80805536710233</v>
      </c>
      <c r="I819" s="24">
        <v>932.02840364757071</v>
      </c>
    </row>
    <row r="820" spans="1:9">
      <c r="A820" s="26" t="s">
        <v>1886</v>
      </c>
      <c r="B820" s="24">
        <v>428.659384587018</v>
      </c>
      <c r="C820" s="24">
        <v>46.271433412286804</v>
      </c>
      <c r="D820" s="24">
        <v>970.68157143043254</v>
      </c>
      <c r="E820" s="24">
        <v>849.42082398767775</v>
      </c>
      <c r="F820" s="24">
        <v>12.859781537610539</v>
      </c>
      <c r="G820" s="24">
        <v>4.28659384587018</v>
      </c>
      <c r="H820" s="24">
        <v>405.12857904872567</v>
      </c>
      <c r="I820" s="24">
        <v>3438.6488453916836</v>
      </c>
    </row>
    <row r="821" spans="1:9">
      <c r="A821" s="26" t="s">
        <v>1874</v>
      </c>
      <c r="B821" s="24">
        <v>1886.1012921828792</v>
      </c>
      <c r="C821" s="24">
        <v>203.59430701406194</v>
      </c>
      <c r="D821" s="24">
        <v>4270.998914293903</v>
      </c>
      <c r="E821" s="24">
        <v>3737.451625545782</v>
      </c>
      <c r="F821" s="24">
        <v>56.583038765486378</v>
      </c>
      <c r="G821" s="24">
        <v>18.861012921828795</v>
      </c>
      <c r="H821" s="24">
        <v>1782.565747814393</v>
      </c>
      <c r="I821" s="24">
        <v>15130.054919723409</v>
      </c>
    </row>
    <row r="822" spans="1:9">
      <c r="A822" s="26" t="s">
        <v>1888</v>
      </c>
      <c r="B822" s="24">
        <v>977.34339685840109</v>
      </c>
      <c r="C822" s="24">
        <v>105.49886818001391</v>
      </c>
      <c r="D822" s="24">
        <v>2213.1539828613859</v>
      </c>
      <c r="E822" s="24">
        <v>1936.6794786919054</v>
      </c>
      <c r="F822" s="24">
        <v>29.320301905752032</v>
      </c>
      <c r="G822" s="24">
        <v>9.7734339685840119</v>
      </c>
      <c r="H822" s="24">
        <v>923.69316023109457</v>
      </c>
      <c r="I822" s="24">
        <v>7840.1193674930391</v>
      </c>
    </row>
    <row r="823" spans="1:9">
      <c r="A823" s="26" t="s">
        <v>1851</v>
      </c>
      <c r="B823" s="24">
        <v>891.61151994099737</v>
      </c>
      <c r="C823" s="24">
        <v>96.244581497556553</v>
      </c>
      <c r="D823" s="24">
        <v>2019.0176685752995</v>
      </c>
      <c r="E823" s="24">
        <v>1766.7953138943699</v>
      </c>
      <c r="F823" s="24">
        <v>26.748345598229925</v>
      </c>
      <c r="G823" s="24">
        <v>8.9161151994099743</v>
      </c>
      <c r="H823" s="24">
        <v>842.6674444213495</v>
      </c>
      <c r="I823" s="24">
        <v>7152.389598414702</v>
      </c>
    </row>
    <row r="824" spans="1:9">
      <c r="A824" s="26" t="s">
        <v>1855</v>
      </c>
      <c r="B824" s="24">
        <v>1131.6607753097273</v>
      </c>
      <c r="C824" s="24">
        <v>122.15658420843715</v>
      </c>
      <c r="D824" s="24">
        <v>2562.599348576342</v>
      </c>
      <c r="E824" s="24">
        <v>2242.4709753274692</v>
      </c>
      <c r="F824" s="24">
        <v>33.949823259291826</v>
      </c>
      <c r="G824" s="24">
        <v>11.316607753097275</v>
      </c>
      <c r="H824" s="24">
        <v>1069.5394486886357</v>
      </c>
      <c r="I824" s="24">
        <v>9078.0329518340441</v>
      </c>
    </row>
    <row r="825" spans="1:9">
      <c r="A825" s="26" t="s">
        <v>1873</v>
      </c>
      <c r="B825" s="24">
        <v>1406.002781445419</v>
      </c>
      <c r="C825" s="24">
        <v>151.77030159230071</v>
      </c>
      <c r="D825" s="24">
        <v>3183.8355542918189</v>
      </c>
      <c r="E825" s="24">
        <v>2786.1003026795834</v>
      </c>
      <c r="F825" s="24">
        <v>42.18008344336257</v>
      </c>
      <c r="G825" s="24">
        <v>14.060027814454191</v>
      </c>
      <c r="H825" s="24">
        <v>1328.8217392798201</v>
      </c>
      <c r="I825" s="24">
        <v>11278.768212884723</v>
      </c>
    </row>
    <row r="826" spans="1:9">
      <c r="A826" s="26" t="s">
        <v>1862</v>
      </c>
      <c r="B826" s="24">
        <v>1714.6375383480718</v>
      </c>
      <c r="C826" s="24">
        <v>185.08573364914719</v>
      </c>
      <c r="D826" s="24">
        <v>3882.7262857217297</v>
      </c>
      <c r="E826" s="24">
        <v>3397.683295950711</v>
      </c>
      <c r="F826" s="24">
        <v>51.439126150442164</v>
      </c>
      <c r="G826" s="24">
        <v>17.14637538348072</v>
      </c>
      <c r="H826" s="24">
        <v>1620.5143161949027</v>
      </c>
      <c r="I826" s="24">
        <v>13754.595381566734</v>
      </c>
    </row>
    <row r="827" spans="1:9">
      <c r="A827" s="26" t="s">
        <v>1393</v>
      </c>
      <c r="B827" s="24">
        <v>428.659384587018</v>
      </c>
      <c r="C827" s="24">
        <v>46.271433412286804</v>
      </c>
      <c r="D827" s="24">
        <v>970.68157143043254</v>
      </c>
      <c r="E827" s="24">
        <v>849.42082398767775</v>
      </c>
      <c r="F827" s="24">
        <v>12.859781537610539</v>
      </c>
      <c r="G827" s="24">
        <v>4.28659384587018</v>
      </c>
      <c r="H827" s="24">
        <v>405.12857904872567</v>
      </c>
      <c r="I827" s="24">
        <v>3438.6488453916836</v>
      </c>
    </row>
    <row r="828" spans="1:9">
      <c r="A828" s="26" t="s">
        <v>1875</v>
      </c>
      <c r="B828" s="24">
        <v>857.31876917403599</v>
      </c>
      <c r="C828" s="24">
        <v>92.542866824573608</v>
      </c>
      <c r="D828" s="24">
        <v>1941.3631428608651</v>
      </c>
      <c r="E828" s="24">
        <v>1698.8416479753555</v>
      </c>
      <c r="F828" s="24">
        <v>25.719563075221078</v>
      </c>
      <c r="G828" s="24">
        <v>8.57318769174036</v>
      </c>
      <c r="H828" s="24">
        <v>810.25715809745134</v>
      </c>
      <c r="I828" s="24">
        <v>6877.2976907833672</v>
      </c>
    </row>
    <row r="829" spans="1:9">
      <c r="A829" s="26" t="s">
        <v>1889</v>
      </c>
      <c r="B829" s="24">
        <v>600.12313842182516</v>
      </c>
      <c r="C829" s="24">
        <v>64.780006777201521</v>
      </c>
      <c r="D829" s="24">
        <v>1358.9542000026054</v>
      </c>
      <c r="E829" s="24">
        <v>1189.1891535827488</v>
      </c>
      <c r="F829" s="24">
        <v>18.003694152654756</v>
      </c>
      <c r="G829" s="24">
        <v>6.0012313842182516</v>
      </c>
      <c r="H829" s="24">
        <v>567.18001066821591</v>
      </c>
      <c r="I829" s="24">
        <v>4814.1083835483569</v>
      </c>
    </row>
    <row r="830" spans="1:9">
      <c r="A830" s="26" t="s">
        <v>1868</v>
      </c>
      <c r="B830" s="24">
        <v>548.68401227138304</v>
      </c>
      <c r="C830" s="24">
        <v>59.227434767727111</v>
      </c>
      <c r="D830" s="24">
        <v>1242.4724114309536</v>
      </c>
      <c r="E830" s="24">
        <v>1087.2586547042276</v>
      </c>
      <c r="F830" s="24">
        <v>16.460520368141491</v>
      </c>
      <c r="G830" s="24">
        <v>5.486840122713831</v>
      </c>
      <c r="H830" s="24">
        <v>518.5645811823689</v>
      </c>
      <c r="I830" s="24">
        <v>4401.4705221013555</v>
      </c>
    </row>
    <row r="831" spans="1:9">
      <c r="A831" s="26" t="s">
        <v>1870</v>
      </c>
      <c r="B831" s="24">
        <v>428.659384587018</v>
      </c>
      <c r="C831" s="24">
        <v>46.271433412286804</v>
      </c>
      <c r="D831" s="24">
        <v>970.68157143043254</v>
      </c>
      <c r="E831" s="24">
        <v>849.42082398767775</v>
      </c>
      <c r="F831" s="24">
        <v>12.859781537610539</v>
      </c>
      <c r="G831" s="24">
        <v>4.28659384587018</v>
      </c>
      <c r="H831" s="24">
        <v>405.12857904872567</v>
      </c>
      <c r="I831" s="24">
        <v>3438.6488453916836</v>
      </c>
    </row>
    <row r="832" spans="1:9">
      <c r="A832" s="26" t="s">
        <v>1887</v>
      </c>
      <c r="B832" s="24">
        <v>342.92750766961439</v>
      </c>
      <c r="C832" s="24">
        <v>37.017146729829442</v>
      </c>
      <c r="D832" s="24">
        <v>776.5452571443459</v>
      </c>
      <c r="E832" s="24">
        <v>679.53665919014213</v>
      </c>
      <c r="F832" s="24">
        <v>10.287825230088432</v>
      </c>
      <c r="G832" s="24">
        <v>3.4292750766961437</v>
      </c>
      <c r="H832" s="24">
        <v>324.10286323898055</v>
      </c>
      <c r="I832" s="24">
        <v>2750.9190763133465</v>
      </c>
    </row>
    <row r="833" spans="1:9">
      <c r="A833" s="26" t="s">
        <v>1866</v>
      </c>
      <c r="B833" s="24">
        <v>685.85501533922877</v>
      </c>
      <c r="C833" s="24">
        <v>74.034293459658883</v>
      </c>
      <c r="D833" s="24">
        <v>1553.0905142886918</v>
      </c>
      <c r="E833" s="24">
        <v>1359.0733183802843</v>
      </c>
      <c r="F833" s="24">
        <v>20.575650460176863</v>
      </c>
      <c r="G833" s="24">
        <v>6.8585501533922875</v>
      </c>
      <c r="H833" s="24">
        <v>648.20572647796109</v>
      </c>
      <c r="I833" s="24">
        <v>5501.838152626693</v>
      </c>
    </row>
    <row r="834" spans="1:9">
      <c r="A834" s="26" t="s">
        <v>1856</v>
      </c>
      <c r="B834" s="24">
        <v>788.73326764011301</v>
      </c>
      <c r="C834" s="24">
        <v>85.139437478607718</v>
      </c>
      <c r="D834" s="24">
        <v>1786.0540914319959</v>
      </c>
      <c r="E834" s="24">
        <v>1562.934316137327</v>
      </c>
      <c r="F834" s="24">
        <v>23.661998029203392</v>
      </c>
      <c r="G834" s="24">
        <v>7.8873326764011313</v>
      </c>
      <c r="H834" s="24">
        <v>745.43658544965524</v>
      </c>
      <c r="I834" s="24">
        <v>6327.1138755206975</v>
      </c>
    </row>
    <row r="835" spans="1:9">
      <c r="A835" s="26" t="s">
        <v>1885</v>
      </c>
      <c r="B835" s="24">
        <v>428.659384587018</v>
      </c>
      <c r="C835" s="24">
        <v>46.271433412286804</v>
      </c>
      <c r="D835" s="24">
        <v>970.68157143043254</v>
      </c>
      <c r="E835" s="24">
        <v>849.42082398767775</v>
      </c>
      <c r="F835" s="24">
        <v>12.859781537610539</v>
      </c>
      <c r="G835" s="24">
        <v>4.28659384587018</v>
      </c>
      <c r="H835" s="24">
        <v>405.12857904872567</v>
      </c>
      <c r="I835" s="24">
        <v>3438.6488453916836</v>
      </c>
    </row>
    <row r="836" spans="1:9">
      <c r="A836" s="26" t="s">
        <v>1880</v>
      </c>
      <c r="B836" s="24">
        <v>857.31876917403599</v>
      </c>
      <c r="C836" s="24">
        <v>92.542866824573608</v>
      </c>
      <c r="D836" s="24">
        <v>1941.3631428608651</v>
      </c>
      <c r="E836" s="24">
        <v>1698.8416479753555</v>
      </c>
      <c r="F836" s="24">
        <v>25.719563075221078</v>
      </c>
      <c r="G836" s="24">
        <v>8.57318769174036</v>
      </c>
      <c r="H836" s="24">
        <v>810.25715809745134</v>
      </c>
      <c r="I836" s="24">
        <v>6877.2976907833672</v>
      </c>
    </row>
    <row r="837" spans="1:9">
      <c r="A837" s="26" t="s">
        <v>1848</v>
      </c>
      <c r="B837" s="24">
        <v>116.18596137276714</v>
      </c>
      <c r="C837" s="24">
        <v>12.541638345984172</v>
      </c>
      <c r="D837" s="24">
        <v>263.0983377912699</v>
      </c>
      <c r="E837" s="24">
        <v>230.23122458904689</v>
      </c>
      <c r="F837" s="24">
        <v>3.4855788411830142</v>
      </c>
      <c r="G837" s="24">
        <v>1.1618596137276713</v>
      </c>
      <c r="H837" s="24">
        <v>109.80805536710233</v>
      </c>
      <c r="I837" s="24">
        <v>932.02840364757071</v>
      </c>
    </row>
    <row r="838" spans="1:9">
      <c r="A838" s="26" t="s">
        <v>1879</v>
      </c>
      <c r="B838" s="24">
        <v>342.92750766961439</v>
      </c>
      <c r="C838" s="24">
        <v>37.017146729829442</v>
      </c>
      <c r="D838" s="24">
        <v>776.5452571443459</v>
      </c>
      <c r="E838" s="24">
        <v>679.53665919014213</v>
      </c>
      <c r="F838" s="24">
        <v>10.287825230088432</v>
      </c>
      <c r="G838" s="24">
        <v>3.4292750766961437</v>
      </c>
      <c r="H838" s="24">
        <v>324.10286323898055</v>
      </c>
      <c r="I838" s="24">
        <v>2750.9190763133465</v>
      </c>
    </row>
    <row r="839" spans="1:9">
      <c r="A839" s="26" t="s">
        <v>1865</v>
      </c>
      <c r="B839" s="24">
        <v>428.659384587018</v>
      </c>
      <c r="C839" s="24">
        <v>46.271433412286804</v>
      </c>
      <c r="D839" s="24">
        <v>970.68157143043254</v>
      </c>
      <c r="E839" s="24">
        <v>849.42082398767775</v>
      </c>
      <c r="F839" s="24">
        <v>12.859781537610539</v>
      </c>
      <c r="G839" s="24">
        <v>4.28659384587018</v>
      </c>
      <c r="H839" s="24">
        <v>405.12857904872567</v>
      </c>
      <c r="I839" s="24">
        <v>3438.6488453916836</v>
      </c>
    </row>
    <row r="840" spans="1:9">
      <c r="A840" s="26" t="s">
        <v>1850</v>
      </c>
      <c r="B840" s="24">
        <v>205.75650460176863</v>
      </c>
      <c r="C840" s="24">
        <v>22.210288037897666</v>
      </c>
      <c r="D840" s="24">
        <v>465.92715428660762</v>
      </c>
      <c r="E840" s="24">
        <v>407.72199551408534</v>
      </c>
      <c r="F840" s="24">
        <v>6.1726951380530588</v>
      </c>
      <c r="G840" s="24">
        <v>2.0575650460176864</v>
      </c>
      <c r="H840" s="24">
        <v>194.46171794338832</v>
      </c>
      <c r="I840" s="24">
        <v>1650.5514457880081</v>
      </c>
    </row>
    <row r="841" spans="1:9">
      <c r="A841" s="26" t="s">
        <v>1863</v>
      </c>
      <c r="B841" s="24">
        <v>428.659384587018</v>
      </c>
      <c r="C841" s="24">
        <v>46.271433412286804</v>
      </c>
      <c r="D841" s="24">
        <v>970.68157143043254</v>
      </c>
      <c r="E841" s="24">
        <v>849.42082398767775</v>
      </c>
      <c r="F841" s="24">
        <v>12.859781537610539</v>
      </c>
      <c r="G841" s="24">
        <v>4.28659384587018</v>
      </c>
      <c r="H841" s="24">
        <v>405.12857904872567</v>
      </c>
      <c r="I841" s="24">
        <v>3438.6488453916836</v>
      </c>
    </row>
    <row r="842" spans="1:9">
      <c r="A842" s="26" t="s">
        <v>1860</v>
      </c>
      <c r="B842" s="24">
        <v>2314.7606767698971</v>
      </c>
      <c r="C842" s="24">
        <v>249.86574042634871</v>
      </c>
      <c r="D842" s="24">
        <v>5241.6804857243351</v>
      </c>
      <c r="E842" s="24">
        <v>4586.87244953346</v>
      </c>
      <c r="F842" s="24">
        <v>69.442820303096909</v>
      </c>
      <c r="G842" s="24">
        <v>23.147606767698971</v>
      </c>
      <c r="H842" s="24">
        <v>2187.6943268631185</v>
      </c>
      <c r="I842" s="24">
        <v>18568.703765115089</v>
      </c>
    </row>
    <row r="843" spans="1:9">
      <c r="A843" s="25" t="s">
        <v>1</v>
      </c>
      <c r="B843" s="24">
        <v>1104.1715433710283</v>
      </c>
      <c r="C843" s="24">
        <v>433.04426181995359</v>
      </c>
      <c r="D843" s="24">
        <v>8337.6735207046713</v>
      </c>
      <c r="E843" s="24">
        <v>3398.8467372256018</v>
      </c>
      <c r="F843" s="24">
        <v>33.12514630113084</v>
      </c>
      <c r="G843" s="24">
        <v>11.041715433710282</v>
      </c>
      <c r="H843" s="24">
        <v>1253.2310289700386</v>
      </c>
      <c r="I843" s="24">
        <v>10847.271072175308</v>
      </c>
    </row>
    <row r="844" spans="1:9">
      <c r="A844" s="26" t="s">
        <v>46</v>
      </c>
      <c r="B844" s="24">
        <v>533.25454038241958</v>
      </c>
      <c r="C844" s="24">
        <v>209.136723535763</v>
      </c>
      <c r="D844" s="24">
        <v>4026.6408673856231</v>
      </c>
      <c r="E844" s="24">
        <v>1641.457313015082</v>
      </c>
      <c r="F844" s="24">
        <v>15.997636211472583</v>
      </c>
      <c r="G844" s="24">
        <v>5.3325454038241951</v>
      </c>
      <c r="H844" s="24">
        <v>605.24212959348358</v>
      </c>
      <c r="I844" s="24">
        <v>5238.6393986723815</v>
      </c>
    </row>
    <row r="845" spans="1:9">
      <c r="A845" s="26" t="s">
        <v>42</v>
      </c>
      <c r="B845" s="24">
        <v>21.680392518554765</v>
      </c>
      <c r="C845" s="24">
        <v>8.5028179095262235</v>
      </c>
      <c r="D845" s="24">
        <v>163.71010075895123</v>
      </c>
      <c r="E845" s="24">
        <v>66.736307248500722</v>
      </c>
      <c r="F845" s="24">
        <v>0.65041177555664276</v>
      </c>
      <c r="G845" s="24">
        <v>0.21680392518554761</v>
      </c>
      <c r="H845" s="24">
        <v>24.607173394046395</v>
      </c>
      <c r="I845" s="24">
        <v>212.98601291783265</v>
      </c>
    </row>
    <row r="846" spans="1:9">
      <c r="A846" s="26" t="s">
        <v>1302</v>
      </c>
      <c r="B846" s="24">
        <v>72.267975061849214</v>
      </c>
      <c r="C846" s="24">
        <v>28.342726365087412</v>
      </c>
      <c r="D846" s="24">
        <v>545.70033586317072</v>
      </c>
      <c r="E846" s="24">
        <v>222.45435749500243</v>
      </c>
      <c r="F846" s="24">
        <v>2.1680392518554759</v>
      </c>
      <c r="G846" s="24">
        <v>0.72267975061849199</v>
      </c>
      <c r="H846" s="24">
        <v>82.023911313487972</v>
      </c>
      <c r="I846" s="24">
        <v>709.95337639277545</v>
      </c>
    </row>
    <row r="847" spans="1:9">
      <c r="A847" s="26" t="s">
        <v>43</v>
      </c>
      <c r="B847" s="24">
        <v>72.267975061849214</v>
      </c>
      <c r="C847" s="24">
        <v>28.342726365087412</v>
      </c>
      <c r="D847" s="24">
        <v>545.70033586317072</v>
      </c>
      <c r="E847" s="24">
        <v>222.45435749500243</v>
      </c>
      <c r="F847" s="24">
        <v>2.1680392518554759</v>
      </c>
      <c r="G847" s="24">
        <v>0.72267975061849199</v>
      </c>
      <c r="H847" s="24">
        <v>82.023911313487972</v>
      </c>
      <c r="I847" s="24">
        <v>709.95337639277545</v>
      </c>
    </row>
    <row r="848" spans="1:9">
      <c r="A848" s="26" t="s">
        <v>41</v>
      </c>
      <c r="B848" s="24">
        <v>72.267975061849214</v>
      </c>
      <c r="C848" s="24">
        <v>28.342726365087412</v>
      </c>
      <c r="D848" s="24">
        <v>545.70033586317072</v>
      </c>
      <c r="E848" s="24">
        <v>222.45435749500243</v>
      </c>
      <c r="F848" s="24">
        <v>2.1680392518554759</v>
      </c>
      <c r="G848" s="24">
        <v>0.72267975061849199</v>
      </c>
      <c r="H848" s="24">
        <v>82.023911313487972</v>
      </c>
      <c r="I848" s="24">
        <v>709.95337639277545</v>
      </c>
    </row>
    <row r="849" spans="1:9">
      <c r="A849" s="26" t="s">
        <v>1</v>
      </c>
      <c r="B849" s="24">
        <v>252.93791271647225</v>
      </c>
      <c r="C849" s="24">
        <v>99.199542277805961</v>
      </c>
      <c r="D849" s="24">
        <v>1909.9511755210976</v>
      </c>
      <c r="E849" s="24">
        <v>778.59025123250854</v>
      </c>
      <c r="F849" s="24">
        <v>7.5881373814941657</v>
      </c>
      <c r="G849" s="24">
        <v>2.5293791271647224</v>
      </c>
      <c r="H849" s="24">
        <v>287.08368959720798</v>
      </c>
      <c r="I849" s="24">
        <v>2484.8368173747144</v>
      </c>
    </row>
    <row r="850" spans="1:9">
      <c r="A850" s="26" t="s">
        <v>45</v>
      </c>
      <c r="B850" s="24">
        <v>21.680392518554765</v>
      </c>
      <c r="C850" s="24">
        <v>8.5028179095262235</v>
      </c>
      <c r="D850" s="24">
        <v>163.71010075895123</v>
      </c>
      <c r="E850" s="24">
        <v>66.736307248500722</v>
      </c>
      <c r="F850" s="24">
        <v>0.65041177555664276</v>
      </c>
      <c r="G850" s="24">
        <v>0.21680392518554761</v>
      </c>
      <c r="H850" s="24">
        <v>24.607173394046395</v>
      </c>
      <c r="I850" s="24">
        <v>212.98601291783265</v>
      </c>
    </row>
    <row r="851" spans="1:9">
      <c r="A851" s="26" t="s">
        <v>44</v>
      </c>
      <c r="B851" s="24">
        <v>57.814380049479375</v>
      </c>
      <c r="C851" s="24">
        <v>22.674181092069933</v>
      </c>
      <c r="D851" s="24">
        <v>436.56026869053659</v>
      </c>
      <c r="E851" s="24">
        <v>177.96348599600196</v>
      </c>
      <c r="F851" s="24">
        <v>1.7344314014843807</v>
      </c>
      <c r="G851" s="24">
        <v>0.57814380049479364</v>
      </c>
      <c r="H851" s="24">
        <v>65.619129050790391</v>
      </c>
      <c r="I851" s="24">
        <v>567.96270111422041</v>
      </c>
    </row>
    <row r="852" spans="1:9">
      <c r="A852" s="25" t="s">
        <v>1335</v>
      </c>
      <c r="B852" s="24">
        <v>915.12187062573173</v>
      </c>
      <c r="C852" s="24">
        <v>113.98641026270411</v>
      </c>
      <c r="D852" s="24">
        <v>5038.4835538525913</v>
      </c>
      <c r="E852" s="24">
        <v>1423.8060751223084</v>
      </c>
      <c r="F852" s="24">
        <v>27.453656118771953</v>
      </c>
      <c r="G852" s="24">
        <v>9.1512187062573176</v>
      </c>
      <c r="H852" s="24">
        <v>1361.6599075782292</v>
      </c>
      <c r="I852" s="24">
        <v>11636.659574835739</v>
      </c>
    </row>
    <row r="853" spans="1:9">
      <c r="A853" s="26" t="s">
        <v>1127</v>
      </c>
      <c r="B853" s="24">
        <v>522.92678321470385</v>
      </c>
      <c r="C853" s="24">
        <v>65.135091578688062</v>
      </c>
      <c r="D853" s="24">
        <v>2879.1334593443376</v>
      </c>
      <c r="E853" s="24">
        <v>813.60347149846189</v>
      </c>
      <c r="F853" s="24">
        <v>15.687803496441115</v>
      </c>
      <c r="G853" s="24">
        <v>5.2292678321470385</v>
      </c>
      <c r="H853" s="24">
        <v>778.09137575898819</v>
      </c>
      <c r="I853" s="24">
        <v>6649.5197570489945</v>
      </c>
    </row>
    <row r="854" spans="1:9">
      <c r="A854" s="26" t="s">
        <v>1976</v>
      </c>
      <c r="B854" s="24">
        <v>392.19508741102788</v>
      </c>
      <c r="C854" s="24">
        <v>48.85131868401605</v>
      </c>
      <c r="D854" s="24">
        <v>2159.3500945082533</v>
      </c>
      <c r="E854" s="24">
        <v>610.20260362384647</v>
      </c>
      <c r="F854" s="24">
        <v>11.765852622330836</v>
      </c>
      <c r="G854" s="24">
        <v>3.9219508741102791</v>
      </c>
      <c r="H854" s="24">
        <v>583.56853181924112</v>
      </c>
      <c r="I854" s="24">
        <v>4987.1398177867459</v>
      </c>
    </row>
    <row r="855" spans="1:9">
      <c r="A855" s="25" t="s">
        <v>1299</v>
      </c>
      <c r="B855" s="24">
        <v>1782295.1816508765</v>
      </c>
      <c r="C855" s="24">
        <v>95940.643914675762</v>
      </c>
      <c r="D855" s="24">
        <v>2915001.0687992717</v>
      </c>
      <c r="E855" s="24">
        <v>1396750.5234147066</v>
      </c>
      <c r="F855" s="24">
        <v>53468.855449526287</v>
      </c>
      <c r="G855" s="24">
        <v>17822.951816508772</v>
      </c>
      <c r="H855" s="24">
        <v>752442.67499986745</v>
      </c>
      <c r="I855" s="24">
        <v>6449175.0622220943</v>
      </c>
    </row>
    <row r="856" spans="1:9">
      <c r="A856" s="26" t="s">
        <v>1332</v>
      </c>
      <c r="B856" s="24">
        <v>1782295.1816508765</v>
      </c>
      <c r="C856" s="24">
        <v>95940.643914675762</v>
      </c>
      <c r="D856" s="24">
        <v>2915001.0687992717</v>
      </c>
      <c r="E856" s="24">
        <v>1396750.5234147066</v>
      </c>
      <c r="F856" s="24">
        <v>53468.855449526287</v>
      </c>
      <c r="G856" s="24">
        <v>17822.951816508772</v>
      </c>
      <c r="H856" s="24">
        <v>752442.67499986745</v>
      </c>
      <c r="I856" s="24">
        <v>6449175.0622220943</v>
      </c>
    </row>
    <row r="857" spans="1:9">
      <c r="A857" s="25" t="s">
        <v>1300</v>
      </c>
      <c r="B857" s="24"/>
      <c r="C857" s="24"/>
      <c r="D857" s="24"/>
      <c r="E857" s="24"/>
      <c r="F857" s="24"/>
      <c r="G857" s="24"/>
      <c r="H857" s="24"/>
      <c r="I857" s="24"/>
    </row>
    <row r="858" spans="1:9">
      <c r="A858" s="26" t="s">
        <v>1332</v>
      </c>
      <c r="B858" s="24"/>
      <c r="C858" s="24"/>
      <c r="D858" s="24"/>
      <c r="E858" s="24"/>
      <c r="F858" s="24"/>
      <c r="G858" s="24"/>
      <c r="H858" s="24"/>
      <c r="I858" s="24"/>
    </row>
    <row r="859" spans="1:9">
      <c r="A859" s="25" t="s">
        <v>1301</v>
      </c>
      <c r="B859" s="24"/>
      <c r="C859" s="24"/>
      <c r="D859" s="24"/>
      <c r="E859" s="24"/>
      <c r="F859" s="24"/>
      <c r="G859" s="24"/>
      <c r="H859" s="24"/>
      <c r="I859" s="24"/>
    </row>
    <row r="860" spans="1:9">
      <c r="A860" s="26" t="s">
        <v>1332</v>
      </c>
      <c r="B860" s="24"/>
      <c r="C860" s="24"/>
      <c r="D860" s="24"/>
      <c r="E860" s="24"/>
      <c r="F860" s="24"/>
      <c r="G860" s="24"/>
      <c r="H860" s="24"/>
      <c r="I860" s="24"/>
    </row>
    <row r="861" spans="1:9">
      <c r="A861" s="25" t="s">
        <v>28</v>
      </c>
      <c r="B861" s="24">
        <v>48560.392489468635</v>
      </c>
      <c r="C861" s="24">
        <v>1286.1206381695977</v>
      </c>
      <c r="D861" s="24">
        <v>93904.07031246883</v>
      </c>
      <c r="E861" s="24">
        <v>21626.274453018003</v>
      </c>
      <c r="F861" s="24">
        <v>1456.8117746840592</v>
      </c>
      <c r="G861" s="24">
        <v>485.60392489468637</v>
      </c>
      <c r="H861" s="24">
        <v>16997.368461708069</v>
      </c>
      <c r="I861" s="24">
        <v>143214.59564330272</v>
      </c>
    </row>
    <row r="862" spans="1:9">
      <c r="A862" s="26" t="s">
        <v>2058</v>
      </c>
      <c r="B862" s="24">
        <v>710.78633741414524</v>
      </c>
      <c r="C862" s="24">
        <v>18.825156285043743</v>
      </c>
      <c r="D862" s="24">
        <v>1374.4891007657184</v>
      </c>
      <c r="E862" s="24">
        <v>316.54728519147449</v>
      </c>
      <c r="F862" s="24">
        <v>21.323590122424356</v>
      </c>
      <c r="G862" s="24">
        <v>7.107863374141453</v>
      </c>
      <c r="H862" s="24">
        <v>248.79323776463121</v>
      </c>
      <c r="I862" s="24">
        <v>2096.2552541894579</v>
      </c>
    </row>
    <row r="863" spans="1:9">
      <c r="A863" s="26" t="s">
        <v>1246</v>
      </c>
      <c r="B863" s="24">
        <v>1450.0041283248565</v>
      </c>
      <c r="C863" s="24">
        <v>38.403318821489236</v>
      </c>
      <c r="D863" s="24">
        <v>2803.9577655620651</v>
      </c>
      <c r="E863" s="24">
        <v>645.756461790608</v>
      </c>
      <c r="F863" s="24">
        <v>43.500123849745691</v>
      </c>
      <c r="G863" s="24">
        <v>14.500041283248564</v>
      </c>
      <c r="H863" s="24">
        <v>507.5382050398477</v>
      </c>
      <c r="I863" s="24">
        <v>4276.3607185464944</v>
      </c>
    </row>
    <row r="864" spans="1:9">
      <c r="A864" s="26" t="s">
        <v>1281</v>
      </c>
      <c r="B864" s="24">
        <v>1919.1231110181923</v>
      </c>
      <c r="C864" s="24">
        <v>50.827921969618103</v>
      </c>
      <c r="D864" s="24">
        <v>3711.1205720674393</v>
      </c>
      <c r="E864" s="24">
        <v>854.67767001698121</v>
      </c>
      <c r="F864" s="24">
        <v>57.573693330545765</v>
      </c>
      <c r="G864" s="24">
        <v>19.191231110181924</v>
      </c>
      <c r="H864" s="24">
        <v>671.7417419645044</v>
      </c>
      <c r="I864" s="24">
        <v>5659.8891863115368</v>
      </c>
    </row>
    <row r="865" spans="1:9">
      <c r="A865" s="26" t="s">
        <v>1284</v>
      </c>
      <c r="B865" s="24">
        <v>355.39316870707262</v>
      </c>
      <c r="C865" s="24">
        <v>9.4125781425218715</v>
      </c>
      <c r="D865" s="24">
        <v>687.24455038285919</v>
      </c>
      <c r="E865" s="24">
        <v>158.27364259573724</v>
      </c>
      <c r="F865" s="24">
        <v>10.661795061212178</v>
      </c>
      <c r="G865" s="24">
        <v>3.5539316870707265</v>
      </c>
      <c r="H865" s="24">
        <v>124.39661888231561</v>
      </c>
      <c r="I865" s="24">
        <v>1048.127627094729</v>
      </c>
    </row>
    <row r="866" spans="1:9">
      <c r="A866" s="26" t="s">
        <v>1274</v>
      </c>
      <c r="B866" s="24">
        <v>284.31453496565814</v>
      </c>
      <c r="C866" s="24">
        <v>7.530062514017497</v>
      </c>
      <c r="D866" s="24">
        <v>549.79564030628728</v>
      </c>
      <c r="E866" s="24">
        <v>126.6189140765898</v>
      </c>
      <c r="F866" s="24">
        <v>8.5294360489697425</v>
      </c>
      <c r="G866" s="24">
        <v>2.8431453496565813</v>
      </c>
      <c r="H866" s="24">
        <v>99.517295105852483</v>
      </c>
      <c r="I866" s="24">
        <v>838.50210167578314</v>
      </c>
    </row>
    <row r="867" spans="1:9">
      <c r="A867" s="26" t="s">
        <v>1268</v>
      </c>
      <c r="B867" s="24">
        <v>284.31453496565814</v>
      </c>
      <c r="C867" s="24">
        <v>7.530062514017497</v>
      </c>
      <c r="D867" s="24">
        <v>549.79564030628728</v>
      </c>
      <c r="E867" s="24">
        <v>126.6189140765898</v>
      </c>
      <c r="F867" s="24">
        <v>8.5294360489697425</v>
      </c>
      <c r="G867" s="24">
        <v>2.8431453496565813</v>
      </c>
      <c r="H867" s="24">
        <v>99.517295105852483</v>
      </c>
      <c r="I867" s="24">
        <v>838.50210167578314</v>
      </c>
    </row>
    <row r="868" spans="1:9">
      <c r="A868" s="26" t="s">
        <v>2049</v>
      </c>
      <c r="B868" s="24">
        <v>568.62906993131628</v>
      </c>
      <c r="C868" s="24">
        <v>15.060125028034994</v>
      </c>
      <c r="D868" s="24">
        <v>1099.5912806125746</v>
      </c>
      <c r="E868" s="24">
        <v>253.23782815317961</v>
      </c>
      <c r="F868" s="24">
        <v>17.058872097939485</v>
      </c>
      <c r="G868" s="24">
        <v>5.6862906993131626</v>
      </c>
      <c r="H868" s="24">
        <v>199.03459021170497</v>
      </c>
      <c r="I868" s="24">
        <v>1677.0042033515663</v>
      </c>
    </row>
    <row r="869" spans="1:9">
      <c r="A869" s="26" t="s">
        <v>2053</v>
      </c>
      <c r="B869" s="24">
        <v>48.163761784110697</v>
      </c>
      <c r="C869" s="24">
        <v>1.2756158850211703</v>
      </c>
      <c r="D869" s="24">
        <v>93.137082326280421</v>
      </c>
      <c r="E869" s="24">
        <v>21.449635755288671</v>
      </c>
      <c r="F869" s="24">
        <v>1.4449128535233209</v>
      </c>
      <c r="G869" s="24">
        <v>0.48163761784110698</v>
      </c>
      <c r="H869" s="24">
        <v>16.858537659554685</v>
      </c>
      <c r="I869" s="24">
        <v>142.04485003014943</v>
      </c>
    </row>
    <row r="870" spans="1:9">
      <c r="A870" s="26" t="s">
        <v>1245</v>
      </c>
      <c r="B870" s="24">
        <v>924.0222386383889</v>
      </c>
      <c r="C870" s="24">
        <v>24.472703170556866</v>
      </c>
      <c r="D870" s="24">
        <v>1786.8358309954338</v>
      </c>
      <c r="E870" s="24">
        <v>411.51147074891685</v>
      </c>
      <c r="F870" s="24">
        <v>27.720667159151663</v>
      </c>
      <c r="G870" s="24">
        <v>9.2402223863838895</v>
      </c>
      <c r="H870" s="24">
        <v>323.43120909402057</v>
      </c>
      <c r="I870" s="24">
        <v>2725.1318304462952</v>
      </c>
    </row>
    <row r="871" spans="1:9">
      <c r="A871" s="26" t="s">
        <v>2051</v>
      </c>
      <c r="B871" s="24">
        <v>426.47180244848721</v>
      </c>
      <c r="C871" s="24">
        <v>11.295093771026245</v>
      </c>
      <c r="D871" s="24">
        <v>824.69346045943098</v>
      </c>
      <c r="E871" s="24">
        <v>189.92837111488473</v>
      </c>
      <c r="F871" s="24">
        <v>12.794154073454616</v>
      </c>
      <c r="G871" s="24">
        <v>4.2647180244848721</v>
      </c>
      <c r="H871" s="24">
        <v>149.27594265877875</v>
      </c>
      <c r="I871" s="24">
        <v>1257.7531525136749</v>
      </c>
    </row>
    <row r="872" spans="1:9">
      <c r="A872" s="26" t="s">
        <v>1258</v>
      </c>
      <c r="B872" s="24">
        <v>403.55693049118332</v>
      </c>
      <c r="C872" s="24">
        <v>10.688194027543041</v>
      </c>
      <c r="D872" s="24">
        <v>780.38163270913958</v>
      </c>
      <c r="E872" s="24">
        <v>179.72327835102593</v>
      </c>
      <c r="F872" s="24">
        <v>12.106707914735498</v>
      </c>
      <c r="G872" s="24">
        <v>4.0355693049118333</v>
      </c>
      <c r="H872" s="24">
        <v>141.25515654187029</v>
      </c>
      <c r="I872" s="24">
        <v>1190.1724771248785</v>
      </c>
    </row>
    <row r="873" spans="1:9">
      <c r="A873" s="26" t="s">
        <v>1265</v>
      </c>
      <c r="B873" s="24">
        <v>1421.5726748282905</v>
      </c>
      <c r="C873" s="24">
        <v>37.650312570087486</v>
      </c>
      <c r="D873" s="24">
        <v>2748.9782015314368</v>
      </c>
      <c r="E873" s="24">
        <v>633.09457038294897</v>
      </c>
      <c r="F873" s="24">
        <v>42.647180244848713</v>
      </c>
      <c r="G873" s="24">
        <v>14.215726748282906</v>
      </c>
      <c r="H873" s="24">
        <v>497.58647552926243</v>
      </c>
      <c r="I873" s="24">
        <v>4192.5105083789158</v>
      </c>
    </row>
    <row r="874" spans="1:9">
      <c r="A874" s="26" t="s">
        <v>2057</v>
      </c>
      <c r="B874" s="24">
        <v>142.15726748282907</v>
      </c>
      <c r="C874" s="24">
        <v>3.7650312570087485</v>
      </c>
      <c r="D874" s="24">
        <v>274.89782015314364</v>
      </c>
      <c r="E874" s="24">
        <v>63.309457038294902</v>
      </c>
      <c r="F874" s="24">
        <v>4.2647180244848713</v>
      </c>
      <c r="G874" s="24">
        <v>1.4215726748282906</v>
      </c>
      <c r="H874" s="24">
        <v>49.758647552926242</v>
      </c>
      <c r="I874" s="24">
        <v>419.25105083789157</v>
      </c>
    </row>
    <row r="875" spans="1:9">
      <c r="A875" s="26" t="s">
        <v>2054</v>
      </c>
      <c r="B875" s="24">
        <v>582.84479667959909</v>
      </c>
      <c r="C875" s="24">
        <v>15.436628153735869</v>
      </c>
      <c r="D875" s="24">
        <v>1127.081062627889</v>
      </c>
      <c r="E875" s="24">
        <v>259.56877385700909</v>
      </c>
      <c r="F875" s="24">
        <v>17.485343900387974</v>
      </c>
      <c r="G875" s="24">
        <v>5.8284479667959914</v>
      </c>
      <c r="H875" s="24">
        <v>204.0104549669976</v>
      </c>
      <c r="I875" s="24">
        <v>1718.9293084353553</v>
      </c>
    </row>
    <row r="876" spans="1:9">
      <c r="A876" s="26" t="s">
        <v>2050</v>
      </c>
      <c r="B876" s="24">
        <v>1066.1795061212179</v>
      </c>
      <c r="C876" s="24">
        <v>28.237734427565613</v>
      </c>
      <c r="D876" s="24">
        <v>2061.7336511485773</v>
      </c>
      <c r="E876" s="24">
        <v>474.82092778721176</v>
      </c>
      <c r="F876" s="24">
        <v>31.985385183636534</v>
      </c>
      <c r="G876" s="24">
        <v>10.66179506121218</v>
      </c>
      <c r="H876" s="24">
        <v>373.18985664694685</v>
      </c>
      <c r="I876" s="24">
        <v>3144.3828812841866</v>
      </c>
    </row>
    <row r="877" spans="1:9">
      <c r="A877" s="26" t="s">
        <v>1266</v>
      </c>
      <c r="B877" s="24">
        <v>170.58872097939488</v>
      </c>
      <c r="C877" s="24">
        <v>4.5180375084104982</v>
      </c>
      <c r="D877" s="24">
        <v>329.87738418377239</v>
      </c>
      <c r="E877" s="24">
        <v>75.971348445953879</v>
      </c>
      <c r="F877" s="24">
        <v>5.1176616293818462</v>
      </c>
      <c r="G877" s="24">
        <v>1.7058872097939488</v>
      </c>
      <c r="H877" s="24">
        <v>59.710377063511494</v>
      </c>
      <c r="I877" s="24">
        <v>503.10126100546989</v>
      </c>
    </row>
    <row r="878" spans="1:9">
      <c r="A878" s="26" t="s">
        <v>1250</v>
      </c>
      <c r="B878" s="24">
        <v>1116.6772857748317</v>
      </c>
      <c r="C878" s="24">
        <v>29.575166710641547</v>
      </c>
      <c r="D878" s="24">
        <v>2159.3841603005558</v>
      </c>
      <c r="E878" s="24">
        <v>497.31001377007158</v>
      </c>
      <c r="F878" s="24">
        <v>33.500318573244947</v>
      </c>
      <c r="G878" s="24">
        <v>11.166772857748317</v>
      </c>
      <c r="H878" s="24">
        <v>390.86535973223931</v>
      </c>
      <c r="I878" s="24">
        <v>3293.3112305668928</v>
      </c>
    </row>
    <row r="879" spans="1:9">
      <c r="A879" s="26" t="s">
        <v>1276</v>
      </c>
      <c r="B879" s="24">
        <v>710.78633741414524</v>
      </c>
      <c r="C879" s="24">
        <v>18.825156285043743</v>
      </c>
      <c r="D879" s="24">
        <v>1374.4891007657184</v>
      </c>
      <c r="E879" s="24">
        <v>316.54728519147449</v>
      </c>
      <c r="F879" s="24">
        <v>21.323590122424356</v>
      </c>
      <c r="G879" s="24">
        <v>7.107863374141453</v>
      </c>
      <c r="H879" s="24">
        <v>248.79323776463121</v>
      </c>
      <c r="I879" s="24">
        <v>2096.2552541894579</v>
      </c>
    </row>
    <row r="880" spans="1:9">
      <c r="A880" s="26" t="s">
        <v>1269</v>
      </c>
      <c r="B880" s="24">
        <v>952.45369213495474</v>
      </c>
      <c r="C880" s="24">
        <v>25.225709421958616</v>
      </c>
      <c r="D880" s="24">
        <v>1841.8153950260626</v>
      </c>
      <c r="E880" s="24">
        <v>424.17336215657576</v>
      </c>
      <c r="F880" s="24">
        <v>28.573610764048638</v>
      </c>
      <c r="G880" s="24">
        <v>9.5245369213495472</v>
      </c>
      <c r="H880" s="24">
        <v>333.38293860460578</v>
      </c>
      <c r="I880" s="24">
        <v>2808.9820406138733</v>
      </c>
    </row>
    <row r="881" spans="1:9">
      <c r="A881" s="26" t="s">
        <v>1247</v>
      </c>
      <c r="B881" s="24">
        <v>3269.6171521050683</v>
      </c>
      <c r="C881" s="24">
        <v>86.595718911201217</v>
      </c>
      <c r="D881" s="24">
        <v>6322.6498635223052</v>
      </c>
      <c r="E881" s="24">
        <v>1456.1175118807826</v>
      </c>
      <c r="F881" s="24">
        <v>98.088514563152032</v>
      </c>
      <c r="G881" s="24">
        <v>32.696171521050687</v>
      </c>
      <c r="H881" s="24">
        <v>1144.4488937173035</v>
      </c>
      <c r="I881" s="24">
        <v>9642.7741692715081</v>
      </c>
    </row>
    <row r="882" spans="1:9">
      <c r="A882" s="26" t="s">
        <v>1275</v>
      </c>
      <c r="B882" s="24">
        <v>454.90325594505299</v>
      </c>
      <c r="C882" s="24">
        <v>12.048100022427995</v>
      </c>
      <c r="D882" s="24">
        <v>879.67302449005967</v>
      </c>
      <c r="E882" s="24">
        <v>202.59026252254367</v>
      </c>
      <c r="F882" s="24">
        <v>13.647097678351589</v>
      </c>
      <c r="G882" s="24">
        <v>4.5490325594505299</v>
      </c>
      <c r="H882" s="24">
        <v>159.22767216936396</v>
      </c>
      <c r="I882" s="24">
        <v>1341.603362681253</v>
      </c>
    </row>
    <row r="883" spans="1:9">
      <c r="A883" s="26" t="s">
        <v>1255</v>
      </c>
      <c r="B883" s="24">
        <v>48.163761784110697</v>
      </c>
      <c r="C883" s="24">
        <v>1.2756158850211703</v>
      </c>
      <c r="D883" s="24">
        <v>93.137082326280421</v>
      </c>
      <c r="E883" s="24">
        <v>21.449635755288671</v>
      </c>
      <c r="F883" s="24">
        <v>1.4449128535233209</v>
      </c>
      <c r="G883" s="24">
        <v>0.48163761784110698</v>
      </c>
      <c r="H883" s="24">
        <v>16.858537659554685</v>
      </c>
      <c r="I883" s="24">
        <v>142.04485003014943</v>
      </c>
    </row>
    <row r="884" spans="1:9">
      <c r="A884" s="26" t="s">
        <v>1277</v>
      </c>
      <c r="B884" s="24">
        <v>284.31453496565814</v>
      </c>
      <c r="C884" s="24">
        <v>7.530062514017497</v>
      </c>
      <c r="D884" s="24">
        <v>549.79564030628728</v>
      </c>
      <c r="E884" s="24">
        <v>126.6189140765898</v>
      </c>
      <c r="F884" s="24">
        <v>8.5294360489697425</v>
      </c>
      <c r="G884" s="24">
        <v>2.8431453496565813</v>
      </c>
      <c r="H884" s="24">
        <v>99.517295105852483</v>
      </c>
      <c r="I884" s="24">
        <v>838.50210167578314</v>
      </c>
    </row>
    <row r="885" spans="1:9">
      <c r="A885" s="26" t="s">
        <v>1256</v>
      </c>
      <c r="B885" s="24">
        <v>796.08069790384275</v>
      </c>
      <c r="C885" s="24">
        <v>21.08417503924899</v>
      </c>
      <c r="D885" s="24">
        <v>1539.4277928576043</v>
      </c>
      <c r="E885" s="24">
        <v>354.53295941445145</v>
      </c>
      <c r="F885" s="24">
        <v>23.882420937115278</v>
      </c>
      <c r="G885" s="24">
        <v>7.960806979038427</v>
      </c>
      <c r="H885" s="24">
        <v>278.64842629638696</v>
      </c>
      <c r="I885" s="24">
        <v>2347.8058846921926</v>
      </c>
    </row>
    <row r="886" spans="1:9">
      <c r="A886" s="26" t="s">
        <v>2045</v>
      </c>
      <c r="B886" s="24">
        <v>3155.8913381188045</v>
      </c>
      <c r="C886" s="24">
        <v>83.583693905594231</v>
      </c>
      <c r="D886" s="24">
        <v>6102.7316073997899</v>
      </c>
      <c r="E886" s="24">
        <v>1405.4699462501467</v>
      </c>
      <c r="F886" s="24">
        <v>94.676740143564132</v>
      </c>
      <c r="G886" s="24">
        <v>31.558913381188052</v>
      </c>
      <c r="H886" s="24">
        <v>1104.6419756749626</v>
      </c>
      <c r="I886" s="24">
        <v>9307.373328601192</v>
      </c>
    </row>
    <row r="887" spans="1:9">
      <c r="A887" s="26" t="s">
        <v>2048</v>
      </c>
      <c r="B887" s="24">
        <v>8458.357415228329</v>
      </c>
      <c r="C887" s="24">
        <v>224.01935979202051</v>
      </c>
      <c r="D887" s="24">
        <v>16356.420299112046</v>
      </c>
      <c r="E887" s="24">
        <v>3766.9126937785459</v>
      </c>
      <c r="F887" s="24">
        <v>253.75072245684981</v>
      </c>
      <c r="G887" s="24">
        <v>84.58357415228329</v>
      </c>
      <c r="H887" s="24">
        <v>2960.6395293991113</v>
      </c>
      <c r="I887" s="24">
        <v>24945.437524854544</v>
      </c>
    </row>
    <row r="888" spans="1:9">
      <c r="A888" s="26" t="s">
        <v>1278</v>
      </c>
      <c r="B888" s="24">
        <v>355.39316870707262</v>
      </c>
      <c r="C888" s="24">
        <v>9.4125781425218715</v>
      </c>
      <c r="D888" s="24">
        <v>687.24455038285919</v>
      </c>
      <c r="E888" s="24">
        <v>158.27364259573724</v>
      </c>
      <c r="F888" s="24">
        <v>10.661795061212178</v>
      </c>
      <c r="G888" s="24">
        <v>3.5539316870707265</v>
      </c>
      <c r="H888" s="24">
        <v>124.39661888231561</v>
      </c>
      <c r="I888" s="24">
        <v>1048.127627094729</v>
      </c>
    </row>
    <row r="889" spans="1:9">
      <c r="A889" s="26" t="s">
        <v>2047</v>
      </c>
      <c r="B889" s="24">
        <v>48.163761784110697</v>
      </c>
      <c r="C889" s="24">
        <v>1.2756158850211703</v>
      </c>
      <c r="D889" s="24">
        <v>93.137082326280421</v>
      </c>
      <c r="E889" s="24">
        <v>21.449635755288671</v>
      </c>
      <c r="F889" s="24">
        <v>1.4449128535233209</v>
      </c>
      <c r="G889" s="24">
        <v>0.48163761784110698</v>
      </c>
      <c r="H889" s="24">
        <v>16.858537659554685</v>
      </c>
      <c r="I889" s="24">
        <v>142.04485003014943</v>
      </c>
    </row>
    <row r="890" spans="1:9">
      <c r="A890" s="26" t="s">
        <v>1262</v>
      </c>
      <c r="B890" s="24">
        <v>2203.4376459838504</v>
      </c>
      <c r="C890" s="24">
        <v>58.357984483635605</v>
      </c>
      <c r="D890" s="24">
        <v>4260.9162123737269</v>
      </c>
      <c r="E890" s="24">
        <v>981.29658409357091</v>
      </c>
      <c r="F890" s="24">
        <v>66.103129379515508</v>
      </c>
      <c r="G890" s="24">
        <v>22.034376459838505</v>
      </c>
      <c r="H890" s="24">
        <v>771.25903707035673</v>
      </c>
      <c r="I890" s="24">
        <v>6498.3912879873205</v>
      </c>
    </row>
    <row r="891" spans="1:9">
      <c r="A891" s="26" t="s">
        <v>2052</v>
      </c>
      <c r="B891" s="24">
        <v>830.02873293967059</v>
      </c>
      <c r="C891" s="24">
        <v>21.983287798569286</v>
      </c>
      <c r="D891" s="24">
        <v>1605.0750931685707</v>
      </c>
      <c r="E891" s="24">
        <v>369.65164946591062</v>
      </c>
      <c r="F891" s="24">
        <v>24.900861988190115</v>
      </c>
      <c r="G891" s="24">
        <v>8.3002873293967063</v>
      </c>
      <c r="H891" s="24">
        <v>290.53109920064901</v>
      </c>
      <c r="I891" s="24">
        <v>2447.9256296385533</v>
      </c>
    </row>
    <row r="892" spans="1:9">
      <c r="A892" s="26" t="s">
        <v>2055</v>
      </c>
      <c r="B892" s="24">
        <v>6155.4096820064979</v>
      </c>
      <c r="C892" s="24">
        <v>163.02585342847883</v>
      </c>
      <c r="D892" s="24">
        <v>11903.075612631121</v>
      </c>
      <c r="E892" s="24">
        <v>2741.2994897581693</v>
      </c>
      <c r="F892" s="24">
        <v>184.66229046019492</v>
      </c>
      <c r="G892" s="24">
        <v>61.554096820064977</v>
      </c>
      <c r="H892" s="24">
        <v>2154.5494390417061</v>
      </c>
      <c r="I892" s="24">
        <v>18153.570501280705</v>
      </c>
    </row>
    <row r="893" spans="1:9">
      <c r="A893" s="26" t="s">
        <v>2056</v>
      </c>
      <c r="B893" s="24">
        <v>852.94360489697442</v>
      </c>
      <c r="C893" s="24">
        <v>22.59018754205249</v>
      </c>
      <c r="D893" s="24">
        <v>1649.386920918862</v>
      </c>
      <c r="E893" s="24">
        <v>379.85674222976945</v>
      </c>
      <c r="F893" s="24">
        <v>25.588308146909231</v>
      </c>
      <c r="G893" s="24">
        <v>8.5294360489697443</v>
      </c>
      <c r="H893" s="24">
        <v>298.55188531755749</v>
      </c>
      <c r="I893" s="24">
        <v>2515.5063050273498</v>
      </c>
    </row>
    <row r="894" spans="1:9">
      <c r="A894" s="26" t="s">
        <v>2046</v>
      </c>
      <c r="B894" s="24">
        <v>120.40940446027676</v>
      </c>
      <c r="C894" s="24">
        <v>3.1890397125529257</v>
      </c>
      <c r="D894" s="24">
        <v>232.84270581570107</v>
      </c>
      <c r="E894" s="24">
        <v>53.624089388221677</v>
      </c>
      <c r="F894" s="24">
        <v>3.6122821338083022</v>
      </c>
      <c r="G894" s="24">
        <v>1.2040940446027675</v>
      </c>
      <c r="H894" s="24">
        <v>42.146344148886712</v>
      </c>
      <c r="I894" s="24">
        <v>355.11212507537357</v>
      </c>
    </row>
    <row r="895" spans="1:9">
      <c r="A895" s="26" t="s">
        <v>1271</v>
      </c>
      <c r="B895" s="24">
        <v>355.39316870707262</v>
      </c>
      <c r="C895" s="24">
        <v>9.4125781425218715</v>
      </c>
      <c r="D895" s="24">
        <v>687.24455038285919</v>
      </c>
      <c r="E895" s="24">
        <v>158.27364259573724</v>
      </c>
      <c r="F895" s="24">
        <v>10.661795061212178</v>
      </c>
      <c r="G895" s="24">
        <v>3.5539316870707265</v>
      </c>
      <c r="H895" s="24">
        <v>124.39661888231561</v>
      </c>
      <c r="I895" s="24">
        <v>1048.127627094729</v>
      </c>
    </row>
    <row r="896" spans="1:9">
      <c r="A896" s="26" t="s">
        <v>1279</v>
      </c>
      <c r="B896" s="24">
        <v>568.62906993131628</v>
      </c>
      <c r="C896" s="24">
        <v>15.060125028034994</v>
      </c>
      <c r="D896" s="24">
        <v>1099.5912806125746</v>
      </c>
      <c r="E896" s="24">
        <v>253.23782815317961</v>
      </c>
      <c r="F896" s="24">
        <v>17.058872097939485</v>
      </c>
      <c r="G896" s="24">
        <v>5.6862906993131626</v>
      </c>
      <c r="H896" s="24">
        <v>199.03459021170497</v>
      </c>
      <c r="I896" s="24">
        <v>1677.0042033515663</v>
      </c>
    </row>
    <row r="897" spans="1:9">
      <c r="A897" s="26" t="s">
        <v>2059</v>
      </c>
      <c r="B897" s="24">
        <v>3155.8913381188049</v>
      </c>
      <c r="C897" s="24">
        <v>83.583693905594231</v>
      </c>
      <c r="D897" s="24">
        <v>6102.731607399789</v>
      </c>
      <c r="E897" s="24">
        <v>1405.4699462501467</v>
      </c>
      <c r="F897" s="24">
        <v>94.676740143564146</v>
      </c>
      <c r="G897" s="24">
        <v>31.558913381188049</v>
      </c>
      <c r="H897" s="24">
        <v>1104.6419756749626</v>
      </c>
      <c r="I897" s="24">
        <v>9307.3733286011939</v>
      </c>
    </row>
    <row r="898" spans="1:9">
      <c r="A898" s="26" t="s">
        <v>2094</v>
      </c>
      <c r="B898" s="24">
        <v>3553.9316870707262</v>
      </c>
      <c r="C898" s="24">
        <v>94.125781425218705</v>
      </c>
      <c r="D898" s="24">
        <v>6872.4455038285905</v>
      </c>
      <c r="E898" s="24">
        <v>1582.7364259573724</v>
      </c>
      <c r="F898" s="24">
        <v>106.61795061212177</v>
      </c>
      <c r="G898" s="24">
        <v>35.53931687070726</v>
      </c>
      <c r="H898" s="24">
        <v>1243.966188823156</v>
      </c>
      <c r="I898" s="24">
        <v>10481.276270947288</v>
      </c>
    </row>
    <row r="899" spans="1:9">
      <c r="A899" s="26" t="s">
        <v>2095</v>
      </c>
      <c r="B899" s="24">
        <v>355.39316870707262</v>
      </c>
      <c r="C899" s="24">
        <v>9.4125781425218715</v>
      </c>
      <c r="D899" s="24">
        <v>687.24455038285919</v>
      </c>
      <c r="E899" s="24">
        <v>158.27364259573724</v>
      </c>
      <c r="F899" s="24">
        <v>10.661795061212178</v>
      </c>
      <c r="G899" s="24">
        <v>3.5539316870707265</v>
      </c>
      <c r="H899" s="24">
        <v>124.39661888231561</v>
      </c>
      <c r="I899" s="24">
        <v>1048.127627094729</v>
      </c>
    </row>
    <row r="900" spans="1:9">
      <c r="A900" s="25" t="s">
        <v>23</v>
      </c>
      <c r="B900" s="24">
        <v>37579.43851161396</v>
      </c>
      <c r="C900" s="24">
        <v>3011.5313688584752</v>
      </c>
      <c r="D900" s="24">
        <v>118516.95960741946</v>
      </c>
      <c r="E900" s="24">
        <v>50981.947387403874</v>
      </c>
      <c r="F900" s="24">
        <v>1127.3831553484183</v>
      </c>
      <c r="G900" s="24">
        <v>375.79438511613972</v>
      </c>
      <c r="H900" s="24">
        <v>27630.619369053176</v>
      </c>
      <c r="I900" s="24">
        <v>235098.38759858283</v>
      </c>
    </row>
    <row r="901" spans="1:9">
      <c r="A901" s="26" t="s">
        <v>1043</v>
      </c>
      <c r="B901" s="24">
        <v>348.66762651512761</v>
      </c>
      <c r="C901" s="24">
        <v>27.941436491426742</v>
      </c>
      <c r="D901" s="24">
        <v>1099.6179997563636</v>
      </c>
      <c r="E901" s="24">
        <v>473.01809965020135</v>
      </c>
      <c r="F901" s="24">
        <v>10.460028795453827</v>
      </c>
      <c r="G901" s="24">
        <v>3.4866762651512762</v>
      </c>
      <c r="H901" s="24">
        <v>256.3610010185044</v>
      </c>
      <c r="I901" s="24">
        <v>2181.2778489545044</v>
      </c>
    </row>
    <row r="902" spans="1:9">
      <c r="A902" s="26" t="s">
        <v>1731</v>
      </c>
      <c r="B902" s="24">
        <v>278.93410121210212</v>
      </c>
      <c r="C902" s="24">
        <v>22.353149193141395</v>
      </c>
      <c r="D902" s="24">
        <v>879.69439980509094</v>
      </c>
      <c r="E902" s="24">
        <v>378.41447972016113</v>
      </c>
      <c r="F902" s="24">
        <v>8.368023036363061</v>
      </c>
      <c r="G902" s="24">
        <v>2.7893410121210209</v>
      </c>
      <c r="H902" s="24">
        <v>205.08880081480353</v>
      </c>
      <c r="I902" s="24">
        <v>1745.0222791636036</v>
      </c>
    </row>
    <row r="903" spans="1:9">
      <c r="A903" s="26" t="s">
        <v>1968</v>
      </c>
      <c r="B903" s="24">
        <v>697.33525303025522</v>
      </c>
      <c r="C903" s="24">
        <v>55.882872982853485</v>
      </c>
      <c r="D903" s="24">
        <v>2199.2359995127272</v>
      </c>
      <c r="E903" s="24">
        <v>946.0361993004027</v>
      </c>
      <c r="F903" s="24">
        <v>20.920057590907653</v>
      </c>
      <c r="G903" s="24">
        <v>6.9733525303025523</v>
      </c>
      <c r="H903" s="24">
        <v>512.72200203700879</v>
      </c>
      <c r="I903" s="24">
        <v>4362.5556979090088</v>
      </c>
    </row>
    <row r="904" spans="1:9">
      <c r="A904" s="26" t="s">
        <v>1942</v>
      </c>
      <c r="B904" s="24">
        <v>42.527069695120232</v>
      </c>
      <c r="C904" s="24">
        <v>3.4080233629064081</v>
      </c>
      <c r="D904" s="24">
        <v>134.12065748988786</v>
      </c>
      <c r="E904" s="24">
        <v>57.694125181434543</v>
      </c>
      <c r="F904" s="24">
        <v>1.2758120908536066</v>
      </c>
      <c r="G904" s="24">
        <v>0.42527069695120229</v>
      </c>
      <c r="H904" s="24">
        <v>31.26840959222725</v>
      </c>
      <c r="I904" s="24">
        <v>266.05095527240019</v>
      </c>
    </row>
    <row r="905" spans="1:9">
      <c r="A905" s="26" t="s">
        <v>1944</v>
      </c>
      <c r="B905" s="24">
        <v>348.66762651512761</v>
      </c>
      <c r="C905" s="24">
        <v>27.941436491426742</v>
      </c>
      <c r="D905" s="24">
        <v>1099.6179997563636</v>
      </c>
      <c r="E905" s="24">
        <v>473.01809965020135</v>
      </c>
      <c r="F905" s="24">
        <v>10.460028795453827</v>
      </c>
      <c r="G905" s="24">
        <v>3.4866762651512762</v>
      </c>
      <c r="H905" s="24">
        <v>256.3610010185044</v>
      </c>
      <c r="I905" s="24">
        <v>2181.2778489545044</v>
      </c>
    </row>
    <row r="906" spans="1:9">
      <c r="A906" s="26" t="s">
        <v>1933</v>
      </c>
      <c r="B906" s="24">
        <v>1980.4321186059251</v>
      </c>
      <c r="C906" s="24">
        <v>158.70735927130391</v>
      </c>
      <c r="D906" s="24">
        <v>6245.8302386161449</v>
      </c>
      <c r="E906" s="24">
        <v>2686.7428060131442</v>
      </c>
      <c r="F906" s="24">
        <v>59.412963558177729</v>
      </c>
      <c r="G906" s="24">
        <v>19.804321186059248</v>
      </c>
      <c r="H906" s="24">
        <v>1456.1304857851051</v>
      </c>
      <c r="I906" s="24">
        <v>12389.658182061587</v>
      </c>
    </row>
    <row r="907" spans="1:9">
      <c r="A907" s="26" t="s">
        <v>1936</v>
      </c>
      <c r="B907" s="24">
        <v>697.33525303025522</v>
      </c>
      <c r="C907" s="24">
        <v>55.882872982853485</v>
      </c>
      <c r="D907" s="24">
        <v>2199.2359995127272</v>
      </c>
      <c r="E907" s="24">
        <v>946.0361993004027</v>
      </c>
      <c r="F907" s="24">
        <v>20.920057590907653</v>
      </c>
      <c r="G907" s="24">
        <v>6.9733525303025523</v>
      </c>
      <c r="H907" s="24">
        <v>512.72200203700879</v>
      </c>
      <c r="I907" s="24">
        <v>4362.5556979090088</v>
      </c>
    </row>
    <row r="908" spans="1:9">
      <c r="A908" s="26" t="s">
        <v>1970</v>
      </c>
      <c r="B908" s="24">
        <v>278.93410121210212</v>
      </c>
      <c r="C908" s="24">
        <v>22.353149193141395</v>
      </c>
      <c r="D908" s="24">
        <v>879.69439980509094</v>
      </c>
      <c r="E908" s="24">
        <v>378.41447972016113</v>
      </c>
      <c r="F908" s="24">
        <v>8.368023036363061</v>
      </c>
      <c r="G908" s="24">
        <v>2.7893410121210209</v>
      </c>
      <c r="H908" s="24">
        <v>205.08880081480353</v>
      </c>
      <c r="I908" s="24">
        <v>1745.0222791636036</v>
      </c>
    </row>
    <row r="909" spans="1:9">
      <c r="A909" s="26" t="s">
        <v>1939</v>
      </c>
      <c r="B909" s="24">
        <v>348.66762651512761</v>
      </c>
      <c r="C909" s="24">
        <v>27.941436491426742</v>
      </c>
      <c r="D909" s="24">
        <v>1099.6179997563636</v>
      </c>
      <c r="E909" s="24">
        <v>473.01809965020135</v>
      </c>
      <c r="F909" s="24">
        <v>10.460028795453827</v>
      </c>
      <c r="G909" s="24">
        <v>3.4866762651512762</v>
      </c>
      <c r="H909" s="24">
        <v>256.3610010185044</v>
      </c>
      <c r="I909" s="24">
        <v>2181.2778489545044</v>
      </c>
    </row>
    <row r="910" spans="1:9">
      <c r="A910" s="26" t="s">
        <v>1926</v>
      </c>
      <c r="B910" s="24">
        <v>557.86820242420424</v>
      </c>
      <c r="C910" s="24">
        <v>44.706298386282789</v>
      </c>
      <c r="D910" s="24">
        <v>1759.3887996101819</v>
      </c>
      <c r="E910" s="24">
        <v>756.82895944032225</v>
      </c>
      <c r="F910" s="24">
        <v>16.736046072726122</v>
      </c>
      <c r="G910" s="24">
        <v>5.5786820242420418</v>
      </c>
      <c r="H910" s="24">
        <v>410.17760162960707</v>
      </c>
      <c r="I910" s="24">
        <v>3490.0445583272071</v>
      </c>
    </row>
    <row r="911" spans="1:9">
      <c r="A911" s="26" t="s">
        <v>1947</v>
      </c>
      <c r="B911" s="24">
        <v>697.33525303025522</v>
      </c>
      <c r="C911" s="24">
        <v>55.882872982853485</v>
      </c>
      <c r="D911" s="24">
        <v>2199.2359995127272</v>
      </c>
      <c r="E911" s="24">
        <v>946.0361993004027</v>
      </c>
      <c r="F911" s="24">
        <v>20.920057590907653</v>
      </c>
      <c r="G911" s="24">
        <v>6.9733525303025523</v>
      </c>
      <c r="H911" s="24">
        <v>512.72200203700879</v>
      </c>
      <c r="I911" s="24">
        <v>4362.5556979090088</v>
      </c>
    </row>
    <row r="912" spans="1:9">
      <c r="A912" s="26" t="s">
        <v>1056</v>
      </c>
      <c r="B912" s="24">
        <v>278.93410121210212</v>
      </c>
      <c r="C912" s="24">
        <v>22.353149193141395</v>
      </c>
      <c r="D912" s="24">
        <v>879.69439980509094</v>
      </c>
      <c r="E912" s="24">
        <v>378.41447972016113</v>
      </c>
      <c r="F912" s="24">
        <v>8.368023036363061</v>
      </c>
      <c r="G912" s="24">
        <v>2.7893410121210209</v>
      </c>
      <c r="H912" s="24">
        <v>205.08880081480353</v>
      </c>
      <c r="I912" s="24">
        <v>1745.0222791636036</v>
      </c>
    </row>
    <row r="913" spans="1:9">
      <c r="A913" s="26" t="s">
        <v>1973</v>
      </c>
      <c r="B913" s="24">
        <v>278.93410121210212</v>
      </c>
      <c r="C913" s="24">
        <v>22.353149193141395</v>
      </c>
      <c r="D913" s="24">
        <v>879.69439980509094</v>
      </c>
      <c r="E913" s="24">
        <v>378.41447972016113</v>
      </c>
      <c r="F913" s="24">
        <v>8.368023036363061</v>
      </c>
      <c r="G913" s="24">
        <v>2.7893410121210209</v>
      </c>
      <c r="H913" s="24">
        <v>205.08880081480353</v>
      </c>
      <c r="I913" s="24">
        <v>1745.0222791636036</v>
      </c>
    </row>
    <row r="914" spans="1:9">
      <c r="A914" s="26" t="s">
        <v>1952</v>
      </c>
      <c r="B914" s="24">
        <v>697.33525303025522</v>
      </c>
      <c r="C914" s="24">
        <v>55.882872982853485</v>
      </c>
      <c r="D914" s="24">
        <v>2199.2359995127272</v>
      </c>
      <c r="E914" s="24">
        <v>946.0361993004027</v>
      </c>
      <c r="F914" s="24">
        <v>20.920057590907653</v>
      </c>
      <c r="G914" s="24">
        <v>6.9733525303025523</v>
      </c>
      <c r="H914" s="24">
        <v>512.72200203700879</v>
      </c>
      <c r="I914" s="24">
        <v>4362.5556979090088</v>
      </c>
    </row>
    <row r="915" spans="1:9">
      <c r="A915" s="26" t="s">
        <v>1959</v>
      </c>
      <c r="B915" s="24">
        <v>557.86820242420424</v>
      </c>
      <c r="C915" s="24">
        <v>44.706298386282789</v>
      </c>
      <c r="D915" s="24">
        <v>1759.3887996101819</v>
      </c>
      <c r="E915" s="24">
        <v>756.82895944032225</v>
      </c>
      <c r="F915" s="24">
        <v>16.736046072726122</v>
      </c>
      <c r="G915" s="24">
        <v>5.5786820242420418</v>
      </c>
      <c r="H915" s="24">
        <v>410.17760162960707</v>
      </c>
      <c r="I915" s="24">
        <v>3490.0445583272071</v>
      </c>
    </row>
    <row r="916" spans="1:9">
      <c r="A916" s="26" t="s">
        <v>1946</v>
      </c>
      <c r="B916" s="24">
        <v>655.49513784843998</v>
      </c>
      <c r="C916" s="24">
        <v>52.529900603882282</v>
      </c>
      <c r="D916" s="24">
        <v>2067.2818395419636</v>
      </c>
      <c r="E916" s="24">
        <v>889.27402734237864</v>
      </c>
      <c r="F916" s="24">
        <v>19.664854135453194</v>
      </c>
      <c r="G916" s="24">
        <v>6.5549513784843993</v>
      </c>
      <c r="H916" s="24">
        <v>481.95868191478826</v>
      </c>
      <c r="I916" s="24">
        <v>4100.8023560344682</v>
      </c>
    </row>
    <row r="917" spans="1:9">
      <c r="A917" s="26" t="s">
        <v>1956</v>
      </c>
      <c r="B917" s="24">
        <v>697.33525303025522</v>
      </c>
      <c r="C917" s="24">
        <v>55.882872982853485</v>
      </c>
      <c r="D917" s="24">
        <v>2199.2359995127272</v>
      </c>
      <c r="E917" s="24">
        <v>946.03619930040281</v>
      </c>
      <c r="F917" s="24">
        <v>20.920057590907653</v>
      </c>
      <c r="G917" s="24">
        <v>6.9733525303025523</v>
      </c>
      <c r="H917" s="24">
        <v>512.72200203700879</v>
      </c>
      <c r="I917" s="24">
        <v>4362.5556979090088</v>
      </c>
    </row>
    <row r="918" spans="1:9">
      <c r="A918" s="26" t="s">
        <v>1934</v>
      </c>
      <c r="B918" s="24">
        <v>976.26935424235739</v>
      </c>
      <c r="C918" s="24">
        <v>78.23602217599489</v>
      </c>
      <c r="D918" s="24">
        <v>3078.9303993178182</v>
      </c>
      <c r="E918" s="24">
        <v>1324.4506790205639</v>
      </c>
      <c r="F918" s="24">
        <v>29.288080627270716</v>
      </c>
      <c r="G918" s="24">
        <v>9.7626935424235732</v>
      </c>
      <c r="H918" s="24">
        <v>717.81080285181224</v>
      </c>
      <c r="I918" s="24">
        <v>6107.5779770726131</v>
      </c>
    </row>
    <row r="919" spans="1:9">
      <c r="A919" s="26" t="s">
        <v>1953</v>
      </c>
      <c r="B919" s="24">
        <v>278.93410121210212</v>
      </c>
      <c r="C919" s="24">
        <v>22.353149193141395</v>
      </c>
      <c r="D919" s="24">
        <v>879.69439980509094</v>
      </c>
      <c r="E919" s="24">
        <v>378.41447972016113</v>
      </c>
      <c r="F919" s="24">
        <v>8.368023036363061</v>
      </c>
      <c r="G919" s="24">
        <v>2.7893410121210209</v>
      </c>
      <c r="H919" s="24">
        <v>205.08880081480353</v>
      </c>
      <c r="I919" s="24">
        <v>1745.0222791636036</v>
      </c>
    </row>
    <row r="920" spans="1:9">
      <c r="A920" s="26" t="s">
        <v>1972</v>
      </c>
      <c r="B920" s="24">
        <v>348.66762651512761</v>
      </c>
      <c r="C920" s="24">
        <v>27.941436491426742</v>
      </c>
      <c r="D920" s="24">
        <v>1099.6179997563636</v>
      </c>
      <c r="E920" s="24">
        <v>473.01809965020135</v>
      </c>
      <c r="F920" s="24">
        <v>10.460028795453827</v>
      </c>
      <c r="G920" s="24">
        <v>3.4866762651512762</v>
      </c>
      <c r="H920" s="24">
        <v>256.3610010185044</v>
      </c>
      <c r="I920" s="24">
        <v>2181.2778489545044</v>
      </c>
    </row>
    <row r="921" spans="1:9">
      <c r="A921" s="26" t="s">
        <v>1361</v>
      </c>
      <c r="B921" s="24">
        <v>697.33525303025533</v>
      </c>
      <c r="C921" s="24">
        <v>55.882872982853492</v>
      </c>
      <c r="D921" s="24">
        <v>2199.2359995127272</v>
      </c>
      <c r="E921" s="24">
        <v>946.03619930040281</v>
      </c>
      <c r="F921" s="24">
        <v>20.920057590907653</v>
      </c>
      <c r="G921" s="24">
        <v>6.9733525303025532</v>
      </c>
      <c r="H921" s="24">
        <v>512.72200203700891</v>
      </c>
      <c r="I921" s="24">
        <v>4362.5556979090097</v>
      </c>
    </row>
    <row r="922" spans="1:9">
      <c r="A922" s="26" t="s">
        <v>1927</v>
      </c>
      <c r="B922" s="24">
        <v>906.53582893933185</v>
      </c>
      <c r="C922" s="24">
        <v>72.647734877709524</v>
      </c>
      <c r="D922" s="24">
        <v>2859.0067993665452</v>
      </c>
      <c r="E922" s="24">
        <v>1229.8470590905235</v>
      </c>
      <c r="F922" s="24">
        <v>27.196074868179949</v>
      </c>
      <c r="G922" s="24">
        <v>9.065358289393318</v>
      </c>
      <c r="H922" s="24">
        <v>666.53860264811146</v>
      </c>
      <c r="I922" s="24">
        <v>5671.322407281712</v>
      </c>
    </row>
    <row r="923" spans="1:9">
      <c r="A923" s="26" t="s">
        <v>1929</v>
      </c>
      <c r="B923" s="24">
        <v>906.53582893933185</v>
      </c>
      <c r="C923" s="24">
        <v>72.647734877709539</v>
      </c>
      <c r="D923" s="24">
        <v>2859.0067993665452</v>
      </c>
      <c r="E923" s="24">
        <v>1229.8470590905235</v>
      </c>
      <c r="F923" s="24">
        <v>27.196074868179949</v>
      </c>
      <c r="G923" s="24">
        <v>9.065358289393318</v>
      </c>
      <c r="H923" s="24">
        <v>666.53860264811146</v>
      </c>
      <c r="I923" s="24">
        <v>5671.322407281712</v>
      </c>
    </row>
    <row r="924" spans="1:9">
      <c r="A924" s="26" t="s">
        <v>1966</v>
      </c>
      <c r="B924" s="24">
        <v>348.66762651512761</v>
      </c>
      <c r="C924" s="24">
        <v>27.941436491426742</v>
      </c>
      <c r="D924" s="24">
        <v>1099.6179997563636</v>
      </c>
      <c r="E924" s="24">
        <v>473.01809965020135</v>
      </c>
      <c r="F924" s="24">
        <v>10.460028795453827</v>
      </c>
      <c r="G924" s="24">
        <v>3.4866762651512762</v>
      </c>
      <c r="H924" s="24">
        <v>256.3610010185044</v>
      </c>
      <c r="I924" s="24">
        <v>2181.2778489545044</v>
      </c>
    </row>
    <row r="925" spans="1:9">
      <c r="A925" s="26" t="s">
        <v>1943</v>
      </c>
      <c r="B925" s="24">
        <v>307.28548100884893</v>
      </c>
      <c r="C925" s="24">
        <v>24.625164768412333</v>
      </c>
      <c r="D925" s="24">
        <v>969.1081714650162</v>
      </c>
      <c r="E925" s="24">
        <v>416.87722984111747</v>
      </c>
      <c r="F925" s="24">
        <v>9.2185644302654648</v>
      </c>
      <c r="G925" s="24">
        <v>3.0728548100884892</v>
      </c>
      <c r="H925" s="24">
        <v>225.9344072096217</v>
      </c>
      <c r="I925" s="24">
        <v>1922.389582678537</v>
      </c>
    </row>
    <row r="926" spans="1:9">
      <c r="A926" s="26" t="s">
        <v>1328</v>
      </c>
      <c r="B926" s="24">
        <v>1223.2717698804297</v>
      </c>
      <c r="C926" s="24">
        <v>98.030238171212162</v>
      </c>
      <c r="D926" s="24">
        <v>3857.9195613848697</v>
      </c>
      <c r="E926" s="24">
        <v>1659.5452056386266</v>
      </c>
      <c r="F926" s="24">
        <v>36.698153096412881</v>
      </c>
      <c r="G926" s="24">
        <v>12.232717698804297</v>
      </c>
      <c r="H926" s="24">
        <v>899.42154532267261</v>
      </c>
      <c r="I926" s="24">
        <v>7652.8344244652262</v>
      </c>
    </row>
    <row r="927" spans="1:9">
      <c r="A927" s="26" t="s">
        <v>1941</v>
      </c>
      <c r="B927" s="24">
        <v>1603.8710819695871</v>
      </c>
      <c r="C927" s="24">
        <v>128.53060786056301</v>
      </c>
      <c r="D927" s="24">
        <v>5058.2427988792724</v>
      </c>
      <c r="E927" s="24">
        <v>2175.8832583909261</v>
      </c>
      <c r="F927" s="24">
        <v>48.116132459087602</v>
      </c>
      <c r="G927" s="24">
        <v>16.038710819695872</v>
      </c>
      <c r="H927" s="24">
        <v>1179.2606046851204</v>
      </c>
      <c r="I927" s="24">
        <v>10033.878105190721</v>
      </c>
    </row>
    <row r="928" spans="1:9">
      <c r="A928" s="26" t="s">
        <v>1057</v>
      </c>
      <c r="B928" s="24">
        <v>348.66762651512761</v>
      </c>
      <c r="C928" s="24">
        <v>27.941436491426742</v>
      </c>
      <c r="D928" s="24">
        <v>1099.6179997563636</v>
      </c>
      <c r="E928" s="24">
        <v>473.01809965020135</v>
      </c>
      <c r="F928" s="24">
        <v>10.460028795453827</v>
      </c>
      <c r="G928" s="24">
        <v>3.4866762651512762</v>
      </c>
      <c r="H928" s="24">
        <v>256.3610010185044</v>
      </c>
      <c r="I928" s="24">
        <v>2181.2778489545044</v>
      </c>
    </row>
    <row r="929" spans="1:9">
      <c r="A929" s="26" t="s">
        <v>1938</v>
      </c>
      <c r="B929" s="24">
        <v>348.66762651512761</v>
      </c>
      <c r="C929" s="24">
        <v>27.941436491426742</v>
      </c>
      <c r="D929" s="24">
        <v>1099.6179997563636</v>
      </c>
      <c r="E929" s="24">
        <v>473.01809965020135</v>
      </c>
      <c r="F929" s="24">
        <v>10.460028795453827</v>
      </c>
      <c r="G929" s="24">
        <v>3.4866762651512762</v>
      </c>
      <c r="H929" s="24">
        <v>256.3610010185044</v>
      </c>
      <c r="I929" s="24">
        <v>2181.2778489545044</v>
      </c>
    </row>
    <row r="930" spans="1:9">
      <c r="A930" s="26" t="s">
        <v>1940</v>
      </c>
      <c r="B930" s="24">
        <v>725.22866315146553</v>
      </c>
      <c r="C930" s="24">
        <v>58.118187902167627</v>
      </c>
      <c r="D930" s="24">
        <v>2287.2054394932366</v>
      </c>
      <c r="E930" s="24">
        <v>983.87764727241893</v>
      </c>
      <c r="F930" s="24">
        <v>21.756859894543961</v>
      </c>
      <c r="G930" s="24">
        <v>7.2522866315146546</v>
      </c>
      <c r="H930" s="24">
        <v>533.23088211848915</v>
      </c>
      <c r="I930" s="24">
        <v>4537.0579258253692</v>
      </c>
    </row>
    <row r="931" spans="1:9">
      <c r="A931" s="26" t="s">
        <v>1965</v>
      </c>
      <c r="B931" s="24">
        <v>348.66762651512761</v>
      </c>
      <c r="C931" s="24">
        <v>27.941436491426742</v>
      </c>
      <c r="D931" s="24">
        <v>1099.6179997563636</v>
      </c>
      <c r="E931" s="24">
        <v>473.01809965020135</v>
      </c>
      <c r="F931" s="24">
        <v>10.460028795453827</v>
      </c>
      <c r="G931" s="24">
        <v>3.4866762651512762</v>
      </c>
      <c r="H931" s="24">
        <v>256.3610010185044</v>
      </c>
      <c r="I931" s="24">
        <v>2181.2778489545044</v>
      </c>
    </row>
    <row r="932" spans="1:9">
      <c r="A932" s="26" t="s">
        <v>1975</v>
      </c>
      <c r="B932" s="24">
        <v>348.66762651512761</v>
      </c>
      <c r="C932" s="24">
        <v>27.941436491426742</v>
      </c>
      <c r="D932" s="24">
        <v>1099.6179997563636</v>
      </c>
      <c r="E932" s="24">
        <v>473.01809965020135</v>
      </c>
      <c r="F932" s="24">
        <v>10.460028795453827</v>
      </c>
      <c r="G932" s="24">
        <v>3.4866762651512762</v>
      </c>
      <c r="H932" s="24">
        <v>256.3610010185044</v>
      </c>
      <c r="I932" s="24">
        <v>2181.2778489545044</v>
      </c>
    </row>
    <row r="933" spans="1:9">
      <c r="A933" s="26" t="s">
        <v>1937</v>
      </c>
      <c r="B933" s="24">
        <v>1018.1094694241726</v>
      </c>
      <c r="C933" s="24">
        <v>81.588994554966092</v>
      </c>
      <c r="D933" s="24">
        <v>3210.8845592885818</v>
      </c>
      <c r="E933" s="24">
        <v>1381.212850978588</v>
      </c>
      <c r="F933" s="24">
        <v>30.543284082725172</v>
      </c>
      <c r="G933" s="24">
        <v>10.181094694241727</v>
      </c>
      <c r="H933" s="24">
        <v>748.57412297403289</v>
      </c>
      <c r="I933" s="24">
        <v>6369.3313189471537</v>
      </c>
    </row>
    <row r="934" spans="1:9">
      <c r="A934" s="26" t="s">
        <v>1930</v>
      </c>
      <c r="B934" s="24">
        <v>1868.8584781210841</v>
      </c>
      <c r="C934" s="24">
        <v>149.76609959404735</v>
      </c>
      <c r="D934" s="24">
        <v>5893.9524786941092</v>
      </c>
      <c r="E934" s="24">
        <v>2535.3770141250798</v>
      </c>
      <c r="F934" s="24">
        <v>56.065754343632513</v>
      </c>
      <c r="G934" s="24">
        <v>18.688584781210839</v>
      </c>
      <c r="H934" s="24">
        <v>1374.0949654591836</v>
      </c>
      <c r="I934" s="24">
        <v>11691.649270396145</v>
      </c>
    </row>
    <row r="935" spans="1:9">
      <c r="A935" s="26" t="s">
        <v>1950</v>
      </c>
      <c r="B935" s="24">
        <v>1534.1375566665615</v>
      </c>
      <c r="C935" s="24">
        <v>122.94232056227767</v>
      </c>
      <c r="D935" s="24">
        <v>4838.3191989279994</v>
      </c>
      <c r="E935" s="24">
        <v>2081.2796384608864</v>
      </c>
      <c r="F935" s="24">
        <v>46.024126699996835</v>
      </c>
      <c r="G935" s="24">
        <v>15.341375566665615</v>
      </c>
      <c r="H935" s="24">
        <v>1127.9884044814194</v>
      </c>
      <c r="I935" s="24">
        <v>9597.6225353998198</v>
      </c>
    </row>
    <row r="936" spans="1:9">
      <c r="A936" s="26" t="s">
        <v>1958</v>
      </c>
      <c r="B936" s="24">
        <v>906.53582893933185</v>
      </c>
      <c r="C936" s="24">
        <v>72.647734877709524</v>
      </c>
      <c r="D936" s="24">
        <v>2859.0067993665452</v>
      </c>
      <c r="E936" s="24">
        <v>1229.8470590905235</v>
      </c>
      <c r="F936" s="24">
        <v>27.196074868179949</v>
      </c>
      <c r="G936" s="24">
        <v>9.065358289393318</v>
      </c>
      <c r="H936" s="24">
        <v>666.53860264811146</v>
      </c>
      <c r="I936" s="24">
        <v>5671.322407281712</v>
      </c>
    </row>
    <row r="937" spans="1:9">
      <c r="A937" s="26" t="s">
        <v>1971</v>
      </c>
      <c r="B937" s="24">
        <v>488.1346771211787</v>
      </c>
      <c r="C937" s="24">
        <v>39.118011087997438</v>
      </c>
      <c r="D937" s="24">
        <v>1539.4651996589091</v>
      </c>
      <c r="E937" s="24">
        <v>662.22533951028186</v>
      </c>
      <c r="F937" s="24">
        <v>14.644040313635358</v>
      </c>
      <c r="G937" s="24">
        <v>4.8813467712117866</v>
      </c>
      <c r="H937" s="24">
        <v>358.90540142590618</v>
      </c>
      <c r="I937" s="24">
        <v>3053.7889885363061</v>
      </c>
    </row>
    <row r="938" spans="1:9">
      <c r="A938" s="26" t="s">
        <v>1974</v>
      </c>
      <c r="B938" s="24">
        <v>278.93410121210212</v>
      </c>
      <c r="C938" s="24">
        <v>22.353149193141395</v>
      </c>
      <c r="D938" s="24">
        <v>879.69439980509094</v>
      </c>
      <c r="E938" s="24">
        <v>378.41447972016113</v>
      </c>
      <c r="F938" s="24">
        <v>8.368023036363061</v>
      </c>
      <c r="G938" s="24">
        <v>2.7893410121210209</v>
      </c>
      <c r="H938" s="24">
        <v>205.08880081480353</v>
      </c>
      <c r="I938" s="24">
        <v>1745.0222791636036</v>
      </c>
    </row>
    <row r="939" spans="1:9">
      <c r="A939" s="26" t="s">
        <v>1951</v>
      </c>
      <c r="B939" s="24">
        <v>348.66762651512761</v>
      </c>
      <c r="C939" s="24">
        <v>27.941436491426742</v>
      </c>
      <c r="D939" s="24">
        <v>1099.6179997563636</v>
      </c>
      <c r="E939" s="24">
        <v>473.01809965020135</v>
      </c>
      <c r="F939" s="24">
        <v>10.460028795453827</v>
      </c>
      <c r="G939" s="24">
        <v>3.4866762651512762</v>
      </c>
      <c r="H939" s="24">
        <v>256.3610010185044</v>
      </c>
      <c r="I939" s="24">
        <v>2181.2778489545044</v>
      </c>
    </row>
    <row r="940" spans="1:9">
      <c r="A940" s="26" t="s">
        <v>1931</v>
      </c>
      <c r="B940" s="24">
        <v>139.46705060605106</v>
      </c>
      <c r="C940" s="24">
        <v>11.176574596570697</v>
      </c>
      <c r="D940" s="24">
        <v>439.84719990254547</v>
      </c>
      <c r="E940" s="24">
        <v>189.20723986008056</v>
      </c>
      <c r="F940" s="24">
        <v>4.1840115181815305</v>
      </c>
      <c r="G940" s="24">
        <v>1.3946705060605105</v>
      </c>
      <c r="H940" s="24">
        <v>102.54440040740177</v>
      </c>
      <c r="I940" s="24">
        <v>872.51113958180179</v>
      </c>
    </row>
    <row r="941" spans="1:9">
      <c r="A941" s="26" t="s">
        <v>1963</v>
      </c>
      <c r="B941" s="24">
        <v>627.60172772722967</v>
      </c>
      <c r="C941" s="24">
        <v>50.294585684568133</v>
      </c>
      <c r="D941" s="24">
        <v>1979.3123995614546</v>
      </c>
      <c r="E941" s="24">
        <v>851.43257937036242</v>
      </c>
      <c r="F941" s="24">
        <v>18.828051831816886</v>
      </c>
      <c r="G941" s="24">
        <v>6.2760172772722971</v>
      </c>
      <c r="H941" s="24">
        <v>461.4498018333079</v>
      </c>
      <c r="I941" s="24">
        <v>3926.3001281181078</v>
      </c>
    </row>
    <row r="942" spans="1:9">
      <c r="A942" s="26" t="s">
        <v>1949</v>
      </c>
      <c r="B942" s="24">
        <v>418.40115181815315</v>
      </c>
      <c r="C942" s="24">
        <v>33.529723789712094</v>
      </c>
      <c r="D942" s="24">
        <v>1319.5415997076364</v>
      </c>
      <c r="E942" s="24">
        <v>567.62171958024169</v>
      </c>
      <c r="F942" s="24">
        <v>12.552034554544592</v>
      </c>
      <c r="G942" s="24">
        <v>4.1840115181815314</v>
      </c>
      <c r="H942" s="24">
        <v>307.63320122220529</v>
      </c>
      <c r="I942" s="24">
        <v>2617.5334187454055</v>
      </c>
    </row>
    <row r="943" spans="1:9">
      <c r="A943" s="26" t="s">
        <v>1961</v>
      </c>
      <c r="B943" s="24">
        <v>278.93410121210212</v>
      </c>
      <c r="C943" s="24">
        <v>22.353149193141395</v>
      </c>
      <c r="D943" s="24">
        <v>879.69439980509094</v>
      </c>
      <c r="E943" s="24">
        <v>378.41447972016113</v>
      </c>
      <c r="F943" s="24">
        <v>8.368023036363061</v>
      </c>
      <c r="G943" s="24">
        <v>2.7893410121210209</v>
      </c>
      <c r="H943" s="24">
        <v>205.08880081480353</v>
      </c>
      <c r="I943" s="24">
        <v>1745.0222791636036</v>
      </c>
    </row>
    <row r="944" spans="1:9">
      <c r="A944" s="26" t="s">
        <v>1411</v>
      </c>
      <c r="B944" s="24">
        <v>195.25387084847148</v>
      </c>
      <c r="C944" s="24">
        <v>15.647204435198976</v>
      </c>
      <c r="D944" s="24">
        <v>615.7860798635636</v>
      </c>
      <c r="E944" s="24">
        <v>264.89013580411279</v>
      </c>
      <c r="F944" s="24">
        <v>5.8576161254541432</v>
      </c>
      <c r="G944" s="24">
        <v>1.9525387084847148</v>
      </c>
      <c r="H944" s="24">
        <v>143.56216057036247</v>
      </c>
      <c r="I944" s="24">
        <v>1221.5155954145225</v>
      </c>
    </row>
    <row r="945" spans="1:9">
      <c r="A945" s="26" t="s">
        <v>1957</v>
      </c>
      <c r="B945" s="24">
        <v>976.26935424235739</v>
      </c>
      <c r="C945" s="24">
        <v>78.23602217599489</v>
      </c>
      <c r="D945" s="24">
        <v>3078.9303993178182</v>
      </c>
      <c r="E945" s="24">
        <v>1324.4506790205639</v>
      </c>
      <c r="F945" s="24">
        <v>29.288080627270716</v>
      </c>
      <c r="G945" s="24">
        <v>9.7626935424235732</v>
      </c>
      <c r="H945" s="24">
        <v>717.81080285181235</v>
      </c>
      <c r="I945" s="24">
        <v>6107.5779770726131</v>
      </c>
    </row>
    <row r="946" spans="1:9">
      <c r="A946" s="26" t="s">
        <v>1067</v>
      </c>
      <c r="B946" s="24">
        <v>348.66762651512761</v>
      </c>
      <c r="C946" s="24">
        <v>27.941436491426742</v>
      </c>
      <c r="D946" s="24">
        <v>1099.6179997563636</v>
      </c>
      <c r="E946" s="24">
        <v>473.01809965020135</v>
      </c>
      <c r="F946" s="24">
        <v>10.460028795453827</v>
      </c>
      <c r="G946" s="24">
        <v>3.4866762651512762</v>
      </c>
      <c r="H946" s="24">
        <v>256.3610010185044</v>
      </c>
      <c r="I946" s="24">
        <v>2181.2778489545044</v>
      </c>
    </row>
    <row r="947" spans="1:9">
      <c r="A947" s="26" t="s">
        <v>1964</v>
      </c>
      <c r="B947" s="24">
        <v>836.80230363630631</v>
      </c>
      <c r="C947" s="24">
        <v>67.059447579424187</v>
      </c>
      <c r="D947" s="24">
        <v>2639.0831994152727</v>
      </c>
      <c r="E947" s="24">
        <v>1135.2434391604834</v>
      </c>
      <c r="F947" s="24">
        <v>25.104069109089181</v>
      </c>
      <c r="G947" s="24">
        <v>8.3680230363630628</v>
      </c>
      <c r="H947" s="24">
        <v>615.26640244441057</v>
      </c>
      <c r="I947" s="24">
        <v>5235.0668374908109</v>
      </c>
    </row>
    <row r="948" spans="1:9">
      <c r="A948" s="26" t="s">
        <v>1954</v>
      </c>
      <c r="B948" s="24">
        <v>2231.4728096968165</v>
      </c>
      <c r="C948" s="24">
        <v>178.82519354513116</v>
      </c>
      <c r="D948" s="24">
        <v>7037.5551984407275</v>
      </c>
      <c r="E948" s="24">
        <v>3027.3158377612885</v>
      </c>
      <c r="F948" s="24">
        <v>66.944184290904502</v>
      </c>
      <c r="G948" s="24">
        <v>22.314728096968167</v>
      </c>
      <c r="H948" s="24">
        <v>1640.710406518428</v>
      </c>
      <c r="I948" s="24">
        <v>13960.178233308829</v>
      </c>
    </row>
    <row r="949" spans="1:9">
      <c r="A949" s="26" t="s">
        <v>1935</v>
      </c>
      <c r="B949" s="24">
        <v>1004.1627643635676</v>
      </c>
      <c r="C949" s="24">
        <v>80.471337095309025</v>
      </c>
      <c r="D949" s="24">
        <v>3166.8998392983272</v>
      </c>
      <c r="E949" s="24">
        <v>1362.2921269925801</v>
      </c>
      <c r="F949" s="24">
        <v>30.12488293090702</v>
      </c>
      <c r="G949" s="24">
        <v>10.041627643635675</v>
      </c>
      <c r="H949" s="24">
        <v>738.31968293329271</v>
      </c>
      <c r="I949" s="24">
        <v>6282.0802049889735</v>
      </c>
    </row>
    <row r="950" spans="1:9">
      <c r="A950" s="26" t="s">
        <v>1948</v>
      </c>
      <c r="B950" s="24">
        <v>697.33525303025522</v>
      </c>
      <c r="C950" s="24">
        <v>55.882872982853485</v>
      </c>
      <c r="D950" s="24">
        <v>2199.2359995127272</v>
      </c>
      <c r="E950" s="24">
        <v>946.03619930040281</v>
      </c>
      <c r="F950" s="24">
        <v>20.920057590907653</v>
      </c>
      <c r="G950" s="24">
        <v>6.9733525303025523</v>
      </c>
      <c r="H950" s="24">
        <v>512.72200203700879</v>
      </c>
      <c r="I950" s="24">
        <v>4362.5556979090088</v>
      </c>
    </row>
    <row r="951" spans="1:9">
      <c r="A951" s="26" t="s">
        <v>1928</v>
      </c>
      <c r="B951" s="24">
        <v>906.53582893933185</v>
      </c>
      <c r="C951" s="24">
        <v>72.647734877709539</v>
      </c>
      <c r="D951" s="24">
        <v>2859.0067993665452</v>
      </c>
      <c r="E951" s="24">
        <v>1229.8470590905235</v>
      </c>
      <c r="F951" s="24">
        <v>27.196074868179949</v>
      </c>
      <c r="G951" s="24">
        <v>9.065358289393318</v>
      </c>
      <c r="H951" s="24">
        <v>666.53860264811146</v>
      </c>
      <c r="I951" s="24">
        <v>5671.322407281712</v>
      </c>
    </row>
    <row r="952" spans="1:9">
      <c r="A952" s="26" t="s">
        <v>1967</v>
      </c>
      <c r="B952" s="24">
        <v>348.66762651512761</v>
      </c>
      <c r="C952" s="24">
        <v>27.941436491426742</v>
      </c>
      <c r="D952" s="24">
        <v>1099.6179997563636</v>
      </c>
      <c r="E952" s="24">
        <v>473.01809965020135</v>
      </c>
      <c r="F952" s="24">
        <v>10.460028795453827</v>
      </c>
      <c r="G952" s="24">
        <v>3.4866762651512762</v>
      </c>
      <c r="H952" s="24">
        <v>256.3610010185044</v>
      </c>
      <c r="I952" s="24">
        <v>2181.2778489545044</v>
      </c>
    </row>
    <row r="953" spans="1:9">
      <c r="A953" s="26" t="s">
        <v>1945</v>
      </c>
      <c r="B953" s="24">
        <v>348.66762651512761</v>
      </c>
      <c r="C953" s="24">
        <v>27.941436491426742</v>
      </c>
      <c r="D953" s="24">
        <v>1099.6179997563636</v>
      </c>
      <c r="E953" s="24">
        <v>473.01809965020135</v>
      </c>
      <c r="F953" s="24">
        <v>10.460028795453827</v>
      </c>
      <c r="G953" s="24">
        <v>3.4866762651512762</v>
      </c>
      <c r="H953" s="24">
        <v>256.3610010185044</v>
      </c>
      <c r="I953" s="24">
        <v>2181.2778489545044</v>
      </c>
    </row>
    <row r="954" spans="1:9">
      <c r="A954" s="26" t="s">
        <v>1960</v>
      </c>
      <c r="B954" s="24">
        <v>348.66762651512761</v>
      </c>
      <c r="C954" s="24">
        <v>27.941436491426742</v>
      </c>
      <c r="D954" s="24">
        <v>1099.6179997563636</v>
      </c>
      <c r="E954" s="24">
        <v>473.01809965020135</v>
      </c>
      <c r="F954" s="24">
        <v>10.460028795453827</v>
      </c>
      <c r="G954" s="24">
        <v>3.4866762651512762</v>
      </c>
      <c r="H954" s="24">
        <v>256.3610010185044</v>
      </c>
      <c r="I954" s="24">
        <v>2181.2778489545044</v>
      </c>
    </row>
    <row r="955" spans="1:9">
      <c r="A955" s="26" t="s">
        <v>1932</v>
      </c>
      <c r="B955" s="24">
        <v>177.26889033504682</v>
      </c>
      <c r="C955" s="24">
        <v>14.205928696931949</v>
      </c>
      <c r="D955" s="24">
        <v>559.06556211577913</v>
      </c>
      <c r="E955" s="24">
        <v>240.49090668802236</v>
      </c>
      <c r="F955" s="24">
        <v>5.3180667100514025</v>
      </c>
      <c r="G955" s="24">
        <v>1.772688903350468</v>
      </c>
      <c r="H955" s="24">
        <v>130.33854226715931</v>
      </c>
      <c r="I955" s="24">
        <v>1109.000877601713</v>
      </c>
    </row>
    <row r="956" spans="1:9">
      <c r="A956" s="26" t="s">
        <v>1969</v>
      </c>
      <c r="B956" s="24">
        <v>906.53582893933185</v>
      </c>
      <c r="C956" s="24">
        <v>72.647734877709524</v>
      </c>
      <c r="D956" s="24">
        <v>2859.0067993665452</v>
      </c>
      <c r="E956" s="24">
        <v>1229.8470590905235</v>
      </c>
      <c r="F956" s="24">
        <v>27.196074868179949</v>
      </c>
      <c r="G956" s="24">
        <v>9.065358289393318</v>
      </c>
      <c r="H956" s="24">
        <v>666.53860264811146</v>
      </c>
      <c r="I956" s="24">
        <v>5671.322407281712</v>
      </c>
    </row>
    <row r="957" spans="1:9">
      <c r="A957" s="26" t="s">
        <v>1955</v>
      </c>
      <c r="B957" s="24">
        <v>278.93410121210212</v>
      </c>
      <c r="C957" s="24">
        <v>22.353149193141395</v>
      </c>
      <c r="D957" s="24">
        <v>879.69439980509094</v>
      </c>
      <c r="E957" s="24">
        <v>378.41447972016113</v>
      </c>
      <c r="F957" s="24">
        <v>8.368023036363061</v>
      </c>
      <c r="G957" s="24">
        <v>2.7893410121210209</v>
      </c>
      <c r="H957" s="24">
        <v>205.08880081480353</v>
      </c>
      <c r="I957" s="24">
        <v>1745.0222791636036</v>
      </c>
    </row>
    <row r="958" spans="1:9">
      <c r="A958" s="26" t="s">
        <v>1962</v>
      </c>
      <c r="B958" s="24">
        <v>348.66762651512761</v>
      </c>
      <c r="C958" s="24">
        <v>27.941436491426742</v>
      </c>
      <c r="D958" s="24">
        <v>1099.6179997563636</v>
      </c>
      <c r="E958" s="24">
        <v>473.01809965020135</v>
      </c>
      <c r="F958" s="24">
        <v>10.460028795453827</v>
      </c>
      <c r="G958" s="24">
        <v>3.4866762651512762</v>
      </c>
      <c r="H958" s="24">
        <v>256.3610010185044</v>
      </c>
      <c r="I958" s="24">
        <v>2181.2778489545044</v>
      </c>
    </row>
    <row r="959" spans="1:9">
      <c r="A959" s="26" t="s">
        <v>2092</v>
      </c>
      <c r="B959" s="24">
        <v>557.86820242420424</v>
      </c>
      <c r="C959" s="24">
        <v>44.706298386282789</v>
      </c>
      <c r="D959" s="24">
        <v>1759.3887996101819</v>
      </c>
      <c r="E959" s="24">
        <v>756.82895944032225</v>
      </c>
      <c r="F959" s="24">
        <v>16.736046072726122</v>
      </c>
      <c r="G959" s="24">
        <v>5.5786820242420418</v>
      </c>
      <c r="H959" s="24">
        <v>410.17760162960707</v>
      </c>
      <c r="I959" s="24">
        <v>3490.0445583272071</v>
      </c>
    </row>
    <row r="960" spans="1:9">
      <c r="A960" s="25" t="s">
        <v>9</v>
      </c>
      <c r="B960" s="24">
        <v>54640.776540878949</v>
      </c>
      <c r="C960" s="24">
        <v>5896.5846660555962</v>
      </c>
      <c r="D960" s="24">
        <v>198246.52191856879</v>
      </c>
      <c r="E960" s="24">
        <v>51803.667192889712</v>
      </c>
      <c r="F960" s="24">
        <v>1639.2232962263681</v>
      </c>
      <c r="G960" s="24">
        <v>546.4077654087896</v>
      </c>
      <c r="H960" s="24">
        <v>34257.866779981028</v>
      </c>
      <c r="I960" s="24">
        <v>296662.98717451555</v>
      </c>
    </row>
    <row r="961" spans="1:9">
      <c r="A961" s="26" t="s">
        <v>1477</v>
      </c>
      <c r="B961" s="24">
        <v>1175.6579419063855</v>
      </c>
      <c r="C961" s="24">
        <v>126.87167041971469</v>
      </c>
      <c r="D961" s="24">
        <v>4265.4975405504101</v>
      </c>
      <c r="E961" s="24">
        <v>1114.614334033701</v>
      </c>
      <c r="F961" s="24">
        <v>35.269738257191563</v>
      </c>
      <c r="G961" s="24">
        <v>11.756579419063856</v>
      </c>
      <c r="H961" s="24">
        <v>737.09664654059054</v>
      </c>
      <c r="I961" s="24">
        <v>6383.0388040049083</v>
      </c>
    </row>
    <row r="962" spans="1:9">
      <c r="A962" s="26" t="s">
        <v>1448</v>
      </c>
      <c r="B962" s="24">
        <v>4743.6219428534914</v>
      </c>
      <c r="C962" s="24">
        <v>511.91015539225356</v>
      </c>
      <c r="D962" s="24">
        <v>17210.709858117643</v>
      </c>
      <c r="E962" s="24">
        <v>4497.319181264299</v>
      </c>
      <c r="F962" s="24">
        <v>142.30865828560474</v>
      </c>
      <c r="G962" s="24">
        <v>47.436219428534912</v>
      </c>
      <c r="H962" s="24">
        <v>2974.0860006133371</v>
      </c>
      <c r="I962" s="24">
        <v>25754.704539029946</v>
      </c>
    </row>
    <row r="963" spans="1:9">
      <c r="A963" s="26" t="s">
        <v>1446</v>
      </c>
      <c r="B963" s="24">
        <v>10632.246873158476</v>
      </c>
      <c r="C963" s="24">
        <v>1147.3838376195106</v>
      </c>
      <c r="D963" s="24">
        <v>38575.695592582066</v>
      </c>
      <c r="E963" s="24">
        <v>10080.18943723606</v>
      </c>
      <c r="F963" s="24">
        <v>318.96740619475412</v>
      </c>
      <c r="G963" s="24">
        <v>106.32246873158473</v>
      </c>
      <c r="H963" s="24">
        <v>6666.0490573378283</v>
      </c>
      <c r="I963" s="24">
        <v>57726.011917277872</v>
      </c>
    </row>
    <row r="964" spans="1:9">
      <c r="A964" s="26" t="s">
        <v>1471</v>
      </c>
      <c r="B964" s="24">
        <v>39.832018479404539</v>
      </c>
      <c r="C964" s="24">
        <v>4.2984906923491852</v>
      </c>
      <c r="D964" s="24">
        <v>144.51769583893773</v>
      </c>
      <c r="E964" s="24">
        <v>37.76382327554149</v>
      </c>
      <c r="F964" s="24">
        <v>1.1949605543821362</v>
      </c>
      <c r="G964" s="24">
        <v>0.39832018479404541</v>
      </c>
      <c r="H964" s="24">
        <v>24.973290444075253</v>
      </c>
      <c r="I964" s="24">
        <v>216.26130401807376</v>
      </c>
    </row>
    <row r="965" spans="1:9">
      <c r="A965" s="26" t="s">
        <v>1462</v>
      </c>
      <c r="B965" s="24">
        <v>1222.6842595826411</v>
      </c>
      <c r="C965" s="24">
        <v>131.94653723650327</v>
      </c>
      <c r="D965" s="24">
        <v>4436.1174421724263</v>
      </c>
      <c r="E965" s="24">
        <v>1159.1989073950492</v>
      </c>
      <c r="F965" s="24">
        <v>36.680527787479228</v>
      </c>
      <c r="G965" s="24">
        <v>12.22684259582641</v>
      </c>
      <c r="H965" s="24">
        <v>766.58051240221414</v>
      </c>
      <c r="I965" s="24">
        <v>6638.3603561651053</v>
      </c>
    </row>
    <row r="966" spans="1:9">
      <c r="A966" s="26" t="s">
        <v>1474</v>
      </c>
      <c r="B966" s="24">
        <v>3098.4729286835818</v>
      </c>
      <c r="C966" s="24">
        <v>334.37313881868346</v>
      </c>
      <c r="D966" s="24">
        <v>11241.814634731776</v>
      </c>
      <c r="E966" s="24">
        <v>2937.5911281864182</v>
      </c>
      <c r="F966" s="24">
        <v>92.95418786050746</v>
      </c>
      <c r="G966" s="24">
        <v>30.984729286835822</v>
      </c>
      <c r="H966" s="24">
        <v>1942.6347781277773</v>
      </c>
      <c r="I966" s="24">
        <v>16822.642226084565</v>
      </c>
    </row>
    <row r="967" spans="1:9">
      <c r="A967" s="26" t="s">
        <v>1459</v>
      </c>
      <c r="B967" s="24">
        <v>95.596844350570905</v>
      </c>
      <c r="C967" s="24">
        <v>10.316377661638045</v>
      </c>
      <c r="D967" s="24">
        <v>346.84247001345057</v>
      </c>
      <c r="E967" s="24">
        <v>90.633175861299577</v>
      </c>
      <c r="F967" s="24">
        <v>2.8679053305171269</v>
      </c>
      <c r="G967" s="24">
        <v>0.95596844350570898</v>
      </c>
      <c r="H967" s="24">
        <v>59.935897065780608</v>
      </c>
      <c r="I967" s="24">
        <v>519.02712964337707</v>
      </c>
    </row>
    <row r="968" spans="1:9">
      <c r="A968" s="26" t="s">
        <v>1456</v>
      </c>
      <c r="B968" s="24">
        <v>63.731229567047265</v>
      </c>
      <c r="C968" s="24">
        <v>6.8775851077586969</v>
      </c>
      <c r="D968" s="24">
        <v>231.22831334230037</v>
      </c>
      <c r="E968" s="24">
        <v>60.422117240866378</v>
      </c>
      <c r="F968" s="24">
        <v>1.9119368870114177</v>
      </c>
      <c r="G968" s="24">
        <v>0.63731229567047265</v>
      </c>
      <c r="H968" s="24">
        <v>39.957264710520406</v>
      </c>
      <c r="I968" s="24">
        <v>346.01808642891802</v>
      </c>
    </row>
    <row r="969" spans="1:9">
      <c r="A969" s="26" t="s">
        <v>1468</v>
      </c>
      <c r="B969" s="24">
        <v>470.01781805697362</v>
      </c>
      <c r="C969" s="24">
        <v>50.722190169720392</v>
      </c>
      <c r="D969" s="24">
        <v>1705.3088108994652</v>
      </c>
      <c r="E969" s="24">
        <v>445.61311465138959</v>
      </c>
      <c r="F969" s="24">
        <v>14.100534541709209</v>
      </c>
      <c r="G969" s="24">
        <v>4.7001781805697362</v>
      </c>
      <c r="H969" s="24">
        <v>294.684827240088</v>
      </c>
      <c r="I969" s="24">
        <v>2551.8833874132711</v>
      </c>
    </row>
    <row r="970" spans="1:9">
      <c r="A970" s="26" t="s">
        <v>1452</v>
      </c>
      <c r="B970" s="24">
        <v>5929.9486542023633</v>
      </c>
      <c r="C970" s="24">
        <v>639.93315099954475</v>
      </c>
      <c r="D970" s="24">
        <v>21514.915604682319</v>
      </c>
      <c r="E970" s="24">
        <v>5622.048330945664</v>
      </c>
      <c r="F970" s="24">
        <v>177.89845962607089</v>
      </c>
      <c r="G970" s="24">
        <v>59.299486542023637</v>
      </c>
      <c r="H970" s="24">
        <v>3717.8715945921763</v>
      </c>
      <c r="I970" s="24">
        <v>32195.667648153689</v>
      </c>
    </row>
    <row r="971" spans="1:9">
      <c r="A971" s="26" t="s">
        <v>1447</v>
      </c>
      <c r="B971" s="24">
        <v>4632.8643956101896</v>
      </c>
      <c r="C971" s="24">
        <v>499.95770346770632</v>
      </c>
      <c r="D971" s="24">
        <v>16808.861643153323</v>
      </c>
      <c r="E971" s="24">
        <v>4392.3124906620842</v>
      </c>
      <c r="F971" s="24">
        <v>138.98593186830567</v>
      </c>
      <c r="G971" s="24">
        <v>46.328643956101892</v>
      </c>
      <c r="H971" s="24">
        <v>2904.6448700411938</v>
      </c>
      <c r="I971" s="24">
        <v>25153.364900440833</v>
      </c>
    </row>
    <row r="972" spans="1:9">
      <c r="A972" s="26" t="s">
        <v>1470</v>
      </c>
      <c r="B972" s="24">
        <v>179.24408315732043</v>
      </c>
      <c r="C972" s="24">
        <v>19.343208115571336</v>
      </c>
      <c r="D972" s="24">
        <v>650.32963127521975</v>
      </c>
      <c r="E972" s="24">
        <v>169.9372047399367</v>
      </c>
      <c r="F972" s="24">
        <v>5.3773224947196123</v>
      </c>
      <c r="G972" s="24">
        <v>1.7924408315732043</v>
      </c>
      <c r="H972" s="24">
        <v>112.37980699833864</v>
      </c>
      <c r="I972" s="24">
        <v>973.17586808133194</v>
      </c>
    </row>
    <row r="973" spans="1:9">
      <c r="A973" s="26" t="s">
        <v>1460</v>
      </c>
      <c r="B973" s="24">
        <v>238.99211087642723</v>
      </c>
      <c r="C973" s="24">
        <v>25.790944154095111</v>
      </c>
      <c r="D973" s="24">
        <v>867.10617503362641</v>
      </c>
      <c r="E973" s="24">
        <v>226.58293965324896</v>
      </c>
      <c r="F973" s="24">
        <v>7.1697633262928173</v>
      </c>
      <c r="G973" s="24">
        <v>2.3899211087642724</v>
      </c>
      <c r="H973" s="24">
        <v>149.83974266445153</v>
      </c>
      <c r="I973" s="24">
        <v>1297.5678241084424</v>
      </c>
    </row>
    <row r="974" spans="1:9">
      <c r="A974" s="26" t="s">
        <v>1449</v>
      </c>
      <c r="B974" s="24">
        <v>2353.1234657075556</v>
      </c>
      <c r="C974" s="24">
        <v>253.93840687542271</v>
      </c>
      <c r="D974" s="24">
        <v>8537.5533119022439</v>
      </c>
      <c r="E974" s="24">
        <v>2230.9423950096111</v>
      </c>
      <c r="F974" s="24">
        <v>70.593703971226688</v>
      </c>
      <c r="G974" s="24">
        <v>23.531234657075562</v>
      </c>
      <c r="H974" s="24">
        <v>1475.3265840712736</v>
      </c>
      <c r="I974" s="24">
        <v>12775.891572569202</v>
      </c>
    </row>
    <row r="975" spans="1:9">
      <c r="A975" s="26" t="s">
        <v>1453</v>
      </c>
      <c r="B975" s="24">
        <v>302.72334044347451</v>
      </c>
      <c r="C975" s="24">
        <v>32.668529261853806</v>
      </c>
      <c r="D975" s="24">
        <v>1098.3344883759269</v>
      </c>
      <c r="E975" s="24">
        <v>287.00505689411534</v>
      </c>
      <c r="F975" s="24">
        <v>9.0817002133042344</v>
      </c>
      <c r="G975" s="24">
        <v>3.0272334044347451</v>
      </c>
      <c r="H975" s="24">
        <v>189.79700737497194</v>
      </c>
      <c r="I975" s="24">
        <v>1643.5859105373604</v>
      </c>
    </row>
    <row r="976" spans="1:9">
      <c r="A976" s="26" t="s">
        <v>1450</v>
      </c>
      <c r="B976" s="24">
        <v>5453.6493349915036</v>
      </c>
      <c r="C976" s="24">
        <v>588.53308972826494</v>
      </c>
      <c r="D976" s="24">
        <v>19786.81638275614</v>
      </c>
      <c r="E976" s="24">
        <v>5170.4798691003298</v>
      </c>
      <c r="F976" s="24">
        <v>163.60948004974509</v>
      </c>
      <c r="G976" s="24">
        <v>54.536493349915027</v>
      </c>
      <c r="H976" s="24">
        <v>3419.2484845652921</v>
      </c>
      <c r="I976" s="24">
        <v>29609.679897401842</v>
      </c>
    </row>
    <row r="977" spans="1:9">
      <c r="A977" s="26" t="s">
        <v>502</v>
      </c>
      <c r="B977" s="24">
        <v>1223.4563640816709</v>
      </c>
      <c r="C977" s="24">
        <v>132.02985925053372</v>
      </c>
      <c r="D977" s="24">
        <v>4438.9187755571356</v>
      </c>
      <c r="E977" s="24">
        <v>1159.9309219643508</v>
      </c>
      <c r="F977" s="24">
        <v>36.703690922450129</v>
      </c>
      <c r="G977" s="24">
        <v>12.23456364081671</v>
      </c>
      <c r="H977" s="24">
        <v>767.06459507348086</v>
      </c>
      <c r="I977" s="24">
        <v>6642.5523688265966</v>
      </c>
    </row>
    <row r="978" spans="1:9">
      <c r="A978" s="26" t="s">
        <v>1473</v>
      </c>
      <c r="B978" s="24">
        <v>47.798422175285452</v>
      </c>
      <c r="C978" s="24">
        <v>5.1581888308190225</v>
      </c>
      <c r="D978" s="24">
        <v>173.42123500672528</v>
      </c>
      <c r="E978" s="24">
        <v>45.316587930649789</v>
      </c>
      <c r="F978" s="24">
        <v>1.4339526652585635</v>
      </c>
      <c r="G978" s="24">
        <v>0.47798422175285449</v>
      </c>
      <c r="H978" s="24">
        <v>29.967948532890304</v>
      </c>
      <c r="I978" s="24">
        <v>259.51356482168853</v>
      </c>
    </row>
    <row r="979" spans="1:9">
      <c r="A979" s="26" t="s">
        <v>1467</v>
      </c>
      <c r="B979" s="24">
        <v>286.79053305171271</v>
      </c>
      <c r="C979" s="24">
        <v>30.94913298491414</v>
      </c>
      <c r="D979" s="24">
        <v>1040.5274100403519</v>
      </c>
      <c r="E979" s="24">
        <v>271.89952758389876</v>
      </c>
      <c r="F979" s="24">
        <v>8.6037159915513808</v>
      </c>
      <c r="G979" s="24">
        <v>2.8679053305171274</v>
      </c>
      <c r="H979" s="24">
        <v>179.80769119734185</v>
      </c>
      <c r="I979" s="24">
        <v>1557.0813889301314</v>
      </c>
    </row>
    <row r="980" spans="1:9">
      <c r="A980" s="26" t="s">
        <v>1469</v>
      </c>
      <c r="B980" s="24">
        <v>988.32477570039396</v>
      </c>
      <c r="C980" s="24">
        <v>106.65552516659079</v>
      </c>
      <c r="D980" s="24">
        <v>3585.8192674470538</v>
      </c>
      <c r="E980" s="24">
        <v>937.00805515761067</v>
      </c>
      <c r="F980" s="24">
        <v>29.649743271011815</v>
      </c>
      <c r="G980" s="24">
        <v>9.8832477570039394</v>
      </c>
      <c r="H980" s="24">
        <v>619.64526576536275</v>
      </c>
      <c r="I980" s="24">
        <v>5365.9446080256157</v>
      </c>
    </row>
    <row r="981" spans="1:9">
      <c r="A981" s="26" t="s">
        <v>1465</v>
      </c>
      <c r="B981" s="24">
        <v>302.72334044347451</v>
      </c>
      <c r="C981" s="24">
        <v>32.668529261853813</v>
      </c>
      <c r="D981" s="24">
        <v>1098.3344883759269</v>
      </c>
      <c r="E981" s="24">
        <v>287.00505689411534</v>
      </c>
      <c r="F981" s="24">
        <v>9.0817002133042344</v>
      </c>
      <c r="G981" s="24">
        <v>3.0272334044347451</v>
      </c>
      <c r="H981" s="24">
        <v>189.79700737497194</v>
      </c>
      <c r="I981" s="24">
        <v>1643.5859105373609</v>
      </c>
    </row>
    <row r="982" spans="1:9">
      <c r="A982" s="26" t="s">
        <v>1458</v>
      </c>
      <c r="B982" s="24">
        <v>95.596844350570905</v>
      </c>
      <c r="C982" s="24">
        <v>10.316377661638045</v>
      </c>
      <c r="D982" s="24">
        <v>346.84247001345057</v>
      </c>
      <c r="E982" s="24">
        <v>90.633175861299577</v>
      </c>
      <c r="F982" s="24">
        <v>2.8679053305171269</v>
      </c>
      <c r="G982" s="24">
        <v>0.95596844350570898</v>
      </c>
      <c r="H982" s="24">
        <v>59.935897065780615</v>
      </c>
      <c r="I982" s="24">
        <v>519.02712964337707</v>
      </c>
    </row>
    <row r="983" spans="1:9">
      <c r="A983" s="26" t="s">
        <v>1445</v>
      </c>
      <c r="B983" s="24">
        <v>47.798422175285452</v>
      </c>
      <c r="C983" s="24">
        <v>5.1581888308190225</v>
      </c>
      <c r="D983" s="24">
        <v>173.42123500672528</v>
      </c>
      <c r="E983" s="24">
        <v>45.316587930649789</v>
      </c>
      <c r="F983" s="24">
        <v>1.4339526652585635</v>
      </c>
      <c r="G983" s="24">
        <v>0.47798422175285449</v>
      </c>
      <c r="H983" s="24">
        <v>29.967948532890304</v>
      </c>
      <c r="I983" s="24">
        <v>259.51356482168853</v>
      </c>
    </row>
    <row r="984" spans="1:9">
      <c r="A984" s="26" t="s">
        <v>1476</v>
      </c>
      <c r="B984" s="24">
        <v>587.82897095319277</v>
      </c>
      <c r="C984" s="24">
        <v>63.435835209857345</v>
      </c>
      <c r="D984" s="24">
        <v>2132.7487702752051</v>
      </c>
      <c r="E984" s="24">
        <v>557.30716701685049</v>
      </c>
      <c r="F984" s="24">
        <v>17.634869128595781</v>
      </c>
      <c r="G984" s="24">
        <v>5.878289709531928</v>
      </c>
      <c r="H984" s="24">
        <v>368.54832327029527</v>
      </c>
      <c r="I984" s="24">
        <v>3191.5194020024542</v>
      </c>
    </row>
    <row r="985" spans="1:9">
      <c r="A985" s="26" t="s">
        <v>1464</v>
      </c>
      <c r="B985" s="24">
        <v>143.39526652585636</v>
      </c>
      <c r="C985" s="24">
        <v>15.47456649245707</v>
      </c>
      <c r="D985" s="24">
        <v>520.26370502017596</v>
      </c>
      <c r="E985" s="24">
        <v>135.94976379194938</v>
      </c>
      <c r="F985" s="24">
        <v>4.3018579957756904</v>
      </c>
      <c r="G985" s="24">
        <v>1.4339526652585637</v>
      </c>
      <c r="H985" s="24">
        <v>89.903845598670927</v>
      </c>
      <c r="I985" s="24">
        <v>778.54069446506571</v>
      </c>
    </row>
    <row r="986" spans="1:9">
      <c r="A986" s="26" t="s">
        <v>1466</v>
      </c>
      <c r="B986" s="24">
        <v>95.596844350570905</v>
      </c>
      <c r="C986" s="24">
        <v>10.316377661638045</v>
      </c>
      <c r="D986" s="24">
        <v>346.84247001345057</v>
      </c>
      <c r="E986" s="24">
        <v>90.633175861299577</v>
      </c>
      <c r="F986" s="24">
        <v>2.8679053305171269</v>
      </c>
      <c r="G986" s="24">
        <v>0.95596844350570898</v>
      </c>
      <c r="H986" s="24">
        <v>59.935897065780608</v>
      </c>
      <c r="I986" s="24">
        <v>519.02712964337707</v>
      </c>
    </row>
    <row r="987" spans="1:9">
      <c r="A987" s="26" t="s">
        <v>1475</v>
      </c>
      <c r="B987" s="24">
        <v>1175.6579419063855</v>
      </c>
      <c r="C987" s="24">
        <v>126.87167041971469</v>
      </c>
      <c r="D987" s="24">
        <v>4265.4975405504101</v>
      </c>
      <c r="E987" s="24">
        <v>1114.614334033701</v>
      </c>
      <c r="F987" s="24">
        <v>35.269738257191563</v>
      </c>
      <c r="G987" s="24">
        <v>11.756579419063856</v>
      </c>
      <c r="H987" s="24">
        <v>737.09664654059054</v>
      </c>
      <c r="I987" s="24">
        <v>6383.0388040049083</v>
      </c>
    </row>
    <row r="988" spans="1:9">
      <c r="A988" s="26" t="s">
        <v>1478</v>
      </c>
      <c r="B988" s="24">
        <v>2351.3158838127711</v>
      </c>
      <c r="C988" s="24">
        <v>253.74334083942938</v>
      </c>
      <c r="D988" s="24">
        <v>8530.9950811008202</v>
      </c>
      <c r="E988" s="24">
        <v>2229.2286680674019</v>
      </c>
      <c r="F988" s="24">
        <v>70.539476514383125</v>
      </c>
      <c r="G988" s="24">
        <v>23.513158838127712</v>
      </c>
      <c r="H988" s="24">
        <v>1474.1932930811811</v>
      </c>
      <c r="I988" s="24">
        <v>12766.077608009817</v>
      </c>
    </row>
    <row r="989" spans="1:9">
      <c r="A989" s="26" t="s">
        <v>1455</v>
      </c>
      <c r="B989" s="24">
        <v>1645.9211186689399</v>
      </c>
      <c r="C989" s="24">
        <v>177.62033858760057</v>
      </c>
      <c r="D989" s="24">
        <v>5971.6965567705738</v>
      </c>
      <c r="E989" s="24">
        <v>1560.4600676471814</v>
      </c>
      <c r="F989" s="24">
        <v>49.37763356006819</v>
      </c>
      <c r="G989" s="24">
        <v>16.459211186689398</v>
      </c>
      <c r="H989" s="24">
        <v>1031.9353051568266</v>
      </c>
      <c r="I989" s="24">
        <v>8936.2543256068711</v>
      </c>
    </row>
    <row r="990" spans="1:9">
      <c r="A990" s="26" t="s">
        <v>1461</v>
      </c>
      <c r="B990" s="24">
        <v>350.52176261876002</v>
      </c>
      <c r="C990" s="24">
        <v>37.826718092672834</v>
      </c>
      <c r="D990" s="24">
        <v>1271.7557233826521</v>
      </c>
      <c r="E990" s="24">
        <v>332.32164482476514</v>
      </c>
      <c r="F990" s="24">
        <v>10.515652878562799</v>
      </c>
      <c r="G990" s="24">
        <v>3.5052176261876</v>
      </c>
      <c r="H990" s="24">
        <v>219.76495590786226</v>
      </c>
      <c r="I990" s="24">
        <v>1903.0994753590494</v>
      </c>
    </row>
    <row r="991" spans="1:9">
      <c r="A991" s="26" t="s">
        <v>1457</v>
      </c>
      <c r="B991" s="24">
        <v>1494.314089741622</v>
      </c>
      <c r="C991" s="24">
        <v>161.25959595850816</v>
      </c>
      <c r="D991" s="24">
        <v>5421.6391072619117</v>
      </c>
      <c r="E991" s="24">
        <v>1416.7249202380331</v>
      </c>
      <c r="F991" s="24">
        <v>44.829422692248656</v>
      </c>
      <c r="G991" s="24">
        <v>14.943140897416217</v>
      </c>
      <c r="H991" s="24">
        <v>936.88297009319263</v>
      </c>
      <c r="I991" s="24">
        <v>8113.129236149498</v>
      </c>
    </row>
    <row r="992" spans="1:9">
      <c r="A992" s="26" t="s">
        <v>1472</v>
      </c>
      <c r="B992" s="24">
        <v>79.664036958809078</v>
      </c>
      <c r="C992" s="24">
        <v>8.5969813846983705</v>
      </c>
      <c r="D992" s="24">
        <v>289.03539167787545</v>
      </c>
      <c r="E992" s="24">
        <v>75.527646551082981</v>
      </c>
      <c r="F992" s="24">
        <v>2.3899211087642724</v>
      </c>
      <c r="G992" s="24">
        <v>0.79664036958809081</v>
      </c>
      <c r="H992" s="24">
        <v>49.946580888150507</v>
      </c>
      <c r="I992" s="24">
        <v>432.52260803614752</v>
      </c>
    </row>
    <row r="993" spans="1:9">
      <c r="A993" s="26" t="s">
        <v>1454</v>
      </c>
      <c r="B993" s="24">
        <v>282.93001055656259</v>
      </c>
      <c r="C993" s="24">
        <v>30.532522914761959</v>
      </c>
      <c r="D993" s="24">
        <v>1026.5207431168074</v>
      </c>
      <c r="E993" s="24">
        <v>268.23945473739002</v>
      </c>
      <c r="F993" s="24">
        <v>8.4879003166968765</v>
      </c>
      <c r="G993" s="24">
        <v>2.8293001055656259</v>
      </c>
      <c r="H993" s="24">
        <v>177.38727784100843</v>
      </c>
      <c r="I993" s="24">
        <v>1536.1213256226702</v>
      </c>
    </row>
    <row r="994" spans="1:9">
      <c r="A994" s="26" t="s">
        <v>1451</v>
      </c>
      <c r="B994" s="24">
        <v>643.59379682435917</v>
      </c>
      <c r="C994" s="24">
        <v>69.453722179146212</v>
      </c>
      <c r="D994" s="24">
        <v>2335.0735444497177</v>
      </c>
      <c r="E994" s="24">
        <v>610.17651960260855</v>
      </c>
      <c r="F994" s="24">
        <v>19.307813904730772</v>
      </c>
      <c r="G994" s="24">
        <v>6.435937968243592</v>
      </c>
      <c r="H994" s="24">
        <v>403.5109298920006</v>
      </c>
      <c r="I994" s="24">
        <v>3494.2852276277576</v>
      </c>
    </row>
    <row r="995" spans="1:9">
      <c r="A995" s="26" t="s">
        <v>1463</v>
      </c>
      <c r="B995" s="24">
        <v>2165.1408743553247</v>
      </c>
      <c r="C995" s="24">
        <v>233.65217860735112</v>
      </c>
      <c r="D995" s="24">
        <v>7855.5188080745274</v>
      </c>
      <c r="E995" s="24">
        <v>2052.7204110452644</v>
      </c>
      <c r="F995" s="24">
        <v>64.954226230659728</v>
      </c>
      <c r="G995" s="24">
        <v>21.651408743553244</v>
      </c>
      <c r="H995" s="24">
        <v>1357.4680363128534</v>
      </c>
      <c r="I995" s="24">
        <v>11755.271431022764</v>
      </c>
    </row>
    <row r="996" spans="1:9">
      <c r="A996" s="25" t="s">
        <v>1332</v>
      </c>
      <c r="B996" s="24"/>
      <c r="C996" s="24"/>
      <c r="D996" s="24"/>
      <c r="E996" s="24"/>
      <c r="F996" s="24"/>
      <c r="G996" s="24"/>
      <c r="H996" s="24"/>
      <c r="I996" s="24"/>
    </row>
    <row r="997" spans="1:9">
      <c r="A997" s="26" t="s">
        <v>1332</v>
      </c>
      <c r="B997" s="24"/>
      <c r="C997" s="24"/>
      <c r="D997" s="24"/>
      <c r="E997" s="24"/>
      <c r="F997" s="24"/>
      <c r="G997" s="24"/>
      <c r="H997" s="24"/>
      <c r="I997" s="24"/>
    </row>
    <row r="998" spans="1:9">
      <c r="A998" s="25" t="s">
        <v>1333</v>
      </c>
      <c r="B998" s="24">
        <v>3681608.8299791808</v>
      </c>
      <c r="C998" s="24">
        <v>195620.45847468154</v>
      </c>
      <c r="D998" s="24">
        <v>5952754.0096838688</v>
      </c>
      <c r="E998" s="24">
        <v>2841926.0314908614</v>
      </c>
      <c r="F998" s="24">
        <v>110448.26489937546</v>
      </c>
      <c r="G998" s="24">
        <v>36816.088299791838</v>
      </c>
      <c r="H998" s="24">
        <v>1526871.4882860531</v>
      </c>
      <c r="I998" s="24">
        <v>13083787.074268803</v>
      </c>
    </row>
  </sheetData>
  <mergeCells count="1">
    <mergeCell ref="B1:I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98"/>
  <sheetViews>
    <sheetView workbookViewId="0">
      <selection activeCell="J2" sqref="J2"/>
    </sheetView>
  </sheetViews>
  <sheetFormatPr baseColWidth="10" defaultColWidth="8.83203125" defaultRowHeight="14" x14ac:dyDescent="0"/>
  <cols>
    <col min="1" max="1" width="29.33203125" customWidth="1"/>
    <col min="2" max="2" width="14.33203125" customWidth="1"/>
    <col min="3" max="3" width="12.5" customWidth="1"/>
    <col min="4" max="4" width="16.33203125" customWidth="1"/>
    <col min="5" max="5" width="12" customWidth="1"/>
    <col min="6" max="6" width="10.83203125" customWidth="1"/>
    <col min="7" max="7" width="11.1640625" customWidth="1"/>
    <col min="8" max="8" width="12.5" customWidth="1"/>
    <col min="9" max="9" width="11.1640625" customWidth="1"/>
  </cols>
  <sheetData>
    <row r="1" spans="1:9">
      <c r="A1" t="s">
        <v>29</v>
      </c>
      <c r="B1" s="30" t="s">
        <v>2063</v>
      </c>
      <c r="C1" s="30"/>
      <c r="D1" s="30"/>
      <c r="E1" s="30"/>
      <c r="F1" s="30"/>
      <c r="G1" s="30"/>
      <c r="H1" s="30"/>
      <c r="I1" s="30"/>
    </row>
    <row r="2" spans="1:9">
      <c r="A2" s="27" t="s">
        <v>2064</v>
      </c>
      <c r="B2" t="s">
        <v>2065</v>
      </c>
      <c r="C2" t="s">
        <v>2066</v>
      </c>
      <c r="D2" t="s">
        <v>2067</v>
      </c>
      <c r="E2" t="s">
        <v>2068</v>
      </c>
      <c r="F2" t="s">
        <v>2069</v>
      </c>
      <c r="G2" t="s">
        <v>2070</v>
      </c>
      <c r="H2" t="s">
        <v>2071</v>
      </c>
      <c r="I2" t="s">
        <v>2072</v>
      </c>
    </row>
    <row r="3" spans="1:9">
      <c r="A3" s="25" t="s">
        <v>10</v>
      </c>
      <c r="B3" s="24">
        <v>78136.383261997049</v>
      </c>
      <c r="C3" s="24">
        <v>2422.0876499921173</v>
      </c>
      <c r="D3" s="24">
        <v>145232.94229967662</v>
      </c>
      <c r="E3" s="24">
        <v>25262.830802394263</v>
      </c>
      <c r="F3" s="24">
        <v>2344.0914978599121</v>
      </c>
      <c r="G3" s="24">
        <v>781.36383261997094</v>
      </c>
      <c r="H3" s="24">
        <v>35420.679539581688</v>
      </c>
      <c r="I3" s="24">
        <v>305356.23525340471</v>
      </c>
    </row>
    <row r="4" spans="1:9">
      <c r="A4" s="26" t="s">
        <v>1500</v>
      </c>
      <c r="B4" s="24">
        <v>315.13786027051469</v>
      </c>
      <c r="C4" s="24">
        <v>9.7687080914249904</v>
      </c>
      <c r="D4" s="24">
        <v>585.75015589915893</v>
      </c>
      <c r="E4" s="24">
        <v>101.88946699449649</v>
      </c>
      <c r="F4" s="24">
        <v>9.4541358081154421</v>
      </c>
      <c r="G4" s="24">
        <v>3.1513786027051469</v>
      </c>
      <c r="H4" s="24">
        <v>142.85786842735001</v>
      </c>
      <c r="I4" s="24">
        <v>1231.5557308988036</v>
      </c>
    </row>
    <row r="5" spans="1:9">
      <c r="A5" s="26" t="s">
        <v>1494</v>
      </c>
      <c r="B5" s="24">
        <v>147.2319599041727</v>
      </c>
      <c r="C5" s="24">
        <v>4.5639265202779589</v>
      </c>
      <c r="D5" s="24">
        <v>273.66163936373238</v>
      </c>
      <c r="E5" s="24">
        <v>47.602613999834951</v>
      </c>
      <c r="F5" s="24">
        <v>4.4169587971251811</v>
      </c>
      <c r="G5" s="24">
        <v>1.472319599041727</v>
      </c>
      <c r="H5" s="24">
        <v>66.742992854734169</v>
      </c>
      <c r="I5" s="24">
        <v>575.38108507748871</v>
      </c>
    </row>
    <row r="6" spans="1:9">
      <c r="A6" s="26" t="s">
        <v>1506</v>
      </c>
      <c r="B6" s="24">
        <v>92.019974940107943</v>
      </c>
      <c r="C6" s="24">
        <v>2.8524540751737244</v>
      </c>
      <c r="D6" s="24">
        <v>171.03852460233273</v>
      </c>
      <c r="E6" s="24">
        <v>29.751633749896847</v>
      </c>
      <c r="F6" s="24">
        <v>2.7605992482032384</v>
      </c>
      <c r="G6" s="24">
        <v>0.92019974940107951</v>
      </c>
      <c r="H6" s="24">
        <v>41.714370534208854</v>
      </c>
      <c r="I6" s="24">
        <v>359.61317817343047</v>
      </c>
    </row>
    <row r="7" spans="1:9">
      <c r="A7" s="26" t="s">
        <v>1487</v>
      </c>
      <c r="B7" s="24">
        <v>110.42396992812952</v>
      </c>
      <c r="C7" s="24">
        <v>3.4229448902084694</v>
      </c>
      <c r="D7" s="24">
        <v>205.2462295227993</v>
      </c>
      <c r="E7" s="24">
        <v>35.701960499876215</v>
      </c>
      <c r="F7" s="24">
        <v>3.3127190978438863</v>
      </c>
      <c r="G7" s="24">
        <v>1.1042396992812953</v>
      </c>
      <c r="H7" s="24">
        <v>50.05724464105063</v>
      </c>
      <c r="I7" s="24">
        <v>431.53581380811659</v>
      </c>
    </row>
    <row r="8" spans="1:9">
      <c r="A8" s="26" t="s">
        <v>1499</v>
      </c>
      <c r="B8" s="24">
        <v>4316.423234634608</v>
      </c>
      <c r="C8" s="24">
        <v>133.80137360199973</v>
      </c>
      <c r="D8" s="24">
        <v>8022.9826414498048</v>
      </c>
      <c r="E8" s="24">
        <v>1395.573550959753</v>
      </c>
      <c r="F8" s="24">
        <v>129.49269703903823</v>
      </c>
      <c r="G8" s="24">
        <v>43.164232346346083</v>
      </c>
      <c r="H8" s="24">
        <v>1956.715140481271</v>
      </c>
      <c r="I8" s="24">
        <v>16868.540539799993</v>
      </c>
    </row>
    <row r="9" spans="1:9">
      <c r="A9" s="26" t="s">
        <v>1496</v>
      </c>
      <c r="B9" s="24">
        <v>61.34664996007195</v>
      </c>
      <c r="C9" s="24">
        <v>1.9016360501158163</v>
      </c>
      <c r="D9" s="24">
        <v>114.02568306822182</v>
      </c>
      <c r="E9" s="24">
        <v>19.834422499931229</v>
      </c>
      <c r="F9" s="24">
        <v>1.8403994988021588</v>
      </c>
      <c r="G9" s="24">
        <v>0.61346649960071964</v>
      </c>
      <c r="H9" s="24">
        <v>27.809580356139232</v>
      </c>
      <c r="I9" s="24">
        <v>239.74211878228695</v>
      </c>
    </row>
    <row r="10" spans="1:9">
      <c r="A10" s="26" t="s">
        <v>1497</v>
      </c>
      <c r="B10" s="24">
        <v>61.34664996007195</v>
      </c>
      <c r="C10" s="24">
        <v>1.9016360501158163</v>
      </c>
      <c r="D10" s="24">
        <v>114.02568306822182</v>
      </c>
      <c r="E10" s="24">
        <v>19.834422499931229</v>
      </c>
      <c r="F10" s="24">
        <v>1.8403994988021588</v>
      </c>
      <c r="G10" s="24">
        <v>0.61346649960071964</v>
      </c>
      <c r="H10" s="24">
        <v>27.809580356139232</v>
      </c>
      <c r="I10" s="24">
        <v>239.74211878228695</v>
      </c>
    </row>
    <row r="11" spans="1:9">
      <c r="A11" s="26" t="s">
        <v>1489</v>
      </c>
      <c r="B11" s="24">
        <v>18.403994988021587</v>
      </c>
      <c r="C11" s="24">
        <v>0.57049081503474486</v>
      </c>
      <c r="D11" s="24">
        <v>34.207704920466547</v>
      </c>
      <c r="E11" s="24">
        <v>5.9503267499793688</v>
      </c>
      <c r="F11" s="24">
        <v>0.55211984964064764</v>
      </c>
      <c r="G11" s="24">
        <v>0.18403994988021588</v>
      </c>
      <c r="H11" s="24">
        <v>8.3428741068417711</v>
      </c>
      <c r="I11" s="24">
        <v>71.922635634686088</v>
      </c>
    </row>
    <row r="12" spans="1:9">
      <c r="A12" s="26" t="s">
        <v>1486</v>
      </c>
      <c r="B12" s="24">
        <v>14063.183757315843</v>
      </c>
      <c r="C12" s="24">
        <v>435.9334573236024</v>
      </c>
      <c r="D12" s="24">
        <v>26139.392046437024</v>
      </c>
      <c r="E12" s="24">
        <v>4546.8681422428181</v>
      </c>
      <c r="F12" s="24">
        <v>421.89551271947516</v>
      </c>
      <c r="G12" s="24">
        <v>140.63183757315841</v>
      </c>
      <c r="H12" s="24">
        <v>6375.1034329791837</v>
      </c>
      <c r="I12" s="24">
        <v>54958.787040497569</v>
      </c>
    </row>
    <row r="13" spans="1:9">
      <c r="A13" s="26" t="s">
        <v>1495</v>
      </c>
      <c r="B13" s="24">
        <v>110.42396992812952</v>
      </c>
      <c r="C13" s="24">
        <v>3.4229448902084689</v>
      </c>
      <c r="D13" s="24">
        <v>205.2462295227993</v>
      </c>
      <c r="E13" s="24">
        <v>35.701960499876215</v>
      </c>
      <c r="F13" s="24">
        <v>3.3127190978438859</v>
      </c>
      <c r="G13" s="24">
        <v>1.1042396992812953</v>
      </c>
      <c r="H13" s="24">
        <v>50.05724464105063</v>
      </c>
      <c r="I13" s="24">
        <v>431.53581380811653</v>
      </c>
    </row>
    <row r="14" spans="1:9">
      <c r="A14" s="26" t="s">
        <v>1480</v>
      </c>
      <c r="B14" s="24">
        <v>282.19458981633102</v>
      </c>
      <c r="C14" s="24">
        <v>8.747525830532755</v>
      </c>
      <c r="D14" s="24">
        <v>524.51814211382043</v>
      </c>
      <c r="E14" s="24">
        <v>91.23834349968368</v>
      </c>
      <c r="F14" s="24">
        <v>8.465837694489931</v>
      </c>
      <c r="G14" s="24">
        <v>2.8219458981633103</v>
      </c>
      <c r="H14" s="24">
        <v>127.92406963824048</v>
      </c>
      <c r="I14" s="24">
        <v>1102.8137463985202</v>
      </c>
    </row>
    <row r="15" spans="1:9">
      <c r="A15" s="26" t="s">
        <v>1479</v>
      </c>
      <c r="B15" s="24">
        <v>5138.8462294089422</v>
      </c>
      <c r="C15" s="24">
        <v>159.29501043995256</v>
      </c>
      <c r="D15" s="24">
        <v>9551.629174083484</v>
      </c>
      <c r="E15" s="24">
        <v>1661.4769892506763</v>
      </c>
      <c r="F15" s="24">
        <v>154.16538688226825</v>
      </c>
      <c r="G15" s="24">
        <v>51.388462294089408</v>
      </c>
      <c r="H15" s="24">
        <v>2329.5348197106905</v>
      </c>
      <c r="I15" s="24">
        <v>20082.561703641899</v>
      </c>
    </row>
    <row r="16" spans="1:9">
      <c r="A16" s="26" t="s">
        <v>1474</v>
      </c>
      <c r="B16" s="24">
        <v>303.66591730235621</v>
      </c>
      <c r="C16" s="24">
        <v>9.4130984480732902</v>
      </c>
      <c r="D16" s="24">
        <v>564.42713118769802</v>
      </c>
      <c r="E16" s="24">
        <v>98.180391374659578</v>
      </c>
      <c r="F16" s="24">
        <v>9.1099775190706858</v>
      </c>
      <c r="G16" s="24">
        <v>3.0366591730235619</v>
      </c>
      <c r="H16" s="24">
        <v>137.65742276288921</v>
      </c>
      <c r="I16" s="24">
        <v>1186.7234879723205</v>
      </c>
    </row>
    <row r="17" spans="1:9">
      <c r="A17" s="26" t="s">
        <v>1485</v>
      </c>
      <c r="B17" s="24">
        <v>3205.4820423932515</v>
      </c>
      <c r="C17" s="24">
        <v>99.364190445302199</v>
      </c>
      <c r="D17" s="24">
        <v>5958.0642086357284</v>
      </c>
      <c r="E17" s="24">
        <v>1036.3872385232303</v>
      </c>
      <c r="F17" s="24">
        <v>96.164461271797535</v>
      </c>
      <c r="G17" s="24">
        <v>32.054820423932512</v>
      </c>
      <c r="H17" s="24">
        <v>1453.10478234942</v>
      </c>
      <c r="I17" s="24">
        <v>12526.993031601705</v>
      </c>
    </row>
    <row r="18" spans="1:9">
      <c r="A18" s="26" t="s">
        <v>1507</v>
      </c>
      <c r="B18" s="24">
        <v>6929.6266909311371</v>
      </c>
      <c r="C18" s="24">
        <v>214.80599083888367</v>
      </c>
      <c r="D18" s="24">
        <v>12880.172223837561</v>
      </c>
      <c r="E18" s="24">
        <v>2240.466979764763</v>
      </c>
      <c r="F18" s="24">
        <v>207.88880072793413</v>
      </c>
      <c r="G18" s="24">
        <v>69.29626690931137</v>
      </c>
      <c r="H18" s="24">
        <v>3141.3289955510822</v>
      </c>
      <c r="I18" s="24">
        <v>27080.914546033182</v>
      </c>
    </row>
    <row r="19" spans="1:9">
      <c r="A19" s="26" t="s">
        <v>1484</v>
      </c>
      <c r="B19" s="24">
        <v>245.3865998402878</v>
      </c>
      <c r="C19" s="24">
        <v>7.6065442004632651</v>
      </c>
      <c r="D19" s="24">
        <v>456.10273227288729</v>
      </c>
      <c r="E19" s="24">
        <v>79.337689999724915</v>
      </c>
      <c r="F19" s="24">
        <v>7.3615979952086352</v>
      </c>
      <c r="G19" s="24">
        <v>2.4538659984028786</v>
      </c>
      <c r="H19" s="24">
        <v>111.23832142455693</v>
      </c>
      <c r="I19" s="24">
        <v>958.96847512914781</v>
      </c>
    </row>
    <row r="20" spans="1:9">
      <c r="A20" s="26" t="s">
        <v>1515</v>
      </c>
      <c r="B20" s="24">
        <v>1358.0031653216604</v>
      </c>
      <c r="C20" s="24">
        <v>42.095660920814019</v>
      </c>
      <c r="D20" s="24">
        <v>2524.135199483484</v>
      </c>
      <c r="E20" s="24">
        <v>439.06567929568774</v>
      </c>
      <c r="F20" s="24">
        <v>40.740094959649809</v>
      </c>
      <c r="G20" s="24">
        <v>13.580031653216604</v>
      </c>
      <c r="H20" s="24">
        <v>615.60815748674418</v>
      </c>
      <c r="I20" s="24">
        <v>5307.063325856715</v>
      </c>
    </row>
    <row r="21" spans="1:9">
      <c r="A21" s="26" t="s">
        <v>1519</v>
      </c>
      <c r="B21" s="24">
        <v>1810.6708870955472</v>
      </c>
      <c r="C21" s="24">
        <v>56.12754789441869</v>
      </c>
      <c r="D21" s="24">
        <v>3365.5135993113117</v>
      </c>
      <c r="E21" s="24">
        <v>585.42090572758366</v>
      </c>
      <c r="F21" s="24">
        <v>54.320126612866417</v>
      </c>
      <c r="G21" s="24">
        <v>18.106708870955472</v>
      </c>
      <c r="H21" s="24">
        <v>820.81087664899223</v>
      </c>
      <c r="I21" s="24">
        <v>7076.0844344756197</v>
      </c>
    </row>
    <row r="22" spans="1:9">
      <c r="A22" s="26" t="s">
        <v>1501</v>
      </c>
      <c r="B22" s="24">
        <v>36.807989976043174</v>
      </c>
      <c r="C22" s="24">
        <v>1.1409816300694897</v>
      </c>
      <c r="D22" s="24">
        <v>68.415409840933094</v>
      </c>
      <c r="E22" s="24">
        <v>11.900653499958738</v>
      </c>
      <c r="F22" s="24">
        <v>1.1042396992812953</v>
      </c>
      <c r="G22" s="24">
        <v>0.36807989976043176</v>
      </c>
      <c r="H22" s="24">
        <v>16.685748213683542</v>
      </c>
      <c r="I22" s="24">
        <v>143.84527126937218</v>
      </c>
    </row>
    <row r="23" spans="1:9">
      <c r="A23" s="26" t="s">
        <v>1483</v>
      </c>
      <c r="B23" s="24">
        <v>1810.9681732126132</v>
      </c>
      <c r="C23" s="24">
        <v>56.136763230509246</v>
      </c>
      <c r="D23" s="24">
        <v>3366.0661682386653</v>
      </c>
      <c r="E23" s="24">
        <v>585.51702342028716</v>
      </c>
      <c r="F23" s="24">
        <v>54.329045196378402</v>
      </c>
      <c r="G23" s="24">
        <v>18.109681732126134</v>
      </c>
      <c r="H23" s="24">
        <v>820.94564198934415</v>
      </c>
      <c r="I23" s="24">
        <v>7077.2462257655498</v>
      </c>
    </row>
    <row r="24" spans="1:9">
      <c r="A24" s="26" t="s">
        <v>1481</v>
      </c>
      <c r="B24" s="24">
        <v>1208.5012599433398</v>
      </c>
      <c r="C24" s="24">
        <v>37.461370164701734</v>
      </c>
      <c r="D24" s="24">
        <v>2246.2543878685237</v>
      </c>
      <c r="E24" s="24">
        <v>390.7291530510056</v>
      </c>
      <c r="F24" s="24">
        <v>36.255037798300201</v>
      </c>
      <c r="G24" s="24">
        <v>12.085012599433401</v>
      </c>
      <c r="H24" s="24">
        <v>547.83615602097018</v>
      </c>
      <c r="I24" s="24">
        <v>4722.8113156700856</v>
      </c>
    </row>
    <row r="25" spans="1:9">
      <c r="A25" s="26" t="s">
        <v>1514</v>
      </c>
      <c r="B25" s="24">
        <v>3621.3417741910944</v>
      </c>
      <c r="C25" s="24">
        <v>112.25509578883738</v>
      </c>
      <c r="D25" s="24">
        <v>6731.0271986226235</v>
      </c>
      <c r="E25" s="24">
        <v>1170.8418114551673</v>
      </c>
      <c r="F25" s="24">
        <v>108.64025322573283</v>
      </c>
      <c r="G25" s="24">
        <v>36.213417741910945</v>
      </c>
      <c r="H25" s="24">
        <v>1641.6217532979845</v>
      </c>
      <c r="I25" s="24">
        <v>14152.168868951239</v>
      </c>
    </row>
    <row r="26" spans="1:9">
      <c r="A26" s="26" t="s">
        <v>1518</v>
      </c>
      <c r="B26" s="24">
        <v>814.8018991929963</v>
      </c>
      <c r="C26" s="24">
        <v>25.257396552488416</v>
      </c>
      <c r="D26" s="24">
        <v>1514.4811196900905</v>
      </c>
      <c r="E26" s="24">
        <v>263.43940757741268</v>
      </c>
      <c r="F26" s="24">
        <v>24.444056975789891</v>
      </c>
      <c r="G26" s="24">
        <v>8.1480189919299644</v>
      </c>
      <c r="H26" s="24">
        <v>369.36489449204657</v>
      </c>
      <c r="I26" s="24">
        <v>3184.2379955140295</v>
      </c>
    </row>
    <row r="27" spans="1:9">
      <c r="A27" s="26" t="s">
        <v>569</v>
      </c>
      <c r="B27" s="24">
        <v>73.615979952086349</v>
      </c>
      <c r="C27" s="24">
        <v>2.2819632601389794</v>
      </c>
      <c r="D27" s="24">
        <v>136.83081968186619</v>
      </c>
      <c r="E27" s="24">
        <v>23.801306999917475</v>
      </c>
      <c r="F27" s="24">
        <v>2.2084793985625906</v>
      </c>
      <c r="G27" s="24">
        <v>0.73615979952086352</v>
      </c>
      <c r="H27" s="24">
        <v>33.371496427367084</v>
      </c>
      <c r="I27" s="24">
        <v>287.69054253874435</v>
      </c>
    </row>
    <row r="28" spans="1:9">
      <c r="A28" s="26" t="s">
        <v>1509</v>
      </c>
      <c r="B28" s="24">
        <v>452.6677217738868</v>
      </c>
      <c r="C28" s="24">
        <v>14.031886973604673</v>
      </c>
      <c r="D28" s="24">
        <v>841.37839982782793</v>
      </c>
      <c r="E28" s="24">
        <v>146.35522643189591</v>
      </c>
      <c r="F28" s="24">
        <v>13.580031653216604</v>
      </c>
      <c r="G28" s="24">
        <v>4.5266772177388681</v>
      </c>
      <c r="H28" s="24">
        <v>205.20271916224806</v>
      </c>
      <c r="I28" s="24">
        <v>1769.0211086189049</v>
      </c>
    </row>
    <row r="29" spans="1:9">
      <c r="A29" s="26" t="s">
        <v>1347</v>
      </c>
      <c r="B29" s="24">
        <v>906.8218741331043</v>
      </c>
      <c r="C29" s="24">
        <v>28.109850627662141</v>
      </c>
      <c r="D29" s="24">
        <v>1685.5196442924232</v>
      </c>
      <c r="E29" s="24">
        <v>293.19104132730951</v>
      </c>
      <c r="F29" s="24">
        <v>27.20465622399313</v>
      </c>
      <c r="G29" s="24">
        <v>9.0682187413310444</v>
      </c>
      <c r="H29" s="24">
        <v>411.07926502625543</v>
      </c>
      <c r="I29" s="24">
        <v>3543.8511736874598</v>
      </c>
    </row>
    <row r="30" spans="1:9">
      <c r="A30" s="26" t="s">
        <v>1492</v>
      </c>
      <c r="B30" s="24">
        <v>325.13724478838139</v>
      </c>
      <c r="C30" s="24">
        <v>10.078671065613825</v>
      </c>
      <c r="D30" s="24">
        <v>604.33612026157573</v>
      </c>
      <c r="E30" s="24">
        <v>105.12243924963552</v>
      </c>
      <c r="F30" s="24">
        <v>9.7541173436514423</v>
      </c>
      <c r="G30" s="24">
        <v>3.2513724478838144</v>
      </c>
      <c r="H30" s="24">
        <v>147.39077588753796</v>
      </c>
      <c r="I30" s="24">
        <v>1270.6332295461209</v>
      </c>
    </row>
    <row r="31" spans="1:9">
      <c r="A31" s="26" t="s">
        <v>1505</v>
      </c>
      <c r="B31" s="24">
        <v>1358.0031653216604</v>
      </c>
      <c r="C31" s="24">
        <v>42.095660920814019</v>
      </c>
      <c r="D31" s="24">
        <v>2524.135199483484</v>
      </c>
      <c r="E31" s="24">
        <v>439.06567929568774</v>
      </c>
      <c r="F31" s="24">
        <v>40.740094959649809</v>
      </c>
      <c r="G31" s="24">
        <v>13.580031653216604</v>
      </c>
      <c r="H31" s="24">
        <v>615.60815748674418</v>
      </c>
      <c r="I31" s="24">
        <v>5307.063325856715</v>
      </c>
    </row>
    <row r="32" spans="1:9">
      <c r="A32" s="26" t="s">
        <v>1493</v>
      </c>
      <c r="B32" s="24">
        <v>1224.3380233401476</v>
      </c>
      <c r="C32" s="24">
        <v>37.95228140781159</v>
      </c>
      <c r="D32" s="24">
        <v>2275.6903516104094</v>
      </c>
      <c r="E32" s="24">
        <v>395.84944986343424</v>
      </c>
      <c r="F32" s="24">
        <v>36.73014070020443</v>
      </c>
      <c r="G32" s="24">
        <v>12.243380233401478</v>
      </c>
      <c r="H32" s="24">
        <v>555.01525617642017</v>
      </c>
      <c r="I32" s="24">
        <v>4784.7012349057022</v>
      </c>
    </row>
    <row r="33" spans="1:9">
      <c r="A33" s="26" t="s">
        <v>1510</v>
      </c>
      <c r="B33" s="24">
        <v>2353.8721532242112</v>
      </c>
      <c r="C33" s="24">
        <v>72.965812262744308</v>
      </c>
      <c r="D33" s="24">
        <v>4375.1676791047057</v>
      </c>
      <c r="E33" s="24">
        <v>761.04717744585889</v>
      </c>
      <c r="F33" s="24">
        <v>70.61616459672635</v>
      </c>
      <c r="G33" s="24">
        <v>23.538721532242114</v>
      </c>
      <c r="H33" s="24">
        <v>1067.0541396436902</v>
      </c>
      <c r="I33" s="24">
        <v>9198.9097648183069</v>
      </c>
    </row>
    <row r="34" spans="1:9">
      <c r="A34" s="26" t="s">
        <v>1511</v>
      </c>
      <c r="B34" s="24">
        <v>1810.6708870955472</v>
      </c>
      <c r="C34" s="24">
        <v>56.12754789441869</v>
      </c>
      <c r="D34" s="24">
        <v>3365.5135993113117</v>
      </c>
      <c r="E34" s="24">
        <v>585.42090572758366</v>
      </c>
      <c r="F34" s="24">
        <v>54.320126612866417</v>
      </c>
      <c r="G34" s="24">
        <v>18.106708870955472</v>
      </c>
      <c r="H34" s="24">
        <v>820.81087664899223</v>
      </c>
      <c r="I34" s="24">
        <v>7076.0844344756197</v>
      </c>
    </row>
    <row r="35" spans="1:9">
      <c r="A35" s="26" t="s">
        <v>1324</v>
      </c>
      <c r="B35" s="24">
        <v>134.96262991215832</v>
      </c>
      <c r="C35" s="24">
        <v>4.1835993102547961</v>
      </c>
      <c r="D35" s="24">
        <v>250.85650275008803</v>
      </c>
      <c r="E35" s="24">
        <v>43.635729499848715</v>
      </c>
      <c r="F35" s="24">
        <v>4.0488788973647498</v>
      </c>
      <c r="G35" s="24">
        <v>1.3496262991215833</v>
      </c>
      <c r="H35" s="24">
        <v>61.18107678350632</v>
      </c>
      <c r="I35" s="24">
        <v>527.43266132103133</v>
      </c>
    </row>
    <row r="36" spans="1:9">
      <c r="A36" s="26" t="s">
        <v>1504</v>
      </c>
      <c r="B36" s="24">
        <v>61.34664996007195</v>
      </c>
      <c r="C36" s="24">
        <v>1.9016360501158163</v>
      </c>
      <c r="D36" s="24">
        <v>114.02568306822182</v>
      </c>
      <c r="E36" s="24">
        <v>19.834422499931229</v>
      </c>
      <c r="F36" s="24">
        <v>1.8403994988021588</v>
      </c>
      <c r="G36" s="24">
        <v>0.61346649960071964</v>
      </c>
      <c r="H36" s="24">
        <v>27.809580356139232</v>
      </c>
      <c r="I36" s="24">
        <v>239.74211878228695</v>
      </c>
    </row>
    <row r="37" spans="1:9">
      <c r="A37" s="26" t="s">
        <v>1502</v>
      </c>
      <c r="B37" s="24">
        <v>73.615979952086349</v>
      </c>
      <c r="C37" s="24">
        <v>2.2819632601389794</v>
      </c>
      <c r="D37" s="24">
        <v>136.83081968186619</v>
      </c>
      <c r="E37" s="24">
        <v>23.801306999917475</v>
      </c>
      <c r="F37" s="24">
        <v>2.2084793985625906</v>
      </c>
      <c r="G37" s="24">
        <v>0.73615979952086352</v>
      </c>
      <c r="H37" s="24">
        <v>33.371496427367084</v>
      </c>
      <c r="I37" s="24">
        <v>287.69054253874435</v>
      </c>
    </row>
    <row r="38" spans="1:9">
      <c r="A38" s="26" t="s">
        <v>1488</v>
      </c>
      <c r="B38" s="24">
        <v>61.34664996007195</v>
      </c>
      <c r="C38" s="24">
        <v>1.9016360501158163</v>
      </c>
      <c r="D38" s="24">
        <v>114.02568306822182</v>
      </c>
      <c r="E38" s="24">
        <v>19.834422499931229</v>
      </c>
      <c r="F38" s="24">
        <v>1.8403994988021588</v>
      </c>
      <c r="G38" s="24">
        <v>0.61346649960071964</v>
      </c>
      <c r="H38" s="24">
        <v>27.809580356139232</v>
      </c>
      <c r="I38" s="24">
        <v>239.74211878228695</v>
      </c>
    </row>
    <row r="39" spans="1:9">
      <c r="A39" s="26" t="s">
        <v>1482</v>
      </c>
      <c r="B39" s="24">
        <v>73.615979952086349</v>
      </c>
      <c r="C39" s="24">
        <v>2.2819632601389794</v>
      </c>
      <c r="D39" s="24">
        <v>136.83081968186619</v>
      </c>
      <c r="E39" s="24">
        <v>23.801306999917475</v>
      </c>
      <c r="F39" s="24">
        <v>2.2084793985625906</v>
      </c>
      <c r="G39" s="24">
        <v>0.73615979952086352</v>
      </c>
      <c r="H39" s="24">
        <v>33.371496427367084</v>
      </c>
      <c r="I39" s="24">
        <v>287.69054253874435</v>
      </c>
    </row>
    <row r="40" spans="1:9">
      <c r="A40" s="26" t="s">
        <v>1517</v>
      </c>
      <c r="B40" s="24">
        <v>10201.103617695135</v>
      </c>
      <c r="C40" s="24">
        <v>316.21590425886046</v>
      </c>
      <c r="D40" s="24">
        <v>18960.901839211565</v>
      </c>
      <c r="E40" s="24">
        <v>3298.1914945744002</v>
      </c>
      <c r="F40" s="24">
        <v>306.03310853085412</v>
      </c>
      <c r="G40" s="24">
        <v>102.01103617695136</v>
      </c>
      <c r="H40" s="24">
        <v>4624.3504895904953</v>
      </c>
      <c r="I40" s="24">
        <v>39865.814951845758</v>
      </c>
    </row>
    <row r="41" spans="1:9">
      <c r="A41" s="26" t="s">
        <v>1498</v>
      </c>
      <c r="B41" s="24">
        <v>73.615979952086349</v>
      </c>
      <c r="C41" s="24">
        <v>2.2819632601389794</v>
      </c>
      <c r="D41" s="24">
        <v>136.83081968186619</v>
      </c>
      <c r="E41" s="24">
        <v>23.801306999917475</v>
      </c>
      <c r="F41" s="24">
        <v>2.2084793985625906</v>
      </c>
      <c r="G41" s="24">
        <v>0.73615979952086352</v>
      </c>
      <c r="H41" s="24">
        <v>33.371496427367084</v>
      </c>
      <c r="I41" s="24">
        <v>287.69054253874435</v>
      </c>
    </row>
    <row r="42" spans="1:9">
      <c r="A42" s="26" t="s">
        <v>1491</v>
      </c>
      <c r="B42" s="24">
        <v>1437.753810269754</v>
      </c>
      <c r="C42" s="24">
        <v>44.567787785964576</v>
      </c>
      <c r="D42" s="24">
        <v>2672.3685874721723</v>
      </c>
      <c r="E42" s="24">
        <v>464.85042854559833</v>
      </c>
      <c r="F42" s="24">
        <v>43.13261430809262</v>
      </c>
      <c r="G42" s="24">
        <v>14.377538102697541</v>
      </c>
      <c r="H42" s="24">
        <v>651.76061194972522</v>
      </c>
      <c r="I42" s="24">
        <v>5618.7280802736877</v>
      </c>
    </row>
    <row r="43" spans="1:9">
      <c r="A43" s="26" t="s">
        <v>1508</v>
      </c>
      <c r="B43" s="24">
        <v>1358.0031653216604</v>
      </c>
      <c r="C43" s="24">
        <v>42.095660920814019</v>
      </c>
      <c r="D43" s="24">
        <v>2524.135199483484</v>
      </c>
      <c r="E43" s="24">
        <v>439.06567929568774</v>
      </c>
      <c r="F43" s="24">
        <v>40.740094959649809</v>
      </c>
      <c r="G43" s="24">
        <v>13.580031653216604</v>
      </c>
      <c r="H43" s="24">
        <v>615.60815748674418</v>
      </c>
      <c r="I43" s="24">
        <v>5307.063325856715</v>
      </c>
    </row>
    <row r="44" spans="1:9">
      <c r="A44" s="26" t="s">
        <v>1516</v>
      </c>
      <c r="B44" s="24">
        <v>905.33544354777359</v>
      </c>
      <c r="C44" s="24">
        <v>28.063773947209345</v>
      </c>
      <c r="D44" s="24">
        <v>1682.7567996556559</v>
      </c>
      <c r="E44" s="24">
        <v>292.71045286379183</v>
      </c>
      <c r="F44" s="24">
        <v>27.160063306433209</v>
      </c>
      <c r="G44" s="24">
        <v>9.0533544354777362</v>
      </c>
      <c r="H44" s="24">
        <v>410.40543832449612</v>
      </c>
      <c r="I44" s="24">
        <v>3538.0422172378098</v>
      </c>
    </row>
    <row r="45" spans="1:9">
      <c r="A45" s="26" t="s">
        <v>1490</v>
      </c>
      <c r="B45" s="24">
        <v>73.615979952086349</v>
      </c>
      <c r="C45" s="24">
        <v>2.2819632601389794</v>
      </c>
      <c r="D45" s="24">
        <v>136.83081968186619</v>
      </c>
      <c r="E45" s="24">
        <v>23.801306999917475</v>
      </c>
      <c r="F45" s="24">
        <v>2.2084793985625906</v>
      </c>
      <c r="G45" s="24">
        <v>0.73615979952086352</v>
      </c>
      <c r="H45" s="24">
        <v>33.371496427367084</v>
      </c>
      <c r="I45" s="24">
        <v>287.69054253874435</v>
      </c>
    </row>
    <row r="46" spans="1:9">
      <c r="A46" s="26" t="s">
        <v>1503</v>
      </c>
      <c r="B46" s="24">
        <v>1872.0175370556192</v>
      </c>
      <c r="C46" s="24">
        <v>58.029183944534509</v>
      </c>
      <c r="D46" s="24">
        <v>3479.5392823795337</v>
      </c>
      <c r="E46" s="24">
        <v>605.25532822751484</v>
      </c>
      <c r="F46" s="24">
        <v>56.160526111668574</v>
      </c>
      <c r="G46" s="24">
        <v>18.720175370556191</v>
      </c>
      <c r="H46" s="24">
        <v>848.62045700513147</v>
      </c>
      <c r="I46" s="24">
        <v>7315.8265532579062</v>
      </c>
    </row>
    <row r="47" spans="1:9">
      <c r="A47" s="26" t="s">
        <v>1512</v>
      </c>
      <c r="B47" s="24">
        <v>1810.6708870955472</v>
      </c>
      <c r="C47" s="24">
        <v>56.12754789441869</v>
      </c>
      <c r="D47" s="24">
        <v>3365.5135993113117</v>
      </c>
      <c r="E47" s="24">
        <v>585.42090572758366</v>
      </c>
      <c r="F47" s="24">
        <v>54.320126612866417</v>
      </c>
      <c r="G47" s="24">
        <v>18.106708870955472</v>
      </c>
      <c r="H47" s="24">
        <v>820.81087664899223</v>
      </c>
      <c r="I47" s="24">
        <v>7076.0844344756197</v>
      </c>
    </row>
    <row r="48" spans="1:9">
      <c r="A48" s="26" t="s">
        <v>1513</v>
      </c>
      <c r="B48" s="24">
        <v>5432.0126612866416</v>
      </c>
      <c r="C48" s="24">
        <v>168.38264368325608</v>
      </c>
      <c r="D48" s="24">
        <v>10096.540797933936</v>
      </c>
      <c r="E48" s="24">
        <v>1756.262717182751</v>
      </c>
      <c r="F48" s="24">
        <v>162.96037983859924</v>
      </c>
      <c r="G48" s="24">
        <v>54.320126612866417</v>
      </c>
      <c r="H48" s="24">
        <v>2462.4326299469767</v>
      </c>
      <c r="I48" s="24">
        <v>21228.25330342686</v>
      </c>
    </row>
    <row r="49" spans="1:9">
      <c r="A49" s="25" t="s">
        <v>0</v>
      </c>
      <c r="B49" s="24">
        <v>2437.7047214524764</v>
      </c>
      <c r="C49" s="24">
        <v>314.88039965816461</v>
      </c>
      <c r="D49" s="24">
        <v>7711.0664237153687</v>
      </c>
      <c r="E49" s="24">
        <v>984.22046285848251</v>
      </c>
      <c r="F49" s="24">
        <v>73.131141643574281</v>
      </c>
      <c r="G49" s="24">
        <v>24.377047214524765</v>
      </c>
      <c r="H49" s="24">
        <v>2833.5458479569661</v>
      </c>
      <c r="I49" s="24">
        <v>24152.989866250511</v>
      </c>
    </row>
    <row r="50" spans="1:9">
      <c r="A50" s="26" t="s">
        <v>34</v>
      </c>
      <c r="B50" s="24">
        <v>864.15987480061324</v>
      </c>
      <c r="C50" s="24">
        <v>111.62426866188903</v>
      </c>
      <c r="D50" s="24">
        <v>2733.5526475604743</v>
      </c>
      <c r="E50" s="24">
        <v>348.90355032549377</v>
      </c>
      <c r="F50" s="24">
        <v>25.924796244018395</v>
      </c>
      <c r="G50" s="24">
        <v>8.6415987480061336</v>
      </c>
      <c r="H50" s="24">
        <v>1004.4845069477074</v>
      </c>
      <c r="I50" s="24">
        <v>8562.1710107872186</v>
      </c>
    </row>
    <row r="51" spans="1:9">
      <c r="A51" s="26" t="s">
        <v>30</v>
      </c>
      <c r="B51" s="24">
        <v>1289.7908579113632</v>
      </c>
      <c r="C51" s="24">
        <v>166.60338606252094</v>
      </c>
      <c r="D51" s="24">
        <v>4079.9293247171263</v>
      </c>
      <c r="E51" s="24">
        <v>520.75156764999076</v>
      </c>
      <c r="F51" s="24">
        <v>38.693725737340884</v>
      </c>
      <c r="G51" s="24">
        <v>12.897908579113631</v>
      </c>
      <c r="H51" s="24">
        <v>1499.2306073846378</v>
      </c>
      <c r="I51" s="24">
        <v>12779.359717592864</v>
      </c>
    </row>
    <row r="52" spans="1:9">
      <c r="A52" s="26" t="s">
        <v>31</v>
      </c>
      <c r="B52" s="24">
        <v>141.87699437024995</v>
      </c>
      <c r="C52" s="24">
        <v>18.326372466877306</v>
      </c>
      <c r="D52" s="24">
        <v>448.79222571888386</v>
      </c>
      <c r="E52" s="24">
        <v>57.282672441498981</v>
      </c>
      <c r="F52" s="24">
        <v>4.2563098311074974</v>
      </c>
      <c r="G52" s="24">
        <v>1.4187699437024994</v>
      </c>
      <c r="H52" s="24">
        <v>164.91536681231017</v>
      </c>
      <c r="I52" s="24">
        <v>1405.729568935215</v>
      </c>
    </row>
    <row r="53" spans="1:9">
      <c r="A53" s="26" t="s">
        <v>32</v>
      </c>
      <c r="B53" s="24">
        <v>141.87699437024995</v>
      </c>
      <c r="C53" s="24">
        <v>18.326372466877306</v>
      </c>
      <c r="D53" s="24">
        <v>448.79222571888386</v>
      </c>
      <c r="E53" s="24">
        <v>57.282672441498981</v>
      </c>
      <c r="F53" s="24">
        <v>4.2563098311074974</v>
      </c>
      <c r="G53" s="24">
        <v>1.4187699437024994</v>
      </c>
      <c r="H53" s="24">
        <v>164.91536681231017</v>
      </c>
      <c r="I53" s="24">
        <v>1405.729568935215</v>
      </c>
    </row>
    <row r="54" spans="1:9">
      <c r="A54" s="25" t="s">
        <v>20</v>
      </c>
      <c r="B54" s="24">
        <v>44490.935686969475</v>
      </c>
      <c r="C54" s="24">
        <v>1387.0946871500273</v>
      </c>
      <c r="D54" s="24">
        <v>60543.569706646478</v>
      </c>
      <c r="E54" s="24">
        <v>68632.198826687614</v>
      </c>
      <c r="F54" s="24">
        <v>1334.7280706090844</v>
      </c>
      <c r="G54" s="24">
        <v>444.90935686969476</v>
      </c>
      <c r="H54" s="24">
        <v>14247.332882258352</v>
      </c>
      <c r="I54" s="24">
        <v>120229.54351325904</v>
      </c>
    </row>
    <row r="55" spans="1:9">
      <c r="A55" s="26" t="s">
        <v>1837</v>
      </c>
      <c r="B55" s="24">
        <v>1293.7228343819049</v>
      </c>
      <c r="C55" s="24">
        <v>40.334419640929099</v>
      </c>
      <c r="D55" s="24">
        <v>1760.5068851681051</v>
      </c>
      <c r="E55" s="24">
        <v>1995.7108436793317</v>
      </c>
      <c r="F55" s="24">
        <v>38.811685031457138</v>
      </c>
      <c r="G55" s="24">
        <v>12.937228343819049</v>
      </c>
      <c r="H55" s="24">
        <v>414.28887916637353</v>
      </c>
      <c r="I55" s="24">
        <v>3496.0762997837287</v>
      </c>
    </row>
    <row r="56" spans="1:9">
      <c r="A56" s="26" t="s">
        <v>1834</v>
      </c>
      <c r="B56" s="24">
        <v>1681.8396846964765</v>
      </c>
      <c r="C56" s="24">
        <v>52.434745533207831</v>
      </c>
      <c r="D56" s="24">
        <v>2288.6589507185367</v>
      </c>
      <c r="E56" s="24">
        <v>2594.4240967831315</v>
      </c>
      <c r="F56" s="24">
        <v>50.455190540894279</v>
      </c>
      <c r="G56" s="24">
        <v>16.818396846964763</v>
      </c>
      <c r="H56" s="24">
        <v>538.5755429162856</v>
      </c>
      <c r="I56" s="24">
        <v>4544.8991897188471</v>
      </c>
    </row>
    <row r="57" spans="1:9">
      <c r="A57" s="26" t="s">
        <v>20</v>
      </c>
      <c r="B57" s="24">
        <v>3787.7115665043302</v>
      </c>
      <c r="C57" s="24">
        <v>118.08955035966196</v>
      </c>
      <c r="D57" s="24">
        <v>5154.3438166549931</v>
      </c>
      <c r="E57" s="24">
        <v>5842.9648492784218</v>
      </c>
      <c r="F57" s="24">
        <v>113.63134699512986</v>
      </c>
      <c r="G57" s="24">
        <v>37.877115665043291</v>
      </c>
      <c r="H57" s="24">
        <v>1212.9389215289682</v>
      </c>
      <c r="I57" s="24">
        <v>10235.676673666434</v>
      </c>
    </row>
    <row r="58" spans="1:9">
      <c r="A58" s="26" t="s">
        <v>1836</v>
      </c>
      <c r="B58" s="24">
        <v>6209.8696050331437</v>
      </c>
      <c r="C58" s="24">
        <v>193.60521427645966</v>
      </c>
      <c r="D58" s="24">
        <v>8450.4330488069045</v>
      </c>
      <c r="E58" s="24">
        <v>9579.412049660792</v>
      </c>
      <c r="F58" s="24">
        <v>186.29608815099428</v>
      </c>
      <c r="G58" s="24">
        <v>62.098696050331441</v>
      </c>
      <c r="H58" s="24">
        <v>1988.5866199985933</v>
      </c>
      <c r="I58" s="24">
        <v>16781.166238961898</v>
      </c>
    </row>
    <row r="59" spans="1:9">
      <c r="A59" s="26" t="s">
        <v>1821</v>
      </c>
      <c r="B59" s="24">
        <v>1727.795921602449</v>
      </c>
      <c r="C59" s="24">
        <v>53.867523942324368</v>
      </c>
      <c r="D59" s="24">
        <v>2351.1965123501482</v>
      </c>
      <c r="E59" s="24">
        <v>2665.3166851262631</v>
      </c>
      <c r="F59" s="24">
        <v>51.833877648073454</v>
      </c>
      <c r="G59" s="24">
        <v>17.277959216024492</v>
      </c>
      <c r="H59" s="24">
        <v>553.2921092259279</v>
      </c>
      <c r="I59" s="24">
        <v>4669.0884723104136</v>
      </c>
    </row>
    <row r="60" spans="1:9">
      <c r="A60" s="26" t="s">
        <v>1825</v>
      </c>
      <c r="B60" s="24">
        <v>6830.8565655364573</v>
      </c>
      <c r="C60" s="24">
        <v>212.96573570410564</v>
      </c>
      <c r="D60" s="24">
        <v>9295.4763536875944</v>
      </c>
      <c r="E60" s="24">
        <v>10537.353254626871</v>
      </c>
      <c r="F60" s="24">
        <v>204.92569696609371</v>
      </c>
      <c r="G60" s="24">
        <v>68.308565655364575</v>
      </c>
      <c r="H60" s="24">
        <v>2187.4452819984522</v>
      </c>
      <c r="I60" s="24">
        <v>18459.28286285809</v>
      </c>
    </row>
    <row r="61" spans="1:9">
      <c r="A61" s="26" t="s">
        <v>1824</v>
      </c>
      <c r="B61" s="24">
        <v>3596.5494795816958</v>
      </c>
      <c r="C61" s="24">
        <v>112.12968660178291</v>
      </c>
      <c r="D61" s="24">
        <v>4894.2091407673324</v>
      </c>
      <c r="E61" s="24">
        <v>5548.0761454285421</v>
      </c>
      <c r="F61" s="24">
        <v>107.89648438745084</v>
      </c>
      <c r="G61" s="24">
        <v>35.965494795816959</v>
      </c>
      <c r="H61" s="24">
        <v>1151.7230840825184</v>
      </c>
      <c r="I61" s="24">
        <v>9719.0921133987649</v>
      </c>
    </row>
    <row r="62" spans="1:9">
      <c r="A62" s="26" t="s">
        <v>1833</v>
      </c>
      <c r="B62" s="24">
        <v>853.85707069205728</v>
      </c>
      <c r="C62" s="24">
        <v>26.620716963013205</v>
      </c>
      <c r="D62" s="24">
        <v>1161.9345442109493</v>
      </c>
      <c r="E62" s="24">
        <v>1317.1691568283588</v>
      </c>
      <c r="F62" s="24">
        <v>25.61571212076171</v>
      </c>
      <c r="G62" s="24">
        <v>8.5385707069205719</v>
      </c>
      <c r="H62" s="24">
        <v>273.43066024980652</v>
      </c>
      <c r="I62" s="24">
        <v>2307.4103578572608</v>
      </c>
    </row>
    <row r="63" spans="1:9">
      <c r="A63" s="26" t="s">
        <v>1822</v>
      </c>
      <c r="B63" s="24">
        <v>1241.9739210066286</v>
      </c>
      <c r="C63" s="24">
        <v>38.721042855291934</v>
      </c>
      <c r="D63" s="24">
        <v>1690.0866097613809</v>
      </c>
      <c r="E63" s="24">
        <v>1915.8824099321585</v>
      </c>
      <c r="F63" s="24">
        <v>37.259217630198854</v>
      </c>
      <c r="G63" s="24">
        <v>12.419739210066288</v>
      </c>
      <c r="H63" s="24">
        <v>397.71732399971864</v>
      </c>
      <c r="I63" s="24">
        <v>3356.2332477923796</v>
      </c>
    </row>
    <row r="64" spans="1:9">
      <c r="A64" s="26" t="s">
        <v>1835</v>
      </c>
      <c r="B64" s="24">
        <v>646.86141719095247</v>
      </c>
      <c r="C64" s="24">
        <v>20.167209820464549</v>
      </c>
      <c r="D64" s="24">
        <v>880.25344258405255</v>
      </c>
      <c r="E64" s="24">
        <v>997.85542183966584</v>
      </c>
      <c r="F64" s="24">
        <v>19.405842515728569</v>
      </c>
      <c r="G64" s="24">
        <v>6.4686141719095245</v>
      </c>
      <c r="H64" s="24">
        <v>207.14443958318677</v>
      </c>
      <c r="I64" s="24">
        <v>1748.0381498918644</v>
      </c>
    </row>
    <row r="65" spans="1:9">
      <c r="A65" s="26" t="s">
        <v>1827</v>
      </c>
      <c r="B65" s="24">
        <v>1293.7228343819049</v>
      </c>
      <c r="C65" s="24">
        <v>40.334419640929099</v>
      </c>
      <c r="D65" s="24">
        <v>1760.5068851681051</v>
      </c>
      <c r="E65" s="24">
        <v>1995.7108436793317</v>
      </c>
      <c r="F65" s="24">
        <v>38.811685031457138</v>
      </c>
      <c r="G65" s="24">
        <v>12.937228343819049</v>
      </c>
      <c r="H65" s="24">
        <v>414.28887916637353</v>
      </c>
      <c r="I65" s="24">
        <v>3496.0762997837287</v>
      </c>
    </row>
    <row r="66" spans="1:9">
      <c r="A66" s="26" t="s">
        <v>1689</v>
      </c>
      <c r="B66" s="24">
        <v>646.86141719095247</v>
      </c>
      <c r="C66" s="24">
        <v>20.167209820464549</v>
      </c>
      <c r="D66" s="24">
        <v>880.25344258405255</v>
      </c>
      <c r="E66" s="24">
        <v>997.85542183966584</v>
      </c>
      <c r="F66" s="24">
        <v>19.405842515728569</v>
      </c>
      <c r="G66" s="24">
        <v>6.4686141719095245</v>
      </c>
      <c r="H66" s="24">
        <v>207.14443958318677</v>
      </c>
      <c r="I66" s="24">
        <v>1748.0381498918644</v>
      </c>
    </row>
    <row r="67" spans="1:9">
      <c r="A67" s="26" t="s">
        <v>1832</v>
      </c>
      <c r="B67" s="24">
        <v>1293.7228343819049</v>
      </c>
      <c r="C67" s="24">
        <v>40.334419640929099</v>
      </c>
      <c r="D67" s="24">
        <v>1760.5068851681051</v>
      </c>
      <c r="E67" s="24">
        <v>1995.7108436793317</v>
      </c>
      <c r="F67" s="24">
        <v>38.811685031457138</v>
      </c>
      <c r="G67" s="24">
        <v>12.937228343819049</v>
      </c>
      <c r="H67" s="24">
        <v>414.28887916637353</v>
      </c>
      <c r="I67" s="24">
        <v>3496.0762997837287</v>
      </c>
    </row>
    <row r="68" spans="1:9">
      <c r="A68" s="26" t="s">
        <v>1831</v>
      </c>
      <c r="B68" s="24">
        <v>827.98261400441913</v>
      </c>
      <c r="C68" s="24">
        <v>25.814028570194626</v>
      </c>
      <c r="D68" s="24">
        <v>1126.7244065075874</v>
      </c>
      <c r="E68" s="24">
        <v>1277.2549399547722</v>
      </c>
      <c r="F68" s="24">
        <v>24.839478420132568</v>
      </c>
      <c r="G68" s="24">
        <v>8.2798261400441913</v>
      </c>
      <c r="H68" s="24">
        <v>265.14488266647908</v>
      </c>
      <c r="I68" s="24">
        <v>2237.4888318615863</v>
      </c>
    </row>
    <row r="69" spans="1:9">
      <c r="A69" s="26" t="s">
        <v>1828</v>
      </c>
      <c r="B69" s="24">
        <v>1940.5842515728573</v>
      </c>
      <c r="C69" s="24">
        <v>60.501629461393648</v>
      </c>
      <c r="D69" s="24">
        <v>2640.7603277521575</v>
      </c>
      <c r="E69" s="24">
        <v>2993.5662655189976</v>
      </c>
      <c r="F69" s="24">
        <v>58.217527547185711</v>
      </c>
      <c r="G69" s="24">
        <v>19.405842515728573</v>
      </c>
      <c r="H69" s="24">
        <v>621.43331874956027</v>
      </c>
      <c r="I69" s="24">
        <v>5244.1144496755933</v>
      </c>
    </row>
    <row r="70" spans="1:9">
      <c r="A70" s="26" t="s">
        <v>1826</v>
      </c>
      <c r="B70" s="24">
        <v>3234.3070859547624</v>
      </c>
      <c r="C70" s="24">
        <v>100.83604910232275</v>
      </c>
      <c r="D70" s="24">
        <v>4401.2672129202629</v>
      </c>
      <c r="E70" s="24">
        <v>4989.2771091983295</v>
      </c>
      <c r="F70" s="24">
        <v>97.029212578642841</v>
      </c>
      <c r="G70" s="24">
        <v>32.343070859547623</v>
      </c>
      <c r="H70" s="24">
        <v>1035.7221979159337</v>
      </c>
      <c r="I70" s="24">
        <v>8740.1907494593215</v>
      </c>
    </row>
    <row r="71" spans="1:9">
      <c r="A71" s="26" t="s">
        <v>1829</v>
      </c>
      <c r="B71" s="24">
        <v>517.48913375276197</v>
      </c>
      <c r="C71" s="24">
        <v>16.133767856371641</v>
      </c>
      <c r="D71" s="24">
        <v>704.20275406724215</v>
      </c>
      <c r="E71" s="24">
        <v>798.28433747173278</v>
      </c>
      <c r="F71" s="24">
        <v>15.524674012582857</v>
      </c>
      <c r="G71" s="24">
        <v>5.1748913375276198</v>
      </c>
      <c r="H71" s="24">
        <v>165.71555166654943</v>
      </c>
      <c r="I71" s="24">
        <v>1398.4305199134915</v>
      </c>
    </row>
    <row r="72" spans="1:9">
      <c r="A72" s="26" t="s">
        <v>1830</v>
      </c>
      <c r="B72" s="24">
        <v>646.86141719095247</v>
      </c>
      <c r="C72" s="24">
        <v>20.167209820464549</v>
      </c>
      <c r="D72" s="24">
        <v>880.25344258405255</v>
      </c>
      <c r="E72" s="24">
        <v>997.85542183966584</v>
      </c>
      <c r="F72" s="24">
        <v>19.405842515728569</v>
      </c>
      <c r="G72" s="24">
        <v>6.4686141719095245</v>
      </c>
      <c r="H72" s="24">
        <v>207.14443958318677</v>
      </c>
      <c r="I72" s="24">
        <v>1748.0381498918644</v>
      </c>
    </row>
    <row r="73" spans="1:9">
      <c r="A73" s="26" t="s">
        <v>1820</v>
      </c>
      <c r="B73" s="24">
        <v>1644.379875070231</v>
      </c>
      <c r="C73" s="24">
        <v>51.266860387348004</v>
      </c>
      <c r="D73" s="24">
        <v>2237.683385464949</v>
      </c>
      <c r="E73" s="24">
        <v>2536.6381891014612</v>
      </c>
      <c r="F73" s="24">
        <v>49.33139625210692</v>
      </c>
      <c r="G73" s="24">
        <v>16.44379875070231</v>
      </c>
      <c r="H73" s="24">
        <v>526.57978761893287</v>
      </c>
      <c r="I73" s="24">
        <v>4443.6701249236075</v>
      </c>
    </row>
    <row r="74" spans="1:9">
      <c r="A74" s="26" t="s">
        <v>1823</v>
      </c>
      <c r="B74" s="24">
        <v>646.86141719095247</v>
      </c>
      <c r="C74" s="24">
        <v>20.167209820464549</v>
      </c>
      <c r="D74" s="24">
        <v>880.25344258405255</v>
      </c>
      <c r="E74" s="24">
        <v>997.85542183966584</v>
      </c>
      <c r="F74" s="24">
        <v>19.405842515728569</v>
      </c>
      <c r="G74" s="24">
        <v>6.4686141719095245</v>
      </c>
      <c r="H74" s="24">
        <v>207.14443958318677</v>
      </c>
      <c r="I74" s="24">
        <v>1748.0381498918644</v>
      </c>
    </row>
    <row r="75" spans="1:9">
      <c r="A75" s="26" t="s">
        <v>1819</v>
      </c>
      <c r="B75" s="24">
        <v>3927.1247400516877</v>
      </c>
      <c r="C75" s="24">
        <v>122.43603733190383</v>
      </c>
      <c r="D75" s="24">
        <v>5344.0582171359265</v>
      </c>
      <c r="E75" s="24">
        <v>6058.0251193811264</v>
      </c>
      <c r="F75" s="24">
        <v>117.81374220155058</v>
      </c>
      <c r="G75" s="24">
        <v>39.271247400516877</v>
      </c>
      <c r="H75" s="24">
        <v>1257.5832038087631</v>
      </c>
      <c r="I75" s="24">
        <v>10612.418181942752</v>
      </c>
    </row>
    <row r="76" spans="1:9">
      <c r="A76" s="25" t="s">
        <v>11</v>
      </c>
      <c r="B76" s="24">
        <v>37616.436155328978</v>
      </c>
      <c r="C76" s="24">
        <v>1776.7179080807211</v>
      </c>
      <c r="D76" s="24">
        <v>47931.138770789825</v>
      </c>
      <c r="E76" s="24">
        <v>20538.459222930436</v>
      </c>
      <c r="F76" s="24">
        <v>1128.4930846598693</v>
      </c>
      <c r="G76" s="24">
        <v>376.16436155328961</v>
      </c>
      <c r="H76" s="24">
        <v>16214.091245382006</v>
      </c>
      <c r="I76" s="24">
        <v>138317.81497853619</v>
      </c>
    </row>
    <row r="77" spans="1:9">
      <c r="A77" s="26" t="s">
        <v>1539</v>
      </c>
      <c r="B77" s="24">
        <v>1033.7529946901079</v>
      </c>
      <c r="C77" s="24">
        <v>48.826726982157055</v>
      </c>
      <c r="D77" s="24">
        <v>1317.215645804652</v>
      </c>
      <c r="E77" s="24">
        <v>564.42597699455894</v>
      </c>
      <c r="F77" s="24">
        <v>31.012589840703232</v>
      </c>
      <c r="G77" s="24">
        <v>10.337529946901078</v>
      </c>
      <c r="H77" s="24">
        <v>445.58621427824426</v>
      </c>
      <c r="I77" s="24">
        <v>3801.1696499536079</v>
      </c>
    </row>
    <row r="78" spans="1:9">
      <c r="A78" s="26" t="s">
        <v>1529</v>
      </c>
      <c r="B78" s="24">
        <v>157.6088598048336</v>
      </c>
      <c r="C78" s="24">
        <v>7.4442587418734343</v>
      </c>
      <c r="D78" s="24">
        <v>200.82636482672854</v>
      </c>
      <c r="E78" s="24">
        <v>86.053955959768814</v>
      </c>
      <c r="F78" s="24">
        <v>4.7282657941450079</v>
      </c>
      <c r="G78" s="24">
        <v>1.5760885980483361</v>
      </c>
      <c r="H78" s="24">
        <v>67.935314855555959</v>
      </c>
      <c r="I78" s="24">
        <v>579.53690826648642</v>
      </c>
    </row>
    <row r="79" spans="1:9">
      <c r="A79" s="26" t="s">
        <v>1535</v>
      </c>
      <c r="B79" s="24">
        <v>3101.2589840703235</v>
      </c>
      <c r="C79" s="24">
        <v>146.48018094647117</v>
      </c>
      <c r="D79" s="24">
        <v>3951.646937413956</v>
      </c>
      <c r="E79" s="24">
        <v>1693.2779309836767</v>
      </c>
      <c r="F79" s="24">
        <v>93.037769522109699</v>
      </c>
      <c r="G79" s="24">
        <v>31.012589840703235</v>
      </c>
      <c r="H79" s="24">
        <v>1336.7586428347327</v>
      </c>
      <c r="I79" s="24">
        <v>11403.508949860823</v>
      </c>
    </row>
    <row r="80" spans="1:9">
      <c r="A80" s="26" t="s">
        <v>1522</v>
      </c>
      <c r="B80" s="24">
        <v>930.37769522109704</v>
      </c>
      <c r="C80" s="24">
        <v>43.944054283941348</v>
      </c>
      <c r="D80" s="24">
        <v>1185.4940812241869</v>
      </c>
      <c r="E80" s="24">
        <v>507.98337929510302</v>
      </c>
      <c r="F80" s="24">
        <v>27.911330856632908</v>
      </c>
      <c r="G80" s="24">
        <v>9.3037769522109706</v>
      </c>
      <c r="H80" s="24">
        <v>401.02759285041986</v>
      </c>
      <c r="I80" s="24">
        <v>3421.052684958247</v>
      </c>
    </row>
    <row r="81" spans="1:9">
      <c r="A81" s="26" t="s">
        <v>1523</v>
      </c>
      <c r="B81" s="24">
        <v>140.09676427096321</v>
      </c>
      <c r="C81" s="24">
        <v>6.6171188816652746</v>
      </c>
      <c r="D81" s="24">
        <v>178.51232429042534</v>
      </c>
      <c r="E81" s="24">
        <v>76.492405297572276</v>
      </c>
      <c r="F81" s="24">
        <v>4.2029029281288954</v>
      </c>
      <c r="G81" s="24">
        <v>1.4009676427096318</v>
      </c>
      <c r="H81" s="24">
        <v>60.386946538271957</v>
      </c>
      <c r="I81" s="24">
        <v>515.14391845909904</v>
      </c>
    </row>
    <row r="82" spans="1:9">
      <c r="A82" s="26" t="s">
        <v>1521</v>
      </c>
      <c r="B82" s="24">
        <v>2067.5059893802159</v>
      </c>
      <c r="C82" s="24">
        <v>97.65345396431411</v>
      </c>
      <c r="D82" s="24">
        <v>2634.431291609304</v>
      </c>
      <c r="E82" s="24">
        <v>1128.8519539891179</v>
      </c>
      <c r="F82" s="24">
        <v>62.025179681406463</v>
      </c>
      <c r="G82" s="24">
        <v>20.675059893802157</v>
      </c>
      <c r="H82" s="24">
        <v>891.17242855648851</v>
      </c>
      <c r="I82" s="24">
        <v>7602.3392999072157</v>
      </c>
    </row>
    <row r="83" spans="1:9">
      <c r="A83" s="26" t="s">
        <v>1526</v>
      </c>
      <c r="B83" s="24">
        <v>42.029029281288956</v>
      </c>
      <c r="C83" s="24">
        <v>1.9851356644995821</v>
      </c>
      <c r="D83" s="24">
        <v>53.553697287127605</v>
      </c>
      <c r="E83" s="24">
        <v>22.947721589271683</v>
      </c>
      <c r="F83" s="24">
        <v>1.2608708784386686</v>
      </c>
      <c r="G83" s="24">
        <v>0.42029029281288954</v>
      </c>
      <c r="H83" s="24">
        <v>18.116083961481589</v>
      </c>
      <c r="I83" s="24">
        <v>154.5431755377297</v>
      </c>
    </row>
    <row r="84" spans="1:9">
      <c r="A84" s="26" t="s">
        <v>1532</v>
      </c>
      <c r="B84" s="24">
        <v>49.033867494837125</v>
      </c>
      <c r="C84" s="24">
        <v>2.3159916085828463</v>
      </c>
      <c r="D84" s="24">
        <v>62.479313501648882</v>
      </c>
      <c r="E84" s="24">
        <v>26.772341854150302</v>
      </c>
      <c r="F84" s="24">
        <v>1.4710160248451136</v>
      </c>
      <c r="G84" s="24">
        <v>0.49033867494837124</v>
      </c>
      <c r="H84" s="24">
        <v>21.135431288395189</v>
      </c>
      <c r="I84" s="24">
        <v>180.30037146068466</v>
      </c>
    </row>
    <row r="85" spans="1:9">
      <c r="A85" s="26" t="s">
        <v>1525</v>
      </c>
      <c r="B85" s="24">
        <v>140.09676427096321</v>
      </c>
      <c r="C85" s="24">
        <v>6.6171188816652746</v>
      </c>
      <c r="D85" s="24">
        <v>178.51232429042537</v>
      </c>
      <c r="E85" s="24">
        <v>76.492405297572276</v>
      </c>
      <c r="F85" s="24">
        <v>4.2029029281288954</v>
      </c>
      <c r="G85" s="24">
        <v>1.400967642709632</v>
      </c>
      <c r="H85" s="24">
        <v>60.386946538271964</v>
      </c>
      <c r="I85" s="24">
        <v>515.14391845909904</v>
      </c>
    </row>
    <row r="86" spans="1:9">
      <c r="A86" s="26" t="s">
        <v>1538</v>
      </c>
      <c r="B86" s="24">
        <v>1447.254192566151</v>
      </c>
      <c r="C86" s="24">
        <v>68.357417775019883</v>
      </c>
      <c r="D86" s="24">
        <v>1844.1019041265129</v>
      </c>
      <c r="E86" s="24">
        <v>790.19636779238249</v>
      </c>
      <c r="F86" s="24">
        <v>43.417625776984522</v>
      </c>
      <c r="G86" s="24">
        <v>14.47254192566151</v>
      </c>
      <c r="H86" s="24">
        <v>623.82069998954194</v>
      </c>
      <c r="I86" s="24">
        <v>5321.6375099350507</v>
      </c>
    </row>
    <row r="87" spans="1:9">
      <c r="A87" s="26" t="s">
        <v>1527</v>
      </c>
      <c r="B87" s="24">
        <v>84.058058562577912</v>
      </c>
      <c r="C87" s="24">
        <v>3.9702713289991642</v>
      </c>
      <c r="D87" s="24">
        <v>107.10739457425521</v>
      </c>
      <c r="E87" s="24">
        <v>45.895443178543367</v>
      </c>
      <c r="F87" s="24">
        <v>2.5217417568773373</v>
      </c>
      <c r="G87" s="24">
        <v>0.84058058562577909</v>
      </c>
      <c r="H87" s="24">
        <v>36.232167922963178</v>
      </c>
      <c r="I87" s="24">
        <v>309.08635107545939</v>
      </c>
    </row>
    <row r="88" spans="1:9">
      <c r="A88" s="26" t="s">
        <v>603</v>
      </c>
      <c r="B88" s="24">
        <v>140.09676427096321</v>
      </c>
      <c r="C88" s="24">
        <v>6.6171188816652746</v>
      </c>
      <c r="D88" s="24">
        <v>178.51232429042537</v>
      </c>
      <c r="E88" s="24">
        <v>76.492405297572276</v>
      </c>
      <c r="F88" s="24">
        <v>4.2029029281288954</v>
      </c>
      <c r="G88" s="24">
        <v>1.400967642709632</v>
      </c>
      <c r="H88" s="24">
        <v>60.386946538271964</v>
      </c>
      <c r="I88" s="24">
        <v>515.14391845909904</v>
      </c>
    </row>
    <row r="89" spans="1:9">
      <c r="A89" s="26" t="s">
        <v>1533</v>
      </c>
      <c r="B89" s="24">
        <v>105.07257320322239</v>
      </c>
      <c r="C89" s="24">
        <v>4.9628391612489562</v>
      </c>
      <c r="D89" s="24">
        <v>133.88424321781901</v>
      </c>
      <c r="E89" s="24">
        <v>57.369303973179207</v>
      </c>
      <c r="F89" s="24">
        <v>3.1521771960966714</v>
      </c>
      <c r="G89" s="24">
        <v>1.0507257320322239</v>
      </c>
      <c r="H89" s="24">
        <v>45.290209903703968</v>
      </c>
      <c r="I89" s="24">
        <v>386.35793884432422</v>
      </c>
    </row>
    <row r="90" spans="1:9">
      <c r="A90" s="26" t="s">
        <v>1540</v>
      </c>
      <c r="B90" s="24">
        <v>1033.7529946901079</v>
      </c>
      <c r="C90" s="24">
        <v>48.826726982157055</v>
      </c>
      <c r="D90" s="24">
        <v>1317.215645804652</v>
      </c>
      <c r="E90" s="24">
        <v>564.42597699455894</v>
      </c>
      <c r="F90" s="24">
        <v>31.012589840703232</v>
      </c>
      <c r="G90" s="24">
        <v>10.337529946901078</v>
      </c>
      <c r="H90" s="24">
        <v>445.58621427824426</v>
      </c>
      <c r="I90" s="24">
        <v>3801.1696499536079</v>
      </c>
    </row>
    <row r="91" spans="1:9">
      <c r="A91" s="26" t="s">
        <v>1531</v>
      </c>
      <c r="B91" s="24">
        <v>84.058058562577912</v>
      </c>
      <c r="C91" s="24">
        <v>3.9702713289991642</v>
      </c>
      <c r="D91" s="24">
        <v>107.10739457425521</v>
      </c>
      <c r="E91" s="24">
        <v>45.895443178543367</v>
      </c>
      <c r="F91" s="24">
        <v>2.5217417568773373</v>
      </c>
      <c r="G91" s="24">
        <v>0.84058058562577909</v>
      </c>
      <c r="H91" s="24">
        <v>36.232167922963178</v>
      </c>
      <c r="I91" s="24">
        <v>309.08635107545939</v>
      </c>
    </row>
    <row r="92" spans="1:9">
      <c r="A92" s="26" t="s">
        <v>1528</v>
      </c>
      <c r="B92" s="24">
        <v>1447.254192566151</v>
      </c>
      <c r="C92" s="24">
        <v>68.357417775019883</v>
      </c>
      <c r="D92" s="24">
        <v>1844.1019041265129</v>
      </c>
      <c r="E92" s="24">
        <v>790.19636779238249</v>
      </c>
      <c r="F92" s="24">
        <v>43.417625776984522</v>
      </c>
      <c r="G92" s="24">
        <v>14.47254192566151</v>
      </c>
      <c r="H92" s="24">
        <v>623.82069998954194</v>
      </c>
      <c r="I92" s="24">
        <v>5321.6375099350507</v>
      </c>
    </row>
    <row r="93" spans="1:9">
      <c r="A93" s="26" t="s">
        <v>1520</v>
      </c>
      <c r="B93" s="24">
        <v>42.029029281288956</v>
      </c>
      <c r="C93" s="24">
        <v>1.9851356644995821</v>
      </c>
      <c r="D93" s="24">
        <v>53.553697287127605</v>
      </c>
      <c r="E93" s="24">
        <v>22.947721589271683</v>
      </c>
      <c r="F93" s="24">
        <v>1.2608708784386686</v>
      </c>
      <c r="G93" s="24">
        <v>0.42029029281288954</v>
      </c>
      <c r="H93" s="24">
        <v>18.116083961481589</v>
      </c>
      <c r="I93" s="24">
        <v>154.5431755377297</v>
      </c>
    </row>
    <row r="94" spans="1:9">
      <c r="A94" s="26" t="s">
        <v>1537</v>
      </c>
      <c r="B94" s="24">
        <v>2067.5059893802159</v>
      </c>
      <c r="C94" s="24">
        <v>97.65345396431411</v>
      </c>
      <c r="D94" s="24">
        <v>2634.431291609304</v>
      </c>
      <c r="E94" s="24">
        <v>1128.8519539891179</v>
      </c>
      <c r="F94" s="24">
        <v>62.025179681406463</v>
      </c>
      <c r="G94" s="24">
        <v>20.675059893802157</v>
      </c>
      <c r="H94" s="24">
        <v>891.17242855648851</v>
      </c>
      <c r="I94" s="24">
        <v>7602.3392999072157</v>
      </c>
    </row>
    <row r="95" spans="1:9">
      <c r="A95" s="26" t="s">
        <v>620</v>
      </c>
      <c r="B95" s="24">
        <v>6305.8932676096574</v>
      </c>
      <c r="C95" s="24">
        <v>297.84303459115802</v>
      </c>
      <c r="D95" s="24">
        <v>8035.0154394083775</v>
      </c>
      <c r="E95" s="24">
        <v>3442.9984596668091</v>
      </c>
      <c r="F95" s="24">
        <v>189.17679802828971</v>
      </c>
      <c r="G95" s="24">
        <v>63.058932676096575</v>
      </c>
      <c r="H95" s="24">
        <v>2718.0759070972899</v>
      </c>
      <c r="I95" s="24">
        <v>23187.134864717009</v>
      </c>
    </row>
    <row r="96" spans="1:9">
      <c r="A96" s="26" t="s">
        <v>1534</v>
      </c>
      <c r="B96" s="24">
        <v>1302.5287733095361</v>
      </c>
      <c r="C96" s="24">
        <v>61.521675997517889</v>
      </c>
      <c r="D96" s="24">
        <v>1659.6917137138616</v>
      </c>
      <c r="E96" s="24">
        <v>711.17673101314426</v>
      </c>
      <c r="F96" s="24">
        <v>39.075863199286076</v>
      </c>
      <c r="G96" s="24">
        <v>13.025287733095359</v>
      </c>
      <c r="H96" s="24">
        <v>561.43862999058774</v>
      </c>
      <c r="I96" s="24">
        <v>4789.4737589415463</v>
      </c>
    </row>
    <row r="97" spans="1:9">
      <c r="A97" s="26" t="s">
        <v>1536</v>
      </c>
      <c r="B97" s="24">
        <v>4135.0119787604317</v>
      </c>
      <c r="C97" s="24">
        <v>195.30690792862822</v>
      </c>
      <c r="D97" s="24">
        <v>5268.8625832186081</v>
      </c>
      <c r="E97" s="24">
        <v>2257.7039079782357</v>
      </c>
      <c r="F97" s="24">
        <v>124.05035936281294</v>
      </c>
      <c r="G97" s="24">
        <v>41.350119787604314</v>
      </c>
      <c r="H97" s="24">
        <v>1782.344857112977</v>
      </c>
      <c r="I97" s="24">
        <v>15204.678599814431</v>
      </c>
    </row>
    <row r="98" spans="1:9">
      <c r="A98" s="26" t="s">
        <v>1530</v>
      </c>
      <c r="B98" s="24">
        <v>11655.086760878241</v>
      </c>
      <c r="C98" s="24">
        <v>550.49875758507494</v>
      </c>
      <c r="D98" s="24">
        <v>14850.997011371837</v>
      </c>
      <c r="E98" s="24">
        <v>6363.6417652527252</v>
      </c>
      <c r="F98" s="24">
        <v>349.65260282634711</v>
      </c>
      <c r="G98" s="24">
        <v>116.55086760878237</v>
      </c>
      <c r="H98" s="24">
        <v>5023.7784205123862</v>
      </c>
      <c r="I98" s="24">
        <v>42856.429234632895</v>
      </c>
    </row>
    <row r="99" spans="1:9">
      <c r="A99" s="26" t="s">
        <v>1524</v>
      </c>
      <c r="B99" s="24">
        <v>105.07257320322239</v>
      </c>
      <c r="C99" s="24">
        <v>4.9628391612489562</v>
      </c>
      <c r="D99" s="24">
        <v>133.88424321781901</v>
      </c>
      <c r="E99" s="24">
        <v>57.369303973179207</v>
      </c>
      <c r="F99" s="24">
        <v>3.1521771960966714</v>
      </c>
      <c r="G99" s="24">
        <v>1.0507257320322239</v>
      </c>
      <c r="H99" s="24">
        <v>45.290209903703968</v>
      </c>
      <c r="I99" s="24">
        <v>386.35793884432422</v>
      </c>
    </row>
    <row r="100" spans="1:9">
      <c r="A100" s="25" t="s">
        <v>25</v>
      </c>
      <c r="B100" s="24">
        <v>15994.253447805444</v>
      </c>
      <c r="C100" s="24">
        <v>727.91703448145779</v>
      </c>
      <c r="D100" s="24">
        <v>24255.647715869385</v>
      </c>
      <c r="E100" s="24">
        <v>8979.5704050322856</v>
      </c>
      <c r="F100" s="24">
        <v>479.82760343416328</v>
      </c>
      <c r="G100" s="24">
        <v>159.94253447805448</v>
      </c>
      <c r="H100" s="24">
        <v>8098.2818144514513</v>
      </c>
      <c r="I100" s="24">
        <v>67967.028745888354</v>
      </c>
    </row>
    <row r="101" spans="1:9">
      <c r="A101" s="26" t="s">
        <v>1187</v>
      </c>
      <c r="B101" s="24">
        <v>574.06674155733788</v>
      </c>
      <c r="C101" s="24">
        <v>26.126443567529357</v>
      </c>
      <c r="D101" s="24">
        <v>870.58521950096815</v>
      </c>
      <c r="E101" s="24">
        <v>322.29530061053788</v>
      </c>
      <c r="F101" s="24">
        <v>17.222002246720134</v>
      </c>
      <c r="G101" s="24">
        <v>5.7406674155733786</v>
      </c>
      <c r="H101" s="24">
        <v>290.66403559292525</v>
      </c>
      <c r="I101" s="24">
        <v>2439.4768316516584</v>
      </c>
    </row>
    <row r="102" spans="1:9">
      <c r="A102" s="26" t="s">
        <v>2018</v>
      </c>
      <c r="B102" s="24">
        <v>803.69343818027301</v>
      </c>
      <c r="C102" s="24">
        <v>36.577020994541101</v>
      </c>
      <c r="D102" s="24">
        <v>1218.8193073013554</v>
      </c>
      <c r="E102" s="24">
        <v>451.21342085475305</v>
      </c>
      <c r="F102" s="24">
        <v>24.110803145408187</v>
      </c>
      <c r="G102" s="24">
        <v>8.0369343818027303</v>
      </c>
      <c r="H102" s="24">
        <v>406.92964983009534</v>
      </c>
      <c r="I102" s="24">
        <v>3415.2675643123221</v>
      </c>
    </row>
    <row r="103" spans="1:9">
      <c r="A103" s="26" t="s">
        <v>2013</v>
      </c>
      <c r="B103" s="24">
        <v>918.50678649174063</v>
      </c>
      <c r="C103" s="24">
        <v>41.80230970804697</v>
      </c>
      <c r="D103" s="24">
        <v>1392.9363512015491</v>
      </c>
      <c r="E103" s="24">
        <v>515.67248097686058</v>
      </c>
      <c r="F103" s="24">
        <v>27.555203594752214</v>
      </c>
      <c r="G103" s="24">
        <v>9.1850678649174053</v>
      </c>
      <c r="H103" s="24">
        <v>465.06245694868039</v>
      </c>
      <c r="I103" s="24">
        <v>3903.1629306426539</v>
      </c>
    </row>
    <row r="104" spans="1:9">
      <c r="A104" s="26" t="s">
        <v>2026</v>
      </c>
      <c r="B104" s="24">
        <v>459.25339324587031</v>
      </c>
      <c r="C104" s="24">
        <v>20.901154854023488</v>
      </c>
      <c r="D104" s="24">
        <v>696.46817560077454</v>
      </c>
      <c r="E104" s="24">
        <v>257.83624048843029</v>
      </c>
      <c r="F104" s="24">
        <v>13.777601797376107</v>
      </c>
      <c r="G104" s="24">
        <v>4.5925339324587036</v>
      </c>
      <c r="H104" s="24">
        <v>232.5312284743402</v>
      </c>
      <c r="I104" s="24">
        <v>1951.581465321327</v>
      </c>
    </row>
    <row r="105" spans="1:9">
      <c r="A105" s="26" t="s">
        <v>2010</v>
      </c>
      <c r="B105" s="24">
        <v>459.25339324587031</v>
      </c>
      <c r="C105" s="24">
        <v>20.901154854023488</v>
      </c>
      <c r="D105" s="24">
        <v>696.46817560077454</v>
      </c>
      <c r="E105" s="24">
        <v>257.83624048843029</v>
      </c>
      <c r="F105" s="24">
        <v>13.777601797376109</v>
      </c>
      <c r="G105" s="24">
        <v>4.5925339324587036</v>
      </c>
      <c r="H105" s="24">
        <v>232.5312284743402</v>
      </c>
      <c r="I105" s="24">
        <v>1951.581465321327</v>
      </c>
    </row>
    <row r="106" spans="1:9">
      <c r="A106" s="26" t="s">
        <v>2011</v>
      </c>
      <c r="B106" s="24">
        <v>918.50678649174063</v>
      </c>
      <c r="C106" s="24">
        <v>41.80230970804697</v>
      </c>
      <c r="D106" s="24">
        <v>1392.9363512015491</v>
      </c>
      <c r="E106" s="24">
        <v>515.67248097686058</v>
      </c>
      <c r="F106" s="24">
        <v>27.555203594752214</v>
      </c>
      <c r="G106" s="24">
        <v>9.1850678649174053</v>
      </c>
      <c r="H106" s="24">
        <v>465.06245694868039</v>
      </c>
      <c r="I106" s="24">
        <v>3903.1629306426539</v>
      </c>
    </row>
    <row r="107" spans="1:9">
      <c r="A107" s="26" t="s">
        <v>2009</v>
      </c>
      <c r="B107" s="24">
        <v>80.369343818027303</v>
      </c>
      <c r="C107" s="24">
        <v>3.6577020994541098</v>
      </c>
      <c r="D107" s="24">
        <v>121.88193073013555</v>
      </c>
      <c r="E107" s="24">
        <v>45.121342085475305</v>
      </c>
      <c r="F107" s="24">
        <v>2.4110803145408188</v>
      </c>
      <c r="G107" s="24">
        <v>0.80369343818027306</v>
      </c>
      <c r="H107" s="24">
        <v>40.692964983009531</v>
      </c>
      <c r="I107" s="24">
        <v>341.52675643123223</v>
      </c>
    </row>
    <row r="108" spans="1:9">
      <c r="A108" s="26" t="s">
        <v>2021</v>
      </c>
      <c r="B108" s="24">
        <v>941.46945615403411</v>
      </c>
      <c r="C108" s="24">
        <v>42.847367450748145</v>
      </c>
      <c r="D108" s="24">
        <v>1427.7597599815876</v>
      </c>
      <c r="E108" s="24">
        <v>528.56429300128218</v>
      </c>
      <c r="F108" s="24">
        <v>28.244083684621017</v>
      </c>
      <c r="G108" s="24">
        <v>9.4146945615403403</v>
      </c>
      <c r="H108" s="24">
        <v>476.68901837239741</v>
      </c>
      <c r="I108" s="24">
        <v>4000.7420039087201</v>
      </c>
    </row>
    <row r="109" spans="1:9">
      <c r="A109" s="26" t="s">
        <v>2017</v>
      </c>
      <c r="B109" s="24">
        <v>631.47341571307174</v>
      </c>
      <c r="C109" s="24">
        <v>28.739087924282295</v>
      </c>
      <c r="D109" s="24">
        <v>957.64374145106501</v>
      </c>
      <c r="E109" s="24">
        <v>354.5248306715917</v>
      </c>
      <c r="F109" s="24">
        <v>18.944202471392149</v>
      </c>
      <c r="G109" s="24">
        <v>6.314734157130717</v>
      </c>
      <c r="H109" s="24">
        <v>319.7304391522178</v>
      </c>
      <c r="I109" s="24">
        <v>2683.4245148168247</v>
      </c>
    </row>
    <row r="110" spans="1:9">
      <c r="A110" s="26" t="s">
        <v>2019</v>
      </c>
      <c r="B110" s="24">
        <v>344.44004493440275</v>
      </c>
      <c r="C110" s="24">
        <v>15.675866140517615</v>
      </c>
      <c r="D110" s="24">
        <v>522.35113170058094</v>
      </c>
      <c r="E110" s="24">
        <v>193.37718036632273</v>
      </c>
      <c r="F110" s="24">
        <v>10.33320134803208</v>
      </c>
      <c r="G110" s="24">
        <v>3.4444004493440272</v>
      </c>
      <c r="H110" s="24">
        <v>174.39842135575515</v>
      </c>
      <c r="I110" s="24">
        <v>1463.6860989909953</v>
      </c>
    </row>
    <row r="111" spans="1:9">
      <c r="A111" s="26" t="s">
        <v>2025</v>
      </c>
      <c r="B111" s="24">
        <v>1435.1668538933445</v>
      </c>
      <c r="C111" s="24">
        <v>65.316108918823403</v>
      </c>
      <c r="D111" s="24">
        <v>2176.46304875242</v>
      </c>
      <c r="E111" s="24">
        <v>805.7382515263447</v>
      </c>
      <c r="F111" s="24">
        <v>43.055005616800329</v>
      </c>
      <c r="G111" s="24">
        <v>14.351668538933447</v>
      </c>
      <c r="H111" s="24">
        <v>726.66008898231303</v>
      </c>
      <c r="I111" s="24">
        <v>6098.6920791291459</v>
      </c>
    </row>
    <row r="112" spans="1:9">
      <c r="A112" s="26" t="s">
        <v>2015</v>
      </c>
      <c r="B112" s="24">
        <v>574.06674155733788</v>
      </c>
      <c r="C112" s="24">
        <v>26.126443567529357</v>
      </c>
      <c r="D112" s="24">
        <v>870.58521950096815</v>
      </c>
      <c r="E112" s="24">
        <v>322.29530061053788</v>
      </c>
      <c r="F112" s="24">
        <v>17.222002246720134</v>
      </c>
      <c r="G112" s="24">
        <v>5.7406674155733786</v>
      </c>
      <c r="H112" s="24">
        <v>290.66403559292525</v>
      </c>
      <c r="I112" s="24">
        <v>2439.4768316516584</v>
      </c>
    </row>
    <row r="113" spans="1:9">
      <c r="A113" s="26" t="s">
        <v>2008</v>
      </c>
      <c r="B113" s="24">
        <v>114.81334831146758</v>
      </c>
      <c r="C113" s="24">
        <v>5.2252887135058721</v>
      </c>
      <c r="D113" s="24">
        <v>174.11704390019364</v>
      </c>
      <c r="E113" s="24">
        <v>64.459060122107573</v>
      </c>
      <c r="F113" s="24">
        <v>3.4444004493440272</v>
      </c>
      <c r="G113" s="24">
        <v>1.1481334831146759</v>
      </c>
      <c r="H113" s="24">
        <v>58.132807118585049</v>
      </c>
      <c r="I113" s="24">
        <v>487.89536633033174</v>
      </c>
    </row>
    <row r="114" spans="1:9">
      <c r="A114" s="26" t="s">
        <v>2012</v>
      </c>
      <c r="B114" s="24">
        <v>287.03337077866894</v>
      </c>
      <c r="C114" s="24">
        <v>13.063221783764678</v>
      </c>
      <c r="D114" s="24">
        <v>435.29260975048408</v>
      </c>
      <c r="E114" s="24">
        <v>161.14765030526894</v>
      </c>
      <c r="F114" s="24">
        <v>8.611001123360067</v>
      </c>
      <c r="G114" s="24">
        <v>2.8703337077866893</v>
      </c>
      <c r="H114" s="24">
        <v>145.33201779646262</v>
      </c>
      <c r="I114" s="24">
        <v>1219.7384158258292</v>
      </c>
    </row>
    <row r="115" spans="1:9">
      <c r="A115" s="26" t="s">
        <v>2024</v>
      </c>
      <c r="B115" s="24">
        <v>287.03337077866894</v>
      </c>
      <c r="C115" s="24">
        <v>13.063221783764678</v>
      </c>
      <c r="D115" s="24">
        <v>435.29260975048408</v>
      </c>
      <c r="E115" s="24">
        <v>161.14765030526894</v>
      </c>
      <c r="F115" s="24">
        <v>8.611001123360067</v>
      </c>
      <c r="G115" s="24">
        <v>2.8703337077866893</v>
      </c>
      <c r="H115" s="24">
        <v>145.33201779646262</v>
      </c>
      <c r="I115" s="24">
        <v>1219.7384158258292</v>
      </c>
    </row>
    <row r="116" spans="1:9">
      <c r="A116" s="26" t="s">
        <v>2023</v>
      </c>
      <c r="B116" s="24">
        <v>287.03337077866894</v>
      </c>
      <c r="C116" s="24">
        <v>13.063221783764678</v>
      </c>
      <c r="D116" s="24">
        <v>435.29260975048408</v>
      </c>
      <c r="E116" s="24">
        <v>161.14765030526894</v>
      </c>
      <c r="F116" s="24">
        <v>8.611001123360067</v>
      </c>
      <c r="G116" s="24">
        <v>2.8703337077866893</v>
      </c>
      <c r="H116" s="24">
        <v>145.33201779646262</v>
      </c>
      <c r="I116" s="24">
        <v>1219.7384158258292</v>
      </c>
    </row>
    <row r="117" spans="1:9">
      <c r="A117" s="26" t="s">
        <v>2027</v>
      </c>
      <c r="B117" s="24">
        <v>287.03337077866894</v>
      </c>
      <c r="C117" s="24">
        <v>13.063221783764678</v>
      </c>
      <c r="D117" s="24">
        <v>435.29260975048408</v>
      </c>
      <c r="E117" s="24">
        <v>161.14765030526894</v>
      </c>
      <c r="F117" s="24">
        <v>8.611001123360067</v>
      </c>
      <c r="G117" s="24">
        <v>2.8703337077866893</v>
      </c>
      <c r="H117" s="24">
        <v>145.33201779646262</v>
      </c>
      <c r="I117" s="24">
        <v>1219.7384158258294</v>
      </c>
    </row>
    <row r="118" spans="1:9">
      <c r="A118" s="26" t="s">
        <v>1508</v>
      </c>
      <c r="B118" s="24">
        <v>1148.1334831146758</v>
      </c>
      <c r="C118" s="24">
        <v>52.252887135058714</v>
      </c>
      <c r="D118" s="24">
        <v>1741.1704390019363</v>
      </c>
      <c r="E118" s="24">
        <v>644.59060122107576</v>
      </c>
      <c r="F118" s="24">
        <v>34.444004493440268</v>
      </c>
      <c r="G118" s="24">
        <v>11.481334831146757</v>
      </c>
      <c r="H118" s="24">
        <v>581.32807118585049</v>
      </c>
      <c r="I118" s="24">
        <v>4878.9536633033167</v>
      </c>
    </row>
    <row r="119" spans="1:9">
      <c r="A119" s="26" t="s">
        <v>2020</v>
      </c>
      <c r="B119" s="24">
        <v>401.8467190901365</v>
      </c>
      <c r="C119" s="24">
        <v>18.288510497270551</v>
      </c>
      <c r="D119" s="24">
        <v>609.40965365067768</v>
      </c>
      <c r="E119" s="24">
        <v>225.60671042737653</v>
      </c>
      <c r="F119" s="24">
        <v>12.055401572704094</v>
      </c>
      <c r="G119" s="24">
        <v>4.0184671909013652</v>
      </c>
      <c r="H119" s="24">
        <v>203.46482491504767</v>
      </c>
      <c r="I119" s="24">
        <v>1707.633782156161</v>
      </c>
    </row>
    <row r="120" spans="1:9">
      <c r="A120" s="26" t="s">
        <v>2022</v>
      </c>
      <c r="B120" s="24">
        <v>401.8467190901365</v>
      </c>
      <c r="C120" s="24">
        <v>18.288510497270551</v>
      </c>
      <c r="D120" s="24">
        <v>609.40965365067768</v>
      </c>
      <c r="E120" s="24">
        <v>225.60671042737653</v>
      </c>
      <c r="F120" s="24">
        <v>12.055401572704094</v>
      </c>
      <c r="G120" s="24">
        <v>4.0184671909013652</v>
      </c>
      <c r="H120" s="24">
        <v>203.46482491504767</v>
      </c>
      <c r="I120" s="24">
        <v>1707.633782156161</v>
      </c>
    </row>
    <row r="121" spans="1:9">
      <c r="A121" s="26" t="s">
        <v>2016</v>
      </c>
      <c r="B121" s="24">
        <v>1722.2002246720137</v>
      </c>
      <c r="C121" s="24">
        <v>78.379330702588064</v>
      </c>
      <c r="D121" s="24">
        <v>2611.7556585029047</v>
      </c>
      <c r="E121" s="24">
        <v>966.88590183161364</v>
      </c>
      <c r="F121" s="24">
        <v>51.666006740160405</v>
      </c>
      <c r="G121" s="24">
        <v>17.222002246720134</v>
      </c>
      <c r="H121" s="24">
        <v>871.99210677877579</v>
      </c>
      <c r="I121" s="24">
        <v>7318.4304949549751</v>
      </c>
    </row>
    <row r="122" spans="1:9">
      <c r="A122" s="26" t="s">
        <v>2007</v>
      </c>
      <c r="B122" s="24">
        <v>1664.79355051628</v>
      </c>
      <c r="C122" s="24">
        <v>75.766686345835126</v>
      </c>
      <c r="D122" s="24">
        <v>2524.6971365528079</v>
      </c>
      <c r="E122" s="24">
        <v>934.65637177055987</v>
      </c>
      <c r="F122" s="24">
        <v>49.94380651548839</v>
      </c>
      <c r="G122" s="24">
        <v>16.647935505162799</v>
      </c>
      <c r="H122" s="24">
        <v>842.92570321948324</v>
      </c>
      <c r="I122" s="24">
        <v>7074.4828117898096</v>
      </c>
    </row>
    <row r="123" spans="1:9">
      <c r="A123" s="26" t="s">
        <v>2014</v>
      </c>
      <c r="B123" s="24">
        <v>918.50678649174063</v>
      </c>
      <c r="C123" s="24">
        <v>41.80230970804697</v>
      </c>
      <c r="D123" s="24">
        <v>1392.9363512015491</v>
      </c>
      <c r="E123" s="24">
        <v>515.67248097686058</v>
      </c>
      <c r="F123" s="24">
        <v>27.555203594752214</v>
      </c>
      <c r="G123" s="24">
        <v>9.1850678649174053</v>
      </c>
      <c r="H123" s="24">
        <v>465.06245694868039</v>
      </c>
      <c r="I123" s="24">
        <v>3903.1629306426539</v>
      </c>
    </row>
    <row r="124" spans="1:9">
      <c r="A124" s="26" t="s">
        <v>2028</v>
      </c>
      <c r="B124" s="24">
        <v>287.03337077866894</v>
      </c>
      <c r="C124" s="24">
        <v>13.063221783764678</v>
      </c>
      <c r="D124" s="24">
        <v>435.29260975048408</v>
      </c>
      <c r="E124" s="24">
        <v>161.14765030526894</v>
      </c>
      <c r="F124" s="24">
        <v>8.611001123360067</v>
      </c>
      <c r="G124" s="24">
        <v>2.8703337077866893</v>
      </c>
      <c r="H124" s="24">
        <v>145.33201779646262</v>
      </c>
      <c r="I124" s="24">
        <v>1219.7384158258292</v>
      </c>
    </row>
    <row r="125" spans="1:9">
      <c r="A125" s="26" t="s">
        <v>2093</v>
      </c>
      <c r="B125" s="24">
        <v>46.679367342602532</v>
      </c>
      <c r="C125" s="24">
        <v>2.1244321754923812</v>
      </c>
      <c r="D125" s="24">
        <v>70.790318132490142</v>
      </c>
      <c r="E125" s="24">
        <v>26.206954071543539</v>
      </c>
      <c r="F125" s="24">
        <v>1.4003810202780758</v>
      </c>
      <c r="G125" s="24">
        <v>0.46679367342602529</v>
      </c>
      <c r="H125" s="24">
        <v>23.634905679987522</v>
      </c>
      <c r="I125" s="24">
        <v>198.36236260529344</v>
      </c>
    </row>
    <row r="126" spans="1:9">
      <c r="A126" s="25" t="s">
        <v>17</v>
      </c>
      <c r="B126" s="24">
        <v>38512.507493567027</v>
      </c>
      <c r="C126" s="24">
        <v>3485.2967782945179</v>
      </c>
      <c r="D126" s="24">
        <v>125327.01371338959</v>
      </c>
      <c r="E126" s="24">
        <v>52260.497144131063</v>
      </c>
      <c r="F126" s="24">
        <v>1155.3752248070111</v>
      </c>
      <c r="G126" s="24">
        <v>385.12507493567028</v>
      </c>
      <c r="H126" s="24">
        <v>31559.532061909966</v>
      </c>
      <c r="I126" s="24">
        <v>269937.87022485858</v>
      </c>
    </row>
    <row r="127" spans="1:9">
      <c r="A127" s="26" t="s">
        <v>1780</v>
      </c>
      <c r="B127" s="24">
        <v>303.5932837879015</v>
      </c>
      <c r="C127" s="24">
        <v>27.474520948150918</v>
      </c>
      <c r="D127" s="24">
        <v>987.95020414951625</v>
      </c>
      <c r="E127" s="24">
        <v>411.96839606003795</v>
      </c>
      <c r="F127" s="24">
        <v>9.1077985136370465</v>
      </c>
      <c r="G127" s="24">
        <v>3.0359328378790154</v>
      </c>
      <c r="H127" s="24">
        <v>248.78312519861825</v>
      </c>
      <c r="I127" s="24">
        <v>2127.9145341020976</v>
      </c>
    </row>
    <row r="128" spans="1:9">
      <c r="A128" s="26" t="s">
        <v>1775</v>
      </c>
      <c r="B128" s="24">
        <v>98.744911633359123</v>
      </c>
      <c r="C128" s="24">
        <v>8.9361961811032344</v>
      </c>
      <c r="D128" s="24">
        <v>321.33469617548485</v>
      </c>
      <c r="E128" s="24">
        <v>133.99434387061453</v>
      </c>
      <c r="F128" s="24">
        <v>2.9623473490007735</v>
      </c>
      <c r="G128" s="24">
        <v>0.98744911633359123</v>
      </c>
      <c r="H128" s="24">
        <v>80.917691613925797</v>
      </c>
      <c r="I128" s="24">
        <v>692.11258566592073</v>
      </c>
    </row>
    <row r="129" spans="1:9">
      <c r="A129" s="26" t="s">
        <v>1462</v>
      </c>
      <c r="B129" s="24">
        <v>667.90522433338333</v>
      </c>
      <c r="C129" s="24">
        <v>60.443946085932019</v>
      </c>
      <c r="D129" s="24">
        <v>2173.4904491289358</v>
      </c>
      <c r="E129" s="24">
        <v>906.33047133208356</v>
      </c>
      <c r="F129" s="24">
        <v>20.037156730001502</v>
      </c>
      <c r="G129" s="24">
        <v>6.6790522433338335</v>
      </c>
      <c r="H129" s="24">
        <v>547.32287543696009</v>
      </c>
      <c r="I129" s="24">
        <v>4681.4119750246145</v>
      </c>
    </row>
    <row r="130" spans="1:9">
      <c r="A130" s="26" t="s">
        <v>1762</v>
      </c>
      <c r="B130" s="24">
        <v>1199.2606403919644</v>
      </c>
      <c r="C130" s="24">
        <v>108.53043643007942</v>
      </c>
      <c r="D130" s="24">
        <v>3902.6218884718837</v>
      </c>
      <c r="E130" s="24">
        <v>1627.3663116519187</v>
      </c>
      <c r="F130" s="24">
        <v>35.977819211758934</v>
      </c>
      <c r="G130" s="24">
        <v>11.992606403919645</v>
      </c>
      <c r="H130" s="24">
        <v>982.74838732219314</v>
      </c>
      <c r="I130" s="24">
        <v>8405.7332066986473</v>
      </c>
    </row>
    <row r="131" spans="1:9">
      <c r="A131" s="26" t="s">
        <v>1761</v>
      </c>
      <c r="B131" s="24">
        <v>24.686227908339777</v>
      </c>
      <c r="C131" s="24">
        <v>2.2340490452758086</v>
      </c>
      <c r="D131" s="24">
        <v>80.333674043871213</v>
      </c>
      <c r="E131" s="24">
        <v>33.498585967653632</v>
      </c>
      <c r="F131" s="24">
        <v>0.74058683725019347</v>
      </c>
      <c r="G131" s="24">
        <v>0.24686227908339781</v>
      </c>
      <c r="H131" s="24">
        <v>20.229422903481453</v>
      </c>
      <c r="I131" s="24">
        <v>173.02814641648015</v>
      </c>
    </row>
    <row r="132" spans="1:9">
      <c r="A132" s="26" t="s">
        <v>1766</v>
      </c>
      <c r="B132" s="24">
        <v>4250.3059730306213</v>
      </c>
      <c r="C132" s="24">
        <v>384.64329327411281</v>
      </c>
      <c r="D132" s="24">
        <v>13831.302858093228</v>
      </c>
      <c r="E132" s="24">
        <v>5767.5575448405307</v>
      </c>
      <c r="F132" s="24">
        <v>127.50917919091867</v>
      </c>
      <c r="G132" s="24">
        <v>42.503059730306219</v>
      </c>
      <c r="H132" s="24">
        <v>3482.9637527806558</v>
      </c>
      <c r="I132" s="24">
        <v>29790.803477429366</v>
      </c>
    </row>
    <row r="133" spans="1:9">
      <c r="A133" s="26" t="s">
        <v>1757</v>
      </c>
      <c r="B133" s="24">
        <v>222.17605117505803</v>
      </c>
      <c r="C133" s="24">
        <v>20.106441407482276</v>
      </c>
      <c r="D133" s="24">
        <v>723.00306639484074</v>
      </c>
      <c r="E133" s="24">
        <v>301.4872737088827</v>
      </c>
      <c r="F133" s="24">
        <v>6.6652815352517409</v>
      </c>
      <c r="G133" s="24">
        <v>2.2217605117505799</v>
      </c>
      <c r="H133" s="24">
        <v>182.06480613133306</v>
      </c>
      <c r="I133" s="24">
        <v>1557.2533177483213</v>
      </c>
    </row>
    <row r="134" spans="1:9">
      <c r="A134" s="26" t="s">
        <v>1783</v>
      </c>
      <c r="B134" s="24">
        <v>303.5932837879015</v>
      </c>
      <c r="C134" s="24">
        <v>27.474520948150918</v>
      </c>
      <c r="D134" s="24">
        <v>987.95020414951625</v>
      </c>
      <c r="E134" s="24">
        <v>411.96839606003795</v>
      </c>
      <c r="F134" s="24">
        <v>9.1077985136370465</v>
      </c>
      <c r="G134" s="24">
        <v>3.0359328378790154</v>
      </c>
      <c r="H134" s="24">
        <v>248.78312519861825</v>
      </c>
      <c r="I134" s="24">
        <v>2127.9145341020976</v>
      </c>
    </row>
    <row r="135" spans="1:9">
      <c r="A135" s="26" t="s">
        <v>1774</v>
      </c>
      <c r="B135" s="24">
        <v>1498.3914753624936</v>
      </c>
      <c r="C135" s="24">
        <v>135.60111562658409</v>
      </c>
      <c r="D135" s="24">
        <v>4876.0504366574633</v>
      </c>
      <c r="E135" s="24">
        <v>2033.2792777009381</v>
      </c>
      <c r="F135" s="24">
        <v>44.951744260874811</v>
      </c>
      <c r="G135" s="24">
        <v>14.983914753624937</v>
      </c>
      <c r="H135" s="24">
        <v>1227.8747057925032</v>
      </c>
      <c r="I135" s="24">
        <v>10502.370007717534</v>
      </c>
    </row>
    <row r="136" spans="1:9">
      <c r="A136" s="26" t="s">
        <v>1786</v>
      </c>
      <c r="B136" s="24">
        <v>607.186567575803</v>
      </c>
      <c r="C136" s="24">
        <v>54.949041896301836</v>
      </c>
      <c r="D136" s="24">
        <v>1975.9004082990325</v>
      </c>
      <c r="E136" s="24">
        <v>823.93679212007589</v>
      </c>
      <c r="F136" s="24">
        <v>18.215597027274093</v>
      </c>
      <c r="G136" s="24">
        <v>6.0718656757580307</v>
      </c>
      <c r="H136" s="24">
        <v>497.5662503972365</v>
      </c>
      <c r="I136" s="24">
        <v>4255.8290682041952</v>
      </c>
    </row>
    <row r="137" spans="1:9">
      <c r="A137" s="26" t="s">
        <v>1781</v>
      </c>
      <c r="B137" s="24">
        <v>1214.373135151606</v>
      </c>
      <c r="C137" s="24">
        <v>109.89808379260367</v>
      </c>
      <c r="D137" s="24">
        <v>3951.800816598065</v>
      </c>
      <c r="E137" s="24">
        <v>1647.8735842401518</v>
      </c>
      <c r="F137" s="24">
        <v>36.431194054548186</v>
      </c>
      <c r="G137" s="24">
        <v>12.143731351516061</v>
      </c>
      <c r="H137" s="24">
        <v>995.132500794473</v>
      </c>
      <c r="I137" s="24">
        <v>8511.6581364083904</v>
      </c>
    </row>
    <row r="138" spans="1:9">
      <c r="A138" s="26" t="s">
        <v>1773</v>
      </c>
      <c r="B138" s="24">
        <v>82.287426361132589</v>
      </c>
      <c r="C138" s="24">
        <v>7.4468301509193617</v>
      </c>
      <c r="D138" s="24">
        <v>267.77891347957069</v>
      </c>
      <c r="E138" s="24">
        <v>111.66195322551209</v>
      </c>
      <c r="F138" s="24">
        <v>2.4686227908339777</v>
      </c>
      <c r="G138" s="24">
        <v>0.82287426361132587</v>
      </c>
      <c r="H138" s="24">
        <v>67.431409678271493</v>
      </c>
      <c r="I138" s="24">
        <v>576.76048805493383</v>
      </c>
    </row>
    <row r="139" spans="1:9">
      <c r="A139" s="26" t="s">
        <v>1759</v>
      </c>
      <c r="B139" s="24">
        <v>2008.8269573314758</v>
      </c>
      <c r="C139" s="24">
        <v>181.79439818890137</v>
      </c>
      <c r="D139" s="24">
        <v>6537.1044373405603</v>
      </c>
      <c r="E139" s="24">
        <v>2725.9272973646525</v>
      </c>
      <c r="F139" s="24">
        <v>60.264808719944284</v>
      </c>
      <c r="G139" s="24">
        <v>20.088269573314758</v>
      </c>
      <c r="H139" s="24">
        <v>1646.157129013774</v>
      </c>
      <c r="I139" s="24">
        <v>14080.061408697371</v>
      </c>
    </row>
    <row r="140" spans="1:9">
      <c r="A140" s="26" t="s">
        <v>1784</v>
      </c>
      <c r="B140" s="24">
        <v>303.5932837879015</v>
      </c>
      <c r="C140" s="24">
        <v>27.474520948150918</v>
      </c>
      <c r="D140" s="24">
        <v>987.95020414951625</v>
      </c>
      <c r="E140" s="24">
        <v>411.96839606003795</v>
      </c>
      <c r="F140" s="24">
        <v>9.1077985136370465</v>
      </c>
      <c r="G140" s="24">
        <v>3.0359328378790154</v>
      </c>
      <c r="H140" s="24">
        <v>248.78312519861825</v>
      </c>
      <c r="I140" s="24">
        <v>2127.9145341020976</v>
      </c>
    </row>
    <row r="141" spans="1:9">
      <c r="A141" s="26" t="s">
        <v>1768</v>
      </c>
      <c r="B141" s="24">
        <v>32.914970544453034</v>
      </c>
      <c r="C141" s="24">
        <v>2.9787320603677445</v>
      </c>
      <c r="D141" s="24">
        <v>107.11156539182828</v>
      </c>
      <c r="E141" s="24">
        <v>44.664781290204836</v>
      </c>
      <c r="F141" s="24">
        <v>0.98744911633359111</v>
      </c>
      <c r="G141" s="24">
        <v>0.32914970544453037</v>
      </c>
      <c r="H141" s="24">
        <v>26.972563871308598</v>
      </c>
      <c r="I141" s="24">
        <v>230.70419522197355</v>
      </c>
    </row>
    <row r="142" spans="1:9">
      <c r="A142" s="26" t="s">
        <v>1779</v>
      </c>
      <c r="B142" s="24">
        <v>3400.2447784244969</v>
      </c>
      <c r="C142" s="24">
        <v>307.71463461929028</v>
      </c>
      <c r="D142" s="24">
        <v>11065.042286474581</v>
      </c>
      <c r="E142" s="24">
        <v>4614.0460358724249</v>
      </c>
      <c r="F142" s="24">
        <v>102.00734335273492</v>
      </c>
      <c r="G142" s="24">
        <v>34.002447784244971</v>
      </c>
      <c r="H142" s="24">
        <v>2786.3710022245245</v>
      </c>
      <c r="I142" s="24">
        <v>23832.642781943494</v>
      </c>
    </row>
    <row r="143" spans="1:9">
      <c r="A143" s="26" t="s">
        <v>1760</v>
      </c>
      <c r="B143" s="24">
        <v>12.343113954169889</v>
      </c>
      <c r="C143" s="24">
        <v>1.1170245226379043</v>
      </c>
      <c r="D143" s="24">
        <v>40.166837021935606</v>
      </c>
      <c r="E143" s="24">
        <v>16.749292983826816</v>
      </c>
      <c r="F143" s="24">
        <v>0.37029341862509674</v>
      </c>
      <c r="G143" s="24">
        <v>0.1234311395416989</v>
      </c>
      <c r="H143" s="24">
        <v>10.114711451740726</v>
      </c>
      <c r="I143" s="24">
        <v>86.514073208240077</v>
      </c>
    </row>
    <row r="144" spans="1:9">
      <c r="A144" s="26" t="s">
        <v>1777</v>
      </c>
      <c r="B144" s="24">
        <v>1821.5597027274089</v>
      </c>
      <c r="C144" s="24">
        <v>164.84712568890552</v>
      </c>
      <c r="D144" s="24">
        <v>5927.7012248970977</v>
      </c>
      <c r="E144" s="24">
        <v>2471.8103763602276</v>
      </c>
      <c r="F144" s="24">
        <v>54.646791081822279</v>
      </c>
      <c r="G144" s="24">
        <v>18.215597027274093</v>
      </c>
      <c r="H144" s="24">
        <v>1492.6987511917096</v>
      </c>
      <c r="I144" s="24">
        <v>12767.487204612586</v>
      </c>
    </row>
    <row r="145" spans="1:9">
      <c r="A145" s="26" t="s">
        <v>1764</v>
      </c>
      <c r="B145" s="24">
        <v>572.1510517398317</v>
      </c>
      <c r="C145" s="24">
        <v>51.778405175506805</v>
      </c>
      <c r="D145" s="24">
        <v>1861.8881857927754</v>
      </c>
      <c r="E145" s="24">
        <v>776.39448458284846</v>
      </c>
      <c r="F145" s="24">
        <v>17.164531552194951</v>
      </c>
      <c r="G145" s="24">
        <v>5.7215105173983165</v>
      </c>
      <c r="H145" s="24">
        <v>468.85598047997433</v>
      </c>
      <c r="I145" s="24">
        <v>4010.261767021037</v>
      </c>
    </row>
    <row r="146" spans="1:9">
      <c r="A146" s="26" t="s">
        <v>1765</v>
      </c>
      <c r="B146" s="24">
        <v>24.686227908339777</v>
      </c>
      <c r="C146" s="24">
        <v>2.2340490452758086</v>
      </c>
      <c r="D146" s="24">
        <v>80.333674043871213</v>
      </c>
      <c r="E146" s="24">
        <v>33.498585967653632</v>
      </c>
      <c r="F146" s="24">
        <v>0.74058683725019347</v>
      </c>
      <c r="G146" s="24">
        <v>0.24686227908339781</v>
      </c>
      <c r="H146" s="24">
        <v>20.229422903481453</v>
      </c>
      <c r="I146" s="24">
        <v>173.02814641648015</v>
      </c>
    </row>
    <row r="147" spans="1:9">
      <c r="A147" s="26" t="s">
        <v>1778</v>
      </c>
      <c r="B147" s="24">
        <v>2246.5903000304711</v>
      </c>
      <c r="C147" s="24">
        <v>203.31145501631681</v>
      </c>
      <c r="D147" s="24">
        <v>7310.83151070642</v>
      </c>
      <c r="E147" s="24">
        <v>3048.5661308442809</v>
      </c>
      <c r="F147" s="24">
        <v>67.397709000914148</v>
      </c>
      <c r="G147" s="24">
        <v>22.465903000304714</v>
      </c>
      <c r="H147" s="24">
        <v>1840.995126469775</v>
      </c>
      <c r="I147" s="24">
        <v>15746.567552355522</v>
      </c>
    </row>
    <row r="148" spans="1:9">
      <c r="A148" s="26" t="s">
        <v>1769</v>
      </c>
      <c r="B148" s="24">
        <v>49.372455816679555</v>
      </c>
      <c r="C148" s="24">
        <v>4.4680980905516172</v>
      </c>
      <c r="D148" s="24">
        <v>160.66734808774243</v>
      </c>
      <c r="E148" s="24">
        <v>66.997171935307264</v>
      </c>
      <c r="F148" s="24">
        <v>1.4811736745003869</v>
      </c>
      <c r="G148" s="24">
        <v>0.49372455816679561</v>
      </c>
      <c r="H148" s="24">
        <v>40.458845806962906</v>
      </c>
      <c r="I148" s="24">
        <v>346.05629283296031</v>
      </c>
    </row>
    <row r="149" spans="1:9">
      <c r="A149" s="26" t="s">
        <v>1767</v>
      </c>
      <c r="B149" s="24">
        <v>373.53759619486419</v>
      </c>
      <c r="C149" s="24">
        <v>33.804326576432373</v>
      </c>
      <c r="D149" s="24">
        <v>1215.5622806071515</v>
      </c>
      <c r="E149" s="24">
        <v>506.88105630172322</v>
      </c>
      <c r="F149" s="24">
        <v>11.206127885845927</v>
      </c>
      <c r="G149" s="24">
        <v>3.7353759619486424</v>
      </c>
      <c r="H149" s="24">
        <v>306.099823425149</v>
      </c>
      <c r="I149" s="24">
        <v>2618.1609489487914</v>
      </c>
    </row>
    <row r="150" spans="1:9">
      <c r="A150" s="26" t="s">
        <v>1771</v>
      </c>
      <c r="B150" s="24">
        <v>74.058683725019335</v>
      </c>
      <c r="C150" s="24">
        <v>6.7021471358274258</v>
      </c>
      <c r="D150" s="24">
        <v>241.00102213161364</v>
      </c>
      <c r="E150" s="24">
        <v>100.49575790296089</v>
      </c>
      <c r="F150" s="24">
        <v>2.2217605117505803</v>
      </c>
      <c r="G150" s="24">
        <v>0.74058683725019336</v>
      </c>
      <c r="H150" s="24">
        <v>60.688268710444355</v>
      </c>
      <c r="I150" s="24">
        <v>519.08443924944049</v>
      </c>
    </row>
    <row r="151" spans="1:9">
      <c r="A151" s="26" t="s">
        <v>1787</v>
      </c>
      <c r="B151" s="24">
        <v>388.59940324851391</v>
      </c>
      <c r="C151" s="24">
        <v>35.167386813633172</v>
      </c>
      <c r="D151" s="24">
        <v>1264.5762613113809</v>
      </c>
      <c r="E151" s="24">
        <v>527.31954695684851</v>
      </c>
      <c r="F151" s="24">
        <v>11.657982097455418</v>
      </c>
      <c r="G151" s="24">
        <v>3.8859940324851396</v>
      </c>
      <c r="H151" s="24">
        <v>318.44240025423136</v>
      </c>
      <c r="I151" s="24">
        <v>2723.7306036506848</v>
      </c>
    </row>
    <row r="152" spans="1:9">
      <c r="A152" s="26" t="s">
        <v>1488</v>
      </c>
      <c r="B152" s="24">
        <v>201.60419458477486</v>
      </c>
      <c r="C152" s="24">
        <v>18.244733869752437</v>
      </c>
      <c r="D152" s="24">
        <v>656.05833802494817</v>
      </c>
      <c r="E152" s="24">
        <v>273.57178540250464</v>
      </c>
      <c r="F152" s="24">
        <v>6.0481258375432461</v>
      </c>
      <c r="G152" s="24">
        <v>2.0160419458477485</v>
      </c>
      <c r="H152" s="24">
        <v>165.20695371176515</v>
      </c>
      <c r="I152" s="24">
        <v>1413.0631957345881</v>
      </c>
    </row>
    <row r="153" spans="1:9">
      <c r="A153" s="26" t="s">
        <v>1782</v>
      </c>
      <c r="B153" s="24">
        <v>467.53365703336834</v>
      </c>
      <c r="C153" s="24">
        <v>42.310762260152416</v>
      </c>
      <c r="D153" s="24">
        <v>1521.4433143902552</v>
      </c>
      <c r="E153" s="24">
        <v>634.43132993245854</v>
      </c>
      <c r="F153" s="24">
        <v>14.026009711001052</v>
      </c>
      <c r="G153" s="24">
        <v>4.675336570333684</v>
      </c>
      <c r="H153" s="24">
        <v>383.12601280587211</v>
      </c>
      <c r="I153" s="24">
        <v>3276.9883825172305</v>
      </c>
    </row>
    <row r="154" spans="1:9">
      <c r="A154" s="26" t="s">
        <v>1776</v>
      </c>
      <c r="B154" s="24">
        <v>535.12170987732202</v>
      </c>
      <c r="C154" s="24">
        <v>48.427331607593089</v>
      </c>
      <c r="D154" s="24">
        <v>1741.3876747269683</v>
      </c>
      <c r="E154" s="24">
        <v>726.14660563136806</v>
      </c>
      <c r="F154" s="24">
        <v>16.053651296319661</v>
      </c>
      <c r="G154" s="24">
        <v>5.3512170987732199</v>
      </c>
      <c r="H154" s="24">
        <v>438.51184612475214</v>
      </c>
      <c r="I154" s="24">
        <v>3750.7195473963166</v>
      </c>
    </row>
    <row r="155" spans="1:9">
      <c r="A155" s="26" t="s">
        <v>1772</v>
      </c>
      <c r="B155" s="24">
        <v>135.77425349586878</v>
      </c>
      <c r="C155" s="24">
        <v>12.287269749016948</v>
      </c>
      <c r="D155" s="24">
        <v>441.83520724129164</v>
      </c>
      <c r="E155" s="24">
        <v>184.24222282209496</v>
      </c>
      <c r="F155" s="24">
        <v>4.0732276048760641</v>
      </c>
      <c r="G155" s="24">
        <v>1.3577425349586878</v>
      </c>
      <c r="H155" s="24">
        <v>111.26182596914798</v>
      </c>
      <c r="I155" s="24">
        <v>951.65480529064087</v>
      </c>
    </row>
    <row r="156" spans="1:9">
      <c r="A156" s="26" t="s">
        <v>1758</v>
      </c>
      <c r="B156" s="24">
        <v>1818.4422444226218</v>
      </c>
      <c r="C156" s="24">
        <v>164.56500260491887</v>
      </c>
      <c r="D156" s="24">
        <v>5917.5564235028942</v>
      </c>
      <c r="E156" s="24">
        <v>2467.5800644060787</v>
      </c>
      <c r="F156" s="24">
        <v>54.553267332678658</v>
      </c>
      <c r="G156" s="24">
        <v>18.184422444226218</v>
      </c>
      <c r="H156" s="24">
        <v>1490.144112926776</v>
      </c>
      <c r="I156" s="24">
        <v>12745.636639430619</v>
      </c>
    </row>
    <row r="157" spans="1:9">
      <c r="A157" s="26" t="s">
        <v>1770</v>
      </c>
      <c r="B157" s="24">
        <v>8646.7354874847406</v>
      </c>
      <c r="C157" s="24">
        <v>782.510443972762</v>
      </c>
      <c r="D157" s="24">
        <v>28138.119471890132</v>
      </c>
      <c r="E157" s="24">
        <v>11733.401034072729</v>
      </c>
      <c r="F157" s="24">
        <v>259.40206462454233</v>
      </c>
      <c r="G157" s="24">
        <v>86.467354874847445</v>
      </c>
      <c r="H157" s="24">
        <v>7085.6701785442392</v>
      </c>
      <c r="I157" s="24">
        <v>60605.800914916064</v>
      </c>
    </row>
    <row r="158" spans="1:9">
      <c r="A158" s="26" t="s">
        <v>1785</v>
      </c>
      <c r="B158" s="24">
        <v>303.5932837879015</v>
      </c>
      <c r="C158" s="24">
        <v>27.474520948150918</v>
      </c>
      <c r="D158" s="24">
        <v>987.95020414951625</v>
      </c>
      <c r="E158" s="24">
        <v>411.96839606003795</v>
      </c>
      <c r="F158" s="24">
        <v>9.1077985136370465</v>
      </c>
      <c r="G158" s="24">
        <v>3.0359328378790154</v>
      </c>
      <c r="H158" s="24">
        <v>248.78312519861825</v>
      </c>
      <c r="I158" s="24">
        <v>2127.9145341020976</v>
      </c>
    </row>
    <row r="159" spans="1:9">
      <c r="A159" s="26" t="s">
        <v>676</v>
      </c>
      <c r="B159" s="24">
        <v>3807.6942581770836</v>
      </c>
      <c r="C159" s="24">
        <v>344.58791167964972</v>
      </c>
      <c r="D159" s="24">
        <v>12390.960276753336</v>
      </c>
      <c r="E159" s="24">
        <v>5166.9446591714786</v>
      </c>
      <c r="F159" s="24">
        <v>114.23082774531252</v>
      </c>
      <c r="G159" s="24">
        <v>38.076942581770837</v>
      </c>
      <c r="H159" s="24">
        <v>3120.2603217399624</v>
      </c>
      <c r="I159" s="24">
        <v>26688.495385335038</v>
      </c>
    </row>
    <row r="160" spans="1:9">
      <c r="A160" s="26" t="s">
        <v>115</v>
      </c>
      <c r="B160" s="24">
        <v>242.87462703032122</v>
      </c>
      <c r="C160" s="24">
        <v>21.979616758520734</v>
      </c>
      <c r="D160" s="24">
        <v>790.36016331961298</v>
      </c>
      <c r="E160" s="24">
        <v>329.57471684803039</v>
      </c>
      <c r="F160" s="24">
        <v>7.2862388109096372</v>
      </c>
      <c r="G160" s="24">
        <v>2.4287462703032121</v>
      </c>
      <c r="H160" s="24">
        <v>199.02650015889461</v>
      </c>
      <c r="I160" s="24">
        <v>1702.331627281678</v>
      </c>
    </row>
    <row r="161" spans="1:9">
      <c r="A161" s="26" t="s">
        <v>2073</v>
      </c>
      <c r="B161" s="24">
        <v>572.1510517398317</v>
      </c>
      <c r="C161" s="24">
        <v>51.778405175506798</v>
      </c>
      <c r="D161" s="24">
        <v>1861.8881857927754</v>
      </c>
      <c r="E161" s="24">
        <v>776.39448458284846</v>
      </c>
      <c r="F161" s="24">
        <v>17.164531552194951</v>
      </c>
      <c r="G161" s="24">
        <v>5.7215105173983165</v>
      </c>
      <c r="H161" s="24">
        <v>468.85598047997428</v>
      </c>
      <c r="I161" s="24">
        <v>4010.2617670210366</v>
      </c>
    </row>
    <row r="162" spans="1:9">
      <c r="A162" s="25" t="s">
        <v>18</v>
      </c>
      <c r="B162" s="24">
        <v>91896.599360456617</v>
      </c>
      <c r="C162" s="24">
        <v>2256.392720906028</v>
      </c>
      <c r="D162" s="24">
        <v>78746.830271326267</v>
      </c>
      <c r="E162" s="24">
        <v>80703.889427141316</v>
      </c>
      <c r="F162" s="24">
        <v>2756.8979808136992</v>
      </c>
      <c r="G162" s="24">
        <v>918.96599360456628</v>
      </c>
      <c r="H162" s="24">
        <v>21181.391957115673</v>
      </c>
      <c r="I162" s="24">
        <v>181348.79457638421</v>
      </c>
    </row>
    <row r="163" spans="1:9">
      <c r="A163" s="26" t="s">
        <v>1793</v>
      </c>
      <c r="B163" s="24">
        <v>3718.0005544404771</v>
      </c>
      <c r="C163" s="24">
        <v>91.290313741185059</v>
      </c>
      <c r="D163" s="24">
        <v>3185.9803371048965</v>
      </c>
      <c r="E163" s="24">
        <v>3265.1600573234032</v>
      </c>
      <c r="F163" s="24">
        <v>111.54001663321432</v>
      </c>
      <c r="G163" s="24">
        <v>37.180005544404771</v>
      </c>
      <c r="H163" s="24">
        <v>856.96780499436522</v>
      </c>
      <c r="I163" s="24">
        <v>7337.104130887381</v>
      </c>
    </row>
    <row r="164" spans="1:9">
      <c r="A164" s="26" t="s">
        <v>1794</v>
      </c>
      <c r="B164" s="24">
        <v>10782.201607877383</v>
      </c>
      <c r="C164" s="24">
        <v>264.74190984943664</v>
      </c>
      <c r="D164" s="24">
        <v>9239.3429776041994</v>
      </c>
      <c r="E164" s="24">
        <v>9468.964166237869</v>
      </c>
      <c r="F164" s="24">
        <v>323.46604823632157</v>
      </c>
      <c r="G164" s="24">
        <v>107.82201607877383</v>
      </c>
      <c r="H164" s="24">
        <v>2485.2066344836589</v>
      </c>
      <c r="I164" s="24">
        <v>21277.601979573406</v>
      </c>
    </row>
    <row r="165" spans="1:9">
      <c r="A165" s="26" t="s">
        <v>1816</v>
      </c>
      <c r="B165" s="24">
        <v>2119.2603160310719</v>
      </c>
      <c r="C165" s="24">
        <v>52.035478832475484</v>
      </c>
      <c r="D165" s="24">
        <v>1816.0087921497909</v>
      </c>
      <c r="E165" s="24">
        <v>1861.1412326743398</v>
      </c>
      <c r="F165" s="24">
        <v>63.57780948093216</v>
      </c>
      <c r="G165" s="24">
        <v>21.192603160310718</v>
      </c>
      <c r="H165" s="24">
        <v>488.47164884678813</v>
      </c>
      <c r="I165" s="24">
        <v>4182.1493546058064</v>
      </c>
    </row>
    <row r="166" spans="1:9">
      <c r="A166" s="26" t="s">
        <v>1796</v>
      </c>
      <c r="B166" s="24">
        <v>3346.2004989964289</v>
      </c>
      <c r="C166" s="24">
        <v>82.161282367066548</v>
      </c>
      <c r="D166" s="24">
        <v>2867.3823033944063</v>
      </c>
      <c r="E166" s="24">
        <v>2938.6440515910626</v>
      </c>
      <c r="F166" s="24">
        <v>100.38601496989287</v>
      </c>
      <c r="G166" s="24">
        <v>33.462004989964292</v>
      </c>
      <c r="H166" s="24">
        <v>771.27102449492861</v>
      </c>
      <c r="I166" s="24">
        <v>6603.3937177986418</v>
      </c>
    </row>
    <row r="167" spans="1:9">
      <c r="A167" s="26" t="s">
        <v>1788</v>
      </c>
      <c r="B167" s="24">
        <v>226.74268656015533</v>
      </c>
      <c r="C167" s="24">
        <v>5.5673501634834555</v>
      </c>
      <c r="D167" s="24">
        <v>194.29737311368081</v>
      </c>
      <c r="E167" s="24">
        <v>199.12615735417364</v>
      </c>
      <c r="F167" s="24">
        <v>6.8022805968046605</v>
      </c>
      <c r="G167" s="24">
        <v>2.2674268656015535</v>
      </c>
      <c r="H167" s="24">
        <v>52.262279027342316</v>
      </c>
      <c r="I167" s="24">
        <v>447.45412967249518</v>
      </c>
    </row>
    <row r="168" spans="1:9">
      <c r="A168" s="26" t="s">
        <v>1811</v>
      </c>
      <c r="B168" s="24">
        <v>1859.0002772202386</v>
      </c>
      <c r="C168" s="24">
        <v>45.64515687059253</v>
      </c>
      <c r="D168" s="24">
        <v>1592.9901685524483</v>
      </c>
      <c r="E168" s="24">
        <v>1632.5800286617016</v>
      </c>
      <c r="F168" s="24">
        <v>55.770008316607161</v>
      </c>
      <c r="G168" s="24">
        <v>18.590002772202386</v>
      </c>
      <c r="H168" s="24">
        <v>428.48390249718261</v>
      </c>
      <c r="I168" s="24">
        <v>3668.5520654436905</v>
      </c>
    </row>
    <row r="169" spans="1:9">
      <c r="A169" s="26" t="s">
        <v>1805</v>
      </c>
      <c r="B169" s="24">
        <v>5577.0008316607154</v>
      </c>
      <c r="C169" s="24">
        <v>136.93547061177759</v>
      </c>
      <c r="D169" s="24">
        <v>4778.9705056573448</v>
      </c>
      <c r="E169" s="24">
        <v>4897.740085985105</v>
      </c>
      <c r="F169" s="24">
        <v>167.31002494982147</v>
      </c>
      <c r="G169" s="24">
        <v>55.770008316607161</v>
      </c>
      <c r="H169" s="24">
        <v>1285.4517074915479</v>
      </c>
      <c r="I169" s="24">
        <v>11005.656196331071</v>
      </c>
    </row>
    <row r="170" spans="1:9">
      <c r="A170" s="26" t="s">
        <v>1810</v>
      </c>
      <c r="B170" s="24">
        <v>1859.0002772202386</v>
      </c>
      <c r="C170" s="24">
        <v>45.64515687059253</v>
      </c>
      <c r="D170" s="24">
        <v>1592.9901685524483</v>
      </c>
      <c r="E170" s="24">
        <v>1632.5800286617016</v>
      </c>
      <c r="F170" s="24">
        <v>55.770008316607161</v>
      </c>
      <c r="G170" s="24">
        <v>18.590002772202386</v>
      </c>
      <c r="H170" s="24">
        <v>428.48390249718261</v>
      </c>
      <c r="I170" s="24">
        <v>3668.5520654436905</v>
      </c>
    </row>
    <row r="171" spans="1:9">
      <c r="A171" s="26" t="s">
        <v>1808</v>
      </c>
      <c r="B171" s="24">
        <v>12641.201885097622</v>
      </c>
      <c r="C171" s="24">
        <v>310.38706672002917</v>
      </c>
      <c r="D171" s="24">
        <v>10832.333146156649</v>
      </c>
      <c r="E171" s="24">
        <v>11101.54419489957</v>
      </c>
      <c r="F171" s="24">
        <v>379.23605655292869</v>
      </c>
      <c r="G171" s="24">
        <v>126.41201885097621</v>
      </c>
      <c r="H171" s="24">
        <v>2913.690536980841</v>
      </c>
      <c r="I171" s="24">
        <v>24946.154045017094</v>
      </c>
    </row>
    <row r="172" spans="1:9">
      <c r="A172" s="26" t="s">
        <v>1809</v>
      </c>
      <c r="B172" s="24">
        <v>1859.0002772202386</v>
      </c>
      <c r="C172" s="24">
        <v>45.64515687059253</v>
      </c>
      <c r="D172" s="24">
        <v>1592.9901685524483</v>
      </c>
      <c r="E172" s="24">
        <v>1632.5800286617016</v>
      </c>
      <c r="F172" s="24">
        <v>55.770008316607161</v>
      </c>
      <c r="G172" s="24">
        <v>18.590002772202386</v>
      </c>
      <c r="H172" s="24">
        <v>428.48390249718261</v>
      </c>
      <c r="I172" s="24">
        <v>3668.5520654436905</v>
      </c>
    </row>
    <row r="173" spans="1:9">
      <c r="A173" s="26" t="s">
        <v>1789</v>
      </c>
      <c r="B173" s="24">
        <v>2230.8003326642861</v>
      </c>
      <c r="C173" s="24">
        <v>54.774188244711034</v>
      </c>
      <c r="D173" s="24">
        <v>1911.5882022629378</v>
      </c>
      <c r="E173" s="24">
        <v>1959.0960343940417</v>
      </c>
      <c r="F173" s="24">
        <v>66.924009979928584</v>
      </c>
      <c r="G173" s="24">
        <v>22.308003326642861</v>
      </c>
      <c r="H173" s="24">
        <v>514.180682996619</v>
      </c>
      <c r="I173" s="24">
        <v>4402.2624785324278</v>
      </c>
    </row>
    <row r="174" spans="1:9">
      <c r="A174" s="26" t="s">
        <v>1800</v>
      </c>
      <c r="B174" s="24">
        <v>3718.0005544404771</v>
      </c>
      <c r="C174" s="24">
        <v>91.290313741185059</v>
      </c>
      <c r="D174" s="24">
        <v>3185.9803371048965</v>
      </c>
      <c r="E174" s="24">
        <v>3265.1600573234032</v>
      </c>
      <c r="F174" s="24">
        <v>111.54001663321432</v>
      </c>
      <c r="G174" s="24">
        <v>37.180005544404771</v>
      </c>
      <c r="H174" s="24">
        <v>856.96780499436522</v>
      </c>
      <c r="I174" s="24">
        <v>7337.104130887381</v>
      </c>
    </row>
    <row r="175" spans="1:9">
      <c r="A175" s="26" t="s">
        <v>1804</v>
      </c>
      <c r="B175" s="24">
        <v>1859.0002772202386</v>
      </c>
      <c r="C175" s="24">
        <v>45.64515687059253</v>
      </c>
      <c r="D175" s="24">
        <v>1592.9901685524483</v>
      </c>
      <c r="E175" s="24">
        <v>1632.5800286617016</v>
      </c>
      <c r="F175" s="24">
        <v>55.770008316607161</v>
      </c>
      <c r="G175" s="24">
        <v>18.590002772202386</v>
      </c>
      <c r="H175" s="24">
        <v>428.48390249718261</v>
      </c>
      <c r="I175" s="24">
        <v>3668.5520654436905</v>
      </c>
    </row>
    <row r="176" spans="1:9">
      <c r="A176" s="26" t="s">
        <v>1790</v>
      </c>
      <c r="B176" s="24">
        <v>125.96815920008629</v>
      </c>
      <c r="C176" s="24">
        <v>3.092972313046364</v>
      </c>
      <c r="D176" s="24">
        <v>107.94298506315602</v>
      </c>
      <c r="E176" s="24">
        <v>110.62564297454091</v>
      </c>
      <c r="F176" s="24">
        <v>3.7790447760025891</v>
      </c>
      <c r="G176" s="24">
        <v>1.259681592000863</v>
      </c>
      <c r="H176" s="24">
        <v>29.034599459634624</v>
      </c>
      <c r="I176" s="24">
        <v>248.58562759583069</v>
      </c>
    </row>
    <row r="177" spans="1:9">
      <c r="A177" s="26" t="s">
        <v>1802</v>
      </c>
      <c r="B177" s="24">
        <v>929.50013861011928</v>
      </c>
      <c r="C177" s="24">
        <v>22.822578435296265</v>
      </c>
      <c r="D177" s="24">
        <v>796.49508427622413</v>
      </c>
      <c r="E177" s="24">
        <v>816.29001433085079</v>
      </c>
      <c r="F177" s="24">
        <v>27.88500415830358</v>
      </c>
      <c r="G177" s="24">
        <v>9.2950013861011929</v>
      </c>
      <c r="H177" s="24">
        <v>214.24195124859131</v>
      </c>
      <c r="I177" s="24">
        <v>1834.2760327218452</v>
      </c>
    </row>
    <row r="178" spans="1:9">
      <c r="A178" s="26" t="s">
        <v>1791</v>
      </c>
      <c r="B178" s="24">
        <v>75.580895520051783</v>
      </c>
      <c r="C178" s="24">
        <v>1.8557833878278185</v>
      </c>
      <c r="D178" s="24">
        <v>64.765791037893607</v>
      </c>
      <c r="E178" s="24">
        <v>66.375385784724543</v>
      </c>
      <c r="F178" s="24">
        <v>2.2674268656015535</v>
      </c>
      <c r="G178" s="24">
        <v>0.75580895520051783</v>
      </c>
      <c r="H178" s="24">
        <v>17.420759675780772</v>
      </c>
      <c r="I178" s="24">
        <v>149.15137655749839</v>
      </c>
    </row>
    <row r="179" spans="1:9">
      <c r="A179" s="26" t="s">
        <v>1797</v>
      </c>
      <c r="B179" s="24">
        <v>3880.538276969347</v>
      </c>
      <c r="C179" s="24">
        <v>95.281200635141218</v>
      </c>
      <c r="D179" s="24">
        <v>3325.2600333912033</v>
      </c>
      <c r="E179" s="24">
        <v>3407.9012085520494</v>
      </c>
      <c r="F179" s="24">
        <v>116.41614830908041</v>
      </c>
      <c r="G179" s="24">
        <v>38.805382769693466</v>
      </c>
      <c r="H179" s="24">
        <v>894.43138071599674</v>
      </c>
      <c r="I179" s="24">
        <v>7657.8561528222108</v>
      </c>
    </row>
    <row r="180" spans="1:9">
      <c r="A180" s="26" t="s">
        <v>759</v>
      </c>
      <c r="B180" s="24">
        <v>1487.2002217761908</v>
      </c>
      <c r="C180" s="24">
        <v>36.516125496474025</v>
      </c>
      <c r="D180" s="24">
        <v>1274.3921348419585</v>
      </c>
      <c r="E180" s="24">
        <v>1306.0640229293613</v>
      </c>
      <c r="F180" s="24">
        <v>44.616006653285723</v>
      </c>
      <c r="G180" s="24">
        <v>14.872002217761908</v>
      </c>
      <c r="H180" s="24">
        <v>342.78712199774606</v>
      </c>
      <c r="I180" s="24">
        <v>2934.8416523549522</v>
      </c>
    </row>
    <row r="181" spans="1:9">
      <c r="A181" s="26" t="s">
        <v>1812</v>
      </c>
      <c r="B181" s="24">
        <v>2788.5004158303577</v>
      </c>
      <c r="C181" s="24">
        <v>68.467735305888795</v>
      </c>
      <c r="D181" s="24">
        <v>2389.4852528286724</v>
      </c>
      <c r="E181" s="24">
        <v>2448.8700429925525</v>
      </c>
      <c r="F181" s="24">
        <v>83.655012474910734</v>
      </c>
      <c r="G181" s="24">
        <v>27.88500415830358</v>
      </c>
      <c r="H181" s="24">
        <v>642.72585374577397</v>
      </c>
      <c r="I181" s="24">
        <v>5502.8280981655353</v>
      </c>
    </row>
    <row r="182" spans="1:9">
      <c r="A182" s="26" t="s">
        <v>1814</v>
      </c>
      <c r="B182" s="24">
        <v>929.50013861011928</v>
      </c>
      <c r="C182" s="24">
        <v>22.822578435296265</v>
      </c>
      <c r="D182" s="24">
        <v>796.49508427622413</v>
      </c>
      <c r="E182" s="24">
        <v>816.29001433085079</v>
      </c>
      <c r="F182" s="24">
        <v>27.88500415830358</v>
      </c>
      <c r="G182" s="24">
        <v>9.2950013861011929</v>
      </c>
      <c r="H182" s="24">
        <v>214.24195124859131</v>
      </c>
      <c r="I182" s="24">
        <v>1834.2760327218452</v>
      </c>
    </row>
    <row r="183" spans="1:9">
      <c r="A183" s="26" t="s">
        <v>1817</v>
      </c>
      <c r="B183" s="24">
        <v>743.6001108880954</v>
      </c>
      <c r="C183" s="24">
        <v>18.258062748237013</v>
      </c>
      <c r="D183" s="24">
        <v>637.19606742097926</v>
      </c>
      <c r="E183" s="24">
        <v>653.03201146468064</v>
      </c>
      <c r="F183" s="24">
        <v>22.308003326642861</v>
      </c>
      <c r="G183" s="24">
        <v>7.4360011088809541</v>
      </c>
      <c r="H183" s="24">
        <v>171.39356099887303</v>
      </c>
      <c r="I183" s="24">
        <v>1467.4208261774761</v>
      </c>
    </row>
    <row r="184" spans="1:9">
      <c r="A184" s="26" t="s">
        <v>1813</v>
      </c>
      <c r="B184" s="24">
        <v>3718.0005544404771</v>
      </c>
      <c r="C184" s="24">
        <v>91.290313741185059</v>
      </c>
      <c r="D184" s="24">
        <v>3185.9803371048965</v>
      </c>
      <c r="E184" s="24">
        <v>3265.1600573234032</v>
      </c>
      <c r="F184" s="24">
        <v>111.54001663321432</v>
      </c>
      <c r="G184" s="24">
        <v>37.180005544404771</v>
      </c>
      <c r="H184" s="24">
        <v>856.96780499436522</v>
      </c>
      <c r="I184" s="24">
        <v>7337.104130887381</v>
      </c>
    </row>
    <row r="185" spans="1:9">
      <c r="A185" s="26" t="s">
        <v>1807</v>
      </c>
      <c r="B185" s="24">
        <v>9295.0013861011921</v>
      </c>
      <c r="C185" s="24">
        <v>228.22578435296265</v>
      </c>
      <c r="D185" s="24">
        <v>7964.9508427622413</v>
      </c>
      <c r="E185" s="24">
        <v>8162.9001433085077</v>
      </c>
      <c r="F185" s="24">
        <v>278.85004158303582</v>
      </c>
      <c r="G185" s="24">
        <v>92.950013861011925</v>
      </c>
      <c r="H185" s="24">
        <v>2142.4195124859129</v>
      </c>
      <c r="I185" s="24">
        <v>18342.760327218453</v>
      </c>
    </row>
    <row r="186" spans="1:9">
      <c r="A186" s="26" t="s">
        <v>1798</v>
      </c>
      <c r="B186" s="24">
        <v>125.96815920008629</v>
      </c>
      <c r="C186" s="24">
        <v>3.092972313046364</v>
      </c>
      <c r="D186" s="24">
        <v>107.94298506315602</v>
      </c>
      <c r="E186" s="24">
        <v>110.62564297454091</v>
      </c>
      <c r="F186" s="24">
        <v>3.7790447760025891</v>
      </c>
      <c r="G186" s="24">
        <v>1.259681592000863</v>
      </c>
      <c r="H186" s="24">
        <v>29.034599459634624</v>
      </c>
      <c r="I186" s="24">
        <v>248.58562759583069</v>
      </c>
    </row>
    <row r="187" spans="1:9">
      <c r="A187" s="26" t="s">
        <v>1799</v>
      </c>
      <c r="B187" s="24">
        <v>125.96815920008629</v>
      </c>
      <c r="C187" s="24">
        <v>3.092972313046364</v>
      </c>
      <c r="D187" s="24">
        <v>107.94298506315602</v>
      </c>
      <c r="E187" s="24">
        <v>110.62564297454091</v>
      </c>
      <c r="F187" s="24">
        <v>3.7790447760025891</v>
      </c>
      <c r="G187" s="24">
        <v>1.259681592000863</v>
      </c>
      <c r="H187" s="24">
        <v>29.034599459634624</v>
      </c>
      <c r="I187" s="24">
        <v>248.58562759583069</v>
      </c>
    </row>
    <row r="188" spans="1:9">
      <c r="A188" s="26" t="s">
        <v>1795</v>
      </c>
      <c r="B188" s="24">
        <v>1189.7601774209525</v>
      </c>
      <c r="C188" s="24">
        <v>29.212900397179219</v>
      </c>
      <c r="D188" s="24">
        <v>1019.5137078735668</v>
      </c>
      <c r="E188" s="24">
        <v>1044.8512183434889</v>
      </c>
      <c r="F188" s="24">
        <v>35.69280532262858</v>
      </c>
      <c r="G188" s="24">
        <v>11.897601774209527</v>
      </c>
      <c r="H188" s="24">
        <v>274.22969759819682</v>
      </c>
      <c r="I188" s="24">
        <v>2347.8733218839616</v>
      </c>
    </row>
    <row r="189" spans="1:9">
      <c r="A189" s="26" t="s">
        <v>1806</v>
      </c>
      <c r="B189" s="24">
        <v>3718.0005544404771</v>
      </c>
      <c r="C189" s="24">
        <v>91.290313741185059</v>
      </c>
      <c r="D189" s="24">
        <v>3185.9803371048965</v>
      </c>
      <c r="E189" s="24">
        <v>3265.1600573234032</v>
      </c>
      <c r="F189" s="24">
        <v>111.54001663321432</v>
      </c>
      <c r="G189" s="24">
        <v>37.180005544404771</v>
      </c>
      <c r="H189" s="24">
        <v>856.96780499436522</v>
      </c>
      <c r="I189" s="24">
        <v>7337.104130887381</v>
      </c>
    </row>
    <row r="190" spans="1:9">
      <c r="A190" s="26" t="s">
        <v>1803</v>
      </c>
      <c r="B190" s="24">
        <v>1859.0002772202386</v>
      </c>
      <c r="C190" s="24">
        <v>45.64515687059253</v>
      </c>
      <c r="D190" s="24">
        <v>1592.9901685524483</v>
      </c>
      <c r="E190" s="24">
        <v>1632.5800286617016</v>
      </c>
      <c r="F190" s="24">
        <v>55.770008316607161</v>
      </c>
      <c r="G190" s="24">
        <v>18.590002772202386</v>
      </c>
      <c r="H190" s="24">
        <v>428.48390249718261</v>
      </c>
      <c r="I190" s="24">
        <v>3668.5520654436905</v>
      </c>
    </row>
    <row r="191" spans="1:9">
      <c r="A191" s="26" t="s">
        <v>1815</v>
      </c>
      <c r="B191" s="24">
        <v>1673.1002494982145</v>
      </c>
      <c r="C191" s="24">
        <v>41.080641183533274</v>
      </c>
      <c r="D191" s="24">
        <v>1433.6911516972032</v>
      </c>
      <c r="E191" s="24">
        <v>1469.3220257955313</v>
      </c>
      <c r="F191" s="24">
        <v>50.193007484946435</v>
      </c>
      <c r="G191" s="24">
        <v>16.731002494982146</v>
      </c>
      <c r="H191" s="24">
        <v>385.63551224746431</v>
      </c>
      <c r="I191" s="24">
        <v>3301.6968588993209</v>
      </c>
    </row>
    <row r="192" spans="1:9">
      <c r="A192" s="26" t="s">
        <v>1801</v>
      </c>
      <c r="B192" s="24">
        <v>1859.0002772202386</v>
      </c>
      <c r="C192" s="24">
        <v>45.64515687059253</v>
      </c>
      <c r="D192" s="24">
        <v>1592.9901685524483</v>
      </c>
      <c r="E192" s="24">
        <v>1632.5800286617016</v>
      </c>
      <c r="F192" s="24">
        <v>55.770008316607161</v>
      </c>
      <c r="G192" s="24">
        <v>18.590002772202386</v>
      </c>
      <c r="H192" s="24">
        <v>428.48390249718261</v>
      </c>
      <c r="I192" s="24">
        <v>3668.5520654436905</v>
      </c>
    </row>
    <row r="193" spans="1:9">
      <c r="A193" s="26" t="s">
        <v>1792</v>
      </c>
      <c r="B193" s="24">
        <v>371.8000554440477</v>
      </c>
      <c r="C193" s="24">
        <v>9.1290313741185063</v>
      </c>
      <c r="D193" s="24">
        <v>318.59803371048963</v>
      </c>
      <c r="E193" s="24">
        <v>326.51600573234032</v>
      </c>
      <c r="F193" s="24">
        <v>11.154001663321431</v>
      </c>
      <c r="G193" s="24">
        <v>3.7180005544404771</v>
      </c>
      <c r="H193" s="24">
        <v>85.696780499436514</v>
      </c>
      <c r="I193" s="24">
        <v>733.71041308873805</v>
      </c>
    </row>
    <row r="194" spans="1:9">
      <c r="A194" s="26" t="s">
        <v>2076</v>
      </c>
      <c r="B194" s="24">
        <v>3346.2004989964294</v>
      </c>
      <c r="C194" s="24">
        <v>82.161282367066548</v>
      </c>
      <c r="D194" s="24">
        <v>2867.3823033944068</v>
      </c>
      <c r="E194" s="24">
        <v>2938.6440515910626</v>
      </c>
      <c r="F194" s="24">
        <v>100.38601496989288</v>
      </c>
      <c r="G194" s="24">
        <v>33.462004989964292</v>
      </c>
      <c r="H194" s="24">
        <v>771.27102449492872</v>
      </c>
      <c r="I194" s="24">
        <v>6603.3937177986427</v>
      </c>
    </row>
    <row r="195" spans="1:9">
      <c r="A195" s="26" t="s">
        <v>2075</v>
      </c>
      <c r="B195" s="24">
        <v>1859.0002772202386</v>
      </c>
      <c r="C195" s="24">
        <v>45.64515687059253</v>
      </c>
      <c r="D195" s="24">
        <v>1592.9901685524483</v>
      </c>
      <c r="E195" s="24">
        <v>1632.5800286617016</v>
      </c>
      <c r="F195" s="24">
        <v>55.770008316607161</v>
      </c>
      <c r="G195" s="24">
        <v>18.590002772202386</v>
      </c>
      <c r="H195" s="24">
        <v>428.48390249718261</v>
      </c>
      <c r="I195" s="24">
        <v>3668.5520654436905</v>
      </c>
    </row>
    <row r="196" spans="1:9">
      <c r="A196" s="25" t="s">
        <v>22</v>
      </c>
      <c r="B196" s="24">
        <v>39203.055243044844</v>
      </c>
      <c r="C196" s="24">
        <v>1143.6552170615901</v>
      </c>
      <c r="D196" s="24">
        <v>26505.701138182121</v>
      </c>
      <c r="E196" s="24">
        <v>28758.774592961461</v>
      </c>
      <c r="F196" s="24">
        <v>1176.0916572913452</v>
      </c>
      <c r="G196" s="24">
        <v>392.03055243044844</v>
      </c>
      <c r="H196" s="24">
        <v>12461.170343467915</v>
      </c>
      <c r="I196" s="24">
        <v>105189.20493497945</v>
      </c>
    </row>
    <row r="197" spans="1:9">
      <c r="A197" s="26" t="s">
        <v>1900</v>
      </c>
      <c r="B197" s="24">
        <v>201.09389741008286</v>
      </c>
      <c r="C197" s="24">
        <v>5.8664326916992344</v>
      </c>
      <c r="D197" s="24">
        <v>135.96222826050152</v>
      </c>
      <c r="E197" s="24">
        <v>147.51947346406658</v>
      </c>
      <c r="F197" s="24">
        <v>6.0328169223024863</v>
      </c>
      <c r="G197" s="24">
        <v>2.0109389741008288</v>
      </c>
      <c r="H197" s="24">
        <v>63.92015354730492</v>
      </c>
      <c r="I197" s="24">
        <v>539.5729249851197</v>
      </c>
    </row>
    <row r="198" spans="1:9">
      <c r="A198" s="26" t="s">
        <v>1914</v>
      </c>
      <c r="B198" s="24">
        <v>1290.3525083813652</v>
      </c>
      <c r="C198" s="24">
        <v>37.642943105070088</v>
      </c>
      <c r="D198" s="24">
        <v>872.4242980048848</v>
      </c>
      <c r="E198" s="24">
        <v>946.58328806109398</v>
      </c>
      <c r="F198" s="24">
        <v>38.710575251440957</v>
      </c>
      <c r="G198" s="24">
        <v>12.903525083813651</v>
      </c>
      <c r="H198" s="24">
        <v>410.15431859520663</v>
      </c>
      <c r="I198" s="24">
        <v>3462.2596019878515</v>
      </c>
    </row>
    <row r="199" spans="1:9">
      <c r="A199" s="26" t="s">
        <v>1894</v>
      </c>
      <c r="B199" s="24">
        <v>754.10211528781076</v>
      </c>
      <c r="C199" s="24">
        <v>21.99912259387213</v>
      </c>
      <c r="D199" s="24">
        <v>509.85835597688072</v>
      </c>
      <c r="E199" s="24">
        <v>553.19802549024973</v>
      </c>
      <c r="F199" s="24">
        <v>22.623063458634324</v>
      </c>
      <c r="G199" s="24">
        <v>7.5410211528781073</v>
      </c>
      <c r="H199" s="24">
        <v>239.70057580239344</v>
      </c>
      <c r="I199" s="24">
        <v>2023.3984686941988</v>
      </c>
    </row>
    <row r="200" spans="1:9">
      <c r="A200" s="26" t="s">
        <v>1895</v>
      </c>
      <c r="B200" s="24">
        <v>56.776547215378422</v>
      </c>
      <c r="C200" s="24">
        <v>1.656319744138594</v>
      </c>
      <c r="D200" s="24">
        <v>38.38737013783377</v>
      </c>
      <c r="E200" s="24">
        <v>41.6504252898347</v>
      </c>
      <c r="F200" s="24">
        <v>1.7032964164613527</v>
      </c>
      <c r="G200" s="24">
        <v>0.56776547215378415</v>
      </c>
      <c r="H200" s="24">
        <v>18.047119592555219</v>
      </c>
      <c r="I200" s="24">
        <v>152.34220454280896</v>
      </c>
    </row>
    <row r="201" spans="1:9">
      <c r="A201" s="26" t="s">
        <v>1913</v>
      </c>
      <c r="B201" s="24">
        <v>418.94561960433936</v>
      </c>
      <c r="C201" s="24">
        <v>12.221734774373406</v>
      </c>
      <c r="D201" s="24">
        <v>283.25464220937823</v>
      </c>
      <c r="E201" s="24">
        <v>307.33223638347209</v>
      </c>
      <c r="F201" s="24">
        <v>12.568368588130182</v>
      </c>
      <c r="G201" s="24">
        <v>4.1894561960433938</v>
      </c>
      <c r="H201" s="24">
        <v>133.16698655688526</v>
      </c>
      <c r="I201" s="24">
        <v>1124.1102603856662</v>
      </c>
    </row>
    <row r="202" spans="1:9">
      <c r="A202" s="26" t="s">
        <v>1088</v>
      </c>
      <c r="B202" s="24">
        <v>335.15649568347146</v>
      </c>
      <c r="C202" s="24">
        <v>9.777387819498724</v>
      </c>
      <c r="D202" s="24">
        <v>226.60371376750254</v>
      </c>
      <c r="E202" s="24">
        <v>245.86578910677764</v>
      </c>
      <c r="F202" s="24">
        <v>10.054694870504145</v>
      </c>
      <c r="G202" s="24">
        <v>3.3515649568347143</v>
      </c>
      <c r="H202" s="24">
        <v>106.5335892455082</v>
      </c>
      <c r="I202" s="24">
        <v>899.28820830853283</v>
      </c>
    </row>
    <row r="203" spans="1:9">
      <c r="A203" s="26" t="s">
        <v>1922</v>
      </c>
      <c r="B203" s="24">
        <v>418.94561960433936</v>
      </c>
      <c r="C203" s="24">
        <v>12.221734774373406</v>
      </c>
      <c r="D203" s="24">
        <v>283.25464220937823</v>
      </c>
      <c r="E203" s="24">
        <v>307.33223638347209</v>
      </c>
      <c r="F203" s="24">
        <v>12.568368588130182</v>
      </c>
      <c r="G203" s="24">
        <v>4.1894561960433938</v>
      </c>
      <c r="H203" s="24">
        <v>133.16698655688526</v>
      </c>
      <c r="I203" s="24">
        <v>1124.1102603856662</v>
      </c>
    </row>
    <row r="204" spans="1:9">
      <c r="A204" s="26" t="s">
        <v>1924</v>
      </c>
      <c r="B204" s="24">
        <v>418.94561960433936</v>
      </c>
      <c r="C204" s="24">
        <v>12.221734774373406</v>
      </c>
      <c r="D204" s="24">
        <v>283.25464220937823</v>
      </c>
      <c r="E204" s="24">
        <v>307.33223638347209</v>
      </c>
      <c r="F204" s="24">
        <v>12.568368588130182</v>
      </c>
      <c r="G204" s="24">
        <v>4.1894561960433938</v>
      </c>
      <c r="H204" s="24">
        <v>133.16698655688526</v>
      </c>
      <c r="I204" s="24">
        <v>1124.1102603856662</v>
      </c>
    </row>
    <row r="205" spans="1:9">
      <c r="A205" s="26" t="s">
        <v>1902</v>
      </c>
      <c r="B205" s="24">
        <v>1089.2586109712822</v>
      </c>
      <c r="C205" s="24">
        <v>31.776510413370854</v>
      </c>
      <c r="D205" s="24">
        <v>736.46206974438337</v>
      </c>
      <c r="E205" s="24">
        <v>799.06381459702743</v>
      </c>
      <c r="F205" s="24">
        <v>32.67775832913847</v>
      </c>
      <c r="G205" s="24">
        <v>10.892586109712823</v>
      </c>
      <c r="H205" s="24">
        <v>346.23416504790168</v>
      </c>
      <c r="I205" s="24">
        <v>2922.6866770027318</v>
      </c>
    </row>
    <row r="206" spans="1:9">
      <c r="A206" s="26" t="s">
        <v>1921</v>
      </c>
      <c r="B206" s="24">
        <v>335.15649568347146</v>
      </c>
      <c r="C206" s="24">
        <v>9.777387819498724</v>
      </c>
      <c r="D206" s="24">
        <v>226.60371376750254</v>
      </c>
      <c r="E206" s="24">
        <v>245.86578910677764</v>
      </c>
      <c r="F206" s="24">
        <v>10.054694870504145</v>
      </c>
      <c r="G206" s="24">
        <v>3.3515649568347143</v>
      </c>
      <c r="H206" s="24">
        <v>106.5335892455082</v>
      </c>
      <c r="I206" s="24">
        <v>899.28820830853283</v>
      </c>
    </row>
    <row r="207" spans="1:9">
      <c r="A207" s="26" t="s">
        <v>1903</v>
      </c>
      <c r="B207" s="24">
        <v>536.25039309355429</v>
      </c>
      <c r="C207" s="24">
        <v>15.643820511197958</v>
      </c>
      <c r="D207" s="24">
        <v>362.56594202800409</v>
      </c>
      <c r="E207" s="24">
        <v>393.38526257084425</v>
      </c>
      <c r="F207" s="24">
        <v>16.08751179280663</v>
      </c>
      <c r="G207" s="24">
        <v>5.3625039309355431</v>
      </c>
      <c r="H207" s="24">
        <v>170.45374279281313</v>
      </c>
      <c r="I207" s="24">
        <v>1438.8611332936525</v>
      </c>
    </row>
    <row r="208" spans="1:9">
      <c r="A208" s="26" t="s">
        <v>1116</v>
      </c>
      <c r="B208" s="24">
        <v>502.73474352520719</v>
      </c>
      <c r="C208" s="24">
        <v>14.666081729248086</v>
      </c>
      <c r="D208" s="24">
        <v>339.90557065125381</v>
      </c>
      <c r="E208" s="24">
        <v>368.79868366016649</v>
      </c>
      <c r="F208" s="24">
        <v>15.082042305756216</v>
      </c>
      <c r="G208" s="24">
        <v>5.0273474352520715</v>
      </c>
      <c r="H208" s="24">
        <v>159.80038386826229</v>
      </c>
      <c r="I208" s="24">
        <v>1348.9323124627992</v>
      </c>
    </row>
    <row r="209" spans="1:9">
      <c r="A209" s="26" t="s">
        <v>1919</v>
      </c>
      <c r="B209" s="24">
        <v>536.25039309355429</v>
      </c>
      <c r="C209" s="24">
        <v>15.643820511197958</v>
      </c>
      <c r="D209" s="24">
        <v>362.56594202800409</v>
      </c>
      <c r="E209" s="24">
        <v>393.38526257084425</v>
      </c>
      <c r="F209" s="24">
        <v>16.08751179280663</v>
      </c>
      <c r="G209" s="24">
        <v>5.3625039309355431</v>
      </c>
      <c r="H209" s="24">
        <v>170.45374279281313</v>
      </c>
      <c r="I209" s="24">
        <v>1438.8611332936525</v>
      </c>
    </row>
    <row r="210" spans="1:9">
      <c r="A210" s="26" t="s">
        <v>1721</v>
      </c>
      <c r="B210" s="24">
        <v>1793.0872519065722</v>
      </c>
      <c r="C210" s="24">
        <v>52.309024834318173</v>
      </c>
      <c r="D210" s="24">
        <v>1212.3298686561386</v>
      </c>
      <c r="E210" s="24">
        <v>1315.3819717212605</v>
      </c>
      <c r="F210" s="24">
        <v>53.792617557197168</v>
      </c>
      <c r="G210" s="24">
        <v>17.930872519065723</v>
      </c>
      <c r="H210" s="24">
        <v>569.95470246346883</v>
      </c>
      <c r="I210" s="24">
        <v>4811.1919144506501</v>
      </c>
    </row>
    <row r="211" spans="1:9">
      <c r="A211" s="26" t="s">
        <v>1906</v>
      </c>
      <c r="B211" s="24">
        <v>418.94561960433936</v>
      </c>
      <c r="C211" s="24">
        <v>12.221734774373406</v>
      </c>
      <c r="D211" s="24">
        <v>283.25464220937823</v>
      </c>
      <c r="E211" s="24">
        <v>307.33223638347209</v>
      </c>
      <c r="F211" s="24">
        <v>12.568368588130182</v>
      </c>
      <c r="G211" s="24">
        <v>4.1894561960433938</v>
      </c>
      <c r="H211" s="24">
        <v>133.16698655688526</v>
      </c>
      <c r="I211" s="24">
        <v>1124.1102603856662</v>
      </c>
    </row>
    <row r="212" spans="1:9">
      <c r="A212" s="26" t="s">
        <v>1909</v>
      </c>
      <c r="B212" s="24">
        <v>418.94561960433936</v>
      </c>
      <c r="C212" s="24">
        <v>12.221734774373406</v>
      </c>
      <c r="D212" s="24">
        <v>283.25464220937823</v>
      </c>
      <c r="E212" s="24">
        <v>307.33223638347209</v>
      </c>
      <c r="F212" s="24">
        <v>12.568368588130182</v>
      </c>
      <c r="G212" s="24">
        <v>4.1894561960433938</v>
      </c>
      <c r="H212" s="24">
        <v>133.16698655688526</v>
      </c>
      <c r="I212" s="24">
        <v>1124.1102603856662</v>
      </c>
    </row>
    <row r="213" spans="1:9">
      <c r="A213" s="26" t="s">
        <v>1905</v>
      </c>
      <c r="B213" s="24">
        <v>418.94561960433936</v>
      </c>
      <c r="C213" s="24">
        <v>12.221734774373406</v>
      </c>
      <c r="D213" s="24">
        <v>283.25464220937823</v>
      </c>
      <c r="E213" s="24">
        <v>307.33223638347209</v>
      </c>
      <c r="F213" s="24">
        <v>12.568368588130182</v>
      </c>
      <c r="G213" s="24">
        <v>4.1894561960433938</v>
      </c>
      <c r="H213" s="24">
        <v>133.16698655688526</v>
      </c>
      <c r="I213" s="24">
        <v>1124.1102603856662</v>
      </c>
    </row>
    <row r="214" spans="1:9">
      <c r="A214" s="26" t="s">
        <v>1918</v>
      </c>
      <c r="B214" s="24">
        <v>1173.0477348921502</v>
      </c>
      <c r="C214" s="24">
        <v>34.220857368245532</v>
      </c>
      <c r="D214" s="24">
        <v>793.11299818625889</v>
      </c>
      <c r="E214" s="24">
        <v>860.53026187372188</v>
      </c>
      <c r="F214" s="24">
        <v>35.191432046764504</v>
      </c>
      <c r="G214" s="24">
        <v>11.7304773489215</v>
      </c>
      <c r="H214" s="24">
        <v>372.86756235927874</v>
      </c>
      <c r="I214" s="24">
        <v>3147.5087290798647</v>
      </c>
    </row>
    <row r="215" spans="1:9">
      <c r="A215" s="26" t="s">
        <v>1901</v>
      </c>
      <c r="B215" s="24">
        <v>1675.7824784173574</v>
      </c>
      <c r="C215" s="24">
        <v>48.886939097493624</v>
      </c>
      <c r="D215" s="24">
        <v>1133.0185688375129</v>
      </c>
      <c r="E215" s="24">
        <v>1229.3289455338884</v>
      </c>
      <c r="F215" s="24">
        <v>50.273474352520729</v>
      </c>
      <c r="G215" s="24">
        <v>16.757824784173575</v>
      </c>
      <c r="H215" s="24">
        <v>532.66794622754105</v>
      </c>
      <c r="I215" s="24">
        <v>4496.4410415426646</v>
      </c>
    </row>
    <row r="216" spans="1:9">
      <c r="A216" s="26" t="s">
        <v>1904</v>
      </c>
      <c r="B216" s="24">
        <v>418.94561960433936</v>
      </c>
      <c r="C216" s="24">
        <v>12.221734774373406</v>
      </c>
      <c r="D216" s="24">
        <v>283.25464220937823</v>
      </c>
      <c r="E216" s="24">
        <v>307.33223638347209</v>
      </c>
      <c r="F216" s="24">
        <v>12.568368588130182</v>
      </c>
      <c r="G216" s="24">
        <v>4.1894561960433938</v>
      </c>
      <c r="H216" s="24">
        <v>133.16698655688526</v>
      </c>
      <c r="I216" s="24">
        <v>1124.1102603856662</v>
      </c>
    </row>
    <row r="217" spans="1:9">
      <c r="A217" s="26" t="s">
        <v>1920</v>
      </c>
      <c r="B217" s="24">
        <v>502.73474352520719</v>
      </c>
      <c r="C217" s="24">
        <v>14.666081729248086</v>
      </c>
      <c r="D217" s="24">
        <v>339.90557065125381</v>
      </c>
      <c r="E217" s="24">
        <v>368.79868366016649</v>
      </c>
      <c r="F217" s="24">
        <v>15.082042305756216</v>
      </c>
      <c r="G217" s="24">
        <v>5.0273474352520715</v>
      </c>
      <c r="H217" s="24">
        <v>159.80038386826229</v>
      </c>
      <c r="I217" s="24">
        <v>1348.9323124627992</v>
      </c>
    </row>
    <row r="218" spans="1:9">
      <c r="A218" s="26" t="s">
        <v>1925</v>
      </c>
      <c r="B218" s="24">
        <v>536.25039309355429</v>
      </c>
      <c r="C218" s="24">
        <v>15.643820511197958</v>
      </c>
      <c r="D218" s="24">
        <v>362.56594202800409</v>
      </c>
      <c r="E218" s="24">
        <v>393.38526257084425</v>
      </c>
      <c r="F218" s="24">
        <v>16.08751179280663</v>
      </c>
      <c r="G218" s="24">
        <v>5.3625039309355431</v>
      </c>
      <c r="H218" s="24">
        <v>170.45374279281313</v>
      </c>
      <c r="I218" s="24">
        <v>1438.8611332936525</v>
      </c>
    </row>
    <row r="219" spans="1:9">
      <c r="A219" s="26" t="s">
        <v>1915</v>
      </c>
      <c r="B219" s="24">
        <v>1675.7824784173574</v>
      </c>
      <c r="C219" s="24">
        <v>48.886939097493624</v>
      </c>
      <c r="D219" s="24">
        <v>1133.0185688375129</v>
      </c>
      <c r="E219" s="24">
        <v>1229.3289455338884</v>
      </c>
      <c r="F219" s="24">
        <v>50.273474352520729</v>
      </c>
      <c r="G219" s="24">
        <v>16.757824784173575</v>
      </c>
      <c r="H219" s="24">
        <v>532.66794622754105</v>
      </c>
      <c r="I219" s="24">
        <v>4496.4410415426646</v>
      </c>
    </row>
    <row r="220" spans="1:9">
      <c r="A220" s="26" t="s">
        <v>1916</v>
      </c>
      <c r="B220" s="24">
        <v>620.03951701442224</v>
      </c>
      <c r="C220" s="24">
        <v>18.08816746607264</v>
      </c>
      <c r="D220" s="24">
        <v>419.21687046987972</v>
      </c>
      <c r="E220" s="24">
        <v>454.8517098475387</v>
      </c>
      <c r="F220" s="24">
        <v>18.601185510432668</v>
      </c>
      <c r="G220" s="24">
        <v>6.2003951701442226</v>
      </c>
      <c r="H220" s="24">
        <v>197.08714010419018</v>
      </c>
      <c r="I220" s="24">
        <v>1663.6831853707858</v>
      </c>
    </row>
    <row r="221" spans="1:9">
      <c r="A221" s="26" t="s">
        <v>1912</v>
      </c>
      <c r="B221" s="24">
        <v>536.25039309355429</v>
      </c>
      <c r="C221" s="24">
        <v>15.643820511197958</v>
      </c>
      <c r="D221" s="24">
        <v>362.56594202800409</v>
      </c>
      <c r="E221" s="24">
        <v>393.38526257084425</v>
      </c>
      <c r="F221" s="24">
        <v>16.08751179280663</v>
      </c>
      <c r="G221" s="24">
        <v>5.3625039309355431</v>
      </c>
      <c r="H221" s="24">
        <v>170.45374279281313</v>
      </c>
      <c r="I221" s="24">
        <v>1438.8611332936525</v>
      </c>
    </row>
    <row r="222" spans="1:9">
      <c r="A222" s="26" t="s">
        <v>1897</v>
      </c>
      <c r="B222" s="24">
        <v>1005.4694870504144</v>
      </c>
      <c r="C222" s="24">
        <v>29.332163458496172</v>
      </c>
      <c r="D222" s="24">
        <v>679.81114130250762</v>
      </c>
      <c r="E222" s="24">
        <v>737.59736732033298</v>
      </c>
      <c r="F222" s="24">
        <v>30.164084611512433</v>
      </c>
      <c r="G222" s="24">
        <v>10.054694870504143</v>
      </c>
      <c r="H222" s="24">
        <v>319.60076773652457</v>
      </c>
      <c r="I222" s="24">
        <v>2697.8646249255985</v>
      </c>
    </row>
    <row r="223" spans="1:9">
      <c r="A223" s="26" t="s">
        <v>1891</v>
      </c>
      <c r="B223" s="24">
        <v>3820.7840507915748</v>
      </c>
      <c r="C223" s="24">
        <v>111.46222114228546</v>
      </c>
      <c r="D223" s="24">
        <v>2583.2823369495291</v>
      </c>
      <c r="E223" s="24">
        <v>2802.869995817266</v>
      </c>
      <c r="F223" s="24">
        <v>114.62352152374726</v>
      </c>
      <c r="G223" s="24">
        <v>38.207840507915748</v>
      </c>
      <c r="H223" s="24">
        <v>1214.4829173987937</v>
      </c>
      <c r="I223" s="24">
        <v>10251.885574717275</v>
      </c>
    </row>
    <row r="224" spans="1:9">
      <c r="A224" s="26" t="s">
        <v>1917</v>
      </c>
      <c r="B224" s="24">
        <v>418.94561960433936</v>
      </c>
      <c r="C224" s="24">
        <v>12.221734774373406</v>
      </c>
      <c r="D224" s="24">
        <v>283.25464220937823</v>
      </c>
      <c r="E224" s="24">
        <v>307.33223638347209</v>
      </c>
      <c r="F224" s="24">
        <v>12.568368588130182</v>
      </c>
      <c r="G224" s="24">
        <v>4.1894561960433938</v>
      </c>
      <c r="H224" s="24">
        <v>133.16698655688526</v>
      </c>
      <c r="I224" s="24">
        <v>1124.1102603856662</v>
      </c>
    </row>
    <row r="225" spans="1:9">
      <c r="A225" s="26" t="s">
        <v>1907</v>
      </c>
      <c r="B225" s="24">
        <v>1558.4777049281424</v>
      </c>
      <c r="C225" s="24">
        <v>45.464853360669068</v>
      </c>
      <c r="D225" s="24">
        <v>1053.7072690188868</v>
      </c>
      <c r="E225" s="24">
        <v>1143.275919346516</v>
      </c>
      <c r="F225" s="24">
        <v>46.754331147844269</v>
      </c>
      <c r="G225" s="24">
        <v>15.584777049281424</v>
      </c>
      <c r="H225" s="24">
        <v>495.38118999161316</v>
      </c>
      <c r="I225" s="24">
        <v>4181.6901686346773</v>
      </c>
    </row>
    <row r="226" spans="1:9">
      <c r="A226" s="26" t="s">
        <v>1893</v>
      </c>
      <c r="B226" s="24">
        <v>837.89123920867871</v>
      </c>
      <c r="C226" s="24">
        <v>24.443469548746812</v>
      </c>
      <c r="D226" s="24">
        <v>566.50928441875647</v>
      </c>
      <c r="E226" s="24">
        <v>614.66447276694419</v>
      </c>
      <c r="F226" s="24">
        <v>25.136737176260365</v>
      </c>
      <c r="G226" s="24">
        <v>8.3789123920867876</v>
      </c>
      <c r="H226" s="24">
        <v>266.33397311377053</v>
      </c>
      <c r="I226" s="24">
        <v>2248.2205207713323</v>
      </c>
    </row>
    <row r="227" spans="1:9">
      <c r="A227" s="26" t="s">
        <v>1115</v>
      </c>
      <c r="B227" s="24">
        <v>418.94561960433936</v>
      </c>
      <c r="C227" s="24">
        <v>12.221734774373406</v>
      </c>
      <c r="D227" s="24">
        <v>283.25464220937823</v>
      </c>
      <c r="E227" s="24">
        <v>307.33223638347209</v>
      </c>
      <c r="F227" s="24">
        <v>12.568368588130182</v>
      </c>
      <c r="G227" s="24">
        <v>4.1894561960433938</v>
      </c>
      <c r="H227" s="24">
        <v>133.16698655688526</v>
      </c>
      <c r="I227" s="24">
        <v>1124.1102603856662</v>
      </c>
    </row>
    <row r="228" spans="1:9">
      <c r="A228" s="26" t="s">
        <v>1899</v>
      </c>
      <c r="B228" s="24">
        <v>335.15649568347146</v>
      </c>
      <c r="C228" s="24">
        <v>9.777387819498724</v>
      </c>
      <c r="D228" s="24">
        <v>226.60371376750254</v>
      </c>
      <c r="E228" s="24">
        <v>245.86578910677764</v>
      </c>
      <c r="F228" s="24">
        <v>10.054694870504145</v>
      </c>
      <c r="G228" s="24">
        <v>3.3515649568347143</v>
      </c>
      <c r="H228" s="24">
        <v>106.5335892455082</v>
      </c>
      <c r="I228" s="24">
        <v>899.28820830853283</v>
      </c>
    </row>
    <row r="229" spans="1:9">
      <c r="A229" s="26" t="s">
        <v>1911</v>
      </c>
      <c r="B229" s="24">
        <v>536.25039309355429</v>
      </c>
      <c r="C229" s="24">
        <v>15.643820511197958</v>
      </c>
      <c r="D229" s="24">
        <v>362.56594202800409</v>
      </c>
      <c r="E229" s="24">
        <v>393.38526257084425</v>
      </c>
      <c r="F229" s="24">
        <v>16.08751179280663</v>
      </c>
      <c r="G229" s="24">
        <v>5.3625039309355431</v>
      </c>
      <c r="H229" s="24">
        <v>170.45374279281313</v>
      </c>
      <c r="I229" s="24">
        <v>1438.8611332936525</v>
      </c>
    </row>
    <row r="230" spans="1:9">
      <c r="A230" s="26" t="s">
        <v>1124</v>
      </c>
      <c r="B230" s="24">
        <v>418.94561960433936</v>
      </c>
      <c r="C230" s="24">
        <v>12.221734774373406</v>
      </c>
      <c r="D230" s="24">
        <v>283.25464220937823</v>
      </c>
      <c r="E230" s="24">
        <v>307.33223638347209</v>
      </c>
      <c r="F230" s="24">
        <v>12.568368588130182</v>
      </c>
      <c r="G230" s="24">
        <v>4.1894561960433938</v>
      </c>
      <c r="H230" s="24">
        <v>133.16698655688526</v>
      </c>
      <c r="I230" s="24">
        <v>1124.1102603856662</v>
      </c>
    </row>
    <row r="231" spans="1:9">
      <c r="A231" s="26" t="s">
        <v>1896</v>
      </c>
      <c r="B231" s="24">
        <v>4005.1201234174837</v>
      </c>
      <c r="C231" s="24">
        <v>116.83978444300976</v>
      </c>
      <c r="D231" s="24">
        <v>2707.914379521656</v>
      </c>
      <c r="E231" s="24">
        <v>2938.0961798259932</v>
      </c>
      <c r="F231" s="24">
        <v>120.15360370252453</v>
      </c>
      <c r="G231" s="24">
        <v>40.05120123417484</v>
      </c>
      <c r="H231" s="24">
        <v>1273.076391483823</v>
      </c>
      <c r="I231" s="24">
        <v>10746.494089286967</v>
      </c>
    </row>
    <row r="232" spans="1:9">
      <c r="A232" s="26" t="s">
        <v>1684</v>
      </c>
      <c r="B232" s="24">
        <v>418.94561960433936</v>
      </c>
      <c r="C232" s="24">
        <v>12.221734774373406</v>
      </c>
      <c r="D232" s="24">
        <v>283.25464220937823</v>
      </c>
      <c r="E232" s="24">
        <v>307.33223638347209</v>
      </c>
      <c r="F232" s="24">
        <v>12.568368588130182</v>
      </c>
      <c r="G232" s="24">
        <v>4.1894561960433938</v>
      </c>
      <c r="H232" s="24">
        <v>133.16698655688526</v>
      </c>
      <c r="I232" s="24">
        <v>1124.1102603856662</v>
      </c>
    </row>
    <row r="233" spans="1:9">
      <c r="A233" s="26" t="s">
        <v>1910</v>
      </c>
      <c r="B233" s="24">
        <v>670.31299136694292</v>
      </c>
      <c r="C233" s="24">
        <v>19.554775638997448</v>
      </c>
      <c r="D233" s="24">
        <v>453.20742753500508</v>
      </c>
      <c r="E233" s="24">
        <v>491.73157821355528</v>
      </c>
      <c r="F233" s="24">
        <v>20.10938974100829</v>
      </c>
      <c r="G233" s="24">
        <v>6.7031299136694287</v>
      </c>
      <c r="H233" s="24">
        <v>213.06717849101639</v>
      </c>
      <c r="I233" s="24">
        <v>1798.5764166170657</v>
      </c>
    </row>
    <row r="234" spans="1:9">
      <c r="A234" s="26" t="s">
        <v>1923</v>
      </c>
      <c r="B234" s="24">
        <v>418.94561960433936</v>
      </c>
      <c r="C234" s="24">
        <v>12.221734774373406</v>
      </c>
      <c r="D234" s="24">
        <v>283.25464220937823</v>
      </c>
      <c r="E234" s="24">
        <v>307.33223638347209</v>
      </c>
      <c r="F234" s="24">
        <v>12.568368588130182</v>
      </c>
      <c r="G234" s="24">
        <v>4.1894561960433938</v>
      </c>
      <c r="H234" s="24">
        <v>133.16698655688526</v>
      </c>
      <c r="I234" s="24">
        <v>1124.1102603856662</v>
      </c>
    </row>
    <row r="235" spans="1:9">
      <c r="A235" s="26" t="s">
        <v>1077</v>
      </c>
      <c r="B235" s="24">
        <v>837.89123920867871</v>
      </c>
      <c r="C235" s="24">
        <v>24.443469548746812</v>
      </c>
      <c r="D235" s="24">
        <v>566.50928441875647</v>
      </c>
      <c r="E235" s="24">
        <v>614.66447276694419</v>
      </c>
      <c r="F235" s="24">
        <v>25.136737176260365</v>
      </c>
      <c r="G235" s="24">
        <v>8.3789123920867876</v>
      </c>
      <c r="H235" s="24">
        <v>266.33397311377053</v>
      </c>
      <c r="I235" s="24">
        <v>2248.2205207713323</v>
      </c>
    </row>
    <row r="236" spans="1:9">
      <c r="A236" s="26" t="s">
        <v>1119</v>
      </c>
      <c r="B236" s="24">
        <v>418.94561960433936</v>
      </c>
      <c r="C236" s="24">
        <v>12.221734774373406</v>
      </c>
      <c r="D236" s="24">
        <v>283.25464220937823</v>
      </c>
      <c r="E236" s="24">
        <v>307.33223638347209</v>
      </c>
      <c r="F236" s="24">
        <v>12.568368588130182</v>
      </c>
      <c r="G236" s="24">
        <v>4.1894561960433938</v>
      </c>
      <c r="H236" s="24">
        <v>133.16698655688526</v>
      </c>
      <c r="I236" s="24">
        <v>1124.1102603856662</v>
      </c>
    </row>
    <row r="237" spans="1:9">
      <c r="A237" s="26" t="s">
        <v>1892</v>
      </c>
      <c r="B237" s="24">
        <v>837.89123920867871</v>
      </c>
      <c r="C237" s="24">
        <v>24.443469548746812</v>
      </c>
      <c r="D237" s="24">
        <v>566.50928441875647</v>
      </c>
      <c r="E237" s="24">
        <v>614.66447276694419</v>
      </c>
      <c r="F237" s="24">
        <v>25.136737176260365</v>
      </c>
      <c r="G237" s="24">
        <v>8.3789123920867876</v>
      </c>
      <c r="H237" s="24">
        <v>266.33397311377053</v>
      </c>
      <c r="I237" s="24">
        <v>2248.2205207713323</v>
      </c>
    </row>
    <row r="238" spans="1:9">
      <c r="A238" s="26" t="s">
        <v>1908</v>
      </c>
      <c r="B238" s="24">
        <v>1374.1416323022329</v>
      </c>
      <c r="C238" s="24">
        <v>40.08729005994477</v>
      </c>
      <c r="D238" s="24">
        <v>929.07522644676055</v>
      </c>
      <c r="E238" s="24">
        <v>1008.0497353377884</v>
      </c>
      <c r="F238" s="24">
        <v>41.224248969066998</v>
      </c>
      <c r="G238" s="24">
        <v>13.741416323022332</v>
      </c>
      <c r="H238" s="24">
        <v>436.78771590658368</v>
      </c>
      <c r="I238" s="24">
        <v>3687.0816540649848</v>
      </c>
    </row>
    <row r="239" spans="1:9">
      <c r="A239" s="26" t="s">
        <v>1898</v>
      </c>
      <c r="B239" s="24">
        <v>3284.5336576980203</v>
      </c>
      <c r="C239" s="24">
        <v>95.818400631087499</v>
      </c>
      <c r="D239" s="24">
        <v>2220.7163949215251</v>
      </c>
      <c r="E239" s="24">
        <v>2409.484733246421</v>
      </c>
      <c r="F239" s="24">
        <v>98.53600973094062</v>
      </c>
      <c r="G239" s="24">
        <v>32.845336576980209</v>
      </c>
      <c r="H239" s="24">
        <v>1044.0291746059804</v>
      </c>
      <c r="I239" s="24">
        <v>8813.0244414236222</v>
      </c>
    </row>
    <row r="240" spans="1:9">
      <c r="A240" s="26" t="s">
        <v>2077</v>
      </c>
      <c r="B240" s="24">
        <v>502.73474352520719</v>
      </c>
      <c r="C240" s="24">
        <v>14.666081729248086</v>
      </c>
      <c r="D240" s="24">
        <v>339.90557065125381</v>
      </c>
      <c r="E240" s="24">
        <v>368.79868366016649</v>
      </c>
      <c r="F240" s="24">
        <v>15.082042305756216</v>
      </c>
      <c r="G240" s="24">
        <v>5.0273474352520715</v>
      </c>
      <c r="H240" s="24">
        <v>159.80038386826229</v>
      </c>
      <c r="I240" s="24">
        <v>1348.9323124627992</v>
      </c>
    </row>
    <row r="241" spans="1:9">
      <c r="A241" s="25" t="s">
        <v>19</v>
      </c>
      <c r="B241" s="24">
        <v>3476.9049826385262</v>
      </c>
      <c r="C241" s="24">
        <v>379.41737384930423</v>
      </c>
      <c r="D241" s="24">
        <v>10022.942279400313</v>
      </c>
      <c r="E241" s="24">
        <v>4018.3556171500163</v>
      </c>
      <c r="F241" s="24">
        <v>104.30714947915578</v>
      </c>
      <c r="G241" s="24">
        <v>34.769049826385263</v>
      </c>
      <c r="H241" s="24">
        <v>2863.8213321565659</v>
      </c>
      <c r="I241" s="24">
        <v>24559.158234730756</v>
      </c>
    </row>
    <row r="242" spans="1:9">
      <c r="A242" s="26" t="s">
        <v>1818</v>
      </c>
      <c r="B242" s="24">
        <v>191.71793850723202</v>
      </c>
      <c r="C242" s="24">
        <v>20.921226525153752</v>
      </c>
      <c r="D242" s="24">
        <v>552.66906664943531</v>
      </c>
      <c r="E242" s="24">
        <v>221.57374416494096</v>
      </c>
      <c r="F242" s="24">
        <v>5.7515381552169602</v>
      </c>
      <c r="G242" s="24">
        <v>1.9171793850723204</v>
      </c>
      <c r="H242" s="24">
        <v>157.9122595514348</v>
      </c>
      <c r="I242" s="24">
        <v>1354.2018581889445</v>
      </c>
    </row>
    <row r="243" spans="1:9">
      <c r="A243" s="26" t="s">
        <v>2091</v>
      </c>
      <c r="B243" s="24">
        <v>3285.187044131294</v>
      </c>
      <c r="C243" s="24">
        <v>358.49614732415046</v>
      </c>
      <c r="D243" s="24">
        <v>9470.2732127508771</v>
      </c>
      <c r="E243" s="24">
        <v>3796.7818729850756</v>
      </c>
      <c r="F243" s="24">
        <v>98.55561132393882</v>
      </c>
      <c r="G243" s="24">
        <v>32.85187044131294</v>
      </c>
      <c r="H243" s="24">
        <v>2705.9090726051309</v>
      </c>
      <c r="I243" s="24">
        <v>23204.95637654181</v>
      </c>
    </row>
    <row r="244" spans="1:9">
      <c r="A244" s="25" t="s">
        <v>2</v>
      </c>
      <c r="B244" s="24">
        <v>33485.044202416844</v>
      </c>
      <c r="C244" s="24">
        <v>3833.7964389266713</v>
      </c>
      <c r="D244" s="24">
        <v>131636.60596686738</v>
      </c>
      <c r="E244" s="24">
        <v>45848.772155385646</v>
      </c>
      <c r="F244" s="24">
        <v>1004.5513260725056</v>
      </c>
      <c r="G244" s="24">
        <v>334.85044202416844</v>
      </c>
      <c r="H244" s="24">
        <v>20507.777793346704</v>
      </c>
      <c r="I244" s="24">
        <v>172573.23627685494</v>
      </c>
    </row>
    <row r="245" spans="1:9">
      <c r="A245" s="26" t="s">
        <v>83</v>
      </c>
      <c r="B245" s="24">
        <v>75.154359853117839</v>
      </c>
      <c r="C245" s="24">
        <v>8.6046330246116476</v>
      </c>
      <c r="D245" s="24">
        <v>295.44726878284905</v>
      </c>
      <c r="E245" s="24">
        <v>102.90370532468224</v>
      </c>
      <c r="F245" s="24">
        <v>2.2546307955935347</v>
      </c>
      <c r="G245" s="24">
        <v>0.75154359853117836</v>
      </c>
      <c r="H245" s="24">
        <v>46.027979021085308</v>
      </c>
      <c r="I245" s="24">
        <v>387.32608569266216</v>
      </c>
    </row>
    <row r="246" spans="1:9">
      <c r="A246" s="26" t="s">
        <v>70</v>
      </c>
      <c r="B246" s="24">
        <v>344.91529411970998</v>
      </c>
      <c r="C246" s="24">
        <v>39.490317478274306</v>
      </c>
      <c r="D246" s="24">
        <v>1355.9330664017864</v>
      </c>
      <c r="E246" s="24">
        <v>472.26883253930447</v>
      </c>
      <c r="F246" s="24">
        <v>10.347458823591298</v>
      </c>
      <c r="G246" s="24">
        <v>3.4491529411970996</v>
      </c>
      <c r="H246" s="24">
        <v>211.24195526142668</v>
      </c>
      <c r="I246" s="24">
        <v>1777.6040009923427</v>
      </c>
    </row>
    <row r="247" spans="1:9">
      <c r="A247" s="26" t="s">
        <v>85</v>
      </c>
      <c r="B247" s="24">
        <v>37.577179926558919</v>
      </c>
      <c r="C247" s="24">
        <v>4.3023165123058238</v>
      </c>
      <c r="D247" s="24">
        <v>147.72363439142453</v>
      </c>
      <c r="E247" s="24">
        <v>51.451852662341118</v>
      </c>
      <c r="F247" s="24">
        <v>1.1273153977967674</v>
      </c>
      <c r="G247" s="24">
        <v>0.37577179926558918</v>
      </c>
      <c r="H247" s="24">
        <v>23.013989510542654</v>
      </c>
      <c r="I247" s="24">
        <v>193.66304284633108</v>
      </c>
    </row>
    <row r="248" spans="1:9">
      <c r="A248" s="26" t="s">
        <v>87</v>
      </c>
      <c r="B248" s="24">
        <v>22.546307955935355</v>
      </c>
      <c r="C248" s="24">
        <v>2.5813899073834947</v>
      </c>
      <c r="D248" s="24">
        <v>88.634180634854729</v>
      </c>
      <c r="E248" s="24">
        <v>30.871111597404671</v>
      </c>
      <c r="F248" s="24">
        <v>0.67638923867806056</v>
      </c>
      <c r="G248" s="24">
        <v>0.22546307955935355</v>
      </c>
      <c r="H248" s="24">
        <v>13.808393706325594</v>
      </c>
      <c r="I248" s="24">
        <v>116.19782570779867</v>
      </c>
    </row>
    <row r="249" spans="1:9">
      <c r="A249" s="26" t="s">
        <v>82</v>
      </c>
      <c r="B249" s="24">
        <v>1053.6502069572348</v>
      </c>
      <c r="C249" s="24">
        <v>120.63536147327052</v>
      </c>
      <c r="D249" s="24">
        <v>4142.1159930894446</v>
      </c>
      <c r="E249" s="24">
        <v>1442.6908914389437</v>
      </c>
      <c r="F249" s="24">
        <v>31.60950620871704</v>
      </c>
      <c r="G249" s="24">
        <v>10.536502069572348</v>
      </c>
      <c r="H249" s="24">
        <v>645.30374174130952</v>
      </c>
      <c r="I249" s="24">
        <v>5430.2399907019972</v>
      </c>
    </row>
    <row r="250" spans="1:9">
      <c r="A250" s="26" t="s">
        <v>60</v>
      </c>
      <c r="B250" s="24">
        <v>2.6304025948591248</v>
      </c>
      <c r="C250" s="24">
        <v>0.30116215586140771</v>
      </c>
      <c r="D250" s="24">
        <v>10.340654407399718</v>
      </c>
      <c r="E250" s="24">
        <v>3.6016296863638781</v>
      </c>
      <c r="F250" s="24">
        <v>7.8912077845773726E-2</v>
      </c>
      <c r="G250" s="24">
        <v>2.6304025948591245E-2</v>
      </c>
      <c r="H250" s="24">
        <v>1.610979265737986</v>
      </c>
      <c r="I250" s="24">
        <v>13.556412999243177</v>
      </c>
    </row>
    <row r="251" spans="1:9">
      <c r="A251" s="26" t="s">
        <v>53</v>
      </c>
      <c r="B251" s="24">
        <v>5465.4733620831967</v>
      </c>
      <c r="C251" s="24">
        <v>625.75734366481095</v>
      </c>
      <c r="D251" s="24">
        <v>21485.90155765802</v>
      </c>
      <c r="E251" s="24">
        <v>7483.4974499270811</v>
      </c>
      <c r="F251" s="24">
        <v>163.96420086249589</v>
      </c>
      <c r="G251" s="24">
        <v>54.654733620831969</v>
      </c>
      <c r="H251" s="24">
        <v>3347.3067130360187</v>
      </c>
      <c r="I251" s="24">
        <v>28167.632695302327</v>
      </c>
    </row>
    <row r="252" spans="1:9">
      <c r="A252" s="26" t="s">
        <v>96</v>
      </c>
      <c r="B252" s="24">
        <v>998.19493290685409</v>
      </c>
      <c r="C252" s="24">
        <v>114.28613192204575</v>
      </c>
      <c r="D252" s="24">
        <v>3924.1098881900002</v>
      </c>
      <c r="E252" s="24">
        <v>1366.7597918895256</v>
      </c>
      <c r="F252" s="24">
        <v>29.945847987205617</v>
      </c>
      <c r="G252" s="24">
        <v>9.9819493290685397</v>
      </c>
      <c r="H252" s="24">
        <v>611.34038691281967</v>
      </c>
      <c r="I252" s="24">
        <v>5144.4378859282078</v>
      </c>
    </row>
    <row r="253" spans="1:9">
      <c r="A253" s="26" t="s">
        <v>80</v>
      </c>
      <c r="B253" s="24">
        <v>56.365769889838383</v>
      </c>
      <c r="C253" s="24">
        <v>6.4534747684587366</v>
      </c>
      <c r="D253" s="24">
        <v>221.58545158713682</v>
      </c>
      <c r="E253" s="24">
        <v>77.17777899351168</v>
      </c>
      <c r="F253" s="24">
        <v>1.6909730966951513</v>
      </c>
      <c r="G253" s="24">
        <v>0.5636576988983838</v>
      </c>
      <c r="H253" s="24">
        <v>34.520984265813986</v>
      </c>
      <c r="I253" s="24">
        <v>290.49456426949666</v>
      </c>
    </row>
    <row r="254" spans="1:9">
      <c r="A254" s="26" t="s">
        <v>64</v>
      </c>
      <c r="B254" s="24">
        <v>67.638923867806071</v>
      </c>
      <c r="C254" s="24">
        <v>7.7441697221504846</v>
      </c>
      <c r="D254" s="24">
        <v>265.9025419045642</v>
      </c>
      <c r="E254" s="24">
        <v>92.613334792214019</v>
      </c>
      <c r="F254" s="24">
        <v>2.0291677160341819</v>
      </c>
      <c r="G254" s="24">
        <v>0.67638923867806067</v>
      </c>
      <c r="H254" s="24">
        <v>41.425181118976788</v>
      </c>
      <c r="I254" s="24">
        <v>348.59347712339604</v>
      </c>
    </row>
    <row r="255" spans="1:9">
      <c r="A255" s="26" t="s">
        <v>1323</v>
      </c>
      <c r="B255" s="24">
        <v>3475.8041710501675</v>
      </c>
      <c r="C255" s="24">
        <v>397.95454868824123</v>
      </c>
      <c r="D255" s="24">
        <v>13664.102138156981</v>
      </c>
      <c r="E255" s="24">
        <v>4759.1800247262627</v>
      </c>
      <c r="F255" s="24">
        <v>104.27412513150502</v>
      </c>
      <c r="G255" s="24">
        <v>34.758041710501672</v>
      </c>
      <c r="H255" s="24">
        <v>2128.7419888769214</v>
      </c>
      <c r="I255" s="24">
        <v>17913.39353882127</v>
      </c>
    </row>
    <row r="256" spans="1:9">
      <c r="A256" s="26" t="s">
        <v>78</v>
      </c>
      <c r="B256" s="24">
        <v>443.64219240304629</v>
      </c>
      <c r="C256" s="24">
        <v>50.793836409798118</v>
      </c>
      <c r="D256" s="24">
        <v>1744.0488391955557</v>
      </c>
      <c r="E256" s="24">
        <v>607.44879639534474</v>
      </c>
      <c r="F256" s="24">
        <v>13.309265772091388</v>
      </c>
      <c r="G256" s="24">
        <v>4.436421924030463</v>
      </c>
      <c r="H256" s="24">
        <v>271.70683862791986</v>
      </c>
      <c r="I256" s="24">
        <v>2286.416838190315</v>
      </c>
    </row>
    <row r="257" spans="1:9">
      <c r="A257" s="26" t="s">
        <v>1326</v>
      </c>
      <c r="B257" s="24">
        <v>499.09746645342705</v>
      </c>
      <c r="C257" s="24">
        <v>57.143065961022877</v>
      </c>
      <c r="D257" s="24">
        <v>1962.0549440950001</v>
      </c>
      <c r="E257" s="24">
        <v>683.37989594476278</v>
      </c>
      <c r="F257" s="24">
        <v>14.972923993602809</v>
      </c>
      <c r="G257" s="24">
        <v>4.9909746645342699</v>
      </c>
      <c r="H257" s="24">
        <v>305.67019345640983</v>
      </c>
      <c r="I257" s="24">
        <v>2572.2189429641039</v>
      </c>
    </row>
    <row r="258" spans="1:9">
      <c r="A258" s="26" t="s">
        <v>66</v>
      </c>
      <c r="B258" s="24">
        <v>821.10225428141871</v>
      </c>
      <c r="C258" s="24">
        <v>94.010295445020105</v>
      </c>
      <c r="D258" s="24">
        <v>3227.9220911868551</v>
      </c>
      <c r="E258" s="24">
        <v>1124.2789451090252</v>
      </c>
      <c r="F258" s="24">
        <v>24.633067628442557</v>
      </c>
      <c r="G258" s="24">
        <v>8.2110225428141863</v>
      </c>
      <c r="H258" s="24">
        <v>502.88070323658133</v>
      </c>
      <c r="I258" s="24">
        <v>4231.7481344503649</v>
      </c>
    </row>
    <row r="259" spans="1:9">
      <c r="A259" s="26" t="s">
        <v>94</v>
      </c>
      <c r="B259" s="24">
        <v>1186.7428646781489</v>
      </c>
      <c r="C259" s="24">
        <v>135.87351239620997</v>
      </c>
      <c r="D259" s="24">
        <v>4665.3306448481117</v>
      </c>
      <c r="E259" s="24">
        <v>1624.9255303575474</v>
      </c>
      <c r="F259" s="24">
        <v>35.602285940344458</v>
      </c>
      <c r="G259" s="24">
        <v>11.867428646781489</v>
      </c>
      <c r="H259" s="24">
        <v>726.81579332968568</v>
      </c>
      <c r="I259" s="24">
        <v>6116.1650421590921</v>
      </c>
    </row>
    <row r="260" spans="1:9">
      <c r="A260" s="26" t="s">
        <v>55</v>
      </c>
      <c r="B260" s="24">
        <v>506.6129024387389</v>
      </c>
      <c r="C260" s="24">
        <v>58.003529263484054</v>
      </c>
      <c r="D260" s="24">
        <v>1991.5996709732854</v>
      </c>
      <c r="E260" s="24">
        <v>693.67026647723117</v>
      </c>
      <c r="F260" s="24">
        <v>15.198387073162165</v>
      </c>
      <c r="G260" s="24">
        <v>5.0661290243873891</v>
      </c>
      <c r="H260" s="24">
        <v>310.27299135851837</v>
      </c>
      <c r="I260" s="24">
        <v>2610.9515515333705</v>
      </c>
    </row>
    <row r="261" spans="1:9">
      <c r="A261" s="26" t="s">
        <v>92</v>
      </c>
      <c r="B261" s="24">
        <v>277.27637025190393</v>
      </c>
      <c r="C261" s="24">
        <v>31.746147756123822</v>
      </c>
      <c r="D261" s="24">
        <v>1090.0305244972224</v>
      </c>
      <c r="E261" s="24">
        <v>379.65549774709046</v>
      </c>
      <c r="F261" s="24">
        <v>8.3182911075571155</v>
      </c>
      <c r="G261" s="24">
        <v>2.7727637025190393</v>
      </c>
      <c r="H261" s="24">
        <v>169.8167741424499</v>
      </c>
      <c r="I261" s="24">
        <v>1429.0105238689466</v>
      </c>
    </row>
    <row r="262" spans="1:9">
      <c r="A262" s="26" t="s">
        <v>102</v>
      </c>
      <c r="B262" s="24">
        <v>277.27637025190393</v>
      </c>
      <c r="C262" s="24">
        <v>31.746147756123822</v>
      </c>
      <c r="D262" s="24">
        <v>1090.0305244972224</v>
      </c>
      <c r="E262" s="24">
        <v>379.65549774709046</v>
      </c>
      <c r="F262" s="24">
        <v>8.3182911075571155</v>
      </c>
      <c r="G262" s="24">
        <v>2.7727637025190393</v>
      </c>
      <c r="H262" s="24">
        <v>169.8167741424499</v>
      </c>
      <c r="I262" s="24">
        <v>1429.0105238689466</v>
      </c>
    </row>
    <row r="263" spans="1:9">
      <c r="A263" s="26" t="s">
        <v>77</v>
      </c>
      <c r="B263" s="24">
        <v>3705.140703237003</v>
      </c>
      <c r="C263" s="24">
        <v>424.2119301956015</v>
      </c>
      <c r="D263" s="24">
        <v>14565.671284633045</v>
      </c>
      <c r="E263" s="24">
        <v>5073.1947934564041</v>
      </c>
      <c r="F263" s="24">
        <v>111.15422109711007</v>
      </c>
      <c r="G263" s="24">
        <v>37.05140703237003</v>
      </c>
      <c r="H263" s="24">
        <v>2269.1982060929899</v>
      </c>
      <c r="I263" s="24">
        <v>19095.334566485697</v>
      </c>
    </row>
    <row r="264" spans="1:9">
      <c r="A264" s="26" t="s">
        <v>76</v>
      </c>
      <c r="B264" s="24">
        <v>887.28438480609259</v>
      </c>
      <c r="C264" s="24">
        <v>101.58767281959624</v>
      </c>
      <c r="D264" s="24">
        <v>3488.0976783911115</v>
      </c>
      <c r="E264" s="24">
        <v>1214.8975927906895</v>
      </c>
      <c r="F264" s="24">
        <v>26.618531544182776</v>
      </c>
      <c r="G264" s="24">
        <v>8.872843848060926</v>
      </c>
      <c r="H264" s="24">
        <v>543.41367725583973</v>
      </c>
      <c r="I264" s="24">
        <v>4572.8336763806301</v>
      </c>
    </row>
    <row r="265" spans="1:9">
      <c r="A265" s="26" t="s">
        <v>63</v>
      </c>
      <c r="B265" s="24">
        <v>9.3942949816397299</v>
      </c>
      <c r="C265" s="24">
        <v>1.0755791280764559</v>
      </c>
      <c r="D265" s="24">
        <v>36.930908597856131</v>
      </c>
      <c r="E265" s="24">
        <v>12.862963165585279</v>
      </c>
      <c r="F265" s="24">
        <v>0.28182884944919184</v>
      </c>
      <c r="G265" s="24">
        <v>9.3942949816397295E-2</v>
      </c>
      <c r="H265" s="24">
        <v>5.7534973776356635</v>
      </c>
      <c r="I265" s="24">
        <v>48.41576071158277</v>
      </c>
    </row>
    <row r="266" spans="1:9">
      <c r="A266" s="26" t="s">
        <v>71</v>
      </c>
      <c r="B266" s="24">
        <v>332.73164430228474</v>
      </c>
      <c r="C266" s="24">
        <v>38.095377307348585</v>
      </c>
      <c r="D266" s="24">
        <v>1308.0366293966667</v>
      </c>
      <c r="E266" s="24">
        <v>455.58659729650856</v>
      </c>
      <c r="F266" s="24">
        <v>9.9819493290685397</v>
      </c>
      <c r="G266" s="24">
        <v>3.327316443022847</v>
      </c>
      <c r="H266" s="24">
        <v>203.7801289709399</v>
      </c>
      <c r="I266" s="24">
        <v>1714.8126286427362</v>
      </c>
    </row>
    <row r="267" spans="1:9">
      <c r="A267" s="26" t="s">
        <v>93</v>
      </c>
      <c r="B267" s="24">
        <v>942.7396588564734</v>
      </c>
      <c r="C267" s="24">
        <v>107.936902370821</v>
      </c>
      <c r="D267" s="24">
        <v>3706.1037832905558</v>
      </c>
      <c r="E267" s="24">
        <v>1290.8286923401076</v>
      </c>
      <c r="F267" s="24">
        <v>28.282189765694195</v>
      </c>
      <c r="G267" s="24">
        <v>9.4273965885647328</v>
      </c>
      <c r="H267" s="24">
        <v>577.3770320843297</v>
      </c>
      <c r="I267" s="24">
        <v>4858.6357811544194</v>
      </c>
    </row>
    <row r="268" spans="1:9">
      <c r="A268" s="26" t="s">
        <v>91</v>
      </c>
      <c r="B268" s="24">
        <v>354.91375392243702</v>
      </c>
      <c r="C268" s="24">
        <v>40.635069127838491</v>
      </c>
      <c r="D268" s="24">
        <v>1395.2390713564446</v>
      </c>
      <c r="E268" s="24">
        <v>485.95903711627574</v>
      </c>
      <c r="F268" s="24">
        <v>10.647412617673108</v>
      </c>
      <c r="G268" s="24">
        <v>3.54913753922437</v>
      </c>
      <c r="H268" s="24">
        <v>217.36547090233586</v>
      </c>
      <c r="I268" s="24">
        <v>1829.1334705522518</v>
      </c>
    </row>
    <row r="269" spans="1:9">
      <c r="A269" s="26" t="s">
        <v>1327</v>
      </c>
      <c r="B269" s="24">
        <v>221.82109620152315</v>
      </c>
      <c r="C269" s="24">
        <v>25.396918204899059</v>
      </c>
      <c r="D269" s="24">
        <v>872.02441959777786</v>
      </c>
      <c r="E269" s="24">
        <v>303.72439819767237</v>
      </c>
      <c r="F269" s="24">
        <v>6.654632886045694</v>
      </c>
      <c r="G269" s="24">
        <v>2.2182109620152315</v>
      </c>
      <c r="H269" s="24">
        <v>135.85341931395993</v>
      </c>
      <c r="I269" s="24">
        <v>1143.2084190951575</v>
      </c>
    </row>
    <row r="270" spans="1:9">
      <c r="A270" s="26" t="s">
        <v>99</v>
      </c>
      <c r="B270" s="24">
        <v>443.64219240304629</v>
      </c>
      <c r="C270" s="24">
        <v>50.793836409798118</v>
      </c>
      <c r="D270" s="24">
        <v>1744.0488391955557</v>
      </c>
      <c r="E270" s="24">
        <v>607.44879639534474</v>
      </c>
      <c r="F270" s="24">
        <v>13.309265772091388</v>
      </c>
      <c r="G270" s="24">
        <v>4.436421924030463</v>
      </c>
      <c r="H270" s="24">
        <v>271.70683862791986</v>
      </c>
      <c r="I270" s="24">
        <v>2286.416838190315</v>
      </c>
    </row>
    <row r="271" spans="1:9">
      <c r="A271" s="26" t="s">
        <v>58</v>
      </c>
      <c r="B271" s="24">
        <v>529.15921039467423</v>
      </c>
      <c r="C271" s="24">
        <v>60.584919170867536</v>
      </c>
      <c r="D271" s="24">
        <v>2080.23385160814</v>
      </c>
      <c r="E271" s="24">
        <v>724.54137807463576</v>
      </c>
      <c r="F271" s="24">
        <v>15.874776311840224</v>
      </c>
      <c r="G271" s="24">
        <v>5.2915921039467415</v>
      </c>
      <c r="H271" s="24">
        <v>324.08138506484397</v>
      </c>
      <c r="I271" s="24">
        <v>2727.1493772411691</v>
      </c>
    </row>
    <row r="272" spans="1:9">
      <c r="A272" s="26" t="s">
        <v>52</v>
      </c>
      <c r="B272" s="24">
        <v>1386.3818512595196</v>
      </c>
      <c r="C272" s="24">
        <v>158.73073878061913</v>
      </c>
      <c r="D272" s="24">
        <v>5450.1526224861118</v>
      </c>
      <c r="E272" s="24">
        <v>1898.2774887354524</v>
      </c>
      <c r="F272" s="24">
        <v>41.591455537785585</v>
      </c>
      <c r="G272" s="24">
        <v>13.863818512595197</v>
      </c>
      <c r="H272" s="24">
        <v>849.08387071224956</v>
      </c>
      <c r="I272" s="24">
        <v>7145.052619344734</v>
      </c>
    </row>
    <row r="273" spans="1:9">
      <c r="A273" s="26" t="s">
        <v>1324</v>
      </c>
      <c r="B273" s="24">
        <v>614.31203005051907</v>
      </c>
      <c r="C273" s="24">
        <v>70.33430384504338</v>
      </c>
      <c r="D273" s="24">
        <v>2414.9871253456467</v>
      </c>
      <c r="E273" s="24">
        <v>841.13528797628931</v>
      </c>
      <c r="F273" s="24">
        <v>18.429360901515569</v>
      </c>
      <c r="G273" s="24">
        <v>6.1431203005051902</v>
      </c>
      <c r="H273" s="24">
        <v>376.23287972683846</v>
      </c>
      <c r="I273" s="24">
        <v>3166.0049324937404</v>
      </c>
    </row>
    <row r="274" spans="1:9">
      <c r="A274" s="26" t="s">
        <v>54</v>
      </c>
      <c r="B274" s="24">
        <v>314.85355017846285</v>
      </c>
      <c r="C274" s="24">
        <v>36.048464268429647</v>
      </c>
      <c r="D274" s="24">
        <v>1237.754158888647</v>
      </c>
      <c r="E274" s="24">
        <v>431.1073504094316</v>
      </c>
      <c r="F274" s="24">
        <v>9.4456065053538847</v>
      </c>
      <c r="G274" s="24">
        <v>3.1485355017846288</v>
      </c>
      <c r="H274" s="24">
        <v>192.83076365299257</v>
      </c>
      <c r="I274" s="24">
        <v>1622.673566715278</v>
      </c>
    </row>
    <row r="275" spans="1:9">
      <c r="A275" s="26" t="s">
        <v>98</v>
      </c>
      <c r="B275" s="24">
        <v>554.55274050380785</v>
      </c>
      <c r="C275" s="24">
        <v>63.492295512247644</v>
      </c>
      <c r="D275" s="24">
        <v>2180.0610489944447</v>
      </c>
      <c r="E275" s="24">
        <v>759.31099549418093</v>
      </c>
      <c r="F275" s="24">
        <v>16.636582215114231</v>
      </c>
      <c r="G275" s="24">
        <v>5.5455274050380785</v>
      </c>
      <c r="H275" s="24">
        <v>339.6335482848998</v>
      </c>
      <c r="I275" s="24">
        <v>2858.0210477378932</v>
      </c>
    </row>
    <row r="276" spans="1:9">
      <c r="A276" s="26" t="s">
        <v>48</v>
      </c>
      <c r="B276" s="24">
        <v>90.185231823741418</v>
      </c>
      <c r="C276" s="24">
        <v>10.325559629533979</v>
      </c>
      <c r="D276" s="24">
        <v>354.53672253941892</v>
      </c>
      <c r="E276" s="24">
        <v>123.48444638961868</v>
      </c>
      <c r="F276" s="24">
        <v>2.7055569547122422</v>
      </c>
      <c r="G276" s="24">
        <v>0.90185231823741419</v>
      </c>
      <c r="H276" s="24">
        <v>55.233574825302377</v>
      </c>
      <c r="I276" s="24">
        <v>464.79130283119468</v>
      </c>
    </row>
    <row r="277" spans="1:9">
      <c r="A277" s="26" t="s">
        <v>67</v>
      </c>
      <c r="B277" s="24">
        <v>909.46649442624482</v>
      </c>
      <c r="C277" s="24">
        <v>104.12736464008613</v>
      </c>
      <c r="D277" s="24">
        <v>3575.3001203508893</v>
      </c>
      <c r="E277" s="24">
        <v>1245.2700326104566</v>
      </c>
      <c r="F277" s="24">
        <v>27.283994832787339</v>
      </c>
      <c r="G277" s="24">
        <v>9.0946649442624476</v>
      </c>
      <c r="H277" s="24">
        <v>556.9990191872356</v>
      </c>
      <c r="I277" s="24">
        <v>4687.1545182901455</v>
      </c>
    </row>
    <row r="278" spans="1:9">
      <c r="A278" s="26" t="s">
        <v>79</v>
      </c>
      <c r="B278" s="24">
        <v>37.577179926558919</v>
      </c>
      <c r="C278" s="24">
        <v>4.3023165123058238</v>
      </c>
      <c r="D278" s="24">
        <v>147.72363439142453</v>
      </c>
      <c r="E278" s="24">
        <v>51.451852662341118</v>
      </c>
      <c r="F278" s="24">
        <v>1.1273153977967674</v>
      </c>
      <c r="G278" s="24">
        <v>0.37577179926558918</v>
      </c>
      <c r="H278" s="24">
        <v>23.013989510542654</v>
      </c>
      <c r="I278" s="24">
        <v>193.66304284633108</v>
      </c>
    </row>
    <row r="279" spans="1:9">
      <c r="A279" s="26" t="s">
        <v>84</v>
      </c>
      <c r="B279" s="24">
        <v>22.546307955935355</v>
      </c>
      <c r="C279" s="24">
        <v>2.5813899073834947</v>
      </c>
      <c r="D279" s="24">
        <v>88.634180634854729</v>
      </c>
      <c r="E279" s="24">
        <v>30.871111597404671</v>
      </c>
      <c r="F279" s="24">
        <v>0.67638923867806056</v>
      </c>
      <c r="G279" s="24">
        <v>0.22546307955935355</v>
      </c>
      <c r="H279" s="24">
        <v>13.808393706325594</v>
      </c>
      <c r="I279" s="24">
        <v>116.19782570779867</v>
      </c>
    </row>
    <row r="280" spans="1:9">
      <c r="A280" s="26" t="s">
        <v>1325</v>
      </c>
      <c r="B280" s="24">
        <v>887.28438480609259</v>
      </c>
      <c r="C280" s="24">
        <v>101.58767281959624</v>
      </c>
      <c r="D280" s="24">
        <v>3488.0976783911115</v>
      </c>
      <c r="E280" s="24">
        <v>1214.8975927906895</v>
      </c>
      <c r="F280" s="24">
        <v>26.618531544182776</v>
      </c>
      <c r="G280" s="24">
        <v>8.872843848060926</v>
      </c>
      <c r="H280" s="24">
        <v>543.41367725583973</v>
      </c>
      <c r="I280" s="24">
        <v>4572.8336763806301</v>
      </c>
    </row>
    <row r="281" spans="1:9">
      <c r="A281" s="26" t="s">
        <v>50</v>
      </c>
      <c r="B281" s="24">
        <v>1203.9589266634707</v>
      </c>
      <c r="C281" s="24">
        <v>137.84462752249382</v>
      </c>
      <c r="D281" s="24">
        <v>4733.0105306551432</v>
      </c>
      <c r="E281" s="24">
        <v>1648.4983020883083</v>
      </c>
      <c r="F281" s="24">
        <v>36.118767799904113</v>
      </c>
      <c r="G281" s="24">
        <v>12.039589266634707</v>
      </c>
      <c r="H281" s="24">
        <v>737.35969978348032</v>
      </c>
      <c r="I281" s="24">
        <v>6204.8921620873225</v>
      </c>
    </row>
    <row r="282" spans="1:9">
      <c r="A282" s="26" t="s">
        <v>81</v>
      </c>
      <c r="B282" s="24">
        <v>831.82911075571178</v>
      </c>
      <c r="C282" s="24">
        <v>95.238443268371469</v>
      </c>
      <c r="D282" s="24">
        <v>3270.0915734916671</v>
      </c>
      <c r="E282" s="24">
        <v>1138.9664932412713</v>
      </c>
      <c r="F282" s="24">
        <v>24.95487332267135</v>
      </c>
      <c r="G282" s="24">
        <v>8.3182911075571173</v>
      </c>
      <c r="H282" s="24">
        <v>509.4503224273497</v>
      </c>
      <c r="I282" s="24">
        <v>4287.0315716068399</v>
      </c>
    </row>
    <row r="283" spans="1:9">
      <c r="A283" s="26" t="s">
        <v>74</v>
      </c>
      <c r="B283" s="24">
        <v>436.85515308930059</v>
      </c>
      <c r="C283" s="24">
        <v>50.016769281124127</v>
      </c>
      <c r="D283" s="24">
        <v>1717.3675896674247</v>
      </c>
      <c r="E283" s="24">
        <v>598.15576941815141</v>
      </c>
      <c r="F283" s="24">
        <v>13.105654592679015</v>
      </c>
      <c r="G283" s="24">
        <v>4.3685515308930061</v>
      </c>
      <c r="H283" s="24">
        <v>267.5501442756705</v>
      </c>
      <c r="I283" s="24">
        <v>2251.4381972176143</v>
      </c>
    </row>
    <row r="284" spans="1:9">
      <c r="A284" s="26" t="s">
        <v>61</v>
      </c>
      <c r="B284" s="24">
        <v>22.546307955935355</v>
      </c>
      <c r="C284" s="24">
        <v>2.5813899073834947</v>
      </c>
      <c r="D284" s="24">
        <v>88.634180634854729</v>
      </c>
      <c r="E284" s="24">
        <v>30.871111597404671</v>
      </c>
      <c r="F284" s="24">
        <v>0.67638923867806056</v>
      </c>
      <c r="G284" s="24">
        <v>0.22546307955935355</v>
      </c>
      <c r="H284" s="24">
        <v>13.808393706325594</v>
      </c>
      <c r="I284" s="24">
        <v>116.19782570779867</v>
      </c>
    </row>
    <row r="285" spans="1:9">
      <c r="A285" s="26" t="s">
        <v>97</v>
      </c>
      <c r="B285" s="24">
        <v>443.64219240304629</v>
      </c>
      <c r="C285" s="24">
        <v>50.793836409798118</v>
      </c>
      <c r="D285" s="24">
        <v>1744.0488391955557</v>
      </c>
      <c r="E285" s="24">
        <v>607.44879639534474</v>
      </c>
      <c r="F285" s="24">
        <v>13.309265772091388</v>
      </c>
      <c r="G285" s="24">
        <v>4.436421924030463</v>
      </c>
      <c r="H285" s="24">
        <v>271.70683862791986</v>
      </c>
      <c r="I285" s="24">
        <v>2286.416838190315</v>
      </c>
    </row>
    <row r="286" spans="1:9">
      <c r="A286" s="26" t="s">
        <v>88</v>
      </c>
      <c r="B286" s="24">
        <v>488.73480831491696</v>
      </c>
      <c r="C286" s="24">
        <v>55.956616224565103</v>
      </c>
      <c r="D286" s="24">
        <v>1921.3172004652649</v>
      </c>
      <c r="E286" s="24">
        <v>669.19101959015404</v>
      </c>
      <c r="F286" s="24">
        <v>14.662044249447506</v>
      </c>
      <c r="G286" s="24">
        <v>4.8873480831491696</v>
      </c>
      <c r="H286" s="24">
        <v>299.32362604057101</v>
      </c>
      <c r="I286" s="24">
        <v>2518.8124896059121</v>
      </c>
    </row>
    <row r="287" spans="1:9">
      <c r="A287" s="26" t="s">
        <v>2078</v>
      </c>
      <c r="B287" s="24">
        <v>1494.4451772070829</v>
      </c>
      <c r="C287" s="24">
        <v>171.10321144907203</v>
      </c>
      <c r="D287" s="24">
        <v>5874.9718155335504</v>
      </c>
      <c r="E287" s="24">
        <v>2046.2411820121479</v>
      </c>
      <c r="F287" s="24">
        <v>44.833355316212476</v>
      </c>
      <c r="G287" s="24">
        <v>14.944451772070828</v>
      </c>
      <c r="H287" s="24">
        <v>915.26681085549922</v>
      </c>
      <c r="I287" s="24">
        <v>7701.9829841033861</v>
      </c>
    </row>
    <row r="288" spans="1:9">
      <c r="A288" s="26" t="s">
        <v>2079</v>
      </c>
      <c r="B288" s="24">
        <v>277.27637025190393</v>
      </c>
      <c r="C288" s="24">
        <v>31.746147756123822</v>
      </c>
      <c r="D288" s="24">
        <v>1090.0305244972224</v>
      </c>
      <c r="E288" s="24">
        <v>379.65549774709046</v>
      </c>
      <c r="F288" s="24">
        <v>8.3182911075571155</v>
      </c>
      <c r="G288" s="24">
        <v>2.7727637025190393</v>
      </c>
      <c r="H288" s="24">
        <v>169.8167741424499</v>
      </c>
      <c r="I288" s="24">
        <v>1429.0105238689466</v>
      </c>
    </row>
    <row r="289" spans="1:9">
      <c r="A289" s="26" t="s">
        <v>2080</v>
      </c>
      <c r="B289" s="24">
        <v>37.577179926558919</v>
      </c>
      <c r="C289" s="24">
        <v>4.3023165123058238</v>
      </c>
      <c r="D289" s="24">
        <v>147.72363439142453</v>
      </c>
      <c r="E289" s="24">
        <v>51.451852662341118</v>
      </c>
      <c r="F289" s="24">
        <v>1.1273153977967674</v>
      </c>
      <c r="G289" s="24">
        <v>0.37577179926558918</v>
      </c>
      <c r="H289" s="24">
        <v>23.013989510542654</v>
      </c>
      <c r="I289" s="24">
        <v>193.66304284633108</v>
      </c>
    </row>
    <row r="290" spans="1:9">
      <c r="A290" s="26" t="s">
        <v>65</v>
      </c>
      <c r="B290" s="24">
        <v>37.577179926558919</v>
      </c>
      <c r="C290" s="24">
        <v>4.3023165123058238</v>
      </c>
      <c r="D290" s="24">
        <v>147.72363439142453</v>
      </c>
      <c r="E290" s="24">
        <v>51.451852662341118</v>
      </c>
      <c r="F290" s="24">
        <v>1.1273153977967674</v>
      </c>
      <c r="G290" s="24">
        <v>0.37577179926558918</v>
      </c>
      <c r="H290" s="24">
        <v>23.013989510542654</v>
      </c>
      <c r="I290" s="24">
        <v>193.66304284633108</v>
      </c>
    </row>
    <row r="291" spans="1:9">
      <c r="A291" s="26" t="s">
        <v>2074</v>
      </c>
      <c r="B291" s="24">
        <v>354.91375392243702</v>
      </c>
      <c r="C291" s="24">
        <v>40.635069127838491</v>
      </c>
      <c r="D291" s="24">
        <v>1395.2390713564446</v>
      </c>
      <c r="E291" s="24">
        <v>485.95903711627574</v>
      </c>
      <c r="F291" s="24">
        <v>10.647412617673108</v>
      </c>
      <c r="G291" s="24">
        <v>3.54913753922437</v>
      </c>
      <c r="H291" s="24">
        <v>217.36547090233586</v>
      </c>
      <c r="I291" s="24">
        <v>1829.1334705522518</v>
      </c>
    </row>
    <row r="292" spans="1:9">
      <c r="A292" s="25" t="s">
        <v>6</v>
      </c>
      <c r="B292" s="24">
        <v>66882.075408713543</v>
      </c>
      <c r="C292" s="24">
        <v>2156.4354539030078</v>
      </c>
      <c r="D292" s="24">
        <v>75922.031505572901</v>
      </c>
      <c r="E292" s="24">
        <v>30302.26406433263</v>
      </c>
      <c r="F292" s="24">
        <v>2006.4622622614065</v>
      </c>
      <c r="G292" s="24">
        <v>668.82075408713558</v>
      </c>
      <c r="H292" s="24">
        <v>14308.718601724378</v>
      </c>
      <c r="I292" s="24">
        <v>119283.51638466126</v>
      </c>
    </row>
    <row r="293" spans="1:9">
      <c r="A293" s="26" t="s">
        <v>1383</v>
      </c>
      <c r="B293" s="24">
        <v>4386.1276982397994</v>
      </c>
      <c r="C293" s="24">
        <v>141.41907553003406</v>
      </c>
      <c r="D293" s="24">
        <v>4978.9681803122321</v>
      </c>
      <c r="E293" s="24">
        <v>1987.2230178226509</v>
      </c>
      <c r="F293" s="24">
        <v>131.58383094719395</v>
      </c>
      <c r="G293" s="24">
        <v>43.861276982397982</v>
      </c>
      <c r="H293" s="24">
        <v>938.36602111730883</v>
      </c>
      <c r="I293" s="24">
        <v>7822.6151320962281</v>
      </c>
    </row>
    <row r="294" spans="1:9">
      <c r="A294" s="26" t="s">
        <v>1394</v>
      </c>
      <c r="B294" s="24">
        <v>246.61119589224859</v>
      </c>
      <c r="C294" s="24">
        <v>7.9513251181523659</v>
      </c>
      <c r="D294" s="24">
        <v>279.94380960431448</v>
      </c>
      <c r="E294" s="24">
        <v>111.73214248333859</v>
      </c>
      <c r="F294" s="24">
        <v>7.3983358767674572</v>
      </c>
      <c r="G294" s="24">
        <v>2.466111958922486</v>
      </c>
      <c r="H294" s="24">
        <v>52.759879003353809</v>
      </c>
      <c r="I294" s="24">
        <v>439.82861545623444</v>
      </c>
    </row>
    <row r="295" spans="1:9">
      <c r="A295" s="26" t="s">
        <v>1391</v>
      </c>
      <c r="B295" s="24">
        <v>164.40746392816573</v>
      </c>
      <c r="C295" s="24">
        <v>5.3008834121015767</v>
      </c>
      <c r="D295" s="24">
        <v>186.62920640287632</v>
      </c>
      <c r="E295" s="24">
        <v>74.488094988892399</v>
      </c>
      <c r="F295" s="24">
        <v>4.9322239178449712</v>
      </c>
      <c r="G295" s="24">
        <v>1.6440746392816572</v>
      </c>
      <c r="H295" s="24">
        <v>35.173252668902542</v>
      </c>
      <c r="I295" s="24">
        <v>293.21907697082298</v>
      </c>
    </row>
    <row r="296" spans="1:9">
      <c r="A296" s="26" t="s">
        <v>1395</v>
      </c>
      <c r="B296" s="24">
        <v>82.203731964082863</v>
      </c>
      <c r="C296" s="24">
        <v>2.6504417060507883</v>
      </c>
      <c r="D296" s="24">
        <v>93.31460320143816</v>
      </c>
      <c r="E296" s="24">
        <v>37.2440474944462</v>
      </c>
      <c r="F296" s="24">
        <v>2.4661119589224856</v>
      </c>
      <c r="G296" s="24">
        <v>0.8220373196408286</v>
      </c>
      <c r="H296" s="24">
        <v>17.586626334451271</v>
      </c>
      <c r="I296" s="24">
        <v>146.60953848541149</v>
      </c>
    </row>
    <row r="297" spans="1:9">
      <c r="A297" s="26" t="s">
        <v>318</v>
      </c>
      <c r="B297" s="24">
        <v>6649.5896695301226</v>
      </c>
      <c r="C297" s="24">
        <v>214.39841436819066</v>
      </c>
      <c r="D297" s="24">
        <v>7548.3655868045189</v>
      </c>
      <c r="E297" s="24">
        <v>3012.7298062181326</v>
      </c>
      <c r="F297" s="24">
        <v>199.48769008590367</v>
      </c>
      <c r="G297" s="24">
        <v>66.495896695301226</v>
      </c>
      <c r="H297" s="24">
        <v>1422.6099716074893</v>
      </c>
      <c r="I297" s="24">
        <v>11859.477048963292</v>
      </c>
    </row>
    <row r="298" spans="1:9">
      <c r="A298" s="26" t="s">
        <v>1384</v>
      </c>
      <c r="B298" s="24">
        <v>1521.5285836097603</v>
      </c>
      <c r="C298" s="24">
        <v>49.057660991713902</v>
      </c>
      <c r="D298" s="24">
        <v>1727.182363219549</v>
      </c>
      <c r="E298" s="24">
        <v>689.35900448995642</v>
      </c>
      <c r="F298" s="24">
        <v>45.645857508292806</v>
      </c>
      <c r="G298" s="24">
        <v>15.215285836097603</v>
      </c>
      <c r="H298" s="24">
        <v>325.51508329114938</v>
      </c>
      <c r="I298" s="24">
        <v>2713.6310980729518</v>
      </c>
    </row>
    <row r="299" spans="1:9">
      <c r="A299" s="26" t="s">
        <v>1385</v>
      </c>
      <c r="B299" s="24">
        <v>582.30623921539757</v>
      </c>
      <c r="C299" s="24">
        <v>18.774923050749308</v>
      </c>
      <c r="D299" s="24">
        <v>661.01227226335925</v>
      </c>
      <c r="E299" s="24">
        <v>263.82550659775973</v>
      </c>
      <c r="F299" s="24">
        <v>17.469187176461926</v>
      </c>
      <c r="G299" s="24">
        <v>5.8230623921539761</v>
      </c>
      <c r="H299" s="24">
        <v>124.57831288943534</v>
      </c>
      <c r="I299" s="24">
        <v>1038.5373869138489</v>
      </c>
    </row>
    <row r="300" spans="1:9">
      <c r="A300" s="26" t="s">
        <v>1399</v>
      </c>
      <c r="B300" s="24">
        <v>4367.296794115482</v>
      </c>
      <c r="C300" s="24">
        <v>140.81192288061982</v>
      </c>
      <c r="D300" s="24">
        <v>4957.5920419751947</v>
      </c>
      <c r="E300" s="24">
        <v>1978.691299483198</v>
      </c>
      <c r="F300" s="24">
        <v>131.01890382346443</v>
      </c>
      <c r="G300" s="24">
        <v>43.672967941154816</v>
      </c>
      <c r="H300" s="24">
        <v>934.3373466707651</v>
      </c>
      <c r="I300" s="24">
        <v>7789.0304018538664</v>
      </c>
    </row>
    <row r="301" spans="1:9">
      <c r="A301" s="26" t="s">
        <v>1389</v>
      </c>
      <c r="B301" s="24">
        <v>131.5259711425326</v>
      </c>
      <c r="C301" s="24">
        <v>4.2407067296812624</v>
      </c>
      <c r="D301" s="24">
        <v>149.30336512230107</v>
      </c>
      <c r="E301" s="24">
        <v>59.590475991113927</v>
      </c>
      <c r="F301" s="24">
        <v>3.9457791342759778</v>
      </c>
      <c r="G301" s="24">
        <v>1.3152597114253259</v>
      </c>
      <c r="H301" s="24">
        <v>28.138602135122035</v>
      </c>
      <c r="I301" s="24">
        <v>234.57526157665839</v>
      </c>
    </row>
    <row r="302" spans="1:9">
      <c r="A302" s="26" t="s">
        <v>336</v>
      </c>
      <c r="B302" s="24">
        <v>164.40746392816573</v>
      </c>
      <c r="C302" s="24">
        <v>5.3008834121015767</v>
      </c>
      <c r="D302" s="24">
        <v>186.62920640287632</v>
      </c>
      <c r="E302" s="24">
        <v>74.488094988892399</v>
      </c>
      <c r="F302" s="24">
        <v>4.9322239178449712</v>
      </c>
      <c r="G302" s="24">
        <v>1.6440746392816572</v>
      </c>
      <c r="H302" s="24">
        <v>35.173252668902542</v>
      </c>
      <c r="I302" s="24">
        <v>293.21907697082298</v>
      </c>
    </row>
    <row r="303" spans="1:9">
      <c r="A303" s="26" t="s">
        <v>1398</v>
      </c>
      <c r="B303" s="24">
        <v>2911.5311960769877</v>
      </c>
      <c r="C303" s="24">
        <v>93.874615253746526</v>
      </c>
      <c r="D303" s="24">
        <v>3305.0613613167966</v>
      </c>
      <c r="E303" s="24">
        <v>1319.1275329887987</v>
      </c>
      <c r="F303" s="24">
        <v>87.345935882309632</v>
      </c>
      <c r="G303" s="24">
        <v>29.11531196076988</v>
      </c>
      <c r="H303" s="24">
        <v>622.89156444717673</v>
      </c>
      <c r="I303" s="24">
        <v>5192.6869345692448</v>
      </c>
    </row>
    <row r="304" spans="1:9">
      <c r="A304" s="26" t="s">
        <v>1387</v>
      </c>
      <c r="B304" s="24">
        <v>1941.0207973846584</v>
      </c>
      <c r="C304" s="24">
        <v>62.583076835831022</v>
      </c>
      <c r="D304" s="24">
        <v>2203.3742408778644</v>
      </c>
      <c r="E304" s="24">
        <v>879.41835532586583</v>
      </c>
      <c r="F304" s="24">
        <v>58.230623921539753</v>
      </c>
      <c r="G304" s="24">
        <v>19.410207973846585</v>
      </c>
      <c r="H304" s="24">
        <v>415.26104296478445</v>
      </c>
      <c r="I304" s="24">
        <v>3461.7912897128299</v>
      </c>
    </row>
    <row r="305" spans="1:9">
      <c r="A305" s="26" t="s">
        <v>332</v>
      </c>
      <c r="B305" s="24">
        <v>98.644478356899441</v>
      </c>
      <c r="C305" s="24">
        <v>3.1805300472609463</v>
      </c>
      <c r="D305" s="24">
        <v>111.97752384172578</v>
      </c>
      <c r="E305" s="24">
        <v>44.69285699333544</v>
      </c>
      <c r="F305" s="24">
        <v>2.9593343507069831</v>
      </c>
      <c r="G305" s="24">
        <v>0.98644478356899445</v>
      </c>
      <c r="H305" s="24">
        <v>21.103951601341524</v>
      </c>
      <c r="I305" s="24">
        <v>175.93144618249377</v>
      </c>
    </row>
    <row r="306" spans="1:9">
      <c r="A306" s="26" t="s">
        <v>1386</v>
      </c>
      <c r="B306" s="24">
        <v>2426.2759967308234</v>
      </c>
      <c r="C306" s="24">
        <v>78.228846044788781</v>
      </c>
      <c r="D306" s="24">
        <v>2754.2178010973307</v>
      </c>
      <c r="E306" s="24">
        <v>1099.2729441573324</v>
      </c>
      <c r="F306" s="24">
        <v>72.788279901924696</v>
      </c>
      <c r="G306" s="24">
        <v>24.262759967308234</v>
      </c>
      <c r="H306" s="24">
        <v>519.07630370598065</v>
      </c>
      <c r="I306" s="24">
        <v>4327.2391121410374</v>
      </c>
    </row>
    <row r="307" spans="1:9">
      <c r="A307" s="26" t="s">
        <v>1397</v>
      </c>
      <c r="B307" s="24">
        <v>1213.1379983654117</v>
      </c>
      <c r="C307" s="24">
        <v>39.114423022394391</v>
      </c>
      <c r="D307" s="24">
        <v>1377.1089005486654</v>
      </c>
      <c r="E307" s="24">
        <v>549.6364720786662</v>
      </c>
      <c r="F307" s="24">
        <v>36.394139950962348</v>
      </c>
      <c r="G307" s="24">
        <v>12.131379983654117</v>
      </c>
      <c r="H307" s="24">
        <v>259.53815185299032</v>
      </c>
      <c r="I307" s="24">
        <v>2163.6195560705187</v>
      </c>
    </row>
    <row r="308" spans="1:9">
      <c r="A308" s="26" t="s">
        <v>328</v>
      </c>
      <c r="B308" s="24">
        <v>2426.2759967308234</v>
      </c>
      <c r="C308" s="24">
        <v>78.228846044788781</v>
      </c>
      <c r="D308" s="24">
        <v>2754.2178010973307</v>
      </c>
      <c r="E308" s="24">
        <v>1099.2729441573324</v>
      </c>
      <c r="F308" s="24">
        <v>72.788279901924696</v>
      </c>
      <c r="G308" s="24">
        <v>24.262759967308234</v>
      </c>
      <c r="H308" s="24">
        <v>519.07630370598065</v>
      </c>
      <c r="I308" s="24">
        <v>4327.2391121410374</v>
      </c>
    </row>
    <row r="309" spans="1:9">
      <c r="A309" s="26" t="s">
        <v>1392</v>
      </c>
      <c r="B309" s="24">
        <v>328.81492785633145</v>
      </c>
      <c r="C309" s="24">
        <v>10.601766824203153</v>
      </c>
      <c r="D309" s="24">
        <v>373.25841280575264</v>
      </c>
      <c r="E309" s="24">
        <v>148.9761899777848</v>
      </c>
      <c r="F309" s="24">
        <v>9.8644478356899423</v>
      </c>
      <c r="G309" s="24">
        <v>3.2881492785633144</v>
      </c>
      <c r="H309" s="24">
        <v>70.346505337805084</v>
      </c>
      <c r="I309" s="24">
        <v>586.43815394164596</v>
      </c>
    </row>
    <row r="310" spans="1:9">
      <c r="A310" s="26" t="s">
        <v>1400</v>
      </c>
      <c r="B310" s="24">
        <v>33441.037704356771</v>
      </c>
      <c r="C310" s="24">
        <v>1078.2177269515039</v>
      </c>
      <c r="D310" s="24">
        <v>37961.01575278645</v>
      </c>
      <c r="E310" s="24">
        <v>15151.132032166313</v>
      </c>
      <c r="F310" s="24">
        <v>1003.2311311307031</v>
      </c>
      <c r="G310" s="24">
        <v>334.41037704356773</v>
      </c>
      <c r="H310" s="24">
        <v>7154.3593008621892</v>
      </c>
      <c r="I310" s="24">
        <v>59641.758192330635</v>
      </c>
    </row>
    <row r="311" spans="1:9">
      <c r="A311" s="26" t="s">
        <v>1390</v>
      </c>
      <c r="B311" s="24">
        <v>164.40746392816573</v>
      </c>
      <c r="C311" s="24">
        <v>5.3008834121015767</v>
      </c>
      <c r="D311" s="24">
        <v>186.62920640287632</v>
      </c>
      <c r="E311" s="24">
        <v>74.488094988892399</v>
      </c>
      <c r="F311" s="24">
        <v>4.9322239178449712</v>
      </c>
      <c r="G311" s="24">
        <v>1.6440746392816572</v>
      </c>
      <c r="H311" s="24">
        <v>35.173252668902542</v>
      </c>
      <c r="I311" s="24">
        <v>293.21907697082298</v>
      </c>
    </row>
    <row r="312" spans="1:9">
      <c r="A312" s="26" t="s">
        <v>1388</v>
      </c>
      <c r="B312" s="24">
        <v>197.28895671379888</v>
      </c>
      <c r="C312" s="24">
        <v>6.3610600945218927</v>
      </c>
      <c r="D312" s="24">
        <v>223.95504768345157</v>
      </c>
      <c r="E312" s="24">
        <v>89.385713986670879</v>
      </c>
      <c r="F312" s="24">
        <v>5.9186687014139663</v>
      </c>
      <c r="G312" s="24">
        <v>1.9728895671379889</v>
      </c>
      <c r="H312" s="24">
        <v>42.207903202683049</v>
      </c>
      <c r="I312" s="24">
        <v>351.86289236498754</v>
      </c>
    </row>
    <row r="313" spans="1:9">
      <c r="A313" s="26" t="s">
        <v>1393</v>
      </c>
      <c r="B313" s="24">
        <v>98.644478356899441</v>
      </c>
      <c r="C313" s="24">
        <v>3.1805300472609463</v>
      </c>
      <c r="D313" s="24">
        <v>111.97752384172578</v>
      </c>
      <c r="E313" s="24">
        <v>44.69285699333544</v>
      </c>
      <c r="F313" s="24">
        <v>2.9593343507069831</v>
      </c>
      <c r="G313" s="24">
        <v>0.98644478356899445</v>
      </c>
      <c r="H313" s="24">
        <v>21.103951601341524</v>
      </c>
      <c r="I313" s="24">
        <v>175.93144618249377</v>
      </c>
    </row>
    <row r="314" spans="1:9">
      <c r="A314" s="26" t="s">
        <v>1396</v>
      </c>
      <c r="B314" s="24">
        <v>2911.5311960769877</v>
      </c>
      <c r="C314" s="24">
        <v>93.874615253746526</v>
      </c>
      <c r="D314" s="24">
        <v>3305.0613613167966</v>
      </c>
      <c r="E314" s="24">
        <v>1319.1275329887987</v>
      </c>
      <c r="F314" s="24">
        <v>87.345935882309632</v>
      </c>
      <c r="G314" s="24">
        <v>29.11531196076988</v>
      </c>
      <c r="H314" s="24">
        <v>622.89156444717673</v>
      </c>
      <c r="I314" s="24">
        <v>5192.6869345692448</v>
      </c>
    </row>
    <row r="315" spans="1:9">
      <c r="A315" s="26" t="s">
        <v>2087</v>
      </c>
      <c r="B315" s="24">
        <v>427.45940621323086</v>
      </c>
      <c r="C315" s="24">
        <v>13.7822968714641</v>
      </c>
      <c r="D315" s="24">
        <v>485.23593664747841</v>
      </c>
      <c r="E315" s="24">
        <v>193.66904697112022</v>
      </c>
      <c r="F315" s="24">
        <v>12.823782186396926</v>
      </c>
      <c r="G315" s="24">
        <v>4.2745940621323086</v>
      </c>
      <c r="H315" s="24">
        <v>91.450456939146619</v>
      </c>
      <c r="I315" s="24">
        <v>762.36960012413965</v>
      </c>
    </row>
    <row r="316" spans="1:9">
      <c r="A316" s="25" t="s">
        <v>14</v>
      </c>
      <c r="B316" s="24">
        <v>38648.699980017678</v>
      </c>
      <c r="C316" s="24">
        <v>3499.1046890516936</v>
      </c>
      <c r="D316" s="24">
        <v>103575.95429367374</v>
      </c>
      <c r="E316" s="24">
        <v>26625.577616311944</v>
      </c>
      <c r="F316" s="24">
        <v>1159.4609994005305</v>
      </c>
      <c r="G316" s="24">
        <v>386.48699980017687</v>
      </c>
      <c r="H316" s="24">
        <v>24516.321648163979</v>
      </c>
      <c r="I316" s="24">
        <v>208264.44157912277</v>
      </c>
    </row>
    <row r="317" spans="1:9">
      <c r="A317" s="26" t="s">
        <v>1626</v>
      </c>
      <c r="B317" s="24">
        <v>2776.7678450857256</v>
      </c>
      <c r="C317" s="24">
        <v>251.39788381422761</v>
      </c>
      <c r="D317" s="24">
        <v>7441.5537794399661</v>
      </c>
      <c r="E317" s="24">
        <v>1912.9504438709296</v>
      </c>
      <c r="F317" s="24">
        <v>83.30303535257174</v>
      </c>
      <c r="G317" s="24">
        <v>27.76767845085725</v>
      </c>
      <c r="H317" s="24">
        <v>1761.4081112067888</v>
      </c>
      <c r="I317" s="24">
        <v>14963.038988391294</v>
      </c>
    </row>
    <row r="318" spans="1:9">
      <c r="A318" s="26" t="s">
        <v>1652</v>
      </c>
      <c r="B318" s="24">
        <v>1183.3619710321759</v>
      </c>
      <c r="C318" s="24">
        <v>107.13704274205824</v>
      </c>
      <c r="D318" s="24">
        <v>3171.3316486161461</v>
      </c>
      <c r="E318" s="24">
        <v>815.23300975710231</v>
      </c>
      <c r="F318" s="24">
        <v>35.500859130965274</v>
      </c>
      <c r="G318" s="24">
        <v>11.833619710321758</v>
      </c>
      <c r="H318" s="24">
        <v>750.65093322750499</v>
      </c>
      <c r="I318" s="24">
        <v>6376.7272951071545</v>
      </c>
    </row>
    <row r="319" spans="1:9">
      <c r="A319" s="26" t="s">
        <v>1651</v>
      </c>
      <c r="B319" s="24">
        <v>295.84049275804398</v>
      </c>
      <c r="C319" s="24">
        <v>26.78426068551456</v>
      </c>
      <c r="D319" s="24">
        <v>792.83291215403653</v>
      </c>
      <c r="E319" s="24">
        <v>203.80825243927558</v>
      </c>
      <c r="F319" s="24">
        <v>8.8752147827413186</v>
      </c>
      <c r="G319" s="24">
        <v>2.9584049275804394</v>
      </c>
      <c r="H319" s="24">
        <v>187.66273330687625</v>
      </c>
      <c r="I319" s="24">
        <v>1594.1818237767886</v>
      </c>
    </row>
    <row r="320" spans="1:9">
      <c r="A320" s="26" t="s">
        <v>1630</v>
      </c>
      <c r="B320" s="24">
        <v>1183.3619710321759</v>
      </c>
      <c r="C320" s="24">
        <v>107.13704274205824</v>
      </c>
      <c r="D320" s="24">
        <v>3171.3316486161461</v>
      </c>
      <c r="E320" s="24">
        <v>815.23300975710231</v>
      </c>
      <c r="F320" s="24">
        <v>35.500859130965274</v>
      </c>
      <c r="G320" s="24">
        <v>11.833619710321758</v>
      </c>
      <c r="H320" s="24">
        <v>750.65093322750499</v>
      </c>
      <c r="I320" s="24">
        <v>6376.7272951071545</v>
      </c>
    </row>
    <row r="321" spans="1:9">
      <c r="A321" s="26" t="s">
        <v>1654</v>
      </c>
      <c r="B321" s="24">
        <v>1775.0429565482639</v>
      </c>
      <c r="C321" s="24">
        <v>160.70556411308735</v>
      </c>
      <c r="D321" s="24">
        <v>4756.9974729242194</v>
      </c>
      <c r="E321" s="24">
        <v>1222.8495146356536</v>
      </c>
      <c r="F321" s="24">
        <v>53.251288696447915</v>
      </c>
      <c r="G321" s="24">
        <v>17.750429565482637</v>
      </c>
      <c r="H321" s="24">
        <v>1125.9763998412575</v>
      </c>
      <c r="I321" s="24">
        <v>9565.0909426607323</v>
      </c>
    </row>
    <row r="322" spans="1:9">
      <c r="A322" s="26" t="s">
        <v>1653</v>
      </c>
      <c r="B322" s="24">
        <v>236.67239420643517</v>
      </c>
      <c r="C322" s="24">
        <v>21.427408548411648</v>
      </c>
      <c r="D322" s="24">
        <v>634.26632972322921</v>
      </c>
      <c r="E322" s="24">
        <v>163.04660195142046</v>
      </c>
      <c r="F322" s="24">
        <v>7.1001718261930549</v>
      </c>
      <c r="G322" s="24">
        <v>2.3667239420643518</v>
      </c>
      <c r="H322" s="24">
        <v>150.130186645501</v>
      </c>
      <c r="I322" s="24">
        <v>1275.3454590214308</v>
      </c>
    </row>
    <row r="323" spans="1:9">
      <c r="A323" s="26" t="s">
        <v>1640</v>
      </c>
      <c r="B323" s="24">
        <v>40.093035752852927</v>
      </c>
      <c r="C323" s="24">
        <v>3.6298692963452339</v>
      </c>
      <c r="D323" s="24">
        <v>107.44667843366413</v>
      </c>
      <c r="E323" s="24">
        <v>27.620598774682684</v>
      </c>
      <c r="F323" s="24">
        <v>1.2027910725855877</v>
      </c>
      <c r="G323" s="24">
        <v>0.40093035752852924</v>
      </c>
      <c r="H323" s="24">
        <v>25.43251806338845</v>
      </c>
      <c r="I323" s="24">
        <v>216.04746619153673</v>
      </c>
    </row>
    <row r="324" spans="1:9">
      <c r="A324" s="26" t="s">
        <v>1657</v>
      </c>
      <c r="B324" s="24">
        <v>591.68098551608796</v>
      </c>
      <c r="C324" s="24">
        <v>53.568521371029121</v>
      </c>
      <c r="D324" s="24">
        <v>1585.6658243080731</v>
      </c>
      <c r="E324" s="24">
        <v>407.61650487855115</v>
      </c>
      <c r="F324" s="24">
        <v>17.750429565482637</v>
      </c>
      <c r="G324" s="24">
        <v>5.9168098551608788</v>
      </c>
      <c r="H324" s="24">
        <v>375.3254666137525</v>
      </c>
      <c r="I324" s="24">
        <v>3188.3636475535773</v>
      </c>
    </row>
    <row r="325" spans="1:9">
      <c r="A325" s="26" t="s">
        <v>1665</v>
      </c>
      <c r="B325" s="24">
        <v>532.51288696447921</v>
      </c>
      <c r="C325" s="24">
        <v>48.211669233926209</v>
      </c>
      <c r="D325" s="24">
        <v>1427.099241877266</v>
      </c>
      <c r="E325" s="24">
        <v>366.85485439069606</v>
      </c>
      <c r="F325" s="24">
        <v>15.975386608934373</v>
      </c>
      <c r="G325" s="24">
        <v>5.3251288696447912</v>
      </c>
      <c r="H325" s="24">
        <v>337.7929199523773</v>
      </c>
      <c r="I325" s="24">
        <v>2869.5272827982194</v>
      </c>
    </row>
    <row r="326" spans="1:9">
      <c r="A326" s="26" t="s">
        <v>1662</v>
      </c>
      <c r="B326" s="24">
        <v>1183.3619710321759</v>
      </c>
      <c r="C326" s="24">
        <v>107.13704274205824</v>
      </c>
      <c r="D326" s="24">
        <v>3171.3316486161461</v>
      </c>
      <c r="E326" s="24">
        <v>815.23300975710231</v>
      </c>
      <c r="F326" s="24">
        <v>35.500859130965274</v>
      </c>
      <c r="G326" s="24">
        <v>11.833619710321758</v>
      </c>
      <c r="H326" s="24">
        <v>750.65093322750499</v>
      </c>
      <c r="I326" s="24">
        <v>6376.7272951071545</v>
      </c>
    </row>
    <row r="327" spans="1:9">
      <c r="A327" s="26" t="s">
        <v>1629</v>
      </c>
      <c r="B327" s="24">
        <v>2899.2368290288314</v>
      </c>
      <c r="C327" s="24">
        <v>262.48575471804276</v>
      </c>
      <c r="D327" s="24">
        <v>7769.7625391095571</v>
      </c>
      <c r="E327" s="24">
        <v>1997.3208739049005</v>
      </c>
      <c r="F327" s="24">
        <v>86.977104870864906</v>
      </c>
      <c r="G327" s="24">
        <v>28.992368290288308</v>
      </c>
      <c r="H327" s="24">
        <v>1839.0947864073871</v>
      </c>
      <c r="I327" s="24">
        <v>15622.981873012528</v>
      </c>
    </row>
    <row r="328" spans="1:9">
      <c r="A328" s="26" t="s">
        <v>1655</v>
      </c>
      <c r="B328" s="24">
        <v>532.51288696447909</v>
      </c>
      <c r="C328" s="24">
        <v>48.211669233926209</v>
      </c>
      <c r="D328" s="24">
        <v>1427.0992418772657</v>
      </c>
      <c r="E328" s="24">
        <v>366.854854390696</v>
      </c>
      <c r="F328" s="24">
        <v>15.975386608934373</v>
      </c>
      <c r="G328" s="24">
        <v>5.3251288696447912</v>
      </c>
      <c r="H328" s="24">
        <v>337.79291995237725</v>
      </c>
      <c r="I328" s="24">
        <v>2869.5272827982194</v>
      </c>
    </row>
    <row r="329" spans="1:9">
      <c r="A329" s="26" t="s">
        <v>1627</v>
      </c>
      <c r="B329" s="24">
        <v>2899.2368290288314</v>
      </c>
      <c r="C329" s="24">
        <v>262.4857547180427</v>
      </c>
      <c r="D329" s="24">
        <v>7769.762539109558</v>
      </c>
      <c r="E329" s="24">
        <v>1997.3208739049005</v>
      </c>
      <c r="F329" s="24">
        <v>86.97710487086492</v>
      </c>
      <c r="G329" s="24">
        <v>28.992368290288304</v>
      </c>
      <c r="H329" s="24">
        <v>1839.0947864073873</v>
      </c>
      <c r="I329" s="24">
        <v>15622.981873012528</v>
      </c>
    </row>
    <row r="330" spans="1:9">
      <c r="A330" s="26" t="s">
        <v>1642</v>
      </c>
      <c r="B330" s="24">
        <v>335.93352851089691</v>
      </c>
      <c r="C330" s="24">
        <v>30.414129981859794</v>
      </c>
      <c r="D330" s="24">
        <v>900.27959058770068</v>
      </c>
      <c r="E330" s="24">
        <v>231.42885121395827</v>
      </c>
      <c r="F330" s="24">
        <v>10.078005855326907</v>
      </c>
      <c r="G330" s="24">
        <v>3.3593352851089686</v>
      </c>
      <c r="H330" s="24">
        <v>213.09525137026469</v>
      </c>
      <c r="I330" s="24">
        <v>1810.2292899683252</v>
      </c>
    </row>
    <row r="331" spans="1:9">
      <c r="A331" s="26" t="s">
        <v>1639</v>
      </c>
      <c r="B331" s="24">
        <v>72.16746435513528</v>
      </c>
      <c r="C331" s="24">
        <v>6.5337647334214211</v>
      </c>
      <c r="D331" s="24">
        <v>193.40402118059541</v>
      </c>
      <c r="E331" s="24">
        <v>49.717077794428832</v>
      </c>
      <c r="F331" s="24">
        <v>2.165023930654058</v>
      </c>
      <c r="G331" s="24">
        <v>0.72167464355135269</v>
      </c>
      <c r="H331" s="24">
        <v>45.778532514099211</v>
      </c>
      <c r="I331" s="24">
        <v>388.88543914476611</v>
      </c>
    </row>
    <row r="332" spans="1:9">
      <c r="A332" s="26" t="s">
        <v>1628</v>
      </c>
      <c r="B332" s="24">
        <v>927.61451402698492</v>
      </c>
      <c r="C332" s="24">
        <v>83.982651352888922</v>
      </c>
      <c r="D332" s="24">
        <v>2485.9454148957739</v>
      </c>
      <c r="E332" s="24">
        <v>639.04535609250934</v>
      </c>
      <c r="F332" s="24">
        <v>27.828435420809541</v>
      </c>
      <c r="G332" s="24">
        <v>9.2761451402698469</v>
      </c>
      <c r="H332" s="24">
        <v>588.42071798401719</v>
      </c>
      <c r="I332" s="24">
        <v>4998.592937521903</v>
      </c>
    </row>
    <row r="333" spans="1:9">
      <c r="A333" s="26" t="s">
        <v>1668</v>
      </c>
      <c r="B333" s="24">
        <v>24.055821451711758</v>
      </c>
      <c r="C333" s="24">
        <v>2.1779215778071404</v>
      </c>
      <c r="D333" s="24">
        <v>64.468007060198474</v>
      </c>
      <c r="E333" s="24">
        <v>16.572359264809609</v>
      </c>
      <c r="F333" s="24">
        <v>0.72167464355135269</v>
      </c>
      <c r="G333" s="24">
        <v>0.24055821451711756</v>
      </c>
      <c r="H333" s="24">
        <v>15.259510838033071</v>
      </c>
      <c r="I333" s="24">
        <v>129.62847971492204</v>
      </c>
    </row>
    <row r="334" spans="1:9">
      <c r="A334" s="26" t="s">
        <v>1647</v>
      </c>
      <c r="B334" s="24">
        <v>60.139553629279398</v>
      </c>
      <c r="C334" s="24">
        <v>5.4448039445178518</v>
      </c>
      <c r="D334" s="24">
        <v>161.17001765049622</v>
      </c>
      <c r="E334" s="24">
        <v>41.430898162024029</v>
      </c>
      <c r="F334" s="24">
        <v>1.8041866088783818</v>
      </c>
      <c r="G334" s="24">
        <v>0.60139553629279396</v>
      </c>
      <c r="H334" s="24">
        <v>38.148777095082679</v>
      </c>
      <c r="I334" s="24">
        <v>324.07119928730515</v>
      </c>
    </row>
    <row r="335" spans="1:9">
      <c r="A335" s="26" t="s">
        <v>1637</v>
      </c>
      <c r="B335" s="24">
        <v>40.093035752852927</v>
      </c>
      <c r="C335" s="24">
        <v>3.6298692963452339</v>
      </c>
      <c r="D335" s="24">
        <v>107.44667843366413</v>
      </c>
      <c r="E335" s="24">
        <v>27.620598774682684</v>
      </c>
      <c r="F335" s="24">
        <v>1.2027910725855877</v>
      </c>
      <c r="G335" s="24">
        <v>0.40093035752852924</v>
      </c>
      <c r="H335" s="24">
        <v>25.43251806338845</v>
      </c>
      <c r="I335" s="24">
        <v>216.04746619153673</v>
      </c>
    </row>
    <row r="336" spans="1:9">
      <c r="A336" s="26" t="s">
        <v>1660</v>
      </c>
      <c r="B336" s="24">
        <v>710.01718261930557</v>
      </c>
      <c r="C336" s="24">
        <v>64.282225645234945</v>
      </c>
      <c r="D336" s="24">
        <v>1902.7989891696877</v>
      </c>
      <c r="E336" s="24">
        <v>489.1398058542614</v>
      </c>
      <c r="F336" s="24">
        <v>21.300515478579165</v>
      </c>
      <c r="G336" s="24">
        <v>7.1001718261930549</v>
      </c>
      <c r="H336" s="24">
        <v>450.390559936503</v>
      </c>
      <c r="I336" s="24">
        <v>3826.0363770642925</v>
      </c>
    </row>
    <row r="337" spans="1:9">
      <c r="A337" s="26" t="s">
        <v>1649</v>
      </c>
      <c r="B337" s="24">
        <v>887.52147827413205</v>
      </c>
      <c r="C337" s="24">
        <v>80.352782056543674</v>
      </c>
      <c r="D337" s="24">
        <v>2378.4987364621097</v>
      </c>
      <c r="E337" s="24">
        <v>611.42475731782679</v>
      </c>
      <c r="F337" s="24">
        <v>26.625644348223958</v>
      </c>
      <c r="G337" s="24">
        <v>8.8752147827413186</v>
      </c>
      <c r="H337" s="24">
        <v>562.98819992062886</v>
      </c>
      <c r="I337" s="24">
        <v>4782.5454713303661</v>
      </c>
    </row>
    <row r="338" spans="1:9">
      <c r="A338" s="26" t="s">
        <v>1658</v>
      </c>
      <c r="B338" s="24">
        <v>591.68098551608796</v>
      </c>
      <c r="C338" s="24">
        <v>53.568521371029121</v>
      </c>
      <c r="D338" s="24">
        <v>1585.6658243080731</v>
      </c>
      <c r="E338" s="24">
        <v>407.61650487855115</v>
      </c>
      <c r="F338" s="24">
        <v>17.750429565482637</v>
      </c>
      <c r="G338" s="24">
        <v>5.9168098551608788</v>
      </c>
      <c r="H338" s="24">
        <v>375.3254666137525</v>
      </c>
      <c r="I338" s="24">
        <v>3188.3636475535773</v>
      </c>
    </row>
    <row r="339" spans="1:9">
      <c r="A339" s="26" t="s">
        <v>1631</v>
      </c>
      <c r="B339" s="24">
        <v>40.093035752852927</v>
      </c>
      <c r="C339" s="24">
        <v>3.6298692963452339</v>
      </c>
      <c r="D339" s="24">
        <v>107.44667843366413</v>
      </c>
      <c r="E339" s="24">
        <v>27.620598774682684</v>
      </c>
      <c r="F339" s="24">
        <v>1.2027910725855877</v>
      </c>
      <c r="G339" s="24">
        <v>0.40093035752852924</v>
      </c>
      <c r="H339" s="24">
        <v>25.43251806338845</v>
      </c>
      <c r="I339" s="24">
        <v>216.04746619153673</v>
      </c>
    </row>
    <row r="340" spans="1:9">
      <c r="A340" s="26" t="s">
        <v>1643</v>
      </c>
      <c r="B340" s="24">
        <v>2632.4329163754551</v>
      </c>
      <c r="C340" s="24">
        <v>238.33035434738474</v>
      </c>
      <c r="D340" s="24">
        <v>7054.7457370787752</v>
      </c>
      <c r="E340" s="24">
        <v>1813.5162882820716</v>
      </c>
      <c r="F340" s="24">
        <v>78.972987491263623</v>
      </c>
      <c r="G340" s="24">
        <v>26.324329163754545</v>
      </c>
      <c r="H340" s="24">
        <v>1669.8510461785904</v>
      </c>
      <c r="I340" s="24">
        <v>14185.268110101762</v>
      </c>
    </row>
    <row r="341" spans="1:9">
      <c r="A341" s="26" t="s">
        <v>1656</v>
      </c>
      <c r="B341" s="24">
        <v>295.84049275804398</v>
      </c>
      <c r="C341" s="24">
        <v>26.78426068551456</v>
      </c>
      <c r="D341" s="24">
        <v>792.83291215403653</v>
      </c>
      <c r="E341" s="24">
        <v>203.80825243927558</v>
      </c>
      <c r="F341" s="24">
        <v>8.8752147827413186</v>
      </c>
      <c r="G341" s="24">
        <v>2.9584049275804394</v>
      </c>
      <c r="H341" s="24">
        <v>187.66273330687625</v>
      </c>
      <c r="I341" s="24">
        <v>1594.1818237767886</v>
      </c>
    </row>
    <row r="342" spans="1:9">
      <c r="A342" s="26" t="s">
        <v>1663</v>
      </c>
      <c r="B342" s="24">
        <v>118.33619710321759</v>
      </c>
      <c r="C342" s="24">
        <v>10.713704274205824</v>
      </c>
      <c r="D342" s="24">
        <v>317.1331648616146</v>
      </c>
      <c r="E342" s="24">
        <v>81.523300975710228</v>
      </c>
      <c r="F342" s="24">
        <v>3.5500859130965274</v>
      </c>
      <c r="G342" s="24">
        <v>1.1833619710321759</v>
      </c>
      <c r="H342" s="24">
        <v>75.065093322750499</v>
      </c>
      <c r="I342" s="24">
        <v>637.67272951071539</v>
      </c>
    </row>
    <row r="343" spans="1:9">
      <c r="A343" s="26" t="s">
        <v>1667</v>
      </c>
      <c r="B343" s="24">
        <v>532.51288696447921</v>
      </c>
      <c r="C343" s="24">
        <v>48.211669233926209</v>
      </c>
      <c r="D343" s="24">
        <v>1427.099241877266</v>
      </c>
      <c r="E343" s="24">
        <v>366.85485439069606</v>
      </c>
      <c r="F343" s="24">
        <v>15.975386608934373</v>
      </c>
      <c r="G343" s="24">
        <v>5.3251288696447912</v>
      </c>
      <c r="H343" s="24">
        <v>337.7929199523773</v>
      </c>
      <c r="I343" s="24">
        <v>2869.5272827982194</v>
      </c>
    </row>
    <row r="344" spans="1:9">
      <c r="A344" s="26" t="s">
        <v>1641</v>
      </c>
      <c r="B344" s="24">
        <v>631.77402126894094</v>
      </c>
      <c r="C344" s="24">
        <v>57.198390667374355</v>
      </c>
      <c r="D344" s="24">
        <v>1693.1125027417372</v>
      </c>
      <c r="E344" s="24">
        <v>435.23710365323382</v>
      </c>
      <c r="F344" s="24">
        <v>18.953220638068224</v>
      </c>
      <c r="G344" s="24">
        <v>6.317740212689408</v>
      </c>
      <c r="H344" s="24">
        <v>400.75798467714094</v>
      </c>
      <c r="I344" s="24">
        <v>3404.4111137451141</v>
      </c>
    </row>
    <row r="345" spans="1:9">
      <c r="A345" s="26" t="s">
        <v>1595</v>
      </c>
      <c r="B345" s="24">
        <v>1065.0257739289584</v>
      </c>
      <c r="C345" s="24">
        <v>96.423338467852417</v>
      </c>
      <c r="D345" s="24">
        <v>2854.1984837545319</v>
      </c>
      <c r="E345" s="24">
        <v>733.70970878139212</v>
      </c>
      <c r="F345" s="24">
        <v>31.950773217868747</v>
      </c>
      <c r="G345" s="24">
        <v>10.650257739289582</v>
      </c>
      <c r="H345" s="24">
        <v>675.58583990475461</v>
      </c>
      <c r="I345" s="24">
        <v>5739.0545655964388</v>
      </c>
    </row>
    <row r="346" spans="1:9">
      <c r="A346" s="26" t="s">
        <v>1634</v>
      </c>
      <c r="B346" s="24">
        <v>80.186071505705854</v>
      </c>
      <c r="C346" s="24">
        <v>7.2597385926904678</v>
      </c>
      <c r="D346" s="24">
        <v>214.89335686732827</v>
      </c>
      <c r="E346" s="24">
        <v>55.241197549365367</v>
      </c>
      <c r="F346" s="24">
        <v>2.4055821451711754</v>
      </c>
      <c r="G346" s="24">
        <v>0.80186071505705847</v>
      </c>
      <c r="H346" s="24">
        <v>50.8650361267769</v>
      </c>
      <c r="I346" s="24">
        <v>432.09493238307346</v>
      </c>
    </row>
    <row r="347" spans="1:9">
      <c r="A347" s="26" t="s">
        <v>1666</v>
      </c>
      <c r="B347" s="24">
        <v>591.68098551608796</v>
      </c>
      <c r="C347" s="24">
        <v>53.568521371029121</v>
      </c>
      <c r="D347" s="24">
        <v>1585.6658243080731</v>
      </c>
      <c r="E347" s="24">
        <v>407.61650487855115</v>
      </c>
      <c r="F347" s="24">
        <v>17.750429565482637</v>
      </c>
      <c r="G347" s="24">
        <v>5.9168098551608788</v>
      </c>
      <c r="H347" s="24">
        <v>375.3254666137525</v>
      </c>
      <c r="I347" s="24">
        <v>3188.3636475535773</v>
      </c>
    </row>
    <row r="348" spans="1:9">
      <c r="A348" s="26" t="s">
        <v>1650</v>
      </c>
      <c r="B348" s="24">
        <v>532.51288696447921</v>
      </c>
      <c r="C348" s="24">
        <v>48.211669233926209</v>
      </c>
      <c r="D348" s="24">
        <v>1427.099241877266</v>
      </c>
      <c r="E348" s="24">
        <v>366.85485439069606</v>
      </c>
      <c r="F348" s="24">
        <v>15.975386608934373</v>
      </c>
      <c r="G348" s="24">
        <v>5.3251288696447912</v>
      </c>
      <c r="H348" s="24">
        <v>337.7929199523773</v>
      </c>
      <c r="I348" s="24">
        <v>2869.5272827982194</v>
      </c>
    </row>
    <row r="349" spans="1:9">
      <c r="A349" s="26" t="s">
        <v>207</v>
      </c>
      <c r="B349" s="24">
        <v>40.093035752852927</v>
      </c>
      <c r="C349" s="24">
        <v>3.6298692963452339</v>
      </c>
      <c r="D349" s="24">
        <v>107.44667843366413</v>
      </c>
      <c r="E349" s="24">
        <v>27.620598774682684</v>
      </c>
      <c r="F349" s="24">
        <v>1.2027910725855877</v>
      </c>
      <c r="G349" s="24">
        <v>0.40093035752852924</v>
      </c>
      <c r="H349" s="24">
        <v>25.43251806338845</v>
      </c>
      <c r="I349" s="24">
        <v>216.04746619153673</v>
      </c>
    </row>
    <row r="350" spans="1:9">
      <c r="A350" s="26" t="s">
        <v>1646</v>
      </c>
      <c r="B350" s="24">
        <v>809.27831692376731</v>
      </c>
      <c r="C350" s="24">
        <v>73.268947078683084</v>
      </c>
      <c r="D350" s="24">
        <v>2168.8122500341592</v>
      </c>
      <c r="E350" s="24">
        <v>557.52205511679915</v>
      </c>
      <c r="F350" s="24">
        <v>24.278349507713017</v>
      </c>
      <c r="G350" s="24">
        <v>8.0927831692376717</v>
      </c>
      <c r="H350" s="24">
        <v>513.35562466126669</v>
      </c>
      <c r="I350" s="24">
        <v>4360.9202080111872</v>
      </c>
    </row>
    <row r="351" spans="1:9">
      <c r="A351" s="26" t="s">
        <v>1644</v>
      </c>
      <c r="B351" s="24">
        <v>5152.2167506118531</v>
      </c>
      <c r="C351" s="24">
        <v>466.46189394203685</v>
      </c>
      <c r="D351" s="24">
        <v>13807.599400455414</v>
      </c>
      <c r="E351" s="24">
        <v>3549.4272009253641</v>
      </c>
      <c r="F351" s="24">
        <v>154.56650251835558</v>
      </c>
      <c r="G351" s="24">
        <v>51.522167506118521</v>
      </c>
      <c r="H351" s="24">
        <v>3268.2445496062101</v>
      </c>
      <c r="I351" s="24">
        <v>27763.509381054446</v>
      </c>
    </row>
    <row r="352" spans="1:9">
      <c r="A352" s="26" t="s">
        <v>1636</v>
      </c>
      <c r="B352" s="24">
        <v>40.093035752852927</v>
      </c>
      <c r="C352" s="24">
        <v>3.6298692963452339</v>
      </c>
      <c r="D352" s="24">
        <v>107.44667843366413</v>
      </c>
      <c r="E352" s="24">
        <v>27.620598774682684</v>
      </c>
      <c r="F352" s="24">
        <v>1.2027910725855877</v>
      </c>
      <c r="G352" s="24">
        <v>0.40093035752852924</v>
      </c>
      <c r="H352" s="24">
        <v>25.43251806338845</v>
      </c>
      <c r="I352" s="24">
        <v>216.04746619153673</v>
      </c>
    </row>
    <row r="353" spans="1:9">
      <c r="A353" s="26" t="s">
        <v>1638</v>
      </c>
      <c r="B353" s="24">
        <v>30.069776814639699</v>
      </c>
      <c r="C353" s="24">
        <v>2.7224019722589259</v>
      </c>
      <c r="D353" s="24">
        <v>80.58500882524811</v>
      </c>
      <c r="E353" s="24">
        <v>20.715449081012014</v>
      </c>
      <c r="F353" s="24">
        <v>0.90209330443919089</v>
      </c>
      <c r="G353" s="24">
        <v>0.30069776814639698</v>
      </c>
      <c r="H353" s="24">
        <v>19.074388547541339</v>
      </c>
      <c r="I353" s="24">
        <v>162.03559964365257</v>
      </c>
    </row>
    <row r="354" spans="1:9">
      <c r="A354" s="26" t="s">
        <v>1633</v>
      </c>
      <c r="B354" s="24">
        <v>104.2418929574176</v>
      </c>
      <c r="C354" s="24">
        <v>9.4376601704976082</v>
      </c>
      <c r="D354" s="24">
        <v>279.36136392752672</v>
      </c>
      <c r="E354" s="24">
        <v>71.813556814174973</v>
      </c>
      <c r="F354" s="24">
        <v>3.1272567887225282</v>
      </c>
      <c r="G354" s="24">
        <v>1.0424189295741759</v>
      </c>
      <c r="H354" s="24">
        <v>66.124546964809966</v>
      </c>
      <c r="I354" s="24">
        <v>561.72341209799549</v>
      </c>
    </row>
    <row r="355" spans="1:9">
      <c r="A355" s="26" t="s">
        <v>1645</v>
      </c>
      <c r="B355" s="24">
        <v>40.093035752852927</v>
      </c>
      <c r="C355" s="24">
        <v>3.6298692963452339</v>
      </c>
      <c r="D355" s="24">
        <v>107.44667843366413</v>
      </c>
      <c r="E355" s="24">
        <v>27.620598774682684</v>
      </c>
      <c r="F355" s="24">
        <v>1.2027910725855877</v>
      </c>
      <c r="G355" s="24">
        <v>0.40093035752852924</v>
      </c>
      <c r="H355" s="24">
        <v>25.43251806338845</v>
      </c>
      <c r="I355" s="24">
        <v>216.04746619153673</v>
      </c>
    </row>
    <row r="356" spans="1:9">
      <c r="A356" s="26" t="s">
        <v>1571</v>
      </c>
      <c r="B356" s="24">
        <v>1183.3619710321759</v>
      </c>
      <c r="C356" s="24">
        <v>107.13704274205824</v>
      </c>
      <c r="D356" s="24">
        <v>3171.3316486161461</v>
      </c>
      <c r="E356" s="24">
        <v>815.23300975710231</v>
      </c>
      <c r="F356" s="24">
        <v>35.500859130965274</v>
      </c>
      <c r="G356" s="24">
        <v>11.833619710321758</v>
      </c>
      <c r="H356" s="24">
        <v>750.65093322750499</v>
      </c>
      <c r="I356" s="24">
        <v>6376.7272951071545</v>
      </c>
    </row>
    <row r="357" spans="1:9">
      <c r="A357" s="26" t="s">
        <v>1648</v>
      </c>
      <c r="B357" s="24">
        <v>2248.3877449611346</v>
      </c>
      <c r="C357" s="24">
        <v>203.56038120991064</v>
      </c>
      <c r="D357" s="24">
        <v>6025.5301323706781</v>
      </c>
      <c r="E357" s="24">
        <v>1548.9427185384945</v>
      </c>
      <c r="F357" s="24">
        <v>67.451632348834025</v>
      </c>
      <c r="G357" s="24">
        <v>22.483877449611342</v>
      </c>
      <c r="H357" s="24">
        <v>1426.2367731322597</v>
      </c>
      <c r="I357" s="24">
        <v>12115.781860703593</v>
      </c>
    </row>
    <row r="358" spans="1:9">
      <c r="A358" s="26" t="s">
        <v>1661</v>
      </c>
      <c r="B358" s="24">
        <v>236.67239420643517</v>
      </c>
      <c r="C358" s="24">
        <v>21.427408548411648</v>
      </c>
      <c r="D358" s="24">
        <v>634.26632972322921</v>
      </c>
      <c r="E358" s="24">
        <v>163.04660195142046</v>
      </c>
      <c r="F358" s="24">
        <v>7.1001718261930549</v>
      </c>
      <c r="G358" s="24">
        <v>2.3667239420643518</v>
      </c>
      <c r="H358" s="24">
        <v>150.130186645501</v>
      </c>
      <c r="I358" s="24">
        <v>1275.3454590214308</v>
      </c>
    </row>
    <row r="359" spans="1:9">
      <c r="A359" s="26" t="s">
        <v>1659</v>
      </c>
      <c r="B359" s="24">
        <v>1065.0257739289584</v>
      </c>
      <c r="C359" s="24">
        <v>96.423338467852417</v>
      </c>
      <c r="D359" s="24">
        <v>2854.1984837545315</v>
      </c>
      <c r="E359" s="24">
        <v>733.70970878139212</v>
      </c>
      <c r="F359" s="24">
        <v>31.950773217868747</v>
      </c>
      <c r="G359" s="24">
        <v>10.650257739289582</v>
      </c>
      <c r="H359" s="24">
        <v>675.58583990475449</v>
      </c>
      <c r="I359" s="24">
        <v>5739.0545655964388</v>
      </c>
    </row>
    <row r="360" spans="1:9">
      <c r="A360" s="26" t="s">
        <v>1632</v>
      </c>
      <c r="B360" s="24">
        <v>96.223285806847031</v>
      </c>
      <c r="C360" s="24">
        <v>8.7116863112285614</v>
      </c>
      <c r="D360" s="24">
        <v>257.8720282407939</v>
      </c>
      <c r="E360" s="24">
        <v>66.289437059238438</v>
      </c>
      <c r="F360" s="24">
        <v>2.8866985742054108</v>
      </c>
      <c r="G360" s="24">
        <v>0.96223285806847025</v>
      </c>
      <c r="H360" s="24">
        <v>61.038043352132284</v>
      </c>
      <c r="I360" s="24">
        <v>518.51391885968815</v>
      </c>
    </row>
    <row r="361" spans="1:9">
      <c r="A361" s="26" t="s">
        <v>1635</v>
      </c>
      <c r="B361" s="24">
        <v>120.2791072585588</v>
      </c>
      <c r="C361" s="24">
        <v>10.889607889035704</v>
      </c>
      <c r="D361" s="24">
        <v>322.34003530099244</v>
      </c>
      <c r="E361" s="24">
        <v>82.861796324048058</v>
      </c>
      <c r="F361" s="24">
        <v>3.6083732177567636</v>
      </c>
      <c r="G361" s="24">
        <v>1.2027910725855879</v>
      </c>
      <c r="H361" s="24">
        <v>76.297554190165357</v>
      </c>
      <c r="I361" s="24">
        <v>648.1423985746103</v>
      </c>
    </row>
    <row r="362" spans="1:9">
      <c r="A362" s="26" t="s">
        <v>1664</v>
      </c>
      <c r="B362" s="24">
        <v>1183.3619710321759</v>
      </c>
      <c r="C362" s="24">
        <v>107.13704274205824</v>
      </c>
      <c r="D362" s="24">
        <v>3171.3316486161461</v>
      </c>
      <c r="E362" s="24">
        <v>815.23300975710231</v>
      </c>
      <c r="F362" s="24">
        <v>35.500859130965274</v>
      </c>
      <c r="G362" s="24">
        <v>11.833619710321758</v>
      </c>
      <c r="H362" s="24">
        <v>750.65093322750499</v>
      </c>
      <c r="I362" s="24">
        <v>6376.7272951071545</v>
      </c>
    </row>
    <row r="363" spans="1:9">
      <c r="A363" s="25" t="s">
        <v>15</v>
      </c>
      <c r="B363" s="24">
        <v>41463.817146646594</v>
      </c>
      <c r="C363" s="24">
        <v>2702.7484447303277</v>
      </c>
      <c r="D363" s="24">
        <v>67784.445257006417</v>
      </c>
      <c r="E363" s="24">
        <v>51189.392813456951</v>
      </c>
      <c r="F363" s="24">
        <v>1243.9145143993971</v>
      </c>
      <c r="G363" s="24">
        <v>414.63817146646596</v>
      </c>
      <c r="H363" s="24">
        <v>22871.024614239352</v>
      </c>
      <c r="I363" s="24">
        <v>193591.15325852041</v>
      </c>
    </row>
    <row r="364" spans="1:9">
      <c r="A364" s="26" t="s">
        <v>1701</v>
      </c>
      <c r="B364" s="24">
        <v>453.26707037240908</v>
      </c>
      <c r="C364" s="24">
        <v>29.545443565018687</v>
      </c>
      <c r="D364" s="24">
        <v>740.99441471579712</v>
      </c>
      <c r="E364" s="24">
        <v>559.58345640578818</v>
      </c>
      <c r="F364" s="24">
        <v>13.59801211117227</v>
      </c>
      <c r="G364" s="24">
        <v>4.532670703724091</v>
      </c>
      <c r="H364" s="24">
        <v>250.0175583605172</v>
      </c>
      <c r="I364" s="24">
        <v>2116.2666856542005</v>
      </c>
    </row>
    <row r="365" spans="1:9">
      <c r="A365" s="26" t="s">
        <v>1695</v>
      </c>
      <c r="B365" s="24">
        <v>906.53414074481816</v>
      </c>
      <c r="C365" s="24">
        <v>59.090887130037373</v>
      </c>
      <c r="D365" s="24">
        <v>1481.9888294315942</v>
      </c>
      <c r="E365" s="24">
        <v>1119.1669128115764</v>
      </c>
      <c r="F365" s="24">
        <v>27.196024222344541</v>
      </c>
      <c r="G365" s="24">
        <v>9.0653414074481802</v>
      </c>
      <c r="H365" s="24">
        <v>500.0351167210344</v>
      </c>
      <c r="I365" s="24">
        <v>4232.533371308401</v>
      </c>
    </row>
    <row r="366" spans="1:9">
      <c r="A366" s="26" t="s">
        <v>1702</v>
      </c>
      <c r="B366" s="24">
        <v>453.26707037240908</v>
      </c>
      <c r="C366" s="24">
        <v>29.545443565018687</v>
      </c>
      <c r="D366" s="24">
        <v>740.99441471579712</v>
      </c>
      <c r="E366" s="24">
        <v>559.58345640578818</v>
      </c>
      <c r="F366" s="24">
        <v>13.59801211117227</v>
      </c>
      <c r="G366" s="24">
        <v>4.532670703724091</v>
      </c>
      <c r="H366" s="24">
        <v>250.0175583605172</v>
      </c>
      <c r="I366" s="24">
        <v>2116.2666856542005</v>
      </c>
    </row>
    <row r="367" spans="1:9">
      <c r="A367" s="26" t="s">
        <v>1672</v>
      </c>
      <c r="B367" s="24">
        <v>1124.1023345235744</v>
      </c>
      <c r="C367" s="24">
        <v>73.272700041246338</v>
      </c>
      <c r="D367" s="24">
        <v>1837.6661484951769</v>
      </c>
      <c r="E367" s="24">
        <v>1387.7669718863547</v>
      </c>
      <c r="F367" s="24">
        <v>33.723070035707231</v>
      </c>
      <c r="G367" s="24">
        <v>11.241023345235746</v>
      </c>
      <c r="H367" s="24">
        <v>620.04354473408262</v>
      </c>
      <c r="I367" s="24">
        <v>5248.3413804224174</v>
      </c>
    </row>
    <row r="368" spans="1:9">
      <c r="A368" s="26" t="s">
        <v>1688</v>
      </c>
      <c r="B368" s="24">
        <v>2237.1098129530328</v>
      </c>
      <c r="C368" s="24">
        <v>145.82220074590421</v>
      </c>
      <c r="D368" s="24">
        <v>3657.1945876018003</v>
      </c>
      <c r="E368" s="24">
        <v>2761.8367256704332</v>
      </c>
      <c r="F368" s="24">
        <v>67.113294388590958</v>
      </c>
      <c r="G368" s="24">
        <v>22.371098129530324</v>
      </c>
      <c r="H368" s="24">
        <v>1233.9672784068121</v>
      </c>
      <c r="I368" s="24">
        <v>10444.881789918763</v>
      </c>
    </row>
    <row r="369" spans="1:9">
      <c r="A369" s="26" t="s">
        <v>1670</v>
      </c>
      <c r="B369" s="24">
        <v>2249.395387986126</v>
      </c>
      <c r="C369" s="24">
        <v>146.62301507266713</v>
      </c>
      <c r="D369" s="24">
        <v>3677.2788669949946</v>
      </c>
      <c r="E369" s="24">
        <v>2777.0039526549635</v>
      </c>
      <c r="F369" s="24">
        <v>67.481861639583784</v>
      </c>
      <c r="G369" s="24">
        <v>22.493953879861259</v>
      </c>
      <c r="H369" s="24">
        <v>1240.7438780620776</v>
      </c>
      <c r="I369" s="24">
        <v>10502.242129674483</v>
      </c>
    </row>
    <row r="370" spans="1:9">
      <c r="A370" s="26" t="s">
        <v>1698</v>
      </c>
      <c r="B370" s="24">
        <v>465.55264540550286</v>
      </c>
      <c r="C370" s="24">
        <v>30.34625789178159</v>
      </c>
      <c r="D370" s="24">
        <v>761.07869410899184</v>
      </c>
      <c r="E370" s="24">
        <v>574.75068339031816</v>
      </c>
      <c r="F370" s="24">
        <v>13.966579362165083</v>
      </c>
      <c r="G370" s="24">
        <v>4.6555264540550283</v>
      </c>
      <c r="H370" s="24">
        <v>256.79415801578307</v>
      </c>
      <c r="I370" s="24">
        <v>2173.6270254099209</v>
      </c>
    </row>
    <row r="371" spans="1:9">
      <c r="A371" s="26" t="s">
        <v>1690</v>
      </c>
      <c r="B371" s="24">
        <v>61.427875165468805</v>
      </c>
      <c r="C371" s="24">
        <v>4.0040716338145161</v>
      </c>
      <c r="D371" s="24">
        <v>100.42139696597366</v>
      </c>
      <c r="E371" s="24">
        <v>75.836134922650004</v>
      </c>
      <c r="F371" s="24">
        <v>1.8428362549640638</v>
      </c>
      <c r="G371" s="24">
        <v>0.61427875165468804</v>
      </c>
      <c r="H371" s="24">
        <v>33.882998276329289</v>
      </c>
      <c r="I371" s="24">
        <v>286.80169877860106</v>
      </c>
    </row>
    <row r="372" spans="1:9">
      <c r="A372" s="26" t="s">
        <v>1706</v>
      </c>
      <c r="B372" s="24">
        <v>271.96024222344545</v>
      </c>
      <c r="C372" s="24">
        <v>17.727266139011213</v>
      </c>
      <c r="D372" s="24">
        <v>444.59664882947828</v>
      </c>
      <c r="E372" s="24">
        <v>335.75007384347293</v>
      </c>
      <c r="F372" s="24">
        <v>8.1588072667033629</v>
      </c>
      <c r="G372" s="24">
        <v>2.7196024222344541</v>
      </c>
      <c r="H372" s="24">
        <v>150.01053501631031</v>
      </c>
      <c r="I372" s="24">
        <v>1269.7600113925203</v>
      </c>
    </row>
    <row r="373" spans="1:9">
      <c r="A373" s="26" t="s">
        <v>798</v>
      </c>
      <c r="B373" s="24">
        <v>61.427875165468805</v>
      </c>
      <c r="C373" s="24">
        <v>4.0040716338145161</v>
      </c>
      <c r="D373" s="24">
        <v>100.42139696597366</v>
      </c>
      <c r="E373" s="24">
        <v>75.836134922650004</v>
      </c>
      <c r="F373" s="24">
        <v>1.8428362549640638</v>
      </c>
      <c r="G373" s="24">
        <v>0.61427875165468804</v>
      </c>
      <c r="H373" s="24">
        <v>33.882998276329289</v>
      </c>
      <c r="I373" s="24">
        <v>286.80169877860106</v>
      </c>
    </row>
    <row r="374" spans="1:9">
      <c r="A374" s="26" t="s">
        <v>1694</v>
      </c>
      <c r="B374" s="24">
        <v>2937.1706160132107</v>
      </c>
      <c r="C374" s="24">
        <v>191.45447430132111</v>
      </c>
      <c r="D374" s="24">
        <v>4801.6438073583649</v>
      </c>
      <c r="E374" s="24">
        <v>3626.1007975095076</v>
      </c>
      <c r="F374" s="24">
        <v>88.115118480396319</v>
      </c>
      <c r="G374" s="24">
        <v>29.371706160132106</v>
      </c>
      <c r="H374" s="24">
        <v>1620.1137781761513</v>
      </c>
      <c r="I374" s="24">
        <v>13713.408123039218</v>
      </c>
    </row>
    <row r="375" spans="1:9">
      <c r="A375" s="26" t="s">
        <v>801</v>
      </c>
      <c r="B375" s="24">
        <v>1813.0682814896363</v>
      </c>
      <c r="C375" s="24">
        <v>118.18177426007475</v>
      </c>
      <c r="D375" s="24">
        <v>2963.9776588631885</v>
      </c>
      <c r="E375" s="24">
        <v>2238.3338256231527</v>
      </c>
      <c r="F375" s="24">
        <v>54.392048444689081</v>
      </c>
      <c r="G375" s="24">
        <v>18.130682814896364</v>
      </c>
      <c r="H375" s="24">
        <v>1000.0702334420688</v>
      </c>
      <c r="I375" s="24">
        <v>8465.066742616802</v>
      </c>
    </row>
    <row r="376" spans="1:9">
      <c r="A376" s="26" t="s">
        <v>1704</v>
      </c>
      <c r="B376" s="24">
        <v>453.26707037240908</v>
      </c>
      <c r="C376" s="24">
        <v>29.545443565018687</v>
      </c>
      <c r="D376" s="24">
        <v>740.99441471579712</v>
      </c>
      <c r="E376" s="24">
        <v>559.58345640578818</v>
      </c>
      <c r="F376" s="24">
        <v>13.59801211117227</v>
      </c>
      <c r="G376" s="24">
        <v>4.532670703724091</v>
      </c>
      <c r="H376" s="24">
        <v>250.0175583605172</v>
      </c>
      <c r="I376" s="24">
        <v>2116.2666856542005</v>
      </c>
    </row>
    <row r="377" spans="1:9">
      <c r="A377" s="26" t="s">
        <v>1699</v>
      </c>
      <c r="B377" s="24">
        <v>870.27277511502541</v>
      </c>
      <c r="C377" s="24">
        <v>56.727251644835874</v>
      </c>
      <c r="D377" s="24">
        <v>1422.7092762543305</v>
      </c>
      <c r="E377" s="24">
        <v>1074.4002362991132</v>
      </c>
      <c r="F377" s="24">
        <v>26.108183253450758</v>
      </c>
      <c r="G377" s="24">
        <v>8.7027277511502543</v>
      </c>
      <c r="H377" s="24">
        <v>480.03371205219304</v>
      </c>
      <c r="I377" s="24">
        <v>4063.2320364560646</v>
      </c>
    </row>
    <row r="378" spans="1:9">
      <c r="A378" s="26" t="s">
        <v>1671</v>
      </c>
      <c r="B378" s="24">
        <v>1867.4603299343253</v>
      </c>
      <c r="C378" s="24">
        <v>121.72722748787699</v>
      </c>
      <c r="D378" s="24">
        <v>3052.8969886290843</v>
      </c>
      <c r="E378" s="24">
        <v>2305.4838403918475</v>
      </c>
      <c r="F378" s="24">
        <v>56.023809898029754</v>
      </c>
      <c r="G378" s="24">
        <v>18.674603299343254</v>
      </c>
      <c r="H378" s="24">
        <v>1030.0723404453308</v>
      </c>
      <c r="I378" s="24">
        <v>8719.0187448953075</v>
      </c>
    </row>
    <row r="379" spans="1:9">
      <c r="A379" s="26" t="s">
        <v>1676</v>
      </c>
      <c r="B379" s="24">
        <v>3172.8694926068638</v>
      </c>
      <c r="C379" s="24">
        <v>206.81810495513082</v>
      </c>
      <c r="D379" s="24">
        <v>5186.9609030105803</v>
      </c>
      <c r="E379" s="24">
        <v>3917.0841948405173</v>
      </c>
      <c r="F379" s="24">
        <v>95.186084778205895</v>
      </c>
      <c r="G379" s="24">
        <v>31.728694926068634</v>
      </c>
      <c r="H379" s="24">
        <v>1750.1229085236205</v>
      </c>
      <c r="I379" s="24">
        <v>14813.866799579404</v>
      </c>
    </row>
    <row r="380" spans="1:9">
      <c r="A380" s="26" t="s">
        <v>1677</v>
      </c>
      <c r="B380" s="24">
        <v>36.856725099281284</v>
      </c>
      <c r="C380" s="24">
        <v>2.40244298028871</v>
      </c>
      <c r="D380" s="24">
        <v>60.252838179584188</v>
      </c>
      <c r="E380" s="24">
        <v>45.501680953590004</v>
      </c>
      <c r="F380" s="24">
        <v>1.1057017529784383</v>
      </c>
      <c r="G380" s="24">
        <v>0.36856725099281279</v>
      </c>
      <c r="H380" s="24">
        <v>20.329798965797572</v>
      </c>
      <c r="I380" s="24">
        <v>172.08101926716063</v>
      </c>
    </row>
    <row r="381" spans="1:9">
      <c r="A381" s="26" t="s">
        <v>1705</v>
      </c>
      <c r="B381" s="24">
        <v>453.26707037240908</v>
      </c>
      <c r="C381" s="24">
        <v>29.545443565018687</v>
      </c>
      <c r="D381" s="24">
        <v>740.99441471579712</v>
      </c>
      <c r="E381" s="24">
        <v>559.58345640578818</v>
      </c>
      <c r="F381" s="24">
        <v>13.59801211117227</v>
      </c>
      <c r="G381" s="24">
        <v>4.532670703724091</v>
      </c>
      <c r="H381" s="24">
        <v>250.0175583605172</v>
      </c>
      <c r="I381" s="24">
        <v>2116.2666856542005</v>
      </c>
    </row>
    <row r="382" spans="1:9">
      <c r="A382" s="26" t="s">
        <v>1680</v>
      </c>
      <c r="B382" s="24">
        <v>67.570662682015694</v>
      </c>
      <c r="C382" s="24">
        <v>4.4044787971959689</v>
      </c>
      <c r="D382" s="24">
        <v>110.46353666257102</v>
      </c>
      <c r="E382" s="24">
        <v>83.41974841491502</v>
      </c>
      <c r="F382" s="24">
        <v>2.0271198804604702</v>
      </c>
      <c r="G382" s="24">
        <v>0.67570662682015681</v>
      </c>
      <c r="H382" s="24">
        <v>37.271298103962216</v>
      </c>
      <c r="I382" s="24">
        <v>315.48186865646119</v>
      </c>
    </row>
    <row r="383" spans="1:9">
      <c r="A383" s="26" t="s">
        <v>1681</v>
      </c>
      <c r="B383" s="24">
        <v>30.713937582734403</v>
      </c>
      <c r="C383" s="24">
        <v>2.0020358169072581</v>
      </c>
      <c r="D383" s="24">
        <v>50.210698482986828</v>
      </c>
      <c r="E383" s="24">
        <v>37.918067461325002</v>
      </c>
      <c r="F383" s="24">
        <v>0.92141812748203189</v>
      </c>
      <c r="G383" s="24">
        <v>0.30713937582734402</v>
      </c>
      <c r="H383" s="24">
        <v>16.941499138164644</v>
      </c>
      <c r="I383" s="24">
        <v>143.40084938930053</v>
      </c>
    </row>
    <row r="384" spans="1:9">
      <c r="A384" s="26" t="s">
        <v>1689</v>
      </c>
      <c r="B384" s="24">
        <v>61.427875165468805</v>
      </c>
      <c r="C384" s="24">
        <v>4.0040716338145161</v>
      </c>
      <c r="D384" s="24">
        <v>100.42139696597366</v>
      </c>
      <c r="E384" s="24">
        <v>75.836134922650004</v>
      </c>
      <c r="F384" s="24">
        <v>1.8428362549640638</v>
      </c>
      <c r="G384" s="24">
        <v>0.61427875165468804</v>
      </c>
      <c r="H384" s="24">
        <v>33.882998276329289</v>
      </c>
      <c r="I384" s="24">
        <v>286.80169877860106</v>
      </c>
    </row>
    <row r="385" spans="1:9">
      <c r="A385" s="26" t="s">
        <v>1675</v>
      </c>
      <c r="B385" s="24">
        <v>55.28508764892193</v>
      </c>
      <c r="C385" s="24">
        <v>3.6036644704330651</v>
      </c>
      <c r="D385" s="24">
        <v>90.379257269376296</v>
      </c>
      <c r="E385" s="24">
        <v>68.252521430385016</v>
      </c>
      <c r="F385" s="24">
        <v>1.6585526294676576</v>
      </c>
      <c r="G385" s="24">
        <v>0.55285087648921927</v>
      </c>
      <c r="H385" s="24">
        <v>30.494698448696361</v>
      </c>
      <c r="I385" s="24">
        <v>258.12152890074094</v>
      </c>
    </row>
    <row r="386" spans="1:9">
      <c r="A386" s="26" t="s">
        <v>1687</v>
      </c>
      <c r="B386" s="24">
        <v>36.856725099281284</v>
      </c>
      <c r="C386" s="24">
        <v>2.40244298028871</v>
      </c>
      <c r="D386" s="24">
        <v>60.252838179584188</v>
      </c>
      <c r="E386" s="24">
        <v>45.501680953590004</v>
      </c>
      <c r="F386" s="24">
        <v>1.1057017529784383</v>
      </c>
      <c r="G386" s="24">
        <v>0.36856725099281279</v>
      </c>
      <c r="H386" s="24">
        <v>20.329798965797572</v>
      </c>
      <c r="I386" s="24">
        <v>172.08101926716063</v>
      </c>
    </row>
    <row r="387" spans="1:9">
      <c r="A387" s="26" t="s">
        <v>1674</v>
      </c>
      <c r="B387" s="24">
        <v>1190.7799580013575</v>
      </c>
      <c r="C387" s="24">
        <v>77.618967595811483</v>
      </c>
      <c r="D387" s="24">
        <v>1946.6697576542674</v>
      </c>
      <c r="E387" s="24">
        <v>1470.0842136395793</v>
      </c>
      <c r="F387" s="24">
        <v>35.723398740040714</v>
      </c>
      <c r="G387" s="24">
        <v>11.907799580013574</v>
      </c>
      <c r="H387" s="24">
        <v>656.82225139261061</v>
      </c>
      <c r="I387" s="24">
        <v>5559.6537224566418</v>
      </c>
    </row>
    <row r="388" spans="1:9">
      <c r="A388" s="26" t="s">
        <v>1669</v>
      </c>
      <c r="B388" s="24">
        <v>1269.1477970427454</v>
      </c>
      <c r="C388" s="24">
        <v>82.72724198205232</v>
      </c>
      <c r="D388" s="24">
        <v>2074.7843612042316</v>
      </c>
      <c r="E388" s="24">
        <v>1566.8336779362069</v>
      </c>
      <c r="F388" s="24">
        <v>38.074433911282355</v>
      </c>
      <c r="G388" s="24">
        <v>12.691477970427453</v>
      </c>
      <c r="H388" s="24">
        <v>700.04916340944817</v>
      </c>
      <c r="I388" s="24">
        <v>5925.546719831761</v>
      </c>
    </row>
    <row r="389" spans="1:9">
      <c r="A389" s="26" t="s">
        <v>1679</v>
      </c>
      <c r="B389" s="24">
        <v>36.856725099281284</v>
      </c>
      <c r="C389" s="24">
        <v>2.40244298028871</v>
      </c>
      <c r="D389" s="24">
        <v>60.252838179584188</v>
      </c>
      <c r="E389" s="24">
        <v>45.501680953590004</v>
      </c>
      <c r="F389" s="24">
        <v>1.1057017529784383</v>
      </c>
      <c r="G389" s="24">
        <v>0.36856725099281279</v>
      </c>
      <c r="H389" s="24">
        <v>20.329798965797572</v>
      </c>
      <c r="I389" s="24">
        <v>172.08101926716063</v>
      </c>
    </row>
    <row r="390" spans="1:9">
      <c r="A390" s="26" t="s">
        <v>1682</v>
      </c>
      <c r="B390" s="24">
        <v>2876.1489074955693</v>
      </c>
      <c r="C390" s="24">
        <v>187.47687795008449</v>
      </c>
      <c r="D390" s="24">
        <v>4701.8864057213195</v>
      </c>
      <c r="E390" s="24">
        <v>3550.7660979469888</v>
      </c>
      <c r="F390" s="24">
        <v>86.284467224867058</v>
      </c>
      <c r="G390" s="24">
        <v>28.761489074955691</v>
      </c>
      <c r="H390" s="24">
        <v>1586.4548173387075</v>
      </c>
      <c r="I390" s="24">
        <v>13428.502782945827</v>
      </c>
    </row>
    <row r="391" spans="1:9">
      <c r="A391" s="26" t="s">
        <v>1678</v>
      </c>
      <c r="B391" s="24">
        <v>3778.8132116887118</v>
      </c>
      <c r="C391" s="24">
        <v>246.31551636205495</v>
      </c>
      <c r="D391" s="24">
        <v>6177.5488826378314</v>
      </c>
      <c r="E391" s="24">
        <v>4665.1554818912391</v>
      </c>
      <c r="F391" s="24">
        <v>113.36439635066134</v>
      </c>
      <c r="G391" s="24">
        <v>37.78813211688712</v>
      </c>
      <c r="H391" s="24">
        <v>2084.3553711295267</v>
      </c>
      <c r="I391" s="24">
        <v>17642.968205557871</v>
      </c>
    </row>
    <row r="392" spans="1:9">
      <c r="A392" s="26" t="s">
        <v>1683</v>
      </c>
      <c r="B392" s="24">
        <v>1511.8825003571781</v>
      </c>
      <c r="C392" s="24">
        <v>98.549491041874319</v>
      </c>
      <c r="D392" s="24">
        <v>2471.6035240565247</v>
      </c>
      <c r="E392" s="24">
        <v>1866.5031954211722</v>
      </c>
      <c r="F392" s="24">
        <v>45.356475010715329</v>
      </c>
      <c r="G392" s="24">
        <v>15.118825003571779</v>
      </c>
      <c r="H392" s="24">
        <v>833.9391850299844</v>
      </c>
      <c r="I392" s="24">
        <v>7058.8550928720433</v>
      </c>
    </row>
    <row r="393" spans="1:9">
      <c r="A393" s="26" t="s">
        <v>1686</v>
      </c>
      <c r="B393" s="24">
        <v>36.856725099281284</v>
      </c>
      <c r="C393" s="24">
        <v>2.40244298028871</v>
      </c>
      <c r="D393" s="24">
        <v>60.252838179584188</v>
      </c>
      <c r="E393" s="24">
        <v>45.501680953590004</v>
      </c>
      <c r="F393" s="24">
        <v>1.1057017529784383</v>
      </c>
      <c r="G393" s="24">
        <v>0.36856725099281279</v>
      </c>
      <c r="H393" s="24">
        <v>20.329798965797572</v>
      </c>
      <c r="I393" s="24">
        <v>172.08101926716063</v>
      </c>
    </row>
    <row r="394" spans="1:9">
      <c r="A394" s="26" t="s">
        <v>1696</v>
      </c>
      <c r="B394" s="24">
        <v>906.53414074481816</v>
      </c>
      <c r="C394" s="24">
        <v>59.090887130037373</v>
      </c>
      <c r="D394" s="24">
        <v>1481.9888294315942</v>
      </c>
      <c r="E394" s="24">
        <v>1119.1669128115764</v>
      </c>
      <c r="F394" s="24">
        <v>27.196024222344541</v>
      </c>
      <c r="G394" s="24">
        <v>9.065341407448182</v>
      </c>
      <c r="H394" s="24">
        <v>500.0351167210344</v>
      </c>
      <c r="I394" s="24">
        <v>4232.533371308401</v>
      </c>
    </row>
    <row r="395" spans="1:9">
      <c r="A395" s="26" t="s">
        <v>138</v>
      </c>
      <c r="B395" s="24">
        <v>92.141812748203208</v>
      </c>
      <c r="C395" s="24">
        <v>6.0061074507217747</v>
      </c>
      <c r="D395" s="24">
        <v>150.63209544896048</v>
      </c>
      <c r="E395" s="24">
        <v>113.75420238397501</v>
      </c>
      <c r="F395" s="24">
        <v>2.7642543824460959</v>
      </c>
      <c r="G395" s="24">
        <v>0.921418127482032</v>
      </c>
      <c r="H395" s="24">
        <v>50.824497414493933</v>
      </c>
      <c r="I395" s="24">
        <v>430.20254816790157</v>
      </c>
    </row>
    <row r="396" spans="1:9">
      <c r="A396" s="26" t="s">
        <v>1684</v>
      </c>
      <c r="B396" s="24">
        <v>61.427875165468805</v>
      </c>
      <c r="C396" s="24">
        <v>4.0040716338145161</v>
      </c>
      <c r="D396" s="24">
        <v>100.42139696597366</v>
      </c>
      <c r="E396" s="24">
        <v>75.836134922650004</v>
      </c>
      <c r="F396" s="24">
        <v>1.8428362549640638</v>
      </c>
      <c r="G396" s="24">
        <v>0.61427875165468804</v>
      </c>
      <c r="H396" s="24">
        <v>33.882998276329289</v>
      </c>
      <c r="I396" s="24">
        <v>286.80169877860106</v>
      </c>
    </row>
    <row r="397" spans="1:9">
      <c r="A397" s="26" t="s">
        <v>1691</v>
      </c>
      <c r="B397" s="24">
        <v>3082.2160785323817</v>
      </c>
      <c r="C397" s="24">
        <v>200.90901624212708</v>
      </c>
      <c r="D397" s="24">
        <v>5038.7620200674201</v>
      </c>
      <c r="E397" s="24">
        <v>3805.1675035593598</v>
      </c>
      <c r="F397" s="24">
        <v>92.466482355971436</v>
      </c>
      <c r="G397" s="24">
        <v>30.822160785323817</v>
      </c>
      <c r="H397" s="24">
        <v>1700.119396851517</v>
      </c>
      <c r="I397" s="24">
        <v>14390.613462448564</v>
      </c>
    </row>
    <row r="398" spans="1:9">
      <c r="A398" s="26" t="s">
        <v>1685</v>
      </c>
      <c r="B398" s="24">
        <v>1577.9647643654721</v>
      </c>
      <c r="C398" s="24">
        <v>102.85695110135225</v>
      </c>
      <c r="D398" s="24">
        <v>2579.6338482132942</v>
      </c>
      <c r="E398" s="24">
        <v>1948.08543273327</v>
      </c>
      <c r="F398" s="24">
        <v>47.338942930964159</v>
      </c>
      <c r="G398" s="24">
        <v>15.779647643654721</v>
      </c>
      <c r="H398" s="24">
        <v>870.38949739155601</v>
      </c>
      <c r="I398" s="24">
        <v>7367.3877504914417</v>
      </c>
    </row>
    <row r="399" spans="1:9">
      <c r="A399" s="26" t="s">
        <v>1697</v>
      </c>
      <c r="B399" s="24">
        <v>362.61365629792732</v>
      </c>
      <c r="C399" s="24">
        <v>23.63635485201495</v>
      </c>
      <c r="D399" s="24">
        <v>592.79553177263779</v>
      </c>
      <c r="E399" s="24">
        <v>447.66676512463056</v>
      </c>
      <c r="F399" s="24">
        <v>10.878409688937817</v>
      </c>
      <c r="G399" s="24">
        <v>3.6261365629792728</v>
      </c>
      <c r="H399" s="24">
        <v>200.01404668841377</v>
      </c>
      <c r="I399" s="24">
        <v>1693.0133485233605</v>
      </c>
    </row>
    <row r="400" spans="1:9">
      <c r="A400" s="26" t="s">
        <v>1673</v>
      </c>
      <c r="B400" s="24">
        <v>98.284600264750082</v>
      </c>
      <c r="C400" s="24">
        <v>6.4065146141032265</v>
      </c>
      <c r="D400" s="24">
        <v>160.67423514555784</v>
      </c>
      <c r="E400" s="24">
        <v>121.33781587624</v>
      </c>
      <c r="F400" s="24">
        <v>2.9485380079425019</v>
      </c>
      <c r="G400" s="24">
        <v>0.98284600264750077</v>
      </c>
      <c r="H400" s="24">
        <v>54.212797242126861</v>
      </c>
      <c r="I400" s="24">
        <v>458.88271804576169</v>
      </c>
    </row>
    <row r="401" spans="1:9">
      <c r="A401" s="26" t="s">
        <v>818</v>
      </c>
      <c r="B401" s="24">
        <v>453.26707037240908</v>
      </c>
      <c r="C401" s="24">
        <v>29.545443565018687</v>
      </c>
      <c r="D401" s="24">
        <v>740.99441471579712</v>
      </c>
      <c r="E401" s="24">
        <v>559.58345640578818</v>
      </c>
      <c r="F401" s="24">
        <v>13.59801211117227</v>
      </c>
      <c r="G401" s="24">
        <v>4.532670703724091</v>
      </c>
      <c r="H401" s="24">
        <v>250.0175583605172</v>
      </c>
      <c r="I401" s="24">
        <v>2116.2666856542005</v>
      </c>
    </row>
    <row r="402" spans="1:9">
      <c r="A402" s="26" t="s">
        <v>1693</v>
      </c>
      <c r="B402" s="24">
        <v>453.26707037240908</v>
      </c>
      <c r="C402" s="24">
        <v>29.545443565018687</v>
      </c>
      <c r="D402" s="24">
        <v>740.99441471579712</v>
      </c>
      <c r="E402" s="24">
        <v>559.58345640578818</v>
      </c>
      <c r="F402" s="24">
        <v>13.59801211117227</v>
      </c>
      <c r="G402" s="24">
        <v>4.532670703724091</v>
      </c>
      <c r="H402" s="24">
        <v>250.0175583605172</v>
      </c>
      <c r="I402" s="24">
        <v>2116.2666856542005</v>
      </c>
    </row>
    <row r="403" spans="1:9">
      <c r="A403" s="26" t="s">
        <v>1703</v>
      </c>
      <c r="B403" s="24">
        <v>1359.8012111172272</v>
      </c>
      <c r="C403" s="24">
        <v>88.63633069505606</v>
      </c>
      <c r="D403" s="24">
        <v>2222.9832441473914</v>
      </c>
      <c r="E403" s="24">
        <v>1678.7503692173646</v>
      </c>
      <c r="F403" s="24">
        <v>40.794036333516814</v>
      </c>
      <c r="G403" s="24">
        <v>13.598012111172274</v>
      </c>
      <c r="H403" s="24">
        <v>750.05267508155157</v>
      </c>
      <c r="I403" s="24">
        <v>6348.800056962602</v>
      </c>
    </row>
    <row r="404" spans="1:9">
      <c r="A404" s="26" t="s">
        <v>1692</v>
      </c>
      <c r="B404" s="24">
        <v>453.26707037240908</v>
      </c>
      <c r="C404" s="24">
        <v>29.545443565018687</v>
      </c>
      <c r="D404" s="24">
        <v>740.99441471579712</v>
      </c>
      <c r="E404" s="24">
        <v>559.58345640578818</v>
      </c>
      <c r="F404" s="24">
        <v>13.59801211117227</v>
      </c>
      <c r="G404" s="24">
        <v>4.532670703724091</v>
      </c>
      <c r="H404" s="24">
        <v>250.0175583605172</v>
      </c>
      <c r="I404" s="24">
        <v>2116.2666856542005</v>
      </c>
    </row>
    <row r="405" spans="1:9">
      <c r="A405" s="26" t="s">
        <v>1700</v>
      </c>
      <c r="B405" s="24">
        <v>906.53414074481816</v>
      </c>
      <c r="C405" s="24">
        <v>59.090887130037373</v>
      </c>
      <c r="D405" s="24">
        <v>1481.9888294315942</v>
      </c>
      <c r="E405" s="24">
        <v>1119.1669128115764</v>
      </c>
      <c r="F405" s="24">
        <v>27.196024222344541</v>
      </c>
      <c r="G405" s="24">
        <v>9.065341407448182</v>
      </c>
      <c r="H405" s="24">
        <v>500.0351167210344</v>
      </c>
      <c r="I405" s="24">
        <v>4232.533371308401</v>
      </c>
    </row>
    <row r="406" spans="1:9">
      <c r="A406" s="26" t="s">
        <v>2089</v>
      </c>
      <c r="B406" s="24">
        <v>815.88072667033634</v>
      </c>
      <c r="C406" s="24">
        <v>53.181798417033633</v>
      </c>
      <c r="D406" s="24">
        <v>1333.7899464884349</v>
      </c>
      <c r="E406" s="24">
        <v>1007.2502215304187</v>
      </c>
      <c r="F406" s="24">
        <v>24.476421800110089</v>
      </c>
      <c r="G406" s="24">
        <v>8.1588072667033629</v>
      </c>
      <c r="H406" s="24">
        <v>450.03160504893094</v>
      </c>
      <c r="I406" s="24">
        <v>3809.280034177561</v>
      </c>
    </row>
    <row r="407" spans="1:9">
      <c r="A407" s="25" t="s">
        <v>16</v>
      </c>
      <c r="B407" s="24">
        <v>139282.51295429908</v>
      </c>
      <c r="C407" s="24">
        <v>2648.1171456475972</v>
      </c>
      <c r="D407" s="24">
        <v>53963.573551701644</v>
      </c>
      <c r="E407" s="24">
        <v>67586.290921627166</v>
      </c>
      <c r="F407" s="24">
        <v>4178.4753886289709</v>
      </c>
      <c r="G407" s="24">
        <v>1392.8251295429909</v>
      </c>
      <c r="H407" s="24">
        <v>25082.224180603305</v>
      </c>
      <c r="I407" s="24">
        <v>211493.71136401079</v>
      </c>
    </row>
    <row r="408" spans="1:9">
      <c r="A408" s="26" t="s">
        <v>1748</v>
      </c>
      <c r="B408" s="24">
        <v>2667.4190509163691</v>
      </c>
      <c r="C408" s="24">
        <v>50.714464964287195</v>
      </c>
      <c r="D408" s="24">
        <v>1033.4640084686434</v>
      </c>
      <c r="E408" s="24">
        <v>1294.3545902584167</v>
      </c>
      <c r="F408" s="24">
        <v>80.022571527491081</v>
      </c>
      <c r="G408" s="24">
        <v>26.67419050916369</v>
      </c>
      <c r="H408" s="24">
        <v>480.35321304584073</v>
      </c>
      <c r="I408" s="24">
        <v>4050.345896806693</v>
      </c>
    </row>
    <row r="409" spans="1:9">
      <c r="A409" s="26" t="s">
        <v>1743</v>
      </c>
      <c r="B409" s="24">
        <v>1333.7095254581845</v>
      </c>
      <c r="C409" s="24">
        <v>25.357232482143598</v>
      </c>
      <c r="D409" s="24">
        <v>516.73200423432172</v>
      </c>
      <c r="E409" s="24">
        <v>647.17729512920835</v>
      </c>
      <c r="F409" s="24">
        <v>40.011285763745541</v>
      </c>
      <c r="G409" s="24">
        <v>13.337095254581845</v>
      </c>
      <c r="H409" s="24">
        <v>240.17660652292037</v>
      </c>
      <c r="I409" s="24">
        <v>2025.1729484033465</v>
      </c>
    </row>
    <row r="410" spans="1:9">
      <c r="A410" s="26" t="s">
        <v>1731</v>
      </c>
      <c r="B410" s="24">
        <v>108.44856940901965</v>
      </c>
      <c r="C410" s="24">
        <v>2.0618849414872953</v>
      </c>
      <c r="D410" s="24">
        <v>42.017280042905902</v>
      </c>
      <c r="E410" s="24">
        <v>52.624241239223309</v>
      </c>
      <c r="F410" s="24">
        <v>3.2534570822705899</v>
      </c>
      <c r="G410" s="24">
        <v>1.0844856940901966</v>
      </c>
      <c r="H410" s="24">
        <v>19.529596876782875</v>
      </c>
      <c r="I410" s="24">
        <v>164.67387003533491</v>
      </c>
    </row>
    <row r="411" spans="1:9">
      <c r="A411" s="26" t="s">
        <v>1718</v>
      </c>
      <c r="B411" s="24">
        <v>10351.337724927876</v>
      </c>
      <c r="C411" s="24">
        <v>196.80543040435012</v>
      </c>
      <c r="D411" s="24">
        <v>4010.5190725624966</v>
      </c>
      <c r="E411" s="24">
        <v>5022.9458678315432</v>
      </c>
      <c r="F411" s="24">
        <v>310.54013174783637</v>
      </c>
      <c r="G411" s="24">
        <v>103.51337724927876</v>
      </c>
      <c r="H411" s="24">
        <v>1864.0859349728112</v>
      </c>
      <c r="I411" s="24">
        <v>15718.002113773035</v>
      </c>
    </row>
    <row r="412" spans="1:9">
      <c r="A412" s="26" t="s">
        <v>1756</v>
      </c>
      <c r="B412" s="24">
        <v>1280.3611444398573</v>
      </c>
      <c r="C412" s="24">
        <v>24.342943182857852</v>
      </c>
      <c r="D412" s="24">
        <v>496.0627240649489</v>
      </c>
      <c r="E412" s="24">
        <v>621.29020332404002</v>
      </c>
      <c r="F412" s="24">
        <v>38.410834333195723</v>
      </c>
      <c r="G412" s="24">
        <v>12.803611444398573</v>
      </c>
      <c r="H412" s="24">
        <v>230.56954226200358</v>
      </c>
      <c r="I412" s="24">
        <v>1944.1660304672125</v>
      </c>
    </row>
    <row r="413" spans="1:9">
      <c r="A413" s="26" t="s">
        <v>1734</v>
      </c>
      <c r="B413" s="24">
        <v>6668.5476272909227</v>
      </c>
      <c r="C413" s="24">
        <v>126.78616241071799</v>
      </c>
      <c r="D413" s="24">
        <v>2583.6600211716086</v>
      </c>
      <c r="E413" s="24">
        <v>3235.8864756460416</v>
      </c>
      <c r="F413" s="24">
        <v>200.05642881872768</v>
      </c>
      <c r="G413" s="24">
        <v>66.685476272909227</v>
      </c>
      <c r="H413" s="24">
        <v>1200.8830326146019</v>
      </c>
      <c r="I413" s="24">
        <v>10125.864742016733</v>
      </c>
    </row>
    <row r="414" spans="1:9">
      <c r="A414" s="26" t="s">
        <v>1750</v>
      </c>
      <c r="B414" s="24">
        <v>2133.9352407330953</v>
      </c>
      <c r="C414" s="24">
        <v>40.571571971429755</v>
      </c>
      <c r="D414" s="24">
        <v>826.77120677491473</v>
      </c>
      <c r="E414" s="24">
        <v>1035.4836722067332</v>
      </c>
      <c r="F414" s="24">
        <v>64.018057221992862</v>
      </c>
      <c r="G414" s="24">
        <v>21.339352407330953</v>
      </c>
      <c r="H414" s="24">
        <v>384.28257043667259</v>
      </c>
      <c r="I414" s="24">
        <v>3240.2767174453543</v>
      </c>
    </row>
    <row r="415" spans="1:9">
      <c r="A415" s="26" t="s">
        <v>1716</v>
      </c>
      <c r="B415" s="24">
        <v>2667.4190509163691</v>
      </c>
      <c r="C415" s="24">
        <v>50.714464964287195</v>
      </c>
      <c r="D415" s="24">
        <v>1033.4640084686434</v>
      </c>
      <c r="E415" s="24">
        <v>1294.3545902584167</v>
      </c>
      <c r="F415" s="24">
        <v>80.022571527491081</v>
      </c>
      <c r="G415" s="24">
        <v>26.67419050916369</v>
      </c>
      <c r="H415" s="24">
        <v>480.35321304584073</v>
      </c>
      <c r="I415" s="24">
        <v>4050.345896806693</v>
      </c>
    </row>
    <row r="416" spans="1:9">
      <c r="A416" s="26" t="s">
        <v>1744</v>
      </c>
      <c r="B416" s="24">
        <v>1066.9676203665476</v>
      </c>
      <c r="C416" s="24">
        <v>20.285785985714877</v>
      </c>
      <c r="D416" s="24">
        <v>413.38560338745737</v>
      </c>
      <c r="E416" s="24">
        <v>517.74183610336661</v>
      </c>
      <c r="F416" s="24">
        <v>32.009028610996431</v>
      </c>
      <c r="G416" s="24">
        <v>10.669676203665476</v>
      </c>
      <c r="H416" s="24">
        <v>192.14128521833629</v>
      </c>
      <c r="I416" s="24">
        <v>1620.1383587226771</v>
      </c>
    </row>
    <row r="417" spans="1:9">
      <c r="A417" s="26" t="s">
        <v>1728</v>
      </c>
      <c r="B417" s="24">
        <v>2848.1666665980683</v>
      </c>
      <c r="C417" s="24">
        <v>54.150939866766024</v>
      </c>
      <c r="D417" s="24">
        <v>1103.4928085401532</v>
      </c>
      <c r="E417" s="24">
        <v>1382.0616589904555</v>
      </c>
      <c r="F417" s="24">
        <v>85.444999997942062</v>
      </c>
      <c r="G417" s="24">
        <v>28.481666665980683</v>
      </c>
      <c r="H417" s="24">
        <v>512.90254117381221</v>
      </c>
      <c r="I417" s="24">
        <v>4324.8023468655847</v>
      </c>
    </row>
    <row r="418" spans="1:9">
      <c r="A418" s="26" t="s">
        <v>1714</v>
      </c>
      <c r="B418" s="24">
        <v>1333.7095254581845</v>
      </c>
      <c r="C418" s="24">
        <v>25.357232482143598</v>
      </c>
      <c r="D418" s="24">
        <v>516.73200423432172</v>
      </c>
      <c r="E418" s="24">
        <v>647.17729512920835</v>
      </c>
      <c r="F418" s="24">
        <v>40.011285763745541</v>
      </c>
      <c r="G418" s="24">
        <v>13.337095254581845</v>
      </c>
      <c r="H418" s="24">
        <v>240.17660652292037</v>
      </c>
      <c r="I418" s="24">
        <v>2025.1729484033465</v>
      </c>
    </row>
    <row r="419" spans="1:9">
      <c r="A419" s="26" t="s">
        <v>1721</v>
      </c>
      <c r="B419" s="24">
        <v>180.74761568169941</v>
      </c>
      <c r="C419" s="24">
        <v>3.4364749024788255</v>
      </c>
      <c r="D419" s="24">
        <v>70.028800071509835</v>
      </c>
      <c r="E419" s="24">
        <v>87.707068732038834</v>
      </c>
      <c r="F419" s="24">
        <v>5.4224284704509822</v>
      </c>
      <c r="G419" s="24">
        <v>1.8074761568169939</v>
      </c>
      <c r="H419" s="24">
        <v>32.549328127971457</v>
      </c>
      <c r="I419" s="24">
        <v>274.45645005889151</v>
      </c>
    </row>
    <row r="420" spans="1:9">
      <c r="A420" s="26" t="s">
        <v>1747</v>
      </c>
      <c r="B420" s="24">
        <v>1333.7095254581845</v>
      </c>
      <c r="C420" s="24">
        <v>25.357232482143598</v>
      </c>
      <c r="D420" s="24">
        <v>516.73200423432172</v>
      </c>
      <c r="E420" s="24">
        <v>647.17729512920835</v>
      </c>
      <c r="F420" s="24">
        <v>40.011285763745541</v>
      </c>
      <c r="G420" s="24">
        <v>13.337095254581845</v>
      </c>
      <c r="H420" s="24">
        <v>240.17660652292037</v>
      </c>
      <c r="I420" s="24">
        <v>2025.1729484033465</v>
      </c>
    </row>
    <row r="421" spans="1:9">
      <c r="A421" s="26" t="s">
        <v>1730</v>
      </c>
      <c r="B421" s="24">
        <v>108.44856940901965</v>
      </c>
      <c r="C421" s="24">
        <v>2.0618849414872953</v>
      </c>
      <c r="D421" s="24">
        <v>42.017280042905902</v>
      </c>
      <c r="E421" s="24">
        <v>52.624241239223309</v>
      </c>
      <c r="F421" s="24">
        <v>3.2534570822705899</v>
      </c>
      <c r="G421" s="24">
        <v>1.0844856940901966</v>
      </c>
      <c r="H421" s="24">
        <v>19.529596876782875</v>
      </c>
      <c r="I421" s="24">
        <v>164.67387003533491</v>
      </c>
    </row>
    <row r="422" spans="1:9">
      <c r="A422" s="26" t="s">
        <v>1732</v>
      </c>
      <c r="B422" s="24">
        <v>2667.4190509163691</v>
      </c>
      <c r="C422" s="24">
        <v>50.714464964287195</v>
      </c>
      <c r="D422" s="24">
        <v>1033.4640084686434</v>
      </c>
      <c r="E422" s="24">
        <v>1294.3545902584167</v>
      </c>
      <c r="F422" s="24">
        <v>80.022571527491081</v>
      </c>
      <c r="G422" s="24">
        <v>26.67419050916369</v>
      </c>
      <c r="H422" s="24">
        <v>480.35321304584073</v>
      </c>
      <c r="I422" s="24">
        <v>4050.345896806693</v>
      </c>
    </row>
    <row r="423" spans="1:9">
      <c r="A423" s="26" t="s">
        <v>1726</v>
      </c>
      <c r="B423" s="24">
        <v>108.44856940901965</v>
      </c>
      <c r="C423" s="24">
        <v>2.0618849414872953</v>
      </c>
      <c r="D423" s="24">
        <v>42.017280042905902</v>
      </c>
      <c r="E423" s="24">
        <v>52.624241239223309</v>
      </c>
      <c r="F423" s="24">
        <v>3.2534570822705899</v>
      </c>
      <c r="G423" s="24">
        <v>1.0844856940901966</v>
      </c>
      <c r="H423" s="24">
        <v>19.529596876782875</v>
      </c>
      <c r="I423" s="24">
        <v>164.67387003533491</v>
      </c>
    </row>
    <row r="424" spans="1:9">
      <c r="A424" s="26" t="s">
        <v>1709</v>
      </c>
      <c r="B424" s="24">
        <v>5068.0961967411013</v>
      </c>
      <c r="C424" s="24">
        <v>96.357483432145671</v>
      </c>
      <c r="D424" s="24">
        <v>1963.5816160904226</v>
      </c>
      <c r="E424" s="24">
        <v>2459.2737214909916</v>
      </c>
      <c r="F424" s="24">
        <v>152.04288590223305</v>
      </c>
      <c r="G424" s="24">
        <v>50.680961967411008</v>
      </c>
      <c r="H424" s="24">
        <v>912.67110478709742</v>
      </c>
      <c r="I424" s="24">
        <v>7695.6572039327166</v>
      </c>
    </row>
    <row r="425" spans="1:9">
      <c r="A425" s="26" t="s">
        <v>1745</v>
      </c>
      <c r="B425" s="24">
        <v>2667.4190509163691</v>
      </c>
      <c r="C425" s="24">
        <v>50.714464964287195</v>
      </c>
      <c r="D425" s="24">
        <v>1033.4640084686434</v>
      </c>
      <c r="E425" s="24">
        <v>1294.3545902584167</v>
      </c>
      <c r="F425" s="24">
        <v>80.022571527491081</v>
      </c>
      <c r="G425" s="24">
        <v>26.67419050916369</v>
      </c>
      <c r="H425" s="24">
        <v>480.35321304584073</v>
      </c>
      <c r="I425" s="24">
        <v>4050.345896806693</v>
      </c>
    </row>
    <row r="426" spans="1:9">
      <c r="A426" s="26" t="s">
        <v>1717</v>
      </c>
      <c r="B426" s="24">
        <v>2133.9352407330953</v>
      </c>
      <c r="C426" s="24">
        <v>40.571571971429755</v>
      </c>
      <c r="D426" s="24">
        <v>826.77120677491473</v>
      </c>
      <c r="E426" s="24">
        <v>1035.4836722067332</v>
      </c>
      <c r="F426" s="24">
        <v>64.018057221992862</v>
      </c>
      <c r="G426" s="24">
        <v>21.339352407330953</v>
      </c>
      <c r="H426" s="24">
        <v>384.28257043667259</v>
      </c>
      <c r="I426" s="24">
        <v>3240.2767174453543</v>
      </c>
    </row>
    <row r="427" spans="1:9">
      <c r="A427" s="26" t="s">
        <v>1740</v>
      </c>
      <c r="B427" s="24">
        <v>2667.4190509163691</v>
      </c>
      <c r="C427" s="24">
        <v>50.714464964287195</v>
      </c>
      <c r="D427" s="24">
        <v>1033.4640084686434</v>
      </c>
      <c r="E427" s="24">
        <v>1294.3545902584167</v>
      </c>
      <c r="F427" s="24">
        <v>80.022571527491081</v>
      </c>
      <c r="G427" s="24">
        <v>26.67419050916369</v>
      </c>
      <c r="H427" s="24">
        <v>480.35321304584073</v>
      </c>
      <c r="I427" s="24">
        <v>4050.345896806693</v>
      </c>
    </row>
    <row r="428" spans="1:9">
      <c r="A428" s="26" t="s">
        <v>1746</v>
      </c>
      <c r="B428" s="24">
        <v>1600.4514305498215</v>
      </c>
      <c r="C428" s="24">
        <v>30.428678978572314</v>
      </c>
      <c r="D428" s="24">
        <v>620.07840508118613</v>
      </c>
      <c r="E428" s="24">
        <v>776.61275415504997</v>
      </c>
      <c r="F428" s="24">
        <v>48.01354291649465</v>
      </c>
      <c r="G428" s="24">
        <v>16.004514305498216</v>
      </c>
      <c r="H428" s="24">
        <v>288.21192782750444</v>
      </c>
      <c r="I428" s="24">
        <v>2430.2075380840156</v>
      </c>
    </row>
    <row r="429" spans="1:9">
      <c r="A429" s="26" t="s">
        <v>1729</v>
      </c>
      <c r="B429" s="24">
        <v>108.44856940901965</v>
      </c>
      <c r="C429" s="24">
        <v>2.0618849414872953</v>
      </c>
      <c r="D429" s="24">
        <v>42.017280042905902</v>
      </c>
      <c r="E429" s="24">
        <v>52.624241239223309</v>
      </c>
      <c r="F429" s="24">
        <v>3.2534570822705899</v>
      </c>
      <c r="G429" s="24">
        <v>1.0844856940901966</v>
      </c>
      <c r="H429" s="24">
        <v>19.529596876782875</v>
      </c>
      <c r="I429" s="24">
        <v>164.67387003533491</v>
      </c>
    </row>
    <row r="430" spans="1:9">
      <c r="A430" s="26" t="s">
        <v>1753</v>
      </c>
      <c r="B430" s="24">
        <v>1333.7095254581845</v>
      </c>
      <c r="C430" s="24">
        <v>25.357232482143598</v>
      </c>
      <c r="D430" s="24">
        <v>516.73200423432172</v>
      </c>
      <c r="E430" s="24">
        <v>647.17729512920835</v>
      </c>
      <c r="F430" s="24">
        <v>40.011285763745541</v>
      </c>
      <c r="G430" s="24">
        <v>13.337095254581845</v>
      </c>
      <c r="H430" s="24">
        <v>240.17660652292037</v>
      </c>
      <c r="I430" s="24">
        <v>2025.1729484033465</v>
      </c>
    </row>
    <row r="431" spans="1:9">
      <c r="A431" s="26" t="s">
        <v>1738</v>
      </c>
      <c r="B431" s="24">
        <v>4001.1285763745536</v>
      </c>
      <c r="C431" s="24">
        <v>76.07169744643079</v>
      </c>
      <c r="D431" s="24">
        <v>1550.1960127029652</v>
      </c>
      <c r="E431" s="24">
        <v>1941.5318853876252</v>
      </c>
      <c r="F431" s="24">
        <v>120.03385729123661</v>
      </c>
      <c r="G431" s="24">
        <v>40.011285763745533</v>
      </c>
      <c r="H431" s="24">
        <v>720.52981956876113</v>
      </c>
      <c r="I431" s="24">
        <v>6075.5188452100392</v>
      </c>
    </row>
    <row r="432" spans="1:9">
      <c r="A432" s="26" t="s">
        <v>1710</v>
      </c>
      <c r="B432" s="24">
        <v>1333.7095254581845</v>
      </c>
      <c r="C432" s="24">
        <v>25.357232482143598</v>
      </c>
      <c r="D432" s="24">
        <v>516.73200423432172</v>
      </c>
      <c r="E432" s="24">
        <v>647.17729512920835</v>
      </c>
      <c r="F432" s="24">
        <v>40.011285763745541</v>
      </c>
      <c r="G432" s="24">
        <v>13.337095254581845</v>
      </c>
      <c r="H432" s="24">
        <v>240.17660652292037</v>
      </c>
      <c r="I432" s="24">
        <v>2025.1729484033465</v>
      </c>
    </row>
    <row r="433" spans="1:9">
      <c r="A433" s="26" t="s">
        <v>1708</v>
      </c>
      <c r="B433" s="24">
        <v>180.74761568169941</v>
      </c>
      <c r="C433" s="24">
        <v>3.4364749024788255</v>
      </c>
      <c r="D433" s="24">
        <v>70.028800071509835</v>
      </c>
      <c r="E433" s="24">
        <v>87.707068732038834</v>
      </c>
      <c r="F433" s="24">
        <v>5.4224284704509822</v>
      </c>
      <c r="G433" s="24">
        <v>1.8074761568169939</v>
      </c>
      <c r="H433" s="24">
        <v>32.549328127971457</v>
      </c>
      <c r="I433" s="24">
        <v>274.45645005889151</v>
      </c>
    </row>
    <row r="434" spans="1:9">
      <c r="A434" s="26" t="s">
        <v>1754</v>
      </c>
      <c r="B434" s="24">
        <v>2667.4190509163691</v>
      </c>
      <c r="C434" s="24">
        <v>50.714464964287195</v>
      </c>
      <c r="D434" s="24">
        <v>1033.4640084686434</v>
      </c>
      <c r="E434" s="24">
        <v>1294.3545902584167</v>
      </c>
      <c r="F434" s="24">
        <v>80.022571527491081</v>
      </c>
      <c r="G434" s="24">
        <v>26.67419050916369</v>
      </c>
      <c r="H434" s="24">
        <v>480.35321304584073</v>
      </c>
      <c r="I434" s="24">
        <v>4050.345896806693</v>
      </c>
    </row>
    <row r="435" spans="1:9">
      <c r="A435" s="26" t="s">
        <v>1736</v>
      </c>
      <c r="B435" s="24">
        <v>2400.6771458247326</v>
      </c>
      <c r="C435" s="24">
        <v>45.643018467858475</v>
      </c>
      <c r="D435" s="24">
        <v>930.11760762177926</v>
      </c>
      <c r="E435" s="24">
        <v>1164.9191312325752</v>
      </c>
      <c r="F435" s="24">
        <v>72.020314374741986</v>
      </c>
      <c r="G435" s="24">
        <v>24.006771458247325</v>
      </c>
      <c r="H435" s="24">
        <v>432.31789174125669</v>
      </c>
      <c r="I435" s="24">
        <v>3645.3113071260236</v>
      </c>
    </row>
    <row r="436" spans="1:9">
      <c r="A436" s="26" t="s">
        <v>1722</v>
      </c>
      <c r="B436" s="24">
        <v>3065.0638054161077</v>
      </c>
      <c r="C436" s="24">
        <v>58.274709749740609</v>
      </c>
      <c r="D436" s="24">
        <v>1187.5273686259652</v>
      </c>
      <c r="E436" s="24">
        <v>1487.3101414689022</v>
      </c>
      <c r="F436" s="24">
        <v>91.951914162483249</v>
      </c>
      <c r="G436" s="24">
        <v>30.650638054161078</v>
      </c>
      <c r="H436" s="24">
        <v>551.96173492737796</v>
      </c>
      <c r="I436" s="24">
        <v>4654.1500869362544</v>
      </c>
    </row>
    <row r="437" spans="1:9">
      <c r="A437" s="26" t="s">
        <v>1755</v>
      </c>
      <c r="B437" s="24">
        <v>2667.4190509163691</v>
      </c>
      <c r="C437" s="24">
        <v>50.714464964287195</v>
      </c>
      <c r="D437" s="24">
        <v>1033.4640084686434</v>
      </c>
      <c r="E437" s="24">
        <v>1294.3545902584167</v>
      </c>
      <c r="F437" s="24">
        <v>80.022571527491081</v>
      </c>
      <c r="G437" s="24">
        <v>26.67419050916369</v>
      </c>
      <c r="H437" s="24">
        <v>480.35321304584073</v>
      </c>
      <c r="I437" s="24">
        <v>4050.345896806693</v>
      </c>
    </row>
    <row r="438" spans="1:9">
      <c r="A438" s="26" t="s">
        <v>1751</v>
      </c>
      <c r="B438" s="24">
        <v>1333.7095254581845</v>
      </c>
      <c r="C438" s="24">
        <v>25.357232482143598</v>
      </c>
      <c r="D438" s="24">
        <v>516.73200423432172</v>
      </c>
      <c r="E438" s="24">
        <v>647.17729512920835</v>
      </c>
      <c r="F438" s="24">
        <v>40.011285763745541</v>
      </c>
      <c r="G438" s="24">
        <v>13.337095254581845</v>
      </c>
      <c r="H438" s="24">
        <v>240.17660652292037</v>
      </c>
      <c r="I438" s="24">
        <v>2025.1729484033465</v>
      </c>
    </row>
    <row r="439" spans="1:9">
      <c r="A439" s="26" t="s">
        <v>1711</v>
      </c>
      <c r="B439" s="24">
        <v>3467.6447661912798</v>
      </c>
      <c r="C439" s="24">
        <v>65.928804453573349</v>
      </c>
      <c r="D439" s="24">
        <v>1343.5032110092366</v>
      </c>
      <c r="E439" s="24">
        <v>1682.6609673359417</v>
      </c>
      <c r="F439" s="24">
        <v>104.0293429857384</v>
      </c>
      <c r="G439" s="24">
        <v>34.676447661912796</v>
      </c>
      <c r="H439" s="24">
        <v>624.45917695959292</v>
      </c>
      <c r="I439" s="24">
        <v>5265.4496658487005</v>
      </c>
    </row>
    <row r="440" spans="1:9">
      <c r="A440" s="26" t="s">
        <v>1437</v>
      </c>
      <c r="B440" s="24">
        <v>4001.1285763745536</v>
      </c>
      <c r="C440" s="24">
        <v>76.07169744643079</v>
      </c>
      <c r="D440" s="24">
        <v>1550.1960127029652</v>
      </c>
      <c r="E440" s="24">
        <v>1941.5318853876252</v>
      </c>
      <c r="F440" s="24">
        <v>120.03385729123661</v>
      </c>
      <c r="G440" s="24">
        <v>40.011285763745533</v>
      </c>
      <c r="H440" s="24">
        <v>720.52981956876113</v>
      </c>
      <c r="I440" s="24">
        <v>6075.5188452100392</v>
      </c>
    </row>
    <row r="441" spans="1:9">
      <c r="A441" s="26" t="s">
        <v>1752</v>
      </c>
      <c r="B441" s="24">
        <v>2667.4190509163691</v>
      </c>
      <c r="C441" s="24">
        <v>50.714464964287195</v>
      </c>
      <c r="D441" s="24">
        <v>1033.4640084686434</v>
      </c>
      <c r="E441" s="24">
        <v>1294.3545902584167</v>
      </c>
      <c r="F441" s="24">
        <v>80.022571527491081</v>
      </c>
      <c r="G441" s="24">
        <v>26.67419050916369</v>
      </c>
      <c r="H441" s="24">
        <v>480.35321304584073</v>
      </c>
      <c r="I441" s="24">
        <v>4050.345896806693</v>
      </c>
    </row>
    <row r="442" spans="1:9">
      <c r="A442" s="26" t="s">
        <v>1749</v>
      </c>
      <c r="B442" s="24">
        <v>1333.7095254581845</v>
      </c>
      <c r="C442" s="24">
        <v>25.357232482143598</v>
      </c>
      <c r="D442" s="24">
        <v>516.73200423432172</v>
      </c>
      <c r="E442" s="24">
        <v>647.17729512920835</v>
      </c>
      <c r="F442" s="24">
        <v>40.011285763745541</v>
      </c>
      <c r="G442" s="24">
        <v>13.337095254581845</v>
      </c>
      <c r="H442" s="24">
        <v>240.17660652292037</v>
      </c>
      <c r="I442" s="24">
        <v>2025.1729484033465</v>
      </c>
    </row>
    <row r="443" spans="1:9">
      <c r="A443" s="26" t="s">
        <v>1739</v>
      </c>
      <c r="B443" s="24">
        <v>2667.4190509163691</v>
      </c>
      <c r="C443" s="24">
        <v>50.714464964287195</v>
      </c>
      <c r="D443" s="24">
        <v>1033.4640084686434</v>
      </c>
      <c r="E443" s="24">
        <v>1294.3545902584167</v>
      </c>
      <c r="F443" s="24">
        <v>80.022571527491081</v>
      </c>
      <c r="G443" s="24">
        <v>26.67419050916369</v>
      </c>
      <c r="H443" s="24">
        <v>480.35321304584073</v>
      </c>
      <c r="I443" s="24">
        <v>4050.345896806693</v>
      </c>
    </row>
    <row r="444" spans="1:9">
      <c r="A444" s="26" t="s">
        <v>1723</v>
      </c>
      <c r="B444" s="24">
        <v>7246.939997472361</v>
      </c>
      <c r="C444" s="24">
        <v>137.78288209865022</v>
      </c>
      <c r="D444" s="24">
        <v>2807.7521814004403</v>
      </c>
      <c r="E444" s="24">
        <v>3516.5490955885657</v>
      </c>
      <c r="F444" s="24">
        <v>217.40819992417084</v>
      </c>
      <c r="G444" s="24">
        <v>72.469399974723601</v>
      </c>
      <c r="H444" s="24">
        <v>1305.0408826241105</v>
      </c>
      <c r="I444" s="24">
        <v>11004.125382205184</v>
      </c>
    </row>
    <row r="445" spans="1:9">
      <c r="A445" s="26" t="s">
        <v>1724</v>
      </c>
      <c r="B445" s="24">
        <v>5533.6604790826077</v>
      </c>
      <c r="C445" s="24">
        <v>105.2090523213011</v>
      </c>
      <c r="D445" s="24">
        <v>2143.9596970159478</v>
      </c>
      <c r="E445" s="24">
        <v>2685.186956122076</v>
      </c>
      <c r="F445" s="24">
        <v>166.00981437247825</v>
      </c>
      <c r="G445" s="24">
        <v>55.336604790826073</v>
      </c>
      <c r="H445" s="24">
        <v>996.51068703245005</v>
      </c>
      <c r="I445" s="24">
        <v>8402.593888678166</v>
      </c>
    </row>
    <row r="446" spans="1:9">
      <c r="A446" s="26" t="s">
        <v>1713</v>
      </c>
      <c r="B446" s="24">
        <v>4374.5672435028455</v>
      </c>
      <c r="C446" s="24">
        <v>83.171722541430995</v>
      </c>
      <c r="D446" s="24">
        <v>1694.8809738885752</v>
      </c>
      <c r="E446" s="24">
        <v>2122.7415280238033</v>
      </c>
      <c r="F446" s="24">
        <v>131.23701730508537</v>
      </c>
      <c r="G446" s="24">
        <v>43.745672435028453</v>
      </c>
      <c r="H446" s="24">
        <v>787.77926939517886</v>
      </c>
      <c r="I446" s="24">
        <v>6642.5672707629765</v>
      </c>
    </row>
    <row r="447" spans="1:9">
      <c r="A447" s="26" t="s">
        <v>1742</v>
      </c>
      <c r="B447" s="24">
        <v>1333.7095254581845</v>
      </c>
      <c r="C447" s="24">
        <v>25.357232482143598</v>
      </c>
      <c r="D447" s="24">
        <v>516.73200423432172</v>
      </c>
      <c r="E447" s="24">
        <v>647.17729512920835</v>
      </c>
      <c r="F447" s="24">
        <v>40.011285763745541</v>
      </c>
      <c r="G447" s="24">
        <v>13.337095254581845</v>
      </c>
      <c r="H447" s="24">
        <v>240.17660652292037</v>
      </c>
      <c r="I447" s="24">
        <v>2025.1729484033465</v>
      </c>
    </row>
    <row r="448" spans="1:9">
      <c r="A448" s="26" t="s">
        <v>1712</v>
      </c>
      <c r="B448" s="24">
        <v>3734.3866712829172</v>
      </c>
      <c r="C448" s="24">
        <v>71.000250950002069</v>
      </c>
      <c r="D448" s="24">
        <v>1446.8496118561011</v>
      </c>
      <c r="E448" s="24">
        <v>1812.0964263617834</v>
      </c>
      <c r="F448" s="24">
        <v>112.03160013848753</v>
      </c>
      <c r="G448" s="24">
        <v>37.343866712829168</v>
      </c>
      <c r="H448" s="24">
        <v>672.49449826417708</v>
      </c>
      <c r="I448" s="24">
        <v>5670.4842555293699</v>
      </c>
    </row>
    <row r="449" spans="1:9">
      <c r="A449" s="26" t="s">
        <v>1720</v>
      </c>
      <c r="B449" s="24">
        <v>3426.5590367795066</v>
      </c>
      <c r="C449" s="24">
        <v>65.147659554698265</v>
      </c>
      <c r="D449" s="24">
        <v>1327.5849687689847</v>
      </c>
      <c r="E449" s="24">
        <v>1662.72427893298</v>
      </c>
      <c r="F449" s="24">
        <v>102.79677110338521</v>
      </c>
      <c r="G449" s="24">
        <v>34.26559036779507</v>
      </c>
      <c r="H449" s="24">
        <v>617.06039118332092</v>
      </c>
      <c r="I449" s="24">
        <v>5203.062987054037</v>
      </c>
    </row>
    <row r="450" spans="1:9">
      <c r="A450" s="26" t="s">
        <v>1727</v>
      </c>
      <c r="B450" s="24">
        <v>6781.3757151308546</v>
      </c>
      <c r="C450" s="24">
        <v>128.93131320949482</v>
      </c>
      <c r="D450" s="24">
        <v>2627.3741004749145</v>
      </c>
      <c r="E450" s="24">
        <v>3290.6358609574813</v>
      </c>
      <c r="F450" s="24">
        <v>203.44127145392565</v>
      </c>
      <c r="G450" s="24">
        <v>67.813757151308536</v>
      </c>
      <c r="H450" s="24">
        <v>1221.2013003787579</v>
      </c>
      <c r="I450" s="24">
        <v>10297.188697459736</v>
      </c>
    </row>
    <row r="451" spans="1:9">
      <c r="A451" s="26" t="s">
        <v>1707</v>
      </c>
      <c r="B451" s="24">
        <v>5334.8381018327382</v>
      </c>
      <c r="C451" s="24">
        <v>101.42892992857439</v>
      </c>
      <c r="D451" s="24">
        <v>2066.9280169372869</v>
      </c>
      <c r="E451" s="24">
        <v>2588.7091805168334</v>
      </c>
      <c r="F451" s="24">
        <v>160.04514305498216</v>
      </c>
      <c r="G451" s="24">
        <v>53.34838101832738</v>
      </c>
      <c r="H451" s="24">
        <v>960.70642609168146</v>
      </c>
      <c r="I451" s="24">
        <v>8100.6917936133859</v>
      </c>
    </row>
    <row r="452" spans="1:9">
      <c r="A452" s="26" t="s">
        <v>1725</v>
      </c>
      <c r="B452" s="24">
        <v>108.44856940901965</v>
      </c>
      <c r="C452" s="24">
        <v>2.0618849414872953</v>
      </c>
      <c r="D452" s="24">
        <v>42.017280042905902</v>
      </c>
      <c r="E452" s="24">
        <v>52.624241239223309</v>
      </c>
      <c r="F452" s="24">
        <v>3.2534570822705899</v>
      </c>
      <c r="G452" s="24">
        <v>1.0844856940901966</v>
      </c>
      <c r="H452" s="24">
        <v>19.529596876782875</v>
      </c>
      <c r="I452" s="24">
        <v>164.67387003533491</v>
      </c>
    </row>
    <row r="453" spans="1:9">
      <c r="A453" s="26" t="s">
        <v>1715</v>
      </c>
      <c r="B453" s="24">
        <v>640.18057221992865</v>
      </c>
      <c r="C453" s="24">
        <v>12.171471591428926</v>
      </c>
      <c r="D453" s="24">
        <v>248.03136203247445</v>
      </c>
      <c r="E453" s="24">
        <v>310.64510166202001</v>
      </c>
      <c r="F453" s="24">
        <v>19.205417166597861</v>
      </c>
      <c r="G453" s="24">
        <v>6.4018057221992866</v>
      </c>
      <c r="H453" s="24">
        <v>115.28477113100179</v>
      </c>
      <c r="I453" s="24">
        <v>972.08301523360626</v>
      </c>
    </row>
    <row r="454" spans="1:9">
      <c r="A454" s="26" t="s">
        <v>1733</v>
      </c>
      <c r="B454" s="24">
        <v>2667.4190509163691</v>
      </c>
      <c r="C454" s="24">
        <v>50.714464964287195</v>
      </c>
      <c r="D454" s="24">
        <v>1033.4640084686434</v>
      </c>
      <c r="E454" s="24">
        <v>1294.3545902584167</v>
      </c>
      <c r="F454" s="24">
        <v>80.022571527491081</v>
      </c>
      <c r="G454" s="24">
        <v>26.67419050916369</v>
      </c>
      <c r="H454" s="24">
        <v>480.35321304584073</v>
      </c>
      <c r="I454" s="24">
        <v>4050.345896806693</v>
      </c>
    </row>
    <row r="455" spans="1:9">
      <c r="A455" s="26" t="s">
        <v>1735</v>
      </c>
      <c r="B455" s="24">
        <v>2400.6771458247326</v>
      </c>
      <c r="C455" s="24">
        <v>45.643018467858475</v>
      </c>
      <c r="D455" s="24">
        <v>930.11760762177926</v>
      </c>
      <c r="E455" s="24">
        <v>1164.9191312325752</v>
      </c>
      <c r="F455" s="24">
        <v>72.020314374741986</v>
      </c>
      <c r="G455" s="24">
        <v>24.006771458247325</v>
      </c>
      <c r="H455" s="24">
        <v>432.31789174125669</v>
      </c>
      <c r="I455" s="24">
        <v>3645.3113071260236</v>
      </c>
    </row>
    <row r="456" spans="1:9">
      <c r="A456" s="26" t="s">
        <v>1719</v>
      </c>
      <c r="B456" s="24">
        <v>271.12142352254915</v>
      </c>
      <c r="C456" s="24">
        <v>5.1547123537182387</v>
      </c>
      <c r="D456" s="24">
        <v>105.04320010726475</v>
      </c>
      <c r="E456" s="24">
        <v>131.56060309805827</v>
      </c>
      <c r="F456" s="24">
        <v>8.1336427056764755</v>
      </c>
      <c r="G456" s="24">
        <v>2.7112142352254911</v>
      </c>
      <c r="H456" s="24">
        <v>48.823992191957188</v>
      </c>
      <c r="I456" s="24">
        <v>411.68467508833726</v>
      </c>
    </row>
    <row r="457" spans="1:9">
      <c r="A457" s="26" t="s">
        <v>1741</v>
      </c>
      <c r="B457" s="24">
        <v>5868.321912016012</v>
      </c>
      <c r="C457" s="24">
        <v>111.57182292143182</v>
      </c>
      <c r="D457" s="24">
        <v>2273.6208186310159</v>
      </c>
      <c r="E457" s="24">
        <v>2847.5800985685164</v>
      </c>
      <c r="F457" s="24">
        <v>176.04965736048038</v>
      </c>
      <c r="G457" s="24">
        <v>58.683219120160118</v>
      </c>
      <c r="H457" s="24">
        <v>1056.7770687008497</v>
      </c>
      <c r="I457" s="24">
        <v>8910.7609729747237</v>
      </c>
    </row>
    <row r="458" spans="1:9">
      <c r="A458" s="26" t="s">
        <v>1737</v>
      </c>
      <c r="B458" s="24">
        <v>2667.4190509163691</v>
      </c>
      <c r="C458" s="24">
        <v>50.714464964287195</v>
      </c>
      <c r="D458" s="24">
        <v>1033.4640084686434</v>
      </c>
      <c r="E458" s="24">
        <v>1294.3545902584167</v>
      </c>
      <c r="F458" s="24">
        <v>80.022571527491081</v>
      </c>
      <c r="G458" s="24">
        <v>26.67419050916369</v>
      </c>
      <c r="H458" s="24">
        <v>480.35321304584073</v>
      </c>
      <c r="I458" s="24">
        <v>4050.345896806693</v>
      </c>
    </row>
    <row r="459" spans="1:9">
      <c r="A459" s="26" t="s">
        <v>2090</v>
      </c>
      <c r="B459" s="24">
        <v>2667.4190509163691</v>
      </c>
      <c r="C459" s="24">
        <v>50.714464964287195</v>
      </c>
      <c r="D459" s="24">
        <v>1033.4640084686434</v>
      </c>
      <c r="E459" s="24">
        <v>1294.3545902584167</v>
      </c>
      <c r="F459" s="24">
        <v>80.022571527491081</v>
      </c>
      <c r="G459" s="24">
        <v>26.67419050916369</v>
      </c>
      <c r="H459" s="24">
        <v>480.35321304584073</v>
      </c>
      <c r="I459" s="24">
        <v>4050.345896806693</v>
      </c>
    </row>
    <row r="460" spans="1:9">
      <c r="A460" s="25" t="s">
        <v>1334</v>
      </c>
      <c r="B460" s="24">
        <v>36110.771332700198</v>
      </c>
      <c r="C460" s="24">
        <v>1641.940692211783</v>
      </c>
      <c r="D460" s="24">
        <v>48086.849047506155</v>
      </c>
      <c r="E460" s="24">
        <v>26482.677388348991</v>
      </c>
      <c r="F460" s="24">
        <v>1083.3231399810056</v>
      </c>
      <c r="G460" s="24">
        <v>361.10771332700205</v>
      </c>
      <c r="H460" s="24">
        <v>13703.473434942212</v>
      </c>
      <c r="I460" s="24">
        <v>115247.82665166863</v>
      </c>
    </row>
    <row r="461" spans="1:9">
      <c r="A461" s="26" t="s">
        <v>195</v>
      </c>
      <c r="B461" s="24">
        <v>505.02277590322791</v>
      </c>
      <c r="C461" s="24">
        <v>22.963160731445317</v>
      </c>
      <c r="D461" s="24">
        <v>672.51274603541242</v>
      </c>
      <c r="E461" s="24">
        <v>370.37024561982912</v>
      </c>
      <c r="F461" s="24">
        <v>15.150683277096835</v>
      </c>
      <c r="G461" s="24">
        <v>5.0502277590322793</v>
      </c>
      <c r="H461" s="24">
        <v>191.64825170498986</v>
      </c>
      <c r="I461" s="24">
        <v>1611.7843841162721</v>
      </c>
    </row>
    <row r="462" spans="1:9">
      <c r="A462" s="26" t="s">
        <v>158</v>
      </c>
      <c r="B462" s="24">
        <v>1184.1653652490656</v>
      </c>
      <c r="C462" s="24">
        <v>53.843471843803513</v>
      </c>
      <c r="D462" s="24">
        <v>1576.8918542720842</v>
      </c>
      <c r="E462" s="24">
        <v>868.43532234243514</v>
      </c>
      <c r="F462" s="24">
        <v>35.524960957471961</v>
      </c>
      <c r="G462" s="24">
        <v>11.841653652490658</v>
      </c>
      <c r="H462" s="24">
        <v>449.37225172409035</v>
      </c>
      <c r="I462" s="24">
        <v>3779.2735991089512</v>
      </c>
    </row>
    <row r="463" spans="1:9">
      <c r="A463" s="26" t="s">
        <v>1348</v>
      </c>
      <c r="B463" s="24">
        <v>362.98512018044505</v>
      </c>
      <c r="C463" s="24">
        <v>16.504771775726319</v>
      </c>
      <c r="D463" s="24">
        <v>483.36853621295262</v>
      </c>
      <c r="E463" s="24">
        <v>266.20361403925216</v>
      </c>
      <c r="F463" s="24">
        <v>10.889553605413349</v>
      </c>
      <c r="G463" s="24">
        <v>3.6298512018044504</v>
      </c>
      <c r="H463" s="24">
        <v>137.74718091296145</v>
      </c>
      <c r="I463" s="24">
        <v>1158.4700260835705</v>
      </c>
    </row>
    <row r="464" spans="1:9">
      <c r="A464" s="26" t="s">
        <v>172</v>
      </c>
      <c r="B464" s="24">
        <v>1557.5854208898488</v>
      </c>
      <c r="C464" s="24">
        <v>70.822715488188521</v>
      </c>
      <c r="D464" s="24">
        <v>2074.1560550688437</v>
      </c>
      <c r="E464" s="24">
        <v>1142.2916399702735</v>
      </c>
      <c r="F464" s="24">
        <v>46.727562626695459</v>
      </c>
      <c r="G464" s="24">
        <v>15.575854208898487</v>
      </c>
      <c r="H464" s="24">
        <v>591.07932758248569</v>
      </c>
      <c r="I464" s="24">
        <v>4971.0468083888718</v>
      </c>
    </row>
    <row r="465" spans="1:9">
      <c r="A465" s="26" t="s">
        <v>186</v>
      </c>
      <c r="B465" s="24">
        <v>1685.1367004303438</v>
      </c>
      <c r="C465" s="24">
        <v>76.62241536974625</v>
      </c>
      <c r="D465" s="24">
        <v>2244.0095059566625</v>
      </c>
      <c r="E465" s="24">
        <v>1235.8343493026325</v>
      </c>
      <c r="F465" s="24">
        <v>50.554101012910309</v>
      </c>
      <c r="G465" s="24">
        <v>16.851367004303441</v>
      </c>
      <c r="H465" s="24">
        <v>639.48304498503398</v>
      </c>
      <c r="I465" s="24">
        <v>5378.1277765090363</v>
      </c>
    </row>
    <row r="466" spans="1:9">
      <c r="A466" s="26" t="s">
        <v>162</v>
      </c>
      <c r="B466" s="24">
        <v>53.470262866378384</v>
      </c>
      <c r="C466" s="24">
        <v>2.4312690419898169</v>
      </c>
      <c r="D466" s="24">
        <v>71.203587297999377</v>
      </c>
      <c r="E466" s="24">
        <v>39.213665870333301</v>
      </c>
      <c r="F466" s="24">
        <v>1.6041078859913513</v>
      </c>
      <c r="G466" s="24">
        <v>0.53470262866378382</v>
      </c>
      <c r="H466" s="24">
        <v>20.291129203470366</v>
      </c>
      <c r="I466" s="24">
        <v>170.65078807284345</v>
      </c>
    </row>
    <row r="467" spans="1:9">
      <c r="A467" s="26" t="s">
        <v>175</v>
      </c>
      <c r="B467" s="24">
        <v>2259.1952310336901</v>
      </c>
      <c r="C467" s="24">
        <v>102.72460112547921</v>
      </c>
      <c r="D467" s="24">
        <v>3008.4536008009841</v>
      </c>
      <c r="E467" s="24">
        <v>1656.8335777027005</v>
      </c>
      <c r="F467" s="24">
        <v>67.775856931010679</v>
      </c>
      <c r="G467" s="24">
        <v>22.5919523103369</v>
      </c>
      <c r="H467" s="24">
        <v>857.32928680987425</v>
      </c>
      <c r="I467" s="24">
        <v>7210.2403451756491</v>
      </c>
    </row>
    <row r="468" spans="1:9">
      <c r="A468" s="26" t="s">
        <v>161</v>
      </c>
      <c r="B468" s="24">
        <v>789.09808734879357</v>
      </c>
      <c r="C468" s="24">
        <v>35.87993864288331</v>
      </c>
      <c r="D468" s="24">
        <v>1050.8011656803319</v>
      </c>
      <c r="E468" s="24">
        <v>578.70350878098293</v>
      </c>
      <c r="F468" s="24">
        <v>23.672942620463804</v>
      </c>
      <c r="G468" s="24">
        <v>7.8909808734879361</v>
      </c>
      <c r="H468" s="24">
        <v>299.45039328904664</v>
      </c>
      <c r="I468" s="24">
        <v>2518.413100181675</v>
      </c>
    </row>
    <row r="469" spans="1:9">
      <c r="A469" s="26" t="s">
        <v>167</v>
      </c>
      <c r="B469" s="24">
        <v>501.48956940715357</v>
      </c>
      <c r="C469" s="24">
        <v>22.802507405421288</v>
      </c>
      <c r="D469" s="24">
        <v>667.80775743616471</v>
      </c>
      <c r="E469" s="24">
        <v>367.77908613115807</v>
      </c>
      <c r="F469" s="24">
        <v>15.044687082214605</v>
      </c>
      <c r="G469" s="24">
        <v>5.0148956940715355</v>
      </c>
      <c r="H469" s="24">
        <v>190.30745505146405</v>
      </c>
      <c r="I469" s="24">
        <v>1600.5081262365243</v>
      </c>
    </row>
    <row r="470" spans="1:9">
      <c r="A470" s="26" t="s">
        <v>188</v>
      </c>
      <c r="B470" s="24">
        <v>710.18827861391424</v>
      </c>
      <c r="C470" s="24">
        <v>32.291944778594981</v>
      </c>
      <c r="D470" s="24">
        <v>945.72104911229872</v>
      </c>
      <c r="E470" s="24">
        <v>520.83315790288475</v>
      </c>
      <c r="F470" s="24">
        <v>21.305648358417425</v>
      </c>
      <c r="G470" s="24">
        <v>7.1018827861391429</v>
      </c>
      <c r="H470" s="24">
        <v>269.50535396014203</v>
      </c>
      <c r="I470" s="24">
        <v>2266.5717901635076</v>
      </c>
    </row>
    <row r="471" spans="1:9">
      <c r="A471" s="26" t="s">
        <v>200</v>
      </c>
      <c r="B471" s="24">
        <v>789.09808734879357</v>
      </c>
      <c r="C471" s="24">
        <v>35.87993864288331</v>
      </c>
      <c r="D471" s="24">
        <v>1050.8011656803319</v>
      </c>
      <c r="E471" s="24">
        <v>578.70350878098293</v>
      </c>
      <c r="F471" s="24">
        <v>23.672942620463804</v>
      </c>
      <c r="G471" s="24">
        <v>7.8909808734879361</v>
      </c>
      <c r="H471" s="24">
        <v>299.45039328904664</v>
      </c>
      <c r="I471" s="24">
        <v>2518.413100181675</v>
      </c>
    </row>
    <row r="472" spans="1:9">
      <c r="A472" s="26" t="s">
        <v>183</v>
      </c>
      <c r="B472" s="24">
        <v>32.08215771982703</v>
      </c>
      <c r="C472" s="24">
        <v>1.4587614251938901</v>
      </c>
      <c r="D472" s="24">
        <v>42.722152378799628</v>
      </c>
      <c r="E472" s="24">
        <v>23.52819952219998</v>
      </c>
      <c r="F472" s="24">
        <v>0.96246473159481083</v>
      </c>
      <c r="G472" s="24">
        <v>0.32082157719827031</v>
      </c>
      <c r="H472" s="24">
        <v>12.174677522082218</v>
      </c>
      <c r="I472" s="24">
        <v>102.39047284370606</v>
      </c>
    </row>
    <row r="473" spans="1:9">
      <c r="A473" s="26" t="s">
        <v>165</v>
      </c>
      <c r="B473" s="24">
        <v>64.164315439654061</v>
      </c>
      <c r="C473" s="24">
        <v>2.9175228503877801</v>
      </c>
      <c r="D473" s="24">
        <v>85.444304757599255</v>
      </c>
      <c r="E473" s="24">
        <v>47.05639904439996</v>
      </c>
      <c r="F473" s="24">
        <v>1.9249294631896217</v>
      </c>
      <c r="G473" s="24">
        <v>0.64164315439654063</v>
      </c>
      <c r="H473" s="24">
        <v>24.349355044164437</v>
      </c>
      <c r="I473" s="24">
        <v>204.78094568741213</v>
      </c>
    </row>
    <row r="474" spans="1:9">
      <c r="A474" s="26" t="s">
        <v>204</v>
      </c>
      <c r="B474" s="24">
        <v>705.61860366608926</v>
      </c>
      <c r="C474" s="24">
        <v>32.084163693613839</v>
      </c>
      <c r="D474" s="24">
        <v>939.63584900987826</v>
      </c>
      <c r="E474" s="24">
        <v>517.48188007229237</v>
      </c>
      <c r="F474" s="24">
        <v>21.16855810998268</v>
      </c>
      <c r="G474" s="24">
        <v>7.0561860366608942</v>
      </c>
      <c r="H474" s="24">
        <v>267.77123372557554</v>
      </c>
      <c r="I474" s="24">
        <v>2251.9876346108822</v>
      </c>
    </row>
    <row r="475" spans="1:9">
      <c r="A475" s="26" t="s">
        <v>196</v>
      </c>
      <c r="B475" s="24">
        <v>394.54904367439678</v>
      </c>
      <c r="C475" s="24">
        <v>17.939969321441655</v>
      </c>
      <c r="D475" s="24">
        <v>525.40058284016595</v>
      </c>
      <c r="E475" s="24">
        <v>289.35175439049146</v>
      </c>
      <c r="F475" s="24">
        <v>11.836471310231902</v>
      </c>
      <c r="G475" s="24">
        <v>3.945490436743968</v>
      </c>
      <c r="H475" s="24">
        <v>149.72519664452332</v>
      </c>
      <c r="I475" s="24">
        <v>1259.2065500908375</v>
      </c>
    </row>
    <row r="476" spans="1:9">
      <c r="A476" s="26" t="s">
        <v>178</v>
      </c>
      <c r="B476" s="24">
        <v>1578.1961746975871</v>
      </c>
      <c r="C476" s="24">
        <v>71.759877285766621</v>
      </c>
      <c r="D476" s="24">
        <v>2101.6023313606638</v>
      </c>
      <c r="E476" s="24">
        <v>1157.4070175619659</v>
      </c>
      <c r="F476" s="24">
        <v>47.345885240927608</v>
      </c>
      <c r="G476" s="24">
        <v>15.781961746975872</v>
      </c>
      <c r="H476" s="24">
        <v>598.90078657809329</v>
      </c>
      <c r="I476" s="24">
        <v>5036.8262003633499</v>
      </c>
    </row>
    <row r="477" spans="1:9">
      <c r="A477" s="26" t="s">
        <v>1344</v>
      </c>
      <c r="B477" s="24">
        <v>32.08215771982703</v>
      </c>
      <c r="C477" s="24">
        <v>1.4587614251938901</v>
      </c>
      <c r="D477" s="24">
        <v>42.722152378799628</v>
      </c>
      <c r="E477" s="24">
        <v>23.52819952219998</v>
      </c>
      <c r="F477" s="24">
        <v>0.96246473159481083</v>
      </c>
      <c r="G477" s="24">
        <v>0.32082157719827031</v>
      </c>
      <c r="H477" s="24">
        <v>12.174677522082218</v>
      </c>
      <c r="I477" s="24">
        <v>102.39047284370606</v>
      </c>
    </row>
    <row r="478" spans="1:9">
      <c r="A478" s="26" t="s">
        <v>198</v>
      </c>
      <c r="B478" s="24">
        <v>1704.4518686733941</v>
      </c>
      <c r="C478" s="24">
        <v>77.500667468627952</v>
      </c>
      <c r="D478" s="24">
        <v>2269.7305178695169</v>
      </c>
      <c r="E478" s="24">
        <v>1249.9995789669233</v>
      </c>
      <c r="F478" s="24">
        <v>51.133556060201826</v>
      </c>
      <c r="G478" s="24">
        <v>17.044518686733944</v>
      </c>
      <c r="H478" s="24">
        <v>646.81284950434076</v>
      </c>
      <c r="I478" s="24">
        <v>5439.772296392418</v>
      </c>
    </row>
    <row r="479" spans="1:9">
      <c r="A479" s="26" t="s">
        <v>170</v>
      </c>
      <c r="B479" s="24">
        <v>1025.8275135534318</v>
      </c>
      <c r="C479" s="24">
        <v>46.643920235748304</v>
      </c>
      <c r="D479" s="24">
        <v>1366.0415153844315</v>
      </c>
      <c r="E479" s="24">
        <v>752.31456141527792</v>
      </c>
      <c r="F479" s="24">
        <v>30.77482540660295</v>
      </c>
      <c r="G479" s="24">
        <v>10.258275135534317</v>
      </c>
      <c r="H479" s="24">
        <v>389.28551127576065</v>
      </c>
      <c r="I479" s="24">
        <v>3273.9370302361776</v>
      </c>
    </row>
    <row r="480" spans="1:9">
      <c r="A480" s="26" t="s">
        <v>176</v>
      </c>
      <c r="B480" s="24">
        <v>80.205394299567587</v>
      </c>
      <c r="C480" s="24">
        <v>3.646903562984726</v>
      </c>
      <c r="D480" s="24">
        <v>106.80538094699909</v>
      </c>
      <c r="E480" s="24">
        <v>58.820498805499959</v>
      </c>
      <c r="F480" s="24">
        <v>2.4061618289870275</v>
      </c>
      <c r="G480" s="24">
        <v>0.80205394299567601</v>
      </c>
      <c r="H480" s="24">
        <v>30.436693805205554</v>
      </c>
      <c r="I480" s="24">
        <v>255.97618210926521</v>
      </c>
    </row>
    <row r="481" spans="1:9">
      <c r="A481" s="26" t="s">
        <v>173</v>
      </c>
      <c r="B481" s="24">
        <v>2020.0911036129116</v>
      </c>
      <c r="C481" s="24">
        <v>91.852642925781268</v>
      </c>
      <c r="D481" s="24">
        <v>2690.0509841416497</v>
      </c>
      <c r="E481" s="24">
        <v>1481.4809824793165</v>
      </c>
      <c r="F481" s="24">
        <v>60.602733108387341</v>
      </c>
      <c r="G481" s="24">
        <v>20.200911036129117</v>
      </c>
      <c r="H481" s="24">
        <v>766.59300681995956</v>
      </c>
      <c r="I481" s="24">
        <v>6447.1375364650885</v>
      </c>
    </row>
    <row r="482" spans="1:9">
      <c r="A482" s="26" t="s">
        <v>184</v>
      </c>
      <c r="B482" s="24">
        <v>53.470262866378384</v>
      </c>
      <c r="C482" s="24">
        <v>2.4312690419898169</v>
      </c>
      <c r="D482" s="24">
        <v>71.203587297999377</v>
      </c>
      <c r="E482" s="24">
        <v>39.213665870333301</v>
      </c>
      <c r="F482" s="24">
        <v>1.6041078859913513</v>
      </c>
      <c r="G482" s="24">
        <v>0.53470262866378382</v>
      </c>
      <c r="H482" s="24">
        <v>20.291129203470366</v>
      </c>
      <c r="I482" s="24">
        <v>170.65078807284345</v>
      </c>
    </row>
    <row r="483" spans="1:9">
      <c r="A483" s="26" t="s">
        <v>1345</v>
      </c>
      <c r="B483" s="24">
        <v>674.05468017213764</v>
      </c>
      <c r="C483" s="24">
        <v>30.648966147898502</v>
      </c>
      <c r="D483" s="24">
        <v>897.60380238266498</v>
      </c>
      <c r="E483" s="24">
        <v>494.33373972105306</v>
      </c>
      <c r="F483" s="24">
        <v>20.221640405164127</v>
      </c>
      <c r="G483" s="24">
        <v>6.7405468017213765</v>
      </c>
      <c r="H483" s="24">
        <v>255.79321799401365</v>
      </c>
      <c r="I483" s="24">
        <v>2151.251110603615</v>
      </c>
    </row>
    <row r="484" spans="1:9">
      <c r="A484" s="26" t="s">
        <v>192</v>
      </c>
      <c r="B484" s="24">
        <v>1183.6471310231905</v>
      </c>
      <c r="C484" s="24">
        <v>53.819907964324969</v>
      </c>
      <c r="D484" s="24">
        <v>1576.2017485204979</v>
      </c>
      <c r="E484" s="24">
        <v>868.05526317147439</v>
      </c>
      <c r="F484" s="24">
        <v>35.509413930695708</v>
      </c>
      <c r="G484" s="24">
        <v>11.836471310231904</v>
      </c>
      <c r="H484" s="24">
        <v>449.17558993357</v>
      </c>
      <c r="I484" s="24">
        <v>3777.6196502725124</v>
      </c>
    </row>
    <row r="485" spans="1:9">
      <c r="A485" s="26" t="s">
        <v>187</v>
      </c>
      <c r="B485" s="24">
        <v>4497.859097888123</v>
      </c>
      <c r="C485" s="24">
        <v>204.51565026443487</v>
      </c>
      <c r="D485" s="24">
        <v>5989.5666443778919</v>
      </c>
      <c r="E485" s="24">
        <v>3298.6100000516026</v>
      </c>
      <c r="F485" s="24">
        <v>134.93577293664367</v>
      </c>
      <c r="G485" s="24">
        <v>44.978590978881236</v>
      </c>
      <c r="H485" s="24">
        <v>1706.8672417475659</v>
      </c>
      <c r="I485" s="24">
        <v>14354.954671035548</v>
      </c>
    </row>
    <row r="486" spans="1:9">
      <c r="A486" s="26" t="s">
        <v>203</v>
      </c>
      <c r="B486" s="24">
        <v>789.09808734879357</v>
      </c>
      <c r="C486" s="24">
        <v>35.87993864288331</v>
      </c>
      <c r="D486" s="24">
        <v>1050.8011656803319</v>
      </c>
      <c r="E486" s="24">
        <v>578.70350878098293</v>
      </c>
      <c r="F486" s="24">
        <v>23.672942620463804</v>
      </c>
      <c r="G486" s="24">
        <v>7.8909808734879361</v>
      </c>
      <c r="H486" s="24">
        <v>299.45039328904664</v>
      </c>
      <c r="I486" s="24">
        <v>2518.413100181675</v>
      </c>
    </row>
    <row r="487" spans="1:9">
      <c r="A487" s="26" t="s">
        <v>197</v>
      </c>
      <c r="B487" s="24">
        <v>1972.745218371984</v>
      </c>
      <c r="C487" s="24">
        <v>89.699846607208286</v>
      </c>
      <c r="D487" s="24">
        <v>2627.0029142008298</v>
      </c>
      <c r="E487" s="24">
        <v>1446.7587719524572</v>
      </c>
      <c r="F487" s="24">
        <v>59.182356551159515</v>
      </c>
      <c r="G487" s="24">
        <v>19.727452183719841</v>
      </c>
      <c r="H487" s="24">
        <v>748.6259832226167</v>
      </c>
      <c r="I487" s="24">
        <v>6296.0327504541874</v>
      </c>
    </row>
    <row r="488" spans="1:9">
      <c r="A488" s="26" t="s">
        <v>164</v>
      </c>
      <c r="B488" s="24">
        <v>64.164315439654061</v>
      </c>
      <c r="C488" s="24">
        <v>2.9175228503877801</v>
      </c>
      <c r="D488" s="24">
        <v>85.444304757599255</v>
      </c>
      <c r="E488" s="24">
        <v>47.05639904439996</v>
      </c>
      <c r="F488" s="24">
        <v>1.9249294631896217</v>
      </c>
      <c r="G488" s="24">
        <v>0.64164315439654063</v>
      </c>
      <c r="H488" s="24">
        <v>24.349355044164437</v>
      </c>
      <c r="I488" s="24">
        <v>204.78094568741213</v>
      </c>
    </row>
    <row r="489" spans="1:9">
      <c r="A489" s="26" t="s">
        <v>185</v>
      </c>
      <c r="B489" s="24">
        <v>2079.6857441047405</v>
      </c>
      <c r="C489" s="24">
        <v>94.562384691187901</v>
      </c>
      <c r="D489" s="24">
        <v>2769.4100887968284</v>
      </c>
      <c r="E489" s="24">
        <v>1525.1861036931241</v>
      </c>
      <c r="F489" s="24">
        <v>62.390572323142209</v>
      </c>
      <c r="G489" s="24">
        <v>20.796857441047408</v>
      </c>
      <c r="H489" s="24">
        <v>789.20824162955728</v>
      </c>
      <c r="I489" s="24">
        <v>6637.3343265998737</v>
      </c>
    </row>
    <row r="490" spans="1:9">
      <c r="A490" s="26" t="s">
        <v>189</v>
      </c>
      <c r="B490" s="24">
        <v>789.09808734879357</v>
      </c>
      <c r="C490" s="24">
        <v>35.87993864288331</v>
      </c>
      <c r="D490" s="24">
        <v>1050.8011656803319</v>
      </c>
      <c r="E490" s="24">
        <v>578.70350878098293</v>
      </c>
      <c r="F490" s="24">
        <v>23.672942620463804</v>
      </c>
      <c r="G490" s="24">
        <v>7.8909808734879361</v>
      </c>
      <c r="H490" s="24">
        <v>299.45039328904664</v>
      </c>
      <c r="I490" s="24">
        <v>2518.413100181675</v>
      </c>
    </row>
    <row r="491" spans="1:9">
      <c r="A491" s="26" t="s">
        <v>159</v>
      </c>
      <c r="B491" s="24">
        <v>53.470262866378384</v>
      </c>
      <c r="C491" s="24">
        <v>2.4312690419898169</v>
      </c>
      <c r="D491" s="24">
        <v>71.203587297999377</v>
      </c>
      <c r="E491" s="24">
        <v>39.213665870333301</v>
      </c>
      <c r="F491" s="24">
        <v>1.6041078859913513</v>
      </c>
      <c r="G491" s="24">
        <v>0.53470262866378382</v>
      </c>
      <c r="H491" s="24">
        <v>20.291129203470366</v>
      </c>
      <c r="I491" s="24">
        <v>170.65078807284345</v>
      </c>
    </row>
    <row r="492" spans="1:9">
      <c r="A492" s="26" t="s">
        <v>199</v>
      </c>
      <c r="B492" s="24">
        <v>509.09554022502817</v>
      </c>
      <c r="C492" s="24">
        <v>23.148347511537619</v>
      </c>
      <c r="D492" s="24">
        <v>677.93623592279471</v>
      </c>
      <c r="E492" s="24">
        <v>373.35710243934386</v>
      </c>
      <c r="F492" s="24">
        <v>15.272866206750843</v>
      </c>
      <c r="G492" s="24">
        <v>5.0909554022502821</v>
      </c>
      <c r="H492" s="24">
        <v>193.1938021219656</v>
      </c>
      <c r="I492" s="24">
        <v>1624.7826452785</v>
      </c>
    </row>
    <row r="493" spans="1:9">
      <c r="A493" s="26" t="s">
        <v>190</v>
      </c>
      <c r="B493" s="24">
        <v>710.18827861391424</v>
      </c>
      <c r="C493" s="24">
        <v>32.291944778594981</v>
      </c>
      <c r="D493" s="24">
        <v>945.72104911229872</v>
      </c>
      <c r="E493" s="24">
        <v>520.83315790288475</v>
      </c>
      <c r="F493" s="24">
        <v>21.305648358417425</v>
      </c>
      <c r="G493" s="24">
        <v>7.1018827861391429</v>
      </c>
      <c r="H493" s="24">
        <v>269.50535396014203</v>
      </c>
      <c r="I493" s="24">
        <v>2266.5717901635076</v>
      </c>
    </row>
    <row r="494" spans="1:9">
      <c r="A494" s="26" t="s">
        <v>193</v>
      </c>
      <c r="B494" s="24">
        <v>394.54904367439678</v>
      </c>
      <c r="C494" s="24">
        <v>17.939969321441655</v>
      </c>
      <c r="D494" s="24">
        <v>525.40058284016595</v>
      </c>
      <c r="E494" s="24">
        <v>289.35175439049146</v>
      </c>
      <c r="F494" s="24">
        <v>11.836471310231902</v>
      </c>
      <c r="G494" s="24">
        <v>3.945490436743968</v>
      </c>
      <c r="H494" s="24">
        <v>149.72519664452332</v>
      </c>
      <c r="I494" s="24">
        <v>1259.2065500908375</v>
      </c>
    </row>
    <row r="495" spans="1:9">
      <c r="A495" s="26" t="s">
        <v>181</v>
      </c>
      <c r="B495" s="24">
        <v>3803.4527810211848</v>
      </c>
      <c r="C495" s="24">
        <v>172.94130425869753</v>
      </c>
      <c r="D495" s="24">
        <v>5064.8616185791998</v>
      </c>
      <c r="E495" s="24">
        <v>2789.350912324338</v>
      </c>
      <c r="F495" s="24">
        <v>114.10358343063554</v>
      </c>
      <c r="G495" s="24">
        <v>38.034527810211856</v>
      </c>
      <c r="H495" s="24">
        <v>1443.3508956532048</v>
      </c>
      <c r="I495" s="24">
        <v>12138.751142875673</v>
      </c>
    </row>
    <row r="496" spans="1:9">
      <c r="A496" s="26" t="s">
        <v>202</v>
      </c>
      <c r="B496" s="24">
        <v>394.54904367439678</v>
      </c>
      <c r="C496" s="24">
        <v>17.939969321441655</v>
      </c>
      <c r="D496" s="24">
        <v>525.40058284016595</v>
      </c>
      <c r="E496" s="24">
        <v>289.35175439049146</v>
      </c>
      <c r="F496" s="24">
        <v>11.836471310231902</v>
      </c>
      <c r="G496" s="24">
        <v>3.945490436743968</v>
      </c>
      <c r="H496" s="24">
        <v>149.72519664452332</v>
      </c>
      <c r="I496" s="24">
        <v>1259.2065500908375</v>
      </c>
    </row>
    <row r="497" spans="1:9">
      <c r="A497" s="26" t="s">
        <v>2084</v>
      </c>
      <c r="B497" s="24">
        <v>53.470262866378384</v>
      </c>
      <c r="C497" s="24">
        <v>2.4312690419898169</v>
      </c>
      <c r="D497" s="24">
        <v>71.203587297999377</v>
      </c>
      <c r="E497" s="24">
        <v>39.213665870333301</v>
      </c>
      <c r="F497" s="24">
        <v>1.6041078859913513</v>
      </c>
      <c r="G497" s="24">
        <v>0.53470262866378382</v>
      </c>
      <c r="H497" s="24">
        <v>20.291129203470366</v>
      </c>
      <c r="I497" s="24">
        <v>170.65078807284345</v>
      </c>
    </row>
    <row r="498" spans="1:9">
      <c r="A498" s="26" t="s">
        <v>2085</v>
      </c>
      <c r="B498" s="24">
        <v>53.470262866378384</v>
      </c>
      <c r="C498" s="24">
        <v>2.4312690419898169</v>
      </c>
      <c r="D498" s="24">
        <v>71.203587297999377</v>
      </c>
      <c r="E498" s="24">
        <v>39.213665870333301</v>
      </c>
      <c r="F498" s="24">
        <v>1.6041078859913513</v>
      </c>
      <c r="G498" s="24">
        <v>0.53470262866378382</v>
      </c>
      <c r="H498" s="24">
        <v>20.291129203470366</v>
      </c>
      <c r="I498" s="24">
        <v>170.65078807284345</v>
      </c>
    </row>
    <row r="499" spans="1:9">
      <c r="A499" s="25" t="s">
        <v>8</v>
      </c>
      <c r="B499" s="24">
        <v>35445.274081848831</v>
      </c>
      <c r="C499" s="24">
        <v>4708.1973962233669</v>
      </c>
      <c r="D499" s="24">
        <v>97278.7022741767</v>
      </c>
      <c r="E499" s="24">
        <v>45607.341959455785</v>
      </c>
      <c r="F499" s="24">
        <v>1063.3582224554652</v>
      </c>
      <c r="G499" s="24">
        <v>354.45274081848828</v>
      </c>
      <c r="H499" s="24">
        <v>24380.226438456335</v>
      </c>
      <c r="I499" s="24">
        <v>207613.00818150773</v>
      </c>
    </row>
    <row r="500" spans="1:9">
      <c r="A500" s="26" t="s">
        <v>1423</v>
      </c>
      <c r="B500" s="24">
        <v>36.903987475927195</v>
      </c>
      <c r="C500" s="24">
        <v>4.9019583638484683</v>
      </c>
      <c r="D500" s="24">
        <v>101.2821061028008</v>
      </c>
      <c r="E500" s="24">
        <v>47.484264689153022</v>
      </c>
      <c r="F500" s="24">
        <v>1.1071196242778161</v>
      </c>
      <c r="G500" s="24">
        <v>0.36903987475927197</v>
      </c>
      <c r="H500" s="24">
        <v>25.383569303694664</v>
      </c>
      <c r="I500" s="24">
        <v>216.1571056293069</v>
      </c>
    </row>
    <row r="501" spans="1:9">
      <c r="A501" s="26" t="s">
        <v>1440</v>
      </c>
      <c r="B501" s="24">
        <v>18.451993737963598</v>
      </c>
      <c r="C501" s="24">
        <v>2.4509791819242341</v>
      </c>
      <c r="D501" s="24">
        <v>50.641053051400398</v>
      </c>
      <c r="E501" s="24">
        <v>23.742132344576511</v>
      </c>
      <c r="F501" s="24">
        <v>0.55355981213890804</v>
      </c>
      <c r="G501" s="24">
        <v>0.18451993737963598</v>
      </c>
      <c r="H501" s="24">
        <v>12.691784651847332</v>
      </c>
      <c r="I501" s="24">
        <v>108.07855281465345</v>
      </c>
    </row>
    <row r="502" spans="1:9">
      <c r="A502" s="26" t="s">
        <v>1433</v>
      </c>
      <c r="B502" s="24">
        <v>55.355981213890786</v>
      </c>
      <c r="C502" s="24">
        <v>7.3529375457727006</v>
      </c>
      <c r="D502" s="24">
        <v>151.92315915420116</v>
      </c>
      <c r="E502" s="24">
        <v>71.226397033729526</v>
      </c>
      <c r="F502" s="24">
        <v>1.6606794364167237</v>
      </c>
      <c r="G502" s="24">
        <v>0.55355981213890781</v>
      </c>
      <c r="H502" s="24">
        <v>38.075353955541992</v>
      </c>
      <c r="I502" s="24">
        <v>324.23565844396035</v>
      </c>
    </row>
    <row r="503" spans="1:9">
      <c r="A503" s="26" t="s">
        <v>1421</v>
      </c>
      <c r="B503" s="24">
        <v>1679.9838895840162</v>
      </c>
      <c r="C503" s="24">
        <v>223.15233778054343</v>
      </c>
      <c r="D503" s="24">
        <v>4610.6753820799495</v>
      </c>
      <c r="E503" s="24">
        <v>2161.6309006867286</v>
      </c>
      <c r="F503" s="24">
        <v>50.399516687520489</v>
      </c>
      <c r="G503" s="24">
        <v>16.799838895840161</v>
      </c>
      <c r="H503" s="24">
        <v>1155.538748168161</v>
      </c>
      <c r="I503" s="24">
        <v>9840.1414024223232</v>
      </c>
    </row>
    <row r="504" spans="1:9">
      <c r="A504" s="26" t="s">
        <v>1419</v>
      </c>
      <c r="B504" s="24">
        <v>172.98744129340872</v>
      </c>
      <c r="C504" s="24">
        <v>22.977929830539694</v>
      </c>
      <c r="D504" s="24">
        <v>474.75987235687876</v>
      </c>
      <c r="E504" s="24">
        <v>222.5824907304048</v>
      </c>
      <c r="F504" s="24">
        <v>5.1896232388022625</v>
      </c>
      <c r="G504" s="24">
        <v>1.7298744129340875</v>
      </c>
      <c r="H504" s="24">
        <v>118.98548111106874</v>
      </c>
      <c r="I504" s="24">
        <v>1013.2364326373761</v>
      </c>
    </row>
    <row r="505" spans="1:9">
      <c r="A505" s="26" t="s">
        <v>1444</v>
      </c>
      <c r="B505" s="24">
        <v>680.7724605162947</v>
      </c>
      <c r="C505" s="24">
        <v>90.427037427388683</v>
      </c>
      <c r="D505" s="24">
        <v>1868.3636456047702</v>
      </c>
      <c r="E505" s="24">
        <v>875.94815409386968</v>
      </c>
      <c r="F505" s="24">
        <v>20.423173815488841</v>
      </c>
      <c r="G505" s="24">
        <v>6.8077246051629468</v>
      </c>
      <c r="H505" s="24">
        <v>468.25386939105937</v>
      </c>
      <c r="I505" s="24">
        <v>3987.4770918273703</v>
      </c>
    </row>
    <row r="506" spans="1:9">
      <c r="A506" s="26" t="s">
        <v>96</v>
      </c>
      <c r="B506" s="24">
        <v>46.129984344908991</v>
      </c>
      <c r="C506" s="24">
        <v>6.1274479548105845</v>
      </c>
      <c r="D506" s="24">
        <v>126.60263262850097</v>
      </c>
      <c r="E506" s="24">
        <v>59.355330861441274</v>
      </c>
      <c r="F506" s="24">
        <v>1.3838995303472699</v>
      </c>
      <c r="G506" s="24">
        <v>0.46129984344908992</v>
      </c>
      <c r="H506" s="24">
        <v>31.729461629618328</v>
      </c>
      <c r="I506" s="24">
        <v>270.19638203663362</v>
      </c>
    </row>
    <row r="507" spans="1:9">
      <c r="A507" s="26" t="s">
        <v>1432</v>
      </c>
      <c r="B507" s="24">
        <v>55.355981213890786</v>
      </c>
      <c r="C507" s="24">
        <v>7.3529375457727006</v>
      </c>
      <c r="D507" s="24">
        <v>151.92315915420116</v>
      </c>
      <c r="E507" s="24">
        <v>71.226397033729526</v>
      </c>
      <c r="F507" s="24">
        <v>1.6606794364167237</v>
      </c>
      <c r="G507" s="24">
        <v>0.55355981213890781</v>
      </c>
      <c r="H507" s="24">
        <v>38.075353955541992</v>
      </c>
      <c r="I507" s="24">
        <v>324.23565844396035</v>
      </c>
    </row>
    <row r="508" spans="1:9">
      <c r="A508" s="26" t="s">
        <v>1428</v>
      </c>
      <c r="B508" s="24">
        <v>156.84194677269056</v>
      </c>
      <c r="C508" s="24">
        <v>20.833323046355986</v>
      </c>
      <c r="D508" s="24">
        <v>430.44895093690326</v>
      </c>
      <c r="E508" s="24">
        <v>201.80812492890033</v>
      </c>
      <c r="F508" s="24">
        <v>4.705258403180717</v>
      </c>
      <c r="G508" s="24">
        <v>1.5684194677269054</v>
      </c>
      <c r="H508" s="24">
        <v>107.8801695407023</v>
      </c>
      <c r="I508" s="24">
        <v>918.6676989245542</v>
      </c>
    </row>
    <row r="509" spans="1:9">
      <c r="A509" s="26" t="s">
        <v>1415</v>
      </c>
      <c r="B509" s="24">
        <v>269.48435451720138</v>
      </c>
      <c r="C509" s="24">
        <v>35.795619278637631</v>
      </c>
      <c r="D509" s="24">
        <v>739.59332999069716</v>
      </c>
      <c r="E509" s="24">
        <v>346.74481796384362</v>
      </c>
      <c r="F509" s="24">
        <v>8.0845306355160425</v>
      </c>
      <c r="G509" s="24">
        <v>2.6948435451720139</v>
      </c>
      <c r="H509" s="24">
        <v>185.35869040197639</v>
      </c>
      <c r="I509" s="24">
        <v>1578.4461807228263</v>
      </c>
    </row>
    <row r="510" spans="1:9">
      <c r="A510" s="26" t="s">
        <v>1426</v>
      </c>
      <c r="B510" s="24">
        <v>518.96232388022622</v>
      </c>
      <c r="C510" s="24">
        <v>68.933789491619081</v>
      </c>
      <c r="D510" s="24">
        <v>1424.279617070636</v>
      </c>
      <c r="E510" s="24">
        <v>667.74747219121434</v>
      </c>
      <c r="F510" s="24">
        <v>15.568869716406788</v>
      </c>
      <c r="G510" s="24">
        <v>5.1896232388022616</v>
      </c>
      <c r="H510" s="24">
        <v>356.95644333320621</v>
      </c>
      <c r="I510" s="24">
        <v>3039.709297912128</v>
      </c>
    </row>
    <row r="511" spans="1:9">
      <c r="A511" s="26" t="s">
        <v>1399</v>
      </c>
      <c r="B511" s="24">
        <v>46.129984344908991</v>
      </c>
      <c r="C511" s="24">
        <v>6.1274479548105845</v>
      </c>
      <c r="D511" s="24">
        <v>126.60263262850097</v>
      </c>
      <c r="E511" s="24">
        <v>59.355330861441274</v>
      </c>
      <c r="F511" s="24">
        <v>1.3838995303472699</v>
      </c>
      <c r="G511" s="24">
        <v>0.46129984344908992</v>
      </c>
      <c r="H511" s="24">
        <v>31.729461629618328</v>
      </c>
      <c r="I511" s="24">
        <v>270.19638203663362</v>
      </c>
    </row>
    <row r="512" spans="1:9">
      <c r="A512" s="26" t="s">
        <v>1442</v>
      </c>
      <c r="B512" s="24">
        <v>276.77990606945394</v>
      </c>
      <c r="C512" s="24">
        <v>36.764687728863507</v>
      </c>
      <c r="D512" s="24">
        <v>759.61579577100588</v>
      </c>
      <c r="E512" s="24">
        <v>356.13198516864765</v>
      </c>
      <c r="F512" s="24">
        <v>8.3033971820836197</v>
      </c>
      <c r="G512" s="24">
        <v>2.7677990606945397</v>
      </c>
      <c r="H512" s="24">
        <v>190.37676977770997</v>
      </c>
      <c r="I512" s="24">
        <v>1621.1782922198017</v>
      </c>
    </row>
    <row r="513" spans="1:9">
      <c r="A513" s="26" t="s">
        <v>1443</v>
      </c>
      <c r="B513" s="24">
        <v>1021.158690774442</v>
      </c>
      <c r="C513" s="24">
        <v>135.64055614108301</v>
      </c>
      <c r="D513" s="24">
        <v>2802.5454684071551</v>
      </c>
      <c r="E513" s="24">
        <v>1313.9222311408043</v>
      </c>
      <c r="F513" s="24">
        <v>30.63476072323326</v>
      </c>
      <c r="G513" s="24">
        <v>10.211586907744419</v>
      </c>
      <c r="H513" s="24">
        <v>702.38080408658914</v>
      </c>
      <c r="I513" s="24">
        <v>5981.2156377410556</v>
      </c>
    </row>
    <row r="514" spans="1:9">
      <c r="A514" s="26" t="s">
        <v>1410</v>
      </c>
      <c r="B514" s="24">
        <v>64.581978082872581</v>
      </c>
      <c r="C514" s="24">
        <v>8.5784271367348186</v>
      </c>
      <c r="D514" s="24">
        <v>177.24368567990138</v>
      </c>
      <c r="E514" s="24">
        <v>83.097463206017778</v>
      </c>
      <c r="F514" s="24">
        <v>1.9374593424861779</v>
      </c>
      <c r="G514" s="24">
        <v>0.64581978082872593</v>
      </c>
      <c r="H514" s="24">
        <v>44.421246281465656</v>
      </c>
      <c r="I514" s="24">
        <v>378.27493485128707</v>
      </c>
    </row>
    <row r="515" spans="1:9">
      <c r="A515" s="26" t="s">
        <v>1435</v>
      </c>
      <c r="B515" s="24">
        <v>27.677990606945393</v>
      </c>
      <c r="C515" s="24">
        <v>3.6764687728863503</v>
      </c>
      <c r="D515" s="24">
        <v>75.961579577100579</v>
      </c>
      <c r="E515" s="24">
        <v>35.613198516864763</v>
      </c>
      <c r="F515" s="24">
        <v>0.83033971820836183</v>
      </c>
      <c r="G515" s="24">
        <v>0.27677990606945391</v>
      </c>
      <c r="H515" s="24">
        <v>19.037676977770996</v>
      </c>
      <c r="I515" s="24">
        <v>162.11782922198017</v>
      </c>
    </row>
    <row r="516" spans="1:9">
      <c r="A516" s="26" t="s">
        <v>1439</v>
      </c>
      <c r="B516" s="24">
        <v>1361.5449210325894</v>
      </c>
      <c r="C516" s="24">
        <v>180.85407485477737</v>
      </c>
      <c r="D516" s="24">
        <v>3736.7272912095405</v>
      </c>
      <c r="E516" s="24">
        <v>1751.8963081877394</v>
      </c>
      <c r="F516" s="24">
        <v>40.846347630977682</v>
      </c>
      <c r="G516" s="24">
        <v>13.615449210325894</v>
      </c>
      <c r="H516" s="24">
        <v>936.50773878211874</v>
      </c>
      <c r="I516" s="24">
        <v>7974.9541836547405</v>
      </c>
    </row>
    <row r="517" spans="1:9">
      <c r="A517" s="26" t="s">
        <v>1441</v>
      </c>
      <c r="B517" s="24">
        <v>1729.1620497113886</v>
      </c>
      <c r="C517" s="24">
        <v>229.68467506556726</v>
      </c>
      <c r="D517" s="24">
        <v>4745.6436598361161</v>
      </c>
      <c r="E517" s="24">
        <v>2224.9083113984289</v>
      </c>
      <c r="F517" s="24">
        <v>51.874861491341662</v>
      </c>
      <c r="G517" s="24">
        <v>17.291620497113882</v>
      </c>
      <c r="H517" s="24">
        <v>1189.3648282532909</v>
      </c>
      <c r="I517" s="24">
        <v>10128.191813241519</v>
      </c>
    </row>
    <row r="518" spans="1:9">
      <c r="A518" s="26" t="s">
        <v>1417</v>
      </c>
      <c r="B518" s="24">
        <v>69.194976517363486</v>
      </c>
      <c r="C518" s="24">
        <v>9.1911719322158767</v>
      </c>
      <c r="D518" s="24">
        <v>189.90394894275144</v>
      </c>
      <c r="E518" s="24">
        <v>89.032996292161911</v>
      </c>
      <c r="F518" s="24">
        <v>2.0758492955209045</v>
      </c>
      <c r="G518" s="24">
        <v>0.69194976517363482</v>
      </c>
      <c r="H518" s="24">
        <v>47.594192444427492</v>
      </c>
      <c r="I518" s="24">
        <v>405.29457305495043</v>
      </c>
    </row>
    <row r="519" spans="1:9">
      <c r="A519" s="26" t="s">
        <v>1413</v>
      </c>
      <c r="B519" s="24">
        <v>27.677990606945393</v>
      </c>
      <c r="C519" s="24">
        <v>3.6764687728863503</v>
      </c>
      <c r="D519" s="24">
        <v>75.961579577100579</v>
      </c>
      <c r="E519" s="24">
        <v>35.613198516864763</v>
      </c>
      <c r="F519" s="24">
        <v>0.83033971820836183</v>
      </c>
      <c r="G519" s="24">
        <v>0.27677990606945391</v>
      </c>
      <c r="H519" s="24">
        <v>19.037676977770996</v>
      </c>
      <c r="I519" s="24">
        <v>162.11782922198017</v>
      </c>
    </row>
    <row r="520" spans="1:9">
      <c r="A520" s="26" t="s">
        <v>1438</v>
      </c>
      <c r="B520" s="24">
        <v>680.7724605162947</v>
      </c>
      <c r="C520" s="24">
        <v>90.427037427388683</v>
      </c>
      <c r="D520" s="24">
        <v>1868.3636456047702</v>
      </c>
      <c r="E520" s="24">
        <v>875.94815409386968</v>
      </c>
      <c r="F520" s="24">
        <v>20.423173815488841</v>
      </c>
      <c r="G520" s="24">
        <v>6.8077246051629468</v>
      </c>
      <c r="H520" s="24">
        <v>468.25386939105937</v>
      </c>
      <c r="I520" s="24">
        <v>3987.4770918273703</v>
      </c>
    </row>
    <row r="521" spans="1:9">
      <c r="A521" s="26" t="s">
        <v>1407</v>
      </c>
      <c r="B521" s="24">
        <v>8555.3386486122999</v>
      </c>
      <c r="C521" s="24">
        <v>1136.4060285213782</v>
      </c>
      <c r="D521" s="24">
        <v>23479.92116893522</v>
      </c>
      <c r="E521" s="24">
        <v>11008.131984681702</v>
      </c>
      <c r="F521" s="24">
        <v>256.66015945836898</v>
      </c>
      <c r="G521" s="24">
        <v>85.553386486122989</v>
      </c>
      <c r="H521" s="24">
        <v>5884.5953068157305</v>
      </c>
      <c r="I521" s="24">
        <v>50111.041284329884</v>
      </c>
    </row>
    <row r="522" spans="1:9">
      <c r="A522" s="26" t="s">
        <v>1430</v>
      </c>
      <c r="B522" s="24">
        <v>2951.5043028582559</v>
      </c>
      <c r="C522" s="24">
        <v>392.04845310465362</v>
      </c>
      <c r="D522" s="24">
        <v>8100.3325767970373</v>
      </c>
      <c r="E522" s="24">
        <v>3797.6929089171349</v>
      </c>
      <c r="F522" s="24">
        <v>88.545129085747661</v>
      </c>
      <c r="G522" s="24">
        <v>29.515043028582554</v>
      </c>
      <c r="H522" s="24">
        <v>2030.1251747016863</v>
      </c>
      <c r="I522" s="24">
        <v>17287.796549748222</v>
      </c>
    </row>
    <row r="523" spans="1:9">
      <c r="A523" s="26" t="s">
        <v>1431</v>
      </c>
      <c r="B523" s="24">
        <v>92.259968689817981</v>
      </c>
      <c r="C523" s="24">
        <v>12.254895909621169</v>
      </c>
      <c r="D523" s="24">
        <v>253.20526525700194</v>
      </c>
      <c r="E523" s="24">
        <v>118.71066172288255</v>
      </c>
      <c r="F523" s="24">
        <v>2.7677990606945397</v>
      </c>
      <c r="G523" s="24">
        <v>0.92259968689817984</v>
      </c>
      <c r="H523" s="24">
        <v>63.458923259236656</v>
      </c>
      <c r="I523" s="24">
        <v>540.39276407326724</v>
      </c>
    </row>
    <row r="524" spans="1:9">
      <c r="A524" s="26" t="s">
        <v>1414</v>
      </c>
      <c r="B524" s="24">
        <v>649.59920194059248</v>
      </c>
      <c r="C524" s="24">
        <v>86.286292048498282</v>
      </c>
      <c r="D524" s="24">
        <v>1782.809387147094</v>
      </c>
      <c r="E524" s="24">
        <v>835.83760337363583</v>
      </c>
      <c r="F524" s="24">
        <v>19.487976058217775</v>
      </c>
      <c r="G524" s="24">
        <v>6.4959920194059242</v>
      </c>
      <c r="H524" s="24">
        <v>446.81205175564816</v>
      </c>
      <c r="I524" s="24">
        <v>3804.8864882739404</v>
      </c>
    </row>
    <row r="525" spans="1:9">
      <c r="A525" s="26" t="s">
        <v>1437</v>
      </c>
      <c r="B525" s="24">
        <v>680.7724605162947</v>
      </c>
      <c r="C525" s="24">
        <v>90.427037427388683</v>
      </c>
      <c r="D525" s="24">
        <v>1868.3636456047702</v>
      </c>
      <c r="E525" s="24">
        <v>875.94815409386968</v>
      </c>
      <c r="F525" s="24">
        <v>20.423173815488841</v>
      </c>
      <c r="G525" s="24">
        <v>6.8077246051629468</v>
      </c>
      <c r="H525" s="24">
        <v>468.25386939105937</v>
      </c>
      <c r="I525" s="24">
        <v>3987.4770918273703</v>
      </c>
    </row>
    <row r="526" spans="1:9">
      <c r="A526" s="26" t="s">
        <v>1416</v>
      </c>
      <c r="B526" s="24">
        <v>106.09896399329068</v>
      </c>
      <c r="C526" s="24">
        <v>14.093130296064345</v>
      </c>
      <c r="D526" s="24">
        <v>291.18605504555222</v>
      </c>
      <c r="E526" s="24">
        <v>136.51726098131493</v>
      </c>
      <c r="F526" s="24">
        <v>3.1829689197987205</v>
      </c>
      <c r="G526" s="24">
        <v>1.0609896399329068</v>
      </c>
      <c r="H526" s="24">
        <v>72.977761748122163</v>
      </c>
      <c r="I526" s="24">
        <v>621.45167868425733</v>
      </c>
    </row>
    <row r="527" spans="1:9">
      <c r="A527" s="26" t="s">
        <v>1405</v>
      </c>
      <c r="B527" s="24">
        <v>46.129984344908991</v>
      </c>
      <c r="C527" s="24">
        <v>6.1274479548105845</v>
      </c>
      <c r="D527" s="24">
        <v>126.60263262850097</v>
      </c>
      <c r="E527" s="24">
        <v>59.355330861441274</v>
      </c>
      <c r="F527" s="24">
        <v>1.3838995303472699</v>
      </c>
      <c r="G527" s="24">
        <v>0.46129984344908992</v>
      </c>
      <c r="H527" s="24">
        <v>31.729461629618328</v>
      </c>
      <c r="I527" s="24">
        <v>270.19638203663362</v>
      </c>
    </row>
    <row r="528" spans="1:9">
      <c r="A528" s="26" t="s">
        <v>1420</v>
      </c>
      <c r="B528" s="24">
        <v>80.727472603590741</v>
      </c>
      <c r="C528" s="24">
        <v>10.723033920918523</v>
      </c>
      <c r="D528" s="24">
        <v>221.5546070998767</v>
      </c>
      <c r="E528" s="24">
        <v>103.87182900752222</v>
      </c>
      <c r="F528" s="24">
        <v>2.4218241781077223</v>
      </c>
      <c r="G528" s="24">
        <v>0.80727472603590744</v>
      </c>
      <c r="H528" s="24">
        <v>55.526557851832074</v>
      </c>
      <c r="I528" s="24">
        <v>472.84366856410884</v>
      </c>
    </row>
    <row r="529" spans="1:9">
      <c r="A529" s="26" t="s">
        <v>1346</v>
      </c>
      <c r="B529" s="24">
        <v>620.66140429635811</v>
      </c>
      <c r="C529" s="24">
        <v>82.442483048561897</v>
      </c>
      <c r="D529" s="24">
        <v>1703.3902974539667</v>
      </c>
      <c r="E529" s="24">
        <v>798.60341441895162</v>
      </c>
      <c r="F529" s="24">
        <v>18.619842128890745</v>
      </c>
      <c r="G529" s="24">
        <v>6.2066140429635812</v>
      </c>
      <c r="H529" s="24">
        <v>426.90784513087988</v>
      </c>
      <c r="I529" s="24">
        <v>3635.3896124649368</v>
      </c>
    </row>
    <row r="530" spans="1:9">
      <c r="A530" s="26" t="s">
        <v>1429</v>
      </c>
      <c r="B530" s="24">
        <v>69.194976517363486</v>
      </c>
      <c r="C530" s="24">
        <v>9.1911719322158767</v>
      </c>
      <c r="D530" s="24">
        <v>189.90394894275147</v>
      </c>
      <c r="E530" s="24">
        <v>89.032996292161911</v>
      </c>
      <c r="F530" s="24">
        <v>2.0758492955209049</v>
      </c>
      <c r="G530" s="24">
        <v>0.69194976517363493</v>
      </c>
      <c r="H530" s="24">
        <v>47.594192444427492</v>
      </c>
      <c r="I530" s="24">
        <v>405.29457305495043</v>
      </c>
    </row>
    <row r="531" spans="1:9">
      <c r="A531" s="26" t="s">
        <v>1412</v>
      </c>
      <c r="B531" s="24">
        <v>55.355981213890786</v>
      </c>
      <c r="C531" s="24">
        <v>7.3529375457727006</v>
      </c>
      <c r="D531" s="24">
        <v>151.92315915420116</v>
      </c>
      <c r="E531" s="24">
        <v>71.226397033729526</v>
      </c>
      <c r="F531" s="24">
        <v>1.6606794364167237</v>
      </c>
      <c r="G531" s="24">
        <v>0.55355981213890781</v>
      </c>
      <c r="H531" s="24">
        <v>38.075353955541992</v>
      </c>
      <c r="I531" s="24">
        <v>324.23565844396035</v>
      </c>
    </row>
    <row r="532" spans="1:9">
      <c r="A532" s="26" t="s">
        <v>1422</v>
      </c>
      <c r="B532" s="24">
        <v>322.90989041436296</v>
      </c>
      <c r="C532" s="24">
        <v>42.892135683674091</v>
      </c>
      <c r="D532" s="24">
        <v>886.21842839950682</v>
      </c>
      <c r="E532" s="24">
        <v>415.48731603008889</v>
      </c>
      <c r="F532" s="24">
        <v>9.6872967124308893</v>
      </c>
      <c r="G532" s="24">
        <v>3.2290989041436298</v>
      </c>
      <c r="H532" s="24">
        <v>222.10623140732829</v>
      </c>
      <c r="I532" s="24">
        <v>1891.3746742564354</v>
      </c>
    </row>
    <row r="533" spans="1:9">
      <c r="A533" s="26" t="s">
        <v>1408</v>
      </c>
      <c r="B533" s="24">
        <v>235.26292015903587</v>
      </c>
      <c r="C533" s="24">
        <v>31.249984569533982</v>
      </c>
      <c r="D533" s="24">
        <v>645.67342640535503</v>
      </c>
      <c r="E533" s="24">
        <v>302.71218739335052</v>
      </c>
      <c r="F533" s="24">
        <v>7.0578876047710768</v>
      </c>
      <c r="G533" s="24">
        <v>2.3526292015903589</v>
      </c>
      <c r="H533" s="24">
        <v>161.82025431105347</v>
      </c>
      <c r="I533" s="24">
        <v>1378.0015483868315</v>
      </c>
    </row>
    <row r="534" spans="1:9">
      <c r="A534" s="26" t="s">
        <v>1424</v>
      </c>
      <c r="B534" s="24">
        <v>386.51621460305637</v>
      </c>
      <c r="C534" s="24">
        <v>51.340966668504926</v>
      </c>
      <c r="D534" s="24">
        <v>1060.7844554308861</v>
      </c>
      <c r="E534" s="24">
        <v>497.32940790837608</v>
      </c>
      <c r="F534" s="24">
        <v>11.59548643809169</v>
      </c>
      <c r="G534" s="24">
        <v>3.8651621460305634</v>
      </c>
      <c r="H534" s="24">
        <v>265.85639632514801</v>
      </c>
      <c r="I534" s="24">
        <v>2263.9349279503185</v>
      </c>
    </row>
    <row r="535" spans="1:9">
      <c r="A535" s="26" t="s">
        <v>1434</v>
      </c>
      <c r="B535" s="24">
        <v>46.129984344908991</v>
      </c>
      <c r="C535" s="24">
        <v>6.1274479548105845</v>
      </c>
      <c r="D535" s="24">
        <v>126.60263262850097</v>
      </c>
      <c r="E535" s="24">
        <v>59.355330861441274</v>
      </c>
      <c r="F535" s="24">
        <v>1.3838995303472699</v>
      </c>
      <c r="G535" s="24">
        <v>0.46129984344908992</v>
      </c>
      <c r="H535" s="24">
        <v>31.729461629618328</v>
      </c>
      <c r="I535" s="24">
        <v>270.19638203663362</v>
      </c>
    </row>
    <row r="536" spans="1:9">
      <c r="A536" s="26" t="s">
        <v>1425</v>
      </c>
      <c r="B536" s="24">
        <v>92.259968689817981</v>
      </c>
      <c r="C536" s="24">
        <v>12.254895909621169</v>
      </c>
      <c r="D536" s="24">
        <v>253.20526525700194</v>
      </c>
      <c r="E536" s="24">
        <v>118.71066172288255</v>
      </c>
      <c r="F536" s="24">
        <v>2.7677990606945397</v>
      </c>
      <c r="G536" s="24">
        <v>0.92259968689817984</v>
      </c>
      <c r="H536" s="24">
        <v>63.458923259236656</v>
      </c>
      <c r="I536" s="24">
        <v>540.39276407326724</v>
      </c>
    </row>
    <row r="537" spans="1:9">
      <c r="A537" s="26" t="s">
        <v>1436</v>
      </c>
      <c r="B537" s="24">
        <v>101.48596555879979</v>
      </c>
      <c r="C537" s="24">
        <v>13.480385500583287</v>
      </c>
      <c r="D537" s="24">
        <v>278.52579178270219</v>
      </c>
      <c r="E537" s="24">
        <v>130.58172789517081</v>
      </c>
      <c r="F537" s="24">
        <v>3.0445789667639938</v>
      </c>
      <c r="G537" s="24">
        <v>1.0148596555879978</v>
      </c>
      <c r="H537" s="24">
        <v>69.804815585160327</v>
      </c>
      <c r="I537" s="24">
        <v>594.43204048059397</v>
      </c>
    </row>
    <row r="538" spans="1:9">
      <c r="A538" s="26" t="s">
        <v>1411</v>
      </c>
      <c r="B538" s="24">
        <v>9.2259968689817988</v>
      </c>
      <c r="C538" s="24">
        <v>1.2254895909621171</v>
      </c>
      <c r="D538" s="24">
        <v>25.320526525700199</v>
      </c>
      <c r="E538" s="24">
        <v>11.871066172288256</v>
      </c>
      <c r="F538" s="24">
        <v>0.27677990606945402</v>
      </c>
      <c r="G538" s="24">
        <v>9.2259968689817992E-2</v>
      </c>
      <c r="H538" s="24">
        <v>6.3458923259236659</v>
      </c>
      <c r="I538" s="24">
        <v>54.039276407326724</v>
      </c>
    </row>
    <row r="539" spans="1:9">
      <c r="A539" s="26" t="s">
        <v>1418</v>
      </c>
      <c r="B539" s="24">
        <v>6399.2611288531698</v>
      </c>
      <c r="C539" s="24">
        <v>850.01415181745347</v>
      </c>
      <c r="D539" s="24">
        <v>17562.618268684837</v>
      </c>
      <c r="E539" s="24">
        <v>8233.9126484823737</v>
      </c>
      <c r="F539" s="24">
        <v>191.9778338655951</v>
      </c>
      <c r="G539" s="24">
        <v>63.992611288531698</v>
      </c>
      <c r="H539" s="24">
        <v>4401.5863722759568</v>
      </c>
      <c r="I539" s="24">
        <v>37482.284663177285</v>
      </c>
    </row>
    <row r="540" spans="1:9">
      <c r="A540" s="26" t="s">
        <v>1427</v>
      </c>
      <c r="B540" s="24">
        <v>147.61594990370878</v>
      </c>
      <c r="C540" s="24">
        <v>19.607833455393873</v>
      </c>
      <c r="D540" s="24">
        <v>405.12842441120318</v>
      </c>
      <c r="E540" s="24">
        <v>189.93705875661209</v>
      </c>
      <c r="F540" s="24">
        <v>4.4284784971112643</v>
      </c>
      <c r="G540" s="24">
        <v>1.4761594990370879</v>
      </c>
      <c r="H540" s="24">
        <v>101.53427721477865</v>
      </c>
      <c r="I540" s="24">
        <v>864.62842251722759</v>
      </c>
    </row>
    <row r="541" spans="1:9">
      <c r="A541" s="26" t="s">
        <v>1406</v>
      </c>
      <c r="B541" s="24">
        <v>4092.6009529294615</v>
      </c>
      <c r="C541" s="24">
        <v>543.62037392824413</v>
      </c>
      <c r="D541" s="24">
        <v>11232.044890038294</v>
      </c>
      <c r="E541" s="24">
        <v>5265.9390002976879</v>
      </c>
      <c r="F541" s="24">
        <v>122.77802858788382</v>
      </c>
      <c r="G541" s="24">
        <v>40.92600952929461</v>
      </c>
      <c r="H541" s="24">
        <v>2815.0025790252821</v>
      </c>
      <c r="I541" s="24">
        <v>23971.522780784529</v>
      </c>
    </row>
    <row r="542" spans="1:9">
      <c r="A542" s="26" t="s">
        <v>1409</v>
      </c>
      <c r="B542" s="24">
        <v>708.4504511232401</v>
      </c>
      <c r="C542" s="24">
        <v>94.103506200275035</v>
      </c>
      <c r="D542" s="24">
        <v>1944.3252251818708</v>
      </c>
      <c r="E542" s="24">
        <v>911.56135261073439</v>
      </c>
      <c r="F542" s="24">
        <v>21.253513533697202</v>
      </c>
      <c r="G542" s="24">
        <v>7.0845045112324003</v>
      </c>
      <c r="H542" s="24">
        <v>487.29154636883038</v>
      </c>
      <c r="I542" s="24">
        <v>4149.5949210493509</v>
      </c>
    </row>
    <row r="543" spans="1:9">
      <c r="A543" s="25" t="s">
        <v>12</v>
      </c>
      <c r="B543" s="24">
        <v>62634.013202267335</v>
      </c>
      <c r="C543" s="24">
        <v>1879.9770667865446</v>
      </c>
      <c r="D543" s="24">
        <v>63535.655046640881</v>
      </c>
      <c r="E543" s="24">
        <v>25299.711656652791</v>
      </c>
      <c r="F543" s="24">
        <v>1879.0203960680203</v>
      </c>
      <c r="G543" s="24">
        <v>626.34013202267329</v>
      </c>
      <c r="H543" s="24">
        <v>17286.115720645212</v>
      </c>
      <c r="I543" s="24">
        <v>147303.96955700105</v>
      </c>
    </row>
    <row r="544" spans="1:9">
      <c r="A544" s="26" t="s">
        <v>1546</v>
      </c>
      <c r="B544" s="24">
        <v>1656.9492791911148</v>
      </c>
      <c r="C544" s="24">
        <v>49.733786587301545</v>
      </c>
      <c r="D544" s="24">
        <v>1680.801731361131</v>
      </c>
      <c r="E544" s="24">
        <v>669.29032405856401</v>
      </c>
      <c r="F544" s="24">
        <v>49.708478375733442</v>
      </c>
      <c r="G544" s="24">
        <v>16.569492791911149</v>
      </c>
      <c r="H544" s="24">
        <v>457.29493479591446</v>
      </c>
      <c r="I544" s="24">
        <v>3896.8476343876919</v>
      </c>
    </row>
    <row r="545" spans="1:9">
      <c r="A545" s="26" t="s">
        <v>655</v>
      </c>
      <c r="B545" s="24">
        <v>767.10614777366425</v>
      </c>
      <c r="C545" s="24">
        <v>23.024901197824789</v>
      </c>
      <c r="D545" s="24">
        <v>778.14894970422733</v>
      </c>
      <c r="E545" s="24">
        <v>309.85663150859443</v>
      </c>
      <c r="F545" s="24">
        <v>23.013184433209926</v>
      </c>
      <c r="G545" s="24">
        <v>7.671061477736643</v>
      </c>
      <c r="H545" s="24">
        <v>211.71061796107151</v>
      </c>
      <c r="I545" s="24">
        <v>1804.0961270313387</v>
      </c>
    </row>
    <row r="546" spans="1:9">
      <c r="A546" s="26" t="s">
        <v>1559</v>
      </c>
      <c r="B546" s="24">
        <v>2301.3184433209926</v>
      </c>
      <c r="C546" s="24">
        <v>69.074703593474368</v>
      </c>
      <c r="D546" s="24">
        <v>2334.4468491126818</v>
      </c>
      <c r="E546" s="24">
        <v>929.5698945257833</v>
      </c>
      <c r="F546" s="24">
        <v>69.039553299629773</v>
      </c>
      <c r="G546" s="24">
        <v>23.013184433209929</v>
      </c>
      <c r="H546" s="24">
        <v>635.13185388321449</v>
      </c>
      <c r="I546" s="24">
        <v>5412.2883810940166</v>
      </c>
    </row>
    <row r="547" spans="1:9">
      <c r="A547" s="26" t="s">
        <v>1569</v>
      </c>
      <c r="B547" s="24">
        <v>1534.2122955473285</v>
      </c>
      <c r="C547" s="24">
        <v>46.049802395649579</v>
      </c>
      <c r="D547" s="24">
        <v>1556.2978994084547</v>
      </c>
      <c r="E547" s="24">
        <v>619.71326301718886</v>
      </c>
      <c r="F547" s="24">
        <v>46.026368866419851</v>
      </c>
      <c r="G547" s="24">
        <v>15.342122955473286</v>
      </c>
      <c r="H547" s="24">
        <v>423.42123592214301</v>
      </c>
      <c r="I547" s="24">
        <v>3608.1922540626774</v>
      </c>
    </row>
    <row r="548" spans="1:9">
      <c r="A548" s="26" t="s">
        <v>1557</v>
      </c>
      <c r="B548" s="24">
        <v>103.96012365378455</v>
      </c>
      <c r="C548" s="24">
        <v>3.1203915945519096</v>
      </c>
      <c r="D548" s="24">
        <v>105.45667150119446</v>
      </c>
      <c r="E548" s="24">
        <v>41.992537564805239</v>
      </c>
      <c r="F548" s="24">
        <v>3.1188037096135361</v>
      </c>
      <c r="G548" s="24">
        <v>1.0396012365378455</v>
      </c>
      <c r="H548" s="24">
        <v>28.691546907724767</v>
      </c>
      <c r="I548" s="24">
        <v>244.49557208454269</v>
      </c>
    </row>
    <row r="549" spans="1:9">
      <c r="A549" s="26" t="s">
        <v>671</v>
      </c>
      <c r="B549" s="24">
        <v>3068.424591094657</v>
      </c>
      <c r="C549" s="24">
        <v>92.099604791299157</v>
      </c>
      <c r="D549" s="24">
        <v>3112.5957988169093</v>
      </c>
      <c r="E549" s="24">
        <v>1239.4265260343777</v>
      </c>
      <c r="F549" s="24">
        <v>92.052737732839702</v>
      </c>
      <c r="G549" s="24">
        <v>30.684245910946572</v>
      </c>
      <c r="H549" s="24">
        <v>846.84247184428602</v>
      </c>
      <c r="I549" s="24">
        <v>7216.3845081253548</v>
      </c>
    </row>
    <row r="550" spans="1:9">
      <c r="A550" s="26" t="s">
        <v>1561</v>
      </c>
      <c r="B550" s="24">
        <v>62.376074192270728</v>
      </c>
      <c r="C550" s="24">
        <v>1.8722349567311456</v>
      </c>
      <c r="D550" s="24">
        <v>63.274002900716674</v>
      </c>
      <c r="E550" s="24">
        <v>25.195522538883139</v>
      </c>
      <c r="F550" s="24">
        <v>1.8712822257681216</v>
      </c>
      <c r="G550" s="24">
        <v>0.62376074192270736</v>
      </c>
      <c r="H550" s="24">
        <v>17.214928144634861</v>
      </c>
      <c r="I550" s="24">
        <v>146.69734325072559</v>
      </c>
    </row>
    <row r="551" spans="1:9">
      <c r="A551" s="26" t="s">
        <v>1551</v>
      </c>
      <c r="B551" s="24">
        <v>187.12822257681219</v>
      </c>
      <c r="C551" s="24">
        <v>5.6167048701934377</v>
      </c>
      <c r="D551" s="24">
        <v>189.82200870215001</v>
      </c>
      <c r="E551" s="24">
        <v>75.586567616649432</v>
      </c>
      <c r="F551" s="24">
        <v>5.6138466773043652</v>
      </c>
      <c r="G551" s="24">
        <v>1.8712822257681219</v>
      </c>
      <c r="H551" s="24">
        <v>51.644784433904576</v>
      </c>
      <c r="I551" s="24">
        <v>440.09202975217681</v>
      </c>
    </row>
    <row r="552" spans="1:9">
      <c r="A552" s="26" t="s">
        <v>1570</v>
      </c>
      <c r="B552" s="24">
        <v>1534.2122955473285</v>
      </c>
      <c r="C552" s="24">
        <v>46.049802395649579</v>
      </c>
      <c r="D552" s="24">
        <v>1556.2978994084547</v>
      </c>
      <c r="E552" s="24">
        <v>619.71326301718886</v>
      </c>
      <c r="F552" s="24">
        <v>46.026368866419851</v>
      </c>
      <c r="G552" s="24">
        <v>15.342122955473286</v>
      </c>
      <c r="H552" s="24">
        <v>423.42123592214301</v>
      </c>
      <c r="I552" s="24">
        <v>3608.1922540626774</v>
      </c>
    </row>
    <row r="553" spans="1:9">
      <c r="A553" s="26" t="s">
        <v>1556</v>
      </c>
      <c r="B553" s="24">
        <v>103.96012365378455</v>
      </c>
      <c r="C553" s="24">
        <v>3.1203915945519096</v>
      </c>
      <c r="D553" s="24">
        <v>105.45667150119446</v>
      </c>
      <c r="E553" s="24">
        <v>41.992537564805239</v>
      </c>
      <c r="F553" s="24">
        <v>3.1188037096135361</v>
      </c>
      <c r="G553" s="24">
        <v>1.0396012365378455</v>
      </c>
      <c r="H553" s="24">
        <v>28.691546907724767</v>
      </c>
      <c r="I553" s="24">
        <v>244.49557208454269</v>
      </c>
    </row>
    <row r="554" spans="1:9">
      <c r="A554" s="26" t="s">
        <v>1560</v>
      </c>
      <c r="B554" s="24">
        <v>1929.2607654317098</v>
      </c>
      <c r="C554" s="24">
        <v>57.907290454946832</v>
      </c>
      <c r="D554" s="24">
        <v>1957.0332511129936</v>
      </c>
      <c r="E554" s="24">
        <v>779.28490576344871</v>
      </c>
      <c r="F554" s="24">
        <v>57.877822962951285</v>
      </c>
      <c r="G554" s="24">
        <v>19.292607654317099</v>
      </c>
      <c r="H554" s="24">
        <v>532.44911417149717</v>
      </c>
      <c r="I554" s="24">
        <v>4537.2754279839392</v>
      </c>
    </row>
    <row r="555" spans="1:9">
      <c r="A555" s="26" t="s">
        <v>1568</v>
      </c>
      <c r="B555" s="24">
        <v>1749.0020169239547</v>
      </c>
      <c r="C555" s="24">
        <v>52.496774731040517</v>
      </c>
      <c r="D555" s="24">
        <v>1774.1796053256385</v>
      </c>
      <c r="E555" s="24">
        <v>706.47311983959537</v>
      </c>
      <c r="F555" s="24">
        <v>52.470060507718628</v>
      </c>
      <c r="G555" s="24">
        <v>17.490020169239546</v>
      </c>
      <c r="H555" s="24">
        <v>482.7002089512431</v>
      </c>
      <c r="I555" s="24">
        <v>4113.339169631452</v>
      </c>
    </row>
    <row r="556" spans="1:9">
      <c r="A556" s="26" t="s">
        <v>1542</v>
      </c>
      <c r="B556" s="24">
        <v>767.10614777366425</v>
      </c>
      <c r="C556" s="24">
        <v>23.024901197824789</v>
      </c>
      <c r="D556" s="24">
        <v>778.14894970422733</v>
      </c>
      <c r="E556" s="24">
        <v>309.85663150859443</v>
      </c>
      <c r="F556" s="24">
        <v>23.013184433209926</v>
      </c>
      <c r="G556" s="24">
        <v>7.671061477736643</v>
      </c>
      <c r="H556" s="24">
        <v>211.71061796107151</v>
      </c>
      <c r="I556" s="24">
        <v>1804.0961270313387</v>
      </c>
    </row>
    <row r="557" spans="1:9">
      <c r="A557" s="26" t="s">
        <v>1550</v>
      </c>
      <c r="B557" s="24">
        <v>374.25644515362438</v>
      </c>
      <c r="C557" s="24">
        <v>11.233409740386874</v>
      </c>
      <c r="D557" s="24">
        <v>379.64401740430009</v>
      </c>
      <c r="E557" s="24">
        <v>151.17313523329886</v>
      </c>
      <c r="F557" s="24">
        <v>11.22769335460873</v>
      </c>
      <c r="G557" s="24">
        <v>3.7425644515362437</v>
      </c>
      <c r="H557" s="24">
        <v>103.28956886780917</v>
      </c>
      <c r="I557" s="24">
        <v>880.18405950435363</v>
      </c>
    </row>
    <row r="558" spans="1:9">
      <c r="A558" s="26" t="s">
        <v>1549</v>
      </c>
      <c r="B558" s="24">
        <v>384.65245751900284</v>
      </c>
      <c r="C558" s="24">
        <v>11.545448899842064</v>
      </c>
      <c r="D558" s="24">
        <v>390.1896845544195</v>
      </c>
      <c r="E558" s="24">
        <v>155.37238898977938</v>
      </c>
      <c r="F558" s="24">
        <v>11.539573725570083</v>
      </c>
      <c r="G558" s="24">
        <v>3.8465245751900285</v>
      </c>
      <c r="H558" s="24">
        <v>106.15872355858164</v>
      </c>
      <c r="I558" s="24">
        <v>904.63361671280791</v>
      </c>
    </row>
    <row r="559" spans="1:9">
      <c r="A559" s="26" t="s">
        <v>1563</v>
      </c>
      <c r="B559" s="24">
        <v>1534.2122955473285</v>
      </c>
      <c r="C559" s="24">
        <v>46.049802395649579</v>
      </c>
      <c r="D559" s="24">
        <v>1556.2978994084547</v>
      </c>
      <c r="E559" s="24">
        <v>619.71326301718886</v>
      </c>
      <c r="F559" s="24">
        <v>46.026368866419851</v>
      </c>
      <c r="G559" s="24">
        <v>15.342122955473286</v>
      </c>
      <c r="H559" s="24">
        <v>423.42123592214301</v>
      </c>
      <c r="I559" s="24">
        <v>3608.1922540626774</v>
      </c>
    </row>
    <row r="560" spans="1:9">
      <c r="A560" s="26" t="s">
        <v>1545</v>
      </c>
      <c r="B560" s="24">
        <v>207.9202473075691</v>
      </c>
      <c r="C560" s="24">
        <v>6.2407831891038192</v>
      </c>
      <c r="D560" s="24">
        <v>210.91334300238893</v>
      </c>
      <c r="E560" s="24">
        <v>83.985075129610479</v>
      </c>
      <c r="F560" s="24">
        <v>6.2376074192270723</v>
      </c>
      <c r="G560" s="24">
        <v>2.0792024730756911</v>
      </c>
      <c r="H560" s="24">
        <v>57.383093815449534</v>
      </c>
      <c r="I560" s="24">
        <v>488.99114416908537</v>
      </c>
    </row>
    <row r="561" spans="1:9">
      <c r="A561" s="26" t="s">
        <v>1573</v>
      </c>
      <c r="B561" s="24">
        <v>1534.2122955473285</v>
      </c>
      <c r="C561" s="24">
        <v>46.049802395649579</v>
      </c>
      <c r="D561" s="24">
        <v>1556.2978994084547</v>
      </c>
      <c r="E561" s="24">
        <v>619.71326301718886</v>
      </c>
      <c r="F561" s="24">
        <v>46.026368866419851</v>
      </c>
      <c r="G561" s="24">
        <v>15.342122955473286</v>
      </c>
      <c r="H561" s="24">
        <v>423.42123592214301</v>
      </c>
      <c r="I561" s="24">
        <v>3608.1922540626774</v>
      </c>
    </row>
    <row r="562" spans="1:9">
      <c r="A562" s="26" t="s">
        <v>1564</v>
      </c>
      <c r="B562" s="24">
        <v>7314.7579127262288</v>
      </c>
      <c r="C562" s="24">
        <v>219.55446285410494</v>
      </c>
      <c r="D562" s="24">
        <v>7420.0567987209324</v>
      </c>
      <c r="E562" s="24">
        <v>2954.644873745593</v>
      </c>
      <c r="F562" s="24">
        <v>219.44273738178686</v>
      </c>
      <c r="G562" s="24">
        <v>73.14757912726229</v>
      </c>
      <c r="H562" s="24">
        <v>2018.7713557417969</v>
      </c>
      <c r="I562" s="24">
        <v>17202.999166179125</v>
      </c>
    </row>
    <row r="563" spans="1:9">
      <c r="A563" s="26" t="s">
        <v>1574</v>
      </c>
      <c r="B563" s="24">
        <v>8837.0628223526128</v>
      </c>
      <c r="C563" s="24">
        <v>265.24686179894155</v>
      </c>
      <c r="D563" s="24">
        <v>8964.2759005927001</v>
      </c>
      <c r="E563" s="24">
        <v>3569.5483949790087</v>
      </c>
      <c r="F563" s="24">
        <v>265.11188467057832</v>
      </c>
      <c r="G563" s="24">
        <v>88.370628223526126</v>
      </c>
      <c r="H563" s="24">
        <v>2438.9063189115436</v>
      </c>
      <c r="I563" s="24">
        <v>20783.187383401022</v>
      </c>
    </row>
    <row r="564" spans="1:9">
      <c r="A564" s="26" t="s">
        <v>1576</v>
      </c>
      <c r="B564" s="24">
        <v>3068.424591094657</v>
      </c>
      <c r="C564" s="24">
        <v>92.099604791299157</v>
      </c>
      <c r="D564" s="24">
        <v>3112.5957988169093</v>
      </c>
      <c r="E564" s="24">
        <v>1239.4265260343777</v>
      </c>
      <c r="F564" s="24">
        <v>92.052737732839702</v>
      </c>
      <c r="G564" s="24">
        <v>30.684245910946572</v>
      </c>
      <c r="H564" s="24">
        <v>846.84247184428602</v>
      </c>
      <c r="I564" s="24">
        <v>7216.3845081253548</v>
      </c>
    </row>
    <row r="565" spans="1:9">
      <c r="A565" s="26" t="s">
        <v>1553</v>
      </c>
      <c r="B565" s="24">
        <v>1902.4232464786874</v>
      </c>
      <c r="C565" s="24">
        <v>57.101754970605477</v>
      </c>
      <c r="D565" s="24">
        <v>1929.8093952664838</v>
      </c>
      <c r="E565" s="24">
        <v>768.44444614131419</v>
      </c>
      <c r="F565" s="24">
        <v>57.072697394360617</v>
      </c>
      <c r="G565" s="24">
        <v>19.024232464786873</v>
      </c>
      <c r="H565" s="24">
        <v>525.04233254345741</v>
      </c>
      <c r="I565" s="24">
        <v>4474.1583950377199</v>
      </c>
    </row>
    <row r="566" spans="1:9">
      <c r="A566" s="26" t="s">
        <v>1566</v>
      </c>
      <c r="B566" s="24">
        <v>767.10614777366425</v>
      </c>
      <c r="C566" s="24">
        <v>23.024901197824789</v>
      </c>
      <c r="D566" s="24">
        <v>778.14894970422733</v>
      </c>
      <c r="E566" s="24">
        <v>309.85663150859443</v>
      </c>
      <c r="F566" s="24">
        <v>23.013184433209926</v>
      </c>
      <c r="G566" s="24">
        <v>7.671061477736643</v>
      </c>
      <c r="H566" s="24">
        <v>211.71061796107151</v>
      </c>
      <c r="I566" s="24">
        <v>1804.0961270313387</v>
      </c>
    </row>
    <row r="567" spans="1:9">
      <c r="A567" s="26" t="s">
        <v>1543</v>
      </c>
      <c r="B567" s="24">
        <v>124.75214838454146</v>
      </c>
      <c r="C567" s="24">
        <v>3.7444699134622912</v>
      </c>
      <c r="D567" s="24">
        <v>126.54800580143335</v>
      </c>
      <c r="E567" s="24">
        <v>50.391045077766279</v>
      </c>
      <c r="F567" s="24">
        <v>3.7425644515362433</v>
      </c>
      <c r="G567" s="24">
        <v>1.2475214838454147</v>
      </c>
      <c r="H567" s="24">
        <v>34.429856289269722</v>
      </c>
      <c r="I567" s="24">
        <v>293.39468650145119</v>
      </c>
    </row>
    <row r="568" spans="1:9">
      <c r="A568" s="26" t="s">
        <v>1554</v>
      </c>
      <c r="B568" s="24">
        <v>981.89586915029031</v>
      </c>
      <c r="C568" s="24">
        <v>29.471873533215728</v>
      </c>
      <c r="D568" s="24">
        <v>996.03065562141114</v>
      </c>
      <c r="E568" s="24">
        <v>396.61648833100094</v>
      </c>
      <c r="F568" s="24">
        <v>29.456876074508706</v>
      </c>
      <c r="G568" s="24">
        <v>9.8189586915029032</v>
      </c>
      <c r="H568" s="24">
        <v>270.98959099017156</v>
      </c>
      <c r="I568" s="24">
        <v>2309.2430426001138</v>
      </c>
    </row>
    <row r="569" spans="1:9">
      <c r="A569" s="26" t="s">
        <v>1575</v>
      </c>
      <c r="B569" s="24">
        <v>3835.5307388683214</v>
      </c>
      <c r="C569" s="24">
        <v>115.12450598912395</v>
      </c>
      <c r="D569" s="24">
        <v>3890.7447485211369</v>
      </c>
      <c r="E569" s="24">
        <v>1549.283157542972</v>
      </c>
      <c r="F569" s="24">
        <v>115.06592216604962</v>
      </c>
      <c r="G569" s="24">
        <v>38.355307388683215</v>
      </c>
      <c r="H569" s="24">
        <v>1058.5530898053576</v>
      </c>
      <c r="I569" s="24">
        <v>9020.4806351566949</v>
      </c>
    </row>
    <row r="570" spans="1:9">
      <c r="A570" s="26" t="s">
        <v>1544</v>
      </c>
      <c r="B570" s="24">
        <v>3988.951968423054</v>
      </c>
      <c r="C570" s="24">
        <v>119.7294862286889</v>
      </c>
      <c r="D570" s="24">
        <v>4046.3745384619824</v>
      </c>
      <c r="E570" s="24">
        <v>1611.2544838446911</v>
      </c>
      <c r="F570" s="24">
        <v>119.66855905269161</v>
      </c>
      <c r="G570" s="24">
        <v>39.889519684230542</v>
      </c>
      <c r="H570" s="24">
        <v>1100.8952133975718</v>
      </c>
      <c r="I570" s="24">
        <v>9381.2998605629618</v>
      </c>
    </row>
    <row r="571" spans="1:9">
      <c r="A571" s="26" t="s">
        <v>1555</v>
      </c>
      <c r="B571" s="24">
        <v>228.71227203832601</v>
      </c>
      <c r="C571" s="24">
        <v>6.8648615080142008</v>
      </c>
      <c r="D571" s="24">
        <v>232.00467730262781</v>
      </c>
      <c r="E571" s="24">
        <v>92.383582642571525</v>
      </c>
      <c r="F571" s="24">
        <v>6.8613681611497794</v>
      </c>
      <c r="G571" s="24">
        <v>2.2871227203832603</v>
      </c>
      <c r="H571" s="24">
        <v>63.121403196994493</v>
      </c>
      <c r="I571" s="24">
        <v>537.89025858599393</v>
      </c>
    </row>
    <row r="572" spans="1:9">
      <c r="A572" s="26" t="s">
        <v>1572</v>
      </c>
      <c r="B572" s="24">
        <v>72.772086557649203</v>
      </c>
      <c r="C572" s="24">
        <v>2.1842741161863368</v>
      </c>
      <c r="D572" s="24">
        <v>73.819670050836137</v>
      </c>
      <c r="E572" s="24">
        <v>29.39477629536367</v>
      </c>
      <c r="F572" s="24">
        <v>2.1831625967294759</v>
      </c>
      <c r="G572" s="24">
        <v>0.72772086557649207</v>
      </c>
      <c r="H572" s="24">
        <v>20.08408283540734</v>
      </c>
      <c r="I572" s="24">
        <v>171.1469004591799</v>
      </c>
    </row>
    <row r="573" spans="1:9">
      <c r="A573" s="26" t="s">
        <v>1552</v>
      </c>
      <c r="B573" s="24">
        <v>582.17669246119351</v>
      </c>
      <c r="C573" s="24">
        <v>17.474192929490695</v>
      </c>
      <c r="D573" s="24">
        <v>590.55736040668899</v>
      </c>
      <c r="E573" s="24">
        <v>235.15821036290933</v>
      </c>
      <c r="F573" s="24">
        <v>17.465300773835803</v>
      </c>
      <c r="G573" s="24">
        <v>5.8217669246119357</v>
      </c>
      <c r="H573" s="24">
        <v>160.67266268325869</v>
      </c>
      <c r="I573" s="24">
        <v>1369.175203673439</v>
      </c>
    </row>
    <row r="574" spans="1:9">
      <c r="A574" s="26" t="s">
        <v>1558</v>
      </c>
      <c r="B574" s="24">
        <v>103.96012365378455</v>
      </c>
      <c r="C574" s="24">
        <v>3.1203915945519096</v>
      </c>
      <c r="D574" s="24">
        <v>105.45667150119446</v>
      </c>
      <c r="E574" s="24">
        <v>41.992537564805239</v>
      </c>
      <c r="F574" s="24">
        <v>3.1188037096135361</v>
      </c>
      <c r="G574" s="24">
        <v>1.0396012365378455</v>
      </c>
      <c r="H574" s="24">
        <v>28.691546907724767</v>
      </c>
      <c r="I574" s="24">
        <v>244.49557208454269</v>
      </c>
    </row>
    <row r="575" spans="1:9">
      <c r="A575" s="26" t="s">
        <v>1547</v>
      </c>
      <c r="B575" s="24">
        <v>124.75214838454146</v>
      </c>
      <c r="C575" s="24">
        <v>3.7444699134622912</v>
      </c>
      <c r="D575" s="24">
        <v>126.54800580143335</v>
      </c>
      <c r="E575" s="24">
        <v>50.391045077766279</v>
      </c>
      <c r="F575" s="24">
        <v>3.7425644515362433</v>
      </c>
      <c r="G575" s="24">
        <v>1.2475214838454147</v>
      </c>
      <c r="H575" s="24">
        <v>34.429856289269722</v>
      </c>
      <c r="I575" s="24">
        <v>293.39468650145119</v>
      </c>
    </row>
    <row r="576" spans="1:9">
      <c r="A576" s="26" t="s">
        <v>1562</v>
      </c>
      <c r="B576" s="24">
        <v>124.75214838454146</v>
      </c>
      <c r="C576" s="24">
        <v>3.7444699134622912</v>
      </c>
      <c r="D576" s="24">
        <v>126.54800580143335</v>
      </c>
      <c r="E576" s="24">
        <v>50.391045077766279</v>
      </c>
      <c r="F576" s="24">
        <v>3.7425644515362433</v>
      </c>
      <c r="G576" s="24">
        <v>1.2475214838454147</v>
      </c>
      <c r="H576" s="24">
        <v>34.429856289269722</v>
      </c>
      <c r="I576" s="24">
        <v>293.39468650145119</v>
      </c>
    </row>
    <row r="577" spans="1:9">
      <c r="A577" s="26" t="s">
        <v>1571</v>
      </c>
      <c r="B577" s="24">
        <v>3068.424591094657</v>
      </c>
      <c r="C577" s="24">
        <v>92.099604791299157</v>
      </c>
      <c r="D577" s="24">
        <v>3112.5957988169093</v>
      </c>
      <c r="E577" s="24">
        <v>1239.4265260343777</v>
      </c>
      <c r="F577" s="24">
        <v>92.052737732839702</v>
      </c>
      <c r="G577" s="24">
        <v>30.684245910946572</v>
      </c>
      <c r="H577" s="24">
        <v>846.84247184428602</v>
      </c>
      <c r="I577" s="24">
        <v>7216.3845081253548</v>
      </c>
    </row>
    <row r="578" spans="1:9">
      <c r="A578" s="26" t="s">
        <v>1565</v>
      </c>
      <c r="B578" s="24">
        <v>1534.2122955473285</v>
      </c>
      <c r="C578" s="24">
        <v>46.049802395649579</v>
      </c>
      <c r="D578" s="24">
        <v>1556.2978994084547</v>
      </c>
      <c r="E578" s="24">
        <v>619.71326301718886</v>
      </c>
      <c r="F578" s="24">
        <v>46.026368866419851</v>
      </c>
      <c r="G578" s="24">
        <v>15.342122955473286</v>
      </c>
      <c r="H578" s="24">
        <v>423.42123592214301</v>
      </c>
      <c r="I578" s="24">
        <v>3608.1922540626774</v>
      </c>
    </row>
    <row r="579" spans="1:9">
      <c r="A579" s="26" t="s">
        <v>1567</v>
      </c>
      <c r="B579" s="24">
        <v>2761.5821319851912</v>
      </c>
      <c r="C579" s="24">
        <v>82.889644312169239</v>
      </c>
      <c r="D579" s="24">
        <v>2801.3362189352183</v>
      </c>
      <c r="E579" s="24">
        <v>1115.4838734309401</v>
      </c>
      <c r="F579" s="24">
        <v>82.847463959555739</v>
      </c>
      <c r="G579" s="24">
        <v>27.615821319851914</v>
      </c>
      <c r="H579" s="24">
        <v>762.15822465985741</v>
      </c>
      <c r="I579" s="24">
        <v>6494.7460573128192</v>
      </c>
    </row>
    <row r="580" spans="1:9">
      <c r="A580" s="26" t="s">
        <v>1548</v>
      </c>
      <c r="B580" s="24">
        <v>280.6923338652183</v>
      </c>
      <c r="C580" s="24">
        <v>8.4250573052901565</v>
      </c>
      <c r="D580" s="24">
        <v>284.73301305322502</v>
      </c>
      <c r="E580" s="24">
        <v>113.37985142497413</v>
      </c>
      <c r="F580" s="24">
        <v>8.4207700159565473</v>
      </c>
      <c r="G580" s="24">
        <v>2.806923338652183</v>
      </c>
      <c r="H580" s="24">
        <v>77.467176650856885</v>
      </c>
      <c r="I580" s="24">
        <v>660.13804462826522</v>
      </c>
    </row>
    <row r="581" spans="1:9">
      <c r="A581" s="26" t="s">
        <v>1541</v>
      </c>
      <c r="B581" s="24">
        <v>3130.8006652869281</v>
      </c>
      <c r="C581" s="24">
        <v>93.971839748030305</v>
      </c>
      <c r="D581" s="24">
        <v>3175.8698017176266</v>
      </c>
      <c r="E581" s="24">
        <v>1264.6220485732608</v>
      </c>
      <c r="F581" s="24">
        <v>93.924019958607829</v>
      </c>
      <c r="G581" s="24">
        <v>31.308006652869281</v>
      </c>
      <c r="H581" s="24">
        <v>864.05739998892091</v>
      </c>
      <c r="I581" s="24">
        <v>7363.0818513760805</v>
      </c>
    </row>
    <row r="582" spans="1:9">
      <c r="A582" s="25" t="s">
        <v>5</v>
      </c>
      <c r="B582" s="24">
        <v>12875.199963979905</v>
      </c>
      <c r="C582" s="24">
        <v>924.5296767846969</v>
      </c>
      <c r="D582" s="24">
        <v>36752.76291103175</v>
      </c>
      <c r="E582" s="24">
        <v>6764.1923639561164</v>
      </c>
      <c r="F582" s="24">
        <v>386.2559989193972</v>
      </c>
      <c r="G582" s="24">
        <v>128.75199963979907</v>
      </c>
      <c r="H582" s="24">
        <v>10697.581974786155</v>
      </c>
      <c r="I582" s="24">
        <v>90758.270230131457</v>
      </c>
    </row>
    <row r="583" spans="1:9">
      <c r="A583" s="26" t="s">
        <v>1373</v>
      </c>
      <c r="B583" s="24">
        <v>691.66756529392433</v>
      </c>
      <c r="C583" s="24">
        <v>49.666583227650456</v>
      </c>
      <c r="D583" s="24">
        <v>1974.3921734509729</v>
      </c>
      <c r="E583" s="24">
        <v>363.37862531426413</v>
      </c>
      <c r="F583" s="24">
        <v>20.750026958817731</v>
      </c>
      <c r="G583" s="24">
        <v>6.9166756529392437</v>
      </c>
      <c r="H583" s="24">
        <v>574.68392721920293</v>
      </c>
      <c r="I583" s="24">
        <v>4875.6176196084934</v>
      </c>
    </row>
    <row r="584" spans="1:9">
      <c r="A584" s="26" t="s">
        <v>1376</v>
      </c>
      <c r="B584" s="24">
        <v>97.218965986894318</v>
      </c>
      <c r="C584" s="24">
        <v>6.9810037477213776</v>
      </c>
      <c r="D584" s="24">
        <v>277.51534868336933</v>
      </c>
      <c r="E584" s="24">
        <v>51.075539735305519</v>
      </c>
      <c r="F584" s="24">
        <v>2.9165689796068301</v>
      </c>
      <c r="G584" s="24">
        <v>0.97218965986894346</v>
      </c>
      <c r="H584" s="24">
        <v>80.776054823094825</v>
      </c>
      <c r="I584" s="24">
        <v>685.30393401401341</v>
      </c>
    </row>
    <row r="585" spans="1:9">
      <c r="A585" s="26" t="s">
        <v>1381</v>
      </c>
      <c r="B585" s="24">
        <v>637.65702863453851</v>
      </c>
      <c r="C585" s="24">
        <v>45.788247812249686</v>
      </c>
      <c r="D585" s="24">
        <v>1820.2169797379897</v>
      </c>
      <c r="E585" s="24">
        <v>335.00332546131654</v>
      </c>
      <c r="F585" s="24">
        <v>19.129710859036159</v>
      </c>
      <c r="G585" s="24">
        <v>6.3765702863453857</v>
      </c>
      <c r="H585" s="24">
        <v>529.80834120637246</v>
      </c>
      <c r="I585" s="24">
        <v>4494.8932118229304</v>
      </c>
    </row>
    <row r="586" spans="1:9">
      <c r="A586" s="26" t="s">
        <v>1374</v>
      </c>
      <c r="B586" s="24">
        <v>43.20842932750859</v>
      </c>
      <c r="C586" s="24">
        <v>3.1026683323206119</v>
      </c>
      <c r="D586" s="24">
        <v>123.34015497038635</v>
      </c>
      <c r="E586" s="24">
        <v>22.700239882358009</v>
      </c>
      <c r="F586" s="24">
        <v>1.2962528798252577</v>
      </c>
      <c r="G586" s="24">
        <v>0.43208429327508596</v>
      </c>
      <c r="H586" s="24">
        <v>35.900468810264364</v>
      </c>
      <c r="I586" s="24">
        <v>304.57952622845039</v>
      </c>
    </row>
    <row r="587" spans="1:9">
      <c r="A587" s="26" t="s">
        <v>1371</v>
      </c>
      <c r="B587" s="24">
        <v>32.406321995631444</v>
      </c>
      <c r="C587" s="24">
        <v>2.327001249240459</v>
      </c>
      <c r="D587" s="24">
        <v>92.50511622778977</v>
      </c>
      <c r="E587" s="24">
        <v>17.025179911768507</v>
      </c>
      <c r="F587" s="24">
        <v>0.97218965986894335</v>
      </c>
      <c r="G587" s="24">
        <v>0.32406321995631449</v>
      </c>
      <c r="H587" s="24">
        <v>26.925351607698275</v>
      </c>
      <c r="I587" s="24">
        <v>228.43464467133782</v>
      </c>
    </row>
    <row r="588" spans="1:9">
      <c r="A588" s="26" t="s">
        <v>1370</v>
      </c>
      <c r="B588" s="24">
        <v>32.406321995631444</v>
      </c>
      <c r="C588" s="24">
        <v>2.327001249240459</v>
      </c>
      <c r="D588" s="24">
        <v>92.50511622778977</v>
      </c>
      <c r="E588" s="24">
        <v>17.025179911768507</v>
      </c>
      <c r="F588" s="24">
        <v>0.97218965986894335</v>
      </c>
      <c r="G588" s="24">
        <v>0.32406321995631449</v>
      </c>
      <c r="H588" s="24">
        <v>26.925351607698275</v>
      </c>
      <c r="I588" s="24">
        <v>228.43464467133782</v>
      </c>
    </row>
    <row r="589" spans="1:9">
      <c r="A589" s="26" t="s">
        <v>1372</v>
      </c>
      <c r="B589" s="24">
        <v>637.65702863453862</v>
      </c>
      <c r="C589" s="24">
        <v>45.788247812249693</v>
      </c>
      <c r="D589" s="24">
        <v>1820.21697973799</v>
      </c>
      <c r="E589" s="24">
        <v>335.00332546131659</v>
      </c>
      <c r="F589" s="24">
        <v>19.129710859036159</v>
      </c>
      <c r="G589" s="24">
        <v>6.3765702863453866</v>
      </c>
      <c r="H589" s="24">
        <v>529.80834120637246</v>
      </c>
      <c r="I589" s="24">
        <v>4494.8932118229304</v>
      </c>
    </row>
    <row r="590" spans="1:9">
      <c r="A590" s="26" t="s">
        <v>5</v>
      </c>
      <c r="B590" s="24">
        <v>1155.0158521817739</v>
      </c>
      <c r="C590" s="24">
        <v>82.938240608787424</v>
      </c>
      <c r="D590" s="24">
        <v>3297.0380182427962</v>
      </c>
      <c r="E590" s="24">
        <v>606.80606355112388</v>
      </c>
      <c r="F590" s="24">
        <v>34.65047556545322</v>
      </c>
      <c r="G590" s="24">
        <v>11.550158521817741</v>
      </c>
      <c r="H590" s="24">
        <v>959.66484368858232</v>
      </c>
      <c r="I590" s="24">
        <v>8141.7951663405001</v>
      </c>
    </row>
    <row r="591" spans="1:9">
      <c r="A591" s="26" t="s">
        <v>1368</v>
      </c>
      <c r="B591" s="24">
        <v>54.010536659385735</v>
      </c>
      <c r="C591" s="24">
        <v>3.8783354154007652</v>
      </c>
      <c r="D591" s="24">
        <v>154.17519371298295</v>
      </c>
      <c r="E591" s="24">
        <v>28.37529985294751</v>
      </c>
      <c r="F591" s="24">
        <v>1.6203160997815722</v>
      </c>
      <c r="G591" s="24">
        <v>0.54010536659385744</v>
      </c>
      <c r="H591" s="24">
        <v>44.875586012830453</v>
      </c>
      <c r="I591" s="24">
        <v>380.72440778556302</v>
      </c>
    </row>
    <row r="592" spans="1:9">
      <c r="A592" s="26" t="s">
        <v>1375</v>
      </c>
      <c r="B592" s="24">
        <v>2843.7600369354918</v>
      </c>
      <c r="C592" s="24">
        <v>204.20191959399315</v>
      </c>
      <c r="D592" s="24">
        <v>8117.62448006669</v>
      </c>
      <c r="E592" s="24">
        <v>1494.0148487462075</v>
      </c>
      <c r="F592" s="24">
        <v>85.312801108064761</v>
      </c>
      <c r="G592" s="24">
        <v>28.437600369354925</v>
      </c>
      <c r="H592" s="24">
        <v>2362.78707879071</v>
      </c>
      <c r="I592" s="24">
        <v>20045.882209510884</v>
      </c>
    </row>
    <row r="593" spans="1:9">
      <c r="A593" s="26" t="s">
        <v>1380</v>
      </c>
      <c r="B593" s="24">
        <v>3028.8708860140578</v>
      </c>
      <c r="C593" s="24">
        <v>217.49417710818602</v>
      </c>
      <c r="D593" s="24">
        <v>8646.0306537554516</v>
      </c>
      <c r="E593" s="24">
        <v>1591.2657959412536</v>
      </c>
      <c r="F593" s="24">
        <v>90.866126580421763</v>
      </c>
      <c r="G593" s="24">
        <v>30.288708860140584</v>
      </c>
      <c r="H593" s="24">
        <v>2516.5896207302694</v>
      </c>
      <c r="I593" s="24">
        <v>21350.742756158921</v>
      </c>
    </row>
    <row r="594" spans="1:9">
      <c r="A594" s="26" t="s">
        <v>1378</v>
      </c>
      <c r="B594" s="24">
        <v>32.406321995631444</v>
      </c>
      <c r="C594" s="24">
        <v>2.327001249240459</v>
      </c>
      <c r="D594" s="24">
        <v>92.50511622778977</v>
      </c>
      <c r="E594" s="24">
        <v>17.025179911768507</v>
      </c>
      <c r="F594" s="24">
        <v>0.97218965986894335</v>
      </c>
      <c r="G594" s="24">
        <v>0.32406321995631449</v>
      </c>
      <c r="H594" s="24">
        <v>26.925351607698275</v>
      </c>
      <c r="I594" s="24">
        <v>228.43464467133782</v>
      </c>
    </row>
    <row r="595" spans="1:9">
      <c r="A595" s="26" t="s">
        <v>1369</v>
      </c>
      <c r="B595" s="24">
        <v>2104.2681944939768</v>
      </c>
      <c r="C595" s="24">
        <v>151.10121778042395</v>
      </c>
      <c r="D595" s="24">
        <v>6006.7160331353671</v>
      </c>
      <c r="E595" s="24">
        <v>1105.5109740223445</v>
      </c>
      <c r="F595" s="24">
        <v>63.128045834819332</v>
      </c>
      <c r="G595" s="24">
        <v>21.042681944939773</v>
      </c>
      <c r="H595" s="24">
        <v>1748.3675259810293</v>
      </c>
      <c r="I595" s="24">
        <v>14833.14759901567</v>
      </c>
    </row>
    <row r="596" spans="1:9">
      <c r="A596" s="26" t="s">
        <v>1377</v>
      </c>
      <c r="B596" s="24">
        <v>64.812643991262888</v>
      </c>
      <c r="C596" s="24">
        <v>4.6540024984809181</v>
      </c>
      <c r="D596" s="24">
        <v>185.01023245557954</v>
      </c>
      <c r="E596" s="24">
        <v>34.050359823537015</v>
      </c>
      <c r="F596" s="24">
        <v>1.9443793197378867</v>
      </c>
      <c r="G596" s="24">
        <v>0.64812643991262897</v>
      </c>
      <c r="H596" s="24">
        <v>53.85070321539655</v>
      </c>
      <c r="I596" s="24">
        <v>456.86928934267564</v>
      </c>
    </row>
    <row r="597" spans="1:9">
      <c r="A597" s="26" t="s">
        <v>1379</v>
      </c>
      <c r="B597" s="24">
        <v>64.812643991262888</v>
      </c>
      <c r="C597" s="24">
        <v>4.6540024984809181</v>
      </c>
      <c r="D597" s="24">
        <v>185.01023245557954</v>
      </c>
      <c r="E597" s="24">
        <v>34.050359823537015</v>
      </c>
      <c r="F597" s="24">
        <v>1.9443793197378867</v>
      </c>
      <c r="G597" s="24">
        <v>0.64812643991262897</v>
      </c>
      <c r="H597" s="24">
        <v>53.85070321539655</v>
      </c>
      <c r="I597" s="24">
        <v>456.86928934267564</v>
      </c>
    </row>
    <row r="598" spans="1:9">
      <c r="A598" s="26" t="s">
        <v>1382</v>
      </c>
      <c r="B598" s="24">
        <v>1355.0211858483945</v>
      </c>
      <c r="C598" s="24">
        <v>97.300026601030595</v>
      </c>
      <c r="D598" s="24">
        <v>3867.9610819432287</v>
      </c>
      <c r="E598" s="24">
        <v>711.88206660529772</v>
      </c>
      <c r="F598" s="24">
        <v>40.650635575451837</v>
      </c>
      <c r="G598" s="24">
        <v>13.550211858483946</v>
      </c>
      <c r="H598" s="24">
        <v>1125.8427250635414</v>
      </c>
      <c r="I598" s="24">
        <v>9551.6480751237268</v>
      </c>
    </row>
    <row r="599" spans="1:9">
      <c r="A599" s="25" t="s">
        <v>4</v>
      </c>
      <c r="B599" s="24">
        <v>25826.59588193279</v>
      </c>
      <c r="C599" s="24">
        <v>1436.6230626920649</v>
      </c>
      <c r="D599" s="24">
        <v>46022.279728752401</v>
      </c>
      <c r="E599" s="24">
        <v>18639.437931036518</v>
      </c>
      <c r="F599" s="24">
        <v>774.79787645798376</v>
      </c>
      <c r="G599" s="24">
        <v>258.26595881932798</v>
      </c>
      <c r="H599" s="24">
        <v>13167.706598368874</v>
      </c>
      <c r="I599" s="24">
        <v>111377.38015438741</v>
      </c>
    </row>
    <row r="600" spans="1:9">
      <c r="A600" s="26" t="s">
        <v>1359</v>
      </c>
      <c r="B600" s="24">
        <v>796.5940990026296</v>
      </c>
      <c r="C600" s="24">
        <v>44.311122513523429</v>
      </c>
      <c r="D600" s="24">
        <v>1419.5086577483894</v>
      </c>
      <c r="E600" s="24">
        <v>574.91379554889625</v>
      </c>
      <c r="F600" s="24">
        <v>23.897822970078884</v>
      </c>
      <c r="G600" s="24">
        <v>7.9659409900262963</v>
      </c>
      <c r="H600" s="24">
        <v>406.14401609917638</v>
      </c>
      <c r="I600" s="24">
        <v>3435.31777083422</v>
      </c>
    </row>
    <row r="601" spans="1:9">
      <c r="A601" s="26" t="s">
        <v>1357</v>
      </c>
      <c r="B601" s="24">
        <v>2044.1534630761364</v>
      </c>
      <c r="C601" s="24">
        <v>113.70751384201614</v>
      </c>
      <c r="D601" s="24">
        <v>3642.6249481837422</v>
      </c>
      <c r="E601" s="24">
        <v>1475.2959224942024</v>
      </c>
      <c r="F601" s="24">
        <v>61.324603892284088</v>
      </c>
      <c r="G601" s="24">
        <v>20.441534630761367</v>
      </c>
      <c r="H601" s="24">
        <v>1042.2129639878754</v>
      </c>
      <c r="I601" s="24">
        <v>8815.4264848434232</v>
      </c>
    </row>
    <row r="602" spans="1:9">
      <c r="A602" s="26" t="s">
        <v>1349</v>
      </c>
      <c r="B602" s="24">
        <v>1268.2703967990626</v>
      </c>
      <c r="C602" s="24">
        <v>70.54845749322169</v>
      </c>
      <c r="D602" s="24">
        <v>2260.0227780702053</v>
      </c>
      <c r="E602" s="24">
        <v>915.32958694895751</v>
      </c>
      <c r="F602" s="24">
        <v>38.048111903971879</v>
      </c>
      <c r="G602" s="24">
        <v>12.682703967990628</v>
      </c>
      <c r="H602" s="24">
        <v>646.62848130634598</v>
      </c>
      <c r="I602" s="24">
        <v>5469.4251913262115</v>
      </c>
    </row>
    <row r="603" spans="1:9">
      <c r="A603" s="26" t="s">
        <v>1356</v>
      </c>
      <c r="B603" s="24">
        <v>50.552689120827921</v>
      </c>
      <c r="C603" s="24">
        <v>2.8120298704518456</v>
      </c>
      <c r="D603" s="24">
        <v>90.083494177680535</v>
      </c>
      <c r="E603" s="24">
        <v>36.484626755391815</v>
      </c>
      <c r="F603" s="24">
        <v>1.5165806736248375</v>
      </c>
      <c r="G603" s="24">
        <v>0.50552689120827921</v>
      </c>
      <c r="H603" s="24">
        <v>25.774321213090506</v>
      </c>
      <c r="I603" s="24">
        <v>218.0088347599781</v>
      </c>
    </row>
    <row r="604" spans="1:9">
      <c r="A604" s="26" t="s">
        <v>1360</v>
      </c>
      <c r="B604" s="24">
        <v>647.38581702626925</v>
      </c>
      <c r="C604" s="24">
        <v>36.011303984909112</v>
      </c>
      <c r="D604" s="24">
        <v>1153.6236250342477</v>
      </c>
      <c r="E604" s="24">
        <v>467.22796179019531</v>
      </c>
      <c r="F604" s="24">
        <v>19.421574510788076</v>
      </c>
      <c r="G604" s="24">
        <v>6.4738581702626927</v>
      </c>
      <c r="H604" s="24">
        <v>330.07007712195917</v>
      </c>
      <c r="I604" s="24">
        <v>2791.8559836193717</v>
      </c>
    </row>
    <row r="605" spans="1:9">
      <c r="A605" s="26" t="s">
        <v>1352</v>
      </c>
      <c r="B605" s="24">
        <v>3735.9972539369273</v>
      </c>
      <c r="C605" s="24">
        <v>207.81754752722546</v>
      </c>
      <c r="D605" s="24">
        <v>6657.4438022169825</v>
      </c>
      <c r="E605" s="24">
        <v>2696.3247205953039</v>
      </c>
      <c r="F605" s="24">
        <v>112.07991761810783</v>
      </c>
      <c r="G605" s="24">
        <v>37.359972539369281</v>
      </c>
      <c r="H605" s="24">
        <v>1904.8006139503545</v>
      </c>
      <c r="I605" s="24">
        <v>16111.514978966732</v>
      </c>
    </row>
    <row r="606" spans="1:9">
      <c r="A606" s="26" t="s">
        <v>1351</v>
      </c>
      <c r="B606" s="24">
        <v>1417.4786787754233</v>
      </c>
      <c r="C606" s="24">
        <v>78.848276021836014</v>
      </c>
      <c r="D606" s="24">
        <v>2525.907810784347</v>
      </c>
      <c r="E606" s="24">
        <v>1023.0154207076584</v>
      </c>
      <c r="F606" s="24">
        <v>42.524360363262687</v>
      </c>
      <c r="G606" s="24">
        <v>14.174786787754233</v>
      </c>
      <c r="H606" s="24">
        <v>722.70242028356313</v>
      </c>
      <c r="I606" s="24">
        <v>6112.8869785410598</v>
      </c>
    </row>
    <row r="607" spans="1:9">
      <c r="A607" s="26" t="s">
        <v>293</v>
      </c>
      <c r="B607" s="24">
        <v>1193.6662558108826</v>
      </c>
      <c r="C607" s="24">
        <v>66.398548228914535</v>
      </c>
      <c r="D607" s="24">
        <v>2127.0802617131344</v>
      </c>
      <c r="E607" s="24">
        <v>861.48667006960704</v>
      </c>
      <c r="F607" s="24">
        <v>35.809987674326479</v>
      </c>
      <c r="G607" s="24">
        <v>11.936662558108827</v>
      </c>
      <c r="H607" s="24">
        <v>608.59151181773734</v>
      </c>
      <c r="I607" s="24">
        <v>5147.6942977187873</v>
      </c>
    </row>
    <row r="608" spans="1:9">
      <c r="A608" s="26" t="s">
        <v>1365</v>
      </c>
      <c r="B608" s="24">
        <v>596.8331279054413</v>
      </c>
      <c r="C608" s="24">
        <v>33.199274114457268</v>
      </c>
      <c r="D608" s="24">
        <v>1063.5401308565672</v>
      </c>
      <c r="E608" s="24">
        <v>430.74333503480352</v>
      </c>
      <c r="F608" s="24">
        <v>17.904993837163239</v>
      </c>
      <c r="G608" s="24">
        <v>5.9683312790544134</v>
      </c>
      <c r="H608" s="24">
        <v>304.29575590886867</v>
      </c>
      <c r="I608" s="24">
        <v>2573.8471488593937</v>
      </c>
    </row>
    <row r="609" spans="1:9">
      <c r="A609" s="26" t="s">
        <v>1366</v>
      </c>
      <c r="B609" s="24">
        <v>746.04140988180166</v>
      </c>
      <c r="C609" s="24">
        <v>41.499092643071585</v>
      </c>
      <c r="D609" s="24">
        <v>1329.4251635707089</v>
      </c>
      <c r="E609" s="24">
        <v>538.42916879350446</v>
      </c>
      <c r="F609" s="24">
        <v>22.381242296454047</v>
      </c>
      <c r="G609" s="24">
        <v>7.460414098818017</v>
      </c>
      <c r="H609" s="24">
        <v>380.36969488608588</v>
      </c>
      <c r="I609" s="24">
        <v>3217.308936074242</v>
      </c>
    </row>
    <row r="610" spans="1:9">
      <c r="A610" s="26" t="s">
        <v>1362</v>
      </c>
      <c r="B610" s="24">
        <v>721.98995801444937</v>
      </c>
      <c r="C610" s="24">
        <v>40.161213249216274</v>
      </c>
      <c r="D610" s="24">
        <v>1286.5661413913185</v>
      </c>
      <c r="E610" s="24">
        <v>521.07087866954578</v>
      </c>
      <c r="F610" s="24">
        <v>21.65969874043348</v>
      </c>
      <c r="G610" s="24">
        <v>7.2198995801444941</v>
      </c>
      <c r="H610" s="24">
        <v>368.10704661056775</v>
      </c>
      <c r="I610" s="24">
        <v>3113.5868772267959</v>
      </c>
    </row>
    <row r="611" spans="1:9">
      <c r="A611" s="26" t="s">
        <v>1361</v>
      </c>
      <c r="B611" s="24">
        <v>199.76097109718825</v>
      </c>
      <c r="C611" s="24">
        <v>11.111848399066162</v>
      </c>
      <c r="D611" s="24">
        <v>355.96852689182231</v>
      </c>
      <c r="E611" s="24">
        <v>144.1704605140927</v>
      </c>
      <c r="F611" s="24">
        <v>5.9928291329156469</v>
      </c>
      <c r="G611" s="24">
        <v>1.9976097109718824</v>
      </c>
      <c r="H611" s="24">
        <v>101.84826019030767</v>
      </c>
      <c r="I611" s="24">
        <v>861.47062197482649</v>
      </c>
    </row>
    <row r="612" spans="1:9">
      <c r="A612" s="26" t="s">
        <v>1367</v>
      </c>
      <c r="B612" s="24">
        <v>2611.1449345863057</v>
      </c>
      <c r="C612" s="24">
        <v>145.24682425075054</v>
      </c>
      <c r="D612" s="24">
        <v>4652.9880724974819</v>
      </c>
      <c r="E612" s="24">
        <v>1884.5020907772657</v>
      </c>
      <c r="F612" s="24">
        <v>78.334348037589166</v>
      </c>
      <c r="G612" s="24">
        <v>26.111449345863058</v>
      </c>
      <c r="H612" s="24">
        <v>1331.2939321013007</v>
      </c>
      <c r="I612" s="24">
        <v>11260.581276259847</v>
      </c>
    </row>
    <row r="613" spans="1:9">
      <c r="A613" s="26" t="s">
        <v>1363</v>
      </c>
      <c r="B613" s="24">
        <v>895.2496918581619</v>
      </c>
      <c r="C613" s="24">
        <v>49.798911171685901</v>
      </c>
      <c r="D613" s="24">
        <v>1595.3101962848509</v>
      </c>
      <c r="E613" s="24">
        <v>646.11500255220528</v>
      </c>
      <c r="F613" s="24">
        <v>26.857490755744859</v>
      </c>
      <c r="G613" s="24">
        <v>8.9524969185816197</v>
      </c>
      <c r="H613" s="24">
        <v>456.44363386330303</v>
      </c>
      <c r="I613" s="24">
        <v>3860.7707232890907</v>
      </c>
    </row>
    <row r="614" spans="1:9">
      <c r="A614" s="26" t="s">
        <v>1354</v>
      </c>
      <c r="B614" s="24">
        <v>80.884302593324676</v>
      </c>
      <c r="C614" s="24">
        <v>4.4992477927229535</v>
      </c>
      <c r="D614" s="24">
        <v>144.13359068428886</v>
      </c>
      <c r="E614" s="24">
        <v>58.375402808626902</v>
      </c>
      <c r="F614" s="24">
        <v>2.4265290777997404</v>
      </c>
      <c r="G614" s="24">
        <v>0.80884302593324686</v>
      </c>
      <c r="H614" s="24">
        <v>41.238913940944812</v>
      </c>
      <c r="I614" s="24">
        <v>348.81413561596497</v>
      </c>
    </row>
    <row r="615" spans="1:9">
      <c r="A615" s="26" t="s">
        <v>364</v>
      </c>
      <c r="B615" s="24">
        <v>30.331613472496748</v>
      </c>
      <c r="C615" s="24">
        <v>1.6872179222711072</v>
      </c>
      <c r="D615" s="24">
        <v>54.050096506608313</v>
      </c>
      <c r="E615" s="24">
        <v>21.890776053235086</v>
      </c>
      <c r="F615" s="24">
        <v>0.90994840417490241</v>
      </c>
      <c r="G615" s="24">
        <v>0.30331613472496755</v>
      </c>
      <c r="H615" s="24">
        <v>15.464592727854301</v>
      </c>
      <c r="I615" s="24">
        <v>130.80530085598684</v>
      </c>
    </row>
    <row r="616" spans="1:9">
      <c r="A616" s="26" t="s">
        <v>1350</v>
      </c>
      <c r="B616" s="24">
        <v>1567.9118534448453</v>
      </c>
      <c r="C616" s="24">
        <v>87.216230091820933</v>
      </c>
      <c r="D616" s="24">
        <v>2793.9755684079387</v>
      </c>
      <c r="E616" s="24">
        <v>1131.5852777200967</v>
      </c>
      <c r="F616" s="24">
        <v>47.037355603345347</v>
      </c>
      <c r="G616" s="24">
        <v>15.679118534448452</v>
      </c>
      <c r="H616" s="24">
        <v>799.40087159180757</v>
      </c>
      <c r="I616" s="24">
        <v>6761.6311242884512</v>
      </c>
    </row>
    <row r="617" spans="1:9">
      <c r="A617" s="26" t="s">
        <v>1358</v>
      </c>
      <c r="B617" s="24">
        <v>5513.0456806872899</v>
      </c>
      <c r="C617" s="24">
        <v>306.66715066738055</v>
      </c>
      <c r="D617" s="24">
        <v>9824.0949614066103</v>
      </c>
      <c r="E617" s="24">
        <v>3978.8469702283301</v>
      </c>
      <c r="F617" s="24">
        <v>165.3913704206187</v>
      </c>
      <c r="G617" s="24">
        <v>55.1304568068729</v>
      </c>
      <c r="H617" s="24">
        <v>2810.8299025764718</v>
      </c>
      <c r="I617" s="24">
        <v>23775.049077062478</v>
      </c>
    </row>
    <row r="618" spans="1:9">
      <c r="A618" s="26" t="s">
        <v>1364</v>
      </c>
      <c r="B618" s="24">
        <v>10.110537824165585</v>
      </c>
      <c r="C618" s="24">
        <v>0.56240597409036919</v>
      </c>
      <c r="D618" s="24">
        <v>18.016698835536108</v>
      </c>
      <c r="E618" s="24">
        <v>7.2969253510783627</v>
      </c>
      <c r="F618" s="24">
        <v>0.30331613472496755</v>
      </c>
      <c r="G618" s="24">
        <v>0.10110537824165586</v>
      </c>
      <c r="H618" s="24">
        <v>5.1548642426181015</v>
      </c>
      <c r="I618" s="24">
        <v>43.601766951995621</v>
      </c>
    </row>
    <row r="619" spans="1:9">
      <c r="A619" s="26" t="s">
        <v>1355</v>
      </c>
      <c r="B619" s="24">
        <v>697.93850614709709</v>
      </c>
      <c r="C619" s="24">
        <v>38.823333855360957</v>
      </c>
      <c r="D619" s="24">
        <v>1243.7071192119283</v>
      </c>
      <c r="E619" s="24">
        <v>503.71258854558715</v>
      </c>
      <c r="F619" s="24">
        <v>20.938155184412913</v>
      </c>
      <c r="G619" s="24">
        <v>6.979385061470972</v>
      </c>
      <c r="H619" s="24">
        <v>355.84439833504968</v>
      </c>
      <c r="I619" s="24">
        <v>3009.8648183793498</v>
      </c>
    </row>
    <row r="620" spans="1:9">
      <c r="A620" s="26" t="s">
        <v>1353</v>
      </c>
      <c r="B620" s="24">
        <v>404.42151296662337</v>
      </c>
      <c r="C620" s="24">
        <v>22.496238963614765</v>
      </c>
      <c r="D620" s="24">
        <v>720.66795342144428</v>
      </c>
      <c r="E620" s="24">
        <v>291.87701404313452</v>
      </c>
      <c r="F620" s="24">
        <v>12.1326453889987</v>
      </c>
      <c r="G620" s="24">
        <v>4.0442151296662336</v>
      </c>
      <c r="H620" s="24">
        <v>206.19456970472402</v>
      </c>
      <c r="I620" s="24">
        <v>1744.0706780798246</v>
      </c>
    </row>
    <row r="621" spans="1:9">
      <c r="A621" s="26" t="s">
        <v>2086</v>
      </c>
      <c r="B621" s="24">
        <v>596.8331279054413</v>
      </c>
      <c r="C621" s="24">
        <v>33.199274114457268</v>
      </c>
      <c r="D621" s="24">
        <v>1063.5401308565672</v>
      </c>
      <c r="E621" s="24">
        <v>430.74333503480352</v>
      </c>
      <c r="F621" s="24">
        <v>17.904993837163239</v>
      </c>
      <c r="G621" s="24">
        <v>5.9683312790544134</v>
      </c>
      <c r="H621" s="24">
        <v>304.29575590886867</v>
      </c>
      <c r="I621" s="24">
        <v>2573.8471488593937</v>
      </c>
    </row>
    <row r="622" spans="1:9">
      <c r="A622" s="25" t="s">
        <v>27</v>
      </c>
      <c r="B622" s="24">
        <v>4902.4156804926524</v>
      </c>
      <c r="C622" s="24">
        <v>426.84454558046724</v>
      </c>
      <c r="D622" s="24">
        <v>11537.473617763935</v>
      </c>
      <c r="E622" s="24">
        <v>6346.1481365012824</v>
      </c>
      <c r="F622" s="24">
        <v>147.07247041477953</v>
      </c>
      <c r="G622" s="24">
        <v>49.02415680492652</v>
      </c>
      <c r="H622" s="24">
        <v>4562.6832170382859</v>
      </c>
      <c r="I622" s="24">
        <v>38492.433435180843</v>
      </c>
    </row>
    <row r="623" spans="1:9">
      <c r="A623" s="26" t="s">
        <v>2040</v>
      </c>
      <c r="B623" s="24">
        <v>25.99367588802366</v>
      </c>
      <c r="C623" s="24">
        <v>2.2632227651643011</v>
      </c>
      <c r="D623" s="24">
        <v>61.174198463040547</v>
      </c>
      <c r="E623" s="24">
        <v>33.648659874762515</v>
      </c>
      <c r="F623" s="24">
        <v>0.77981027664070968</v>
      </c>
      <c r="G623" s="24">
        <v>0.2599367588802366</v>
      </c>
      <c r="H623" s="24">
        <v>24.192340358926867</v>
      </c>
      <c r="I623" s="24">
        <v>204.09526732642712</v>
      </c>
    </row>
    <row r="624" spans="1:9">
      <c r="A624" s="26" t="s">
        <v>2038</v>
      </c>
      <c r="B624" s="24">
        <v>25.99367588802366</v>
      </c>
      <c r="C624" s="24">
        <v>2.2632227651643011</v>
      </c>
      <c r="D624" s="24">
        <v>61.174198463040547</v>
      </c>
      <c r="E624" s="24">
        <v>33.648659874762515</v>
      </c>
      <c r="F624" s="24">
        <v>0.77981027664070968</v>
      </c>
      <c r="G624" s="24">
        <v>0.2599367588802366</v>
      </c>
      <c r="H624" s="24">
        <v>24.192340358926867</v>
      </c>
      <c r="I624" s="24">
        <v>204.09526732642712</v>
      </c>
    </row>
    <row r="625" spans="1:9">
      <c r="A625" s="26" t="s">
        <v>2034</v>
      </c>
      <c r="B625" s="24">
        <v>76.721373065481615</v>
      </c>
      <c r="C625" s="24">
        <v>6.6799924275605465</v>
      </c>
      <c r="D625" s="24">
        <v>180.55809122507259</v>
      </c>
      <c r="E625" s="24">
        <v>99.315364188048193</v>
      </c>
      <c r="F625" s="24">
        <v>2.3016411919644479</v>
      </c>
      <c r="G625" s="24">
        <v>0.76721373065481613</v>
      </c>
      <c r="H625" s="24">
        <v>71.404659271738552</v>
      </c>
      <c r="I625" s="24">
        <v>602.39533696211492</v>
      </c>
    </row>
    <row r="626" spans="1:9">
      <c r="A626" s="26" t="s">
        <v>2039</v>
      </c>
      <c r="B626" s="24">
        <v>15.596205532814194</v>
      </c>
      <c r="C626" s="24">
        <v>1.3579336590985804</v>
      </c>
      <c r="D626" s="24">
        <v>36.70451907782433</v>
      </c>
      <c r="E626" s="24">
        <v>20.189195924857508</v>
      </c>
      <c r="F626" s="24">
        <v>0.46788616598442578</v>
      </c>
      <c r="G626" s="24">
        <v>0.15596205532814195</v>
      </c>
      <c r="H626" s="24">
        <v>14.515404215356119</v>
      </c>
      <c r="I626" s="24">
        <v>122.45716039585626</v>
      </c>
    </row>
    <row r="627" spans="1:9">
      <c r="A627" s="26" t="s">
        <v>2044</v>
      </c>
      <c r="B627" s="24">
        <v>153.44274613096323</v>
      </c>
      <c r="C627" s="24">
        <v>13.359984855121093</v>
      </c>
      <c r="D627" s="24">
        <v>361.11618245014517</v>
      </c>
      <c r="E627" s="24">
        <v>198.63072837609639</v>
      </c>
      <c r="F627" s="24">
        <v>4.6032823839288959</v>
      </c>
      <c r="G627" s="24">
        <v>1.5344274613096323</v>
      </c>
      <c r="H627" s="24">
        <v>142.8093185434771</v>
      </c>
      <c r="I627" s="24">
        <v>1204.7906739242298</v>
      </c>
    </row>
    <row r="628" spans="1:9">
      <c r="A628" s="26" t="s">
        <v>2043</v>
      </c>
      <c r="B628" s="24">
        <v>652.13167105659375</v>
      </c>
      <c r="C628" s="24">
        <v>56.77993563426466</v>
      </c>
      <c r="D628" s="24">
        <v>1534.7437754131172</v>
      </c>
      <c r="E628" s="24">
        <v>844.1805955984097</v>
      </c>
      <c r="F628" s="24">
        <v>19.563950131697808</v>
      </c>
      <c r="G628" s="24">
        <v>6.5213167105659382</v>
      </c>
      <c r="H628" s="24">
        <v>606.93960380977774</v>
      </c>
      <c r="I628" s="24">
        <v>5120.3603641779773</v>
      </c>
    </row>
    <row r="629" spans="1:9">
      <c r="A629" s="26" t="s">
        <v>2037</v>
      </c>
      <c r="B629" s="24">
        <v>12.99683794401183</v>
      </c>
      <c r="C629" s="24">
        <v>1.1316113825821505</v>
      </c>
      <c r="D629" s="24">
        <v>30.587099231520273</v>
      </c>
      <c r="E629" s="24">
        <v>16.824329937381258</v>
      </c>
      <c r="F629" s="24">
        <v>0.38990513832035484</v>
      </c>
      <c r="G629" s="24">
        <v>0.1299683794401183</v>
      </c>
      <c r="H629" s="24">
        <v>12.096170179463433</v>
      </c>
      <c r="I629" s="24">
        <v>102.04763366321356</v>
      </c>
    </row>
    <row r="630" spans="1:9">
      <c r="A630" s="26" t="s">
        <v>2042</v>
      </c>
      <c r="B630" s="24">
        <v>306.88549226192646</v>
      </c>
      <c r="C630" s="24">
        <v>26.719969710242186</v>
      </c>
      <c r="D630" s="24">
        <v>722.23236490029035</v>
      </c>
      <c r="E630" s="24">
        <v>397.26145675219277</v>
      </c>
      <c r="F630" s="24">
        <v>9.2065647678577918</v>
      </c>
      <c r="G630" s="24">
        <v>3.0688549226192645</v>
      </c>
      <c r="H630" s="24">
        <v>285.61863708695421</v>
      </c>
      <c r="I630" s="24">
        <v>2409.5813478484597</v>
      </c>
    </row>
    <row r="631" spans="1:9">
      <c r="A631" s="26" t="s">
        <v>2033</v>
      </c>
      <c r="B631" s="24">
        <v>711.2872982997535</v>
      </c>
      <c r="C631" s="24">
        <v>61.930510060176374</v>
      </c>
      <c r="D631" s="24">
        <v>1673.962179796086</v>
      </c>
      <c r="E631" s="24">
        <v>920.75720559224396</v>
      </c>
      <c r="F631" s="24">
        <v>21.338618948992604</v>
      </c>
      <c r="G631" s="24">
        <v>7.1128729829975352</v>
      </c>
      <c r="H631" s="24">
        <v>661.99580573278854</v>
      </c>
      <c r="I631" s="24">
        <v>5584.8342465201767</v>
      </c>
    </row>
    <row r="632" spans="1:9">
      <c r="A632" s="26" t="s">
        <v>2036</v>
      </c>
      <c r="B632" s="24">
        <v>1011.0045150945675</v>
      </c>
      <c r="C632" s="24">
        <v>88.026350874835444</v>
      </c>
      <c r="D632" s="24">
        <v>2379.3245372394886</v>
      </c>
      <c r="E632" s="24">
        <v>1308.7393721001274</v>
      </c>
      <c r="F632" s="24">
        <v>30.330135452837023</v>
      </c>
      <c r="G632" s="24">
        <v>10.110045150945677</v>
      </c>
      <c r="H632" s="24">
        <v>940.94292161458566</v>
      </c>
      <c r="I632" s="24">
        <v>7938.1322466792926</v>
      </c>
    </row>
    <row r="633" spans="1:9">
      <c r="A633" s="26" t="s">
        <v>1792</v>
      </c>
      <c r="B633" s="24">
        <v>383.60686532740812</v>
      </c>
      <c r="C633" s="24">
        <v>33.399962137802738</v>
      </c>
      <c r="D633" s="24">
        <v>902.79045612536311</v>
      </c>
      <c r="E633" s="24">
        <v>496.57682094024102</v>
      </c>
      <c r="F633" s="24">
        <v>11.508205959822241</v>
      </c>
      <c r="G633" s="24">
        <v>3.8360686532740811</v>
      </c>
      <c r="H633" s="24">
        <v>357.02329635869279</v>
      </c>
      <c r="I633" s="24">
        <v>3011.9766848105751</v>
      </c>
    </row>
    <row r="634" spans="1:9">
      <c r="A634" s="26" t="s">
        <v>2035</v>
      </c>
      <c r="B634" s="24">
        <v>1334.9518913393804</v>
      </c>
      <c r="C634" s="24">
        <v>116.23186823955353</v>
      </c>
      <c r="D634" s="24">
        <v>3141.7107873162636</v>
      </c>
      <c r="E634" s="24">
        <v>1728.0873368720386</v>
      </c>
      <c r="F634" s="24">
        <v>40.048556740181397</v>
      </c>
      <c r="G634" s="24">
        <v>13.349518913393801</v>
      </c>
      <c r="H634" s="24">
        <v>1242.4410713282512</v>
      </c>
      <c r="I634" s="24">
        <v>10481.678863140802</v>
      </c>
    </row>
    <row r="635" spans="1:9">
      <c r="A635" s="26" t="s">
        <v>2041</v>
      </c>
      <c r="B635" s="24">
        <v>191.80343266370406</v>
      </c>
      <c r="C635" s="24">
        <v>16.699981068901369</v>
      </c>
      <c r="D635" s="24">
        <v>451.39522806268155</v>
      </c>
      <c r="E635" s="24">
        <v>248.28841047012051</v>
      </c>
      <c r="F635" s="24">
        <v>5.7541029799111207</v>
      </c>
      <c r="G635" s="24">
        <v>1.9180343266370405</v>
      </c>
      <c r="H635" s="24">
        <v>178.51164817934639</v>
      </c>
      <c r="I635" s="24">
        <v>1505.9883424052875</v>
      </c>
    </row>
    <row r="636" spans="1:9">
      <c r="A636" s="25" t="s">
        <v>26</v>
      </c>
      <c r="B636" s="24">
        <v>13557.022535627528</v>
      </c>
      <c r="C636" s="24">
        <v>243.43947008843804</v>
      </c>
      <c r="D636" s="24">
        <v>12906.711583382561</v>
      </c>
      <c r="E636" s="24">
        <v>6624.6412704166778</v>
      </c>
      <c r="F636" s="24">
        <v>406.71067606882582</v>
      </c>
      <c r="G636" s="24">
        <v>135.57022535627527</v>
      </c>
      <c r="H636" s="24">
        <v>2406.3996458165957</v>
      </c>
      <c r="I636" s="24">
        <v>20151.141283361707</v>
      </c>
    </row>
    <row r="637" spans="1:9">
      <c r="A637" s="26" t="s">
        <v>2032</v>
      </c>
      <c r="B637" s="24">
        <v>1558.4923084636744</v>
      </c>
      <c r="C637" s="24">
        <v>27.985388437044573</v>
      </c>
      <c r="D637" s="24">
        <v>1483.733664777717</v>
      </c>
      <c r="E637" s="24">
        <v>761.5575204026552</v>
      </c>
      <c r="F637" s="24">
        <v>46.754769253910226</v>
      </c>
      <c r="G637" s="24">
        <v>15.584923084636742</v>
      </c>
      <c r="H637" s="24">
        <v>276.63562033912905</v>
      </c>
      <c r="I637" s="24">
        <v>2316.5410114463853</v>
      </c>
    </row>
    <row r="638" spans="1:9">
      <c r="A638" s="26" t="s">
        <v>2029</v>
      </c>
      <c r="B638" s="24">
        <v>1558.4923084636741</v>
      </c>
      <c r="C638" s="24">
        <v>27.985388437044573</v>
      </c>
      <c r="D638" s="24">
        <v>1483.7336647777167</v>
      </c>
      <c r="E638" s="24">
        <v>761.55752040265497</v>
      </c>
      <c r="F638" s="24">
        <v>46.754769253910219</v>
      </c>
      <c r="G638" s="24">
        <v>15.58492308463674</v>
      </c>
      <c r="H638" s="24">
        <v>276.63562033912905</v>
      </c>
      <c r="I638" s="24">
        <v>2316.5410114463853</v>
      </c>
    </row>
    <row r="639" spans="1:9">
      <c r="A639" s="26" t="s">
        <v>1223</v>
      </c>
      <c r="B639" s="24">
        <v>1664.0976758379168</v>
      </c>
      <c r="C639" s="24">
        <v>29.881712987993655</v>
      </c>
      <c r="D639" s="24">
        <v>1584.2732939458861</v>
      </c>
      <c r="E639" s="24">
        <v>813.16160037275142</v>
      </c>
      <c r="F639" s="24">
        <v>49.922930275137496</v>
      </c>
      <c r="G639" s="24">
        <v>16.640976758379168</v>
      </c>
      <c r="H639" s="24">
        <v>295.38079229542438</v>
      </c>
      <c r="I639" s="24">
        <v>2473.5126969803709</v>
      </c>
    </row>
    <row r="640" spans="1:9">
      <c r="A640" s="26" t="s">
        <v>2030</v>
      </c>
      <c r="B640" s="24">
        <v>3771.5513864820914</v>
      </c>
      <c r="C640" s="24">
        <v>67.724640017647872</v>
      </c>
      <c r="D640" s="24">
        <v>3590.6354687620747</v>
      </c>
      <c r="E640" s="24">
        <v>1842.9691993744252</v>
      </c>
      <c r="F640" s="24">
        <v>113.14654159446273</v>
      </c>
      <c r="G640" s="24">
        <v>37.715513864820913</v>
      </c>
      <c r="H640" s="24">
        <v>669.45820122069233</v>
      </c>
      <c r="I640" s="24">
        <v>5606.0292477002522</v>
      </c>
    </row>
    <row r="641" spans="1:9">
      <c r="A641" s="26" t="s">
        <v>1229</v>
      </c>
      <c r="B641" s="24">
        <v>2561.0450263104185</v>
      </c>
      <c r="C641" s="24">
        <v>45.987933002191426</v>
      </c>
      <c r="D641" s="24">
        <v>2438.1953647844202</v>
      </c>
      <c r="E641" s="24">
        <v>1251.4550692901125</v>
      </c>
      <c r="F641" s="24">
        <v>76.831350789312552</v>
      </c>
      <c r="G641" s="24">
        <v>25.610450263104184</v>
      </c>
      <c r="H641" s="24">
        <v>454.59080915723177</v>
      </c>
      <c r="I641" s="24">
        <v>3806.7341130847508</v>
      </c>
    </row>
    <row r="642" spans="1:9">
      <c r="A642" s="26" t="s">
        <v>2031</v>
      </c>
      <c r="B642" s="24">
        <v>1558.4923084636741</v>
      </c>
      <c r="C642" s="24">
        <v>27.985388437044573</v>
      </c>
      <c r="D642" s="24">
        <v>1483.7336647777167</v>
      </c>
      <c r="E642" s="24">
        <v>761.55752040265497</v>
      </c>
      <c r="F642" s="24">
        <v>46.754769253910219</v>
      </c>
      <c r="G642" s="24">
        <v>15.58492308463674</v>
      </c>
      <c r="H642" s="24">
        <v>276.63562033912905</v>
      </c>
      <c r="I642" s="24">
        <v>2316.5410114463853</v>
      </c>
    </row>
    <row r="643" spans="1:9">
      <c r="A643" s="26" t="s">
        <v>1230</v>
      </c>
      <c r="B643" s="24">
        <v>884.8515216060797</v>
      </c>
      <c r="C643" s="24">
        <v>15.889018769471367</v>
      </c>
      <c r="D643" s="24">
        <v>842.4064615570278</v>
      </c>
      <c r="E643" s="24">
        <v>432.38284017142394</v>
      </c>
      <c r="F643" s="24">
        <v>26.545545648182387</v>
      </c>
      <c r="G643" s="24">
        <v>8.8485152160607967</v>
      </c>
      <c r="H643" s="24">
        <v>157.06298212585983</v>
      </c>
      <c r="I643" s="24">
        <v>1315.2421912571781</v>
      </c>
    </row>
    <row r="644" spans="1:9">
      <c r="A644" s="25" t="s">
        <v>24</v>
      </c>
      <c r="B644" s="24">
        <v>35027.356696010247</v>
      </c>
      <c r="C644" s="24">
        <v>1654.8480870500111</v>
      </c>
      <c r="D644" s="24">
        <v>64961.919560365692</v>
      </c>
      <c r="E644" s="24">
        <v>24739.869278284485</v>
      </c>
      <c r="F644" s="24">
        <v>1050.8207008803072</v>
      </c>
      <c r="G644" s="24">
        <v>350.27356696010219</v>
      </c>
      <c r="H644" s="24">
        <v>14431.323861868479</v>
      </c>
      <c r="I644" s="24">
        <v>122654.79135975598</v>
      </c>
    </row>
    <row r="645" spans="1:9">
      <c r="A645" s="26" t="s">
        <v>1763</v>
      </c>
      <c r="B645" s="24">
        <v>504.26146845389684</v>
      </c>
      <c r="C645" s="24">
        <v>23.823554077633581</v>
      </c>
      <c r="D645" s="24">
        <v>935.20596587938292</v>
      </c>
      <c r="E645" s="24">
        <v>356.16055530236974</v>
      </c>
      <c r="F645" s="24">
        <v>15.127844053616903</v>
      </c>
      <c r="G645" s="24">
        <v>5.0426146845389681</v>
      </c>
      <c r="H645" s="24">
        <v>207.75648660775079</v>
      </c>
      <c r="I645" s="24">
        <v>1765.7651343991329</v>
      </c>
    </row>
    <row r="646" spans="1:9">
      <c r="A646" s="26" t="s">
        <v>2004</v>
      </c>
      <c r="B646" s="24">
        <v>420.21789037824738</v>
      </c>
      <c r="C646" s="24">
        <v>19.852961731361315</v>
      </c>
      <c r="D646" s="24">
        <v>779.33830489948571</v>
      </c>
      <c r="E646" s="24">
        <v>296.80046275197475</v>
      </c>
      <c r="F646" s="24">
        <v>12.606536711347418</v>
      </c>
      <c r="G646" s="24">
        <v>4.2021789037824728</v>
      </c>
      <c r="H646" s="24">
        <v>173.13040550645897</v>
      </c>
      <c r="I646" s="24">
        <v>1471.4709453326109</v>
      </c>
    </row>
    <row r="647" spans="1:9">
      <c r="A647" s="26" t="s">
        <v>1985</v>
      </c>
      <c r="B647" s="24">
        <v>113.89793699879111</v>
      </c>
      <c r="C647" s="24">
        <v>5.3810450156765954</v>
      </c>
      <c r="D647" s="24">
        <v>211.23571172157122</v>
      </c>
      <c r="E647" s="24">
        <v>80.446266524511557</v>
      </c>
      <c r="F647" s="24">
        <v>3.4169381099637324</v>
      </c>
      <c r="G647" s="24">
        <v>1.1389793699879109</v>
      </c>
      <c r="H647" s="24">
        <v>46.926122067768553</v>
      </c>
      <c r="I647" s="24">
        <v>398.83476849637958</v>
      </c>
    </row>
    <row r="648" spans="1:9">
      <c r="A648" s="26" t="s">
        <v>2000</v>
      </c>
      <c r="B648" s="24">
        <v>1260.6536711347421</v>
      </c>
      <c r="C648" s="24">
        <v>59.558885194083942</v>
      </c>
      <c r="D648" s="24">
        <v>2338.0149146984572</v>
      </c>
      <c r="E648" s="24">
        <v>890.4013882559243</v>
      </c>
      <c r="F648" s="24">
        <v>37.819610134042257</v>
      </c>
      <c r="G648" s="24">
        <v>12.606536711347418</v>
      </c>
      <c r="H648" s="24">
        <v>519.39121651937694</v>
      </c>
      <c r="I648" s="24">
        <v>4414.4128359978331</v>
      </c>
    </row>
    <row r="649" spans="1:9">
      <c r="A649" s="26" t="s">
        <v>1981</v>
      </c>
      <c r="B649" s="24">
        <v>1092.5665149834431</v>
      </c>
      <c r="C649" s="24">
        <v>51.617700501539417</v>
      </c>
      <c r="D649" s="24">
        <v>2026.2795927386628</v>
      </c>
      <c r="E649" s="24">
        <v>771.68120315513443</v>
      </c>
      <c r="F649" s="24">
        <v>32.776995449503289</v>
      </c>
      <c r="G649" s="24">
        <v>10.92566514983443</v>
      </c>
      <c r="H649" s="24">
        <v>450.13905431679336</v>
      </c>
      <c r="I649" s="24">
        <v>3825.8244578647882</v>
      </c>
    </row>
    <row r="650" spans="1:9">
      <c r="A650" s="26" t="s">
        <v>2003</v>
      </c>
      <c r="B650" s="24">
        <v>420.21789037824738</v>
      </c>
      <c r="C650" s="24">
        <v>19.852961731361315</v>
      </c>
      <c r="D650" s="24">
        <v>779.33830489948571</v>
      </c>
      <c r="E650" s="24">
        <v>296.80046275197475</v>
      </c>
      <c r="F650" s="24">
        <v>12.606536711347418</v>
      </c>
      <c r="G650" s="24">
        <v>4.2021789037824728</v>
      </c>
      <c r="H650" s="24">
        <v>173.13040550645897</v>
      </c>
      <c r="I650" s="24">
        <v>1471.4709453326109</v>
      </c>
    </row>
    <row r="651" spans="1:9">
      <c r="A651" s="26" t="s">
        <v>1988</v>
      </c>
      <c r="B651" s="24">
        <v>756.39220268084534</v>
      </c>
      <c r="C651" s="24">
        <v>35.735331116450375</v>
      </c>
      <c r="D651" s="24">
        <v>1402.8089488190744</v>
      </c>
      <c r="E651" s="24">
        <v>534.24083295355456</v>
      </c>
      <c r="F651" s="24">
        <v>22.691766080425353</v>
      </c>
      <c r="G651" s="24">
        <v>7.5639220268084522</v>
      </c>
      <c r="H651" s="24">
        <v>311.63472991162621</v>
      </c>
      <c r="I651" s="24">
        <v>2648.6477015986998</v>
      </c>
    </row>
    <row r="652" spans="1:9">
      <c r="A652" s="26" t="s">
        <v>1996</v>
      </c>
      <c r="B652" s="24">
        <v>1512.7844053616905</v>
      </c>
      <c r="C652" s="24">
        <v>71.470662232900736</v>
      </c>
      <c r="D652" s="24">
        <v>2805.6178976381484</v>
      </c>
      <c r="E652" s="24">
        <v>1068.4816659071091</v>
      </c>
      <c r="F652" s="24">
        <v>45.383532160850706</v>
      </c>
      <c r="G652" s="24">
        <v>15.127844053616903</v>
      </c>
      <c r="H652" s="24">
        <v>623.2694598232523</v>
      </c>
      <c r="I652" s="24">
        <v>5297.2954031973986</v>
      </c>
    </row>
    <row r="653" spans="1:9">
      <c r="A653" s="26" t="s">
        <v>1978</v>
      </c>
      <c r="B653" s="24">
        <v>3193.6559668746804</v>
      </c>
      <c r="C653" s="24">
        <v>150.88250915834601</v>
      </c>
      <c r="D653" s="24">
        <v>5922.9711172360912</v>
      </c>
      <c r="E653" s="24">
        <v>2255.6835169150081</v>
      </c>
      <c r="F653" s="24">
        <v>95.809679006240373</v>
      </c>
      <c r="G653" s="24">
        <v>31.936559668746796</v>
      </c>
      <c r="H653" s="24">
        <v>1315.7910818490882</v>
      </c>
      <c r="I653" s="24">
        <v>11183.179184527842</v>
      </c>
    </row>
    <row r="654" spans="1:9">
      <c r="A654" s="26" t="s">
        <v>1989</v>
      </c>
      <c r="B654" s="24">
        <v>420.21789037824738</v>
      </c>
      <c r="C654" s="24">
        <v>19.852961731361315</v>
      </c>
      <c r="D654" s="24">
        <v>779.33830489948571</v>
      </c>
      <c r="E654" s="24">
        <v>296.80046275197475</v>
      </c>
      <c r="F654" s="24">
        <v>12.606536711347418</v>
      </c>
      <c r="G654" s="24">
        <v>4.2021789037824728</v>
      </c>
      <c r="H654" s="24">
        <v>173.13040550645897</v>
      </c>
      <c r="I654" s="24">
        <v>1471.4709453326109</v>
      </c>
    </row>
    <row r="655" spans="1:9">
      <c r="A655" s="26" t="s">
        <v>1995</v>
      </c>
      <c r="B655" s="24">
        <v>420.21789037824738</v>
      </c>
      <c r="C655" s="24">
        <v>19.852961731361315</v>
      </c>
      <c r="D655" s="24">
        <v>779.33830489948571</v>
      </c>
      <c r="E655" s="24">
        <v>296.80046275197475</v>
      </c>
      <c r="F655" s="24">
        <v>12.606536711347418</v>
      </c>
      <c r="G655" s="24">
        <v>4.2021789037824728</v>
      </c>
      <c r="H655" s="24">
        <v>173.13040550645897</v>
      </c>
      <c r="I655" s="24">
        <v>1471.4709453326109</v>
      </c>
    </row>
    <row r="656" spans="1:9">
      <c r="A656" s="26" t="s">
        <v>1984</v>
      </c>
      <c r="B656" s="24">
        <v>113.89793699879111</v>
      </c>
      <c r="C656" s="24">
        <v>5.3810450156765954</v>
      </c>
      <c r="D656" s="24">
        <v>211.23571172157122</v>
      </c>
      <c r="E656" s="24">
        <v>80.446266524511557</v>
      </c>
      <c r="F656" s="24">
        <v>3.4169381099637324</v>
      </c>
      <c r="G656" s="24">
        <v>1.1389793699879109</v>
      </c>
      <c r="H656" s="24">
        <v>46.926122067768553</v>
      </c>
      <c r="I656" s="24">
        <v>398.83476849637958</v>
      </c>
    </row>
    <row r="657" spans="1:9">
      <c r="A657" s="26" t="s">
        <v>1977</v>
      </c>
      <c r="B657" s="24">
        <v>56.948968499395555</v>
      </c>
      <c r="C657" s="24">
        <v>2.6905225078382977</v>
      </c>
      <c r="D657" s="24">
        <v>105.61785586078561</v>
      </c>
      <c r="E657" s="24">
        <v>40.223133262255779</v>
      </c>
      <c r="F657" s="24">
        <v>1.7084690549818662</v>
      </c>
      <c r="G657" s="24">
        <v>0.56948968499395547</v>
      </c>
      <c r="H657" s="24">
        <v>23.463061033884276</v>
      </c>
      <c r="I657" s="24">
        <v>199.41738424818979</v>
      </c>
    </row>
    <row r="658" spans="1:9">
      <c r="A658" s="26" t="s">
        <v>1993</v>
      </c>
      <c r="B658" s="24">
        <v>2521.3073422694843</v>
      </c>
      <c r="C658" s="24">
        <v>119.1177703881679</v>
      </c>
      <c r="D658" s="24">
        <v>4676.0298293969145</v>
      </c>
      <c r="E658" s="24">
        <v>1780.8027765118484</v>
      </c>
      <c r="F658" s="24">
        <v>75.639220268084514</v>
      </c>
      <c r="G658" s="24">
        <v>25.213073422694841</v>
      </c>
      <c r="H658" s="24">
        <v>1038.7824330387539</v>
      </c>
      <c r="I658" s="24">
        <v>8828.8256719956644</v>
      </c>
    </row>
    <row r="659" spans="1:9">
      <c r="A659" s="26" t="s">
        <v>2006</v>
      </c>
      <c r="B659" s="24">
        <v>840.43578075649475</v>
      </c>
      <c r="C659" s="24">
        <v>39.70592346272263</v>
      </c>
      <c r="D659" s="24">
        <v>1558.6766097989714</v>
      </c>
      <c r="E659" s="24">
        <v>593.6009255039495</v>
      </c>
      <c r="F659" s="24">
        <v>25.213073422694837</v>
      </c>
      <c r="G659" s="24">
        <v>8.4043578075649457</v>
      </c>
      <c r="H659" s="24">
        <v>346.26081101291794</v>
      </c>
      <c r="I659" s="24">
        <v>2942.9418906652218</v>
      </c>
    </row>
    <row r="660" spans="1:9">
      <c r="A660" s="26" t="s">
        <v>2001</v>
      </c>
      <c r="B660" s="24">
        <v>3697.9174353285771</v>
      </c>
      <c r="C660" s="24">
        <v>174.7060632359796</v>
      </c>
      <c r="D660" s="24">
        <v>6858.1770831154745</v>
      </c>
      <c r="E660" s="24">
        <v>2611.8440722173777</v>
      </c>
      <c r="F660" s="24">
        <v>110.93752305985728</v>
      </c>
      <c r="G660" s="24">
        <v>36.979174353285764</v>
      </c>
      <c r="H660" s="24">
        <v>1523.5475684568389</v>
      </c>
      <c r="I660" s="24">
        <v>12948.944318926973</v>
      </c>
    </row>
    <row r="661" spans="1:9">
      <c r="A661" s="26" t="s">
        <v>1992</v>
      </c>
      <c r="B661" s="24">
        <v>420.21789037824738</v>
      </c>
      <c r="C661" s="24">
        <v>19.852961731361315</v>
      </c>
      <c r="D661" s="24">
        <v>779.33830489948571</v>
      </c>
      <c r="E661" s="24">
        <v>296.80046275197475</v>
      </c>
      <c r="F661" s="24">
        <v>12.606536711347418</v>
      </c>
      <c r="G661" s="24">
        <v>4.2021789037824728</v>
      </c>
      <c r="H661" s="24">
        <v>173.13040550645897</v>
      </c>
      <c r="I661" s="24">
        <v>1471.4709453326109</v>
      </c>
    </row>
    <row r="662" spans="1:9">
      <c r="A662" s="26" t="s">
        <v>1991</v>
      </c>
      <c r="B662" s="24">
        <v>420.21789037824738</v>
      </c>
      <c r="C662" s="24">
        <v>19.852961731361315</v>
      </c>
      <c r="D662" s="24">
        <v>779.33830489948571</v>
      </c>
      <c r="E662" s="24">
        <v>296.80046275197475</v>
      </c>
      <c r="F662" s="24">
        <v>12.606536711347418</v>
      </c>
      <c r="G662" s="24">
        <v>4.2021789037824728</v>
      </c>
      <c r="H662" s="24">
        <v>173.13040550645897</v>
      </c>
      <c r="I662" s="24">
        <v>1471.4709453326109</v>
      </c>
    </row>
    <row r="663" spans="1:9">
      <c r="A663" s="26" t="s">
        <v>1982</v>
      </c>
      <c r="B663" s="24">
        <v>56.948968499395555</v>
      </c>
      <c r="C663" s="24">
        <v>2.6905225078382977</v>
      </c>
      <c r="D663" s="24">
        <v>105.61785586078561</v>
      </c>
      <c r="E663" s="24">
        <v>40.223133262255779</v>
      </c>
      <c r="F663" s="24">
        <v>1.7084690549818662</v>
      </c>
      <c r="G663" s="24">
        <v>0.56948968499395547</v>
      </c>
      <c r="H663" s="24">
        <v>23.463061033884276</v>
      </c>
      <c r="I663" s="24">
        <v>199.41738424818979</v>
      </c>
    </row>
    <row r="664" spans="1:9">
      <c r="A664" s="26" t="s">
        <v>1990</v>
      </c>
      <c r="B664" s="24">
        <v>672.34862460519582</v>
      </c>
      <c r="C664" s="24">
        <v>31.764738770178106</v>
      </c>
      <c r="D664" s="24">
        <v>1246.941287839177</v>
      </c>
      <c r="E664" s="24">
        <v>474.88074040315962</v>
      </c>
      <c r="F664" s="24">
        <v>20.170458738155869</v>
      </c>
      <c r="G664" s="24">
        <v>6.7234862460519569</v>
      </c>
      <c r="H664" s="24">
        <v>277.00864881033436</v>
      </c>
      <c r="I664" s="24">
        <v>2354.3535125321773</v>
      </c>
    </row>
    <row r="665" spans="1:9">
      <c r="A665" s="26" t="s">
        <v>2002</v>
      </c>
      <c r="B665" s="24">
        <v>840.43578075649475</v>
      </c>
      <c r="C665" s="24">
        <v>39.70592346272263</v>
      </c>
      <c r="D665" s="24">
        <v>1558.6766097989714</v>
      </c>
      <c r="E665" s="24">
        <v>593.6009255039495</v>
      </c>
      <c r="F665" s="24">
        <v>25.213073422694837</v>
      </c>
      <c r="G665" s="24">
        <v>8.4043578075649457</v>
      </c>
      <c r="H665" s="24">
        <v>346.26081101291794</v>
      </c>
      <c r="I665" s="24">
        <v>2942.9418906652218</v>
      </c>
    </row>
    <row r="666" spans="1:9">
      <c r="A666" s="26" t="s">
        <v>1999</v>
      </c>
      <c r="B666" s="24">
        <v>756.39220268084534</v>
      </c>
      <c r="C666" s="24">
        <v>35.735331116450375</v>
      </c>
      <c r="D666" s="24">
        <v>1402.8089488190744</v>
      </c>
      <c r="E666" s="24">
        <v>534.24083295355456</v>
      </c>
      <c r="F666" s="24">
        <v>22.691766080425353</v>
      </c>
      <c r="G666" s="24">
        <v>7.5639220268084522</v>
      </c>
      <c r="H666" s="24">
        <v>311.63472991162621</v>
      </c>
      <c r="I666" s="24">
        <v>2648.6477015986998</v>
      </c>
    </row>
    <row r="667" spans="1:9">
      <c r="A667" s="26" t="s">
        <v>1997</v>
      </c>
      <c r="B667" s="24">
        <v>840.43578075649475</v>
      </c>
      <c r="C667" s="24">
        <v>39.70592346272263</v>
      </c>
      <c r="D667" s="24">
        <v>1558.6766097989714</v>
      </c>
      <c r="E667" s="24">
        <v>593.6009255039495</v>
      </c>
      <c r="F667" s="24">
        <v>25.213073422694837</v>
      </c>
      <c r="G667" s="24">
        <v>8.4043578075649457</v>
      </c>
      <c r="H667" s="24">
        <v>346.26081101291794</v>
      </c>
      <c r="I667" s="24">
        <v>2942.9418906652218</v>
      </c>
    </row>
    <row r="668" spans="1:9">
      <c r="A668" s="26" t="s">
        <v>1987</v>
      </c>
      <c r="B668" s="24">
        <v>1647.2541302827296</v>
      </c>
      <c r="C668" s="24">
        <v>77.823609986936361</v>
      </c>
      <c r="D668" s="24">
        <v>3055.0061552059842</v>
      </c>
      <c r="E668" s="24">
        <v>1163.457813987741</v>
      </c>
      <c r="F668" s="24">
        <v>49.417623908481879</v>
      </c>
      <c r="G668" s="24">
        <v>16.472541302827295</v>
      </c>
      <c r="H668" s="24">
        <v>678.6711895853191</v>
      </c>
      <c r="I668" s="24">
        <v>5768.1661057038345</v>
      </c>
    </row>
    <row r="669" spans="1:9">
      <c r="A669" s="26" t="s">
        <v>1983</v>
      </c>
      <c r="B669" s="24">
        <v>1076.8616991070683</v>
      </c>
      <c r="C669" s="24">
        <v>50.875735164673117</v>
      </c>
      <c r="D669" s="24">
        <v>1997.1533587917083</v>
      </c>
      <c r="E669" s="24">
        <v>760.58887051944635</v>
      </c>
      <c r="F669" s="24">
        <v>32.305850973212046</v>
      </c>
      <c r="G669" s="24">
        <v>10.768616991070683</v>
      </c>
      <c r="H669" s="24">
        <v>443.66864645616272</v>
      </c>
      <c r="I669" s="24">
        <v>3770.8311298960934</v>
      </c>
    </row>
    <row r="670" spans="1:9">
      <c r="A670" s="26" t="s">
        <v>1986</v>
      </c>
      <c r="B670" s="24">
        <v>34.169381099637334</v>
      </c>
      <c r="C670" s="24">
        <v>1.6143135047029789</v>
      </c>
      <c r="D670" s="24">
        <v>63.370713516471369</v>
      </c>
      <c r="E670" s="24">
        <v>24.133879957353468</v>
      </c>
      <c r="F670" s="24">
        <v>1.0250814329891198</v>
      </c>
      <c r="G670" s="24">
        <v>0.3416938109963733</v>
      </c>
      <c r="H670" s="24">
        <v>14.077836620330567</v>
      </c>
      <c r="I670" s="24">
        <v>119.65043054891387</v>
      </c>
    </row>
    <row r="671" spans="1:9">
      <c r="A671" s="26" t="s">
        <v>1980</v>
      </c>
      <c r="B671" s="24">
        <v>8656.4885417918958</v>
      </c>
      <c r="C671" s="24">
        <v>408.97101166604307</v>
      </c>
      <c r="D671" s="24">
        <v>16054.369080929406</v>
      </c>
      <c r="E671" s="24">
        <v>6114.0895326906812</v>
      </c>
      <c r="F671" s="24">
        <v>259.69465625375682</v>
      </c>
      <c r="G671" s="24">
        <v>86.564885417918944</v>
      </c>
      <c r="H671" s="24">
        <v>3566.4863534330552</v>
      </c>
      <c r="I671" s="24">
        <v>30312.301473851778</v>
      </c>
    </row>
    <row r="672" spans="1:9">
      <c r="A672" s="26" t="s">
        <v>1998</v>
      </c>
      <c r="B672" s="24">
        <v>420.21789037824738</v>
      </c>
      <c r="C672" s="24">
        <v>19.852961731361315</v>
      </c>
      <c r="D672" s="24">
        <v>779.33830489948571</v>
      </c>
      <c r="E672" s="24">
        <v>296.80046275197475</v>
      </c>
      <c r="F672" s="24">
        <v>12.606536711347418</v>
      </c>
      <c r="G672" s="24">
        <v>4.2021789037824728</v>
      </c>
      <c r="H672" s="24">
        <v>173.13040550645897</v>
      </c>
      <c r="I672" s="24">
        <v>1471.4709453326109</v>
      </c>
    </row>
    <row r="673" spans="1:9">
      <c r="A673" s="26" t="s">
        <v>2005</v>
      </c>
      <c r="B673" s="24">
        <v>672.34862460519582</v>
      </c>
      <c r="C673" s="24">
        <v>31.764738770178106</v>
      </c>
      <c r="D673" s="24">
        <v>1246.941287839177</v>
      </c>
      <c r="E673" s="24">
        <v>474.88074040315962</v>
      </c>
      <c r="F673" s="24">
        <v>20.170458738155869</v>
      </c>
      <c r="G673" s="24">
        <v>6.7234862460519569</v>
      </c>
      <c r="H673" s="24">
        <v>277.00864881033436</v>
      </c>
      <c r="I673" s="24">
        <v>2354.3535125321773</v>
      </c>
    </row>
    <row r="674" spans="1:9">
      <c r="A674" s="26" t="s">
        <v>1994</v>
      </c>
      <c r="B674" s="24">
        <v>420.21789037824738</v>
      </c>
      <c r="C674" s="24">
        <v>19.852961731361315</v>
      </c>
      <c r="D674" s="24">
        <v>779.33830489948571</v>
      </c>
      <c r="E674" s="24">
        <v>296.80046275197475</v>
      </c>
      <c r="F674" s="24">
        <v>12.606536711347418</v>
      </c>
      <c r="G674" s="24">
        <v>4.2021789037824728</v>
      </c>
      <c r="H674" s="24">
        <v>173.13040550645897</v>
      </c>
      <c r="I674" s="24">
        <v>1471.4709453326109</v>
      </c>
    </row>
    <row r="675" spans="1:9">
      <c r="A675" s="26" t="s">
        <v>1979</v>
      </c>
      <c r="B675" s="24">
        <v>545.50562107691758</v>
      </c>
      <c r="C675" s="24">
        <v>25.772111248605569</v>
      </c>
      <c r="D675" s="24">
        <v>1011.6975877932141</v>
      </c>
      <c r="E675" s="24">
        <v>385.29135592893749</v>
      </c>
      <c r="F675" s="24">
        <v>16.365168632307523</v>
      </c>
      <c r="G675" s="24">
        <v>5.4550562107691754</v>
      </c>
      <c r="H675" s="24">
        <v>224.74913978100437</v>
      </c>
      <c r="I675" s="24">
        <v>1910.1891906786284</v>
      </c>
    </row>
    <row r="676" spans="1:9">
      <c r="A676" s="26" t="s">
        <v>1155</v>
      </c>
      <c r="B676" s="24">
        <v>201.70458738155872</v>
      </c>
      <c r="C676" s="24">
        <v>9.529421631053431</v>
      </c>
      <c r="D676" s="24">
        <v>374.08238635175314</v>
      </c>
      <c r="E676" s="24">
        <v>142.46422212094788</v>
      </c>
      <c r="F676" s="24">
        <v>6.0511376214467605</v>
      </c>
      <c r="G676" s="24">
        <v>2.017045873815587</v>
      </c>
      <c r="H676" s="24">
        <v>83.102594643100304</v>
      </c>
      <c r="I676" s="24">
        <v>706.3060537596532</v>
      </c>
    </row>
    <row r="677" spans="1:9">
      <c r="A677" s="25" t="s">
        <v>13</v>
      </c>
      <c r="B677" s="24">
        <v>40321.040613735546</v>
      </c>
      <c r="C677" s="24">
        <v>4472.2622254594808</v>
      </c>
      <c r="D677" s="24">
        <v>118549.15113000668</v>
      </c>
      <c r="E677" s="24">
        <v>44193.897362978896</v>
      </c>
      <c r="F677" s="24">
        <v>1209.6312184120663</v>
      </c>
      <c r="G677" s="24">
        <v>403.21040613735545</v>
      </c>
      <c r="H677" s="24">
        <v>35497.868401408567</v>
      </c>
      <c r="I677" s="24">
        <v>302444.70983472548</v>
      </c>
    </row>
    <row r="678" spans="1:9">
      <c r="A678" s="26" t="s">
        <v>1619</v>
      </c>
      <c r="B678" s="24">
        <v>1070.560281988114</v>
      </c>
      <c r="C678" s="24">
        <v>118.74262757945036</v>
      </c>
      <c r="D678" s="24">
        <v>3147.5877291708007</v>
      </c>
      <c r="E678" s="24">
        <v>1173.388149286686</v>
      </c>
      <c r="F678" s="24">
        <v>32.116808459643416</v>
      </c>
      <c r="G678" s="24">
        <v>10.70560281988114</v>
      </c>
      <c r="H678" s="24">
        <v>942.50067526390058</v>
      </c>
      <c r="I678" s="24">
        <v>8030.1819823612896</v>
      </c>
    </row>
    <row r="679" spans="1:9">
      <c r="A679" s="26" t="s">
        <v>1599</v>
      </c>
      <c r="B679" s="24">
        <v>72.542489469887997</v>
      </c>
      <c r="C679" s="24">
        <v>8.0461473825765815</v>
      </c>
      <c r="D679" s="24">
        <v>213.28443950385281</v>
      </c>
      <c r="E679" s="24">
        <v>79.510233002148539</v>
      </c>
      <c r="F679" s="24">
        <v>2.17627468409664</v>
      </c>
      <c r="G679" s="24">
        <v>0.72542489469888016</v>
      </c>
      <c r="H679" s="24">
        <v>63.86501205118774</v>
      </c>
      <c r="I679" s="24">
        <v>544.13506805513623</v>
      </c>
    </row>
    <row r="680" spans="1:9">
      <c r="A680" s="26" t="s">
        <v>1622</v>
      </c>
      <c r="B680" s="24">
        <v>535.28014099405698</v>
      </c>
      <c r="C680" s="24">
        <v>59.371313789725178</v>
      </c>
      <c r="D680" s="24">
        <v>1573.7938645854003</v>
      </c>
      <c r="E680" s="24">
        <v>586.69407464334301</v>
      </c>
      <c r="F680" s="24">
        <v>16.058404229821708</v>
      </c>
      <c r="G680" s="24">
        <v>5.3528014099405699</v>
      </c>
      <c r="H680" s="24">
        <v>471.25033763195029</v>
      </c>
      <c r="I680" s="24">
        <v>4015.0909911806448</v>
      </c>
    </row>
    <row r="681" spans="1:9">
      <c r="A681" s="26" t="s">
        <v>1594</v>
      </c>
      <c r="B681" s="24">
        <v>108.813734204832</v>
      </c>
      <c r="C681" s="24">
        <v>12.069221073864872</v>
      </c>
      <c r="D681" s="24">
        <v>319.92665925577921</v>
      </c>
      <c r="E681" s="24">
        <v>119.26534950322281</v>
      </c>
      <c r="F681" s="24">
        <v>3.2644120261449601</v>
      </c>
      <c r="G681" s="24">
        <v>1.0881373420483202</v>
      </c>
      <c r="H681" s="24">
        <v>95.797518076781614</v>
      </c>
      <c r="I681" s="24">
        <v>816.20260208270429</v>
      </c>
    </row>
    <row r="682" spans="1:9">
      <c r="A682" s="26" t="s">
        <v>1529</v>
      </c>
      <c r="B682" s="24">
        <v>289.40281733799486</v>
      </c>
      <c r="C682" s="24">
        <v>32.099501109635561</v>
      </c>
      <c r="D682" s="24">
        <v>850.88226414385599</v>
      </c>
      <c r="E682" s="24">
        <v>317.20010722231609</v>
      </c>
      <c r="F682" s="24">
        <v>8.6820845201398456</v>
      </c>
      <c r="G682" s="24">
        <v>2.8940281733799491</v>
      </c>
      <c r="H682" s="24">
        <v>254.78467243133147</v>
      </c>
      <c r="I682" s="24">
        <v>2170.7860160068631</v>
      </c>
    </row>
    <row r="683" spans="1:9">
      <c r="A683" s="26" t="s">
        <v>1612</v>
      </c>
      <c r="B683" s="24">
        <v>267.64007049702849</v>
      </c>
      <c r="C683" s="24">
        <v>29.685656894862589</v>
      </c>
      <c r="D683" s="24">
        <v>786.89693229270017</v>
      </c>
      <c r="E683" s="24">
        <v>293.34703732167151</v>
      </c>
      <c r="F683" s="24">
        <v>8.0292021149108539</v>
      </c>
      <c r="G683" s="24">
        <v>2.6764007049702849</v>
      </c>
      <c r="H683" s="24">
        <v>235.62516881597514</v>
      </c>
      <c r="I683" s="24">
        <v>2007.5454955903224</v>
      </c>
    </row>
    <row r="684" spans="1:9">
      <c r="A684" s="26" t="s">
        <v>1607</v>
      </c>
      <c r="B684" s="24">
        <v>21.762746840966397</v>
      </c>
      <c r="C684" s="24">
        <v>2.4138442147729742</v>
      </c>
      <c r="D684" s="24">
        <v>63.985331851155834</v>
      </c>
      <c r="E684" s="24">
        <v>23.853069900644559</v>
      </c>
      <c r="F684" s="24">
        <v>0.65288240522899188</v>
      </c>
      <c r="G684" s="24">
        <v>0.21762746840966402</v>
      </c>
      <c r="H684" s="24">
        <v>19.159503615356321</v>
      </c>
      <c r="I684" s="24">
        <v>163.24052041654087</v>
      </c>
    </row>
    <row r="685" spans="1:9">
      <c r="A685" s="26" t="s">
        <v>1625</v>
      </c>
      <c r="B685" s="24">
        <v>481.75212689465127</v>
      </c>
      <c r="C685" s="24">
        <v>53.434182410752662</v>
      </c>
      <c r="D685" s="24">
        <v>1416.4144781268601</v>
      </c>
      <c r="E685" s="24">
        <v>528.0246671790087</v>
      </c>
      <c r="F685" s="24">
        <v>14.452563806839537</v>
      </c>
      <c r="G685" s="24">
        <v>4.8175212689465132</v>
      </c>
      <c r="H685" s="24">
        <v>424.12530386875528</v>
      </c>
      <c r="I685" s="24">
        <v>3613.5818920625807</v>
      </c>
    </row>
    <row r="686" spans="1:9">
      <c r="A686" s="26" t="s">
        <v>375</v>
      </c>
      <c r="B686" s="24">
        <v>267.64007049702849</v>
      </c>
      <c r="C686" s="24">
        <v>29.685656894862589</v>
      </c>
      <c r="D686" s="24">
        <v>786.89693229270017</v>
      </c>
      <c r="E686" s="24">
        <v>293.34703732167151</v>
      </c>
      <c r="F686" s="24">
        <v>8.0292021149108539</v>
      </c>
      <c r="G686" s="24">
        <v>2.6764007049702849</v>
      </c>
      <c r="H686" s="24">
        <v>235.62516881597514</v>
      </c>
      <c r="I686" s="24">
        <v>2007.5454955903224</v>
      </c>
    </row>
    <row r="687" spans="1:9">
      <c r="A687" s="26" t="s">
        <v>1586</v>
      </c>
      <c r="B687" s="24">
        <v>72.542489469887997</v>
      </c>
      <c r="C687" s="24">
        <v>8.0461473825765815</v>
      </c>
      <c r="D687" s="24">
        <v>213.28443950385281</v>
      </c>
      <c r="E687" s="24">
        <v>79.510233002148539</v>
      </c>
      <c r="F687" s="24">
        <v>2.17627468409664</v>
      </c>
      <c r="G687" s="24">
        <v>0.72542489469888016</v>
      </c>
      <c r="H687" s="24">
        <v>63.86501205118774</v>
      </c>
      <c r="I687" s="24">
        <v>544.13506805513623</v>
      </c>
    </row>
    <row r="688" spans="1:9">
      <c r="A688" s="26" t="s">
        <v>1606</v>
      </c>
      <c r="B688" s="24">
        <v>1738.2863224954431</v>
      </c>
      <c r="C688" s="24">
        <v>192.8043557110224</v>
      </c>
      <c r="D688" s="24">
        <v>5110.7899204996293</v>
      </c>
      <c r="E688" s="24">
        <v>1905.2496204094496</v>
      </c>
      <c r="F688" s="24">
        <v>52.148589674863288</v>
      </c>
      <c r="G688" s="24">
        <v>17.382863224954434</v>
      </c>
      <c r="H688" s="24">
        <v>1530.3538346401565</v>
      </c>
      <c r="I688" s="24">
        <v>13038.738445597362</v>
      </c>
    </row>
    <row r="689" spans="1:9">
      <c r="A689" s="26" t="s">
        <v>106</v>
      </c>
      <c r="B689" s="24">
        <v>770.80340303144203</v>
      </c>
      <c r="C689" s="24">
        <v>85.494691857204259</v>
      </c>
      <c r="D689" s="24">
        <v>2266.2631650029766</v>
      </c>
      <c r="E689" s="24">
        <v>844.83946748641392</v>
      </c>
      <c r="F689" s="24">
        <v>23.124102090943261</v>
      </c>
      <c r="G689" s="24">
        <v>7.7080340303144217</v>
      </c>
      <c r="H689" s="24">
        <v>678.6004861900085</v>
      </c>
      <c r="I689" s="24">
        <v>5781.7310273001294</v>
      </c>
    </row>
    <row r="690" spans="1:9">
      <c r="A690" s="26" t="s">
        <v>1618</v>
      </c>
      <c r="B690" s="24">
        <v>29.016995787955199</v>
      </c>
      <c r="C690" s="24">
        <v>3.2184589530306327</v>
      </c>
      <c r="D690" s="24">
        <v>85.313775801541112</v>
      </c>
      <c r="E690" s="24">
        <v>31.804093200859416</v>
      </c>
      <c r="F690" s="24">
        <v>0.87050987363865595</v>
      </c>
      <c r="G690" s="24">
        <v>0.29016995787955202</v>
      </c>
      <c r="H690" s="24">
        <v>25.546004820475094</v>
      </c>
      <c r="I690" s="24">
        <v>217.65402722205451</v>
      </c>
    </row>
    <row r="691" spans="1:9">
      <c r="A691" s="26" t="s">
        <v>1609</v>
      </c>
      <c r="B691" s="24">
        <v>54.406867102416001</v>
      </c>
      <c r="C691" s="24">
        <v>6.0346105369324361</v>
      </c>
      <c r="D691" s="24">
        <v>159.96332962788961</v>
      </c>
      <c r="E691" s="24">
        <v>59.632674751611404</v>
      </c>
      <c r="F691" s="24">
        <v>1.63220601307248</v>
      </c>
      <c r="G691" s="24">
        <v>0.54406867102416012</v>
      </c>
      <c r="H691" s="24">
        <v>47.898759038390807</v>
      </c>
      <c r="I691" s="24">
        <v>408.10130104135214</v>
      </c>
    </row>
    <row r="692" spans="1:9">
      <c r="A692" s="26" t="s">
        <v>1602</v>
      </c>
      <c r="B692" s="24">
        <v>159.59347683375361</v>
      </c>
      <c r="C692" s="24">
        <v>17.70152424166848</v>
      </c>
      <c r="D692" s="24">
        <v>469.2257669084762</v>
      </c>
      <c r="E692" s="24">
        <v>174.92251260472679</v>
      </c>
      <c r="F692" s="24">
        <v>4.7878043050126076</v>
      </c>
      <c r="G692" s="24">
        <v>1.5959347683375362</v>
      </c>
      <c r="H692" s="24">
        <v>140.50302651261302</v>
      </c>
      <c r="I692" s="24">
        <v>1197.0971497213</v>
      </c>
    </row>
    <row r="693" spans="1:9">
      <c r="A693" s="26" t="s">
        <v>1608</v>
      </c>
      <c r="B693" s="24">
        <v>36.271244734943998</v>
      </c>
      <c r="C693" s="24">
        <v>4.0230736912882907</v>
      </c>
      <c r="D693" s="24">
        <v>106.6422197519264</v>
      </c>
      <c r="E693" s="24">
        <v>39.755116501074269</v>
      </c>
      <c r="F693" s="24">
        <v>1.08813734204832</v>
      </c>
      <c r="G693" s="24">
        <v>0.36271244734944008</v>
      </c>
      <c r="H693" s="24">
        <v>31.93250602559387</v>
      </c>
      <c r="I693" s="24">
        <v>272.06753402756812</v>
      </c>
    </row>
    <row r="694" spans="1:9">
      <c r="A694" s="26" t="s">
        <v>1588</v>
      </c>
      <c r="B694" s="24">
        <v>72.542489469887997</v>
      </c>
      <c r="C694" s="24">
        <v>8.0461473825765815</v>
      </c>
      <c r="D694" s="24">
        <v>213.28443950385281</v>
      </c>
      <c r="E694" s="24">
        <v>79.510233002148539</v>
      </c>
      <c r="F694" s="24">
        <v>2.17627468409664</v>
      </c>
      <c r="G694" s="24">
        <v>0.72542489469888016</v>
      </c>
      <c r="H694" s="24">
        <v>63.86501205118774</v>
      </c>
      <c r="I694" s="24">
        <v>544.13506805513623</v>
      </c>
    </row>
    <row r="695" spans="1:9">
      <c r="A695" s="26" t="s">
        <v>1617</v>
      </c>
      <c r="B695" s="24">
        <v>267.64007049702849</v>
      </c>
      <c r="C695" s="24">
        <v>29.685656894862589</v>
      </c>
      <c r="D695" s="24">
        <v>786.89693229270017</v>
      </c>
      <c r="E695" s="24">
        <v>293.34703732167151</v>
      </c>
      <c r="F695" s="24">
        <v>8.0292021149108539</v>
      </c>
      <c r="G695" s="24">
        <v>2.6764007049702849</v>
      </c>
      <c r="H695" s="24">
        <v>235.62516881597514</v>
      </c>
      <c r="I695" s="24">
        <v>2007.5454955903224</v>
      </c>
    </row>
    <row r="696" spans="1:9">
      <c r="A696" s="26" t="s">
        <v>1610</v>
      </c>
      <c r="B696" s="24">
        <v>36.271244734943998</v>
      </c>
      <c r="C696" s="24">
        <v>4.0230736912882907</v>
      </c>
      <c r="D696" s="24">
        <v>106.6422197519264</v>
      </c>
      <c r="E696" s="24">
        <v>39.755116501074269</v>
      </c>
      <c r="F696" s="24">
        <v>1.08813734204832</v>
      </c>
      <c r="G696" s="24">
        <v>0.36271244734944008</v>
      </c>
      <c r="H696" s="24">
        <v>31.93250602559387</v>
      </c>
      <c r="I696" s="24">
        <v>272.06753402756812</v>
      </c>
    </row>
    <row r="697" spans="1:9">
      <c r="A697" s="26" t="s">
        <v>1597</v>
      </c>
      <c r="B697" s="24">
        <v>18.135622367471999</v>
      </c>
      <c r="C697" s="24">
        <v>2.0115368456441454</v>
      </c>
      <c r="D697" s="24">
        <v>53.321109875963202</v>
      </c>
      <c r="E697" s="24">
        <v>19.877558250537135</v>
      </c>
      <c r="F697" s="24">
        <v>0.54406867102416001</v>
      </c>
      <c r="G697" s="24">
        <v>0.18135622367472004</v>
      </c>
      <c r="H697" s="24">
        <v>15.966253012796935</v>
      </c>
      <c r="I697" s="24">
        <v>136.03376701378406</v>
      </c>
    </row>
    <row r="698" spans="1:9">
      <c r="A698" s="26" t="s">
        <v>1585</v>
      </c>
      <c r="B698" s="24">
        <v>1948.4197132183674</v>
      </c>
      <c r="C698" s="24">
        <v>216.11158219459963</v>
      </c>
      <c r="D698" s="24">
        <v>5728.6096670908573</v>
      </c>
      <c r="E698" s="24">
        <v>2135.5664317017686</v>
      </c>
      <c r="F698" s="24">
        <v>58.452591396551014</v>
      </c>
      <c r="G698" s="24">
        <v>19.484197132183674</v>
      </c>
      <c r="H698" s="24">
        <v>1715.3512289802989</v>
      </c>
      <c r="I698" s="24">
        <v>14614.931207897547</v>
      </c>
    </row>
    <row r="699" spans="1:9">
      <c r="A699" s="26" t="s">
        <v>1582</v>
      </c>
      <c r="B699" s="24">
        <v>47.152618155427199</v>
      </c>
      <c r="C699" s="24">
        <v>5.2299957986747776</v>
      </c>
      <c r="D699" s="24">
        <v>138.63488567750431</v>
      </c>
      <c r="E699" s="24">
        <v>51.681651451396547</v>
      </c>
      <c r="F699" s="24">
        <v>1.4145785446628159</v>
      </c>
      <c r="G699" s="24">
        <v>0.47152618155427206</v>
      </c>
      <c r="H699" s="24">
        <v>41.512257833272031</v>
      </c>
      <c r="I699" s="24">
        <v>353.68779423583857</v>
      </c>
    </row>
    <row r="700" spans="1:9">
      <c r="A700" s="26" t="s">
        <v>1580</v>
      </c>
      <c r="B700" s="24">
        <v>1221.1418038688582</v>
      </c>
      <c r="C700" s="24">
        <v>135.44457876694136</v>
      </c>
      <c r="D700" s="24">
        <v>3590.3171657901926</v>
      </c>
      <c r="E700" s="24">
        <v>1338.4331040166437</v>
      </c>
      <c r="F700" s="24">
        <v>36.634254116065748</v>
      </c>
      <c r="G700" s="24">
        <v>12.211418038688583</v>
      </c>
      <c r="H700" s="24">
        <v>1075.0697500210033</v>
      </c>
      <c r="I700" s="24">
        <v>9159.6812214304991</v>
      </c>
    </row>
    <row r="701" spans="1:9">
      <c r="A701" s="26" t="s">
        <v>1592</v>
      </c>
      <c r="B701" s="24">
        <v>36.271244734943998</v>
      </c>
      <c r="C701" s="24">
        <v>4.0230736912882907</v>
      </c>
      <c r="D701" s="24">
        <v>106.6422197519264</v>
      </c>
      <c r="E701" s="24">
        <v>39.755116501074269</v>
      </c>
      <c r="F701" s="24">
        <v>1.08813734204832</v>
      </c>
      <c r="G701" s="24">
        <v>0.36271244734944008</v>
      </c>
      <c r="H701" s="24">
        <v>31.93250602559387</v>
      </c>
      <c r="I701" s="24">
        <v>272.06753402756812</v>
      </c>
    </row>
    <row r="702" spans="1:9">
      <c r="A702" s="26" t="s">
        <v>1600</v>
      </c>
      <c r="B702" s="24">
        <v>72.542489469887997</v>
      </c>
      <c r="C702" s="24">
        <v>8.0461473825765815</v>
      </c>
      <c r="D702" s="24">
        <v>213.28443950385281</v>
      </c>
      <c r="E702" s="24">
        <v>79.510233002148539</v>
      </c>
      <c r="F702" s="24">
        <v>2.17627468409664</v>
      </c>
      <c r="G702" s="24">
        <v>0.72542489469888016</v>
      </c>
      <c r="H702" s="24">
        <v>63.86501205118774</v>
      </c>
      <c r="I702" s="24">
        <v>544.13506805513623</v>
      </c>
    </row>
    <row r="703" spans="1:9">
      <c r="A703" s="26" t="s">
        <v>1624</v>
      </c>
      <c r="B703" s="24">
        <v>856.44822559049112</v>
      </c>
      <c r="C703" s="24">
        <v>94.994102063560291</v>
      </c>
      <c r="D703" s="24">
        <v>2518.0701833366402</v>
      </c>
      <c r="E703" s="24">
        <v>938.71051942934878</v>
      </c>
      <c r="F703" s="24">
        <v>25.693446767714732</v>
      </c>
      <c r="G703" s="24">
        <v>8.5644822559049132</v>
      </c>
      <c r="H703" s="24">
        <v>754.00054021112044</v>
      </c>
      <c r="I703" s="24">
        <v>6424.1455858890322</v>
      </c>
    </row>
    <row r="704" spans="1:9">
      <c r="A704" s="26" t="s">
        <v>134</v>
      </c>
      <c r="B704" s="24">
        <v>847.32455817602863</v>
      </c>
      <c r="C704" s="24">
        <v>93.982138272093636</v>
      </c>
      <c r="D704" s="24">
        <v>2491.2454037497614</v>
      </c>
      <c r="E704" s="24">
        <v>928.71051905358058</v>
      </c>
      <c r="F704" s="24">
        <v>25.419736745280851</v>
      </c>
      <c r="G704" s="24">
        <v>8.4732455817602865</v>
      </c>
      <c r="H704" s="24">
        <v>745.96823895383375</v>
      </c>
      <c r="I704" s="24">
        <v>6355.709729527337</v>
      </c>
    </row>
    <row r="705" spans="1:9">
      <c r="A705" s="26" t="s">
        <v>1621</v>
      </c>
      <c r="B705" s="24">
        <v>695.86418329227399</v>
      </c>
      <c r="C705" s="24">
        <v>77.182707926642735</v>
      </c>
      <c r="D705" s="24">
        <v>2045.9320239610201</v>
      </c>
      <c r="E705" s="24">
        <v>762.70229703634595</v>
      </c>
      <c r="F705" s="24">
        <v>20.875925498768218</v>
      </c>
      <c r="G705" s="24">
        <v>6.9586418329227415</v>
      </c>
      <c r="H705" s="24">
        <v>612.62543892153531</v>
      </c>
      <c r="I705" s="24">
        <v>5219.6182885348389</v>
      </c>
    </row>
    <row r="706" spans="1:9">
      <c r="A706" s="26" t="s">
        <v>1613</v>
      </c>
      <c r="B706" s="24">
        <v>481.75212689465121</v>
      </c>
      <c r="C706" s="24">
        <v>53.434182410752655</v>
      </c>
      <c r="D706" s="24">
        <v>1416.4144781268601</v>
      </c>
      <c r="E706" s="24">
        <v>528.02466717900859</v>
      </c>
      <c r="F706" s="24">
        <v>14.452563806839535</v>
      </c>
      <c r="G706" s="24">
        <v>4.8175212689465132</v>
      </c>
      <c r="H706" s="24">
        <v>424.12530386875522</v>
      </c>
      <c r="I706" s="24">
        <v>3613.5818920625802</v>
      </c>
    </row>
    <row r="707" spans="1:9">
      <c r="A707" s="26" t="s">
        <v>1620</v>
      </c>
      <c r="B707" s="24">
        <v>1284.6723383857366</v>
      </c>
      <c r="C707" s="24">
        <v>142.49115309534042</v>
      </c>
      <c r="D707" s="24">
        <v>3777.1052750049603</v>
      </c>
      <c r="E707" s="24">
        <v>1408.0657791440231</v>
      </c>
      <c r="F707" s="24">
        <v>38.540170151572099</v>
      </c>
      <c r="G707" s="24">
        <v>12.846723383857368</v>
      </c>
      <c r="H707" s="24">
        <v>1131.0008103166806</v>
      </c>
      <c r="I707" s="24">
        <v>9636.2183788335478</v>
      </c>
    </row>
    <row r="708" spans="1:9">
      <c r="A708" s="26" t="s">
        <v>1577</v>
      </c>
      <c r="B708" s="24">
        <v>931.73898653086326</v>
      </c>
      <c r="C708" s="24">
        <v>103.34507765730578</v>
      </c>
      <c r="D708" s="24">
        <v>2739.4349016463366</v>
      </c>
      <c r="E708" s="24">
        <v>1021.2329967943276</v>
      </c>
      <c r="F708" s="24">
        <v>27.952169595925895</v>
      </c>
      <c r="G708" s="24">
        <v>9.317389865308634</v>
      </c>
      <c r="H708" s="24">
        <v>820.2850775896718</v>
      </c>
      <c r="I708" s="24">
        <v>6988.8952054236361</v>
      </c>
    </row>
    <row r="709" spans="1:9">
      <c r="A709" s="26" t="s">
        <v>1587</v>
      </c>
      <c r="B709" s="24">
        <v>72.542489469887997</v>
      </c>
      <c r="C709" s="24">
        <v>8.0461473825765815</v>
      </c>
      <c r="D709" s="24">
        <v>213.28443950385281</v>
      </c>
      <c r="E709" s="24">
        <v>79.510233002148539</v>
      </c>
      <c r="F709" s="24">
        <v>2.17627468409664</v>
      </c>
      <c r="G709" s="24">
        <v>0.72542489469888016</v>
      </c>
      <c r="H709" s="24">
        <v>63.86501205118774</v>
      </c>
      <c r="I709" s="24">
        <v>544.13506805513623</v>
      </c>
    </row>
    <row r="710" spans="1:9">
      <c r="A710" s="26" t="s">
        <v>1614</v>
      </c>
      <c r="B710" s="24">
        <v>1070.560281988114</v>
      </c>
      <c r="C710" s="24">
        <v>118.74262757945036</v>
      </c>
      <c r="D710" s="24">
        <v>3147.5877291708007</v>
      </c>
      <c r="E710" s="24">
        <v>1173.388149286686</v>
      </c>
      <c r="F710" s="24">
        <v>32.116808459643416</v>
      </c>
      <c r="G710" s="24">
        <v>10.70560281988114</v>
      </c>
      <c r="H710" s="24">
        <v>942.50067526390058</v>
      </c>
      <c r="I710" s="24">
        <v>8030.1819823612896</v>
      </c>
    </row>
    <row r="711" spans="1:9">
      <c r="A711" s="26" t="s">
        <v>1583</v>
      </c>
      <c r="B711" s="24">
        <v>642.33616919286828</v>
      </c>
      <c r="C711" s="24">
        <v>71.245576547670211</v>
      </c>
      <c r="D711" s="24">
        <v>1888.5526375024804</v>
      </c>
      <c r="E711" s="24">
        <v>704.03288957201153</v>
      </c>
      <c r="F711" s="24">
        <v>19.270085075786049</v>
      </c>
      <c r="G711" s="24">
        <v>6.423361691928684</v>
      </c>
      <c r="H711" s="24">
        <v>565.5004051583403</v>
      </c>
      <c r="I711" s="24">
        <v>4818.1091894167739</v>
      </c>
    </row>
    <row r="712" spans="1:9">
      <c r="A712" s="26" t="s">
        <v>1611</v>
      </c>
      <c r="B712" s="24">
        <v>1841.3636850195558</v>
      </c>
      <c r="C712" s="24">
        <v>204.23731943665462</v>
      </c>
      <c r="D712" s="24">
        <v>5413.8508941737764</v>
      </c>
      <c r="E712" s="24">
        <v>2018.2276167730997</v>
      </c>
      <c r="F712" s="24">
        <v>55.240910550586676</v>
      </c>
      <c r="G712" s="24">
        <v>18.413636850195562</v>
      </c>
      <c r="H712" s="24">
        <v>1621.1011614539088</v>
      </c>
      <c r="I712" s="24">
        <v>13811.913009661417</v>
      </c>
    </row>
    <row r="713" spans="1:9">
      <c r="A713" s="26" t="s">
        <v>1616</v>
      </c>
      <c r="B713" s="24">
        <v>909.97623968989683</v>
      </c>
      <c r="C713" s="24">
        <v>100.9312334425328</v>
      </c>
      <c r="D713" s="24">
        <v>2675.4495697951802</v>
      </c>
      <c r="E713" s="24">
        <v>997.37992689368298</v>
      </c>
      <c r="F713" s="24">
        <v>27.299287190696901</v>
      </c>
      <c r="G713" s="24">
        <v>9.0997623968989689</v>
      </c>
      <c r="H713" s="24">
        <v>801.12557397431544</v>
      </c>
      <c r="I713" s="24">
        <v>6825.6546850070963</v>
      </c>
    </row>
    <row r="714" spans="1:9">
      <c r="A714" s="26" t="s">
        <v>1601</v>
      </c>
      <c r="B714" s="24">
        <v>533.29901006513001</v>
      </c>
      <c r="C714" s="24">
        <v>59.151573999227033</v>
      </c>
      <c r="D714" s="24">
        <v>1567.9690796511122</v>
      </c>
      <c r="E714" s="24">
        <v>584.52265506679078</v>
      </c>
      <c r="F714" s="24">
        <v>15.998970301953898</v>
      </c>
      <c r="G714" s="24">
        <v>5.3329901006513012</v>
      </c>
      <c r="H714" s="24">
        <v>469.50618807800618</v>
      </c>
      <c r="I714" s="24">
        <v>4000.2306959148573</v>
      </c>
    </row>
    <row r="715" spans="1:9">
      <c r="A715" s="26" t="s">
        <v>1595</v>
      </c>
      <c r="B715" s="24">
        <v>36.271244734943998</v>
      </c>
      <c r="C715" s="24">
        <v>4.0230736912882907</v>
      </c>
      <c r="D715" s="24">
        <v>106.6422197519264</v>
      </c>
      <c r="E715" s="24">
        <v>39.755116501074269</v>
      </c>
      <c r="F715" s="24">
        <v>1.08813734204832</v>
      </c>
      <c r="G715" s="24">
        <v>0.36271244734944008</v>
      </c>
      <c r="H715" s="24">
        <v>31.93250602559387</v>
      </c>
      <c r="I715" s="24">
        <v>272.06753402756812</v>
      </c>
    </row>
    <row r="716" spans="1:9">
      <c r="A716" s="26" t="s">
        <v>1596</v>
      </c>
      <c r="B716" s="24">
        <v>10.881373420483198</v>
      </c>
      <c r="C716" s="24">
        <v>1.2069221073864871</v>
      </c>
      <c r="D716" s="24">
        <v>31.992665925577917</v>
      </c>
      <c r="E716" s="24">
        <v>11.92653495032228</v>
      </c>
      <c r="F716" s="24">
        <v>0.32644120261449594</v>
      </c>
      <c r="G716" s="24">
        <v>0.10881373420483201</v>
      </c>
      <c r="H716" s="24">
        <v>9.5797518076781607</v>
      </c>
      <c r="I716" s="24">
        <v>81.620260208270437</v>
      </c>
    </row>
    <row r="717" spans="1:9">
      <c r="A717" s="26" t="s">
        <v>1579</v>
      </c>
      <c r="B717" s="24">
        <v>72.542489469887997</v>
      </c>
      <c r="C717" s="24">
        <v>8.0461473825765815</v>
      </c>
      <c r="D717" s="24">
        <v>213.28443950385281</v>
      </c>
      <c r="E717" s="24">
        <v>79.510233002148539</v>
      </c>
      <c r="F717" s="24">
        <v>2.17627468409664</v>
      </c>
      <c r="G717" s="24">
        <v>0.72542489469888016</v>
      </c>
      <c r="H717" s="24">
        <v>63.86501205118774</v>
      </c>
      <c r="I717" s="24">
        <v>544.13506805513623</v>
      </c>
    </row>
    <row r="718" spans="1:9">
      <c r="A718" s="26" t="s">
        <v>1593</v>
      </c>
      <c r="B718" s="24">
        <v>770.80340303144203</v>
      </c>
      <c r="C718" s="24">
        <v>85.494691857204259</v>
      </c>
      <c r="D718" s="24">
        <v>2266.2631650029766</v>
      </c>
      <c r="E718" s="24">
        <v>844.83946748641392</v>
      </c>
      <c r="F718" s="24">
        <v>23.124102090943261</v>
      </c>
      <c r="G718" s="24">
        <v>7.7080340303144217</v>
      </c>
      <c r="H718" s="24">
        <v>678.6004861900085</v>
      </c>
      <c r="I718" s="24">
        <v>5781.7310273001294</v>
      </c>
    </row>
    <row r="719" spans="1:9">
      <c r="A719" s="26" t="s">
        <v>284</v>
      </c>
      <c r="B719" s="24">
        <v>567.92426125550662</v>
      </c>
      <c r="C719" s="24">
        <v>62.99208011188464</v>
      </c>
      <c r="D719" s="24">
        <v>1669.771862362134</v>
      </c>
      <c r="E719" s="24">
        <v>622.47367949430986</v>
      </c>
      <c r="F719" s="24">
        <v>17.037727837665194</v>
      </c>
      <c r="G719" s="24">
        <v>5.6792426125550657</v>
      </c>
      <c r="H719" s="24">
        <v>499.98959305498477</v>
      </c>
      <c r="I719" s="24">
        <v>4259.9517718054558</v>
      </c>
    </row>
    <row r="720" spans="1:9">
      <c r="A720" s="26" t="s">
        <v>1605</v>
      </c>
      <c r="B720" s="24">
        <v>4432.8226498331987</v>
      </c>
      <c r="C720" s="24">
        <v>491.6724615052924</v>
      </c>
      <c r="D720" s="24">
        <v>13033.080353302594</v>
      </c>
      <c r="E720" s="24">
        <v>4858.5975518767</v>
      </c>
      <c r="F720" s="24">
        <v>132.98467949499599</v>
      </c>
      <c r="G720" s="24">
        <v>44.328226498332008</v>
      </c>
      <c r="H720" s="24">
        <v>3902.5717758127039</v>
      </c>
      <c r="I720" s="24">
        <v>33250.227168514364</v>
      </c>
    </row>
    <row r="721" spans="1:9">
      <c r="A721" s="26" t="s">
        <v>1584</v>
      </c>
      <c r="B721" s="24">
        <v>856.44822559049112</v>
      </c>
      <c r="C721" s="24">
        <v>94.994102063560277</v>
      </c>
      <c r="D721" s="24">
        <v>2518.0701833366402</v>
      </c>
      <c r="E721" s="24">
        <v>938.71051942934878</v>
      </c>
      <c r="F721" s="24">
        <v>25.693446767714732</v>
      </c>
      <c r="G721" s="24">
        <v>8.5644822559049132</v>
      </c>
      <c r="H721" s="24">
        <v>754.00054021112044</v>
      </c>
      <c r="I721" s="24">
        <v>6424.1455858890313</v>
      </c>
    </row>
    <row r="722" spans="1:9">
      <c r="A722" s="26" t="s">
        <v>1591</v>
      </c>
      <c r="B722" s="24">
        <v>108.813734204832</v>
      </c>
      <c r="C722" s="24">
        <v>12.069221073864872</v>
      </c>
      <c r="D722" s="24">
        <v>319.92665925577921</v>
      </c>
      <c r="E722" s="24">
        <v>119.26534950322281</v>
      </c>
      <c r="F722" s="24">
        <v>3.2644120261449601</v>
      </c>
      <c r="G722" s="24">
        <v>1.0881373420483202</v>
      </c>
      <c r="H722" s="24">
        <v>95.797518076781614</v>
      </c>
      <c r="I722" s="24">
        <v>816.20260208270429</v>
      </c>
    </row>
    <row r="723" spans="1:9">
      <c r="A723" s="26" t="s">
        <v>1589</v>
      </c>
      <c r="B723" s="24">
        <v>535.28014099405698</v>
      </c>
      <c r="C723" s="24">
        <v>59.371313789725178</v>
      </c>
      <c r="D723" s="24">
        <v>1573.7938645854003</v>
      </c>
      <c r="E723" s="24">
        <v>586.69407464334301</v>
      </c>
      <c r="F723" s="24">
        <v>16.058404229821708</v>
      </c>
      <c r="G723" s="24">
        <v>5.3528014099405699</v>
      </c>
      <c r="H723" s="24">
        <v>471.25033763195029</v>
      </c>
      <c r="I723" s="24">
        <v>4015.0909911806448</v>
      </c>
    </row>
    <row r="724" spans="1:9">
      <c r="A724" s="26" t="s">
        <v>1598</v>
      </c>
      <c r="B724" s="24">
        <v>21.762746840966397</v>
      </c>
      <c r="C724" s="24">
        <v>2.4138442147729742</v>
      </c>
      <c r="D724" s="24">
        <v>63.985331851155834</v>
      </c>
      <c r="E724" s="24">
        <v>23.853069900644559</v>
      </c>
      <c r="F724" s="24">
        <v>0.65288240522899188</v>
      </c>
      <c r="G724" s="24">
        <v>0.21762746840966402</v>
      </c>
      <c r="H724" s="24">
        <v>19.159503615356321</v>
      </c>
      <c r="I724" s="24">
        <v>163.24052041654087</v>
      </c>
    </row>
    <row r="725" spans="1:9">
      <c r="A725" s="26" t="s">
        <v>1623</v>
      </c>
      <c r="B725" s="24">
        <v>481.75212689465121</v>
      </c>
      <c r="C725" s="24">
        <v>53.434182410752655</v>
      </c>
      <c r="D725" s="24">
        <v>1416.4144781268601</v>
      </c>
      <c r="E725" s="24">
        <v>528.02466717900859</v>
      </c>
      <c r="F725" s="24">
        <v>14.452563806839535</v>
      </c>
      <c r="G725" s="24">
        <v>4.8175212689465132</v>
      </c>
      <c r="H725" s="24">
        <v>424.12530386875522</v>
      </c>
      <c r="I725" s="24">
        <v>3613.5818920625802</v>
      </c>
    </row>
    <row r="726" spans="1:9">
      <c r="A726" s="26" t="s">
        <v>1615</v>
      </c>
      <c r="B726" s="24">
        <v>535.28014099405698</v>
      </c>
      <c r="C726" s="24">
        <v>59.371313789725178</v>
      </c>
      <c r="D726" s="24">
        <v>1573.7938645854003</v>
      </c>
      <c r="E726" s="24">
        <v>586.69407464334301</v>
      </c>
      <c r="F726" s="24">
        <v>16.058404229821708</v>
      </c>
      <c r="G726" s="24">
        <v>5.3528014099405699</v>
      </c>
      <c r="H726" s="24">
        <v>471.25033763195029</v>
      </c>
      <c r="I726" s="24">
        <v>4015.0909911806448</v>
      </c>
    </row>
    <row r="727" spans="1:9">
      <c r="A727" s="26" t="s">
        <v>1604</v>
      </c>
      <c r="B727" s="24">
        <v>36.271244734943998</v>
      </c>
      <c r="C727" s="24">
        <v>4.0230736912882907</v>
      </c>
      <c r="D727" s="24">
        <v>106.6422197519264</v>
      </c>
      <c r="E727" s="24">
        <v>39.755116501074269</v>
      </c>
      <c r="F727" s="24">
        <v>1.08813734204832</v>
      </c>
      <c r="G727" s="24">
        <v>0.36271244734944008</v>
      </c>
      <c r="H727" s="24">
        <v>31.93250602559387</v>
      </c>
      <c r="I727" s="24">
        <v>272.06753402756812</v>
      </c>
    </row>
    <row r="728" spans="1:9">
      <c r="A728" s="26" t="s">
        <v>1581</v>
      </c>
      <c r="B728" s="24">
        <v>201.00972330846164</v>
      </c>
      <c r="C728" s="24">
        <v>22.295262692110626</v>
      </c>
      <c r="D728" s="24">
        <v>590.99496700434884</v>
      </c>
      <c r="E728" s="24">
        <v>220.31681091655085</v>
      </c>
      <c r="F728" s="24">
        <v>6.0302916992538496</v>
      </c>
      <c r="G728" s="24">
        <v>2.010097233084617</v>
      </c>
      <c r="H728" s="24">
        <v>176.96509308285582</v>
      </c>
      <c r="I728" s="24">
        <v>1507.7569059384912</v>
      </c>
    </row>
    <row r="729" spans="1:9">
      <c r="A729" s="26" t="s">
        <v>1590</v>
      </c>
      <c r="B729" s="24">
        <v>6209.2496355310586</v>
      </c>
      <c r="C729" s="24">
        <v>688.70723996081188</v>
      </c>
      <c r="D729" s="24">
        <v>18256.008829190647</v>
      </c>
      <c r="E729" s="24">
        <v>6805.651265862778</v>
      </c>
      <c r="F729" s="24">
        <v>186.27748906593186</v>
      </c>
      <c r="G729" s="24">
        <v>62.092496355310601</v>
      </c>
      <c r="H729" s="24">
        <v>5466.5039165306216</v>
      </c>
      <c r="I729" s="24">
        <v>46575.055497695481</v>
      </c>
    </row>
    <row r="730" spans="1:9">
      <c r="A730" s="26" t="s">
        <v>1603</v>
      </c>
      <c r="B730" s="24">
        <v>72.542489469887997</v>
      </c>
      <c r="C730" s="24">
        <v>8.0461473825765815</v>
      </c>
      <c r="D730" s="24">
        <v>213.28443950385281</v>
      </c>
      <c r="E730" s="24">
        <v>79.510233002148539</v>
      </c>
      <c r="F730" s="24">
        <v>2.17627468409664</v>
      </c>
      <c r="G730" s="24">
        <v>0.72542489469888016</v>
      </c>
      <c r="H730" s="24">
        <v>63.86501205118774</v>
      </c>
      <c r="I730" s="24">
        <v>544.13506805513623</v>
      </c>
    </row>
    <row r="731" spans="1:9">
      <c r="A731" s="26" t="s">
        <v>353</v>
      </c>
      <c r="B731" s="24">
        <v>1607.5981289881915</v>
      </c>
      <c r="C731" s="24">
        <v>178.30889968509535</v>
      </c>
      <c r="D731" s="24">
        <v>4726.5494800949</v>
      </c>
      <c r="E731" s="24">
        <v>1762.0087585045833</v>
      </c>
      <c r="F731" s="24">
        <v>48.227943869645742</v>
      </c>
      <c r="G731" s="24">
        <v>16.075981289881916</v>
      </c>
      <c r="H731" s="24">
        <v>1415.2984634462423</v>
      </c>
      <c r="I731" s="24">
        <v>12058.457377388511</v>
      </c>
    </row>
    <row r="732" spans="1:9">
      <c r="A732" s="26" t="s">
        <v>1578</v>
      </c>
      <c r="B732" s="24">
        <v>3845.0691183433496</v>
      </c>
      <c r="C732" s="24">
        <v>426.48099132614664</v>
      </c>
      <c r="D732" s="24">
        <v>11305.007834061875</v>
      </c>
      <c r="E732" s="24">
        <v>4214.3899905137569</v>
      </c>
      <c r="F732" s="24">
        <v>115.35207355030046</v>
      </c>
      <c r="G732" s="24">
        <v>38.450691183433491</v>
      </c>
      <c r="H732" s="24">
        <v>3385.1248747477939</v>
      </c>
      <c r="I732" s="24">
        <v>28841.537720523604</v>
      </c>
    </row>
    <row r="733" spans="1:9">
      <c r="A733" s="26" t="s">
        <v>2088</v>
      </c>
      <c r="B733" s="24">
        <v>54.406867102416008</v>
      </c>
      <c r="C733" s="24">
        <v>6.034610536932437</v>
      </c>
      <c r="D733" s="24">
        <v>159.96332962788964</v>
      </c>
      <c r="E733" s="24">
        <v>59.632674751611411</v>
      </c>
      <c r="F733" s="24">
        <v>1.63220601307248</v>
      </c>
      <c r="G733" s="24">
        <v>0.54406867102416012</v>
      </c>
      <c r="H733" s="24">
        <v>47.898759038390807</v>
      </c>
      <c r="I733" s="24">
        <v>408.10130104135226</v>
      </c>
    </row>
    <row r="734" spans="1:9">
      <c r="A734" s="25" t="s">
        <v>7</v>
      </c>
      <c r="B734" s="24">
        <v>235.19156985954496</v>
      </c>
      <c r="C734" s="24">
        <v>201.41539387095185</v>
      </c>
      <c r="D734" s="24">
        <v>3939.9533459094205</v>
      </c>
      <c r="E734" s="24">
        <v>1150.052575198084</v>
      </c>
      <c r="F734" s="24">
        <v>7.0557470957863497</v>
      </c>
      <c r="G734" s="24">
        <v>2.3519156985954499</v>
      </c>
      <c r="H734" s="24">
        <v>372.05251986780979</v>
      </c>
      <c r="I734" s="24">
        <v>3028.2239410078569</v>
      </c>
    </row>
    <row r="735" spans="1:9">
      <c r="A735" s="26" t="s">
        <v>1401</v>
      </c>
      <c r="B735" s="24">
        <v>36.438130541619643</v>
      </c>
      <c r="C735" s="24">
        <v>31.205201867330572</v>
      </c>
      <c r="D735" s="24">
        <v>610.41530711272719</v>
      </c>
      <c r="E735" s="24">
        <v>178.17715953773134</v>
      </c>
      <c r="F735" s="24">
        <v>1.0931439162485894</v>
      </c>
      <c r="G735" s="24">
        <v>0.36438130541619651</v>
      </c>
      <c r="H735" s="24">
        <v>57.641939697829685</v>
      </c>
      <c r="I735" s="24">
        <v>469.16145564910454</v>
      </c>
    </row>
    <row r="736" spans="1:9">
      <c r="A736" s="26" t="s">
        <v>1404</v>
      </c>
      <c r="B736" s="24">
        <v>66.251146439308442</v>
      </c>
      <c r="C736" s="24">
        <v>56.736730667873765</v>
      </c>
      <c r="D736" s="24">
        <v>1109.8460129322311</v>
      </c>
      <c r="E736" s="24">
        <v>323.95847188678425</v>
      </c>
      <c r="F736" s="24">
        <v>1.9875343931792533</v>
      </c>
      <c r="G736" s="24">
        <v>0.6625114643930845</v>
      </c>
      <c r="H736" s="24">
        <v>104.8035267233267</v>
      </c>
      <c r="I736" s="24">
        <v>853.02082845291739</v>
      </c>
    </row>
    <row r="737" spans="1:9">
      <c r="A737" s="26" t="s">
        <v>1402</v>
      </c>
      <c r="B737" s="24">
        <v>99.376719658962656</v>
      </c>
      <c r="C737" s="24">
        <v>85.105096001810651</v>
      </c>
      <c r="D737" s="24">
        <v>1664.7690193983467</v>
      </c>
      <c r="E737" s="24">
        <v>485.93770783017635</v>
      </c>
      <c r="F737" s="24">
        <v>2.9813015897688802</v>
      </c>
      <c r="G737" s="24">
        <v>0.99376719658962676</v>
      </c>
      <c r="H737" s="24">
        <v>157.20529008499005</v>
      </c>
      <c r="I737" s="24">
        <v>1279.5312426793762</v>
      </c>
    </row>
    <row r="738" spans="1:9">
      <c r="A738" s="26" t="s">
        <v>1403</v>
      </c>
      <c r="B738" s="24">
        <v>33.125573219654221</v>
      </c>
      <c r="C738" s="24">
        <v>28.368365333936882</v>
      </c>
      <c r="D738" s="24">
        <v>554.92300646611557</v>
      </c>
      <c r="E738" s="24">
        <v>161.97923594339213</v>
      </c>
      <c r="F738" s="24">
        <v>0.99376719658962664</v>
      </c>
      <c r="G738" s="24">
        <v>0.33125573219654225</v>
      </c>
      <c r="H738" s="24">
        <v>52.401763361663349</v>
      </c>
      <c r="I738" s="24">
        <v>426.51041422645869</v>
      </c>
    </row>
    <row r="739" spans="1:9">
      <c r="A739" s="25" t="s">
        <v>3</v>
      </c>
      <c r="B739" s="24">
        <v>35484.673309504469</v>
      </c>
      <c r="C739" s="24">
        <v>1101.6311408441036</v>
      </c>
      <c r="D739" s="24">
        <v>29784.90441216922</v>
      </c>
      <c r="E739" s="24">
        <v>15016.804464014478</v>
      </c>
      <c r="F739" s="24">
        <v>1064.5401992851343</v>
      </c>
      <c r="G739" s="24">
        <v>354.84673309504461</v>
      </c>
      <c r="H739" s="24">
        <v>10454.030496802807</v>
      </c>
      <c r="I739" s="24">
        <v>88036.594955598965</v>
      </c>
    </row>
    <row r="740" spans="1:9">
      <c r="A740" s="26" t="s">
        <v>144</v>
      </c>
      <c r="B740" s="24">
        <v>785.54108028368285</v>
      </c>
      <c r="C740" s="24">
        <v>24.387332212553702</v>
      </c>
      <c r="D740" s="24">
        <v>659.36258688380678</v>
      </c>
      <c r="E740" s="24">
        <v>332.43413848511187</v>
      </c>
      <c r="F740" s="24">
        <v>23.566232408510484</v>
      </c>
      <c r="G740" s="24">
        <v>7.855410802836829</v>
      </c>
      <c r="H740" s="24">
        <v>231.42584231083964</v>
      </c>
      <c r="I740" s="24">
        <v>1948.9079497145856</v>
      </c>
    </row>
    <row r="741" spans="1:9">
      <c r="A741" s="26" t="s">
        <v>139</v>
      </c>
      <c r="B741" s="24">
        <v>785.54108028368285</v>
      </c>
      <c r="C741" s="24">
        <v>24.387332212553702</v>
      </c>
      <c r="D741" s="24">
        <v>659.36258688380678</v>
      </c>
      <c r="E741" s="24">
        <v>332.43413848511187</v>
      </c>
      <c r="F741" s="24">
        <v>23.566232408510484</v>
      </c>
      <c r="G741" s="24">
        <v>7.855410802836829</v>
      </c>
      <c r="H741" s="24">
        <v>231.42584231083964</v>
      </c>
      <c r="I741" s="24">
        <v>1948.9079497145856</v>
      </c>
    </row>
    <row r="742" spans="1:9">
      <c r="A742" s="26" t="s">
        <v>30</v>
      </c>
      <c r="B742" s="24">
        <v>1077.012130976196</v>
      </c>
      <c r="C742" s="24">
        <v>33.436128668893595</v>
      </c>
      <c r="D742" s="24">
        <v>904.01574482807735</v>
      </c>
      <c r="E742" s="24">
        <v>455.78214670808643</v>
      </c>
      <c r="F742" s="24">
        <v>32.310363929285884</v>
      </c>
      <c r="G742" s="24">
        <v>10.770121309761961</v>
      </c>
      <c r="H742" s="24">
        <v>317.29523235137157</v>
      </c>
      <c r="I742" s="24">
        <v>2672.0404020634323</v>
      </c>
    </row>
    <row r="743" spans="1:9">
      <c r="A743" s="26" t="s">
        <v>106</v>
      </c>
      <c r="B743" s="24">
        <v>392.77054014184142</v>
      </c>
      <c r="C743" s="24">
        <v>12.193666106276851</v>
      </c>
      <c r="D743" s="24">
        <v>329.68129344190339</v>
      </c>
      <c r="E743" s="24">
        <v>166.21706924255594</v>
      </c>
      <c r="F743" s="24">
        <v>11.783116204255242</v>
      </c>
      <c r="G743" s="24">
        <v>3.9277054014184145</v>
      </c>
      <c r="H743" s="24">
        <v>115.71292115541982</v>
      </c>
      <c r="I743" s="24">
        <v>974.45397485729279</v>
      </c>
    </row>
    <row r="744" spans="1:9">
      <c r="A744" s="26" t="s">
        <v>149</v>
      </c>
      <c r="B744" s="24">
        <v>392.77054014184142</v>
      </c>
      <c r="C744" s="24">
        <v>12.193666106276851</v>
      </c>
      <c r="D744" s="24">
        <v>329.68129344190339</v>
      </c>
      <c r="E744" s="24">
        <v>166.21706924255594</v>
      </c>
      <c r="F744" s="24">
        <v>11.783116204255242</v>
      </c>
      <c r="G744" s="24">
        <v>3.9277054014184145</v>
      </c>
      <c r="H744" s="24">
        <v>115.71292115541982</v>
      </c>
      <c r="I744" s="24">
        <v>974.45397485729279</v>
      </c>
    </row>
    <row r="745" spans="1:9">
      <c r="A745" s="26" t="s">
        <v>143</v>
      </c>
      <c r="B745" s="24">
        <v>816.9627234950301</v>
      </c>
      <c r="C745" s="24">
        <v>25.362825501055848</v>
      </c>
      <c r="D745" s="24">
        <v>685.73709035915908</v>
      </c>
      <c r="E745" s="24">
        <v>345.73150402451637</v>
      </c>
      <c r="F745" s="24">
        <v>24.508881704850904</v>
      </c>
      <c r="G745" s="24">
        <v>8.1696272349503012</v>
      </c>
      <c r="H745" s="24">
        <v>240.68287600327324</v>
      </c>
      <c r="I745" s="24">
        <v>2026.8642677031689</v>
      </c>
    </row>
    <row r="746" spans="1:9">
      <c r="A746" s="26" t="s">
        <v>135</v>
      </c>
      <c r="B746" s="24">
        <v>706.98697225531453</v>
      </c>
      <c r="C746" s="24">
        <v>21.948598991298329</v>
      </c>
      <c r="D746" s="24">
        <v>593.42632819542609</v>
      </c>
      <c r="E746" s="24">
        <v>299.19072463660069</v>
      </c>
      <c r="F746" s="24">
        <v>21.209609167659437</v>
      </c>
      <c r="G746" s="24">
        <v>7.0698697225531459</v>
      </c>
      <c r="H746" s="24">
        <v>208.28325807975568</v>
      </c>
      <c r="I746" s="24">
        <v>1754.0171547431269</v>
      </c>
    </row>
    <row r="747" spans="1:9">
      <c r="A747" s="26" t="s">
        <v>145</v>
      </c>
      <c r="B747" s="24">
        <v>392.77054014184142</v>
      </c>
      <c r="C747" s="24">
        <v>12.193666106276851</v>
      </c>
      <c r="D747" s="24">
        <v>329.68129344190339</v>
      </c>
      <c r="E747" s="24">
        <v>166.21706924255594</v>
      </c>
      <c r="F747" s="24">
        <v>11.783116204255242</v>
      </c>
      <c r="G747" s="24">
        <v>3.9277054014184145</v>
      </c>
      <c r="H747" s="24">
        <v>115.71292115541982</v>
      </c>
      <c r="I747" s="24">
        <v>974.45397485729279</v>
      </c>
    </row>
    <row r="748" spans="1:9">
      <c r="A748" s="26" t="s">
        <v>136</v>
      </c>
      <c r="B748" s="24">
        <v>392.77054014184142</v>
      </c>
      <c r="C748" s="24">
        <v>12.193666106276851</v>
      </c>
      <c r="D748" s="24">
        <v>329.68129344190339</v>
      </c>
      <c r="E748" s="24">
        <v>166.21706924255594</v>
      </c>
      <c r="F748" s="24">
        <v>11.783116204255242</v>
      </c>
      <c r="G748" s="24">
        <v>3.9277054014184145</v>
      </c>
      <c r="H748" s="24">
        <v>115.71292115541982</v>
      </c>
      <c r="I748" s="24">
        <v>974.45397485729279</v>
      </c>
    </row>
    <row r="749" spans="1:9">
      <c r="A749" s="26" t="s">
        <v>119</v>
      </c>
      <c r="B749" s="24">
        <v>42.583388532828977</v>
      </c>
      <c r="C749" s="24">
        <v>1.3220126470169042</v>
      </c>
      <c r="D749" s="24">
        <v>35.743379851177949</v>
      </c>
      <c r="E749" s="24">
        <v>18.020918874892665</v>
      </c>
      <c r="F749" s="24">
        <v>1.2775016559848693</v>
      </c>
      <c r="G749" s="24">
        <v>0.42583388532828981</v>
      </c>
      <c r="H749" s="24">
        <v>12.545361161889577</v>
      </c>
      <c r="I749" s="24">
        <v>105.64833147547763</v>
      </c>
    </row>
    <row r="750" spans="1:9">
      <c r="A750" s="26" t="s">
        <v>141</v>
      </c>
      <c r="B750" s="24">
        <v>63.875082799243465</v>
      </c>
      <c r="C750" s="24">
        <v>1.9830189705253563</v>
      </c>
      <c r="D750" s="24">
        <v>53.615069776766923</v>
      </c>
      <c r="E750" s="24">
        <v>27.031378312338997</v>
      </c>
      <c r="F750" s="24">
        <v>1.9162524839773041</v>
      </c>
      <c r="G750" s="24">
        <v>0.63875082799243477</v>
      </c>
      <c r="H750" s="24">
        <v>18.818041742834367</v>
      </c>
      <c r="I750" s="24">
        <v>158.47249721321646</v>
      </c>
    </row>
    <row r="751" spans="1:9">
      <c r="A751" s="26" t="s">
        <v>1329</v>
      </c>
      <c r="B751" s="24">
        <v>1571.0821605673657</v>
      </c>
      <c r="C751" s="24">
        <v>48.774664425107403</v>
      </c>
      <c r="D751" s="24">
        <v>1318.7251737676136</v>
      </c>
      <c r="E751" s="24">
        <v>664.86827697022375</v>
      </c>
      <c r="F751" s="24">
        <v>47.132464817020967</v>
      </c>
      <c r="G751" s="24">
        <v>15.710821605673658</v>
      </c>
      <c r="H751" s="24">
        <v>462.85168462167928</v>
      </c>
      <c r="I751" s="24">
        <v>3897.8158994291712</v>
      </c>
    </row>
    <row r="752" spans="1:9">
      <c r="A752" s="26" t="s">
        <v>1330</v>
      </c>
      <c r="B752" s="24">
        <v>785.54108028368285</v>
      </c>
      <c r="C752" s="24">
        <v>24.387332212553702</v>
      </c>
      <c r="D752" s="24">
        <v>659.36258688380678</v>
      </c>
      <c r="E752" s="24">
        <v>332.43413848511187</v>
      </c>
      <c r="F752" s="24">
        <v>23.566232408510484</v>
      </c>
      <c r="G752" s="24">
        <v>7.855410802836829</v>
      </c>
      <c r="H752" s="24">
        <v>231.42584231083964</v>
      </c>
      <c r="I752" s="24">
        <v>1948.9079497145856</v>
      </c>
    </row>
    <row r="753" spans="1:9">
      <c r="A753" s="26" t="s">
        <v>130</v>
      </c>
      <c r="B753" s="24">
        <v>251.3731456907785</v>
      </c>
      <c r="C753" s="24">
        <v>7.803946308017184</v>
      </c>
      <c r="D753" s="24">
        <v>210.99602780281816</v>
      </c>
      <c r="E753" s="24">
        <v>106.37892431523581</v>
      </c>
      <c r="F753" s="24">
        <v>7.5411943707233551</v>
      </c>
      <c r="G753" s="24">
        <v>2.5137314569077853</v>
      </c>
      <c r="H753" s="24">
        <v>74.056269539468687</v>
      </c>
      <c r="I753" s="24">
        <v>623.65054390866737</v>
      </c>
    </row>
    <row r="754" spans="1:9">
      <c r="A754" s="26" t="s">
        <v>154</v>
      </c>
      <c r="B754" s="24">
        <v>785.54108028368285</v>
      </c>
      <c r="C754" s="24">
        <v>24.387332212553702</v>
      </c>
      <c r="D754" s="24">
        <v>659.36258688380678</v>
      </c>
      <c r="E754" s="24">
        <v>332.43413848511187</v>
      </c>
      <c r="F754" s="24">
        <v>23.566232408510484</v>
      </c>
      <c r="G754" s="24">
        <v>7.855410802836829</v>
      </c>
      <c r="H754" s="24">
        <v>231.42584231083964</v>
      </c>
      <c r="I754" s="24">
        <v>1948.9079497145856</v>
      </c>
    </row>
    <row r="755" spans="1:9">
      <c r="A755" s="26" t="s">
        <v>147</v>
      </c>
      <c r="B755" s="24">
        <v>392.77054014184142</v>
      </c>
      <c r="C755" s="24">
        <v>12.193666106276851</v>
      </c>
      <c r="D755" s="24">
        <v>329.68129344190339</v>
      </c>
      <c r="E755" s="24">
        <v>166.21706924255594</v>
      </c>
      <c r="F755" s="24">
        <v>11.783116204255242</v>
      </c>
      <c r="G755" s="24">
        <v>3.9277054014184145</v>
      </c>
      <c r="H755" s="24">
        <v>115.71292115541982</v>
      </c>
      <c r="I755" s="24">
        <v>974.45397485729279</v>
      </c>
    </row>
    <row r="756" spans="1:9">
      <c r="A756" s="26" t="s">
        <v>105</v>
      </c>
      <c r="B756" s="24">
        <v>79.843853499054333</v>
      </c>
      <c r="C756" s="24">
        <v>2.4787737131566954</v>
      </c>
      <c r="D756" s="24">
        <v>67.018837220958659</v>
      </c>
      <c r="E756" s="24">
        <v>33.789222890423744</v>
      </c>
      <c r="F756" s="24">
        <v>2.3953156049716302</v>
      </c>
      <c r="G756" s="24">
        <v>0.7984385349905434</v>
      </c>
      <c r="H756" s="24">
        <v>23.522552178542956</v>
      </c>
      <c r="I756" s="24">
        <v>198.09062151652057</v>
      </c>
    </row>
    <row r="757" spans="1:9">
      <c r="A757" s="26" t="s">
        <v>151</v>
      </c>
      <c r="B757" s="24">
        <v>502.746291381557</v>
      </c>
      <c r="C757" s="24">
        <v>15.607892616034368</v>
      </c>
      <c r="D757" s="24">
        <v>421.99205560563632</v>
      </c>
      <c r="E757" s="24">
        <v>212.75784863047161</v>
      </c>
      <c r="F757" s="24">
        <v>15.08238874144671</v>
      </c>
      <c r="G757" s="24">
        <v>5.0274629138155706</v>
      </c>
      <c r="H757" s="24">
        <v>148.11253907893737</v>
      </c>
      <c r="I757" s="24">
        <v>1247.3010878173347</v>
      </c>
    </row>
    <row r="758" spans="1:9">
      <c r="A758" s="26" t="s">
        <v>129</v>
      </c>
      <c r="B758" s="24">
        <v>942.64929634041937</v>
      </c>
      <c r="C758" s="24">
        <v>29.264798655064439</v>
      </c>
      <c r="D758" s="24">
        <v>791.23510426056816</v>
      </c>
      <c r="E758" s="24">
        <v>398.92096618213424</v>
      </c>
      <c r="F758" s="24">
        <v>28.27947889021258</v>
      </c>
      <c r="G758" s="24">
        <v>9.4264929634041952</v>
      </c>
      <c r="H758" s="24">
        <v>277.71101077300756</v>
      </c>
      <c r="I758" s="24">
        <v>2338.6895396575028</v>
      </c>
    </row>
    <row r="759" spans="1:9">
      <c r="A759" s="26" t="s">
        <v>134</v>
      </c>
      <c r="B759" s="24">
        <v>235.66232408510484</v>
      </c>
      <c r="C759" s="24">
        <v>7.3161996637661098</v>
      </c>
      <c r="D759" s="24">
        <v>197.80877606514204</v>
      </c>
      <c r="E759" s="24">
        <v>99.730241545533559</v>
      </c>
      <c r="F759" s="24">
        <v>7.0698697225531451</v>
      </c>
      <c r="G759" s="24">
        <v>2.3566232408510488</v>
      </c>
      <c r="H759" s="24">
        <v>69.42775269325189</v>
      </c>
      <c r="I759" s="24">
        <v>584.6723849143757</v>
      </c>
    </row>
    <row r="760" spans="1:9">
      <c r="A760" s="26" t="s">
        <v>117</v>
      </c>
      <c r="B760" s="24">
        <v>1728.1903766241021</v>
      </c>
      <c r="C760" s="24">
        <v>53.652130867618141</v>
      </c>
      <c r="D760" s="24">
        <v>1450.5976911443749</v>
      </c>
      <c r="E760" s="24">
        <v>731.35510466724611</v>
      </c>
      <c r="F760" s="24">
        <v>51.845711298723067</v>
      </c>
      <c r="G760" s="24">
        <v>17.281903766241022</v>
      </c>
      <c r="H760" s="24">
        <v>509.13685308384726</v>
      </c>
      <c r="I760" s="24">
        <v>4287.5974893720877</v>
      </c>
    </row>
    <row r="761" spans="1:9">
      <c r="A761" s="26" t="s">
        <v>108</v>
      </c>
      <c r="B761" s="24">
        <v>31.937541399621733</v>
      </c>
      <c r="C761" s="24">
        <v>0.99150948526267813</v>
      </c>
      <c r="D761" s="24">
        <v>26.807534888383461</v>
      </c>
      <c r="E761" s="24">
        <v>13.515689156169499</v>
      </c>
      <c r="F761" s="24">
        <v>0.95812624198865204</v>
      </c>
      <c r="G761" s="24">
        <v>0.31937541399621738</v>
      </c>
      <c r="H761" s="24">
        <v>9.4090208714171837</v>
      </c>
      <c r="I761" s="24">
        <v>79.236248606608228</v>
      </c>
    </row>
    <row r="762" spans="1:9">
      <c r="A762" s="26" t="s">
        <v>113</v>
      </c>
      <c r="B762" s="24">
        <v>472.61439364089574</v>
      </c>
      <c r="C762" s="24">
        <v>14.672439819433546</v>
      </c>
      <c r="D762" s="24">
        <v>396.70013066286202</v>
      </c>
      <c r="E762" s="24">
        <v>200.00629213297969</v>
      </c>
      <c r="F762" s="24">
        <v>14.178431809226872</v>
      </c>
      <c r="G762" s="24">
        <v>4.7261439364089579</v>
      </c>
      <c r="H762" s="24">
        <v>139.23547333396277</v>
      </c>
      <c r="I762" s="24">
        <v>1172.5445963738134</v>
      </c>
    </row>
    <row r="763" spans="1:9">
      <c r="A763" s="26" t="s">
        <v>124</v>
      </c>
      <c r="B763" s="24">
        <v>392.77054014184142</v>
      </c>
      <c r="C763" s="24">
        <v>12.193666106276851</v>
      </c>
      <c r="D763" s="24">
        <v>329.68129344190339</v>
      </c>
      <c r="E763" s="24">
        <v>166.21706924255594</v>
      </c>
      <c r="F763" s="24">
        <v>11.783116204255242</v>
      </c>
      <c r="G763" s="24">
        <v>3.9277054014184145</v>
      </c>
      <c r="H763" s="24">
        <v>115.71292115541982</v>
      </c>
      <c r="I763" s="24">
        <v>974.45397485729279</v>
      </c>
    </row>
    <row r="764" spans="1:9">
      <c r="A764" s="26" t="s">
        <v>153</v>
      </c>
      <c r="B764" s="24">
        <v>706.98697225531453</v>
      </c>
      <c r="C764" s="24">
        <v>21.948598991298329</v>
      </c>
      <c r="D764" s="24">
        <v>593.42632819542609</v>
      </c>
      <c r="E764" s="24">
        <v>299.19072463660069</v>
      </c>
      <c r="F764" s="24">
        <v>21.209609167659437</v>
      </c>
      <c r="G764" s="24">
        <v>7.0698697225531459</v>
      </c>
      <c r="H764" s="24">
        <v>208.28325807975568</v>
      </c>
      <c r="I764" s="24">
        <v>1754.0171547431269</v>
      </c>
    </row>
    <row r="765" spans="1:9">
      <c r="A765" s="26" t="s">
        <v>109</v>
      </c>
      <c r="B765" s="24">
        <v>53.229235666036224</v>
      </c>
      <c r="C765" s="24">
        <v>1.6525158087711302</v>
      </c>
      <c r="D765" s="24">
        <v>44.679224813972439</v>
      </c>
      <c r="E765" s="24">
        <v>22.526148593615829</v>
      </c>
      <c r="F765" s="24">
        <v>1.5968770699810868</v>
      </c>
      <c r="G765" s="24">
        <v>0.53229235666036223</v>
      </c>
      <c r="H765" s="24">
        <v>15.681701452361972</v>
      </c>
      <c r="I765" s="24">
        <v>132.06041434434704</v>
      </c>
    </row>
    <row r="766" spans="1:9">
      <c r="A766" s="26" t="s">
        <v>1331</v>
      </c>
      <c r="B766" s="24">
        <v>1571.0821605673657</v>
      </c>
      <c r="C766" s="24">
        <v>48.774664425107403</v>
      </c>
      <c r="D766" s="24">
        <v>1318.7251737676136</v>
      </c>
      <c r="E766" s="24">
        <v>664.86827697022375</v>
      </c>
      <c r="F766" s="24">
        <v>47.132464817020967</v>
      </c>
      <c r="G766" s="24">
        <v>15.710821605673658</v>
      </c>
      <c r="H766" s="24">
        <v>462.85168462167928</v>
      </c>
      <c r="I766" s="24">
        <v>3897.8158994291712</v>
      </c>
    </row>
    <row r="767" spans="1:9">
      <c r="A767" s="26" t="s">
        <v>107</v>
      </c>
      <c r="B767" s="24">
        <v>1806.7444846524704</v>
      </c>
      <c r="C767" s="24">
        <v>56.090864088873509</v>
      </c>
      <c r="D767" s="24">
        <v>1516.5339498327555</v>
      </c>
      <c r="E767" s="24">
        <v>764.59851851575729</v>
      </c>
      <c r="F767" s="24">
        <v>54.202334539574117</v>
      </c>
      <c r="G767" s="24">
        <v>18.067444846524705</v>
      </c>
      <c r="H767" s="24">
        <v>532.27943731493122</v>
      </c>
      <c r="I767" s="24">
        <v>4482.4882843435471</v>
      </c>
    </row>
    <row r="768" spans="1:9">
      <c r="A768" s="26" t="s">
        <v>140</v>
      </c>
      <c r="B768" s="24">
        <v>53.229235666036224</v>
      </c>
      <c r="C768" s="24">
        <v>1.6525158087711302</v>
      </c>
      <c r="D768" s="24">
        <v>44.679224813972439</v>
      </c>
      <c r="E768" s="24">
        <v>22.526148593615829</v>
      </c>
      <c r="F768" s="24">
        <v>1.5968770699810868</v>
      </c>
      <c r="G768" s="24">
        <v>0.53229235666036223</v>
      </c>
      <c r="H768" s="24">
        <v>15.681701452361972</v>
      </c>
      <c r="I768" s="24">
        <v>132.06041434434704</v>
      </c>
    </row>
    <row r="769" spans="1:9">
      <c r="A769" s="26" t="s">
        <v>111</v>
      </c>
      <c r="B769" s="24">
        <v>524.55388383624586</v>
      </c>
      <c r="C769" s="24">
        <v>16.284915136303351</v>
      </c>
      <c r="D769" s="24">
        <v>440.29677694425652</v>
      </c>
      <c r="E769" s="24">
        <v>221.98663168468295</v>
      </c>
      <c r="F769" s="24">
        <v>15.736616515087377</v>
      </c>
      <c r="G769" s="24">
        <v>5.2455388383624593</v>
      </c>
      <c r="H769" s="24">
        <v>154.53720683886576</v>
      </c>
      <c r="I769" s="24">
        <v>1301.4051841730984</v>
      </c>
    </row>
    <row r="770" spans="1:9">
      <c r="A770" s="26" t="s">
        <v>131</v>
      </c>
      <c r="B770" s="24">
        <v>188.5298592680839</v>
      </c>
      <c r="C770" s="24">
        <v>5.8529597310128887</v>
      </c>
      <c r="D770" s="24">
        <v>158.24702085211362</v>
      </c>
      <c r="E770" s="24">
        <v>79.784193236426859</v>
      </c>
      <c r="F770" s="24">
        <v>5.6558957780425168</v>
      </c>
      <c r="G770" s="24">
        <v>1.885298592680839</v>
      </c>
      <c r="H770" s="24">
        <v>55.542202154601519</v>
      </c>
      <c r="I770" s="24">
        <v>467.73790793150056</v>
      </c>
    </row>
    <row r="771" spans="1:9">
      <c r="A771" s="26" t="s">
        <v>123</v>
      </c>
      <c r="B771" s="24">
        <v>628.43286422694621</v>
      </c>
      <c r="C771" s="24">
        <v>19.509865770042961</v>
      </c>
      <c r="D771" s="24">
        <v>527.4900695070454</v>
      </c>
      <c r="E771" s="24">
        <v>265.94731078808951</v>
      </c>
      <c r="F771" s="24">
        <v>18.852985926808387</v>
      </c>
      <c r="G771" s="24">
        <v>6.2843286422694629</v>
      </c>
      <c r="H771" s="24">
        <v>185.14067384867172</v>
      </c>
      <c r="I771" s="24">
        <v>1559.1263597716684</v>
      </c>
    </row>
    <row r="772" spans="1:9">
      <c r="A772" s="26" t="s">
        <v>156</v>
      </c>
      <c r="B772" s="24">
        <v>785.54108028368285</v>
      </c>
      <c r="C772" s="24">
        <v>24.387332212553702</v>
      </c>
      <c r="D772" s="24">
        <v>659.36258688380678</v>
      </c>
      <c r="E772" s="24">
        <v>332.43413848511187</v>
      </c>
      <c r="F772" s="24">
        <v>23.566232408510484</v>
      </c>
      <c r="G772" s="24">
        <v>7.855410802836829</v>
      </c>
      <c r="H772" s="24">
        <v>231.42584231083964</v>
      </c>
      <c r="I772" s="24">
        <v>1948.9079497145856</v>
      </c>
    </row>
    <row r="773" spans="1:9">
      <c r="A773" s="26" t="s">
        <v>132</v>
      </c>
      <c r="B773" s="24">
        <v>754.11943707233559</v>
      </c>
      <c r="C773" s="24">
        <v>23.411838924051555</v>
      </c>
      <c r="D773" s="24">
        <v>632.98808340845449</v>
      </c>
      <c r="E773" s="24">
        <v>319.13677294570743</v>
      </c>
      <c r="F773" s="24">
        <v>22.623583112170067</v>
      </c>
      <c r="G773" s="24">
        <v>7.541194370723356</v>
      </c>
      <c r="H773" s="24">
        <v>222.16880861840608</v>
      </c>
      <c r="I773" s="24">
        <v>1870.9516317260022</v>
      </c>
    </row>
    <row r="774" spans="1:9">
      <c r="A774" s="26" t="s">
        <v>112</v>
      </c>
      <c r="B774" s="24">
        <v>2080.9570191744865</v>
      </c>
      <c r="C774" s="24">
        <v>64.603865310680732</v>
      </c>
      <c r="D774" s="24">
        <v>1746.7007618002563</v>
      </c>
      <c r="E774" s="24">
        <v>880.64287311873454</v>
      </c>
      <c r="F774" s="24">
        <v>62.428710575234604</v>
      </c>
      <c r="G774" s="24">
        <v>20.809570191744868</v>
      </c>
      <c r="H774" s="24">
        <v>613.06434897229542</v>
      </c>
      <c r="I774" s="24">
        <v>5162.8027858440273</v>
      </c>
    </row>
    <row r="775" spans="1:9">
      <c r="A775" s="26" t="s">
        <v>148</v>
      </c>
      <c r="B775" s="24">
        <v>1571.0821605673655</v>
      </c>
      <c r="C775" s="24">
        <v>48.774664425107403</v>
      </c>
      <c r="D775" s="24">
        <v>1318.7251737676136</v>
      </c>
      <c r="E775" s="24">
        <v>664.86827697022375</v>
      </c>
      <c r="F775" s="24">
        <v>47.132464817020974</v>
      </c>
      <c r="G775" s="24">
        <v>15.710821605673658</v>
      </c>
      <c r="H775" s="24">
        <v>462.85168462167928</v>
      </c>
      <c r="I775" s="24">
        <v>3897.8158994291712</v>
      </c>
    </row>
    <row r="776" spans="1:9">
      <c r="A776" s="26" t="s">
        <v>104</v>
      </c>
      <c r="B776" s="24">
        <v>1539.6605173560183</v>
      </c>
      <c r="C776" s="24">
        <v>47.799171136605253</v>
      </c>
      <c r="D776" s="24">
        <v>1292.3506702922614</v>
      </c>
      <c r="E776" s="24">
        <v>651.57091143081925</v>
      </c>
      <c r="F776" s="24">
        <v>46.189815520680554</v>
      </c>
      <c r="G776" s="24">
        <v>15.396605173560184</v>
      </c>
      <c r="H776" s="24">
        <v>453.59465092924574</v>
      </c>
      <c r="I776" s="24">
        <v>3819.8595814405876</v>
      </c>
    </row>
    <row r="777" spans="1:9">
      <c r="A777" s="26" t="s">
        <v>115</v>
      </c>
      <c r="B777" s="24">
        <v>2829.2376344919439</v>
      </c>
      <c r="C777" s="24">
        <v>87.83443645709464</v>
      </c>
      <c r="D777" s="24">
        <v>2374.7878913142822</v>
      </c>
      <c r="E777" s="24">
        <v>1197.3087075883152</v>
      </c>
      <c r="F777" s="24">
        <v>84.877129034758326</v>
      </c>
      <c r="G777" s="24">
        <v>28.292376344919443</v>
      </c>
      <c r="H777" s="24">
        <v>833.51300026648164</v>
      </c>
      <c r="I777" s="24">
        <v>7019.2684455175695</v>
      </c>
    </row>
    <row r="778" spans="1:9">
      <c r="A778" s="26" t="s">
        <v>142</v>
      </c>
      <c r="B778" s="24">
        <v>392.77054014184142</v>
      </c>
      <c r="C778" s="24">
        <v>12.193666106276851</v>
      </c>
      <c r="D778" s="24">
        <v>329.68129344190339</v>
      </c>
      <c r="E778" s="24">
        <v>166.21706924255594</v>
      </c>
      <c r="F778" s="24">
        <v>11.783116204255242</v>
      </c>
      <c r="G778" s="24">
        <v>3.9277054014184145</v>
      </c>
      <c r="H778" s="24">
        <v>115.71292115541982</v>
      </c>
      <c r="I778" s="24">
        <v>974.45397485729279</v>
      </c>
    </row>
    <row r="779" spans="1:9">
      <c r="A779" s="26" t="s">
        <v>2081</v>
      </c>
      <c r="B779" s="24">
        <v>3252.1400723744468</v>
      </c>
      <c r="C779" s="24">
        <v>100.96355535997232</v>
      </c>
      <c r="D779" s="24">
        <v>2729.7611096989599</v>
      </c>
      <c r="E779" s="24">
        <v>1376.2773333283631</v>
      </c>
      <c r="F779" s="24">
        <v>97.564202171233404</v>
      </c>
      <c r="G779" s="24">
        <v>32.52140072374447</v>
      </c>
      <c r="H779" s="24">
        <v>958.10298716687612</v>
      </c>
      <c r="I779" s="24">
        <v>8068.4789118183835</v>
      </c>
    </row>
    <row r="780" spans="1:9">
      <c r="A780" s="26" t="s">
        <v>2082</v>
      </c>
      <c r="B780" s="24">
        <v>2435.177348879417</v>
      </c>
      <c r="C780" s="24">
        <v>75.60072985891648</v>
      </c>
      <c r="D780" s="24">
        <v>2044.0240193398013</v>
      </c>
      <c r="E780" s="24">
        <v>1030.5458293038469</v>
      </c>
      <c r="F780" s="24">
        <v>73.055320466382511</v>
      </c>
      <c r="G780" s="24">
        <v>24.351773488794173</v>
      </c>
      <c r="H780" s="24">
        <v>717.420111163603</v>
      </c>
      <c r="I780" s="24">
        <v>6041.6146441152159</v>
      </c>
    </row>
    <row r="781" spans="1:9">
      <c r="A781" s="26" t="s">
        <v>2083</v>
      </c>
      <c r="B781" s="24">
        <v>288.89155975114107</v>
      </c>
      <c r="C781" s="24">
        <v>8.9687154725372409</v>
      </c>
      <c r="D781" s="24">
        <v>242.48800087911445</v>
      </c>
      <c r="E781" s="24">
        <v>122.25639013914939</v>
      </c>
      <c r="F781" s="24">
        <v>8.6667467925342319</v>
      </c>
      <c r="G781" s="24">
        <v>2.8889155975114109</v>
      </c>
      <c r="H781" s="24">
        <v>85.109454145613867</v>
      </c>
      <c r="I781" s="24">
        <v>716.73279925872271</v>
      </c>
    </row>
    <row r="782" spans="1:9">
      <c r="A782" s="25" t="s">
        <v>21</v>
      </c>
      <c r="B782" s="24">
        <v>36427.355736001096</v>
      </c>
      <c r="C782" s="24">
        <v>3866.8153559546963</v>
      </c>
      <c r="D782" s="24">
        <v>82408.713688038319</v>
      </c>
      <c r="E782" s="24">
        <v>75452.021610363518</v>
      </c>
      <c r="F782" s="24">
        <v>1092.8206720800326</v>
      </c>
      <c r="G782" s="24">
        <v>364.27355736001078</v>
      </c>
      <c r="H782" s="24">
        <v>36425.400784030273</v>
      </c>
      <c r="I782" s="24">
        <v>306825.40983182669</v>
      </c>
    </row>
    <row r="783" spans="1:9">
      <c r="A783" s="26" t="s">
        <v>1869</v>
      </c>
      <c r="B783" s="24">
        <v>754.17060020003123</v>
      </c>
      <c r="C783" s="24">
        <v>80.056276359937343</v>
      </c>
      <c r="D783" s="24">
        <v>1706.141656678019</v>
      </c>
      <c r="E783" s="24">
        <v>1562.1143855895029</v>
      </c>
      <c r="F783" s="24">
        <v>22.625118006000939</v>
      </c>
      <c r="G783" s="24">
        <v>7.5417060020003124</v>
      </c>
      <c r="H783" s="24">
        <v>754.13012602145329</v>
      </c>
      <c r="I783" s="24">
        <v>6352.3332620269885</v>
      </c>
    </row>
    <row r="784" spans="1:9">
      <c r="A784" s="26" t="s">
        <v>1841</v>
      </c>
      <c r="B784" s="24">
        <v>251.3902000666771</v>
      </c>
      <c r="C784" s="24">
        <v>26.685425453312448</v>
      </c>
      <c r="D784" s="24">
        <v>568.7138855593397</v>
      </c>
      <c r="E784" s="24">
        <v>520.70479519650098</v>
      </c>
      <c r="F784" s="24">
        <v>7.5417060020003124</v>
      </c>
      <c r="G784" s="24">
        <v>2.5139020006667709</v>
      </c>
      <c r="H784" s="24">
        <v>251.37670867381777</v>
      </c>
      <c r="I784" s="24">
        <v>2117.444420675663</v>
      </c>
    </row>
    <row r="785" spans="1:9">
      <c r="A785" s="26" t="s">
        <v>1884</v>
      </c>
      <c r="B785" s="24">
        <v>251.3902000666771</v>
      </c>
      <c r="C785" s="24">
        <v>26.685425453312448</v>
      </c>
      <c r="D785" s="24">
        <v>568.7138855593397</v>
      </c>
      <c r="E785" s="24">
        <v>520.70479519650098</v>
      </c>
      <c r="F785" s="24">
        <v>7.5417060020003124</v>
      </c>
      <c r="G785" s="24">
        <v>2.5139020006667709</v>
      </c>
      <c r="H785" s="24">
        <v>251.37670867381777</v>
      </c>
      <c r="I785" s="24">
        <v>2117.444420675663</v>
      </c>
    </row>
    <row r="786" spans="1:9">
      <c r="A786" s="26" t="s">
        <v>970</v>
      </c>
      <c r="B786" s="24">
        <v>754.17060020003123</v>
      </c>
      <c r="C786" s="24">
        <v>80.056276359937343</v>
      </c>
      <c r="D786" s="24">
        <v>1706.141656678019</v>
      </c>
      <c r="E786" s="24">
        <v>1562.1143855895029</v>
      </c>
      <c r="F786" s="24">
        <v>22.625118006000939</v>
      </c>
      <c r="G786" s="24">
        <v>7.5417060020003124</v>
      </c>
      <c r="H786" s="24">
        <v>754.13012602145329</v>
      </c>
      <c r="I786" s="24">
        <v>6352.3332620269885</v>
      </c>
    </row>
    <row r="787" spans="1:9">
      <c r="A787" s="26" t="s">
        <v>1731</v>
      </c>
      <c r="B787" s="24">
        <v>502.78040013335419</v>
      </c>
      <c r="C787" s="24">
        <v>53.370850906624895</v>
      </c>
      <c r="D787" s="24">
        <v>1137.4277711186794</v>
      </c>
      <c r="E787" s="24">
        <v>1041.409590393002</v>
      </c>
      <c r="F787" s="24">
        <v>15.083412004000625</v>
      </c>
      <c r="G787" s="24">
        <v>5.0278040013335419</v>
      </c>
      <c r="H787" s="24">
        <v>502.75341734763555</v>
      </c>
      <c r="I787" s="24">
        <v>4234.8888413513259</v>
      </c>
    </row>
    <row r="788" spans="1:9">
      <c r="A788" s="26" t="s">
        <v>1883</v>
      </c>
      <c r="B788" s="24">
        <v>1005.5608002667084</v>
      </c>
      <c r="C788" s="24">
        <v>106.74170181324979</v>
      </c>
      <c r="D788" s="24">
        <v>2274.8555422373588</v>
      </c>
      <c r="E788" s="24">
        <v>2082.8191807860039</v>
      </c>
      <c r="F788" s="24">
        <v>30.16682400800125</v>
      </c>
      <c r="G788" s="24">
        <v>10.055608002667084</v>
      </c>
      <c r="H788" s="24">
        <v>1005.5068346952711</v>
      </c>
      <c r="I788" s="24">
        <v>8469.7776827026519</v>
      </c>
    </row>
    <row r="789" spans="1:9">
      <c r="A789" s="26" t="s">
        <v>1876</v>
      </c>
      <c r="B789" s="24">
        <v>1307.2290403467209</v>
      </c>
      <c r="C789" s="24">
        <v>138.76421235722472</v>
      </c>
      <c r="D789" s="24">
        <v>2957.3122049085664</v>
      </c>
      <c r="E789" s="24">
        <v>2707.6649350218049</v>
      </c>
      <c r="F789" s="24">
        <v>39.216871210401621</v>
      </c>
      <c r="G789" s="24">
        <v>13.072290403467209</v>
      </c>
      <c r="H789" s="24">
        <v>1307.1588851038523</v>
      </c>
      <c r="I789" s="24">
        <v>11010.710987513447</v>
      </c>
    </row>
    <row r="790" spans="1:9">
      <c r="A790" s="26" t="s">
        <v>1845</v>
      </c>
      <c r="B790" s="24">
        <v>1803.8560305468995</v>
      </c>
      <c r="C790" s="24">
        <v>191.48187009238995</v>
      </c>
      <c r="D790" s="24">
        <v>4080.819267616148</v>
      </c>
      <c r="E790" s="24">
        <v>3736.3289607183137</v>
      </c>
      <c r="F790" s="24">
        <v>54.11568091640698</v>
      </c>
      <c r="G790" s="24">
        <v>18.038560305468994</v>
      </c>
      <c r="H790" s="24">
        <v>1803.75922275422</v>
      </c>
      <c r="I790" s="24">
        <v>15193.770029900146</v>
      </c>
    </row>
    <row r="791" spans="1:9">
      <c r="A791" s="26" t="s">
        <v>1846</v>
      </c>
      <c r="B791" s="24">
        <v>27.255217661994205</v>
      </c>
      <c r="C791" s="24">
        <v>2.8931799208562716</v>
      </c>
      <c r="D791" s="24">
        <v>61.658810622717333</v>
      </c>
      <c r="E791" s="24">
        <v>56.453762027957239</v>
      </c>
      <c r="F791" s="24">
        <v>0.81765652985982606</v>
      </c>
      <c r="G791" s="24">
        <v>0.27255217661994208</v>
      </c>
      <c r="H791" s="24">
        <v>27.253754952434139</v>
      </c>
      <c r="I791" s="24">
        <v>229.56904667478452</v>
      </c>
    </row>
    <row r="792" spans="1:9">
      <c r="A792" s="26" t="s">
        <v>1881</v>
      </c>
      <c r="B792" s="24">
        <v>251.3902000666771</v>
      </c>
      <c r="C792" s="24">
        <v>26.685425453312448</v>
      </c>
      <c r="D792" s="24">
        <v>568.7138855593397</v>
      </c>
      <c r="E792" s="24">
        <v>520.70479519650098</v>
      </c>
      <c r="F792" s="24">
        <v>7.5417060020003124</v>
      </c>
      <c r="G792" s="24">
        <v>2.5139020006667709</v>
      </c>
      <c r="H792" s="24">
        <v>251.37670867381777</v>
      </c>
      <c r="I792" s="24">
        <v>2117.444420675663</v>
      </c>
    </row>
    <row r="793" spans="1:9">
      <c r="A793" s="26" t="s">
        <v>1853</v>
      </c>
      <c r="B793" s="24">
        <v>1578.730456418732</v>
      </c>
      <c r="C793" s="24">
        <v>167.58447184680216</v>
      </c>
      <c r="D793" s="24">
        <v>3571.5232013126533</v>
      </c>
      <c r="E793" s="24">
        <v>3270.0261138340261</v>
      </c>
      <c r="F793" s="24">
        <v>47.361913692561956</v>
      </c>
      <c r="G793" s="24">
        <v>15.787304564187323</v>
      </c>
      <c r="H793" s="24">
        <v>1578.6457304715757</v>
      </c>
      <c r="I793" s="24">
        <v>13297.550961843164</v>
      </c>
    </row>
    <row r="794" spans="1:9">
      <c r="A794" s="26" t="s">
        <v>1878</v>
      </c>
      <c r="B794" s="24">
        <v>251.3902000666771</v>
      </c>
      <c r="C794" s="24">
        <v>26.685425453312448</v>
      </c>
      <c r="D794" s="24">
        <v>568.7138855593397</v>
      </c>
      <c r="E794" s="24">
        <v>520.70479519650098</v>
      </c>
      <c r="F794" s="24">
        <v>7.5417060020003124</v>
      </c>
      <c r="G794" s="24">
        <v>2.5139020006667709</v>
      </c>
      <c r="H794" s="24">
        <v>251.37670867381777</v>
      </c>
      <c r="I794" s="24">
        <v>2117.444420675663</v>
      </c>
    </row>
    <row r="795" spans="1:9">
      <c r="A795" s="26" t="s">
        <v>947</v>
      </c>
      <c r="B795" s="24">
        <v>251.3902000666771</v>
      </c>
      <c r="C795" s="24">
        <v>26.685425453312448</v>
      </c>
      <c r="D795" s="24">
        <v>568.7138855593397</v>
      </c>
      <c r="E795" s="24">
        <v>520.70479519650098</v>
      </c>
      <c r="F795" s="24">
        <v>7.5417060020003124</v>
      </c>
      <c r="G795" s="24">
        <v>2.5139020006667709</v>
      </c>
      <c r="H795" s="24">
        <v>251.37670867381777</v>
      </c>
      <c r="I795" s="24">
        <v>2117.444420675663</v>
      </c>
    </row>
    <row r="796" spans="1:9">
      <c r="A796" s="26" t="s">
        <v>1839</v>
      </c>
      <c r="B796" s="24">
        <v>4273.6334011335111</v>
      </c>
      <c r="C796" s="24">
        <v>453.65223270631168</v>
      </c>
      <c r="D796" s="24">
        <v>9668.1360545087737</v>
      </c>
      <c r="E796" s="24">
        <v>8851.9815183405153</v>
      </c>
      <c r="F796" s="24">
        <v>128.20900203400529</v>
      </c>
      <c r="G796" s="24">
        <v>42.73633401133511</v>
      </c>
      <c r="H796" s="24">
        <v>4273.404047454902</v>
      </c>
      <c r="I796" s="24">
        <v>35996.555151486275</v>
      </c>
    </row>
    <row r="797" spans="1:9">
      <c r="A797" s="26" t="s">
        <v>1843</v>
      </c>
      <c r="B797" s="24">
        <v>68.138044154985508</v>
      </c>
      <c r="C797" s="24">
        <v>7.2329498021406788</v>
      </c>
      <c r="D797" s="24">
        <v>154.14702655679335</v>
      </c>
      <c r="E797" s="24">
        <v>141.13440506989309</v>
      </c>
      <c r="F797" s="24">
        <v>2.0441413246495652</v>
      </c>
      <c r="G797" s="24">
        <v>0.68138044154985522</v>
      </c>
      <c r="H797" s="24">
        <v>68.134387381085347</v>
      </c>
      <c r="I797" s="24">
        <v>573.92261668696131</v>
      </c>
    </row>
    <row r="798" spans="1:9">
      <c r="A798" s="26" t="s">
        <v>1657</v>
      </c>
      <c r="B798" s="24">
        <v>502.78040013335419</v>
      </c>
      <c r="C798" s="24">
        <v>53.370850906624895</v>
      </c>
      <c r="D798" s="24">
        <v>1137.4277711186794</v>
      </c>
      <c r="E798" s="24">
        <v>1041.409590393002</v>
      </c>
      <c r="F798" s="24">
        <v>15.083412004000625</v>
      </c>
      <c r="G798" s="24">
        <v>5.0278040013335419</v>
      </c>
      <c r="H798" s="24">
        <v>502.75341734763555</v>
      </c>
      <c r="I798" s="24">
        <v>4234.8888413513259</v>
      </c>
    </row>
    <row r="799" spans="1:9">
      <c r="A799" s="26" t="s">
        <v>936</v>
      </c>
      <c r="B799" s="24">
        <v>2101.6220725574203</v>
      </c>
      <c r="C799" s="24">
        <v>223.09015678969206</v>
      </c>
      <c r="D799" s="24">
        <v>4754.4480832760792</v>
      </c>
      <c r="E799" s="24">
        <v>4353.0920878427478</v>
      </c>
      <c r="F799" s="24">
        <v>63.048662176722615</v>
      </c>
      <c r="G799" s="24">
        <v>21.016220725574208</v>
      </c>
      <c r="H799" s="24">
        <v>2101.5092845131167</v>
      </c>
      <c r="I799" s="24">
        <v>17701.835356848544</v>
      </c>
    </row>
    <row r="800" spans="1:9">
      <c r="A800" s="26" t="s">
        <v>1847</v>
      </c>
      <c r="B800" s="24">
        <v>285.45922214416987</v>
      </c>
      <c r="C800" s="24">
        <v>30.301900354382788</v>
      </c>
      <c r="D800" s="24">
        <v>645.78739883773642</v>
      </c>
      <c r="E800" s="24">
        <v>591.27199773144753</v>
      </c>
      <c r="F800" s="24">
        <v>8.5637766643250952</v>
      </c>
      <c r="G800" s="24">
        <v>2.8545922214416986</v>
      </c>
      <c r="H800" s="24">
        <v>285.44390236436044</v>
      </c>
      <c r="I800" s="24">
        <v>2404.4057290191436</v>
      </c>
    </row>
    <row r="801" spans="1:9">
      <c r="A801" s="26" t="s">
        <v>1882</v>
      </c>
      <c r="B801" s="24">
        <v>251.3902000666771</v>
      </c>
      <c r="C801" s="24">
        <v>26.685425453312448</v>
      </c>
      <c r="D801" s="24">
        <v>568.7138855593397</v>
      </c>
      <c r="E801" s="24">
        <v>520.70479519650098</v>
      </c>
      <c r="F801" s="24">
        <v>7.5417060020003124</v>
      </c>
      <c r="G801" s="24">
        <v>2.5139020006667709</v>
      </c>
      <c r="H801" s="24">
        <v>251.37670867381777</v>
      </c>
      <c r="I801" s="24">
        <v>2117.444420675663</v>
      </c>
    </row>
    <row r="802" spans="1:9">
      <c r="A802" s="26" t="s">
        <v>1858</v>
      </c>
      <c r="B802" s="24">
        <v>502.78040013335419</v>
      </c>
      <c r="C802" s="24">
        <v>53.370850906624895</v>
      </c>
      <c r="D802" s="24">
        <v>1137.4277711186794</v>
      </c>
      <c r="E802" s="24">
        <v>1041.409590393002</v>
      </c>
      <c r="F802" s="24">
        <v>15.083412004000625</v>
      </c>
      <c r="G802" s="24">
        <v>5.0278040013335419</v>
      </c>
      <c r="H802" s="24">
        <v>502.75341734763555</v>
      </c>
      <c r="I802" s="24">
        <v>4234.8888413513259</v>
      </c>
    </row>
    <row r="803" spans="1:9">
      <c r="A803" s="26" t="s">
        <v>1877</v>
      </c>
      <c r="B803" s="24">
        <v>251.3902000666771</v>
      </c>
      <c r="C803" s="24">
        <v>26.685425453312448</v>
      </c>
      <c r="D803" s="24">
        <v>568.7138855593397</v>
      </c>
      <c r="E803" s="24">
        <v>520.70479519650098</v>
      </c>
      <c r="F803" s="24">
        <v>7.5417060020003124</v>
      </c>
      <c r="G803" s="24">
        <v>2.5139020006667709</v>
      </c>
      <c r="H803" s="24">
        <v>251.37670867381777</v>
      </c>
      <c r="I803" s="24">
        <v>2117.444420675663</v>
      </c>
    </row>
    <row r="804" spans="1:9">
      <c r="A804" s="26" t="s">
        <v>993</v>
      </c>
      <c r="B804" s="24">
        <v>201.11216005334165</v>
      </c>
      <c r="C804" s="24">
        <v>21.348340362649957</v>
      </c>
      <c r="D804" s="24">
        <v>454.97110844747175</v>
      </c>
      <c r="E804" s="24">
        <v>416.56383615720074</v>
      </c>
      <c r="F804" s="24">
        <v>6.0333648016002499</v>
      </c>
      <c r="G804" s="24">
        <v>2.0111216005334169</v>
      </c>
      <c r="H804" s="24">
        <v>201.1013669390542</v>
      </c>
      <c r="I804" s="24">
        <v>1693.9555365405301</v>
      </c>
    </row>
    <row r="805" spans="1:9">
      <c r="A805" s="26" t="s">
        <v>1872</v>
      </c>
      <c r="B805" s="24">
        <v>573.16965615202378</v>
      </c>
      <c r="C805" s="24">
        <v>60.842770033552384</v>
      </c>
      <c r="D805" s="24">
        <v>1296.6676590752945</v>
      </c>
      <c r="E805" s="24">
        <v>1187.2069330480222</v>
      </c>
      <c r="F805" s="24">
        <v>17.195089684560713</v>
      </c>
      <c r="G805" s="24">
        <v>5.7316965615202378</v>
      </c>
      <c r="H805" s="24">
        <v>573.13889577630459</v>
      </c>
      <c r="I805" s="24">
        <v>4827.7732791405115</v>
      </c>
    </row>
    <row r="806" spans="1:9">
      <c r="A806" s="26" t="s">
        <v>1859</v>
      </c>
      <c r="B806" s="24">
        <v>1508.3412004000625</v>
      </c>
      <c r="C806" s="24">
        <v>160.11255271987469</v>
      </c>
      <c r="D806" s="24">
        <v>3412.283313356038</v>
      </c>
      <c r="E806" s="24">
        <v>3124.2287711790059</v>
      </c>
      <c r="F806" s="24">
        <v>45.250236012001878</v>
      </c>
      <c r="G806" s="24">
        <v>15.083412004000625</v>
      </c>
      <c r="H806" s="24">
        <v>1508.2602520429066</v>
      </c>
      <c r="I806" s="24">
        <v>12704.666524053977</v>
      </c>
    </row>
    <row r="807" spans="1:9">
      <c r="A807" s="26" t="s">
        <v>1867</v>
      </c>
      <c r="B807" s="24">
        <v>402.22432010668331</v>
      </c>
      <c r="C807" s="24">
        <v>42.696680725299913</v>
      </c>
      <c r="D807" s="24">
        <v>909.9422168949435</v>
      </c>
      <c r="E807" s="24">
        <v>833.12767231440148</v>
      </c>
      <c r="F807" s="24">
        <v>12.0667296032005</v>
      </c>
      <c r="G807" s="24">
        <v>4.0222432010668339</v>
      </c>
      <c r="H807" s="24">
        <v>402.2027338781084</v>
      </c>
      <c r="I807" s="24">
        <v>3387.9110730810603</v>
      </c>
    </row>
    <row r="808" spans="1:9">
      <c r="A808" s="26" t="s">
        <v>1890</v>
      </c>
      <c r="B808" s="24">
        <v>251.3902000666771</v>
      </c>
      <c r="C808" s="24">
        <v>26.685425453312448</v>
      </c>
      <c r="D808" s="24">
        <v>568.7138855593397</v>
      </c>
      <c r="E808" s="24">
        <v>520.70479519650098</v>
      </c>
      <c r="F808" s="24">
        <v>7.5417060020003124</v>
      </c>
      <c r="G808" s="24">
        <v>2.5139020006667709</v>
      </c>
      <c r="H808" s="24">
        <v>251.37670867381777</v>
      </c>
      <c r="I808" s="24">
        <v>2117.444420675663</v>
      </c>
    </row>
    <row r="809" spans="1:9">
      <c r="A809" s="26" t="s">
        <v>1854</v>
      </c>
      <c r="B809" s="24">
        <v>1256.9510003333855</v>
      </c>
      <c r="C809" s="24">
        <v>133.42712726656225</v>
      </c>
      <c r="D809" s="24">
        <v>2843.5694277966986</v>
      </c>
      <c r="E809" s="24">
        <v>2603.5239759825049</v>
      </c>
      <c r="F809" s="24">
        <v>37.70853001000156</v>
      </c>
      <c r="G809" s="24">
        <v>12.569510003333855</v>
      </c>
      <c r="H809" s="24">
        <v>1256.8835433690888</v>
      </c>
      <c r="I809" s="24">
        <v>10587.222103378315</v>
      </c>
    </row>
    <row r="810" spans="1:9">
      <c r="A810" s="26" t="s">
        <v>1842</v>
      </c>
      <c r="B810" s="24">
        <v>452.50236012001875</v>
      </c>
      <c r="C810" s="24">
        <v>48.033765815962404</v>
      </c>
      <c r="D810" s="24">
        <v>1023.6849940068114</v>
      </c>
      <c r="E810" s="24">
        <v>937.26863135370172</v>
      </c>
      <c r="F810" s="24">
        <v>13.575070803600562</v>
      </c>
      <c r="G810" s="24">
        <v>4.5250236012001874</v>
      </c>
      <c r="H810" s="24">
        <v>452.47807561287198</v>
      </c>
      <c r="I810" s="24">
        <v>3811.3999572161929</v>
      </c>
    </row>
    <row r="811" spans="1:9">
      <c r="A811" s="26" t="s">
        <v>1857</v>
      </c>
      <c r="B811" s="24">
        <v>251.3902000666771</v>
      </c>
      <c r="C811" s="24">
        <v>26.685425453312448</v>
      </c>
      <c r="D811" s="24">
        <v>568.7138855593397</v>
      </c>
      <c r="E811" s="24">
        <v>520.70479519650098</v>
      </c>
      <c r="F811" s="24">
        <v>7.5417060020003124</v>
      </c>
      <c r="G811" s="24">
        <v>2.5139020006667709</v>
      </c>
      <c r="H811" s="24">
        <v>251.37670867381777</v>
      </c>
      <c r="I811" s="24">
        <v>2117.444420675663</v>
      </c>
    </row>
    <row r="812" spans="1:9">
      <c r="A812" s="26" t="s">
        <v>1871</v>
      </c>
      <c r="B812" s="24">
        <v>502.78040013335419</v>
      </c>
      <c r="C812" s="24">
        <v>53.370850906624895</v>
      </c>
      <c r="D812" s="24">
        <v>1137.4277711186794</v>
      </c>
      <c r="E812" s="24">
        <v>1041.409590393002</v>
      </c>
      <c r="F812" s="24">
        <v>15.083412004000625</v>
      </c>
      <c r="G812" s="24">
        <v>5.0278040013335419</v>
      </c>
      <c r="H812" s="24">
        <v>502.75341734763555</v>
      </c>
      <c r="I812" s="24">
        <v>4234.8888413513259</v>
      </c>
    </row>
    <row r="813" spans="1:9">
      <c r="A813" s="26" t="s">
        <v>1852</v>
      </c>
      <c r="B813" s="24">
        <v>502.78040013335419</v>
      </c>
      <c r="C813" s="24">
        <v>53.370850906624895</v>
      </c>
      <c r="D813" s="24">
        <v>1137.4277711186794</v>
      </c>
      <c r="E813" s="24">
        <v>1041.409590393002</v>
      </c>
      <c r="F813" s="24">
        <v>15.083412004000625</v>
      </c>
      <c r="G813" s="24">
        <v>5.0278040013335419</v>
      </c>
      <c r="H813" s="24">
        <v>502.75341734763555</v>
      </c>
      <c r="I813" s="24">
        <v>4234.8888413513259</v>
      </c>
    </row>
    <row r="814" spans="1:9">
      <c r="A814" s="26" t="s">
        <v>1861</v>
      </c>
      <c r="B814" s="24">
        <v>502.78040013335419</v>
      </c>
      <c r="C814" s="24">
        <v>53.370850906624895</v>
      </c>
      <c r="D814" s="24">
        <v>1137.4277711186794</v>
      </c>
      <c r="E814" s="24">
        <v>1041.409590393002</v>
      </c>
      <c r="F814" s="24">
        <v>15.083412004000625</v>
      </c>
      <c r="G814" s="24">
        <v>5.0278040013335419</v>
      </c>
      <c r="H814" s="24">
        <v>502.75341734763555</v>
      </c>
      <c r="I814" s="24">
        <v>4234.8888413513259</v>
      </c>
    </row>
    <row r="815" spans="1:9">
      <c r="A815" s="26" t="s">
        <v>1840</v>
      </c>
      <c r="B815" s="24">
        <v>68.138044154985508</v>
      </c>
      <c r="C815" s="24">
        <v>7.2329498021406788</v>
      </c>
      <c r="D815" s="24">
        <v>154.14702655679335</v>
      </c>
      <c r="E815" s="24">
        <v>141.13440506989309</v>
      </c>
      <c r="F815" s="24">
        <v>2.0441413246495652</v>
      </c>
      <c r="G815" s="24">
        <v>0.68138044154985522</v>
      </c>
      <c r="H815" s="24">
        <v>68.134387381085347</v>
      </c>
      <c r="I815" s="24">
        <v>573.92261668696131</v>
      </c>
    </row>
    <row r="816" spans="1:9">
      <c r="A816" s="26" t="s">
        <v>1844</v>
      </c>
      <c r="B816" s="24">
        <v>703.89256018669585</v>
      </c>
      <c r="C816" s="24">
        <v>74.719191269274859</v>
      </c>
      <c r="D816" s="24">
        <v>1592.3988795661512</v>
      </c>
      <c r="E816" s="24">
        <v>1457.9734265502029</v>
      </c>
      <c r="F816" s="24">
        <v>21.116776805600878</v>
      </c>
      <c r="G816" s="24">
        <v>7.0389256018669588</v>
      </c>
      <c r="H816" s="24">
        <v>703.85478428668978</v>
      </c>
      <c r="I816" s="24">
        <v>5928.8443778918563</v>
      </c>
    </row>
    <row r="817" spans="1:9">
      <c r="A817" s="26" t="s">
        <v>1864</v>
      </c>
      <c r="B817" s="24">
        <v>1005.5608002667084</v>
      </c>
      <c r="C817" s="24">
        <v>106.74170181324979</v>
      </c>
      <c r="D817" s="24">
        <v>2274.8555422373588</v>
      </c>
      <c r="E817" s="24">
        <v>2082.8191807860039</v>
      </c>
      <c r="F817" s="24">
        <v>30.16682400800125</v>
      </c>
      <c r="G817" s="24">
        <v>10.055608002667084</v>
      </c>
      <c r="H817" s="24">
        <v>1005.5068346952711</v>
      </c>
      <c r="I817" s="24">
        <v>8469.7776827026519</v>
      </c>
    </row>
    <row r="818" spans="1:9">
      <c r="A818" s="26" t="s">
        <v>1849</v>
      </c>
      <c r="B818" s="24">
        <v>251.3902000666771</v>
      </c>
      <c r="C818" s="24">
        <v>26.685425453312448</v>
      </c>
      <c r="D818" s="24">
        <v>568.7138855593397</v>
      </c>
      <c r="E818" s="24">
        <v>520.70479519650098</v>
      </c>
      <c r="F818" s="24">
        <v>7.5417060020003124</v>
      </c>
      <c r="G818" s="24">
        <v>2.5139020006667709</v>
      </c>
      <c r="H818" s="24">
        <v>251.37670867381777</v>
      </c>
      <c r="I818" s="24">
        <v>2117.444420675663</v>
      </c>
    </row>
    <row r="819" spans="1:9">
      <c r="A819" s="26" t="s">
        <v>1838</v>
      </c>
      <c r="B819" s="24">
        <v>68.138044154985508</v>
      </c>
      <c r="C819" s="24">
        <v>7.2329498021406788</v>
      </c>
      <c r="D819" s="24">
        <v>154.14702655679335</v>
      </c>
      <c r="E819" s="24">
        <v>141.13440506989309</v>
      </c>
      <c r="F819" s="24">
        <v>2.0441413246495652</v>
      </c>
      <c r="G819" s="24">
        <v>0.68138044154985522</v>
      </c>
      <c r="H819" s="24">
        <v>68.134387381085347</v>
      </c>
      <c r="I819" s="24">
        <v>573.92261668696131</v>
      </c>
    </row>
    <row r="820" spans="1:9">
      <c r="A820" s="26" t="s">
        <v>1886</v>
      </c>
      <c r="B820" s="24">
        <v>251.3902000666771</v>
      </c>
      <c r="C820" s="24">
        <v>26.685425453312448</v>
      </c>
      <c r="D820" s="24">
        <v>568.7138855593397</v>
      </c>
      <c r="E820" s="24">
        <v>520.70479519650098</v>
      </c>
      <c r="F820" s="24">
        <v>7.5417060020003124</v>
      </c>
      <c r="G820" s="24">
        <v>2.5139020006667709</v>
      </c>
      <c r="H820" s="24">
        <v>251.37670867381777</v>
      </c>
      <c r="I820" s="24">
        <v>2117.444420675663</v>
      </c>
    </row>
    <row r="821" spans="1:9">
      <c r="A821" s="26" t="s">
        <v>1874</v>
      </c>
      <c r="B821" s="24">
        <v>1106.1168802933794</v>
      </c>
      <c r="C821" s="24">
        <v>117.41587199457477</v>
      </c>
      <c r="D821" s="24">
        <v>2502.3410964610948</v>
      </c>
      <c r="E821" s="24">
        <v>2291.1010988646044</v>
      </c>
      <c r="F821" s="24">
        <v>33.183506408801378</v>
      </c>
      <c r="G821" s="24">
        <v>11.061168802933793</v>
      </c>
      <c r="H821" s="24">
        <v>1106.0575181647982</v>
      </c>
      <c r="I821" s="24">
        <v>9316.7554509729162</v>
      </c>
    </row>
    <row r="822" spans="1:9">
      <c r="A822" s="26" t="s">
        <v>1888</v>
      </c>
      <c r="B822" s="24">
        <v>573.16965615202378</v>
      </c>
      <c r="C822" s="24">
        <v>60.842770033552384</v>
      </c>
      <c r="D822" s="24">
        <v>1296.6676590752945</v>
      </c>
      <c r="E822" s="24">
        <v>1187.2069330480222</v>
      </c>
      <c r="F822" s="24">
        <v>17.195089684560713</v>
      </c>
      <c r="G822" s="24">
        <v>5.7316965615202378</v>
      </c>
      <c r="H822" s="24">
        <v>573.13889577630459</v>
      </c>
      <c r="I822" s="24">
        <v>4827.7732791405115</v>
      </c>
    </row>
    <row r="823" spans="1:9">
      <c r="A823" s="26" t="s">
        <v>1851</v>
      </c>
      <c r="B823" s="24">
        <v>522.89161613868828</v>
      </c>
      <c r="C823" s="24">
        <v>55.505684942889893</v>
      </c>
      <c r="D823" s="24">
        <v>1182.9248819634265</v>
      </c>
      <c r="E823" s="24">
        <v>1083.0659740087222</v>
      </c>
      <c r="F823" s="24">
        <v>15.686748484160651</v>
      </c>
      <c r="G823" s="24">
        <v>5.2289161613868842</v>
      </c>
      <c r="H823" s="24">
        <v>522.86355404154097</v>
      </c>
      <c r="I823" s="24">
        <v>4404.2843950053784</v>
      </c>
    </row>
    <row r="824" spans="1:9">
      <c r="A824" s="26" t="s">
        <v>1855</v>
      </c>
      <c r="B824" s="24">
        <v>663.67012817602745</v>
      </c>
      <c r="C824" s="24">
        <v>70.449523196744849</v>
      </c>
      <c r="D824" s="24">
        <v>1501.4046578766568</v>
      </c>
      <c r="E824" s="24">
        <v>1374.6606593187626</v>
      </c>
      <c r="F824" s="24">
        <v>19.910103845280823</v>
      </c>
      <c r="G824" s="24">
        <v>6.636701281760276</v>
      </c>
      <c r="H824" s="24">
        <v>663.63451089887894</v>
      </c>
      <c r="I824" s="24">
        <v>5590.0532705837495</v>
      </c>
    </row>
    <row r="825" spans="1:9">
      <c r="A825" s="26" t="s">
        <v>1873</v>
      </c>
      <c r="B825" s="24">
        <v>824.55985621870082</v>
      </c>
      <c r="C825" s="24">
        <v>87.528195486864831</v>
      </c>
      <c r="D825" s="24">
        <v>1865.3815446346343</v>
      </c>
      <c r="E825" s="24">
        <v>1707.9117282445231</v>
      </c>
      <c r="F825" s="24">
        <v>24.736795686561024</v>
      </c>
      <c r="G825" s="24">
        <v>8.2455985621870092</v>
      </c>
      <c r="H825" s="24">
        <v>824.51560445012228</v>
      </c>
      <c r="I825" s="24">
        <v>6945.217699816174</v>
      </c>
    </row>
    <row r="826" spans="1:9">
      <c r="A826" s="26" t="s">
        <v>1862</v>
      </c>
      <c r="B826" s="24">
        <v>1005.5608002667084</v>
      </c>
      <c r="C826" s="24">
        <v>106.74170181324979</v>
      </c>
      <c r="D826" s="24">
        <v>2274.8555422373588</v>
      </c>
      <c r="E826" s="24">
        <v>2082.8191807860039</v>
      </c>
      <c r="F826" s="24">
        <v>30.16682400800125</v>
      </c>
      <c r="G826" s="24">
        <v>10.055608002667084</v>
      </c>
      <c r="H826" s="24">
        <v>1005.506834695271</v>
      </c>
      <c r="I826" s="24">
        <v>8469.7776827026519</v>
      </c>
    </row>
    <row r="827" spans="1:9">
      <c r="A827" s="26" t="s">
        <v>1393</v>
      </c>
      <c r="B827" s="24">
        <v>251.3902000666771</v>
      </c>
      <c r="C827" s="24">
        <v>26.685425453312448</v>
      </c>
      <c r="D827" s="24">
        <v>568.7138855593397</v>
      </c>
      <c r="E827" s="24">
        <v>520.70479519650098</v>
      </c>
      <c r="F827" s="24">
        <v>7.5417060020003124</v>
      </c>
      <c r="G827" s="24">
        <v>2.5139020006667709</v>
      </c>
      <c r="H827" s="24">
        <v>251.37670867381777</v>
      </c>
      <c r="I827" s="24">
        <v>2117.444420675663</v>
      </c>
    </row>
    <row r="828" spans="1:9">
      <c r="A828" s="26" t="s">
        <v>1875</v>
      </c>
      <c r="B828" s="24">
        <v>502.78040013335419</v>
      </c>
      <c r="C828" s="24">
        <v>53.370850906624895</v>
      </c>
      <c r="D828" s="24">
        <v>1137.4277711186794</v>
      </c>
      <c r="E828" s="24">
        <v>1041.409590393002</v>
      </c>
      <c r="F828" s="24">
        <v>15.083412004000625</v>
      </c>
      <c r="G828" s="24">
        <v>5.0278040013335419</v>
      </c>
      <c r="H828" s="24">
        <v>502.75341734763555</v>
      </c>
      <c r="I828" s="24">
        <v>4234.8888413513259</v>
      </c>
    </row>
    <row r="829" spans="1:9">
      <c r="A829" s="26" t="s">
        <v>1889</v>
      </c>
      <c r="B829" s="24">
        <v>351.94628009334792</v>
      </c>
      <c r="C829" s="24">
        <v>37.359595634637429</v>
      </c>
      <c r="D829" s="24">
        <v>796.1994397830756</v>
      </c>
      <c r="E829" s="24">
        <v>728.98671327510135</v>
      </c>
      <c r="F829" s="24">
        <v>10.558388402800437</v>
      </c>
      <c r="G829" s="24">
        <v>3.5194628009334794</v>
      </c>
      <c r="H829" s="24">
        <v>351.92739214334489</v>
      </c>
      <c r="I829" s="24">
        <v>2964.4221889459282</v>
      </c>
    </row>
    <row r="830" spans="1:9">
      <c r="A830" s="26" t="s">
        <v>1868</v>
      </c>
      <c r="B830" s="24">
        <v>321.77945608534668</v>
      </c>
      <c r="C830" s="24">
        <v>34.157344580239936</v>
      </c>
      <c r="D830" s="24">
        <v>727.95377351595482</v>
      </c>
      <c r="E830" s="24">
        <v>666.5021378515213</v>
      </c>
      <c r="F830" s="24">
        <v>9.6533836825604009</v>
      </c>
      <c r="G830" s="24">
        <v>3.2177945608534673</v>
      </c>
      <c r="H830" s="24">
        <v>321.76218710248679</v>
      </c>
      <c r="I830" s="24">
        <v>2710.3288584648485</v>
      </c>
    </row>
    <row r="831" spans="1:9">
      <c r="A831" s="26" t="s">
        <v>1870</v>
      </c>
      <c r="B831" s="24">
        <v>251.3902000666771</v>
      </c>
      <c r="C831" s="24">
        <v>26.685425453312448</v>
      </c>
      <c r="D831" s="24">
        <v>568.7138855593397</v>
      </c>
      <c r="E831" s="24">
        <v>520.70479519650098</v>
      </c>
      <c r="F831" s="24">
        <v>7.5417060020003124</v>
      </c>
      <c r="G831" s="24">
        <v>2.5139020006667709</v>
      </c>
      <c r="H831" s="24">
        <v>251.37670867381777</v>
      </c>
      <c r="I831" s="24">
        <v>2117.444420675663</v>
      </c>
    </row>
    <row r="832" spans="1:9">
      <c r="A832" s="26" t="s">
        <v>1887</v>
      </c>
      <c r="B832" s="24">
        <v>201.11216005334165</v>
      </c>
      <c r="C832" s="24">
        <v>21.348340362649957</v>
      </c>
      <c r="D832" s="24">
        <v>454.97110844747175</v>
      </c>
      <c r="E832" s="24">
        <v>416.56383615720074</v>
      </c>
      <c r="F832" s="24">
        <v>6.0333648016002499</v>
      </c>
      <c r="G832" s="24">
        <v>2.0111216005334169</v>
      </c>
      <c r="H832" s="24">
        <v>201.1013669390542</v>
      </c>
      <c r="I832" s="24">
        <v>1693.9555365405301</v>
      </c>
    </row>
    <row r="833" spans="1:9">
      <c r="A833" s="26" t="s">
        <v>1866</v>
      </c>
      <c r="B833" s="24">
        <v>402.22432010668331</v>
      </c>
      <c r="C833" s="24">
        <v>42.696680725299913</v>
      </c>
      <c r="D833" s="24">
        <v>909.9422168949435</v>
      </c>
      <c r="E833" s="24">
        <v>833.12767231440148</v>
      </c>
      <c r="F833" s="24">
        <v>12.0667296032005</v>
      </c>
      <c r="G833" s="24">
        <v>4.0222432010668339</v>
      </c>
      <c r="H833" s="24">
        <v>402.2027338781084</v>
      </c>
      <c r="I833" s="24">
        <v>3387.9110730810603</v>
      </c>
    </row>
    <row r="834" spans="1:9">
      <c r="A834" s="26" t="s">
        <v>1856</v>
      </c>
      <c r="B834" s="24">
        <v>462.55796812268585</v>
      </c>
      <c r="C834" s="24">
        <v>49.101182834094899</v>
      </c>
      <c r="D834" s="24">
        <v>1046.4335494291849</v>
      </c>
      <c r="E834" s="24">
        <v>958.09682316156182</v>
      </c>
      <c r="F834" s="24">
        <v>13.876739043680574</v>
      </c>
      <c r="G834" s="24">
        <v>4.625579681226859</v>
      </c>
      <c r="H834" s="24">
        <v>462.53314395982471</v>
      </c>
      <c r="I834" s="24">
        <v>3896.0977340432196</v>
      </c>
    </row>
    <row r="835" spans="1:9">
      <c r="A835" s="26" t="s">
        <v>1885</v>
      </c>
      <c r="B835" s="24">
        <v>251.3902000666771</v>
      </c>
      <c r="C835" s="24">
        <v>26.685425453312448</v>
      </c>
      <c r="D835" s="24">
        <v>568.7138855593397</v>
      </c>
      <c r="E835" s="24">
        <v>520.70479519650098</v>
      </c>
      <c r="F835" s="24">
        <v>7.5417060020003124</v>
      </c>
      <c r="G835" s="24">
        <v>2.5139020006667709</v>
      </c>
      <c r="H835" s="24">
        <v>251.37670867381777</v>
      </c>
      <c r="I835" s="24">
        <v>2117.444420675663</v>
      </c>
    </row>
    <row r="836" spans="1:9">
      <c r="A836" s="26" t="s">
        <v>1880</v>
      </c>
      <c r="B836" s="24">
        <v>502.78040013335419</v>
      </c>
      <c r="C836" s="24">
        <v>53.370850906624895</v>
      </c>
      <c r="D836" s="24">
        <v>1137.4277711186794</v>
      </c>
      <c r="E836" s="24">
        <v>1041.409590393002</v>
      </c>
      <c r="F836" s="24">
        <v>15.083412004000625</v>
      </c>
      <c r="G836" s="24">
        <v>5.0278040013335419</v>
      </c>
      <c r="H836" s="24">
        <v>502.75341734763555</v>
      </c>
      <c r="I836" s="24">
        <v>4234.8888413513259</v>
      </c>
    </row>
    <row r="837" spans="1:9">
      <c r="A837" s="26" t="s">
        <v>1848</v>
      </c>
      <c r="B837" s="24">
        <v>68.138044154985508</v>
      </c>
      <c r="C837" s="24">
        <v>7.2329498021406788</v>
      </c>
      <c r="D837" s="24">
        <v>154.14702655679335</v>
      </c>
      <c r="E837" s="24">
        <v>141.13440506989309</v>
      </c>
      <c r="F837" s="24">
        <v>2.0441413246495652</v>
      </c>
      <c r="G837" s="24">
        <v>0.68138044154985522</v>
      </c>
      <c r="H837" s="24">
        <v>68.134387381085347</v>
      </c>
      <c r="I837" s="24">
        <v>573.92261668696131</v>
      </c>
    </row>
    <row r="838" spans="1:9">
      <c r="A838" s="26" t="s">
        <v>1879</v>
      </c>
      <c r="B838" s="24">
        <v>201.11216005334165</v>
      </c>
      <c r="C838" s="24">
        <v>21.348340362649957</v>
      </c>
      <c r="D838" s="24">
        <v>454.97110844747175</v>
      </c>
      <c r="E838" s="24">
        <v>416.56383615720074</v>
      </c>
      <c r="F838" s="24">
        <v>6.0333648016002499</v>
      </c>
      <c r="G838" s="24">
        <v>2.0111216005334169</v>
      </c>
      <c r="H838" s="24">
        <v>201.1013669390542</v>
      </c>
      <c r="I838" s="24">
        <v>1693.9555365405301</v>
      </c>
    </row>
    <row r="839" spans="1:9">
      <c r="A839" s="26" t="s">
        <v>1865</v>
      </c>
      <c r="B839" s="24">
        <v>251.3902000666771</v>
      </c>
      <c r="C839" s="24">
        <v>26.685425453312448</v>
      </c>
      <c r="D839" s="24">
        <v>568.7138855593397</v>
      </c>
      <c r="E839" s="24">
        <v>520.70479519650098</v>
      </c>
      <c r="F839" s="24">
        <v>7.5417060020003124</v>
      </c>
      <c r="G839" s="24">
        <v>2.5139020006667709</v>
      </c>
      <c r="H839" s="24">
        <v>251.37670867381777</v>
      </c>
      <c r="I839" s="24">
        <v>2117.444420675663</v>
      </c>
    </row>
    <row r="840" spans="1:9">
      <c r="A840" s="26" t="s">
        <v>1850</v>
      </c>
      <c r="B840" s="24">
        <v>120.66729603200501</v>
      </c>
      <c r="C840" s="24">
        <v>12.809004217589974</v>
      </c>
      <c r="D840" s="24">
        <v>272.98266506848307</v>
      </c>
      <c r="E840" s="24">
        <v>249.93830169432047</v>
      </c>
      <c r="F840" s="24">
        <v>3.6200188809601501</v>
      </c>
      <c r="G840" s="24">
        <v>1.2066729603200501</v>
      </c>
      <c r="H840" s="24">
        <v>120.66082016343253</v>
      </c>
      <c r="I840" s="24">
        <v>1016.3733219243181</v>
      </c>
    </row>
    <row r="841" spans="1:9">
      <c r="A841" s="26" t="s">
        <v>1863</v>
      </c>
      <c r="B841" s="24">
        <v>251.3902000666771</v>
      </c>
      <c r="C841" s="24">
        <v>26.685425453312448</v>
      </c>
      <c r="D841" s="24">
        <v>568.7138855593397</v>
      </c>
      <c r="E841" s="24">
        <v>520.70479519650098</v>
      </c>
      <c r="F841" s="24">
        <v>7.5417060020003124</v>
      </c>
      <c r="G841" s="24">
        <v>2.5139020006667709</v>
      </c>
      <c r="H841" s="24">
        <v>251.37670867381777</v>
      </c>
      <c r="I841" s="24">
        <v>2117.444420675663</v>
      </c>
    </row>
    <row r="842" spans="1:9">
      <c r="A842" s="26" t="s">
        <v>1860</v>
      </c>
      <c r="B842" s="24">
        <v>1357.5070803600563</v>
      </c>
      <c r="C842" s="24">
        <v>144.10129744788719</v>
      </c>
      <c r="D842" s="24">
        <v>3071.0549820204346</v>
      </c>
      <c r="E842" s="24">
        <v>2811.8058940611049</v>
      </c>
      <c r="F842" s="24">
        <v>40.725212410801682</v>
      </c>
      <c r="G842" s="24">
        <v>13.575070803600564</v>
      </c>
      <c r="H842" s="24">
        <v>1357.434226838616</v>
      </c>
      <c r="I842" s="24">
        <v>11434.19987164858</v>
      </c>
    </row>
    <row r="843" spans="1:9">
      <c r="A843" s="25" t="s">
        <v>1</v>
      </c>
      <c r="B843" s="24">
        <v>709.11034451913338</v>
      </c>
      <c r="C843" s="24">
        <v>249.74308152106101</v>
      </c>
      <c r="D843" s="24">
        <v>4986.4657442718435</v>
      </c>
      <c r="E843" s="24">
        <v>2152.9294590996778</v>
      </c>
      <c r="F843" s="24">
        <v>21.273310335573996</v>
      </c>
      <c r="G843" s="24">
        <v>7.091103445191334</v>
      </c>
      <c r="H843" s="24">
        <v>937.0875637257509</v>
      </c>
      <c r="I843" s="24">
        <v>7879.2976749800482</v>
      </c>
    </row>
    <row r="844" spans="1:9">
      <c r="A844" s="26" t="s">
        <v>46</v>
      </c>
      <c r="B844" s="24">
        <v>342.46156144589816</v>
      </c>
      <c r="C844" s="24">
        <v>120.61226622777757</v>
      </c>
      <c r="D844" s="24">
        <v>2408.1905701683663</v>
      </c>
      <c r="E844" s="24">
        <v>1039.7473255676848</v>
      </c>
      <c r="F844" s="24">
        <v>10.273846843376942</v>
      </c>
      <c r="G844" s="24">
        <v>3.4246156144589817</v>
      </c>
      <c r="H844" s="24">
        <v>452.56210513002077</v>
      </c>
      <c r="I844" s="24">
        <v>3805.2703725546835</v>
      </c>
    </row>
    <row r="845" spans="1:9">
      <c r="A845" s="26" t="s">
        <v>42</v>
      </c>
      <c r="B845" s="24">
        <v>13.923371509110195</v>
      </c>
      <c r="C845" s="24">
        <v>4.9037018465803826</v>
      </c>
      <c r="D845" s="24">
        <v>97.909183826714326</v>
      </c>
      <c r="E845" s="24">
        <v>42.27273924805035</v>
      </c>
      <c r="F845" s="24">
        <v>0.41770114527330582</v>
      </c>
      <c r="G845" s="24">
        <v>0.13923371509110194</v>
      </c>
      <c r="H845" s="24">
        <v>18.399700959331522</v>
      </c>
      <c r="I845" s="24">
        <v>154.70989756045691</v>
      </c>
    </row>
    <row r="846" spans="1:9">
      <c r="A846" s="26" t="s">
        <v>1302</v>
      </c>
      <c r="B846" s="24">
        <v>46.411238363700647</v>
      </c>
      <c r="C846" s="24">
        <v>16.34567282193461</v>
      </c>
      <c r="D846" s="24">
        <v>326.36394608904777</v>
      </c>
      <c r="E846" s="24">
        <v>140.90913082683451</v>
      </c>
      <c r="F846" s="24">
        <v>1.3923371509110194</v>
      </c>
      <c r="G846" s="24">
        <v>0.46411238363700646</v>
      </c>
      <c r="H846" s="24">
        <v>61.332336531105078</v>
      </c>
      <c r="I846" s="24">
        <v>515.69965853485633</v>
      </c>
    </row>
    <row r="847" spans="1:9">
      <c r="A847" s="26" t="s">
        <v>43</v>
      </c>
      <c r="B847" s="24">
        <v>46.411238363700647</v>
      </c>
      <c r="C847" s="24">
        <v>16.34567282193461</v>
      </c>
      <c r="D847" s="24">
        <v>326.36394608904777</v>
      </c>
      <c r="E847" s="24">
        <v>140.90913082683451</v>
      </c>
      <c r="F847" s="24">
        <v>1.3923371509110194</v>
      </c>
      <c r="G847" s="24">
        <v>0.46411238363700646</v>
      </c>
      <c r="H847" s="24">
        <v>61.332336531105078</v>
      </c>
      <c r="I847" s="24">
        <v>515.69965853485633</v>
      </c>
    </row>
    <row r="848" spans="1:9">
      <c r="A848" s="26" t="s">
        <v>41</v>
      </c>
      <c r="B848" s="24">
        <v>46.411238363700647</v>
      </c>
      <c r="C848" s="24">
        <v>16.34567282193461</v>
      </c>
      <c r="D848" s="24">
        <v>326.36394608904777</v>
      </c>
      <c r="E848" s="24">
        <v>140.90913082683451</v>
      </c>
      <c r="F848" s="24">
        <v>1.3923371509110194</v>
      </c>
      <c r="G848" s="24">
        <v>0.46411238363700646</v>
      </c>
      <c r="H848" s="24">
        <v>61.332336531105078</v>
      </c>
      <c r="I848" s="24">
        <v>515.69965853485633</v>
      </c>
    </row>
    <row r="849" spans="1:9">
      <c r="A849" s="26" t="s">
        <v>1</v>
      </c>
      <c r="B849" s="24">
        <v>162.43933427295229</v>
      </c>
      <c r="C849" s="24">
        <v>57.209854876771139</v>
      </c>
      <c r="D849" s="24">
        <v>1142.2738113116673</v>
      </c>
      <c r="E849" s="24">
        <v>493.18195789392081</v>
      </c>
      <c r="F849" s="24">
        <v>4.8731800281885684</v>
      </c>
      <c r="G849" s="24">
        <v>1.624393342729523</v>
      </c>
      <c r="H849" s="24">
        <v>214.66317785886778</v>
      </c>
      <c r="I849" s="24">
        <v>1804.9488048719975</v>
      </c>
    </row>
    <row r="850" spans="1:9">
      <c r="A850" s="26" t="s">
        <v>45</v>
      </c>
      <c r="B850" s="24">
        <v>13.923371509110195</v>
      </c>
      <c r="C850" s="24">
        <v>4.9037018465803826</v>
      </c>
      <c r="D850" s="24">
        <v>97.909183826714326</v>
      </c>
      <c r="E850" s="24">
        <v>42.27273924805035</v>
      </c>
      <c r="F850" s="24">
        <v>0.41770114527330582</v>
      </c>
      <c r="G850" s="24">
        <v>0.13923371509110194</v>
      </c>
      <c r="H850" s="24">
        <v>18.399700959331522</v>
      </c>
      <c r="I850" s="24">
        <v>154.70989756045691</v>
      </c>
    </row>
    <row r="851" spans="1:9">
      <c r="A851" s="26" t="s">
        <v>44</v>
      </c>
      <c r="B851" s="24">
        <v>37.128990690960521</v>
      </c>
      <c r="C851" s="24">
        <v>13.076538257547687</v>
      </c>
      <c r="D851" s="24">
        <v>261.09115687123824</v>
      </c>
      <c r="E851" s="24">
        <v>112.72730466146761</v>
      </c>
      <c r="F851" s="24">
        <v>1.1138697207288155</v>
      </c>
      <c r="G851" s="24">
        <v>0.37128990690960523</v>
      </c>
      <c r="H851" s="24">
        <v>49.065869224884068</v>
      </c>
      <c r="I851" s="24">
        <v>412.55972682788507</v>
      </c>
    </row>
    <row r="852" spans="1:9">
      <c r="A852" s="25" t="s">
        <v>1335</v>
      </c>
      <c r="B852" s="24">
        <v>539.6616303192227</v>
      </c>
      <c r="C852" s="24">
        <v>65.737662083067733</v>
      </c>
      <c r="D852" s="24">
        <v>3008.4523428806551</v>
      </c>
      <c r="E852" s="24">
        <v>846.78200087577829</v>
      </c>
      <c r="F852" s="24">
        <v>16.189848909576682</v>
      </c>
      <c r="G852" s="24">
        <v>5.3966163031922267</v>
      </c>
      <c r="H852" s="24">
        <v>822.51460827193876</v>
      </c>
      <c r="I852" s="24">
        <v>6993.0079337923735</v>
      </c>
    </row>
    <row r="853" spans="1:9">
      <c r="A853" s="26" t="s">
        <v>1127</v>
      </c>
      <c r="B853" s="24">
        <v>308.37807446812729</v>
      </c>
      <c r="C853" s="24">
        <v>37.564378333181558</v>
      </c>
      <c r="D853" s="24">
        <v>1719.1156245032316</v>
      </c>
      <c r="E853" s="24">
        <v>483.87542907187333</v>
      </c>
      <c r="F853" s="24">
        <v>9.2513422340438183</v>
      </c>
      <c r="G853" s="24">
        <v>3.0837807446812726</v>
      </c>
      <c r="H853" s="24">
        <v>470.00834758396502</v>
      </c>
      <c r="I853" s="24">
        <v>3996.004533595642</v>
      </c>
    </row>
    <row r="854" spans="1:9">
      <c r="A854" s="26" t="s">
        <v>1976</v>
      </c>
      <c r="B854" s="24">
        <v>231.28355585109546</v>
      </c>
      <c r="C854" s="24">
        <v>28.173283749886167</v>
      </c>
      <c r="D854" s="24">
        <v>1289.3367183774237</v>
      </c>
      <c r="E854" s="24">
        <v>362.90657180390497</v>
      </c>
      <c r="F854" s="24">
        <v>6.9385066755328637</v>
      </c>
      <c r="G854" s="24">
        <v>2.3128355585109546</v>
      </c>
      <c r="H854" s="24">
        <v>352.50626068797374</v>
      </c>
      <c r="I854" s="24">
        <v>2997.0034001967315</v>
      </c>
    </row>
    <row r="855" spans="1:9">
      <c r="A855" s="25" t="s">
        <v>1299</v>
      </c>
      <c r="B855" s="24">
        <v>1026321.1041435109</v>
      </c>
      <c r="C855" s="24">
        <v>55330.399607807289</v>
      </c>
      <c r="D855" s="24">
        <v>1758272.7460119496</v>
      </c>
      <c r="E855" s="24">
        <v>856210.33795077249</v>
      </c>
      <c r="F855" s="24">
        <v>30789.633124305325</v>
      </c>
      <c r="G855" s="24">
        <v>10263.21104143511</v>
      </c>
      <c r="H855" s="24">
        <v>472620.36394381121</v>
      </c>
      <c r="I855" s="24">
        <v>4012294.9160571378</v>
      </c>
    </row>
    <row r="856" spans="1:9">
      <c r="A856" s="26" t="s">
        <v>1332</v>
      </c>
      <c r="B856" s="24">
        <v>1026321.1041435109</v>
      </c>
      <c r="C856" s="24">
        <v>55330.399607807289</v>
      </c>
      <c r="D856" s="24">
        <v>1758272.7460119496</v>
      </c>
      <c r="E856" s="24">
        <v>856210.33795077249</v>
      </c>
      <c r="F856" s="24">
        <v>30789.633124305325</v>
      </c>
      <c r="G856" s="24">
        <v>10263.21104143511</v>
      </c>
      <c r="H856" s="24">
        <v>472620.36394381121</v>
      </c>
      <c r="I856" s="24">
        <v>4012294.9160571378</v>
      </c>
    </row>
    <row r="857" spans="1:9">
      <c r="A857" s="25" t="s">
        <v>1300</v>
      </c>
      <c r="B857" s="24"/>
      <c r="C857" s="24"/>
      <c r="D857" s="24"/>
      <c r="E857" s="24"/>
      <c r="F857" s="24"/>
      <c r="G857" s="24"/>
      <c r="H857" s="24"/>
      <c r="I857" s="24"/>
    </row>
    <row r="858" spans="1:9">
      <c r="A858" s="26" t="s">
        <v>1332</v>
      </c>
      <c r="B858" s="24"/>
      <c r="C858" s="24"/>
      <c r="D858" s="24"/>
      <c r="E858" s="24"/>
      <c r="F858" s="24"/>
      <c r="G858" s="24"/>
      <c r="H858" s="24"/>
      <c r="I858" s="24"/>
    </row>
    <row r="859" spans="1:9">
      <c r="A859" s="25" t="s">
        <v>1301</v>
      </c>
      <c r="B859" s="24"/>
      <c r="C859" s="24"/>
      <c r="D859" s="24"/>
      <c r="E859" s="24"/>
      <c r="F859" s="24"/>
      <c r="G859" s="24"/>
      <c r="H859" s="24"/>
      <c r="I859" s="24"/>
    </row>
    <row r="860" spans="1:9">
      <c r="A860" s="26" t="s">
        <v>1332</v>
      </c>
      <c r="B860" s="24"/>
      <c r="C860" s="24"/>
      <c r="D860" s="24"/>
      <c r="E860" s="24"/>
      <c r="F860" s="24"/>
      <c r="G860" s="24"/>
      <c r="H860" s="24"/>
      <c r="I860" s="24"/>
    </row>
    <row r="861" spans="1:9">
      <c r="A861" s="25" t="s">
        <v>28</v>
      </c>
      <c r="B861" s="24">
        <v>27702.674101981469</v>
      </c>
      <c r="C861" s="24">
        <v>741.72494523863179</v>
      </c>
      <c r="D861" s="24">
        <v>56071.404593032334</v>
      </c>
      <c r="E861" s="24">
        <v>12851.852615859198</v>
      </c>
      <c r="F861" s="24">
        <v>831.08022305944428</v>
      </c>
      <c r="G861" s="24">
        <v>277.02674101981478</v>
      </c>
      <c r="H861" s="24">
        <v>10183.7002955192</v>
      </c>
      <c r="I861" s="24">
        <v>85480.486380795031</v>
      </c>
    </row>
    <row r="862" spans="1:9">
      <c r="A862" s="26" t="s">
        <v>2058</v>
      </c>
      <c r="B862" s="24">
        <v>405.48853195112565</v>
      </c>
      <c r="C862" s="24">
        <v>10.856748270912576</v>
      </c>
      <c r="D862" s="24">
        <v>820.72623924922982</v>
      </c>
      <c r="E862" s="24">
        <v>188.11465026346445</v>
      </c>
      <c r="F862" s="24">
        <v>12.164655958533769</v>
      </c>
      <c r="G862" s="24">
        <v>4.0548853195112562</v>
      </c>
      <c r="H862" s="24">
        <v>149.06047219336733</v>
      </c>
      <c r="I862" s="24">
        <v>1251.1917371376635</v>
      </c>
    </row>
    <row r="863" spans="1:9">
      <c r="A863" s="26" t="s">
        <v>1246</v>
      </c>
      <c r="B863" s="24">
        <v>827.19660518029639</v>
      </c>
      <c r="C863" s="24">
        <v>22.147766472661658</v>
      </c>
      <c r="D863" s="24">
        <v>1674.2815280684288</v>
      </c>
      <c r="E863" s="24">
        <v>383.75388653746751</v>
      </c>
      <c r="F863" s="24">
        <v>24.815898155408892</v>
      </c>
      <c r="G863" s="24">
        <v>8.2719660518029627</v>
      </c>
      <c r="H863" s="24">
        <v>304.08336327446938</v>
      </c>
      <c r="I863" s="24">
        <v>2552.4311437608335</v>
      </c>
    </row>
    <row r="864" spans="1:9">
      <c r="A864" s="26" t="s">
        <v>1281</v>
      </c>
      <c r="B864" s="24">
        <v>1094.8190362680393</v>
      </c>
      <c r="C864" s="24">
        <v>29.313220331463956</v>
      </c>
      <c r="D864" s="24">
        <v>2215.9608459729207</v>
      </c>
      <c r="E864" s="24">
        <v>507.90955571135407</v>
      </c>
      <c r="F864" s="24">
        <v>32.844571088041178</v>
      </c>
      <c r="G864" s="24">
        <v>10.948190362680393</v>
      </c>
      <c r="H864" s="24">
        <v>402.46327492209178</v>
      </c>
      <c r="I864" s="24">
        <v>3378.2176902716915</v>
      </c>
    </row>
    <row r="865" spans="1:9">
      <c r="A865" s="26" t="s">
        <v>1284</v>
      </c>
      <c r="B865" s="24">
        <v>202.74426597556283</v>
      </c>
      <c r="C865" s="24">
        <v>5.4283741354562878</v>
      </c>
      <c r="D865" s="24">
        <v>410.36311962461491</v>
      </c>
      <c r="E865" s="24">
        <v>94.057325131732227</v>
      </c>
      <c r="F865" s="24">
        <v>6.0823279792668847</v>
      </c>
      <c r="G865" s="24">
        <v>2.0274426597556281</v>
      </c>
      <c r="H865" s="24">
        <v>74.530236096683666</v>
      </c>
      <c r="I865" s="24">
        <v>625.59586856883175</v>
      </c>
    </row>
    <row r="866" spans="1:9">
      <c r="A866" s="26" t="s">
        <v>1274</v>
      </c>
      <c r="B866" s="24">
        <v>162.19541278045025</v>
      </c>
      <c r="C866" s="24">
        <v>4.3426993083650309</v>
      </c>
      <c r="D866" s="24">
        <v>328.29049569969192</v>
      </c>
      <c r="E866" s="24">
        <v>75.245860105385788</v>
      </c>
      <c r="F866" s="24">
        <v>4.865862383413508</v>
      </c>
      <c r="G866" s="24">
        <v>1.6219541278045027</v>
      </c>
      <c r="H866" s="24">
        <v>59.624188877346931</v>
      </c>
      <c r="I866" s="24">
        <v>500.47669485506543</v>
      </c>
    </row>
    <row r="867" spans="1:9">
      <c r="A867" s="26" t="s">
        <v>1268</v>
      </c>
      <c r="B867" s="24">
        <v>162.19541278045025</v>
      </c>
      <c r="C867" s="24">
        <v>4.3426993083650309</v>
      </c>
      <c r="D867" s="24">
        <v>328.29049569969192</v>
      </c>
      <c r="E867" s="24">
        <v>75.245860105385788</v>
      </c>
      <c r="F867" s="24">
        <v>4.865862383413508</v>
      </c>
      <c r="G867" s="24">
        <v>1.6219541278045027</v>
      </c>
      <c r="H867" s="24">
        <v>59.624188877346931</v>
      </c>
      <c r="I867" s="24">
        <v>500.47669485506543</v>
      </c>
    </row>
    <row r="868" spans="1:9">
      <c r="A868" s="26" t="s">
        <v>2049</v>
      </c>
      <c r="B868" s="24">
        <v>324.39082556090051</v>
      </c>
      <c r="C868" s="24">
        <v>8.6853986167300619</v>
      </c>
      <c r="D868" s="24">
        <v>656.58099139938383</v>
      </c>
      <c r="E868" s="24">
        <v>150.49172021077158</v>
      </c>
      <c r="F868" s="24">
        <v>9.7317247668270159</v>
      </c>
      <c r="G868" s="24">
        <v>3.2439082556090053</v>
      </c>
      <c r="H868" s="24">
        <v>119.24837775469386</v>
      </c>
      <c r="I868" s="24">
        <v>1000.9533897101309</v>
      </c>
    </row>
    <row r="869" spans="1:9">
      <c r="A869" s="26" t="s">
        <v>2053</v>
      </c>
      <c r="B869" s="24">
        <v>27.476404695865096</v>
      </c>
      <c r="C869" s="24">
        <v>0.73566669749536295</v>
      </c>
      <c r="D869" s="24">
        <v>55.613425577336201</v>
      </c>
      <c r="E869" s="24">
        <v>12.746881483896248</v>
      </c>
      <c r="F869" s="24">
        <v>0.82429214087595293</v>
      </c>
      <c r="G869" s="24">
        <v>0.27476404695865098</v>
      </c>
      <c r="H869" s="24">
        <v>10.100522050363098</v>
      </c>
      <c r="I869" s="24">
        <v>84.782300392802682</v>
      </c>
    </row>
    <row r="870" spans="1:9">
      <c r="A870" s="26" t="s">
        <v>1245</v>
      </c>
      <c r="B870" s="24">
        <v>527.13509153646328</v>
      </c>
      <c r="C870" s="24">
        <v>14.11377275218635</v>
      </c>
      <c r="D870" s="24">
        <v>1066.9441110239986</v>
      </c>
      <c r="E870" s="24">
        <v>244.5490453425038</v>
      </c>
      <c r="F870" s="24">
        <v>15.8140527460939</v>
      </c>
      <c r="G870" s="24">
        <v>5.2713509153646338</v>
      </c>
      <c r="H870" s="24">
        <v>193.77861385137754</v>
      </c>
      <c r="I870" s="24">
        <v>1626.5492582789625</v>
      </c>
    </row>
    <row r="871" spans="1:9">
      <c r="A871" s="26" t="s">
        <v>2051</v>
      </c>
      <c r="B871" s="24">
        <v>243.2931191706754</v>
      </c>
      <c r="C871" s="24">
        <v>6.5140489625475464</v>
      </c>
      <c r="D871" s="24">
        <v>492.4357435495379</v>
      </c>
      <c r="E871" s="24">
        <v>112.86879015807868</v>
      </c>
      <c r="F871" s="24">
        <v>7.2987935751202624</v>
      </c>
      <c r="G871" s="24">
        <v>2.432931191706754</v>
      </c>
      <c r="H871" s="24">
        <v>89.436283316020393</v>
      </c>
      <c r="I871" s="24">
        <v>750.71504228259812</v>
      </c>
    </row>
    <row r="872" spans="1:9">
      <c r="A872" s="26" t="s">
        <v>1258</v>
      </c>
      <c r="B872" s="24">
        <v>230.22067067142791</v>
      </c>
      <c r="C872" s="24">
        <v>6.1640408329516507</v>
      </c>
      <c r="D872" s="24">
        <v>465.97654520195113</v>
      </c>
      <c r="E872" s="24">
        <v>106.80420661562847</v>
      </c>
      <c r="F872" s="24">
        <v>6.9066201201428381</v>
      </c>
      <c r="G872" s="24">
        <v>2.3022067067142791</v>
      </c>
      <c r="H872" s="24">
        <v>84.630758147046762</v>
      </c>
      <c r="I872" s="24">
        <v>710.3781689616344</v>
      </c>
    </row>
    <row r="873" spans="1:9">
      <c r="A873" s="26" t="s">
        <v>1265</v>
      </c>
      <c r="B873" s="24">
        <v>810.9770639022513</v>
      </c>
      <c r="C873" s="24">
        <v>21.713496541825151</v>
      </c>
      <c r="D873" s="24">
        <v>1641.4524784984596</v>
      </c>
      <c r="E873" s="24">
        <v>376.22930052692891</v>
      </c>
      <c r="F873" s="24">
        <v>24.329311917067539</v>
      </c>
      <c r="G873" s="24">
        <v>8.1097706390225124</v>
      </c>
      <c r="H873" s="24">
        <v>298.12094438673466</v>
      </c>
      <c r="I873" s="24">
        <v>2502.383474275327</v>
      </c>
    </row>
    <row r="874" spans="1:9">
      <c r="A874" s="26" t="s">
        <v>2057</v>
      </c>
      <c r="B874" s="24">
        <v>81.097706390225127</v>
      </c>
      <c r="C874" s="24">
        <v>2.1713496541825155</v>
      </c>
      <c r="D874" s="24">
        <v>164.14524784984596</v>
      </c>
      <c r="E874" s="24">
        <v>37.622930052692894</v>
      </c>
      <c r="F874" s="24">
        <v>2.432931191706754</v>
      </c>
      <c r="G874" s="24">
        <v>0.81097706390225133</v>
      </c>
      <c r="H874" s="24">
        <v>29.812094438673466</v>
      </c>
      <c r="I874" s="24">
        <v>250.23834742753272</v>
      </c>
    </row>
    <row r="875" spans="1:9">
      <c r="A875" s="26" t="s">
        <v>2054</v>
      </c>
      <c r="B875" s="24">
        <v>332.50059619992305</v>
      </c>
      <c r="C875" s="24">
        <v>8.9025335821483118</v>
      </c>
      <c r="D875" s="24">
        <v>672.9955161843684</v>
      </c>
      <c r="E875" s="24">
        <v>154.25401321604085</v>
      </c>
      <c r="F875" s="24">
        <v>9.9750178859976906</v>
      </c>
      <c r="G875" s="24">
        <v>3.32500596199923</v>
      </c>
      <c r="H875" s="24">
        <v>122.22958719856121</v>
      </c>
      <c r="I875" s="24">
        <v>1025.977224452884</v>
      </c>
    </row>
    <row r="876" spans="1:9">
      <c r="A876" s="26" t="s">
        <v>2050</v>
      </c>
      <c r="B876" s="24">
        <v>608.23279792668848</v>
      </c>
      <c r="C876" s="24">
        <v>16.285122406368863</v>
      </c>
      <c r="D876" s="24">
        <v>1231.0893588738447</v>
      </c>
      <c r="E876" s="24">
        <v>282.17197539519668</v>
      </c>
      <c r="F876" s="24">
        <v>18.246983937800653</v>
      </c>
      <c r="G876" s="24">
        <v>6.0823279792668838</v>
      </c>
      <c r="H876" s="24">
        <v>223.590708290051</v>
      </c>
      <c r="I876" s="24">
        <v>1876.7876057064952</v>
      </c>
    </row>
    <row r="877" spans="1:9">
      <c r="A877" s="26" t="s">
        <v>1266</v>
      </c>
      <c r="B877" s="24">
        <v>97.317247668270156</v>
      </c>
      <c r="C877" s="24">
        <v>2.6056195850190185</v>
      </c>
      <c r="D877" s="24">
        <v>196.97429741981514</v>
      </c>
      <c r="E877" s="24">
        <v>45.147516063231471</v>
      </c>
      <c r="F877" s="24">
        <v>2.9195174300481046</v>
      </c>
      <c r="G877" s="24">
        <v>0.97317247668270157</v>
      </c>
      <c r="H877" s="24">
        <v>35.774513326408162</v>
      </c>
      <c r="I877" s="24">
        <v>300.28601691303925</v>
      </c>
    </row>
    <row r="878" spans="1:9">
      <c r="A878" s="26" t="s">
        <v>1250</v>
      </c>
      <c r="B878" s="24">
        <v>637.04071031992373</v>
      </c>
      <c r="C878" s="24">
        <v>17.056439542167801</v>
      </c>
      <c r="D878" s="24">
        <v>1289.3978133333435</v>
      </c>
      <c r="E878" s="24">
        <v>295.53657127808879</v>
      </c>
      <c r="F878" s="24">
        <v>19.111221309597713</v>
      </c>
      <c r="G878" s="24">
        <v>6.3704071031992378</v>
      </c>
      <c r="H878" s="24">
        <v>234.18070205282993</v>
      </c>
      <c r="I878" s="24">
        <v>1965.6784598501733</v>
      </c>
    </row>
    <row r="879" spans="1:9">
      <c r="A879" s="26" t="s">
        <v>1276</v>
      </c>
      <c r="B879" s="24">
        <v>405.48853195112565</v>
      </c>
      <c r="C879" s="24">
        <v>10.856748270912576</v>
      </c>
      <c r="D879" s="24">
        <v>820.72623924922982</v>
      </c>
      <c r="E879" s="24">
        <v>188.11465026346445</v>
      </c>
      <c r="F879" s="24">
        <v>12.164655958533769</v>
      </c>
      <c r="G879" s="24">
        <v>4.0548853195112562</v>
      </c>
      <c r="H879" s="24">
        <v>149.06047219336733</v>
      </c>
      <c r="I879" s="24">
        <v>1251.1917371376635</v>
      </c>
    </row>
    <row r="880" spans="1:9">
      <c r="A880" s="26" t="s">
        <v>1269</v>
      </c>
      <c r="B880" s="24">
        <v>543.35463281450836</v>
      </c>
      <c r="C880" s="24">
        <v>14.548042683022853</v>
      </c>
      <c r="D880" s="24">
        <v>1099.773160593968</v>
      </c>
      <c r="E880" s="24">
        <v>252.07363135304237</v>
      </c>
      <c r="F880" s="24">
        <v>16.300638984435253</v>
      </c>
      <c r="G880" s="24">
        <v>5.4335463281450833</v>
      </c>
      <c r="H880" s="24">
        <v>199.7410327391122</v>
      </c>
      <c r="I880" s="24">
        <v>1676.596927764469</v>
      </c>
    </row>
    <row r="881" spans="1:9">
      <c r="A881" s="26" t="s">
        <v>1247</v>
      </c>
      <c r="B881" s="24">
        <v>1865.2472469751779</v>
      </c>
      <c r="C881" s="24">
        <v>49.94104204619785</v>
      </c>
      <c r="D881" s="24">
        <v>3775.3407005464569</v>
      </c>
      <c r="E881" s="24">
        <v>865.32739121193651</v>
      </c>
      <c r="F881" s="24">
        <v>55.957417409255342</v>
      </c>
      <c r="G881" s="24">
        <v>18.652472469751782</v>
      </c>
      <c r="H881" s="24">
        <v>685.67817208948964</v>
      </c>
      <c r="I881" s="24">
        <v>5755.481990833252</v>
      </c>
    </row>
    <row r="882" spans="1:9">
      <c r="A882" s="26" t="s">
        <v>1275</v>
      </c>
      <c r="B882" s="24">
        <v>259.5126604487204</v>
      </c>
      <c r="C882" s="24">
        <v>6.948318893384049</v>
      </c>
      <c r="D882" s="24">
        <v>525.26479311950709</v>
      </c>
      <c r="E882" s="24">
        <v>120.39337616861725</v>
      </c>
      <c r="F882" s="24">
        <v>7.7853798134616126</v>
      </c>
      <c r="G882" s="24">
        <v>2.5951266044872039</v>
      </c>
      <c r="H882" s="24">
        <v>95.398702203755079</v>
      </c>
      <c r="I882" s="24">
        <v>800.76271176810462</v>
      </c>
    </row>
    <row r="883" spans="1:9">
      <c r="A883" s="26" t="s">
        <v>1255</v>
      </c>
      <c r="B883" s="24">
        <v>27.476404695865096</v>
      </c>
      <c r="C883" s="24">
        <v>0.73566669749536295</v>
      </c>
      <c r="D883" s="24">
        <v>55.613425577336201</v>
      </c>
      <c r="E883" s="24">
        <v>12.746881483896248</v>
      </c>
      <c r="F883" s="24">
        <v>0.82429214087595293</v>
      </c>
      <c r="G883" s="24">
        <v>0.27476404695865098</v>
      </c>
      <c r="H883" s="24">
        <v>10.100522050363098</v>
      </c>
      <c r="I883" s="24">
        <v>84.782300392802682</v>
      </c>
    </row>
    <row r="884" spans="1:9">
      <c r="A884" s="26" t="s">
        <v>1277</v>
      </c>
      <c r="B884" s="24">
        <v>162.19541278045025</v>
      </c>
      <c r="C884" s="24">
        <v>4.3426993083650309</v>
      </c>
      <c r="D884" s="24">
        <v>328.29049569969192</v>
      </c>
      <c r="E884" s="24">
        <v>75.245860105385788</v>
      </c>
      <c r="F884" s="24">
        <v>4.865862383413508</v>
      </c>
      <c r="G884" s="24">
        <v>1.6219541278045027</v>
      </c>
      <c r="H884" s="24">
        <v>59.624188877346931</v>
      </c>
      <c r="I884" s="24">
        <v>500.47669485506543</v>
      </c>
    </row>
    <row r="885" spans="1:9">
      <c r="A885" s="26" t="s">
        <v>1256</v>
      </c>
      <c r="B885" s="24">
        <v>454.14715578526068</v>
      </c>
      <c r="C885" s="24">
        <v>12.159558063422086</v>
      </c>
      <c r="D885" s="24">
        <v>919.21338795913744</v>
      </c>
      <c r="E885" s="24">
        <v>210.68840829508019</v>
      </c>
      <c r="F885" s="24">
        <v>13.624414673557823</v>
      </c>
      <c r="G885" s="24">
        <v>4.5414715578526073</v>
      </c>
      <c r="H885" s="24">
        <v>166.94772885657142</v>
      </c>
      <c r="I885" s="24">
        <v>1401.3347455941832</v>
      </c>
    </row>
    <row r="886" spans="1:9">
      <c r="A886" s="26" t="s">
        <v>2045</v>
      </c>
      <c r="B886" s="24">
        <v>1800.369081862998</v>
      </c>
      <c r="C886" s="24">
        <v>48.203962322851837</v>
      </c>
      <c r="D886" s="24">
        <v>3644.0245022665808</v>
      </c>
      <c r="E886" s="24">
        <v>835.22904716978223</v>
      </c>
      <c r="F886" s="24">
        <v>54.011072455889945</v>
      </c>
      <c r="G886" s="24">
        <v>18.003690818629977</v>
      </c>
      <c r="H886" s="24">
        <v>661.82849653855101</v>
      </c>
      <c r="I886" s="24">
        <v>5555.291312891226</v>
      </c>
    </row>
    <row r="887" spans="1:9">
      <c r="A887" s="26" t="s">
        <v>2048</v>
      </c>
      <c r="B887" s="24">
        <v>4825.3135302183946</v>
      </c>
      <c r="C887" s="24">
        <v>129.19530442385965</v>
      </c>
      <c r="D887" s="24">
        <v>9766.6422470658345</v>
      </c>
      <c r="E887" s="24">
        <v>2238.5643381352274</v>
      </c>
      <c r="F887" s="24">
        <v>144.75940590655185</v>
      </c>
      <c r="G887" s="24">
        <v>48.253135302183949</v>
      </c>
      <c r="H887" s="24">
        <v>1773.8196191010711</v>
      </c>
      <c r="I887" s="24">
        <v>14889.181671938195</v>
      </c>
    </row>
    <row r="888" spans="1:9">
      <c r="A888" s="26" t="s">
        <v>1278</v>
      </c>
      <c r="B888" s="24">
        <v>202.74426597556283</v>
      </c>
      <c r="C888" s="24">
        <v>5.4283741354562878</v>
      </c>
      <c r="D888" s="24">
        <v>410.36311962461491</v>
      </c>
      <c r="E888" s="24">
        <v>94.057325131732227</v>
      </c>
      <c r="F888" s="24">
        <v>6.0823279792668847</v>
      </c>
      <c r="G888" s="24">
        <v>2.0274426597556281</v>
      </c>
      <c r="H888" s="24">
        <v>74.530236096683666</v>
      </c>
      <c r="I888" s="24">
        <v>625.59586856883175</v>
      </c>
    </row>
    <row r="889" spans="1:9">
      <c r="A889" s="26" t="s">
        <v>2047</v>
      </c>
      <c r="B889" s="24">
        <v>27.476404695865096</v>
      </c>
      <c r="C889" s="24">
        <v>0.73566669749536295</v>
      </c>
      <c r="D889" s="24">
        <v>55.613425577336201</v>
      </c>
      <c r="E889" s="24">
        <v>12.746881483896248</v>
      </c>
      <c r="F889" s="24">
        <v>0.82429214087595293</v>
      </c>
      <c r="G889" s="24">
        <v>0.27476404695865098</v>
      </c>
      <c r="H889" s="24">
        <v>10.100522050363098</v>
      </c>
      <c r="I889" s="24">
        <v>84.782300392802682</v>
      </c>
    </row>
    <row r="890" spans="1:9">
      <c r="A890" s="26" t="s">
        <v>1262</v>
      </c>
      <c r="B890" s="24">
        <v>1257.0144490484895</v>
      </c>
      <c r="C890" s="24">
        <v>33.655919639828987</v>
      </c>
      <c r="D890" s="24">
        <v>2544.2513416726124</v>
      </c>
      <c r="E890" s="24">
        <v>583.15541581673983</v>
      </c>
      <c r="F890" s="24">
        <v>37.710433471454685</v>
      </c>
      <c r="G890" s="24">
        <v>12.570144490484896</v>
      </c>
      <c r="H890" s="24">
        <v>462.08746379943875</v>
      </c>
      <c r="I890" s="24">
        <v>3878.694385126757</v>
      </c>
    </row>
    <row r="891" spans="1:9">
      <c r="A891" s="26" t="s">
        <v>2052</v>
      </c>
      <c r="B891" s="24">
        <v>473.51378984210334</v>
      </c>
      <c r="C891" s="24">
        <v>12.678089795499197</v>
      </c>
      <c r="D891" s="24">
        <v>958.41228875148897</v>
      </c>
      <c r="E891" s="24">
        <v>219.67299677370715</v>
      </c>
      <c r="F891" s="24">
        <v>14.2054136952631</v>
      </c>
      <c r="G891" s="24">
        <v>4.7351378984210335</v>
      </c>
      <c r="H891" s="24">
        <v>174.06704146306714</v>
      </c>
      <c r="I891" s="24">
        <v>1461.0932112442324</v>
      </c>
    </row>
    <row r="892" spans="1:9">
      <c r="A892" s="26" t="s">
        <v>2055</v>
      </c>
      <c r="B892" s="24">
        <v>3511.5306866967476</v>
      </c>
      <c r="C892" s="24">
        <v>94.019440026102899</v>
      </c>
      <c r="D892" s="24">
        <v>7107.4892318983293</v>
      </c>
      <c r="E892" s="24">
        <v>1629.0728712816021</v>
      </c>
      <c r="F892" s="24">
        <v>105.34592060090245</v>
      </c>
      <c r="G892" s="24">
        <v>35.115306866967479</v>
      </c>
      <c r="H892" s="24">
        <v>1290.8636891945612</v>
      </c>
      <c r="I892" s="24">
        <v>10835.320443612165</v>
      </c>
    </row>
    <row r="893" spans="1:9">
      <c r="A893" s="26" t="s">
        <v>2056</v>
      </c>
      <c r="B893" s="24">
        <v>486.58623834135079</v>
      </c>
      <c r="C893" s="24">
        <v>13.028097925095093</v>
      </c>
      <c r="D893" s="24">
        <v>984.87148709907581</v>
      </c>
      <c r="E893" s="24">
        <v>225.73758031615736</v>
      </c>
      <c r="F893" s="24">
        <v>14.597587150240525</v>
      </c>
      <c r="G893" s="24">
        <v>4.865862383413508</v>
      </c>
      <c r="H893" s="24">
        <v>178.87256663204079</v>
      </c>
      <c r="I893" s="24">
        <v>1501.4300845651962</v>
      </c>
    </row>
    <row r="894" spans="1:9">
      <c r="A894" s="26" t="s">
        <v>2046</v>
      </c>
      <c r="B894" s="24">
        <v>68.691011739662741</v>
      </c>
      <c r="C894" s="24">
        <v>1.8391667437384076</v>
      </c>
      <c r="D894" s="24">
        <v>139.03356394334051</v>
      </c>
      <c r="E894" s="24">
        <v>31.867203709740622</v>
      </c>
      <c r="F894" s="24">
        <v>2.0607303521898821</v>
      </c>
      <c r="G894" s="24">
        <v>0.68691011739662744</v>
      </c>
      <c r="H894" s="24">
        <v>25.251305125907749</v>
      </c>
      <c r="I894" s="24">
        <v>211.95575098200672</v>
      </c>
    </row>
    <row r="895" spans="1:9">
      <c r="A895" s="26" t="s">
        <v>1271</v>
      </c>
      <c r="B895" s="24">
        <v>202.74426597556283</v>
      </c>
      <c r="C895" s="24">
        <v>5.4283741354562878</v>
      </c>
      <c r="D895" s="24">
        <v>410.36311962461491</v>
      </c>
      <c r="E895" s="24">
        <v>94.057325131732227</v>
      </c>
      <c r="F895" s="24">
        <v>6.0823279792668847</v>
      </c>
      <c r="G895" s="24">
        <v>2.0274426597556281</v>
      </c>
      <c r="H895" s="24">
        <v>74.530236096683666</v>
      </c>
      <c r="I895" s="24">
        <v>625.59586856883175</v>
      </c>
    </row>
    <row r="896" spans="1:9">
      <c r="A896" s="26" t="s">
        <v>1279</v>
      </c>
      <c r="B896" s="24">
        <v>324.39082556090051</v>
      </c>
      <c r="C896" s="24">
        <v>8.6853986167300619</v>
      </c>
      <c r="D896" s="24">
        <v>656.58099139938383</v>
      </c>
      <c r="E896" s="24">
        <v>150.49172021077158</v>
      </c>
      <c r="F896" s="24">
        <v>9.7317247668270159</v>
      </c>
      <c r="G896" s="24">
        <v>3.2439082556090053</v>
      </c>
      <c r="H896" s="24">
        <v>119.24837775469386</v>
      </c>
      <c r="I896" s="24">
        <v>1000.9533897101309</v>
      </c>
    </row>
    <row r="897" spans="1:9">
      <c r="A897" s="26" t="s">
        <v>2059</v>
      </c>
      <c r="B897" s="24">
        <v>1800.3690818629977</v>
      </c>
      <c r="C897" s="24">
        <v>48.203962322851837</v>
      </c>
      <c r="D897" s="24">
        <v>3644.0245022665804</v>
      </c>
      <c r="E897" s="24">
        <v>835.22904716978212</v>
      </c>
      <c r="F897" s="24">
        <v>54.011072455889938</v>
      </c>
      <c r="G897" s="24">
        <v>18.00369081862998</v>
      </c>
      <c r="H897" s="24">
        <v>661.82849653855089</v>
      </c>
      <c r="I897" s="24">
        <v>5555.2913128912251</v>
      </c>
    </row>
    <row r="898" spans="1:9">
      <c r="A898" s="26" t="s">
        <v>2094</v>
      </c>
      <c r="B898" s="24">
        <v>2027.442659755628</v>
      </c>
      <c r="C898" s="24">
        <v>54.283741354562878</v>
      </c>
      <c r="D898" s="24">
        <v>4103.6311962461486</v>
      </c>
      <c r="E898" s="24">
        <v>940.57325131732227</v>
      </c>
      <c r="F898" s="24">
        <v>60.823279792668842</v>
      </c>
      <c r="G898" s="24">
        <v>20.274426597556282</v>
      </c>
      <c r="H898" s="24">
        <v>745.30236096683655</v>
      </c>
      <c r="I898" s="24">
        <v>6255.958685688317</v>
      </c>
    </row>
    <row r="899" spans="1:9">
      <c r="A899" s="26" t="s">
        <v>2095</v>
      </c>
      <c r="B899" s="24">
        <v>202.74426597556283</v>
      </c>
      <c r="C899" s="24">
        <v>5.4283741354562878</v>
      </c>
      <c r="D899" s="24">
        <v>410.36311962461491</v>
      </c>
      <c r="E899" s="24">
        <v>94.057325131732227</v>
      </c>
      <c r="F899" s="24">
        <v>6.0823279792668847</v>
      </c>
      <c r="G899" s="24">
        <v>2.0274426597556281</v>
      </c>
      <c r="H899" s="24">
        <v>74.530236096683666</v>
      </c>
      <c r="I899" s="24">
        <v>625.59586856883175</v>
      </c>
    </row>
    <row r="900" spans="1:9">
      <c r="A900" s="25" t="s">
        <v>23</v>
      </c>
      <c r="B900" s="24">
        <v>21833.750731578042</v>
      </c>
      <c r="C900" s="24">
        <v>1736.7950356741092</v>
      </c>
      <c r="D900" s="24">
        <v>71656.319018764843</v>
      </c>
      <c r="E900" s="24">
        <v>31076.365016802571</v>
      </c>
      <c r="F900" s="24">
        <v>655.01252194734127</v>
      </c>
      <c r="G900" s="24">
        <v>218.33750731578039</v>
      </c>
      <c r="H900" s="24">
        <v>17067.98446469647</v>
      </c>
      <c r="I900" s="24">
        <v>144166.97026959038</v>
      </c>
    </row>
    <row r="901" spans="1:9">
      <c r="A901" s="26" t="s">
        <v>1043</v>
      </c>
      <c r="B901" s="24">
        <v>202.57679058055984</v>
      </c>
      <c r="C901" s="24">
        <v>16.114242969452505</v>
      </c>
      <c r="D901" s="24">
        <v>664.83799829425686</v>
      </c>
      <c r="E901" s="24">
        <v>288.33114224890909</v>
      </c>
      <c r="F901" s="24">
        <v>6.0773037174167959</v>
      </c>
      <c r="G901" s="24">
        <v>2.0257679058055986</v>
      </c>
      <c r="H901" s="24">
        <v>158.35930147981355</v>
      </c>
      <c r="I901" s="24">
        <v>1337.6026182573262</v>
      </c>
    </row>
    <row r="902" spans="1:9">
      <c r="A902" s="26" t="s">
        <v>1731</v>
      </c>
      <c r="B902" s="24">
        <v>162.06143246444788</v>
      </c>
      <c r="C902" s="24">
        <v>12.891394375562005</v>
      </c>
      <c r="D902" s="24">
        <v>531.87039863540554</v>
      </c>
      <c r="E902" s="24">
        <v>230.66491379912728</v>
      </c>
      <c r="F902" s="24">
        <v>4.8618429739334363</v>
      </c>
      <c r="G902" s="24">
        <v>1.6206143246444791</v>
      </c>
      <c r="H902" s="24">
        <v>126.68744118385084</v>
      </c>
      <c r="I902" s="24">
        <v>1070.0820946058609</v>
      </c>
    </row>
    <row r="903" spans="1:9">
      <c r="A903" s="26" t="s">
        <v>1968</v>
      </c>
      <c r="B903" s="24">
        <v>405.15358116111969</v>
      </c>
      <c r="C903" s="24">
        <v>32.22848593890501</v>
      </c>
      <c r="D903" s="24">
        <v>1329.6759965885137</v>
      </c>
      <c r="E903" s="24">
        <v>576.66228449781818</v>
      </c>
      <c r="F903" s="24">
        <v>12.154607434833592</v>
      </c>
      <c r="G903" s="24">
        <v>4.0515358116111972</v>
      </c>
      <c r="H903" s="24">
        <v>316.71860295962711</v>
      </c>
      <c r="I903" s="24">
        <v>2675.2052365146524</v>
      </c>
    </row>
    <row r="904" spans="1:9">
      <c r="A904" s="26" t="s">
        <v>1942</v>
      </c>
      <c r="B904" s="24">
        <v>24.708337214265189</v>
      </c>
      <c r="C904" s="24">
        <v>1.9654578794578028</v>
      </c>
      <c r="D904" s="24">
        <v>81.090441840023772</v>
      </c>
      <c r="E904" s="24">
        <v>35.167814988297962</v>
      </c>
      <c r="F904" s="24">
        <v>0.74125011642795569</v>
      </c>
      <c r="G904" s="24">
        <v>0.24708337214265191</v>
      </c>
      <c r="H904" s="24">
        <v>19.315120013329931</v>
      </c>
      <c r="I904" s="24">
        <v>163.147695527553</v>
      </c>
    </row>
    <row r="905" spans="1:9">
      <c r="A905" s="26" t="s">
        <v>1944</v>
      </c>
      <c r="B905" s="24">
        <v>202.57679058055984</v>
      </c>
      <c r="C905" s="24">
        <v>16.114242969452505</v>
      </c>
      <c r="D905" s="24">
        <v>664.83799829425686</v>
      </c>
      <c r="E905" s="24">
        <v>288.33114224890909</v>
      </c>
      <c r="F905" s="24">
        <v>6.0773037174167959</v>
      </c>
      <c r="G905" s="24">
        <v>2.0257679058055986</v>
      </c>
      <c r="H905" s="24">
        <v>158.35930147981355</v>
      </c>
      <c r="I905" s="24">
        <v>1337.6026182573262</v>
      </c>
    </row>
    <row r="906" spans="1:9">
      <c r="A906" s="26" t="s">
        <v>1933</v>
      </c>
      <c r="B906" s="24">
        <v>1150.63617049758</v>
      </c>
      <c r="C906" s="24">
        <v>91.528900066490237</v>
      </c>
      <c r="D906" s="24">
        <v>3776.2798303113791</v>
      </c>
      <c r="E906" s="24">
        <v>1637.7208879738037</v>
      </c>
      <c r="F906" s="24">
        <v>34.5190851149274</v>
      </c>
      <c r="G906" s="24">
        <v>11.5063617049758</v>
      </c>
      <c r="H906" s="24">
        <v>899.48083240534095</v>
      </c>
      <c r="I906" s="24">
        <v>7597.5828717016138</v>
      </c>
    </row>
    <row r="907" spans="1:9">
      <c r="A907" s="26" t="s">
        <v>1936</v>
      </c>
      <c r="B907" s="24">
        <v>405.15358116111969</v>
      </c>
      <c r="C907" s="24">
        <v>32.22848593890501</v>
      </c>
      <c r="D907" s="24">
        <v>1329.6759965885137</v>
      </c>
      <c r="E907" s="24">
        <v>576.66228449781818</v>
      </c>
      <c r="F907" s="24">
        <v>12.154607434833592</v>
      </c>
      <c r="G907" s="24">
        <v>4.0515358116111972</v>
      </c>
      <c r="H907" s="24">
        <v>316.71860295962711</v>
      </c>
      <c r="I907" s="24">
        <v>2675.2052365146524</v>
      </c>
    </row>
    <row r="908" spans="1:9">
      <c r="A908" s="26" t="s">
        <v>1970</v>
      </c>
      <c r="B908" s="24">
        <v>162.06143246444788</v>
      </c>
      <c r="C908" s="24">
        <v>12.891394375562005</v>
      </c>
      <c r="D908" s="24">
        <v>531.87039863540554</v>
      </c>
      <c r="E908" s="24">
        <v>230.66491379912728</v>
      </c>
      <c r="F908" s="24">
        <v>4.8618429739334363</v>
      </c>
      <c r="G908" s="24">
        <v>1.6206143246444791</v>
      </c>
      <c r="H908" s="24">
        <v>126.68744118385084</v>
      </c>
      <c r="I908" s="24">
        <v>1070.0820946058609</v>
      </c>
    </row>
    <row r="909" spans="1:9">
      <c r="A909" s="26" t="s">
        <v>1939</v>
      </c>
      <c r="B909" s="24">
        <v>202.57679058055984</v>
      </c>
      <c r="C909" s="24">
        <v>16.114242969452505</v>
      </c>
      <c r="D909" s="24">
        <v>664.83799829425686</v>
      </c>
      <c r="E909" s="24">
        <v>288.33114224890909</v>
      </c>
      <c r="F909" s="24">
        <v>6.0773037174167959</v>
      </c>
      <c r="G909" s="24">
        <v>2.0257679058055986</v>
      </c>
      <c r="H909" s="24">
        <v>158.35930147981355</v>
      </c>
      <c r="I909" s="24">
        <v>1337.6026182573262</v>
      </c>
    </row>
    <row r="910" spans="1:9">
      <c r="A910" s="26" t="s">
        <v>1926</v>
      </c>
      <c r="B910" s="24">
        <v>324.12286492889575</v>
      </c>
      <c r="C910" s="24">
        <v>25.782788751124009</v>
      </c>
      <c r="D910" s="24">
        <v>1063.7407972708111</v>
      </c>
      <c r="E910" s="24">
        <v>461.32982759825455</v>
      </c>
      <c r="F910" s="24">
        <v>9.7236859478668727</v>
      </c>
      <c r="G910" s="24">
        <v>3.2412286492889582</v>
      </c>
      <c r="H910" s="24">
        <v>253.37488236770167</v>
      </c>
      <c r="I910" s="24">
        <v>2140.1641892117218</v>
      </c>
    </row>
    <row r="911" spans="1:9">
      <c r="A911" s="26" t="s">
        <v>1947</v>
      </c>
      <c r="B911" s="24">
        <v>405.15358116111969</v>
      </c>
      <c r="C911" s="24">
        <v>32.22848593890501</v>
      </c>
      <c r="D911" s="24">
        <v>1329.6759965885137</v>
      </c>
      <c r="E911" s="24">
        <v>576.66228449781818</v>
      </c>
      <c r="F911" s="24">
        <v>12.154607434833592</v>
      </c>
      <c r="G911" s="24">
        <v>4.0515358116111972</v>
      </c>
      <c r="H911" s="24">
        <v>316.71860295962711</v>
      </c>
      <c r="I911" s="24">
        <v>2675.2052365146524</v>
      </c>
    </row>
    <row r="912" spans="1:9">
      <c r="A912" s="26" t="s">
        <v>1056</v>
      </c>
      <c r="B912" s="24">
        <v>162.06143246444788</v>
      </c>
      <c r="C912" s="24">
        <v>12.891394375562005</v>
      </c>
      <c r="D912" s="24">
        <v>531.87039863540554</v>
      </c>
      <c r="E912" s="24">
        <v>230.66491379912728</v>
      </c>
      <c r="F912" s="24">
        <v>4.8618429739334363</v>
      </c>
      <c r="G912" s="24">
        <v>1.6206143246444791</v>
      </c>
      <c r="H912" s="24">
        <v>126.68744118385084</v>
      </c>
      <c r="I912" s="24">
        <v>1070.0820946058609</v>
      </c>
    </row>
    <row r="913" spans="1:9">
      <c r="A913" s="26" t="s">
        <v>1973</v>
      </c>
      <c r="B913" s="24">
        <v>162.06143246444788</v>
      </c>
      <c r="C913" s="24">
        <v>12.891394375562005</v>
      </c>
      <c r="D913" s="24">
        <v>531.87039863540554</v>
      </c>
      <c r="E913" s="24">
        <v>230.66491379912728</v>
      </c>
      <c r="F913" s="24">
        <v>4.8618429739334363</v>
      </c>
      <c r="G913" s="24">
        <v>1.6206143246444791</v>
      </c>
      <c r="H913" s="24">
        <v>126.68744118385084</v>
      </c>
      <c r="I913" s="24">
        <v>1070.0820946058609</v>
      </c>
    </row>
    <row r="914" spans="1:9">
      <c r="A914" s="26" t="s">
        <v>1952</v>
      </c>
      <c r="B914" s="24">
        <v>405.15358116111969</v>
      </c>
      <c r="C914" s="24">
        <v>32.22848593890501</v>
      </c>
      <c r="D914" s="24">
        <v>1329.6759965885137</v>
      </c>
      <c r="E914" s="24">
        <v>576.66228449781818</v>
      </c>
      <c r="F914" s="24">
        <v>12.154607434833592</v>
      </c>
      <c r="G914" s="24">
        <v>4.0515358116111972</v>
      </c>
      <c r="H914" s="24">
        <v>316.71860295962711</v>
      </c>
      <c r="I914" s="24">
        <v>2675.2052365146524</v>
      </c>
    </row>
    <row r="915" spans="1:9">
      <c r="A915" s="26" t="s">
        <v>1959</v>
      </c>
      <c r="B915" s="24">
        <v>324.12286492889575</v>
      </c>
      <c r="C915" s="24">
        <v>25.782788751124009</v>
      </c>
      <c r="D915" s="24">
        <v>1063.7407972708111</v>
      </c>
      <c r="E915" s="24">
        <v>461.32982759825455</v>
      </c>
      <c r="F915" s="24">
        <v>9.7236859478668727</v>
      </c>
      <c r="G915" s="24">
        <v>3.2412286492889582</v>
      </c>
      <c r="H915" s="24">
        <v>253.37488236770167</v>
      </c>
      <c r="I915" s="24">
        <v>2140.1641892117218</v>
      </c>
    </row>
    <row r="916" spans="1:9">
      <c r="A916" s="26" t="s">
        <v>1946</v>
      </c>
      <c r="B916" s="24">
        <v>380.8443662914525</v>
      </c>
      <c r="C916" s="24">
        <v>30.294776782570711</v>
      </c>
      <c r="D916" s="24">
        <v>1249.8954367932029</v>
      </c>
      <c r="E916" s="24">
        <v>542.06254742794908</v>
      </c>
      <c r="F916" s="24">
        <v>11.425330988743577</v>
      </c>
      <c r="G916" s="24">
        <v>3.808443662914526</v>
      </c>
      <c r="H916" s="24">
        <v>297.71548678204948</v>
      </c>
      <c r="I916" s="24">
        <v>2514.692922323773</v>
      </c>
    </row>
    <row r="917" spans="1:9">
      <c r="A917" s="26" t="s">
        <v>1956</v>
      </c>
      <c r="B917" s="24">
        <v>405.15358116111975</v>
      </c>
      <c r="C917" s="24">
        <v>32.22848593890501</v>
      </c>
      <c r="D917" s="24">
        <v>1329.675996588514</v>
      </c>
      <c r="E917" s="24">
        <v>576.66228449781818</v>
      </c>
      <c r="F917" s="24">
        <v>12.154607434833592</v>
      </c>
      <c r="G917" s="24">
        <v>4.0515358116111972</v>
      </c>
      <c r="H917" s="24">
        <v>316.71860295962711</v>
      </c>
      <c r="I917" s="24">
        <v>2675.2052365146524</v>
      </c>
    </row>
    <row r="918" spans="1:9">
      <c r="A918" s="26" t="s">
        <v>1934</v>
      </c>
      <c r="B918" s="24">
        <v>567.21501362556762</v>
      </c>
      <c r="C918" s="24">
        <v>45.119880314467018</v>
      </c>
      <c r="D918" s="24">
        <v>1861.5463952239193</v>
      </c>
      <c r="E918" s="24">
        <v>807.32719829694543</v>
      </c>
      <c r="F918" s="24">
        <v>17.016450408767028</v>
      </c>
      <c r="G918" s="24">
        <v>5.6721501362556772</v>
      </c>
      <c r="H918" s="24">
        <v>443.40604414347797</v>
      </c>
      <c r="I918" s="24">
        <v>3745.2873311205135</v>
      </c>
    </row>
    <row r="919" spans="1:9">
      <c r="A919" s="26" t="s">
        <v>1953</v>
      </c>
      <c r="B919" s="24">
        <v>162.06143246444788</v>
      </c>
      <c r="C919" s="24">
        <v>12.891394375562005</v>
      </c>
      <c r="D919" s="24">
        <v>531.87039863540554</v>
      </c>
      <c r="E919" s="24">
        <v>230.66491379912728</v>
      </c>
      <c r="F919" s="24">
        <v>4.8618429739334363</v>
      </c>
      <c r="G919" s="24">
        <v>1.6206143246444791</v>
      </c>
      <c r="H919" s="24">
        <v>126.68744118385084</v>
      </c>
      <c r="I919" s="24">
        <v>1070.0820946058609</v>
      </c>
    </row>
    <row r="920" spans="1:9">
      <c r="A920" s="26" t="s">
        <v>1972</v>
      </c>
      <c r="B920" s="24">
        <v>202.57679058055984</v>
      </c>
      <c r="C920" s="24">
        <v>16.114242969452505</v>
      </c>
      <c r="D920" s="24">
        <v>664.83799829425686</v>
      </c>
      <c r="E920" s="24">
        <v>288.33114224890909</v>
      </c>
      <c r="F920" s="24">
        <v>6.0773037174167959</v>
      </c>
      <c r="G920" s="24">
        <v>2.0257679058055986</v>
      </c>
      <c r="H920" s="24">
        <v>158.35930147981355</v>
      </c>
      <c r="I920" s="24">
        <v>1337.6026182573262</v>
      </c>
    </row>
    <row r="921" spans="1:9">
      <c r="A921" s="26" t="s">
        <v>1361</v>
      </c>
      <c r="B921" s="24">
        <v>405.15358116111975</v>
      </c>
      <c r="C921" s="24">
        <v>32.228485938905017</v>
      </c>
      <c r="D921" s="24">
        <v>1329.675996588514</v>
      </c>
      <c r="E921" s="24">
        <v>576.66228449781829</v>
      </c>
      <c r="F921" s="24">
        <v>12.154607434833594</v>
      </c>
      <c r="G921" s="24">
        <v>4.0515358116111981</v>
      </c>
      <c r="H921" s="24">
        <v>316.71860295962711</v>
      </c>
      <c r="I921" s="24">
        <v>2675.2052365146528</v>
      </c>
    </row>
    <row r="922" spans="1:9">
      <c r="A922" s="26" t="s">
        <v>1927</v>
      </c>
      <c r="B922" s="24">
        <v>526.69965550945562</v>
      </c>
      <c r="C922" s="24">
        <v>41.897031720576514</v>
      </c>
      <c r="D922" s="24">
        <v>1728.578795565068</v>
      </c>
      <c r="E922" s="24">
        <v>749.66096984716364</v>
      </c>
      <c r="F922" s="24">
        <v>15.800989665283669</v>
      </c>
      <c r="G922" s="24">
        <v>5.2669965550945568</v>
      </c>
      <c r="H922" s="24">
        <v>411.73418384751523</v>
      </c>
      <c r="I922" s="24">
        <v>3477.7668074690482</v>
      </c>
    </row>
    <row r="923" spans="1:9">
      <c r="A923" s="26" t="s">
        <v>1929</v>
      </c>
      <c r="B923" s="24">
        <v>526.69965550945562</v>
      </c>
      <c r="C923" s="24">
        <v>41.897031720576514</v>
      </c>
      <c r="D923" s="24">
        <v>1728.5787955650678</v>
      </c>
      <c r="E923" s="24">
        <v>749.66096984716353</v>
      </c>
      <c r="F923" s="24">
        <v>15.800989665283668</v>
      </c>
      <c r="G923" s="24">
        <v>5.2669965550945568</v>
      </c>
      <c r="H923" s="24">
        <v>411.73418384751517</v>
      </c>
      <c r="I923" s="24">
        <v>3477.7668074690482</v>
      </c>
    </row>
    <row r="924" spans="1:9">
      <c r="A924" s="26" t="s">
        <v>1966</v>
      </c>
      <c r="B924" s="24">
        <v>202.57679058055984</v>
      </c>
      <c r="C924" s="24">
        <v>16.114242969452505</v>
      </c>
      <c r="D924" s="24">
        <v>664.83799829425686</v>
      </c>
      <c r="E924" s="24">
        <v>288.33114224890909</v>
      </c>
      <c r="F924" s="24">
        <v>6.0773037174167959</v>
      </c>
      <c r="G924" s="24">
        <v>2.0257679058055986</v>
      </c>
      <c r="H924" s="24">
        <v>158.35930147981355</v>
      </c>
      <c r="I924" s="24">
        <v>1337.6026182573262</v>
      </c>
    </row>
    <row r="925" spans="1:9">
      <c r="A925" s="26" t="s">
        <v>1943</v>
      </c>
      <c r="B925" s="24">
        <v>178.533657273958</v>
      </c>
      <c r="C925" s="24">
        <v>14.201699628533873</v>
      </c>
      <c r="D925" s="24">
        <v>585.93069319542133</v>
      </c>
      <c r="E925" s="24">
        <v>254.11012379132592</v>
      </c>
      <c r="F925" s="24">
        <v>5.3560097182187398</v>
      </c>
      <c r="G925" s="24">
        <v>1.7853365727395802</v>
      </c>
      <c r="H925" s="24">
        <v>139.56418785940411</v>
      </c>
      <c r="I925" s="24">
        <v>1178.847224957563</v>
      </c>
    </row>
    <row r="926" spans="1:9">
      <c r="A926" s="26" t="s">
        <v>1328</v>
      </c>
      <c r="B926" s="24">
        <v>710.72405438658359</v>
      </c>
      <c r="C926" s="24">
        <v>56.535499766767671</v>
      </c>
      <c r="D926" s="24">
        <v>2332.5295869471611</v>
      </c>
      <c r="E926" s="24">
        <v>1011.5861636358891</v>
      </c>
      <c r="F926" s="24">
        <v>21.321721631597512</v>
      </c>
      <c r="G926" s="24">
        <v>7.1072405438658377</v>
      </c>
      <c r="H926" s="24">
        <v>555.59062059877044</v>
      </c>
      <c r="I926" s="24">
        <v>4692.8690758771781</v>
      </c>
    </row>
    <row r="927" spans="1:9">
      <c r="A927" s="26" t="s">
        <v>1941</v>
      </c>
      <c r="B927" s="24">
        <v>931.85323667057526</v>
      </c>
      <c r="C927" s="24">
        <v>74.125517659481517</v>
      </c>
      <c r="D927" s="24">
        <v>3058.2547921535815</v>
      </c>
      <c r="E927" s="24">
        <v>1326.3232543449819</v>
      </c>
      <c r="F927" s="24">
        <v>27.955597100117259</v>
      </c>
      <c r="G927" s="24">
        <v>9.3185323667057531</v>
      </c>
      <c r="H927" s="24">
        <v>728.45278680714239</v>
      </c>
      <c r="I927" s="24">
        <v>6152.9720439837001</v>
      </c>
    </row>
    <row r="928" spans="1:9">
      <c r="A928" s="26" t="s">
        <v>1057</v>
      </c>
      <c r="B928" s="24">
        <v>202.57679058055984</v>
      </c>
      <c r="C928" s="24">
        <v>16.114242969452505</v>
      </c>
      <c r="D928" s="24">
        <v>664.83799829425686</v>
      </c>
      <c r="E928" s="24">
        <v>288.33114224890909</v>
      </c>
      <c r="F928" s="24">
        <v>6.0773037174167959</v>
      </c>
      <c r="G928" s="24">
        <v>2.0257679058055986</v>
      </c>
      <c r="H928" s="24">
        <v>158.35930147981355</v>
      </c>
      <c r="I928" s="24">
        <v>1337.6026182573262</v>
      </c>
    </row>
    <row r="929" spans="1:9">
      <c r="A929" s="26" t="s">
        <v>1938</v>
      </c>
      <c r="B929" s="24">
        <v>202.57679058055984</v>
      </c>
      <c r="C929" s="24">
        <v>16.114242969452505</v>
      </c>
      <c r="D929" s="24">
        <v>664.83799829425686</v>
      </c>
      <c r="E929" s="24">
        <v>288.33114224890909</v>
      </c>
      <c r="F929" s="24">
        <v>6.0773037174167959</v>
      </c>
      <c r="G929" s="24">
        <v>2.0257679058055986</v>
      </c>
      <c r="H929" s="24">
        <v>158.35930147981355</v>
      </c>
      <c r="I929" s="24">
        <v>1337.6026182573262</v>
      </c>
    </row>
    <row r="930" spans="1:9">
      <c r="A930" s="26" t="s">
        <v>1940</v>
      </c>
      <c r="B930" s="24">
        <v>421.3597244075645</v>
      </c>
      <c r="C930" s="24">
        <v>33.517625376461211</v>
      </c>
      <c r="D930" s="24">
        <v>1382.8630364520543</v>
      </c>
      <c r="E930" s="24">
        <v>599.72877587773087</v>
      </c>
      <c r="F930" s="24">
        <v>12.640791732226937</v>
      </c>
      <c r="G930" s="24">
        <v>4.2135972440756451</v>
      </c>
      <c r="H930" s="24">
        <v>329.38734707801223</v>
      </c>
      <c r="I930" s="24">
        <v>2782.2134459752388</v>
      </c>
    </row>
    <row r="931" spans="1:9">
      <c r="A931" s="26" t="s">
        <v>1965</v>
      </c>
      <c r="B931" s="24">
        <v>202.57679058055984</v>
      </c>
      <c r="C931" s="24">
        <v>16.114242969452505</v>
      </c>
      <c r="D931" s="24">
        <v>664.83799829425686</v>
      </c>
      <c r="E931" s="24">
        <v>288.33114224890909</v>
      </c>
      <c r="F931" s="24">
        <v>6.0773037174167959</v>
      </c>
      <c r="G931" s="24">
        <v>2.0257679058055986</v>
      </c>
      <c r="H931" s="24">
        <v>158.35930147981355</v>
      </c>
      <c r="I931" s="24">
        <v>1337.6026182573262</v>
      </c>
    </row>
    <row r="932" spans="1:9">
      <c r="A932" s="26" t="s">
        <v>1975</v>
      </c>
      <c r="B932" s="24">
        <v>202.57679058055984</v>
      </c>
      <c r="C932" s="24">
        <v>16.114242969452505</v>
      </c>
      <c r="D932" s="24">
        <v>664.83799829425686</v>
      </c>
      <c r="E932" s="24">
        <v>288.33114224890909</v>
      </c>
      <c r="F932" s="24">
        <v>6.0773037174167959</v>
      </c>
      <c r="G932" s="24">
        <v>2.0257679058055986</v>
      </c>
      <c r="H932" s="24">
        <v>158.35930147981355</v>
      </c>
      <c r="I932" s="24">
        <v>1337.6026182573262</v>
      </c>
    </row>
    <row r="933" spans="1:9">
      <c r="A933" s="26" t="s">
        <v>1937</v>
      </c>
      <c r="B933" s="24">
        <v>591.52422849523475</v>
      </c>
      <c r="C933" s="24">
        <v>47.05358947080132</v>
      </c>
      <c r="D933" s="24">
        <v>1941.3269550192301</v>
      </c>
      <c r="E933" s="24">
        <v>841.92693536681463</v>
      </c>
      <c r="F933" s="24">
        <v>17.745726854857047</v>
      </c>
      <c r="G933" s="24">
        <v>5.9152422849523481</v>
      </c>
      <c r="H933" s="24">
        <v>462.40916032105559</v>
      </c>
      <c r="I933" s="24">
        <v>3905.7996453113929</v>
      </c>
    </row>
    <row r="934" spans="1:9">
      <c r="A934" s="26" t="s">
        <v>1930</v>
      </c>
      <c r="B934" s="24">
        <v>1085.8115975118008</v>
      </c>
      <c r="C934" s="24">
        <v>86.372342316265431</v>
      </c>
      <c r="D934" s="24">
        <v>3563.5316708572168</v>
      </c>
      <c r="E934" s="24">
        <v>1545.4549224541529</v>
      </c>
      <c r="F934" s="24">
        <v>32.574347925354026</v>
      </c>
      <c r="G934" s="24">
        <v>10.858115975118009</v>
      </c>
      <c r="H934" s="24">
        <v>848.80585593180069</v>
      </c>
      <c r="I934" s="24">
        <v>7169.5500338592683</v>
      </c>
    </row>
    <row r="935" spans="1:9">
      <c r="A935" s="26" t="s">
        <v>1950</v>
      </c>
      <c r="B935" s="24">
        <v>891.33787855446337</v>
      </c>
      <c r="C935" s="24">
        <v>70.902669065591027</v>
      </c>
      <c r="D935" s="24">
        <v>2925.2871924947303</v>
      </c>
      <c r="E935" s="24">
        <v>1268.6570258952001</v>
      </c>
      <c r="F935" s="24">
        <v>26.740136356633901</v>
      </c>
      <c r="G935" s="24">
        <v>8.9133787855446354</v>
      </c>
      <c r="H935" s="24">
        <v>696.78092651117959</v>
      </c>
      <c r="I935" s="24">
        <v>5885.4515203322353</v>
      </c>
    </row>
    <row r="936" spans="1:9">
      <c r="A936" s="26" t="s">
        <v>1958</v>
      </c>
      <c r="B936" s="24">
        <v>526.69965550945562</v>
      </c>
      <c r="C936" s="24">
        <v>41.897031720576514</v>
      </c>
      <c r="D936" s="24">
        <v>1728.578795565068</v>
      </c>
      <c r="E936" s="24">
        <v>749.66096984716364</v>
      </c>
      <c r="F936" s="24">
        <v>15.800989665283669</v>
      </c>
      <c r="G936" s="24">
        <v>5.2669965550945568</v>
      </c>
      <c r="H936" s="24">
        <v>411.73418384751523</v>
      </c>
      <c r="I936" s="24">
        <v>3477.7668074690482</v>
      </c>
    </row>
    <row r="937" spans="1:9">
      <c r="A937" s="26" t="s">
        <v>1971</v>
      </c>
      <c r="B937" s="24">
        <v>283.60750681278375</v>
      </c>
      <c r="C937" s="24">
        <v>22.559940157233505</v>
      </c>
      <c r="D937" s="24">
        <v>930.77319761195963</v>
      </c>
      <c r="E937" s="24">
        <v>403.66359914847271</v>
      </c>
      <c r="F937" s="24">
        <v>8.508225204383514</v>
      </c>
      <c r="G937" s="24">
        <v>2.8360750681278382</v>
      </c>
      <c r="H937" s="24">
        <v>221.70302207173899</v>
      </c>
      <c r="I937" s="24">
        <v>1872.6436655602565</v>
      </c>
    </row>
    <row r="938" spans="1:9">
      <c r="A938" s="26" t="s">
        <v>1974</v>
      </c>
      <c r="B938" s="24">
        <v>162.06143246444788</v>
      </c>
      <c r="C938" s="24">
        <v>12.891394375562005</v>
      </c>
      <c r="D938" s="24">
        <v>531.87039863540554</v>
      </c>
      <c r="E938" s="24">
        <v>230.66491379912728</v>
      </c>
      <c r="F938" s="24">
        <v>4.8618429739334363</v>
      </c>
      <c r="G938" s="24">
        <v>1.6206143246444791</v>
      </c>
      <c r="H938" s="24">
        <v>126.68744118385084</v>
      </c>
      <c r="I938" s="24">
        <v>1070.0820946058609</v>
      </c>
    </row>
    <row r="939" spans="1:9">
      <c r="A939" s="26" t="s">
        <v>1951</v>
      </c>
      <c r="B939" s="24">
        <v>202.57679058055984</v>
      </c>
      <c r="C939" s="24">
        <v>16.114242969452505</v>
      </c>
      <c r="D939" s="24">
        <v>664.83799829425686</v>
      </c>
      <c r="E939" s="24">
        <v>288.33114224890909</v>
      </c>
      <c r="F939" s="24">
        <v>6.0773037174167959</v>
      </c>
      <c r="G939" s="24">
        <v>2.0257679058055986</v>
      </c>
      <c r="H939" s="24">
        <v>158.35930147981355</v>
      </c>
      <c r="I939" s="24">
        <v>1337.6026182573262</v>
      </c>
    </row>
    <row r="940" spans="1:9">
      <c r="A940" s="26" t="s">
        <v>1931</v>
      </c>
      <c r="B940" s="24">
        <v>81.030716232223938</v>
      </c>
      <c r="C940" s="24">
        <v>6.4456971877810023</v>
      </c>
      <c r="D940" s="24">
        <v>265.93519931770277</v>
      </c>
      <c r="E940" s="24">
        <v>115.33245689956364</v>
      </c>
      <c r="F940" s="24">
        <v>2.4309214869667182</v>
      </c>
      <c r="G940" s="24">
        <v>0.81030716232223954</v>
      </c>
      <c r="H940" s="24">
        <v>63.343720591925418</v>
      </c>
      <c r="I940" s="24">
        <v>535.04104730293045</v>
      </c>
    </row>
    <row r="941" spans="1:9">
      <c r="A941" s="26" t="s">
        <v>1963</v>
      </c>
      <c r="B941" s="24">
        <v>364.63822304500775</v>
      </c>
      <c r="C941" s="24">
        <v>29.00563734501451</v>
      </c>
      <c r="D941" s="24">
        <v>1196.7083969296623</v>
      </c>
      <c r="E941" s="24">
        <v>518.99605604803639</v>
      </c>
      <c r="F941" s="24">
        <v>10.939146691350231</v>
      </c>
      <c r="G941" s="24">
        <v>3.6463822304500777</v>
      </c>
      <c r="H941" s="24">
        <v>285.04674266366442</v>
      </c>
      <c r="I941" s="24">
        <v>2407.6847128631871</v>
      </c>
    </row>
    <row r="942" spans="1:9">
      <c r="A942" s="26" t="s">
        <v>1949</v>
      </c>
      <c r="B942" s="24">
        <v>243.09214869667184</v>
      </c>
      <c r="C942" s="24">
        <v>19.337091563343009</v>
      </c>
      <c r="D942" s="24">
        <v>797.8055979531083</v>
      </c>
      <c r="E942" s="24">
        <v>345.99737069869093</v>
      </c>
      <c r="F942" s="24">
        <v>7.2927644609001554</v>
      </c>
      <c r="G942" s="24">
        <v>2.4309214869667186</v>
      </c>
      <c r="H942" s="24">
        <v>190.03116177577627</v>
      </c>
      <c r="I942" s="24">
        <v>1605.1231419087915</v>
      </c>
    </row>
    <row r="943" spans="1:9">
      <c r="A943" s="26" t="s">
        <v>1961</v>
      </c>
      <c r="B943" s="24">
        <v>162.06143246444788</v>
      </c>
      <c r="C943" s="24">
        <v>12.891394375562005</v>
      </c>
      <c r="D943" s="24">
        <v>531.87039863540554</v>
      </c>
      <c r="E943" s="24">
        <v>230.66491379912728</v>
      </c>
      <c r="F943" s="24">
        <v>4.8618429739334363</v>
      </c>
      <c r="G943" s="24">
        <v>1.6206143246444791</v>
      </c>
      <c r="H943" s="24">
        <v>126.68744118385084</v>
      </c>
      <c r="I943" s="24">
        <v>1070.0820946058609</v>
      </c>
    </row>
    <row r="944" spans="1:9">
      <c r="A944" s="26" t="s">
        <v>1411</v>
      </c>
      <c r="B944" s="24">
        <v>113.44300272511352</v>
      </c>
      <c r="C944" s="24">
        <v>9.0239760628934036</v>
      </c>
      <c r="D944" s="24">
        <v>372.30927904478386</v>
      </c>
      <c r="E944" s="24">
        <v>161.46543965938909</v>
      </c>
      <c r="F944" s="24">
        <v>3.4032900817534055</v>
      </c>
      <c r="G944" s="24">
        <v>1.1344300272511352</v>
      </c>
      <c r="H944" s="24">
        <v>88.681208828695588</v>
      </c>
      <c r="I944" s="24">
        <v>749.05746622410265</v>
      </c>
    </row>
    <row r="945" spans="1:9">
      <c r="A945" s="26" t="s">
        <v>1957</v>
      </c>
      <c r="B945" s="24">
        <v>567.21501362556762</v>
      </c>
      <c r="C945" s="24">
        <v>45.119880314467018</v>
      </c>
      <c r="D945" s="24">
        <v>1861.5463952239193</v>
      </c>
      <c r="E945" s="24">
        <v>807.32719829694554</v>
      </c>
      <c r="F945" s="24">
        <v>17.016450408767028</v>
      </c>
      <c r="G945" s="24">
        <v>5.6721501362556772</v>
      </c>
      <c r="H945" s="24">
        <v>443.40604414347797</v>
      </c>
      <c r="I945" s="24">
        <v>3745.2873311205135</v>
      </c>
    </row>
    <row r="946" spans="1:9">
      <c r="A946" s="26" t="s">
        <v>1067</v>
      </c>
      <c r="B946" s="24">
        <v>202.57679058055984</v>
      </c>
      <c r="C946" s="24">
        <v>16.114242969452505</v>
      </c>
      <c r="D946" s="24">
        <v>664.83799829425686</v>
      </c>
      <c r="E946" s="24">
        <v>288.33114224890909</v>
      </c>
      <c r="F946" s="24">
        <v>6.0773037174167959</v>
      </c>
      <c r="G946" s="24">
        <v>2.0257679058055986</v>
      </c>
      <c r="H946" s="24">
        <v>158.35930147981355</v>
      </c>
      <c r="I946" s="24">
        <v>1337.6026182573262</v>
      </c>
    </row>
    <row r="947" spans="1:9">
      <c r="A947" s="26" t="s">
        <v>1964</v>
      </c>
      <c r="B947" s="24">
        <v>486.18429739334363</v>
      </c>
      <c r="C947" s="24">
        <v>38.674183126686017</v>
      </c>
      <c r="D947" s="24">
        <v>1595.6111959062166</v>
      </c>
      <c r="E947" s="24">
        <v>691.99474139738186</v>
      </c>
      <c r="F947" s="24">
        <v>14.585528921800309</v>
      </c>
      <c r="G947" s="24">
        <v>4.8618429739334372</v>
      </c>
      <c r="H947" s="24">
        <v>380.06232355155248</v>
      </c>
      <c r="I947" s="24">
        <v>3210.2462838175825</v>
      </c>
    </row>
    <row r="948" spans="1:9">
      <c r="A948" s="26" t="s">
        <v>1954</v>
      </c>
      <c r="B948" s="24">
        <v>1296.491459715583</v>
      </c>
      <c r="C948" s="24">
        <v>103.13115500449604</v>
      </c>
      <c r="D948" s="24">
        <v>4254.9631890832443</v>
      </c>
      <c r="E948" s="24">
        <v>1845.3193103930184</v>
      </c>
      <c r="F948" s="24">
        <v>38.894743791467498</v>
      </c>
      <c r="G948" s="24">
        <v>12.964914597155831</v>
      </c>
      <c r="H948" s="24">
        <v>1013.4995294708067</v>
      </c>
      <c r="I948" s="24">
        <v>8560.6567568468872</v>
      </c>
    </row>
    <row r="949" spans="1:9">
      <c r="A949" s="26" t="s">
        <v>1935</v>
      </c>
      <c r="B949" s="24">
        <v>583.42115687201238</v>
      </c>
      <c r="C949" s="24">
        <v>46.409019752023219</v>
      </c>
      <c r="D949" s="24">
        <v>1914.7334350874598</v>
      </c>
      <c r="E949" s="24">
        <v>830.39368967685823</v>
      </c>
      <c r="F949" s="24">
        <v>17.502634706160372</v>
      </c>
      <c r="G949" s="24">
        <v>5.834211568720125</v>
      </c>
      <c r="H949" s="24">
        <v>456.07478826186298</v>
      </c>
      <c r="I949" s="24">
        <v>3852.295540581099</v>
      </c>
    </row>
    <row r="950" spans="1:9">
      <c r="A950" s="26" t="s">
        <v>1948</v>
      </c>
      <c r="B950" s="24">
        <v>405.15358116111975</v>
      </c>
      <c r="C950" s="24">
        <v>32.22848593890501</v>
      </c>
      <c r="D950" s="24">
        <v>1329.675996588514</v>
      </c>
      <c r="E950" s="24">
        <v>576.66228449781818</v>
      </c>
      <c r="F950" s="24">
        <v>12.154607434833592</v>
      </c>
      <c r="G950" s="24">
        <v>4.0515358116111972</v>
      </c>
      <c r="H950" s="24">
        <v>316.71860295962711</v>
      </c>
      <c r="I950" s="24">
        <v>2675.2052365146524</v>
      </c>
    </row>
    <row r="951" spans="1:9">
      <c r="A951" s="26" t="s">
        <v>1928</v>
      </c>
      <c r="B951" s="24">
        <v>526.69965550945562</v>
      </c>
      <c r="C951" s="24">
        <v>41.897031720576514</v>
      </c>
      <c r="D951" s="24">
        <v>1728.5787955650678</v>
      </c>
      <c r="E951" s="24">
        <v>749.66096984716376</v>
      </c>
      <c r="F951" s="24">
        <v>15.800989665283669</v>
      </c>
      <c r="G951" s="24">
        <v>5.2669965550945577</v>
      </c>
      <c r="H951" s="24">
        <v>411.73418384751523</v>
      </c>
      <c r="I951" s="24">
        <v>3477.7668074690482</v>
      </c>
    </row>
    <row r="952" spans="1:9">
      <c r="A952" s="26" t="s">
        <v>1967</v>
      </c>
      <c r="B952" s="24">
        <v>202.57679058055984</v>
      </c>
      <c r="C952" s="24">
        <v>16.114242969452505</v>
      </c>
      <c r="D952" s="24">
        <v>664.83799829425686</v>
      </c>
      <c r="E952" s="24">
        <v>288.33114224890909</v>
      </c>
      <c r="F952" s="24">
        <v>6.0773037174167959</v>
      </c>
      <c r="G952" s="24">
        <v>2.0257679058055986</v>
      </c>
      <c r="H952" s="24">
        <v>158.35930147981355</v>
      </c>
      <c r="I952" s="24">
        <v>1337.6026182573262</v>
      </c>
    </row>
    <row r="953" spans="1:9">
      <c r="A953" s="26" t="s">
        <v>1945</v>
      </c>
      <c r="B953" s="24">
        <v>202.57679058055984</v>
      </c>
      <c r="C953" s="24">
        <v>16.114242969452505</v>
      </c>
      <c r="D953" s="24">
        <v>664.83799829425686</v>
      </c>
      <c r="E953" s="24">
        <v>288.33114224890909</v>
      </c>
      <c r="F953" s="24">
        <v>6.0773037174167959</v>
      </c>
      <c r="G953" s="24">
        <v>2.0257679058055986</v>
      </c>
      <c r="H953" s="24">
        <v>158.35930147981355</v>
      </c>
      <c r="I953" s="24">
        <v>1337.6026182573262</v>
      </c>
    </row>
    <row r="954" spans="1:9">
      <c r="A954" s="26" t="s">
        <v>1960</v>
      </c>
      <c r="B954" s="24">
        <v>202.57679058055984</v>
      </c>
      <c r="C954" s="24">
        <v>16.114242969452505</v>
      </c>
      <c r="D954" s="24">
        <v>664.83799829425686</v>
      </c>
      <c r="E954" s="24">
        <v>288.33114224890909</v>
      </c>
      <c r="F954" s="24">
        <v>6.0773037174167959</v>
      </c>
      <c r="G954" s="24">
        <v>2.0257679058055986</v>
      </c>
      <c r="H954" s="24">
        <v>158.35930147981355</v>
      </c>
      <c r="I954" s="24">
        <v>1337.6026182573262</v>
      </c>
    </row>
    <row r="955" spans="1:9">
      <c r="A955" s="26" t="s">
        <v>1932</v>
      </c>
      <c r="B955" s="24">
        <v>102.9936826449041</v>
      </c>
      <c r="C955" s="24">
        <v>8.1927708584101602</v>
      </c>
      <c r="D955" s="24">
        <v>338.01559206439055</v>
      </c>
      <c r="E955" s="24">
        <v>146.59273688916181</v>
      </c>
      <c r="F955" s="24">
        <v>3.0898104793471233</v>
      </c>
      <c r="G955" s="24">
        <v>1.0299368264490412</v>
      </c>
      <c r="H955" s="24">
        <v>80.512716159329798</v>
      </c>
      <c r="I955" s="24">
        <v>680.06122110519982</v>
      </c>
    </row>
    <row r="956" spans="1:9">
      <c r="A956" s="26" t="s">
        <v>1969</v>
      </c>
      <c r="B956" s="24">
        <v>526.69965550945562</v>
      </c>
      <c r="C956" s="24">
        <v>41.897031720576514</v>
      </c>
      <c r="D956" s="24">
        <v>1728.578795565068</v>
      </c>
      <c r="E956" s="24">
        <v>749.66096984716364</v>
      </c>
      <c r="F956" s="24">
        <v>15.800989665283669</v>
      </c>
      <c r="G956" s="24">
        <v>5.2669965550945568</v>
      </c>
      <c r="H956" s="24">
        <v>411.73418384751523</v>
      </c>
      <c r="I956" s="24">
        <v>3477.7668074690482</v>
      </c>
    </row>
    <row r="957" spans="1:9">
      <c r="A957" s="26" t="s">
        <v>1955</v>
      </c>
      <c r="B957" s="24">
        <v>162.06143246444788</v>
      </c>
      <c r="C957" s="24">
        <v>12.891394375562005</v>
      </c>
      <c r="D957" s="24">
        <v>531.87039863540554</v>
      </c>
      <c r="E957" s="24">
        <v>230.66491379912728</v>
      </c>
      <c r="F957" s="24">
        <v>4.8618429739334363</v>
      </c>
      <c r="G957" s="24">
        <v>1.6206143246444791</v>
      </c>
      <c r="H957" s="24">
        <v>126.68744118385084</v>
      </c>
      <c r="I957" s="24">
        <v>1070.0820946058609</v>
      </c>
    </row>
    <row r="958" spans="1:9">
      <c r="A958" s="26" t="s">
        <v>1962</v>
      </c>
      <c r="B958" s="24">
        <v>202.57679058055984</v>
      </c>
      <c r="C958" s="24">
        <v>16.114242969452505</v>
      </c>
      <c r="D958" s="24">
        <v>664.83799829425686</v>
      </c>
      <c r="E958" s="24">
        <v>288.33114224890909</v>
      </c>
      <c r="F958" s="24">
        <v>6.0773037174167959</v>
      </c>
      <c r="G958" s="24">
        <v>2.0257679058055986</v>
      </c>
      <c r="H958" s="24">
        <v>158.35930147981355</v>
      </c>
      <c r="I958" s="24">
        <v>1337.6026182573262</v>
      </c>
    </row>
    <row r="959" spans="1:9">
      <c r="A959" s="26" t="s">
        <v>2092</v>
      </c>
      <c r="B959" s="24">
        <v>324.12286492889575</v>
      </c>
      <c r="C959" s="24">
        <v>25.782788751124009</v>
      </c>
      <c r="D959" s="24">
        <v>1063.7407972708111</v>
      </c>
      <c r="E959" s="24">
        <v>461.32982759825455</v>
      </c>
      <c r="F959" s="24">
        <v>9.7236859478668727</v>
      </c>
      <c r="G959" s="24">
        <v>3.2412286492889582</v>
      </c>
      <c r="H959" s="24">
        <v>253.37488236770167</v>
      </c>
      <c r="I959" s="24">
        <v>2140.1641892117218</v>
      </c>
    </row>
    <row r="960" spans="1:9">
      <c r="A960" s="25" t="s">
        <v>9</v>
      </c>
      <c r="B960" s="24">
        <v>32044.142094512456</v>
      </c>
      <c r="C960" s="24">
        <v>3400.6482819135827</v>
      </c>
      <c r="D960" s="24">
        <v>123547.59657901133</v>
      </c>
      <c r="E960" s="24">
        <v>31576.782852859025</v>
      </c>
      <c r="F960" s="24">
        <v>961.32426283537382</v>
      </c>
      <c r="G960" s="24">
        <v>320.44142094512466</v>
      </c>
      <c r="H960" s="24">
        <v>22367.01865693236</v>
      </c>
      <c r="I960" s="24">
        <v>190860.21157502662</v>
      </c>
    </row>
    <row r="961" spans="1:9">
      <c r="A961" s="26" t="s">
        <v>1477</v>
      </c>
      <c r="B961" s="24">
        <v>689.46586285803721</v>
      </c>
      <c r="C961" s="24">
        <v>73.168783706266424</v>
      </c>
      <c r="D961" s="24">
        <v>2658.2659017097553</v>
      </c>
      <c r="E961" s="24">
        <v>679.41010159406346</v>
      </c>
      <c r="F961" s="24">
        <v>20.683975885741116</v>
      </c>
      <c r="G961" s="24">
        <v>6.8946586285803724</v>
      </c>
      <c r="H961" s="24">
        <v>481.25163633276253</v>
      </c>
      <c r="I961" s="24">
        <v>4106.5727417735498</v>
      </c>
    </row>
    <row r="962" spans="1:9">
      <c r="A962" s="26" t="s">
        <v>1448</v>
      </c>
      <c r="B962" s="24">
        <v>2781.9021837239698</v>
      </c>
      <c r="C962" s="24">
        <v>295.2262180597628</v>
      </c>
      <c r="D962" s="24">
        <v>10725.745994487319</v>
      </c>
      <c r="E962" s="24">
        <v>2741.3285371864968</v>
      </c>
      <c r="F962" s="24">
        <v>83.45706551171908</v>
      </c>
      <c r="G962" s="24">
        <v>27.819021837239696</v>
      </c>
      <c r="H962" s="24">
        <v>1941.7857361133874</v>
      </c>
      <c r="I962" s="24">
        <v>16569.469633500063</v>
      </c>
    </row>
    <row r="963" spans="1:9">
      <c r="A963" s="26" t="s">
        <v>1446</v>
      </c>
      <c r="B963" s="24">
        <v>6235.2925993380395</v>
      </c>
      <c r="C963" s="24">
        <v>661.71336410340507</v>
      </c>
      <c r="D963" s="24">
        <v>24040.444345271873</v>
      </c>
      <c r="E963" s="24">
        <v>6144.3517461824467</v>
      </c>
      <c r="F963" s="24">
        <v>187.05877798014117</v>
      </c>
      <c r="G963" s="24">
        <v>62.352925993380396</v>
      </c>
      <c r="H963" s="24">
        <v>4352.2746057448485</v>
      </c>
      <c r="I963" s="24">
        <v>37138.434264578245</v>
      </c>
    </row>
    <row r="964" spans="1:9">
      <c r="A964" s="26" t="s">
        <v>1471</v>
      </c>
      <c r="B964" s="24">
        <v>23.359530022608162</v>
      </c>
      <c r="C964" s="24">
        <v>2.4790036632403654</v>
      </c>
      <c r="D964" s="24">
        <v>90.06369348245785</v>
      </c>
      <c r="E964" s="24">
        <v>23.018834609245339</v>
      </c>
      <c r="F964" s="24">
        <v>0.70078590067824476</v>
      </c>
      <c r="G964" s="24">
        <v>0.2335953002260816</v>
      </c>
      <c r="H964" s="24">
        <v>16.305103200822561</v>
      </c>
      <c r="I964" s="24">
        <v>139.13322532581327</v>
      </c>
    </row>
    <row r="965" spans="1:9">
      <c r="A965" s="26" t="s">
        <v>1462</v>
      </c>
      <c r="B965" s="24">
        <v>717.04449737235882</v>
      </c>
      <c r="C965" s="24">
        <v>76.095535054517086</v>
      </c>
      <c r="D965" s="24">
        <v>2764.5965377781458</v>
      </c>
      <c r="E965" s="24">
        <v>706.58650565782602</v>
      </c>
      <c r="F965" s="24">
        <v>21.511334921170761</v>
      </c>
      <c r="G965" s="24">
        <v>7.1704449737235869</v>
      </c>
      <c r="H965" s="24">
        <v>500.50170178607311</v>
      </c>
      <c r="I965" s="24">
        <v>4270.8356514444922</v>
      </c>
    </row>
    <row r="966" spans="1:9">
      <c r="A966" s="26" t="s">
        <v>1474</v>
      </c>
      <c r="B966" s="24">
        <v>1817.1027772355255</v>
      </c>
      <c r="C966" s="24">
        <v>192.83797391862754</v>
      </c>
      <c r="D966" s="24">
        <v>7005.9195282042201</v>
      </c>
      <c r="E966" s="24">
        <v>1790.6005924221402</v>
      </c>
      <c r="F966" s="24">
        <v>54.513083317065764</v>
      </c>
      <c r="G966" s="24">
        <v>18.171027772355259</v>
      </c>
      <c r="H966" s="24">
        <v>1268.3495036351965</v>
      </c>
      <c r="I966" s="24">
        <v>10822.964755737128</v>
      </c>
    </row>
    <row r="967" spans="1:9">
      <c r="A967" s="26" t="s">
        <v>1459</v>
      </c>
      <c r="B967" s="24">
        <v>56.062872054259586</v>
      </c>
      <c r="C967" s="24">
        <v>5.9496087917768765</v>
      </c>
      <c r="D967" s="24">
        <v>216.15286435789884</v>
      </c>
      <c r="E967" s="24">
        <v>55.245203062188814</v>
      </c>
      <c r="F967" s="24">
        <v>1.6818861616277874</v>
      </c>
      <c r="G967" s="24">
        <v>0.56062872054259583</v>
      </c>
      <c r="H967" s="24">
        <v>39.132247681974142</v>
      </c>
      <c r="I967" s="24">
        <v>333.91974078195182</v>
      </c>
    </row>
    <row r="968" spans="1:9">
      <c r="A968" s="26" t="s">
        <v>1456</v>
      </c>
      <c r="B968" s="24">
        <v>37.375248036173055</v>
      </c>
      <c r="C968" s="24">
        <v>3.966405861184584</v>
      </c>
      <c r="D968" s="24">
        <v>144.10190957193257</v>
      </c>
      <c r="E968" s="24">
        <v>36.83013537479254</v>
      </c>
      <c r="F968" s="24">
        <v>1.1212574410851917</v>
      </c>
      <c r="G968" s="24">
        <v>0.37375248036173053</v>
      </c>
      <c r="H968" s="24">
        <v>26.088165121316095</v>
      </c>
      <c r="I968" s="24">
        <v>222.61316052130121</v>
      </c>
    </row>
    <row r="969" spans="1:9">
      <c r="A969" s="26" t="s">
        <v>1468</v>
      </c>
      <c r="B969" s="24">
        <v>275.64245426677633</v>
      </c>
      <c r="C969" s="24">
        <v>29.25224322623631</v>
      </c>
      <c r="D969" s="24">
        <v>1062.7515830930026</v>
      </c>
      <c r="E969" s="24">
        <v>271.62224838909503</v>
      </c>
      <c r="F969" s="24">
        <v>8.2692736280032886</v>
      </c>
      <c r="G969" s="24">
        <v>2.7564245426677627</v>
      </c>
      <c r="H969" s="24">
        <v>192.40021776970622</v>
      </c>
      <c r="I969" s="24">
        <v>1641.7720588445968</v>
      </c>
    </row>
    <row r="970" spans="1:9">
      <c r="A970" s="26" t="s">
        <v>1452</v>
      </c>
      <c r="B970" s="24">
        <v>3477.6247578813577</v>
      </c>
      <c r="C970" s="24">
        <v>369.05898816540952</v>
      </c>
      <c r="D970" s="24">
        <v>13408.134921280523</v>
      </c>
      <c r="E970" s="24">
        <v>3426.9040968380705</v>
      </c>
      <c r="F970" s="24">
        <v>104.32874273644072</v>
      </c>
      <c r="G970" s="24">
        <v>34.776247578813575</v>
      </c>
      <c r="H970" s="24">
        <v>2427.4045974431824</v>
      </c>
      <c r="I970" s="24">
        <v>20713.308382858897</v>
      </c>
    </row>
    <row r="971" spans="1:9">
      <c r="A971" s="26" t="s">
        <v>1447</v>
      </c>
      <c r="B971" s="24">
        <v>2716.9483011734751</v>
      </c>
      <c r="C971" s="24">
        <v>288.33306085032746</v>
      </c>
      <c r="D971" s="24">
        <v>10475.313448846995</v>
      </c>
      <c r="E971" s="24">
        <v>2677.3219977479421</v>
      </c>
      <c r="F971" s="24">
        <v>81.508449035204251</v>
      </c>
      <c r="G971" s="24">
        <v>27.169483011734751</v>
      </c>
      <c r="H971" s="24">
        <v>1896.4475055387609</v>
      </c>
      <c r="I971" s="24">
        <v>16182.593563307824</v>
      </c>
    </row>
    <row r="972" spans="1:9">
      <c r="A972" s="26" t="s">
        <v>1470</v>
      </c>
      <c r="B972" s="24">
        <v>105.11788510173673</v>
      </c>
      <c r="C972" s="24">
        <v>11.155516484581643</v>
      </c>
      <c r="D972" s="24">
        <v>405.28662067106029</v>
      </c>
      <c r="E972" s="24">
        <v>103.58475574160403</v>
      </c>
      <c r="F972" s="24">
        <v>3.1535365530521013</v>
      </c>
      <c r="G972" s="24">
        <v>1.0511788510173672</v>
      </c>
      <c r="H972" s="24">
        <v>73.372964403701516</v>
      </c>
      <c r="I972" s="24">
        <v>626.09951396615975</v>
      </c>
    </row>
    <row r="973" spans="1:9">
      <c r="A973" s="26" t="s">
        <v>1460</v>
      </c>
      <c r="B973" s="24">
        <v>140.15718013564896</v>
      </c>
      <c r="C973" s="24">
        <v>14.874021979442192</v>
      </c>
      <c r="D973" s="24">
        <v>540.38216089474713</v>
      </c>
      <c r="E973" s="24">
        <v>138.11300765547202</v>
      </c>
      <c r="F973" s="24">
        <v>4.2047154040694688</v>
      </c>
      <c r="G973" s="24">
        <v>1.4015718013564897</v>
      </c>
      <c r="H973" s="24">
        <v>97.830619204935374</v>
      </c>
      <c r="I973" s="24">
        <v>834.79935195487963</v>
      </c>
    </row>
    <row r="974" spans="1:9">
      <c r="A974" s="26" t="s">
        <v>1449</v>
      </c>
      <c r="B974" s="24">
        <v>1379.991784059876</v>
      </c>
      <c r="C974" s="24">
        <v>146.45006490349218</v>
      </c>
      <c r="D974" s="24">
        <v>5320.6189049004588</v>
      </c>
      <c r="E974" s="24">
        <v>1359.8648007321915</v>
      </c>
      <c r="F974" s="24">
        <v>41.399753521796271</v>
      </c>
      <c r="G974" s="24">
        <v>13.799917840598759</v>
      </c>
      <c r="H974" s="24">
        <v>963.24320025301711</v>
      </c>
      <c r="I974" s="24">
        <v>8219.4593664147742</v>
      </c>
    </row>
    <row r="975" spans="1:9">
      <c r="A975" s="26" t="s">
        <v>1453</v>
      </c>
      <c r="B975" s="24">
        <v>177.532428171822</v>
      </c>
      <c r="C975" s="24">
        <v>18.840427840626777</v>
      </c>
      <c r="D975" s="24">
        <v>684.48407046667967</v>
      </c>
      <c r="E975" s="24">
        <v>174.94314303026457</v>
      </c>
      <c r="F975" s="24">
        <v>5.3259728451546602</v>
      </c>
      <c r="G975" s="24">
        <v>1.7753242817182202</v>
      </c>
      <c r="H975" s="24">
        <v>123.91878432625147</v>
      </c>
      <c r="I975" s="24">
        <v>1057.4125124761808</v>
      </c>
    </row>
    <row r="976" spans="1:9">
      <c r="A976" s="26" t="s">
        <v>1450</v>
      </c>
      <c r="B976" s="24">
        <v>3198.2985105156417</v>
      </c>
      <c r="C976" s="24">
        <v>339.41580656934929</v>
      </c>
      <c r="D976" s="24">
        <v>12331.180312176528</v>
      </c>
      <c r="E976" s="24">
        <v>3151.6517829469267</v>
      </c>
      <c r="F976" s="24">
        <v>95.948955315469249</v>
      </c>
      <c r="G976" s="24">
        <v>31.982985105156416</v>
      </c>
      <c r="H976" s="24">
        <v>2232.4330682391046</v>
      </c>
      <c r="I976" s="24">
        <v>19049.595042884401</v>
      </c>
    </row>
    <row r="977" spans="1:9">
      <c r="A977" s="26" t="s">
        <v>502</v>
      </c>
      <c r="B977" s="24">
        <v>717.49729888516697</v>
      </c>
      <c r="C977" s="24">
        <v>76.143588102154865</v>
      </c>
      <c r="D977" s="24">
        <v>2766.3423338887046</v>
      </c>
      <c r="E977" s="24">
        <v>707.03270312515792</v>
      </c>
      <c r="F977" s="24">
        <v>21.52491896655501</v>
      </c>
      <c r="G977" s="24">
        <v>7.1749729888516702</v>
      </c>
      <c r="H977" s="24">
        <v>500.8177601737496</v>
      </c>
      <c r="I977" s="24">
        <v>4273.5326121645257</v>
      </c>
    </row>
    <row r="978" spans="1:9">
      <c r="A978" s="26" t="s">
        <v>1473</v>
      </c>
      <c r="B978" s="24">
        <v>28.031436027129793</v>
      </c>
      <c r="C978" s="24">
        <v>2.9748043958884383</v>
      </c>
      <c r="D978" s="24">
        <v>108.07643217894942</v>
      </c>
      <c r="E978" s="24">
        <v>27.622601531094407</v>
      </c>
      <c r="F978" s="24">
        <v>0.84094308081389368</v>
      </c>
      <c r="G978" s="24">
        <v>0.28031436027129791</v>
      </c>
      <c r="H978" s="24">
        <v>19.566123840987071</v>
      </c>
      <c r="I978" s="24">
        <v>166.95987039097591</v>
      </c>
    </row>
    <row r="979" spans="1:9">
      <c r="A979" s="26" t="s">
        <v>1467</v>
      </c>
      <c r="B979" s="24">
        <v>168.18861616277877</v>
      </c>
      <c r="C979" s="24">
        <v>17.848826375330631</v>
      </c>
      <c r="D979" s="24">
        <v>648.45859307369665</v>
      </c>
      <c r="E979" s="24">
        <v>165.73560918656645</v>
      </c>
      <c r="F979" s="24">
        <v>5.0456584848833632</v>
      </c>
      <c r="G979" s="24">
        <v>1.6818861616277878</v>
      </c>
      <c r="H979" s="24">
        <v>117.39674304592245</v>
      </c>
      <c r="I979" s="24">
        <v>1001.7592223458556</v>
      </c>
    </row>
    <row r="980" spans="1:9">
      <c r="A980" s="26" t="s">
        <v>1469</v>
      </c>
      <c r="B980" s="24">
        <v>579.60412631355962</v>
      </c>
      <c r="C980" s="24">
        <v>61.509831360901586</v>
      </c>
      <c r="D980" s="24">
        <v>2234.6891535467539</v>
      </c>
      <c r="E980" s="24">
        <v>571.15068280634523</v>
      </c>
      <c r="F980" s="24">
        <v>17.388123789406787</v>
      </c>
      <c r="G980" s="24">
        <v>5.7960412631355958</v>
      </c>
      <c r="H980" s="24">
        <v>404.56743290719709</v>
      </c>
      <c r="I980" s="24">
        <v>3452.2180638098162</v>
      </c>
    </row>
    <row r="981" spans="1:9">
      <c r="A981" s="26" t="s">
        <v>1465</v>
      </c>
      <c r="B981" s="24">
        <v>177.53242817182203</v>
      </c>
      <c r="C981" s="24">
        <v>18.840427840626777</v>
      </c>
      <c r="D981" s="24">
        <v>684.48407046667967</v>
      </c>
      <c r="E981" s="24">
        <v>174.94314303026459</v>
      </c>
      <c r="F981" s="24">
        <v>5.3259728451546602</v>
      </c>
      <c r="G981" s="24">
        <v>1.7753242817182202</v>
      </c>
      <c r="H981" s="24">
        <v>123.91878432625145</v>
      </c>
      <c r="I981" s="24">
        <v>1057.4125124761808</v>
      </c>
    </row>
    <row r="982" spans="1:9">
      <c r="A982" s="26" t="s">
        <v>1458</v>
      </c>
      <c r="B982" s="24">
        <v>56.062872054259593</v>
      </c>
      <c r="C982" s="24">
        <v>5.9496087917768765</v>
      </c>
      <c r="D982" s="24">
        <v>216.15286435789886</v>
      </c>
      <c r="E982" s="24">
        <v>55.245203062188814</v>
      </c>
      <c r="F982" s="24">
        <v>1.6818861616277876</v>
      </c>
      <c r="G982" s="24">
        <v>0.56062872054259594</v>
      </c>
      <c r="H982" s="24">
        <v>39.13224768197415</v>
      </c>
      <c r="I982" s="24">
        <v>333.91974078195187</v>
      </c>
    </row>
    <row r="983" spans="1:9">
      <c r="A983" s="26" t="s">
        <v>1445</v>
      </c>
      <c r="B983" s="24">
        <v>28.031436027129793</v>
      </c>
      <c r="C983" s="24">
        <v>2.9748043958884383</v>
      </c>
      <c r="D983" s="24">
        <v>108.07643217894942</v>
      </c>
      <c r="E983" s="24">
        <v>27.622601531094407</v>
      </c>
      <c r="F983" s="24">
        <v>0.84094308081389368</v>
      </c>
      <c r="G983" s="24">
        <v>0.28031436027129791</v>
      </c>
      <c r="H983" s="24">
        <v>19.566123840987071</v>
      </c>
      <c r="I983" s="24">
        <v>166.95987039097591</v>
      </c>
    </row>
    <row r="984" spans="1:9">
      <c r="A984" s="26" t="s">
        <v>1476</v>
      </c>
      <c r="B984" s="24">
        <v>344.73293142901861</v>
      </c>
      <c r="C984" s="24">
        <v>36.584391853133212</v>
      </c>
      <c r="D984" s="24">
        <v>1329.1329508548777</v>
      </c>
      <c r="E984" s="24">
        <v>339.70505079703173</v>
      </c>
      <c r="F984" s="24">
        <v>10.341987942870558</v>
      </c>
      <c r="G984" s="24">
        <v>3.4473293142901862</v>
      </c>
      <c r="H984" s="24">
        <v>240.62581816638126</v>
      </c>
      <c r="I984" s="24">
        <v>2053.2863708867749</v>
      </c>
    </row>
    <row r="985" spans="1:9">
      <c r="A985" s="26" t="s">
        <v>1464</v>
      </c>
      <c r="B985" s="24">
        <v>84.094308081389386</v>
      </c>
      <c r="C985" s="24">
        <v>8.9244131876653157</v>
      </c>
      <c r="D985" s="24">
        <v>324.22929653684832</v>
      </c>
      <c r="E985" s="24">
        <v>82.867804593283225</v>
      </c>
      <c r="F985" s="24">
        <v>2.5228292424416816</v>
      </c>
      <c r="G985" s="24">
        <v>0.84094308081389391</v>
      </c>
      <c r="H985" s="24">
        <v>58.698371522961224</v>
      </c>
      <c r="I985" s="24">
        <v>500.87961117292781</v>
      </c>
    </row>
    <row r="986" spans="1:9">
      <c r="A986" s="26" t="s">
        <v>1466</v>
      </c>
      <c r="B986" s="24">
        <v>56.062872054259586</v>
      </c>
      <c r="C986" s="24">
        <v>5.9496087917768765</v>
      </c>
      <c r="D986" s="24">
        <v>216.15286435789884</v>
      </c>
      <c r="E986" s="24">
        <v>55.245203062188814</v>
      </c>
      <c r="F986" s="24">
        <v>1.6818861616277874</v>
      </c>
      <c r="G986" s="24">
        <v>0.56062872054259583</v>
      </c>
      <c r="H986" s="24">
        <v>39.132247681974142</v>
      </c>
      <c r="I986" s="24">
        <v>333.91974078195182</v>
      </c>
    </row>
    <row r="987" spans="1:9">
      <c r="A987" s="26" t="s">
        <v>1475</v>
      </c>
      <c r="B987" s="24">
        <v>689.46586285803721</v>
      </c>
      <c r="C987" s="24">
        <v>73.168783706266424</v>
      </c>
      <c r="D987" s="24">
        <v>2658.2659017097553</v>
      </c>
      <c r="E987" s="24">
        <v>679.41010159406346</v>
      </c>
      <c r="F987" s="24">
        <v>20.683975885741116</v>
      </c>
      <c r="G987" s="24">
        <v>6.8946586285803724</v>
      </c>
      <c r="H987" s="24">
        <v>481.25163633276253</v>
      </c>
      <c r="I987" s="24">
        <v>4106.5727417735498</v>
      </c>
    </row>
    <row r="988" spans="1:9">
      <c r="A988" s="26" t="s">
        <v>1478</v>
      </c>
      <c r="B988" s="24">
        <v>1378.9317257160744</v>
      </c>
      <c r="C988" s="24">
        <v>146.33756741253285</v>
      </c>
      <c r="D988" s="24">
        <v>5316.5318034195107</v>
      </c>
      <c r="E988" s="24">
        <v>1358.8202031881269</v>
      </c>
      <c r="F988" s="24">
        <v>41.367951771482232</v>
      </c>
      <c r="G988" s="24">
        <v>13.789317257160745</v>
      </c>
      <c r="H988" s="24">
        <v>962.50327266552506</v>
      </c>
      <c r="I988" s="24">
        <v>8213.1454835470995</v>
      </c>
    </row>
    <row r="989" spans="1:9">
      <c r="A989" s="26" t="s">
        <v>1455</v>
      </c>
      <c r="B989" s="24">
        <v>965.25220800125203</v>
      </c>
      <c r="C989" s="24">
        <v>102.436297188773</v>
      </c>
      <c r="D989" s="24">
        <v>3721.5722623936572</v>
      </c>
      <c r="E989" s="24">
        <v>951.17414223168885</v>
      </c>
      <c r="F989" s="24">
        <v>28.957566240037565</v>
      </c>
      <c r="G989" s="24">
        <v>9.6525220800125222</v>
      </c>
      <c r="H989" s="24">
        <v>673.75229086586751</v>
      </c>
      <c r="I989" s="24">
        <v>5749.2018384829698</v>
      </c>
    </row>
    <row r="990" spans="1:9">
      <c r="A990" s="26" t="s">
        <v>1461</v>
      </c>
      <c r="B990" s="24">
        <v>205.56386419895185</v>
      </c>
      <c r="C990" s="24">
        <v>21.815232236515218</v>
      </c>
      <c r="D990" s="24">
        <v>792.56050264562919</v>
      </c>
      <c r="E990" s="24">
        <v>202.565744561359</v>
      </c>
      <c r="F990" s="24">
        <v>6.1669159259685546</v>
      </c>
      <c r="G990" s="24">
        <v>2.0556386419895185</v>
      </c>
      <c r="H990" s="24">
        <v>143.48490816723856</v>
      </c>
      <c r="I990" s="24">
        <v>1224.3723828671568</v>
      </c>
    </row>
    <row r="991" spans="1:9">
      <c r="A991" s="26" t="s">
        <v>1457</v>
      </c>
      <c r="B991" s="24">
        <v>876.34210303890245</v>
      </c>
      <c r="C991" s="24">
        <v>93.000813012189354</v>
      </c>
      <c r="D991" s="24">
        <v>3378.775449569418</v>
      </c>
      <c r="E991" s="24">
        <v>863.56077846802611</v>
      </c>
      <c r="F991" s="24">
        <v>26.290263091167077</v>
      </c>
      <c r="G991" s="24">
        <v>8.7634210303890256</v>
      </c>
      <c r="H991" s="24">
        <v>611.69246193934305</v>
      </c>
      <c r="I991" s="24">
        <v>5219.6385443800555</v>
      </c>
    </row>
    <row r="992" spans="1:9">
      <c r="A992" s="26" t="s">
        <v>1472</v>
      </c>
      <c r="B992" s="24">
        <v>46.719060045216324</v>
      </c>
      <c r="C992" s="24">
        <v>4.9580073264807307</v>
      </c>
      <c r="D992" s="24">
        <v>180.1273869649157</v>
      </c>
      <c r="E992" s="24">
        <v>46.037669218490677</v>
      </c>
      <c r="F992" s="24">
        <v>1.4015718013564895</v>
      </c>
      <c r="G992" s="24">
        <v>0.46719060045216321</v>
      </c>
      <c r="H992" s="24">
        <v>32.610206401645122</v>
      </c>
      <c r="I992" s="24">
        <v>278.26645065162654</v>
      </c>
    </row>
    <row r="993" spans="1:9">
      <c r="A993" s="26" t="s">
        <v>1454</v>
      </c>
      <c r="B993" s="24">
        <v>165.92460859873722</v>
      </c>
      <c r="C993" s="24">
        <v>17.608561137141724</v>
      </c>
      <c r="D993" s="24">
        <v>639.72961252090045</v>
      </c>
      <c r="E993" s="24">
        <v>163.5046218499071</v>
      </c>
      <c r="F993" s="24">
        <v>4.977738257962117</v>
      </c>
      <c r="G993" s="24">
        <v>1.6592460859873723</v>
      </c>
      <c r="H993" s="24">
        <v>115.81645110753958</v>
      </c>
      <c r="I993" s="24">
        <v>988.27441874568592</v>
      </c>
    </row>
    <row r="994" spans="1:9">
      <c r="A994" s="26" t="s">
        <v>1451</v>
      </c>
      <c r="B994" s="24">
        <v>377.43627346067001</v>
      </c>
      <c r="C994" s="24">
        <v>40.054996981669724</v>
      </c>
      <c r="D994" s="24">
        <v>1455.2221217303186</v>
      </c>
      <c r="E994" s="24">
        <v>371.93141924997519</v>
      </c>
      <c r="F994" s="24">
        <v>11.323088203820101</v>
      </c>
      <c r="G994" s="24">
        <v>3.7743627346067004</v>
      </c>
      <c r="H994" s="24">
        <v>263.45296264753284</v>
      </c>
      <c r="I994" s="24">
        <v>2248.0728863429135</v>
      </c>
    </row>
    <row r="995" spans="1:9">
      <c r="A995" s="26" t="s">
        <v>1463</v>
      </c>
      <c r="B995" s="24">
        <v>1269.7491914408095</v>
      </c>
      <c r="C995" s="24">
        <v>134.75069463862468</v>
      </c>
      <c r="D995" s="24">
        <v>4895.5737494223486</v>
      </c>
      <c r="E995" s="24">
        <v>1251.2300806014064</v>
      </c>
      <c r="F995" s="24">
        <v>38.092475743224277</v>
      </c>
      <c r="G995" s="24">
        <v>12.697491914408094</v>
      </c>
      <c r="H995" s="24">
        <v>886.29315682147455</v>
      </c>
      <c r="I995" s="24">
        <v>7562.8362466634171</v>
      </c>
    </row>
    <row r="996" spans="1:9">
      <c r="A996" s="25" t="s">
        <v>1332</v>
      </c>
      <c r="B996" s="24"/>
      <c r="C996" s="24"/>
      <c r="D996" s="24"/>
      <c r="E996" s="24"/>
      <c r="F996" s="24"/>
      <c r="G996" s="24"/>
      <c r="H996" s="24"/>
      <c r="I996" s="24"/>
    </row>
    <row r="997" spans="1:9">
      <c r="A997" s="26" t="s">
        <v>1332</v>
      </c>
      <c r="B997" s="24"/>
      <c r="C997" s="24"/>
      <c r="D997" s="24"/>
      <c r="E997" s="24"/>
      <c r="F997" s="24"/>
      <c r="G997" s="24"/>
      <c r="H997" s="24"/>
      <c r="I997" s="24"/>
    </row>
    <row r="998" spans="1:9">
      <c r="A998" s="25" t="s">
        <v>1333</v>
      </c>
      <c r="B998" s="24">
        <v>2119524.283695735</v>
      </c>
      <c r="C998" s="24">
        <v>112817.23466951767</v>
      </c>
      <c r="D998" s="24">
        <v>3592467.5235294756</v>
      </c>
      <c r="E998" s="24">
        <v>1742722.9399658747</v>
      </c>
      <c r="F998" s="24">
        <v>63585.728510872104</v>
      </c>
      <c r="G998" s="24">
        <v>21195.242836957354</v>
      </c>
      <c r="H998" s="24">
        <v>959549.44648934668</v>
      </c>
      <c r="I998" s="24">
        <v>8143873.3484989563</v>
      </c>
    </row>
  </sheetData>
  <mergeCells count="1">
    <mergeCell ref="B1:I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99"/>
  <sheetViews>
    <sheetView tabSelected="1" workbookViewId="0">
      <selection activeCell="J3" sqref="J3"/>
    </sheetView>
  </sheetViews>
  <sheetFormatPr baseColWidth="10" defaultColWidth="8.83203125" defaultRowHeight="14" x14ac:dyDescent="0"/>
  <cols>
    <col min="1" max="1" width="26.6640625" customWidth="1"/>
    <col min="2" max="2" width="12.83203125" customWidth="1"/>
    <col min="3" max="3" width="11.5" customWidth="1"/>
    <col min="4" max="4" width="14.5" customWidth="1"/>
    <col min="5" max="5" width="11" customWidth="1"/>
    <col min="6" max="6" width="10" customWidth="1"/>
    <col min="7" max="7" width="10.1640625" customWidth="1"/>
    <col min="8" max="8" width="11.1640625" customWidth="1"/>
    <col min="9" max="9" width="10.1640625" customWidth="1"/>
  </cols>
  <sheetData>
    <row r="1" spans="1:9">
      <c r="A1" t="s">
        <v>29</v>
      </c>
      <c r="B1" s="30" t="s">
        <v>2062</v>
      </c>
      <c r="C1" s="30"/>
      <c r="D1" s="30"/>
      <c r="E1" s="30"/>
      <c r="F1" s="30"/>
      <c r="G1" s="30"/>
      <c r="H1" s="30"/>
      <c r="I1" s="30"/>
    </row>
    <row r="2" spans="1:9">
      <c r="B2" s="27" t="s">
        <v>2096</v>
      </c>
    </row>
    <row r="3" spans="1:9">
      <c r="A3" s="27" t="s">
        <v>2064</v>
      </c>
      <c r="B3" t="s">
        <v>2065</v>
      </c>
      <c r="C3" t="s">
        <v>2066</v>
      </c>
      <c r="D3" t="s">
        <v>2067</v>
      </c>
      <c r="E3" t="s">
        <v>2068</v>
      </c>
      <c r="F3" t="s">
        <v>2069</v>
      </c>
      <c r="G3" t="s">
        <v>2070</v>
      </c>
      <c r="H3" t="s">
        <v>2071</v>
      </c>
      <c r="I3" t="s">
        <v>2072</v>
      </c>
    </row>
    <row r="4" spans="1:9">
      <c r="A4" s="25" t="s">
        <v>10</v>
      </c>
      <c r="B4" s="24">
        <v>76478.282747990568</v>
      </c>
      <c r="C4" s="24">
        <v>2422.0876499921173</v>
      </c>
      <c r="D4" s="24">
        <v>131220.90158407475</v>
      </c>
      <c r="E4" s="24">
        <v>23734.421334273182</v>
      </c>
      <c r="F4" s="24">
        <v>2294.348482439716</v>
      </c>
      <c r="G4" s="24">
        <v>764.78282747990568</v>
      </c>
      <c r="H4" s="24">
        <v>31570.308124841082</v>
      </c>
      <c r="I4" s="24">
        <v>276190.37510705477</v>
      </c>
    </row>
    <row r="5" spans="1:9">
      <c r="A5" s="26" t="s">
        <v>1500</v>
      </c>
      <c r="B5" s="24">
        <v>308.45044748938585</v>
      </c>
      <c r="C5" s="24">
        <v>9.7687080914249904</v>
      </c>
      <c r="D5" s="24">
        <v>529.2371162012264</v>
      </c>
      <c r="E5" s="24">
        <v>95.725121150821693</v>
      </c>
      <c r="F5" s="24">
        <v>9.2535134246815769</v>
      </c>
      <c r="G5" s="24">
        <v>3.0845044748938588</v>
      </c>
      <c r="H5" s="24">
        <v>127.32863917163311</v>
      </c>
      <c r="I5" s="24">
        <v>1113.9246559020155</v>
      </c>
    </row>
    <row r="6" spans="1:9">
      <c r="A6" s="26" t="s">
        <v>1494</v>
      </c>
      <c r="B6" s="24">
        <v>144.10761016844552</v>
      </c>
      <c r="C6" s="24">
        <v>4.5639265202779589</v>
      </c>
      <c r="D6" s="24">
        <v>247.25882763007851</v>
      </c>
      <c r="E6" s="24">
        <v>44.722640393006806</v>
      </c>
      <c r="F6" s="24">
        <v>4.323228305053366</v>
      </c>
      <c r="G6" s="24">
        <v>1.4410761016844553</v>
      </c>
      <c r="H6" s="24">
        <v>59.487759043227769</v>
      </c>
      <c r="I6" s="24">
        <v>520.42401421794443</v>
      </c>
    </row>
    <row r="7" spans="1:9">
      <c r="A7" s="26" t="s">
        <v>1506</v>
      </c>
      <c r="B7" s="24">
        <v>90.06725635527846</v>
      </c>
      <c r="C7" s="24">
        <v>2.8524540751737244</v>
      </c>
      <c r="D7" s="24">
        <v>154.53676726879908</v>
      </c>
      <c r="E7" s="24">
        <v>27.951650245629253</v>
      </c>
      <c r="F7" s="24">
        <v>2.7020176906583537</v>
      </c>
      <c r="G7" s="24">
        <v>0.90067256355278458</v>
      </c>
      <c r="H7" s="24">
        <v>37.179849402017361</v>
      </c>
      <c r="I7" s="24">
        <v>325.26500888621524</v>
      </c>
    </row>
    <row r="8" spans="1:9">
      <c r="A8" s="26" t="s">
        <v>1487</v>
      </c>
      <c r="B8" s="24">
        <v>108.08070762633416</v>
      </c>
      <c r="C8" s="24">
        <v>3.4229448902084694</v>
      </c>
      <c r="D8" s="24">
        <v>185.44412072255889</v>
      </c>
      <c r="E8" s="24">
        <v>33.541980294755106</v>
      </c>
      <c r="F8" s="24">
        <v>3.2424212287900245</v>
      </c>
      <c r="G8" s="24">
        <v>1.0808070762633415</v>
      </c>
      <c r="H8" s="24">
        <v>44.61581928242083</v>
      </c>
      <c r="I8" s="24">
        <v>390.31801066345832</v>
      </c>
    </row>
    <row r="9" spans="1:9">
      <c r="A9" s="26" t="s">
        <v>1499</v>
      </c>
      <c r="B9" s="24">
        <v>4224.8261669789526</v>
      </c>
      <c r="C9" s="24">
        <v>133.80137360199973</v>
      </c>
      <c r="D9" s="24">
        <v>7248.9271299901839</v>
      </c>
      <c r="E9" s="24">
        <v>1311.1408978881072</v>
      </c>
      <c r="F9" s="24">
        <v>126.74478500936857</v>
      </c>
      <c r="G9" s="24">
        <v>42.248261669789521</v>
      </c>
      <c r="H9" s="24">
        <v>1744.0122747646456</v>
      </c>
      <c r="I9" s="24">
        <v>15257.355184935512</v>
      </c>
    </row>
    <row r="10" spans="1:9">
      <c r="A10" s="26" t="s">
        <v>1496</v>
      </c>
      <c r="B10" s="24">
        <v>60.044837570185635</v>
      </c>
      <c r="C10" s="24">
        <v>1.9016360501158163</v>
      </c>
      <c r="D10" s="24">
        <v>103.02451151253271</v>
      </c>
      <c r="E10" s="24">
        <v>18.634433497086167</v>
      </c>
      <c r="F10" s="24">
        <v>1.8013451271055689</v>
      </c>
      <c r="G10" s="24">
        <v>0.60044837570185627</v>
      </c>
      <c r="H10" s="24">
        <v>24.786566268011569</v>
      </c>
      <c r="I10" s="24">
        <v>216.84333925747683</v>
      </c>
    </row>
    <row r="11" spans="1:9">
      <c r="A11" s="26" t="s">
        <v>1497</v>
      </c>
      <c r="B11" s="24">
        <v>60.044837570185635</v>
      </c>
      <c r="C11" s="24">
        <v>1.9016360501158163</v>
      </c>
      <c r="D11" s="24">
        <v>103.02451151253271</v>
      </c>
      <c r="E11" s="24">
        <v>18.634433497086167</v>
      </c>
      <c r="F11" s="24">
        <v>1.8013451271055689</v>
      </c>
      <c r="G11" s="24">
        <v>0.60044837570185627</v>
      </c>
      <c r="H11" s="24">
        <v>24.786566268011569</v>
      </c>
      <c r="I11" s="24">
        <v>216.84333925747683</v>
      </c>
    </row>
    <row r="12" spans="1:9">
      <c r="A12" s="26" t="s">
        <v>1489</v>
      </c>
      <c r="B12" s="24">
        <v>18.01345127105569</v>
      </c>
      <c r="C12" s="24">
        <v>0.57049081503474486</v>
      </c>
      <c r="D12" s="24">
        <v>30.907353453759814</v>
      </c>
      <c r="E12" s="24">
        <v>5.5903300491258507</v>
      </c>
      <c r="F12" s="24">
        <v>0.54040353813167075</v>
      </c>
      <c r="G12" s="24">
        <v>0.18013451271055692</v>
      </c>
      <c r="H12" s="24">
        <v>7.4359698804034711</v>
      </c>
      <c r="I12" s="24">
        <v>65.053001777243054</v>
      </c>
    </row>
    <row r="13" spans="1:9">
      <c r="A13" s="26" t="s">
        <v>1486</v>
      </c>
      <c r="B13" s="24">
        <v>13764.754635783735</v>
      </c>
      <c r="C13" s="24">
        <v>435.9334573236024</v>
      </c>
      <c r="D13" s="24">
        <v>23617.469541555216</v>
      </c>
      <c r="E13" s="24">
        <v>4271.7811429567591</v>
      </c>
      <c r="F13" s="24">
        <v>412.94263907351194</v>
      </c>
      <c r="G13" s="24">
        <v>137.64754635783737</v>
      </c>
      <c r="H13" s="24">
        <v>5682.1038535406296</v>
      </c>
      <c r="I13" s="24">
        <v>49709.441811617711</v>
      </c>
    </row>
    <row r="14" spans="1:9">
      <c r="A14" s="26" t="s">
        <v>1495</v>
      </c>
      <c r="B14" s="24">
        <v>108.08070762633415</v>
      </c>
      <c r="C14" s="24">
        <v>3.4229448902084689</v>
      </c>
      <c r="D14" s="24">
        <v>185.44412072255889</v>
      </c>
      <c r="E14" s="24">
        <v>33.541980294755106</v>
      </c>
      <c r="F14" s="24">
        <v>3.2424212287900245</v>
      </c>
      <c r="G14" s="24">
        <v>1.0808070762633415</v>
      </c>
      <c r="H14" s="24">
        <v>44.61581928242083</v>
      </c>
      <c r="I14" s="24">
        <v>390.31801066345832</v>
      </c>
    </row>
    <row r="15" spans="1:9">
      <c r="A15" s="26" t="s">
        <v>1480</v>
      </c>
      <c r="B15" s="24">
        <v>276.20625282285397</v>
      </c>
      <c r="C15" s="24">
        <v>8.747525830532755</v>
      </c>
      <c r="D15" s="24">
        <v>473.91275295765053</v>
      </c>
      <c r="E15" s="24">
        <v>85.71839408659639</v>
      </c>
      <c r="F15" s="24">
        <v>8.2861875846856172</v>
      </c>
      <c r="G15" s="24">
        <v>2.7620625282285394</v>
      </c>
      <c r="H15" s="24">
        <v>114.01820483285323</v>
      </c>
      <c r="I15" s="24">
        <v>997.47936058439359</v>
      </c>
    </row>
    <row r="16" spans="1:9">
      <c r="A16" s="26" t="s">
        <v>1479</v>
      </c>
      <c r="B16" s="24">
        <v>5029.796856777848</v>
      </c>
      <c r="C16" s="24">
        <v>159.29501043995256</v>
      </c>
      <c r="D16" s="24">
        <v>8630.0901983638796</v>
      </c>
      <c r="E16" s="24">
        <v>1560.9570918053209</v>
      </c>
      <c r="F16" s="24">
        <v>150.89390570333543</v>
      </c>
      <c r="G16" s="24">
        <v>50.297968567778476</v>
      </c>
      <c r="H16" s="24">
        <v>2076.3049439418278</v>
      </c>
      <c r="I16" s="24">
        <v>18164.391650416077</v>
      </c>
    </row>
    <row r="17" spans="1:9">
      <c r="A17" s="26" t="s">
        <v>1474</v>
      </c>
      <c r="B17" s="24">
        <v>297.22194597241889</v>
      </c>
      <c r="C17" s="24">
        <v>9.4130984480732902</v>
      </c>
      <c r="D17" s="24">
        <v>509.97133198703693</v>
      </c>
      <c r="E17" s="24">
        <v>92.240445810576531</v>
      </c>
      <c r="F17" s="24">
        <v>8.9166583791725671</v>
      </c>
      <c r="G17" s="24">
        <v>2.9722194597241884</v>
      </c>
      <c r="H17" s="24">
        <v>122.69350302665728</v>
      </c>
      <c r="I17" s="24">
        <v>1073.3745293245101</v>
      </c>
    </row>
    <row r="18" spans="1:9">
      <c r="A18" s="26" t="s">
        <v>1485</v>
      </c>
      <c r="B18" s="24">
        <v>3137.4598074209807</v>
      </c>
      <c r="C18" s="24">
        <v>99.364190445302199</v>
      </c>
      <c r="D18" s="24">
        <v>5383.2315504547068</v>
      </c>
      <c r="E18" s="24">
        <v>973.68547400645889</v>
      </c>
      <c r="F18" s="24">
        <v>94.123794222629385</v>
      </c>
      <c r="G18" s="24">
        <v>31.374598074209803</v>
      </c>
      <c r="H18" s="24">
        <v>1295.1464035348961</v>
      </c>
      <c r="I18" s="24">
        <v>11330.487165229619</v>
      </c>
    </row>
    <row r="19" spans="1:9">
      <c r="A19" s="26" t="s">
        <v>1507</v>
      </c>
      <c r="B19" s="24">
        <v>6782.5758920788357</v>
      </c>
      <c r="C19" s="24">
        <v>214.80599083888367</v>
      </c>
      <c r="D19" s="24">
        <v>11637.496183769632</v>
      </c>
      <c r="E19" s="24">
        <v>2104.9179998554905</v>
      </c>
      <c r="F19" s="24">
        <v>203.47727676236505</v>
      </c>
      <c r="G19" s="24">
        <v>67.825758920788346</v>
      </c>
      <c r="H19" s="24">
        <v>2799.8538029238603</v>
      </c>
      <c r="I19" s="24">
        <v>24494.302336757704</v>
      </c>
    </row>
    <row r="20" spans="1:9">
      <c r="A20" s="26" t="s">
        <v>1484</v>
      </c>
      <c r="B20" s="24">
        <v>240.17935028074254</v>
      </c>
      <c r="C20" s="24">
        <v>7.6065442004632651</v>
      </c>
      <c r="D20" s="24">
        <v>412.09804605013085</v>
      </c>
      <c r="E20" s="24">
        <v>74.537733988344669</v>
      </c>
      <c r="F20" s="24">
        <v>7.2053805084222757</v>
      </c>
      <c r="G20" s="24">
        <v>2.4017935028074251</v>
      </c>
      <c r="H20" s="24">
        <v>99.146265072046276</v>
      </c>
      <c r="I20" s="24">
        <v>867.37335702990731</v>
      </c>
    </row>
    <row r="21" spans="1:9">
      <c r="A21" s="26" t="s">
        <v>1515</v>
      </c>
      <c r="B21" s="24">
        <v>1329.1855306623725</v>
      </c>
      <c r="C21" s="24">
        <v>42.095660920814019</v>
      </c>
      <c r="D21" s="24">
        <v>2280.6072186630804</v>
      </c>
      <c r="E21" s="24">
        <v>412.5020631035174</v>
      </c>
      <c r="F21" s="24">
        <v>39.875565919871171</v>
      </c>
      <c r="G21" s="24">
        <v>13.291855306623724</v>
      </c>
      <c r="H21" s="24">
        <v>548.68905590318116</v>
      </c>
      <c r="I21" s="24">
        <v>4800.1633550036277</v>
      </c>
    </row>
    <row r="22" spans="1:9">
      <c r="A22" s="26" t="s">
        <v>1519</v>
      </c>
      <c r="B22" s="24">
        <v>1772.2473742164966</v>
      </c>
      <c r="C22" s="24">
        <v>56.12754789441869</v>
      </c>
      <c r="D22" s="24">
        <v>3040.8096248841071</v>
      </c>
      <c r="E22" s="24">
        <v>550.00275080468987</v>
      </c>
      <c r="F22" s="24">
        <v>53.167421226494895</v>
      </c>
      <c r="G22" s="24">
        <v>17.722473742164965</v>
      </c>
      <c r="H22" s="24">
        <v>731.58540787090817</v>
      </c>
      <c r="I22" s="24">
        <v>6400.2178066715041</v>
      </c>
    </row>
    <row r="23" spans="1:9">
      <c r="A23" s="26" t="s">
        <v>1501</v>
      </c>
      <c r="B23" s="24">
        <v>36.02690254211138</v>
      </c>
      <c r="C23" s="24">
        <v>1.1409816300694897</v>
      </c>
      <c r="D23" s="24">
        <v>61.814706907519628</v>
      </c>
      <c r="E23" s="24">
        <v>11.180660098251701</v>
      </c>
      <c r="F23" s="24">
        <v>1.0808070762633415</v>
      </c>
      <c r="G23" s="24">
        <v>0.36026902542111383</v>
      </c>
      <c r="H23" s="24">
        <v>14.871939760806942</v>
      </c>
      <c r="I23" s="24">
        <v>130.10600355448611</v>
      </c>
    </row>
    <row r="24" spans="1:9">
      <c r="A24" s="26" t="s">
        <v>1483</v>
      </c>
      <c r="B24" s="24">
        <v>1772.5383517453874</v>
      </c>
      <c r="C24" s="24">
        <v>56.136763230509246</v>
      </c>
      <c r="D24" s="24">
        <v>3041.3088820890257</v>
      </c>
      <c r="E24" s="24">
        <v>550.09305334576879</v>
      </c>
      <c r="F24" s="24">
        <v>53.176150552361619</v>
      </c>
      <c r="G24" s="24">
        <v>17.725383517453871</v>
      </c>
      <c r="H24" s="24">
        <v>731.70552367260257</v>
      </c>
      <c r="I24" s="24">
        <v>6401.2686303820319</v>
      </c>
    </row>
    <row r="25" spans="1:9">
      <c r="A25" s="26" t="s">
        <v>1481</v>
      </c>
      <c r="B25" s="24">
        <v>1182.8561446124879</v>
      </c>
      <c r="C25" s="24">
        <v>37.461370164701734</v>
      </c>
      <c r="D25" s="24">
        <v>2029.5362835456922</v>
      </c>
      <c r="E25" s="24">
        <v>367.08991239482839</v>
      </c>
      <c r="F25" s="24">
        <v>35.485684338374632</v>
      </c>
      <c r="G25" s="24">
        <v>11.828561446124878</v>
      </c>
      <c r="H25" s="24">
        <v>488.28414565517932</v>
      </c>
      <c r="I25" s="24">
        <v>4271.7157150968005</v>
      </c>
    </row>
    <row r="26" spans="1:9">
      <c r="A26" s="26" t="s">
        <v>1514</v>
      </c>
      <c r="B26" s="24">
        <v>3544.4947484329932</v>
      </c>
      <c r="C26" s="24">
        <v>112.25509578883738</v>
      </c>
      <c r="D26" s="24">
        <v>6081.6192497682141</v>
      </c>
      <c r="E26" s="24">
        <v>1100.0055016093797</v>
      </c>
      <c r="F26" s="24">
        <v>106.33484245298979</v>
      </c>
      <c r="G26" s="24">
        <v>35.44494748432993</v>
      </c>
      <c r="H26" s="24">
        <v>1463.1708157418163</v>
      </c>
      <c r="I26" s="24">
        <v>12800.435613343008</v>
      </c>
    </row>
    <row r="27" spans="1:9">
      <c r="A27" s="26" t="s">
        <v>1518</v>
      </c>
      <c r="B27" s="24">
        <v>797.51131839742357</v>
      </c>
      <c r="C27" s="24">
        <v>25.257396552488416</v>
      </c>
      <c r="D27" s="24">
        <v>1368.3643311978483</v>
      </c>
      <c r="E27" s="24">
        <v>247.50123786211046</v>
      </c>
      <c r="F27" s="24">
        <v>23.925339551922704</v>
      </c>
      <c r="G27" s="24">
        <v>7.9751131839742353</v>
      </c>
      <c r="H27" s="24">
        <v>329.21343354190873</v>
      </c>
      <c r="I27" s="24">
        <v>2880.0980130021771</v>
      </c>
    </row>
    <row r="28" spans="1:9">
      <c r="A28" s="26" t="s">
        <v>569</v>
      </c>
      <c r="B28" s="24">
        <v>72.053805084222759</v>
      </c>
      <c r="C28" s="24">
        <v>2.2819632601389794</v>
      </c>
      <c r="D28" s="24">
        <v>123.62941381503926</v>
      </c>
      <c r="E28" s="24">
        <v>22.361320196503403</v>
      </c>
      <c r="F28" s="24">
        <v>2.161614152526683</v>
      </c>
      <c r="G28" s="24">
        <v>0.72053805084222766</v>
      </c>
      <c r="H28" s="24">
        <v>29.743879521613884</v>
      </c>
      <c r="I28" s="24">
        <v>260.21200710897222</v>
      </c>
    </row>
    <row r="29" spans="1:9">
      <c r="A29" s="26" t="s">
        <v>1509</v>
      </c>
      <c r="B29" s="24">
        <v>443.06184355412415</v>
      </c>
      <c r="C29" s="24">
        <v>14.031886973604673</v>
      </c>
      <c r="D29" s="24">
        <v>760.20240622102676</v>
      </c>
      <c r="E29" s="24">
        <v>137.50068770117247</v>
      </c>
      <c r="F29" s="24">
        <v>13.291855306623724</v>
      </c>
      <c r="G29" s="24">
        <v>4.4306184355412412</v>
      </c>
      <c r="H29" s="24">
        <v>182.89635196772704</v>
      </c>
      <c r="I29" s="24">
        <v>1600.054451667876</v>
      </c>
    </row>
    <row r="30" spans="1:9">
      <c r="A30" s="26" t="s">
        <v>1347</v>
      </c>
      <c r="B30" s="24">
        <v>887.57857475270202</v>
      </c>
      <c r="C30" s="24">
        <v>28.109850627662141</v>
      </c>
      <c r="D30" s="24">
        <v>1522.9010984666475</v>
      </c>
      <c r="E30" s="24">
        <v>275.45288810773968</v>
      </c>
      <c r="F30" s="24">
        <v>26.627357242581059</v>
      </c>
      <c r="G30" s="24">
        <v>8.8757857475270203</v>
      </c>
      <c r="H30" s="24">
        <v>366.39328294392607</v>
      </c>
      <c r="I30" s="24">
        <v>3205.3630218883923</v>
      </c>
    </row>
    <row r="31" spans="1:9">
      <c r="A31" s="26" t="s">
        <v>1492</v>
      </c>
      <c r="B31" s="24">
        <v>318.23763912198388</v>
      </c>
      <c r="C31" s="24">
        <v>10.078671065613825</v>
      </c>
      <c r="D31" s="24">
        <v>546.0299110164234</v>
      </c>
      <c r="E31" s="24">
        <v>98.762497534556701</v>
      </c>
      <c r="F31" s="24">
        <v>9.5471291736595152</v>
      </c>
      <c r="G31" s="24">
        <v>3.1823763912198384</v>
      </c>
      <c r="H31" s="24">
        <v>131.36880122046134</v>
      </c>
      <c r="I31" s="24">
        <v>1149.2696980646274</v>
      </c>
    </row>
    <row r="32" spans="1:9">
      <c r="A32" s="26" t="s">
        <v>1505</v>
      </c>
      <c r="B32" s="24">
        <v>1329.1855306623725</v>
      </c>
      <c r="C32" s="24">
        <v>42.095660920814019</v>
      </c>
      <c r="D32" s="24">
        <v>2280.6072186630804</v>
      </c>
      <c r="E32" s="24">
        <v>412.5020631035174</v>
      </c>
      <c r="F32" s="24">
        <v>39.875565919871171</v>
      </c>
      <c r="G32" s="24">
        <v>13.291855306623724</v>
      </c>
      <c r="H32" s="24">
        <v>548.68905590318116</v>
      </c>
      <c r="I32" s="24">
        <v>4800.1633550036277</v>
      </c>
    </row>
    <row r="33" spans="1:9">
      <c r="A33" s="26" t="s">
        <v>1493</v>
      </c>
      <c r="B33" s="24">
        <v>1198.3568424732136</v>
      </c>
      <c r="C33" s="24">
        <v>37.95228140781159</v>
      </c>
      <c r="D33" s="24">
        <v>2056.1322723072235</v>
      </c>
      <c r="E33" s="24">
        <v>371.900429587193</v>
      </c>
      <c r="F33" s="24">
        <v>35.950705274196409</v>
      </c>
      <c r="G33" s="24">
        <v>11.983568424732136</v>
      </c>
      <c r="H33" s="24">
        <v>494.68284852911427</v>
      </c>
      <c r="I33" s="24">
        <v>4327.6942674746315</v>
      </c>
    </row>
    <row r="34" spans="1:9">
      <c r="A34" s="26" t="s">
        <v>1510</v>
      </c>
      <c r="B34" s="24">
        <v>2303.921586481446</v>
      </c>
      <c r="C34" s="24">
        <v>72.965812262744308</v>
      </c>
      <c r="D34" s="24">
        <v>3953.0525123493398</v>
      </c>
      <c r="E34" s="24">
        <v>715.00357604609678</v>
      </c>
      <c r="F34" s="24">
        <v>69.117647594443369</v>
      </c>
      <c r="G34" s="24">
        <v>23.039215864814455</v>
      </c>
      <c r="H34" s="24">
        <v>951.06103023218066</v>
      </c>
      <c r="I34" s="24">
        <v>8320.2831486729556</v>
      </c>
    </row>
    <row r="35" spans="1:9">
      <c r="A35" s="26" t="s">
        <v>1511</v>
      </c>
      <c r="B35" s="24">
        <v>1772.2473742164966</v>
      </c>
      <c r="C35" s="24">
        <v>56.12754789441869</v>
      </c>
      <c r="D35" s="24">
        <v>3040.8096248841071</v>
      </c>
      <c r="E35" s="24">
        <v>550.00275080468987</v>
      </c>
      <c r="F35" s="24">
        <v>53.167421226494895</v>
      </c>
      <c r="G35" s="24">
        <v>17.722473742164965</v>
      </c>
      <c r="H35" s="24">
        <v>731.58540787090817</v>
      </c>
      <c r="I35" s="24">
        <v>6400.2178066715041</v>
      </c>
    </row>
    <row r="36" spans="1:9">
      <c r="A36" s="26" t="s">
        <v>1324</v>
      </c>
      <c r="B36" s="24">
        <v>132.09864265440842</v>
      </c>
      <c r="C36" s="24">
        <v>4.1835993102547961</v>
      </c>
      <c r="D36" s="24">
        <v>226.65392532757198</v>
      </c>
      <c r="E36" s="24">
        <v>40.995753693589577</v>
      </c>
      <c r="F36" s="24">
        <v>3.9629592796322521</v>
      </c>
      <c r="G36" s="24">
        <v>1.320986426544084</v>
      </c>
      <c r="H36" s="24">
        <v>54.53044578962546</v>
      </c>
      <c r="I36" s="24">
        <v>477.0553463664491</v>
      </c>
    </row>
    <row r="37" spans="1:9">
      <c r="A37" s="26" t="s">
        <v>1504</v>
      </c>
      <c r="B37" s="24">
        <v>60.044837570185635</v>
      </c>
      <c r="C37" s="24">
        <v>1.9016360501158163</v>
      </c>
      <c r="D37" s="24">
        <v>103.02451151253271</v>
      </c>
      <c r="E37" s="24">
        <v>18.634433497086167</v>
      </c>
      <c r="F37" s="24">
        <v>1.8013451271055689</v>
      </c>
      <c r="G37" s="24">
        <v>0.60044837570185627</v>
      </c>
      <c r="H37" s="24">
        <v>24.786566268011569</v>
      </c>
      <c r="I37" s="24">
        <v>216.84333925747683</v>
      </c>
    </row>
    <row r="38" spans="1:9">
      <c r="A38" s="26" t="s">
        <v>1502</v>
      </c>
      <c r="B38" s="24">
        <v>72.053805084222759</v>
      </c>
      <c r="C38" s="24">
        <v>2.2819632601389794</v>
      </c>
      <c r="D38" s="24">
        <v>123.62941381503926</v>
      </c>
      <c r="E38" s="24">
        <v>22.361320196503403</v>
      </c>
      <c r="F38" s="24">
        <v>2.161614152526683</v>
      </c>
      <c r="G38" s="24">
        <v>0.72053805084222766</v>
      </c>
      <c r="H38" s="24">
        <v>29.743879521613884</v>
      </c>
      <c r="I38" s="24">
        <v>260.21200710897222</v>
      </c>
    </row>
    <row r="39" spans="1:9">
      <c r="A39" s="26" t="s">
        <v>1488</v>
      </c>
      <c r="B39" s="24">
        <v>60.044837570185635</v>
      </c>
      <c r="C39" s="24">
        <v>1.9016360501158163</v>
      </c>
      <c r="D39" s="24">
        <v>103.02451151253271</v>
      </c>
      <c r="E39" s="24">
        <v>18.634433497086167</v>
      </c>
      <c r="F39" s="24">
        <v>1.8013451271055689</v>
      </c>
      <c r="G39" s="24">
        <v>0.60044837570185627</v>
      </c>
      <c r="H39" s="24">
        <v>24.786566268011569</v>
      </c>
      <c r="I39" s="24">
        <v>216.84333925747683</v>
      </c>
    </row>
    <row r="40" spans="1:9">
      <c r="A40" s="26" t="s">
        <v>1482</v>
      </c>
      <c r="B40" s="24">
        <v>72.053805084222759</v>
      </c>
      <c r="C40" s="24">
        <v>2.2819632601389794</v>
      </c>
      <c r="D40" s="24">
        <v>123.62941381503926</v>
      </c>
      <c r="E40" s="24">
        <v>22.361320196503403</v>
      </c>
      <c r="F40" s="24">
        <v>2.161614152526683</v>
      </c>
      <c r="G40" s="24">
        <v>0.72053805084222766</v>
      </c>
      <c r="H40" s="24">
        <v>29.743879521613884</v>
      </c>
      <c r="I40" s="24">
        <v>260.21200710897222</v>
      </c>
    </row>
    <row r="41" spans="1:9">
      <c r="A41" s="26" t="s">
        <v>1517</v>
      </c>
      <c r="B41" s="24">
        <v>9984.6301331825671</v>
      </c>
      <c r="C41" s="24">
        <v>316.21590425886046</v>
      </c>
      <c r="D41" s="24">
        <v>17131.55841086353</v>
      </c>
      <c r="E41" s="24">
        <v>3098.649838003349</v>
      </c>
      <c r="F41" s="24">
        <v>299.53890399547697</v>
      </c>
      <c r="G41" s="24">
        <v>99.846301331825657</v>
      </c>
      <c r="H41" s="24">
        <v>4121.664850345097</v>
      </c>
      <c r="I41" s="24">
        <v>36058.063056617902</v>
      </c>
    </row>
    <row r="42" spans="1:9">
      <c r="A42" s="26" t="s">
        <v>1498</v>
      </c>
      <c r="B42" s="24">
        <v>72.053805084222759</v>
      </c>
      <c r="C42" s="24">
        <v>2.2819632601389794</v>
      </c>
      <c r="D42" s="24">
        <v>123.62941381503926</v>
      </c>
      <c r="E42" s="24">
        <v>22.361320196503403</v>
      </c>
      <c r="F42" s="24">
        <v>2.161614152526683</v>
      </c>
      <c r="G42" s="24">
        <v>0.72053805084222766</v>
      </c>
      <c r="H42" s="24">
        <v>29.743879521613884</v>
      </c>
      <c r="I42" s="24">
        <v>260.21200710897222</v>
      </c>
    </row>
    <row r="43" spans="1:9">
      <c r="A43" s="26" t="s">
        <v>1491</v>
      </c>
      <c r="B43" s="24">
        <v>1407.2438195036138</v>
      </c>
      <c r="C43" s="24">
        <v>44.567787785964576</v>
      </c>
      <c r="D43" s="24">
        <v>2414.5390836293727</v>
      </c>
      <c r="E43" s="24">
        <v>436.72682664972939</v>
      </c>
      <c r="F43" s="24">
        <v>42.217314585108412</v>
      </c>
      <c r="G43" s="24">
        <v>14.072438195036137</v>
      </c>
      <c r="H43" s="24">
        <v>580.91159205159613</v>
      </c>
      <c r="I43" s="24">
        <v>5082.0596960383482</v>
      </c>
    </row>
    <row r="44" spans="1:9">
      <c r="A44" s="26" t="s">
        <v>1508</v>
      </c>
      <c r="B44" s="24">
        <v>1329.1855306623725</v>
      </c>
      <c r="C44" s="24">
        <v>42.095660920814019</v>
      </c>
      <c r="D44" s="24">
        <v>2280.6072186630804</v>
      </c>
      <c r="E44" s="24">
        <v>412.5020631035174</v>
      </c>
      <c r="F44" s="24">
        <v>39.875565919871171</v>
      </c>
      <c r="G44" s="24">
        <v>13.291855306623724</v>
      </c>
      <c r="H44" s="24">
        <v>548.68905590318116</v>
      </c>
      <c r="I44" s="24">
        <v>4800.1633550036277</v>
      </c>
    </row>
    <row r="45" spans="1:9">
      <c r="A45" s="26" t="s">
        <v>1516</v>
      </c>
      <c r="B45" s="24">
        <v>886.1236871082483</v>
      </c>
      <c r="C45" s="24">
        <v>28.063773947209345</v>
      </c>
      <c r="D45" s="24">
        <v>1520.4048124420535</v>
      </c>
      <c r="E45" s="24">
        <v>275.00137540234493</v>
      </c>
      <c r="F45" s="24">
        <v>26.583710613247447</v>
      </c>
      <c r="G45" s="24">
        <v>8.8612368710824825</v>
      </c>
      <c r="H45" s="24">
        <v>365.79270393545409</v>
      </c>
      <c r="I45" s="24">
        <v>3200.1089033357521</v>
      </c>
    </row>
    <row r="46" spans="1:9">
      <c r="A46" s="26" t="s">
        <v>1490</v>
      </c>
      <c r="B46" s="24">
        <v>72.053805084222759</v>
      </c>
      <c r="C46" s="24">
        <v>2.2819632601389794</v>
      </c>
      <c r="D46" s="24">
        <v>123.62941381503926</v>
      </c>
      <c r="E46" s="24">
        <v>22.361320196503403</v>
      </c>
      <c r="F46" s="24">
        <v>2.161614152526683</v>
      </c>
      <c r="G46" s="24">
        <v>0.72053805084222766</v>
      </c>
      <c r="H46" s="24">
        <v>29.743879521613884</v>
      </c>
      <c r="I46" s="24">
        <v>260.21200710897222</v>
      </c>
    </row>
    <row r="47" spans="1:9">
      <c r="A47" s="26" t="s">
        <v>1503</v>
      </c>
      <c r="B47" s="24">
        <v>1832.2922117866824</v>
      </c>
      <c r="C47" s="24">
        <v>58.029183944534509</v>
      </c>
      <c r="D47" s="24">
        <v>3143.8341363966397</v>
      </c>
      <c r="E47" s="24">
        <v>568.63718430177596</v>
      </c>
      <c r="F47" s="24">
        <v>54.968766353600465</v>
      </c>
      <c r="G47" s="24">
        <v>18.32292211786682</v>
      </c>
      <c r="H47" s="24">
        <v>756.37197413891977</v>
      </c>
      <c r="I47" s="24">
        <v>6617.0611459289812</v>
      </c>
    </row>
    <row r="48" spans="1:9">
      <c r="A48" s="26" t="s">
        <v>1512</v>
      </c>
      <c r="B48" s="24">
        <v>1772.2473742164966</v>
      </c>
      <c r="C48" s="24">
        <v>56.12754789441869</v>
      </c>
      <c r="D48" s="24">
        <v>3040.8096248841071</v>
      </c>
      <c r="E48" s="24">
        <v>550.00275080468987</v>
      </c>
      <c r="F48" s="24">
        <v>53.167421226494895</v>
      </c>
      <c r="G48" s="24">
        <v>17.722473742164965</v>
      </c>
      <c r="H48" s="24">
        <v>731.58540787090817</v>
      </c>
      <c r="I48" s="24">
        <v>6400.2178066715041</v>
      </c>
    </row>
    <row r="49" spans="1:9">
      <c r="A49" s="26" t="s">
        <v>1513</v>
      </c>
      <c r="B49" s="24">
        <v>5316.7421226494898</v>
      </c>
      <c r="C49" s="24">
        <v>168.38264368325608</v>
      </c>
      <c r="D49" s="24">
        <v>9122.4288746523216</v>
      </c>
      <c r="E49" s="24">
        <v>1650.0082524140696</v>
      </c>
      <c r="F49" s="24">
        <v>159.50226367948468</v>
      </c>
      <c r="G49" s="24">
        <v>53.167421226494895</v>
      </c>
      <c r="H49" s="24">
        <v>2194.7562236127246</v>
      </c>
      <c r="I49" s="24">
        <v>19200.653420014511</v>
      </c>
    </row>
    <row r="50" spans="1:9">
      <c r="A50" s="25" t="s">
        <v>0</v>
      </c>
      <c r="B50" s="24">
        <v>2222.1454899252926</v>
      </c>
      <c r="C50" s="24">
        <v>314.88039965816461</v>
      </c>
      <c r="D50" s="24">
        <v>7171.9079808581746</v>
      </c>
      <c r="E50" s="24">
        <v>1184.657270952596</v>
      </c>
      <c r="F50" s="24">
        <v>66.664364697758771</v>
      </c>
      <c r="G50" s="24">
        <v>22.221454899252926</v>
      </c>
      <c r="H50" s="24">
        <v>2277.1735986136082</v>
      </c>
      <c r="I50" s="24">
        <v>19938.571706086721</v>
      </c>
    </row>
    <row r="51" spans="1:9">
      <c r="A51" s="26" t="s">
        <v>34</v>
      </c>
      <c r="B51" s="24">
        <v>787.74469748674392</v>
      </c>
      <c r="C51" s="24">
        <v>111.62426866188903</v>
      </c>
      <c r="D51" s="24">
        <v>2542.4224059126859</v>
      </c>
      <c r="E51" s="24">
        <v>419.95786853875097</v>
      </c>
      <c r="F51" s="24">
        <v>23.632340924602314</v>
      </c>
      <c r="G51" s="24">
        <v>7.8774469748674392</v>
      </c>
      <c r="H51" s="24">
        <v>807.25201643974481</v>
      </c>
      <c r="I51" s="24">
        <v>7068.1709222635463</v>
      </c>
    </row>
    <row r="52" spans="1:9">
      <c r="A52" s="26" t="s">
        <v>30</v>
      </c>
      <c r="B52" s="24">
        <v>1175.7383544578267</v>
      </c>
      <c r="C52" s="24">
        <v>166.60338606252094</v>
      </c>
      <c r="D52" s="24">
        <v>3794.6603073323672</v>
      </c>
      <c r="E52" s="24">
        <v>626.80278886380734</v>
      </c>
      <c r="F52" s="24">
        <v>35.272150633734796</v>
      </c>
      <c r="G52" s="24">
        <v>11.757383544578268</v>
      </c>
      <c r="H52" s="24">
        <v>1204.8537558802161</v>
      </c>
      <c r="I52" s="24">
        <v>10549.508839199323</v>
      </c>
    </row>
    <row r="53" spans="1:9">
      <c r="A53" s="26" t="s">
        <v>31</v>
      </c>
      <c r="B53" s="24">
        <v>129.33121899036095</v>
      </c>
      <c r="C53" s="24">
        <v>18.326372466877306</v>
      </c>
      <c r="D53" s="24">
        <v>417.41263380656039</v>
      </c>
      <c r="E53" s="24">
        <v>68.948306775018807</v>
      </c>
      <c r="F53" s="24">
        <v>3.8799365697108277</v>
      </c>
      <c r="G53" s="24">
        <v>1.2933121899036093</v>
      </c>
      <c r="H53" s="24">
        <v>132.53391314682378</v>
      </c>
      <c r="I53" s="24">
        <v>1160.4459723119255</v>
      </c>
    </row>
    <row r="54" spans="1:9">
      <c r="A54" s="26" t="s">
        <v>32</v>
      </c>
      <c r="B54" s="24">
        <v>129.33121899036095</v>
      </c>
      <c r="C54" s="24">
        <v>18.326372466877306</v>
      </c>
      <c r="D54" s="24">
        <v>417.41263380656039</v>
      </c>
      <c r="E54" s="24">
        <v>68.948306775018807</v>
      </c>
      <c r="F54" s="24">
        <v>3.8799365697108277</v>
      </c>
      <c r="G54" s="24">
        <v>1.2933121899036093</v>
      </c>
      <c r="H54" s="24">
        <v>132.53391314682378</v>
      </c>
      <c r="I54" s="24">
        <v>1160.4459723119255</v>
      </c>
    </row>
    <row r="55" spans="1:9">
      <c r="A55" s="25" t="s">
        <v>20</v>
      </c>
      <c r="B55" s="24">
        <v>43541.365421109505</v>
      </c>
      <c r="C55" s="24">
        <v>1387.0946871500273</v>
      </c>
      <c r="D55" s="24">
        <v>53241.299255351172</v>
      </c>
      <c r="E55" s="24">
        <v>56500.842485383539</v>
      </c>
      <c r="F55" s="24">
        <v>1306.2409626332851</v>
      </c>
      <c r="G55" s="24">
        <v>435.41365421109515</v>
      </c>
      <c r="H55" s="24">
        <v>11864.951633492781</v>
      </c>
      <c r="I55" s="24">
        <v>102183.44072671434</v>
      </c>
    </row>
    <row r="56" spans="1:9">
      <c r="A56" s="26" t="s">
        <v>1837</v>
      </c>
      <c r="B56" s="24">
        <v>1266.1109013707287</v>
      </c>
      <c r="C56" s="24">
        <v>40.334419640929099</v>
      </c>
      <c r="D56" s="24">
        <v>1548.1689363296882</v>
      </c>
      <c r="E56" s="24">
        <v>1642.9510630985546</v>
      </c>
      <c r="F56" s="24">
        <v>37.983327041121861</v>
      </c>
      <c r="G56" s="24">
        <v>12.661109013707289</v>
      </c>
      <c r="H56" s="24">
        <v>345.01317223548966</v>
      </c>
      <c r="I56" s="24">
        <v>2971.3254738892383</v>
      </c>
    </row>
    <row r="57" spans="1:9">
      <c r="A57" s="26" t="s">
        <v>1834</v>
      </c>
      <c r="B57" s="24">
        <v>1645.9441717819475</v>
      </c>
      <c r="C57" s="24">
        <v>52.434745533207831</v>
      </c>
      <c r="D57" s="24">
        <v>2012.619617228595</v>
      </c>
      <c r="E57" s="24">
        <v>2135.8363820281211</v>
      </c>
      <c r="F57" s="24">
        <v>49.37832515345842</v>
      </c>
      <c r="G57" s="24">
        <v>16.459441717819477</v>
      </c>
      <c r="H57" s="24">
        <v>448.51712390613659</v>
      </c>
      <c r="I57" s="24">
        <v>3862.72311605601</v>
      </c>
    </row>
    <row r="58" spans="1:9">
      <c r="A58" s="26" t="s">
        <v>20</v>
      </c>
      <c r="B58" s="24">
        <v>3706.8704193432054</v>
      </c>
      <c r="C58" s="24">
        <v>118.08955035966196</v>
      </c>
      <c r="D58" s="24">
        <v>4532.6690008067189</v>
      </c>
      <c r="E58" s="24">
        <v>4810.1684375634613</v>
      </c>
      <c r="F58" s="24">
        <v>111.20611258029615</v>
      </c>
      <c r="G58" s="24">
        <v>37.068704193432055</v>
      </c>
      <c r="H58" s="24">
        <v>1010.1161920799385</v>
      </c>
      <c r="I58" s="24">
        <v>8699.3315462938699</v>
      </c>
    </row>
    <row r="59" spans="1:9">
      <c r="A59" s="26" t="s">
        <v>1836</v>
      </c>
      <c r="B59" s="24">
        <v>6077.3323265794979</v>
      </c>
      <c r="C59" s="24">
        <v>193.60521427645966</v>
      </c>
      <c r="D59" s="24">
        <v>7431.2108943825033</v>
      </c>
      <c r="E59" s="24">
        <v>7886.165102873063</v>
      </c>
      <c r="F59" s="24">
        <v>182.31996979738494</v>
      </c>
      <c r="G59" s="24">
        <v>60.773323265794986</v>
      </c>
      <c r="H59" s="24">
        <v>1656.0632267303504</v>
      </c>
      <c r="I59" s="24">
        <v>14262.362274668343</v>
      </c>
    </row>
    <row r="60" spans="1:9">
      <c r="A60" s="26" t="s">
        <v>1821</v>
      </c>
      <c r="B60" s="24">
        <v>1690.9195644907163</v>
      </c>
      <c r="C60" s="24">
        <v>53.867523942324368</v>
      </c>
      <c r="D60" s="24">
        <v>2067.614409403247</v>
      </c>
      <c r="E60" s="24">
        <v>2194.1980699214555</v>
      </c>
      <c r="F60" s="24">
        <v>50.727586934721487</v>
      </c>
      <c r="G60" s="24">
        <v>16.909195644907165</v>
      </c>
      <c r="H60" s="24">
        <v>460.77284565546358</v>
      </c>
      <c r="I60" s="24">
        <v>3968.2719506083849</v>
      </c>
    </row>
    <row r="61" spans="1:9">
      <c r="A61" s="26" t="s">
        <v>1825</v>
      </c>
      <c r="B61" s="24">
        <v>6685.065559237446</v>
      </c>
      <c r="C61" s="24">
        <v>212.96573570410564</v>
      </c>
      <c r="D61" s="24">
        <v>8174.3319838207535</v>
      </c>
      <c r="E61" s="24">
        <v>8674.7816131603686</v>
      </c>
      <c r="F61" s="24">
        <v>200.55196677712345</v>
      </c>
      <c r="G61" s="24">
        <v>66.850655592374494</v>
      </c>
      <c r="H61" s="24">
        <v>1821.6695494033854</v>
      </c>
      <c r="I61" s="24">
        <v>15688.598502135181</v>
      </c>
    </row>
    <row r="62" spans="1:9">
      <c r="A62" s="26" t="s">
        <v>1824</v>
      </c>
      <c r="B62" s="24">
        <v>3519.7883058106254</v>
      </c>
      <c r="C62" s="24">
        <v>112.12968660178291</v>
      </c>
      <c r="D62" s="24">
        <v>4303.9096429965339</v>
      </c>
      <c r="E62" s="24">
        <v>4567.4039554139827</v>
      </c>
      <c r="F62" s="24">
        <v>105.59364917431878</v>
      </c>
      <c r="G62" s="24">
        <v>35.197883058106264</v>
      </c>
      <c r="H62" s="24">
        <v>959.13661881466135</v>
      </c>
      <c r="I62" s="24">
        <v>8260.2848174120827</v>
      </c>
    </row>
    <row r="63" spans="1:9">
      <c r="A63" s="26" t="s">
        <v>1833</v>
      </c>
      <c r="B63" s="24">
        <v>835.63319490468098</v>
      </c>
      <c r="C63" s="24">
        <v>26.620716963013205</v>
      </c>
      <c r="D63" s="24">
        <v>1021.7914979775942</v>
      </c>
      <c r="E63" s="24">
        <v>1084.3477016450461</v>
      </c>
      <c r="F63" s="24">
        <v>25.068995847140428</v>
      </c>
      <c r="G63" s="24">
        <v>8.3563319490468118</v>
      </c>
      <c r="H63" s="24">
        <v>227.70869367542318</v>
      </c>
      <c r="I63" s="24">
        <v>1961.0748127668971</v>
      </c>
    </row>
    <row r="64" spans="1:9">
      <c r="A64" s="26" t="s">
        <v>1822</v>
      </c>
      <c r="B64" s="24">
        <v>1215.4664653158995</v>
      </c>
      <c r="C64" s="24">
        <v>38.721042855291934</v>
      </c>
      <c r="D64" s="24">
        <v>1486.2421788765007</v>
      </c>
      <c r="E64" s="24">
        <v>1577.2330205746125</v>
      </c>
      <c r="F64" s="24">
        <v>36.463993959476987</v>
      </c>
      <c r="G64" s="24">
        <v>12.154664653158997</v>
      </c>
      <c r="H64" s="24">
        <v>331.21264534607008</v>
      </c>
      <c r="I64" s="24">
        <v>2852.4724549336688</v>
      </c>
    </row>
    <row r="65" spans="1:9">
      <c r="A65" s="26" t="s">
        <v>1835</v>
      </c>
      <c r="B65" s="24">
        <v>633.05545068536435</v>
      </c>
      <c r="C65" s="24">
        <v>20.167209820464549</v>
      </c>
      <c r="D65" s="24">
        <v>774.08446816484411</v>
      </c>
      <c r="E65" s="24">
        <v>821.47553154927732</v>
      </c>
      <c r="F65" s="24">
        <v>18.99166352056093</v>
      </c>
      <c r="G65" s="24">
        <v>6.3305545068536446</v>
      </c>
      <c r="H65" s="24">
        <v>172.50658611774483</v>
      </c>
      <c r="I65" s="24">
        <v>1485.6627369446192</v>
      </c>
    </row>
    <row r="66" spans="1:9">
      <c r="A66" s="26" t="s">
        <v>1827</v>
      </c>
      <c r="B66" s="24">
        <v>1266.1109013707287</v>
      </c>
      <c r="C66" s="24">
        <v>40.334419640929099</v>
      </c>
      <c r="D66" s="24">
        <v>1548.1689363296882</v>
      </c>
      <c r="E66" s="24">
        <v>1642.9510630985546</v>
      </c>
      <c r="F66" s="24">
        <v>37.983327041121861</v>
      </c>
      <c r="G66" s="24">
        <v>12.661109013707289</v>
      </c>
      <c r="H66" s="24">
        <v>345.01317223548966</v>
      </c>
      <c r="I66" s="24">
        <v>2971.3254738892383</v>
      </c>
    </row>
    <row r="67" spans="1:9">
      <c r="A67" s="26" t="s">
        <v>1689</v>
      </c>
      <c r="B67" s="24">
        <v>633.05545068536435</v>
      </c>
      <c r="C67" s="24">
        <v>20.167209820464549</v>
      </c>
      <c r="D67" s="24">
        <v>774.08446816484411</v>
      </c>
      <c r="E67" s="24">
        <v>821.47553154927732</v>
      </c>
      <c r="F67" s="24">
        <v>18.99166352056093</v>
      </c>
      <c r="G67" s="24">
        <v>6.3305545068536446</v>
      </c>
      <c r="H67" s="24">
        <v>172.50658611774483</v>
      </c>
      <c r="I67" s="24">
        <v>1485.6627369446192</v>
      </c>
    </row>
    <row r="68" spans="1:9">
      <c r="A68" s="26" t="s">
        <v>1832</v>
      </c>
      <c r="B68" s="24">
        <v>1266.1109013707287</v>
      </c>
      <c r="C68" s="24">
        <v>40.334419640929099</v>
      </c>
      <c r="D68" s="24">
        <v>1548.1689363296882</v>
      </c>
      <c r="E68" s="24">
        <v>1642.9510630985546</v>
      </c>
      <c r="F68" s="24">
        <v>37.983327041121861</v>
      </c>
      <c r="G68" s="24">
        <v>12.661109013707289</v>
      </c>
      <c r="H68" s="24">
        <v>345.01317223548966</v>
      </c>
      <c r="I68" s="24">
        <v>2971.3254738892383</v>
      </c>
    </row>
    <row r="69" spans="1:9">
      <c r="A69" s="26" t="s">
        <v>1831</v>
      </c>
      <c r="B69" s="24">
        <v>810.3109768772664</v>
      </c>
      <c r="C69" s="24">
        <v>25.814028570194626</v>
      </c>
      <c r="D69" s="24">
        <v>990.82811925100054</v>
      </c>
      <c r="E69" s="24">
        <v>1051.488680383075</v>
      </c>
      <c r="F69" s="24">
        <v>24.309329306317991</v>
      </c>
      <c r="G69" s="24">
        <v>8.103109768772665</v>
      </c>
      <c r="H69" s="24">
        <v>220.80843023071338</v>
      </c>
      <c r="I69" s="24">
        <v>1901.6483032891124</v>
      </c>
    </row>
    <row r="70" spans="1:9">
      <c r="A70" s="26" t="s">
        <v>1828</v>
      </c>
      <c r="B70" s="24">
        <v>1899.166352056093</v>
      </c>
      <c r="C70" s="24">
        <v>60.501629461393648</v>
      </c>
      <c r="D70" s="24">
        <v>2322.2534044945323</v>
      </c>
      <c r="E70" s="24">
        <v>2464.4265946478317</v>
      </c>
      <c r="F70" s="24">
        <v>56.974990561682787</v>
      </c>
      <c r="G70" s="24">
        <v>18.991663520560934</v>
      </c>
      <c r="H70" s="24">
        <v>517.51975835323447</v>
      </c>
      <c r="I70" s="24">
        <v>4456.988210833857</v>
      </c>
    </row>
    <row r="71" spans="1:9">
      <c r="A71" s="26" t="s">
        <v>1826</v>
      </c>
      <c r="B71" s="24">
        <v>3165.2772534268215</v>
      </c>
      <c r="C71" s="24">
        <v>100.83604910232275</v>
      </c>
      <c r="D71" s="24">
        <v>3870.4223408242206</v>
      </c>
      <c r="E71" s="24">
        <v>4107.3776577463868</v>
      </c>
      <c r="F71" s="24">
        <v>94.958317602804641</v>
      </c>
      <c r="G71" s="24">
        <v>31.652772534268223</v>
      </c>
      <c r="H71" s="24">
        <v>862.53293058872418</v>
      </c>
      <c r="I71" s="24">
        <v>7428.3136847230953</v>
      </c>
    </row>
    <row r="72" spans="1:9">
      <c r="A72" s="26" t="s">
        <v>1829</v>
      </c>
      <c r="B72" s="24">
        <v>506.44436054829157</v>
      </c>
      <c r="C72" s="24">
        <v>16.133767856371641</v>
      </c>
      <c r="D72" s="24">
        <v>619.26757453187543</v>
      </c>
      <c r="E72" s="24">
        <v>657.18042523942188</v>
      </c>
      <c r="F72" s="24">
        <v>15.193330816448746</v>
      </c>
      <c r="G72" s="24">
        <v>5.0644436054829161</v>
      </c>
      <c r="H72" s="24">
        <v>138.00526889419589</v>
      </c>
      <c r="I72" s="24">
        <v>1188.5301895556954</v>
      </c>
    </row>
    <row r="73" spans="1:9">
      <c r="A73" s="26" t="s">
        <v>1830</v>
      </c>
      <c r="B73" s="24">
        <v>633.05545068536435</v>
      </c>
      <c r="C73" s="24">
        <v>20.167209820464549</v>
      </c>
      <c r="D73" s="24">
        <v>774.08446816484411</v>
      </c>
      <c r="E73" s="24">
        <v>821.47553154927732</v>
      </c>
      <c r="F73" s="24">
        <v>18.99166352056093</v>
      </c>
      <c r="G73" s="24">
        <v>6.3305545068536446</v>
      </c>
      <c r="H73" s="24">
        <v>172.50658611774483</v>
      </c>
      <c r="I73" s="24">
        <v>1485.6627369446192</v>
      </c>
    </row>
    <row r="74" spans="1:9">
      <c r="A74" s="26" t="s">
        <v>1820</v>
      </c>
      <c r="B74" s="24">
        <v>1609.2838670624121</v>
      </c>
      <c r="C74" s="24">
        <v>51.266860387348004</v>
      </c>
      <c r="D74" s="24">
        <v>1967.7923079449301</v>
      </c>
      <c r="E74" s="24">
        <v>2088.2646515049346</v>
      </c>
      <c r="F74" s="24">
        <v>48.278516011872362</v>
      </c>
      <c r="G74" s="24">
        <v>16.092838670624126</v>
      </c>
      <c r="H74" s="24">
        <v>438.52725018124158</v>
      </c>
      <c r="I74" s="24">
        <v>3776.6882377718357</v>
      </c>
    </row>
    <row r="75" spans="1:9">
      <c r="A75" s="26" t="s">
        <v>1823</v>
      </c>
      <c r="B75" s="24">
        <v>633.05545068536435</v>
      </c>
      <c r="C75" s="24">
        <v>20.167209820464549</v>
      </c>
      <c r="D75" s="24">
        <v>774.08446816484411</v>
      </c>
      <c r="E75" s="24">
        <v>821.47553154927732</v>
      </c>
      <c r="F75" s="24">
        <v>18.99166352056093</v>
      </c>
      <c r="G75" s="24">
        <v>6.3305545068536446</v>
      </c>
      <c r="H75" s="24">
        <v>172.50658611774483</v>
      </c>
      <c r="I75" s="24">
        <v>1485.6627369446192</v>
      </c>
    </row>
    <row r="76" spans="1:9">
      <c r="A76" s="26" t="s">
        <v>1819</v>
      </c>
      <c r="B76" s="24">
        <v>3843.3080968209551</v>
      </c>
      <c r="C76" s="24">
        <v>122.43603733190383</v>
      </c>
      <c r="D76" s="24">
        <v>4699.5016011637163</v>
      </c>
      <c r="E76" s="24">
        <v>4987.2148771889988</v>
      </c>
      <c r="F76" s="24">
        <v>115.29924290462864</v>
      </c>
      <c r="G76" s="24">
        <v>38.433080968209552</v>
      </c>
      <c r="H76" s="24">
        <v>1047.2952384557959</v>
      </c>
      <c r="I76" s="24">
        <v>9019.5252562200894</v>
      </c>
    </row>
    <row r="77" spans="1:9">
      <c r="A77" s="25" t="s">
        <v>11</v>
      </c>
      <c r="B77" s="24">
        <v>36400.139595358116</v>
      </c>
      <c r="C77" s="24">
        <v>1776.7179080807211</v>
      </c>
      <c r="D77" s="24">
        <v>43888.635889164623</v>
      </c>
      <c r="E77" s="24">
        <v>18113.531033898005</v>
      </c>
      <c r="F77" s="24">
        <v>1092.0041878607442</v>
      </c>
      <c r="G77" s="24">
        <v>364.00139595358132</v>
      </c>
      <c r="H77" s="24">
        <v>13081.453199826808</v>
      </c>
      <c r="I77" s="24">
        <v>114588.65400045105</v>
      </c>
    </row>
    <row r="78" spans="1:9">
      <c r="A78" s="26" t="s">
        <v>1539</v>
      </c>
      <c r="B78" s="24">
        <v>1000.3274408681249</v>
      </c>
      <c r="C78" s="24">
        <v>48.826726982157055</v>
      </c>
      <c r="D78" s="24">
        <v>1206.1219355268531</v>
      </c>
      <c r="E78" s="24">
        <v>497.78551251861705</v>
      </c>
      <c r="F78" s="24">
        <v>30.00982322604375</v>
      </c>
      <c r="G78" s="24">
        <v>10.00327440868125</v>
      </c>
      <c r="H78" s="24">
        <v>359.49687961877021</v>
      </c>
      <c r="I78" s="24">
        <v>3149.0586652423644</v>
      </c>
    </row>
    <row r="79" spans="1:9">
      <c r="A79" s="26" t="s">
        <v>1529</v>
      </c>
      <c r="B79" s="24">
        <v>152.51270680378997</v>
      </c>
      <c r="C79" s="24">
        <v>7.4442587418734343</v>
      </c>
      <c r="D79" s="24">
        <v>183.88870844429528</v>
      </c>
      <c r="E79" s="24">
        <v>75.893765201563298</v>
      </c>
      <c r="F79" s="24">
        <v>4.5753812041136994</v>
      </c>
      <c r="G79" s="24">
        <v>1.5251270680378999</v>
      </c>
      <c r="H79" s="24">
        <v>54.809895198509253</v>
      </c>
      <c r="I79" s="24">
        <v>480.1142518926041</v>
      </c>
    </row>
    <row r="80" spans="1:9">
      <c r="A80" s="26" t="s">
        <v>1535</v>
      </c>
      <c r="B80" s="24">
        <v>3000.9823226043745</v>
      </c>
      <c r="C80" s="24">
        <v>146.48018094647117</v>
      </c>
      <c r="D80" s="24">
        <v>3618.3658065805594</v>
      </c>
      <c r="E80" s="24">
        <v>1493.3565375558512</v>
      </c>
      <c r="F80" s="24">
        <v>90.02946967813125</v>
      </c>
      <c r="G80" s="24">
        <v>30.00982322604375</v>
      </c>
      <c r="H80" s="24">
        <v>1078.4906388563106</v>
      </c>
      <c r="I80" s="24">
        <v>9447.1759957270933</v>
      </c>
    </row>
    <row r="81" spans="1:9">
      <c r="A81" s="26" t="s">
        <v>1522</v>
      </c>
      <c r="B81" s="24">
        <v>900.29469678131238</v>
      </c>
      <c r="C81" s="24">
        <v>43.944054283941348</v>
      </c>
      <c r="D81" s="24">
        <v>1085.5097419741678</v>
      </c>
      <c r="E81" s="24">
        <v>448.00696126675535</v>
      </c>
      <c r="F81" s="24">
        <v>27.008840903439374</v>
      </c>
      <c r="G81" s="24">
        <v>9.0029469678131253</v>
      </c>
      <c r="H81" s="24">
        <v>323.54719165689318</v>
      </c>
      <c r="I81" s="24">
        <v>2834.152798718128</v>
      </c>
    </row>
    <row r="82" spans="1:9">
      <c r="A82" s="26" t="s">
        <v>1523</v>
      </c>
      <c r="B82" s="24">
        <v>135.56685049225774</v>
      </c>
      <c r="C82" s="24">
        <v>6.6171188816652746</v>
      </c>
      <c r="D82" s="24">
        <v>163.45662972826247</v>
      </c>
      <c r="E82" s="24">
        <v>67.461124623611823</v>
      </c>
      <c r="F82" s="24">
        <v>4.0670055147677324</v>
      </c>
      <c r="G82" s="24">
        <v>1.3556685049225776</v>
      </c>
      <c r="H82" s="24">
        <v>48.719906843119333</v>
      </c>
      <c r="I82" s="24">
        <v>426.76822390453697</v>
      </c>
    </row>
    <row r="83" spans="1:9">
      <c r="A83" s="26" t="s">
        <v>1521</v>
      </c>
      <c r="B83" s="24">
        <v>2000.6548817362498</v>
      </c>
      <c r="C83" s="24">
        <v>97.65345396431411</v>
      </c>
      <c r="D83" s="24">
        <v>2412.2438710537062</v>
      </c>
      <c r="E83" s="24">
        <v>995.57102503723411</v>
      </c>
      <c r="F83" s="24">
        <v>60.0196464520875</v>
      </c>
      <c r="G83" s="24">
        <v>20.0065488173625</v>
      </c>
      <c r="H83" s="24">
        <v>718.99375923754042</v>
      </c>
      <c r="I83" s="24">
        <v>6298.1173304847289</v>
      </c>
    </row>
    <row r="84" spans="1:9">
      <c r="A84" s="26" t="s">
        <v>1526</v>
      </c>
      <c r="B84" s="24">
        <v>40.670055147677324</v>
      </c>
      <c r="C84" s="24">
        <v>1.9851356644995821</v>
      </c>
      <c r="D84" s="24">
        <v>49.036988918478734</v>
      </c>
      <c r="E84" s="24">
        <v>20.238337387083543</v>
      </c>
      <c r="F84" s="24">
        <v>1.2201016544303198</v>
      </c>
      <c r="G84" s="24">
        <v>0.40670055147677325</v>
      </c>
      <c r="H84" s="24">
        <v>14.615972052935797</v>
      </c>
      <c r="I84" s="24">
        <v>128.03046717136107</v>
      </c>
    </row>
    <row r="85" spans="1:9">
      <c r="A85" s="26" t="s">
        <v>1532</v>
      </c>
      <c r="B85" s="24">
        <v>47.44839767229022</v>
      </c>
      <c r="C85" s="24">
        <v>2.3159916085828463</v>
      </c>
      <c r="D85" s="24">
        <v>57.209820404891872</v>
      </c>
      <c r="E85" s="24">
        <v>23.611393618264138</v>
      </c>
      <c r="F85" s="24">
        <v>1.4234519301687065</v>
      </c>
      <c r="G85" s="24">
        <v>0.47448397672290221</v>
      </c>
      <c r="H85" s="24">
        <v>17.051967395091769</v>
      </c>
      <c r="I85" s="24">
        <v>149.36887836658795</v>
      </c>
    </row>
    <row r="86" spans="1:9">
      <c r="A86" s="26" t="s">
        <v>1525</v>
      </c>
      <c r="B86" s="24">
        <v>135.56685049225774</v>
      </c>
      <c r="C86" s="24">
        <v>6.6171188816652746</v>
      </c>
      <c r="D86" s="24">
        <v>163.45662972826247</v>
      </c>
      <c r="E86" s="24">
        <v>67.461124623611823</v>
      </c>
      <c r="F86" s="24">
        <v>4.0670055147677324</v>
      </c>
      <c r="G86" s="24">
        <v>1.3556685049225776</v>
      </c>
      <c r="H86" s="24">
        <v>48.719906843119333</v>
      </c>
      <c r="I86" s="24">
        <v>426.76822390453697</v>
      </c>
    </row>
    <row r="87" spans="1:9">
      <c r="A87" s="26" t="s">
        <v>1538</v>
      </c>
      <c r="B87" s="24">
        <v>1400.4584172153748</v>
      </c>
      <c r="C87" s="24">
        <v>68.357417775019883</v>
      </c>
      <c r="D87" s="24">
        <v>1688.5707097375944</v>
      </c>
      <c r="E87" s="24">
        <v>696.89971752606391</v>
      </c>
      <c r="F87" s="24">
        <v>42.013752516461253</v>
      </c>
      <c r="G87" s="24">
        <v>14.00458417215375</v>
      </c>
      <c r="H87" s="24">
        <v>503.29563146627828</v>
      </c>
      <c r="I87" s="24">
        <v>4408.6821313393102</v>
      </c>
    </row>
    <row r="88" spans="1:9">
      <c r="A88" s="26" t="s">
        <v>1527</v>
      </c>
      <c r="B88" s="24">
        <v>81.340110295354648</v>
      </c>
      <c r="C88" s="24">
        <v>3.9702713289991642</v>
      </c>
      <c r="D88" s="24">
        <v>98.073977836957468</v>
      </c>
      <c r="E88" s="24">
        <v>40.476674774167087</v>
      </c>
      <c r="F88" s="24">
        <v>2.4402033088606396</v>
      </c>
      <c r="G88" s="24">
        <v>0.81340110295354651</v>
      </c>
      <c r="H88" s="24">
        <v>29.231944105871595</v>
      </c>
      <c r="I88" s="24">
        <v>256.06093434272213</v>
      </c>
    </row>
    <row r="89" spans="1:9">
      <c r="A89" s="26" t="s">
        <v>603</v>
      </c>
      <c r="B89" s="24">
        <v>135.56685049225774</v>
      </c>
      <c r="C89" s="24">
        <v>6.6171188816652746</v>
      </c>
      <c r="D89" s="24">
        <v>163.45662972826247</v>
      </c>
      <c r="E89" s="24">
        <v>67.461124623611823</v>
      </c>
      <c r="F89" s="24">
        <v>4.0670055147677324</v>
      </c>
      <c r="G89" s="24">
        <v>1.3556685049225776</v>
      </c>
      <c r="H89" s="24">
        <v>48.719906843119333</v>
      </c>
      <c r="I89" s="24">
        <v>426.76822390453697</v>
      </c>
    </row>
    <row r="90" spans="1:9">
      <c r="A90" s="26" t="s">
        <v>1533</v>
      </c>
      <c r="B90" s="24">
        <v>101.67513786919331</v>
      </c>
      <c r="C90" s="24">
        <v>4.9628391612489562</v>
      </c>
      <c r="D90" s="24">
        <v>122.59247229619685</v>
      </c>
      <c r="E90" s="24">
        <v>50.59584346770886</v>
      </c>
      <c r="F90" s="24">
        <v>3.0502541360757993</v>
      </c>
      <c r="G90" s="24">
        <v>1.0167513786919331</v>
      </c>
      <c r="H90" s="24">
        <v>36.539930132339499</v>
      </c>
      <c r="I90" s="24">
        <v>320.0761679284027</v>
      </c>
    </row>
    <row r="91" spans="1:9">
      <c r="A91" s="26" t="s">
        <v>1540</v>
      </c>
      <c r="B91" s="24">
        <v>1000.3274408681249</v>
      </c>
      <c r="C91" s="24">
        <v>48.826726982157055</v>
      </c>
      <c r="D91" s="24">
        <v>1206.1219355268531</v>
      </c>
      <c r="E91" s="24">
        <v>497.78551251861705</v>
      </c>
      <c r="F91" s="24">
        <v>30.00982322604375</v>
      </c>
      <c r="G91" s="24">
        <v>10.00327440868125</v>
      </c>
      <c r="H91" s="24">
        <v>359.49687961877021</v>
      </c>
      <c r="I91" s="24">
        <v>3149.0586652423644</v>
      </c>
    </row>
    <row r="92" spans="1:9">
      <c r="A92" s="26" t="s">
        <v>1531</v>
      </c>
      <c r="B92" s="24">
        <v>81.340110295354648</v>
      </c>
      <c r="C92" s="24">
        <v>3.9702713289991642</v>
      </c>
      <c r="D92" s="24">
        <v>98.073977836957468</v>
      </c>
      <c r="E92" s="24">
        <v>40.476674774167087</v>
      </c>
      <c r="F92" s="24">
        <v>2.4402033088606396</v>
      </c>
      <c r="G92" s="24">
        <v>0.81340110295354651</v>
      </c>
      <c r="H92" s="24">
        <v>29.231944105871595</v>
      </c>
      <c r="I92" s="24">
        <v>256.06093434272213</v>
      </c>
    </row>
    <row r="93" spans="1:9">
      <c r="A93" s="26" t="s">
        <v>1528</v>
      </c>
      <c r="B93" s="24">
        <v>1400.4584172153748</v>
      </c>
      <c r="C93" s="24">
        <v>68.357417775019883</v>
      </c>
      <c r="D93" s="24">
        <v>1688.5707097375944</v>
      </c>
      <c r="E93" s="24">
        <v>696.89971752606391</v>
      </c>
      <c r="F93" s="24">
        <v>42.013752516461253</v>
      </c>
      <c r="G93" s="24">
        <v>14.004584172153749</v>
      </c>
      <c r="H93" s="24">
        <v>503.29563146627834</v>
      </c>
      <c r="I93" s="24">
        <v>4408.6821313393102</v>
      </c>
    </row>
    <row r="94" spans="1:9">
      <c r="A94" s="26" t="s">
        <v>1520</v>
      </c>
      <c r="B94" s="24">
        <v>40.670055147677324</v>
      </c>
      <c r="C94" s="24">
        <v>1.9851356644995821</v>
      </c>
      <c r="D94" s="24">
        <v>49.036988918478734</v>
      </c>
      <c r="E94" s="24">
        <v>20.238337387083543</v>
      </c>
      <c r="F94" s="24">
        <v>1.2201016544303198</v>
      </c>
      <c r="G94" s="24">
        <v>0.40670055147677325</v>
      </c>
      <c r="H94" s="24">
        <v>14.615972052935797</v>
      </c>
      <c r="I94" s="24">
        <v>128.03046717136107</v>
      </c>
    </row>
    <row r="95" spans="1:9">
      <c r="A95" s="26" t="s">
        <v>1537</v>
      </c>
      <c r="B95" s="24">
        <v>2000.6548817362498</v>
      </c>
      <c r="C95" s="24">
        <v>97.65345396431411</v>
      </c>
      <c r="D95" s="24">
        <v>2412.2438710537062</v>
      </c>
      <c r="E95" s="24">
        <v>995.57102503723411</v>
      </c>
      <c r="F95" s="24">
        <v>60.0196464520875</v>
      </c>
      <c r="G95" s="24">
        <v>20.0065488173625</v>
      </c>
      <c r="H95" s="24">
        <v>718.99375923754042</v>
      </c>
      <c r="I95" s="24">
        <v>6298.1173304847289</v>
      </c>
    </row>
    <row r="96" spans="1:9">
      <c r="A96" s="26" t="s">
        <v>620</v>
      </c>
      <c r="B96" s="24">
        <v>6101.9973892955604</v>
      </c>
      <c r="C96" s="24">
        <v>297.84303459115802</v>
      </c>
      <c r="D96" s="24">
        <v>7357.343806713804</v>
      </c>
      <c r="E96" s="24">
        <v>3036.4916263635641</v>
      </c>
      <c r="F96" s="24">
        <v>183.05992167886689</v>
      </c>
      <c r="G96" s="24">
        <v>61.019973892955626</v>
      </c>
      <c r="H96" s="24">
        <v>2192.9309656744981</v>
      </c>
      <c r="I96" s="24">
        <v>19209.257857978424</v>
      </c>
    </row>
    <row r="97" spans="1:9">
      <c r="A97" s="26" t="s">
        <v>1534</v>
      </c>
      <c r="B97" s="24">
        <v>1260.4125754938375</v>
      </c>
      <c r="C97" s="24">
        <v>61.521675997517889</v>
      </c>
      <c r="D97" s="24">
        <v>1519.7136387638352</v>
      </c>
      <c r="E97" s="24">
        <v>627.20974577345748</v>
      </c>
      <c r="F97" s="24">
        <v>37.812377264815126</v>
      </c>
      <c r="G97" s="24">
        <v>12.604125754938375</v>
      </c>
      <c r="H97" s="24">
        <v>452.9660683196505</v>
      </c>
      <c r="I97" s="24">
        <v>3967.8139182053797</v>
      </c>
    </row>
    <row r="98" spans="1:9">
      <c r="A98" s="26" t="s">
        <v>1536</v>
      </c>
      <c r="B98" s="24">
        <v>4001.3097634724991</v>
      </c>
      <c r="C98" s="24">
        <v>195.30690792862822</v>
      </c>
      <c r="D98" s="24">
        <v>4824.4877421074125</v>
      </c>
      <c r="E98" s="24">
        <v>1991.1420500744682</v>
      </c>
      <c r="F98" s="24">
        <v>120.039292904175</v>
      </c>
      <c r="G98" s="24">
        <v>40.013097634725</v>
      </c>
      <c r="H98" s="24">
        <v>1437.9875184750808</v>
      </c>
      <c r="I98" s="24">
        <v>12596.234660969458</v>
      </c>
    </row>
    <row r="99" spans="1:9">
      <c r="A99" s="26" t="s">
        <v>1530</v>
      </c>
      <c r="B99" s="24">
        <v>11278.229105493738</v>
      </c>
      <c r="C99" s="24">
        <v>550.49875758507494</v>
      </c>
      <c r="D99" s="24">
        <v>13598.4668242513</v>
      </c>
      <c r="E99" s="24">
        <v>5612.3013587514979</v>
      </c>
      <c r="F99" s="24">
        <v>338.34687316481228</v>
      </c>
      <c r="G99" s="24">
        <v>112.78229105493742</v>
      </c>
      <c r="H99" s="24">
        <v>4053.1610004939421</v>
      </c>
      <c r="I99" s="24">
        <v>35504.179573861984</v>
      </c>
    </row>
    <row r="100" spans="1:9">
      <c r="A100" s="26" t="s">
        <v>1524</v>
      </c>
      <c r="B100" s="24">
        <v>101.67513786919331</v>
      </c>
      <c r="C100" s="24">
        <v>4.9628391612489562</v>
      </c>
      <c r="D100" s="24">
        <v>122.59247229619685</v>
      </c>
      <c r="E100" s="24">
        <v>50.59584346770886</v>
      </c>
      <c r="F100" s="24">
        <v>3.0502541360757993</v>
      </c>
      <c r="G100" s="24">
        <v>1.0167513786919331</v>
      </c>
      <c r="H100" s="24">
        <v>36.539930132339499</v>
      </c>
      <c r="I100" s="24">
        <v>320.0761679284027</v>
      </c>
    </row>
    <row r="101" spans="1:9">
      <c r="A101" s="25" t="s">
        <v>25</v>
      </c>
      <c r="B101" s="24">
        <v>15495.939685695423</v>
      </c>
      <c r="C101" s="24">
        <v>727.91703448145779</v>
      </c>
      <c r="D101" s="24">
        <v>22169.899594474089</v>
      </c>
      <c r="E101" s="24">
        <v>8123.927117626481</v>
      </c>
      <c r="F101" s="24">
        <v>464.87819057086239</v>
      </c>
      <c r="G101" s="24">
        <v>154.95939685695419</v>
      </c>
      <c r="H101" s="24">
        <v>6872.1719912699991</v>
      </c>
      <c r="I101" s="24">
        <v>58679.470800160932</v>
      </c>
    </row>
    <row r="102" spans="1:9">
      <c r="A102" s="26" t="s">
        <v>1187</v>
      </c>
      <c r="B102" s="24">
        <v>556.18123295131204</v>
      </c>
      <c r="C102" s="24">
        <v>26.126443567529357</v>
      </c>
      <c r="D102" s="24">
        <v>795.72341793791838</v>
      </c>
      <c r="E102" s="24">
        <v>291.58449841277383</v>
      </c>
      <c r="F102" s="24">
        <v>16.685436988539358</v>
      </c>
      <c r="G102" s="24">
        <v>5.5618123295131205</v>
      </c>
      <c r="H102" s="24">
        <v>246.65642540454238</v>
      </c>
      <c r="I102" s="24">
        <v>2106.1272230358049</v>
      </c>
    </row>
    <row r="103" spans="1:9">
      <c r="A103" s="26" t="s">
        <v>2018</v>
      </c>
      <c r="B103" s="24">
        <v>778.65372613183683</v>
      </c>
      <c r="C103" s="24">
        <v>36.577020994541101</v>
      </c>
      <c r="D103" s="24">
        <v>1114.0127851130858</v>
      </c>
      <c r="E103" s="24">
        <v>408.21829777788338</v>
      </c>
      <c r="F103" s="24">
        <v>23.359611783955103</v>
      </c>
      <c r="G103" s="24">
        <v>7.7865372613183688</v>
      </c>
      <c r="H103" s="24">
        <v>345.31899556635932</v>
      </c>
      <c r="I103" s="24">
        <v>2948.5781122501267</v>
      </c>
    </row>
    <row r="104" spans="1:9">
      <c r="A104" s="26" t="s">
        <v>2013</v>
      </c>
      <c r="B104" s="24">
        <v>889.88997272209929</v>
      </c>
      <c r="C104" s="24">
        <v>41.80230970804697</v>
      </c>
      <c r="D104" s="24">
        <v>1273.1574687006694</v>
      </c>
      <c r="E104" s="24">
        <v>466.5351974604381</v>
      </c>
      <c r="F104" s="24">
        <v>26.696699181662975</v>
      </c>
      <c r="G104" s="24">
        <v>8.8988997272209929</v>
      </c>
      <c r="H104" s="24">
        <v>394.65028064726778</v>
      </c>
      <c r="I104" s="24">
        <v>3369.8035568572877</v>
      </c>
    </row>
    <row r="105" spans="1:9">
      <c r="A105" s="26" t="s">
        <v>2026</v>
      </c>
      <c r="B105" s="24">
        <v>444.94498636104964</v>
      </c>
      <c r="C105" s="24">
        <v>20.901154854023488</v>
      </c>
      <c r="D105" s="24">
        <v>636.57873435033468</v>
      </c>
      <c r="E105" s="24">
        <v>233.26759873021908</v>
      </c>
      <c r="F105" s="24">
        <v>13.348349590831489</v>
      </c>
      <c r="G105" s="24">
        <v>4.4494498636104973</v>
      </c>
      <c r="H105" s="24">
        <v>197.32514032363392</v>
      </c>
      <c r="I105" s="24">
        <v>1684.9017784286439</v>
      </c>
    </row>
    <row r="106" spans="1:9">
      <c r="A106" s="26" t="s">
        <v>2010</v>
      </c>
      <c r="B106" s="24">
        <v>444.94498636104964</v>
      </c>
      <c r="C106" s="24">
        <v>20.901154854023488</v>
      </c>
      <c r="D106" s="24">
        <v>636.57873435033468</v>
      </c>
      <c r="E106" s="24">
        <v>233.26759873021908</v>
      </c>
      <c r="F106" s="24">
        <v>13.348349590831489</v>
      </c>
      <c r="G106" s="24">
        <v>4.4494498636104973</v>
      </c>
      <c r="H106" s="24">
        <v>197.32514032363392</v>
      </c>
      <c r="I106" s="24">
        <v>1684.9017784286439</v>
      </c>
    </row>
    <row r="107" spans="1:9">
      <c r="A107" s="26" t="s">
        <v>2011</v>
      </c>
      <c r="B107" s="24">
        <v>889.88997272209929</v>
      </c>
      <c r="C107" s="24">
        <v>41.80230970804697</v>
      </c>
      <c r="D107" s="24">
        <v>1273.1574687006694</v>
      </c>
      <c r="E107" s="24">
        <v>466.5351974604381</v>
      </c>
      <c r="F107" s="24">
        <v>26.696699181662975</v>
      </c>
      <c r="G107" s="24">
        <v>8.8988997272209929</v>
      </c>
      <c r="H107" s="24">
        <v>394.65028064726778</v>
      </c>
      <c r="I107" s="24">
        <v>3369.8035568572877</v>
      </c>
    </row>
    <row r="108" spans="1:9">
      <c r="A108" s="26" t="s">
        <v>2009</v>
      </c>
      <c r="B108" s="24">
        <v>77.865372613183681</v>
      </c>
      <c r="C108" s="24">
        <v>3.6577020994541098</v>
      </c>
      <c r="D108" s="24">
        <v>111.40127851130858</v>
      </c>
      <c r="E108" s="24">
        <v>40.821829777788338</v>
      </c>
      <c r="F108" s="24">
        <v>2.3359611783955105</v>
      </c>
      <c r="G108" s="24">
        <v>0.77865372613183692</v>
      </c>
      <c r="H108" s="24">
        <v>34.531899556635935</v>
      </c>
      <c r="I108" s="24">
        <v>294.85781122501271</v>
      </c>
    </row>
    <row r="109" spans="1:9">
      <c r="A109" s="26" t="s">
        <v>2021</v>
      </c>
      <c r="B109" s="24">
        <v>912.13722204015176</v>
      </c>
      <c r="C109" s="24">
        <v>42.847367450748145</v>
      </c>
      <c r="D109" s="24">
        <v>1304.9864054181862</v>
      </c>
      <c r="E109" s="24">
        <v>478.19857739694908</v>
      </c>
      <c r="F109" s="24">
        <v>27.364116661204548</v>
      </c>
      <c r="G109" s="24">
        <v>9.1213722204015184</v>
      </c>
      <c r="H109" s="24">
        <v>404.51653766344947</v>
      </c>
      <c r="I109" s="24">
        <v>3454.0486457787197</v>
      </c>
    </row>
    <row r="110" spans="1:9">
      <c r="A110" s="26" t="s">
        <v>2017</v>
      </c>
      <c r="B110" s="24">
        <v>611.79935624644327</v>
      </c>
      <c r="C110" s="24">
        <v>28.739087924282295</v>
      </c>
      <c r="D110" s="24">
        <v>875.29575973171029</v>
      </c>
      <c r="E110" s="24">
        <v>320.74294825405121</v>
      </c>
      <c r="F110" s="24">
        <v>18.353980687393296</v>
      </c>
      <c r="G110" s="24">
        <v>6.1179935624644335</v>
      </c>
      <c r="H110" s="24">
        <v>271.32206794499666</v>
      </c>
      <c r="I110" s="24">
        <v>2316.7399453393855</v>
      </c>
    </row>
    <row r="111" spans="1:9">
      <c r="A111" s="26" t="s">
        <v>2019</v>
      </c>
      <c r="B111" s="24">
        <v>333.70873977078725</v>
      </c>
      <c r="C111" s="24">
        <v>15.675866140517615</v>
      </c>
      <c r="D111" s="24">
        <v>477.43405076275104</v>
      </c>
      <c r="E111" s="24">
        <v>174.9506990476643</v>
      </c>
      <c r="F111" s="24">
        <v>10.011262193123617</v>
      </c>
      <c r="G111" s="24">
        <v>3.3370873977078728</v>
      </c>
      <c r="H111" s="24">
        <v>147.99385524272543</v>
      </c>
      <c r="I111" s="24">
        <v>1263.676333821483</v>
      </c>
    </row>
    <row r="112" spans="1:9">
      <c r="A112" s="26" t="s">
        <v>2025</v>
      </c>
      <c r="B112" s="24">
        <v>1390.4530823782802</v>
      </c>
      <c r="C112" s="24">
        <v>65.316108918823403</v>
      </c>
      <c r="D112" s="24">
        <v>1989.308544844796</v>
      </c>
      <c r="E112" s="24">
        <v>728.96124603193448</v>
      </c>
      <c r="F112" s="24">
        <v>41.713592471348392</v>
      </c>
      <c r="G112" s="24">
        <v>13.904530823782801</v>
      </c>
      <c r="H112" s="24">
        <v>616.64106351135592</v>
      </c>
      <c r="I112" s="24">
        <v>5265.318057589513</v>
      </c>
    </row>
    <row r="113" spans="1:9">
      <c r="A113" s="26" t="s">
        <v>2015</v>
      </c>
      <c r="B113" s="24">
        <v>556.18123295131204</v>
      </c>
      <c r="C113" s="24">
        <v>26.126443567529357</v>
      </c>
      <c r="D113" s="24">
        <v>795.72341793791838</v>
      </c>
      <c r="E113" s="24">
        <v>291.58449841277383</v>
      </c>
      <c r="F113" s="24">
        <v>16.685436988539358</v>
      </c>
      <c r="G113" s="24">
        <v>5.5618123295131205</v>
      </c>
      <c r="H113" s="24">
        <v>246.65642540454238</v>
      </c>
      <c r="I113" s="24">
        <v>2106.1272230358049</v>
      </c>
    </row>
    <row r="114" spans="1:9">
      <c r="A114" s="26" t="s">
        <v>2008</v>
      </c>
      <c r="B114" s="24">
        <v>111.23624659026241</v>
      </c>
      <c r="C114" s="24">
        <v>5.2252887135058721</v>
      </c>
      <c r="D114" s="24">
        <v>159.14468358758367</v>
      </c>
      <c r="E114" s="24">
        <v>58.316899682554769</v>
      </c>
      <c r="F114" s="24">
        <v>3.3370873977078723</v>
      </c>
      <c r="G114" s="24">
        <v>1.1123624659026243</v>
      </c>
      <c r="H114" s="24">
        <v>49.331285080908479</v>
      </c>
      <c r="I114" s="24">
        <v>421.22544460716097</v>
      </c>
    </row>
    <row r="115" spans="1:9">
      <c r="A115" s="26" t="s">
        <v>2012</v>
      </c>
      <c r="B115" s="24">
        <v>278.09061647565602</v>
      </c>
      <c r="C115" s="24">
        <v>13.063221783764678</v>
      </c>
      <c r="D115" s="24">
        <v>397.86170896895919</v>
      </c>
      <c r="E115" s="24">
        <v>145.79224920638691</v>
      </c>
      <c r="F115" s="24">
        <v>8.342718494269679</v>
      </c>
      <c r="G115" s="24">
        <v>2.7809061647565603</v>
      </c>
      <c r="H115" s="24">
        <v>123.32821270227119</v>
      </c>
      <c r="I115" s="24">
        <v>1053.0636115179025</v>
      </c>
    </row>
    <row r="116" spans="1:9">
      <c r="A116" s="26" t="s">
        <v>2024</v>
      </c>
      <c r="B116" s="24">
        <v>278.09061647565602</v>
      </c>
      <c r="C116" s="24">
        <v>13.063221783764678</v>
      </c>
      <c r="D116" s="24">
        <v>397.86170896895919</v>
      </c>
      <c r="E116" s="24">
        <v>145.79224920638691</v>
      </c>
      <c r="F116" s="24">
        <v>8.342718494269679</v>
      </c>
      <c r="G116" s="24">
        <v>2.7809061647565603</v>
      </c>
      <c r="H116" s="24">
        <v>123.32821270227119</v>
      </c>
      <c r="I116" s="24">
        <v>1053.0636115179025</v>
      </c>
    </row>
    <row r="117" spans="1:9">
      <c r="A117" s="26" t="s">
        <v>2023</v>
      </c>
      <c r="B117" s="24">
        <v>278.09061647565602</v>
      </c>
      <c r="C117" s="24">
        <v>13.063221783764678</v>
      </c>
      <c r="D117" s="24">
        <v>397.86170896895919</v>
      </c>
      <c r="E117" s="24">
        <v>145.79224920638691</v>
      </c>
      <c r="F117" s="24">
        <v>8.342718494269679</v>
      </c>
      <c r="G117" s="24">
        <v>2.7809061647565603</v>
      </c>
      <c r="H117" s="24">
        <v>123.32821270227119</v>
      </c>
      <c r="I117" s="24">
        <v>1053.0636115179025</v>
      </c>
    </row>
    <row r="118" spans="1:9">
      <c r="A118" s="26" t="s">
        <v>2027</v>
      </c>
      <c r="B118" s="24">
        <v>278.09061647565602</v>
      </c>
      <c r="C118" s="24">
        <v>13.063221783764678</v>
      </c>
      <c r="D118" s="24">
        <v>397.86170896895919</v>
      </c>
      <c r="E118" s="24">
        <v>145.79224920638691</v>
      </c>
      <c r="F118" s="24">
        <v>8.3427184942696808</v>
      </c>
      <c r="G118" s="24">
        <v>2.7809061647565607</v>
      </c>
      <c r="H118" s="24">
        <v>123.3282127022712</v>
      </c>
      <c r="I118" s="24">
        <v>1053.0636115179025</v>
      </c>
    </row>
    <row r="119" spans="1:9">
      <c r="A119" s="26" t="s">
        <v>1508</v>
      </c>
      <c r="B119" s="24">
        <v>1112.3624659026241</v>
      </c>
      <c r="C119" s="24">
        <v>52.252887135058714</v>
      </c>
      <c r="D119" s="24">
        <v>1591.4468358758368</v>
      </c>
      <c r="E119" s="24">
        <v>583.16899682554765</v>
      </c>
      <c r="F119" s="24">
        <v>33.370873977078716</v>
      </c>
      <c r="G119" s="24">
        <v>11.123624659026241</v>
      </c>
      <c r="H119" s="24">
        <v>493.31285080908475</v>
      </c>
      <c r="I119" s="24">
        <v>4212.2544460716099</v>
      </c>
    </row>
    <row r="120" spans="1:9">
      <c r="A120" s="26" t="s">
        <v>2020</v>
      </c>
      <c r="B120" s="24">
        <v>389.32686306591842</v>
      </c>
      <c r="C120" s="24">
        <v>18.288510497270551</v>
      </c>
      <c r="D120" s="24">
        <v>557.00639255654289</v>
      </c>
      <c r="E120" s="24">
        <v>204.10914888894169</v>
      </c>
      <c r="F120" s="24">
        <v>11.679805891977551</v>
      </c>
      <c r="G120" s="24">
        <v>3.8932686306591844</v>
      </c>
      <c r="H120" s="24">
        <v>172.65949778317966</v>
      </c>
      <c r="I120" s="24">
        <v>1474.2890561250633</v>
      </c>
    </row>
    <row r="121" spans="1:9">
      <c r="A121" s="26" t="s">
        <v>2022</v>
      </c>
      <c r="B121" s="24">
        <v>389.32686306591842</v>
      </c>
      <c r="C121" s="24">
        <v>18.288510497270551</v>
      </c>
      <c r="D121" s="24">
        <v>557.00639255654289</v>
      </c>
      <c r="E121" s="24">
        <v>204.10914888894169</v>
      </c>
      <c r="F121" s="24">
        <v>11.679805891977551</v>
      </c>
      <c r="G121" s="24">
        <v>3.8932686306591844</v>
      </c>
      <c r="H121" s="24">
        <v>172.65949778317966</v>
      </c>
      <c r="I121" s="24">
        <v>1474.2890561250633</v>
      </c>
    </row>
    <row r="122" spans="1:9">
      <c r="A122" s="26" t="s">
        <v>2016</v>
      </c>
      <c r="B122" s="24">
        <v>1668.5436988539363</v>
      </c>
      <c r="C122" s="24">
        <v>78.379330702588064</v>
      </c>
      <c r="D122" s="24">
        <v>2387.1702538137552</v>
      </c>
      <c r="E122" s="24">
        <v>874.75349523832153</v>
      </c>
      <c r="F122" s="24">
        <v>50.056310965618067</v>
      </c>
      <c r="G122" s="24">
        <v>16.685436988539362</v>
      </c>
      <c r="H122" s="24">
        <v>739.96927621362715</v>
      </c>
      <c r="I122" s="24">
        <v>6318.3816691074144</v>
      </c>
    </row>
    <row r="123" spans="1:9">
      <c r="A123" s="26" t="s">
        <v>2007</v>
      </c>
      <c r="B123" s="24">
        <v>1612.9255755588049</v>
      </c>
      <c r="C123" s="24">
        <v>75.766686345835126</v>
      </c>
      <c r="D123" s="24">
        <v>2307.5979120199636</v>
      </c>
      <c r="E123" s="24">
        <v>845.59504539704403</v>
      </c>
      <c r="F123" s="24">
        <v>48.387767266764143</v>
      </c>
      <c r="G123" s="24">
        <v>16.129255755588048</v>
      </c>
      <c r="H123" s="24">
        <v>715.30363367317284</v>
      </c>
      <c r="I123" s="24">
        <v>6107.7689468038343</v>
      </c>
    </row>
    <row r="124" spans="1:9">
      <c r="A124" s="26" t="s">
        <v>2014</v>
      </c>
      <c r="B124" s="24">
        <v>889.88997272209929</v>
      </c>
      <c r="C124" s="24">
        <v>41.80230970804697</v>
      </c>
      <c r="D124" s="24">
        <v>1273.1574687006694</v>
      </c>
      <c r="E124" s="24">
        <v>466.5351974604381</v>
      </c>
      <c r="F124" s="24">
        <v>26.696699181662975</v>
      </c>
      <c r="G124" s="24">
        <v>8.8988997272209929</v>
      </c>
      <c r="H124" s="24">
        <v>394.65028064726778</v>
      </c>
      <c r="I124" s="24">
        <v>3369.8035568572877</v>
      </c>
    </row>
    <row r="125" spans="1:9">
      <c r="A125" s="26" t="s">
        <v>2028</v>
      </c>
      <c r="B125" s="24">
        <v>278.09061647565602</v>
      </c>
      <c r="C125" s="24">
        <v>13.063221783764678</v>
      </c>
      <c r="D125" s="24">
        <v>397.86170896895919</v>
      </c>
      <c r="E125" s="24">
        <v>145.79224920638691</v>
      </c>
      <c r="F125" s="24">
        <v>8.342718494269679</v>
      </c>
      <c r="G125" s="24">
        <v>2.7809061647565603</v>
      </c>
      <c r="H125" s="24">
        <v>123.32821270227119</v>
      </c>
      <c r="I125" s="24">
        <v>1053.0636115179025</v>
      </c>
    </row>
    <row r="126" spans="1:9">
      <c r="A126" s="26" t="s">
        <v>2093</v>
      </c>
      <c r="B126" s="24">
        <v>45.225034307971278</v>
      </c>
      <c r="C126" s="24">
        <v>2.1244321754923812</v>
      </c>
      <c r="D126" s="24">
        <v>64.703044158717205</v>
      </c>
      <c r="E126" s="24">
        <v>23.709751719624585</v>
      </c>
      <c r="F126" s="24">
        <v>1.3567510292391383</v>
      </c>
      <c r="G126" s="24">
        <v>0.45225034307971285</v>
      </c>
      <c r="H126" s="24">
        <v>20.056493531809796</v>
      </c>
      <c r="I126" s="24">
        <v>171.25654422626783</v>
      </c>
    </row>
    <row r="127" spans="1:9">
      <c r="A127" s="25" t="s">
        <v>17</v>
      </c>
      <c r="B127" s="24">
        <v>36126.560651563072</v>
      </c>
      <c r="C127" s="24">
        <v>3485.2967782945179</v>
      </c>
      <c r="D127" s="24">
        <v>109766.84904762097</v>
      </c>
      <c r="E127" s="24">
        <v>44559.022397216213</v>
      </c>
      <c r="F127" s="24">
        <v>1083.7968195468923</v>
      </c>
      <c r="G127" s="24">
        <v>361.26560651563091</v>
      </c>
      <c r="H127" s="24">
        <v>25400.605355622189</v>
      </c>
      <c r="I127" s="24">
        <v>223285.12543262416</v>
      </c>
    </row>
    <row r="128" spans="1:9">
      <c r="A128" s="26" t="s">
        <v>1780</v>
      </c>
      <c r="B128" s="24">
        <v>284.78491518639345</v>
      </c>
      <c r="C128" s="24">
        <v>27.474520948150918</v>
      </c>
      <c r="D128" s="24">
        <v>865.28975447741311</v>
      </c>
      <c r="E128" s="24">
        <v>351.2578331652166</v>
      </c>
      <c r="F128" s="24">
        <v>8.5435474555918027</v>
      </c>
      <c r="G128" s="24">
        <v>2.8478491518639348</v>
      </c>
      <c r="H128" s="24">
        <v>200.23243595348828</v>
      </c>
      <c r="I128" s="24">
        <v>1760.1519314837358</v>
      </c>
    </row>
    <row r="129" spans="1:9">
      <c r="A129" s="26" t="s">
        <v>1775</v>
      </c>
      <c r="B129" s="24">
        <v>92.627415645466741</v>
      </c>
      <c r="C129" s="24">
        <v>8.9361961811032344</v>
      </c>
      <c r="D129" s="24">
        <v>281.43890166824616</v>
      </c>
      <c r="E129" s="24">
        <v>114.24799410469285</v>
      </c>
      <c r="F129" s="24">
        <v>2.7788224693640018</v>
      </c>
      <c r="G129" s="24">
        <v>0.92627415645466749</v>
      </c>
      <c r="H129" s="24">
        <v>65.126388659416619</v>
      </c>
      <c r="I129" s="24">
        <v>572.49635027194302</v>
      </c>
    </row>
    <row r="130" spans="1:9">
      <c r="A130" s="26" t="s">
        <v>1462</v>
      </c>
      <c r="B130" s="24">
        <v>626.52681341006564</v>
      </c>
      <c r="C130" s="24">
        <v>60.443946085932019</v>
      </c>
      <c r="D130" s="24">
        <v>1903.6374598503089</v>
      </c>
      <c r="E130" s="24">
        <v>772.76723296347654</v>
      </c>
      <c r="F130" s="24">
        <v>18.795804402301968</v>
      </c>
      <c r="G130" s="24">
        <v>6.2652681341006566</v>
      </c>
      <c r="H130" s="24">
        <v>440.51135909767424</v>
      </c>
      <c r="I130" s="24">
        <v>3872.3342492642187</v>
      </c>
    </row>
    <row r="131" spans="1:9">
      <c r="A131" s="26" t="s">
        <v>1762</v>
      </c>
      <c r="B131" s="24">
        <v>1124.9634231006523</v>
      </c>
      <c r="C131" s="24">
        <v>108.53043643007942</v>
      </c>
      <c r="D131" s="24">
        <v>3418.0859738786544</v>
      </c>
      <c r="E131" s="24">
        <v>1387.5461561221753</v>
      </c>
      <c r="F131" s="24">
        <v>33.748902693019573</v>
      </c>
      <c r="G131" s="24">
        <v>11.249634231006524</v>
      </c>
      <c r="H131" s="24">
        <v>790.96242305737314</v>
      </c>
      <c r="I131" s="24">
        <v>6952.9895595880716</v>
      </c>
    </row>
    <row r="132" spans="1:9">
      <c r="A132" s="26" t="s">
        <v>1761</v>
      </c>
      <c r="B132" s="24">
        <v>23.156853911366685</v>
      </c>
      <c r="C132" s="24">
        <v>2.2340490452758086</v>
      </c>
      <c r="D132" s="24">
        <v>70.35972541706154</v>
      </c>
      <c r="E132" s="24">
        <v>28.561998526173209</v>
      </c>
      <c r="F132" s="24">
        <v>0.69470561734100045</v>
      </c>
      <c r="G132" s="24">
        <v>0.23156853911366687</v>
      </c>
      <c r="H132" s="24">
        <v>16.281597164854151</v>
      </c>
      <c r="I132" s="24">
        <v>143.12408756798575</v>
      </c>
    </row>
    <row r="133" spans="1:9">
      <c r="A133" s="26" t="s">
        <v>1766</v>
      </c>
      <c r="B133" s="24">
        <v>3986.9888126095079</v>
      </c>
      <c r="C133" s="24">
        <v>384.64329327411281</v>
      </c>
      <c r="D133" s="24">
        <v>12114.056562683783</v>
      </c>
      <c r="E133" s="24">
        <v>4917.6096643130322</v>
      </c>
      <c r="F133" s="24">
        <v>119.60966437828526</v>
      </c>
      <c r="G133" s="24">
        <v>39.869888126095091</v>
      </c>
      <c r="H133" s="24">
        <v>2803.2541033488355</v>
      </c>
      <c r="I133" s="24">
        <v>24642.127040772299</v>
      </c>
    </row>
    <row r="134" spans="1:9">
      <c r="A134" s="26" t="s">
        <v>1757</v>
      </c>
      <c r="B134" s="24">
        <v>208.41168520230013</v>
      </c>
      <c r="C134" s="24">
        <v>20.106441407482276</v>
      </c>
      <c r="D134" s="24">
        <v>633.23752875355387</v>
      </c>
      <c r="E134" s="24">
        <v>257.05798673555887</v>
      </c>
      <c r="F134" s="24">
        <v>6.252350556069004</v>
      </c>
      <c r="G134" s="24">
        <v>2.0841168520230018</v>
      </c>
      <c r="H134" s="24">
        <v>146.53437448368737</v>
      </c>
      <c r="I134" s="24">
        <v>1288.1167881118718</v>
      </c>
    </row>
    <row r="135" spans="1:9">
      <c r="A135" s="26" t="s">
        <v>1783</v>
      </c>
      <c r="B135" s="24">
        <v>284.78491518639345</v>
      </c>
      <c r="C135" s="24">
        <v>27.474520948150918</v>
      </c>
      <c r="D135" s="24">
        <v>865.28975447741311</v>
      </c>
      <c r="E135" s="24">
        <v>351.2578331652166</v>
      </c>
      <c r="F135" s="24">
        <v>8.5435474555918027</v>
      </c>
      <c r="G135" s="24">
        <v>2.8478491518639348</v>
      </c>
      <c r="H135" s="24">
        <v>200.23243595348828</v>
      </c>
      <c r="I135" s="24">
        <v>1760.1519314837358</v>
      </c>
    </row>
    <row r="136" spans="1:9">
      <c r="A136" s="26" t="s">
        <v>1774</v>
      </c>
      <c r="B136" s="24">
        <v>1405.562349413633</v>
      </c>
      <c r="C136" s="24">
        <v>135.60111562658409</v>
      </c>
      <c r="D136" s="24">
        <v>4270.6570305200185</v>
      </c>
      <c r="E136" s="24">
        <v>1733.6409300699952</v>
      </c>
      <c r="F136" s="24">
        <v>42.166870482408989</v>
      </c>
      <c r="G136" s="24">
        <v>14.055623494136332</v>
      </c>
      <c r="H136" s="24">
        <v>988.25168785150072</v>
      </c>
      <c r="I136" s="24">
        <v>8687.2694170685754</v>
      </c>
    </row>
    <row r="137" spans="1:9">
      <c r="A137" s="26" t="s">
        <v>1786</v>
      </c>
      <c r="B137" s="24">
        <v>569.5698303727869</v>
      </c>
      <c r="C137" s="24">
        <v>54.949041896301836</v>
      </c>
      <c r="D137" s="24">
        <v>1730.5795089548262</v>
      </c>
      <c r="E137" s="24">
        <v>702.51566633043319</v>
      </c>
      <c r="F137" s="24">
        <v>17.087094911183605</v>
      </c>
      <c r="G137" s="24">
        <v>5.6956983037278697</v>
      </c>
      <c r="H137" s="24">
        <v>400.46487190697655</v>
      </c>
      <c r="I137" s="24">
        <v>3520.3038629674716</v>
      </c>
    </row>
    <row r="138" spans="1:9">
      <c r="A138" s="26" t="s">
        <v>1781</v>
      </c>
      <c r="B138" s="24">
        <v>1139.1396607455738</v>
      </c>
      <c r="C138" s="24">
        <v>109.89808379260367</v>
      </c>
      <c r="D138" s="24">
        <v>3461.1590179096524</v>
      </c>
      <c r="E138" s="24">
        <v>1405.0313326608664</v>
      </c>
      <c r="F138" s="24">
        <v>34.174189822367211</v>
      </c>
      <c r="G138" s="24">
        <v>11.391396607455739</v>
      </c>
      <c r="H138" s="24">
        <v>800.92974381395311</v>
      </c>
      <c r="I138" s="24">
        <v>7040.6077259349431</v>
      </c>
    </row>
    <row r="139" spans="1:9">
      <c r="A139" s="26" t="s">
        <v>1773</v>
      </c>
      <c r="B139" s="24">
        <v>77.189513037888943</v>
      </c>
      <c r="C139" s="24">
        <v>7.4468301509193617</v>
      </c>
      <c r="D139" s="24">
        <v>234.53241805687176</v>
      </c>
      <c r="E139" s="24">
        <v>95.206661753910694</v>
      </c>
      <c r="F139" s="24">
        <v>2.3156853911366677</v>
      </c>
      <c r="G139" s="24">
        <v>0.77189513037888946</v>
      </c>
      <c r="H139" s="24">
        <v>54.271990549513838</v>
      </c>
      <c r="I139" s="24">
        <v>477.08029189328579</v>
      </c>
    </row>
    <row r="140" spans="1:9">
      <c r="A140" s="26" t="s">
        <v>1759</v>
      </c>
      <c r="B140" s="24">
        <v>1884.3750676232289</v>
      </c>
      <c r="C140" s="24">
        <v>181.79439818890137</v>
      </c>
      <c r="D140" s="24">
        <v>5725.4803631009408</v>
      </c>
      <c r="E140" s="24">
        <v>2324.2154616605148</v>
      </c>
      <c r="F140" s="24">
        <v>56.531252028696869</v>
      </c>
      <c r="G140" s="24">
        <v>18.843750676232293</v>
      </c>
      <c r="H140" s="24">
        <v>1324.905182541936</v>
      </c>
      <c r="I140" s="24">
        <v>11646.636595010539</v>
      </c>
    </row>
    <row r="141" spans="1:9">
      <c r="A141" s="26" t="s">
        <v>1784</v>
      </c>
      <c r="B141" s="24">
        <v>284.78491518639345</v>
      </c>
      <c r="C141" s="24">
        <v>27.474520948150918</v>
      </c>
      <c r="D141" s="24">
        <v>865.28975447741311</v>
      </c>
      <c r="E141" s="24">
        <v>351.2578331652166</v>
      </c>
      <c r="F141" s="24">
        <v>8.5435474555918027</v>
      </c>
      <c r="G141" s="24">
        <v>2.8478491518639348</v>
      </c>
      <c r="H141" s="24">
        <v>200.23243595348828</v>
      </c>
      <c r="I141" s="24">
        <v>1760.1519314837358</v>
      </c>
    </row>
    <row r="142" spans="1:9">
      <c r="A142" s="26" t="s">
        <v>1768</v>
      </c>
      <c r="B142" s="24">
        <v>30.875805215155577</v>
      </c>
      <c r="C142" s="24">
        <v>2.9787320603677445</v>
      </c>
      <c r="D142" s="24">
        <v>93.812967222748711</v>
      </c>
      <c r="E142" s="24">
        <v>38.082664701564276</v>
      </c>
      <c r="F142" s="24">
        <v>0.92627415645466726</v>
      </c>
      <c r="G142" s="24">
        <v>0.30875805215155583</v>
      </c>
      <c r="H142" s="24">
        <v>21.708796219805535</v>
      </c>
      <c r="I142" s="24">
        <v>190.83211675731431</v>
      </c>
    </row>
    <row r="143" spans="1:9">
      <c r="A143" s="26" t="s">
        <v>1779</v>
      </c>
      <c r="B143" s="24">
        <v>3189.5910500876066</v>
      </c>
      <c r="C143" s="24">
        <v>307.71463461929028</v>
      </c>
      <c r="D143" s="24">
        <v>9691.245250147027</v>
      </c>
      <c r="E143" s="24">
        <v>3934.087731450426</v>
      </c>
      <c r="F143" s="24">
        <v>95.687731502628196</v>
      </c>
      <c r="G143" s="24">
        <v>31.89591050087607</v>
      </c>
      <c r="H143" s="24">
        <v>2242.6032826790688</v>
      </c>
      <c r="I143" s="24">
        <v>19713.701632617842</v>
      </c>
    </row>
    <row r="144" spans="1:9">
      <c r="A144" s="26" t="s">
        <v>1760</v>
      </c>
      <c r="B144" s="24">
        <v>11.578426955683343</v>
      </c>
      <c r="C144" s="24">
        <v>1.1170245226379043</v>
      </c>
      <c r="D144" s="24">
        <v>35.17986270853077</v>
      </c>
      <c r="E144" s="24">
        <v>14.280999263086605</v>
      </c>
      <c r="F144" s="24">
        <v>0.34735280867050022</v>
      </c>
      <c r="G144" s="24">
        <v>0.11578426955683344</v>
      </c>
      <c r="H144" s="24">
        <v>8.1407985824270757</v>
      </c>
      <c r="I144" s="24">
        <v>71.562043783992877</v>
      </c>
    </row>
    <row r="145" spans="1:9">
      <c r="A145" s="26" t="s">
        <v>1777</v>
      </c>
      <c r="B145" s="24">
        <v>1708.7094911183608</v>
      </c>
      <c r="C145" s="24">
        <v>164.84712568890552</v>
      </c>
      <c r="D145" s="24">
        <v>5191.7385268644784</v>
      </c>
      <c r="E145" s="24">
        <v>2107.5469989912995</v>
      </c>
      <c r="F145" s="24">
        <v>51.261284733550816</v>
      </c>
      <c r="G145" s="24">
        <v>17.087094911183609</v>
      </c>
      <c r="H145" s="24">
        <v>1201.3946157209298</v>
      </c>
      <c r="I145" s="24">
        <v>10560.911588902414</v>
      </c>
    </row>
    <row r="146" spans="1:9">
      <c r="A146" s="26" t="s">
        <v>1764</v>
      </c>
      <c r="B146" s="24">
        <v>536.70485298801293</v>
      </c>
      <c r="C146" s="24">
        <v>51.778405175506805</v>
      </c>
      <c r="D146" s="24">
        <v>1630.7226461235764</v>
      </c>
      <c r="E146" s="24">
        <v>661.97952790595286</v>
      </c>
      <c r="F146" s="24">
        <v>16.101145589640389</v>
      </c>
      <c r="G146" s="24">
        <v>5.3670485298801296</v>
      </c>
      <c r="H146" s="24">
        <v>377.35748760257076</v>
      </c>
      <c r="I146" s="24">
        <v>3317.1773968619273</v>
      </c>
    </row>
    <row r="147" spans="1:9">
      <c r="A147" s="26" t="s">
        <v>1765</v>
      </c>
      <c r="B147" s="24">
        <v>23.156853911366685</v>
      </c>
      <c r="C147" s="24">
        <v>2.2340490452758086</v>
      </c>
      <c r="D147" s="24">
        <v>70.35972541706154</v>
      </c>
      <c r="E147" s="24">
        <v>28.561998526173209</v>
      </c>
      <c r="F147" s="24">
        <v>0.69470561734100045</v>
      </c>
      <c r="G147" s="24">
        <v>0.23156853911366687</v>
      </c>
      <c r="H147" s="24">
        <v>16.281597164854151</v>
      </c>
      <c r="I147" s="24">
        <v>143.12408756798575</v>
      </c>
    </row>
    <row r="148" spans="1:9">
      <c r="A148" s="26" t="s">
        <v>1778</v>
      </c>
      <c r="B148" s="24">
        <v>2107.4083723793115</v>
      </c>
      <c r="C148" s="24">
        <v>203.31145501631681</v>
      </c>
      <c r="D148" s="24">
        <v>6403.1441831328575</v>
      </c>
      <c r="E148" s="24">
        <v>2599.307965422603</v>
      </c>
      <c r="F148" s="24">
        <v>63.222251171379341</v>
      </c>
      <c r="G148" s="24">
        <v>21.074083723793116</v>
      </c>
      <c r="H148" s="24">
        <v>1481.7200260558134</v>
      </c>
      <c r="I148" s="24">
        <v>13025.124292979644</v>
      </c>
    </row>
    <row r="149" spans="1:9">
      <c r="A149" s="26" t="s">
        <v>1769</v>
      </c>
      <c r="B149" s="24">
        <v>46.31370782273337</v>
      </c>
      <c r="C149" s="24">
        <v>4.4680980905516172</v>
      </c>
      <c r="D149" s="24">
        <v>140.71945083412308</v>
      </c>
      <c r="E149" s="24">
        <v>57.123997052346418</v>
      </c>
      <c r="F149" s="24">
        <v>1.3894112346820009</v>
      </c>
      <c r="G149" s="24">
        <v>0.46313707822733374</v>
      </c>
      <c r="H149" s="24">
        <v>32.563194329708303</v>
      </c>
      <c r="I149" s="24">
        <v>286.24817513597151</v>
      </c>
    </row>
    <row r="150" spans="1:9">
      <c r="A150" s="26" t="s">
        <v>1767</v>
      </c>
      <c r="B150" s="24">
        <v>350.39600126859904</v>
      </c>
      <c r="C150" s="24">
        <v>33.804326576432373</v>
      </c>
      <c r="D150" s="24">
        <v>1064.6423098257542</v>
      </c>
      <c r="E150" s="24">
        <v>432.18349565604069</v>
      </c>
      <c r="F150" s="24">
        <v>10.511880038057971</v>
      </c>
      <c r="G150" s="24">
        <v>3.5039600126859911</v>
      </c>
      <c r="H150" s="24">
        <v>246.36362792057503</v>
      </c>
      <c r="I150" s="24">
        <v>2165.6701795930285</v>
      </c>
    </row>
    <row r="151" spans="1:9">
      <c r="A151" s="26" t="s">
        <v>1771</v>
      </c>
      <c r="B151" s="24">
        <v>69.470561734100059</v>
      </c>
      <c r="C151" s="24">
        <v>6.7021471358274258</v>
      </c>
      <c r="D151" s="24">
        <v>211.07917625118461</v>
      </c>
      <c r="E151" s="24">
        <v>85.685995578519638</v>
      </c>
      <c r="F151" s="24">
        <v>2.0841168520230013</v>
      </c>
      <c r="G151" s="24">
        <v>0.69470561734100067</v>
      </c>
      <c r="H151" s="24">
        <v>48.844791494562458</v>
      </c>
      <c r="I151" s="24">
        <v>429.37226270395723</v>
      </c>
    </row>
    <row r="152" spans="1:9">
      <c r="A152" s="26" t="s">
        <v>1787</v>
      </c>
      <c r="B152" s="24">
        <v>364.5246914385836</v>
      </c>
      <c r="C152" s="24">
        <v>35.167386813633172</v>
      </c>
      <c r="D152" s="24">
        <v>1107.5708857310888</v>
      </c>
      <c r="E152" s="24">
        <v>449.61002645147727</v>
      </c>
      <c r="F152" s="24">
        <v>10.935740743157508</v>
      </c>
      <c r="G152" s="24">
        <v>3.6452469143858366</v>
      </c>
      <c r="H152" s="24">
        <v>256.29751802046496</v>
      </c>
      <c r="I152" s="24">
        <v>2252.9944722991818</v>
      </c>
    </row>
    <row r="153" spans="1:9">
      <c r="A153" s="26" t="s">
        <v>1488</v>
      </c>
      <c r="B153" s="24">
        <v>189.11430694282791</v>
      </c>
      <c r="C153" s="24">
        <v>18.244733869752437</v>
      </c>
      <c r="D153" s="24">
        <v>574.60442423933591</v>
      </c>
      <c r="E153" s="24">
        <v>233.2563212970812</v>
      </c>
      <c r="F153" s="24">
        <v>5.673429208284837</v>
      </c>
      <c r="G153" s="24">
        <v>1.8911430694282794</v>
      </c>
      <c r="H153" s="24">
        <v>132.96637684630889</v>
      </c>
      <c r="I153" s="24">
        <v>1168.8467151385503</v>
      </c>
    </row>
    <row r="154" spans="1:9">
      <c r="A154" s="26" t="s">
        <v>1782</v>
      </c>
      <c r="B154" s="24">
        <v>438.56876938704596</v>
      </c>
      <c r="C154" s="24">
        <v>42.310762260152416</v>
      </c>
      <c r="D154" s="24">
        <v>1332.5462218952161</v>
      </c>
      <c r="E154" s="24">
        <v>540.93706307443358</v>
      </c>
      <c r="F154" s="24">
        <v>13.157063081611378</v>
      </c>
      <c r="G154" s="24">
        <v>4.3856876938704596</v>
      </c>
      <c r="H154" s="24">
        <v>308.35795136837197</v>
      </c>
      <c r="I154" s="24">
        <v>2710.6339744849533</v>
      </c>
    </row>
    <row r="155" spans="1:9">
      <c r="A155" s="26" t="s">
        <v>1776</v>
      </c>
      <c r="B155" s="24">
        <v>501.96957212096288</v>
      </c>
      <c r="C155" s="24">
        <v>48.427331607593089</v>
      </c>
      <c r="D155" s="24">
        <v>1525.1830579979842</v>
      </c>
      <c r="E155" s="24">
        <v>619.13653011669305</v>
      </c>
      <c r="F155" s="24">
        <v>15.059087163628886</v>
      </c>
      <c r="G155" s="24">
        <v>5.0196957212096294</v>
      </c>
      <c r="H155" s="24">
        <v>352.93509185528956</v>
      </c>
      <c r="I155" s="24">
        <v>3102.4912655099488</v>
      </c>
    </row>
    <row r="156" spans="1:9">
      <c r="A156" s="26" t="s">
        <v>1772</v>
      </c>
      <c r="B156" s="24">
        <v>127.36269651251676</v>
      </c>
      <c r="C156" s="24">
        <v>12.287269749016948</v>
      </c>
      <c r="D156" s="24">
        <v>386.97848979383843</v>
      </c>
      <c r="E156" s="24">
        <v>157.09099189395266</v>
      </c>
      <c r="F156" s="24">
        <v>3.8208808953755025</v>
      </c>
      <c r="G156" s="24">
        <v>1.2736269651251677</v>
      </c>
      <c r="H156" s="24">
        <v>89.548784406697848</v>
      </c>
      <c r="I156" s="24">
        <v>787.1824816239216</v>
      </c>
    </row>
    <row r="157" spans="1:9">
      <c r="A157" s="26" t="s">
        <v>1758</v>
      </c>
      <c r="B157" s="24">
        <v>1705.7851672076042</v>
      </c>
      <c r="C157" s="24">
        <v>164.56500260491887</v>
      </c>
      <c r="D157" s="24">
        <v>5182.8532686088065</v>
      </c>
      <c r="E157" s="24">
        <v>2103.9400955859937</v>
      </c>
      <c r="F157" s="24">
        <v>51.173555016228121</v>
      </c>
      <c r="G157" s="24">
        <v>17.057851672076044</v>
      </c>
      <c r="H157" s="24">
        <v>1199.3385219148918</v>
      </c>
      <c r="I157" s="24">
        <v>10542.837406930968</v>
      </c>
    </row>
    <row r="158" spans="1:9">
      <c r="A158" s="26" t="s">
        <v>1770</v>
      </c>
      <c r="B158" s="24">
        <v>8111.0484452049395</v>
      </c>
      <c r="C158" s="24">
        <v>782.510443972762</v>
      </c>
      <c r="D158" s="24">
        <v>24644.588752575593</v>
      </c>
      <c r="E158" s="24">
        <v>10004.284460418325</v>
      </c>
      <c r="F158" s="24">
        <v>243.33145335614824</v>
      </c>
      <c r="G158" s="24">
        <v>81.110484452049405</v>
      </c>
      <c r="H158" s="24">
        <v>5702.8827782439212</v>
      </c>
      <c r="I158" s="24">
        <v>50131.438941706081</v>
      </c>
    </row>
    <row r="159" spans="1:9">
      <c r="A159" s="26" t="s">
        <v>1785</v>
      </c>
      <c r="B159" s="24">
        <v>284.78491518639345</v>
      </c>
      <c r="C159" s="24">
        <v>27.474520948150918</v>
      </c>
      <c r="D159" s="24">
        <v>865.28975447741311</v>
      </c>
      <c r="E159" s="24">
        <v>351.2578331652166</v>
      </c>
      <c r="F159" s="24">
        <v>8.5435474555918027</v>
      </c>
      <c r="G159" s="24">
        <v>2.8478491518639348</v>
      </c>
      <c r="H159" s="24">
        <v>200.23243595348828</v>
      </c>
      <c r="I159" s="24">
        <v>1760.1519314837358</v>
      </c>
    </row>
    <row r="160" spans="1:9">
      <c r="A160" s="26" t="s">
        <v>676</v>
      </c>
      <c r="B160" s="24">
        <v>3571.798008312499</v>
      </c>
      <c r="C160" s="24">
        <v>344.58791167964972</v>
      </c>
      <c r="D160" s="24">
        <v>10852.541889842701</v>
      </c>
      <c r="E160" s="24">
        <v>4405.5073214904205</v>
      </c>
      <c r="F160" s="24">
        <v>107.15394024937498</v>
      </c>
      <c r="G160" s="24">
        <v>35.717980083124999</v>
      </c>
      <c r="H160" s="24">
        <v>2511.333212540887</v>
      </c>
      <c r="I160" s="24">
        <v>22075.9837615914</v>
      </c>
    </row>
    <row r="161" spans="1:9">
      <c r="A161" s="26" t="s">
        <v>115</v>
      </c>
      <c r="B161" s="24">
        <v>227.82793214911476</v>
      </c>
      <c r="C161" s="24">
        <v>21.979616758520734</v>
      </c>
      <c r="D161" s="24">
        <v>692.23180358193054</v>
      </c>
      <c r="E161" s="24">
        <v>281.0062665321733</v>
      </c>
      <c r="F161" s="24">
        <v>6.8348379644734427</v>
      </c>
      <c r="G161" s="24">
        <v>2.2782793214911479</v>
      </c>
      <c r="H161" s="24">
        <v>160.18594876279062</v>
      </c>
      <c r="I161" s="24">
        <v>1408.1215451869887</v>
      </c>
    </row>
    <row r="162" spans="1:9">
      <c r="A162" s="26" t="s">
        <v>2073</v>
      </c>
      <c r="B162" s="24">
        <v>536.70485298801293</v>
      </c>
      <c r="C162" s="24">
        <v>51.778405175506798</v>
      </c>
      <c r="D162" s="24">
        <v>1630.7226461235764</v>
      </c>
      <c r="E162" s="24">
        <v>661.97952790595286</v>
      </c>
      <c r="F162" s="24">
        <v>16.101145589640389</v>
      </c>
      <c r="G162" s="24">
        <v>5.3670485298801296</v>
      </c>
      <c r="H162" s="24">
        <v>377.35748760257076</v>
      </c>
      <c r="I162" s="24">
        <v>3317.1773968619273</v>
      </c>
    </row>
    <row r="163" spans="1:9">
      <c r="A163" s="25" t="s">
        <v>18</v>
      </c>
      <c r="B163" s="24">
        <v>90351.929443021145</v>
      </c>
      <c r="C163" s="24">
        <v>2256.392720906028</v>
      </c>
      <c r="D163" s="24">
        <v>69618.779719875543</v>
      </c>
      <c r="E163" s="24">
        <v>65112.245790663292</v>
      </c>
      <c r="F163" s="24">
        <v>2710.557883290634</v>
      </c>
      <c r="G163" s="24">
        <v>903.51929443021106</v>
      </c>
      <c r="H163" s="24">
        <v>17217.614166196898</v>
      </c>
      <c r="I163" s="24">
        <v>151323.90184563151</v>
      </c>
    </row>
    <row r="164" spans="1:9">
      <c r="A164" s="26" t="s">
        <v>1793</v>
      </c>
      <c r="B164" s="24">
        <v>3655.5054931496238</v>
      </c>
      <c r="C164" s="24">
        <v>91.290313741185059</v>
      </c>
      <c r="D164" s="24">
        <v>2816.6729062810941</v>
      </c>
      <c r="E164" s="24">
        <v>2634.3452057565664</v>
      </c>
      <c r="F164" s="24">
        <v>109.66516479448872</v>
      </c>
      <c r="G164" s="24">
        <v>36.555054931496237</v>
      </c>
      <c r="H164" s="24">
        <v>696.59921543961059</v>
      </c>
      <c r="I164" s="24">
        <v>6122.3413584143173</v>
      </c>
    </row>
    <row r="165" spans="1:9">
      <c r="A165" s="26" t="s">
        <v>1794</v>
      </c>
      <c r="B165" s="24">
        <v>10600.965930133909</v>
      </c>
      <c r="C165" s="24">
        <v>264.74190984943664</v>
      </c>
      <c r="D165" s="24">
        <v>8168.3514282151718</v>
      </c>
      <c r="E165" s="24">
        <v>7639.6010966940421</v>
      </c>
      <c r="F165" s="24">
        <v>318.02897790401727</v>
      </c>
      <c r="G165" s="24">
        <v>106.0096593013391</v>
      </c>
      <c r="H165" s="24">
        <v>2020.137724774871</v>
      </c>
      <c r="I165" s="24">
        <v>17754.789939401518</v>
      </c>
    </row>
    <row r="166" spans="1:9">
      <c r="A166" s="26" t="s">
        <v>1816</v>
      </c>
      <c r="B166" s="24">
        <v>2083.6381310952856</v>
      </c>
      <c r="C166" s="24">
        <v>52.035478832475484</v>
      </c>
      <c r="D166" s="24">
        <v>1605.5035565802236</v>
      </c>
      <c r="E166" s="24">
        <v>1501.5767672812426</v>
      </c>
      <c r="F166" s="24">
        <v>62.509143932858564</v>
      </c>
      <c r="G166" s="24">
        <v>20.836381310952856</v>
      </c>
      <c r="H166" s="24">
        <v>397.06155280057806</v>
      </c>
      <c r="I166" s="24">
        <v>3489.7345742961606</v>
      </c>
    </row>
    <row r="167" spans="1:9">
      <c r="A167" s="26" t="s">
        <v>1796</v>
      </c>
      <c r="B167" s="24">
        <v>3289.9549438346608</v>
      </c>
      <c r="C167" s="24">
        <v>82.161282367066548</v>
      </c>
      <c r="D167" s="24">
        <v>2535.0056156529845</v>
      </c>
      <c r="E167" s="24">
        <v>2370.9106851809092</v>
      </c>
      <c r="F167" s="24">
        <v>98.698648315039833</v>
      </c>
      <c r="G167" s="24">
        <v>32.899549438346611</v>
      </c>
      <c r="H167" s="24">
        <v>626.93929389564948</v>
      </c>
      <c r="I167" s="24">
        <v>5510.1072225728849</v>
      </c>
    </row>
    <row r="168" spans="1:9">
      <c r="A168" s="26" t="s">
        <v>1788</v>
      </c>
      <c r="B168" s="24">
        <v>222.93141814146031</v>
      </c>
      <c r="C168" s="24">
        <v>5.5673501634834555</v>
      </c>
      <c r="D168" s="24">
        <v>171.77511745354974</v>
      </c>
      <c r="E168" s="24">
        <v>160.65584190586534</v>
      </c>
      <c r="F168" s="24">
        <v>6.6879425442438087</v>
      </c>
      <c r="G168" s="24">
        <v>2.2293141814146029</v>
      </c>
      <c r="H168" s="24">
        <v>42.482182358965119</v>
      </c>
      <c r="I168" s="24">
        <v>373.37168387112388</v>
      </c>
    </row>
    <row r="169" spans="1:9">
      <c r="A169" s="26" t="s">
        <v>1811</v>
      </c>
      <c r="B169" s="24">
        <v>1827.7527465748119</v>
      </c>
      <c r="C169" s="24">
        <v>45.64515687059253</v>
      </c>
      <c r="D169" s="24">
        <v>1408.3364531405471</v>
      </c>
      <c r="E169" s="24">
        <v>1317.1726028782832</v>
      </c>
      <c r="F169" s="24">
        <v>54.832582397244359</v>
      </c>
      <c r="G169" s="24">
        <v>18.277527465748118</v>
      </c>
      <c r="H169" s="24">
        <v>348.29960771980529</v>
      </c>
      <c r="I169" s="24">
        <v>3061.1706792071586</v>
      </c>
    </row>
    <row r="170" spans="1:9">
      <c r="A170" s="26" t="s">
        <v>1805</v>
      </c>
      <c r="B170" s="24">
        <v>5483.258239724436</v>
      </c>
      <c r="C170" s="24">
        <v>136.93547061177759</v>
      </c>
      <c r="D170" s="24">
        <v>4225.0093594216414</v>
      </c>
      <c r="E170" s="24">
        <v>3951.5178086348496</v>
      </c>
      <c r="F170" s="24">
        <v>164.49774719173308</v>
      </c>
      <c r="G170" s="24">
        <v>54.832582397244352</v>
      </c>
      <c r="H170" s="24">
        <v>1044.8988231594158</v>
      </c>
      <c r="I170" s="24">
        <v>9183.5120376214763</v>
      </c>
    </row>
    <row r="171" spans="1:9">
      <c r="A171" s="26" t="s">
        <v>1810</v>
      </c>
      <c r="B171" s="24">
        <v>1827.7527465748119</v>
      </c>
      <c r="C171" s="24">
        <v>45.64515687059253</v>
      </c>
      <c r="D171" s="24">
        <v>1408.3364531405471</v>
      </c>
      <c r="E171" s="24">
        <v>1317.1726028782832</v>
      </c>
      <c r="F171" s="24">
        <v>54.832582397244359</v>
      </c>
      <c r="G171" s="24">
        <v>18.277527465748118</v>
      </c>
      <c r="H171" s="24">
        <v>348.29960771980529</v>
      </c>
      <c r="I171" s="24">
        <v>3061.1706792071586</v>
      </c>
    </row>
    <row r="172" spans="1:9">
      <c r="A172" s="26" t="s">
        <v>1808</v>
      </c>
      <c r="B172" s="24">
        <v>12428.718676708719</v>
      </c>
      <c r="C172" s="24">
        <v>310.38706672002917</v>
      </c>
      <c r="D172" s="24">
        <v>9576.6878813557196</v>
      </c>
      <c r="E172" s="24">
        <v>8956.7736995723244</v>
      </c>
      <c r="F172" s="24">
        <v>372.86156030126165</v>
      </c>
      <c r="G172" s="24">
        <v>124.28718676708721</v>
      </c>
      <c r="H172" s="24">
        <v>2368.437332494676</v>
      </c>
      <c r="I172" s="24">
        <v>20815.960618608678</v>
      </c>
    </row>
    <row r="173" spans="1:9">
      <c r="A173" s="26" t="s">
        <v>1809</v>
      </c>
      <c r="B173" s="24">
        <v>1827.7527465748119</v>
      </c>
      <c r="C173" s="24">
        <v>45.64515687059253</v>
      </c>
      <c r="D173" s="24">
        <v>1408.3364531405471</v>
      </c>
      <c r="E173" s="24">
        <v>1317.1726028782832</v>
      </c>
      <c r="F173" s="24">
        <v>54.832582397244359</v>
      </c>
      <c r="G173" s="24">
        <v>18.277527465748118</v>
      </c>
      <c r="H173" s="24">
        <v>348.29960771980529</v>
      </c>
      <c r="I173" s="24">
        <v>3061.1706792071586</v>
      </c>
    </row>
    <row r="174" spans="1:9">
      <c r="A174" s="26" t="s">
        <v>1789</v>
      </c>
      <c r="B174" s="24">
        <v>2193.3032958897738</v>
      </c>
      <c r="C174" s="24">
        <v>54.774188244711034</v>
      </c>
      <c r="D174" s="24">
        <v>1690.0037437686565</v>
      </c>
      <c r="E174" s="24">
        <v>1580.6071234539395</v>
      </c>
      <c r="F174" s="24">
        <v>65.799098876693222</v>
      </c>
      <c r="G174" s="24">
        <v>21.933032958897741</v>
      </c>
      <c r="H174" s="24">
        <v>417.95952926376629</v>
      </c>
      <c r="I174" s="24">
        <v>3673.4048150485901</v>
      </c>
    </row>
    <row r="175" spans="1:9">
      <c r="A175" s="26" t="s">
        <v>1800</v>
      </c>
      <c r="B175" s="24">
        <v>3655.5054931496238</v>
      </c>
      <c r="C175" s="24">
        <v>91.290313741185059</v>
      </c>
      <c r="D175" s="24">
        <v>2816.6729062810941</v>
      </c>
      <c r="E175" s="24">
        <v>2634.3452057565664</v>
      </c>
      <c r="F175" s="24">
        <v>109.66516479448872</v>
      </c>
      <c r="G175" s="24">
        <v>36.555054931496237</v>
      </c>
      <c r="H175" s="24">
        <v>696.59921543961059</v>
      </c>
      <c r="I175" s="24">
        <v>6122.3413584143173</v>
      </c>
    </row>
    <row r="176" spans="1:9">
      <c r="A176" s="26" t="s">
        <v>1804</v>
      </c>
      <c r="B176" s="24">
        <v>1827.7527465748119</v>
      </c>
      <c r="C176" s="24">
        <v>45.64515687059253</v>
      </c>
      <c r="D176" s="24">
        <v>1408.3364531405471</v>
      </c>
      <c r="E176" s="24">
        <v>1317.1726028782832</v>
      </c>
      <c r="F176" s="24">
        <v>54.832582397244359</v>
      </c>
      <c r="G176" s="24">
        <v>18.277527465748118</v>
      </c>
      <c r="H176" s="24">
        <v>348.29960771980529</v>
      </c>
      <c r="I176" s="24">
        <v>3061.1706792071586</v>
      </c>
    </row>
    <row r="177" spans="1:9">
      <c r="A177" s="26" t="s">
        <v>1790</v>
      </c>
      <c r="B177" s="24">
        <v>123.85078785636684</v>
      </c>
      <c r="C177" s="24">
        <v>3.092972313046364</v>
      </c>
      <c r="D177" s="24">
        <v>95.430620807527632</v>
      </c>
      <c r="E177" s="24">
        <v>89.253245503258526</v>
      </c>
      <c r="F177" s="24">
        <v>3.7155236356910049</v>
      </c>
      <c r="G177" s="24">
        <v>1.2385078785636683</v>
      </c>
      <c r="H177" s="24">
        <v>23.601212421647286</v>
      </c>
      <c r="I177" s="24">
        <v>207.42871326173551</v>
      </c>
    </row>
    <row r="178" spans="1:9">
      <c r="A178" s="26" t="s">
        <v>1802</v>
      </c>
      <c r="B178" s="24">
        <v>913.87637328740595</v>
      </c>
      <c r="C178" s="24">
        <v>22.822578435296265</v>
      </c>
      <c r="D178" s="24">
        <v>704.16822657027353</v>
      </c>
      <c r="E178" s="24">
        <v>658.58630143914161</v>
      </c>
      <c r="F178" s="24">
        <v>27.416291198622179</v>
      </c>
      <c r="G178" s="24">
        <v>9.1387637328740592</v>
      </c>
      <c r="H178" s="24">
        <v>174.14980385990265</v>
      </c>
      <c r="I178" s="24">
        <v>1530.5853396035793</v>
      </c>
    </row>
    <row r="179" spans="1:9">
      <c r="A179" s="26" t="s">
        <v>1791</v>
      </c>
      <c r="B179" s="24">
        <v>74.310472713820104</v>
      </c>
      <c r="C179" s="24">
        <v>1.8557833878278185</v>
      </c>
      <c r="D179" s="24">
        <v>57.258372484516578</v>
      </c>
      <c r="E179" s="24">
        <v>53.551947301955117</v>
      </c>
      <c r="F179" s="24">
        <v>2.2293141814146029</v>
      </c>
      <c r="G179" s="24">
        <v>0.74310472713820097</v>
      </c>
      <c r="H179" s="24">
        <v>14.160727452988372</v>
      </c>
      <c r="I179" s="24">
        <v>124.4572279570413</v>
      </c>
    </row>
    <row r="180" spans="1:9">
      <c r="A180" s="26" t="s">
        <v>1797</v>
      </c>
      <c r="B180" s="24">
        <v>3815.3111545120728</v>
      </c>
      <c r="C180" s="24">
        <v>95.281200635141218</v>
      </c>
      <c r="D180" s="24">
        <v>2939.8077989719854</v>
      </c>
      <c r="E180" s="24">
        <v>2749.5093817239785</v>
      </c>
      <c r="F180" s="24">
        <v>114.45933463536218</v>
      </c>
      <c r="G180" s="24">
        <v>38.15311154512073</v>
      </c>
      <c r="H180" s="24">
        <v>727.05204844355592</v>
      </c>
      <c r="I180" s="24">
        <v>6389.9882848658181</v>
      </c>
    </row>
    <row r="181" spans="1:9">
      <c r="A181" s="26" t="s">
        <v>759</v>
      </c>
      <c r="B181" s="24">
        <v>1462.2021972598495</v>
      </c>
      <c r="C181" s="24">
        <v>36.516125496474025</v>
      </c>
      <c r="D181" s="24">
        <v>1126.6691625124377</v>
      </c>
      <c r="E181" s="24">
        <v>1053.7380823026265</v>
      </c>
      <c r="F181" s="24">
        <v>43.866065917795481</v>
      </c>
      <c r="G181" s="24">
        <v>14.622021972598494</v>
      </c>
      <c r="H181" s="24">
        <v>278.63968617584425</v>
      </c>
      <c r="I181" s="24">
        <v>2448.9365433657267</v>
      </c>
    </row>
    <row r="182" spans="1:9">
      <c r="A182" s="26" t="s">
        <v>1812</v>
      </c>
      <c r="B182" s="24">
        <v>2741.629119862218</v>
      </c>
      <c r="C182" s="24">
        <v>68.467735305888795</v>
      </c>
      <c r="D182" s="24">
        <v>2112.5046797108207</v>
      </c>
      <c r="E182" s="24">
        <v>1975.7589043174248</v>
      </c>
      <c r="F182" s="24">
        <v>82.248873595866542</v>
      </c>
      <c r="G182" s="24">
        <v>27.416291198622176</v>
      </c>
      <c r="H182" s="24">
        <v>522.44941157970788</v>
      </c>
      <c r="I182" s="24">
        <v>4591.7560188107382</v>
      </c>
    </row>
    <row r="183" spans="1:9">
      <c r="A183" s="26" t="s">
        <v>1814</v>
      </c>
      <c r="B183" s="24">
        <v>913.87637328740595</v>
      </c>
      <c r="C183" s="24">
        <v>22.822578435296265</v>
      </c>
      <c r="D183" s="24">
        <v>704.16822657027353</v>
      </c>
      <c r="E183" s="24">
        <v>658.58630143914161</v>
      </c>
      <c r="F183" s="24">
        <v>27.416291198622179</v>
      </c>
      <c r="G183" s="24">
        <v>9.1387637328740592</v>
      </c>
      <c r="H183" s="24">
        <v>174.14980385990265</v>
      </c>
      <c r="I183" s="24">
        <v>1530.5853396035793</v>
      </c>
    </row>
    <row r="184" spans="1:9">
      <c r="A184" s="26" t="s">
        <v>1817</v>
      </c>
      <c r="B184" s="24">
        <v>731.10109862992476</v>
      </c>
      <c r="C184" s="24">
        <v>18.258062748237013</v>
      </c>
      <c r="D184" s="24">
        <v>563.33458125621883</v>
      </c>
      <c r="E184" s="24">
        <v>526.86904115131324</v>
      </c>
      <c r="F184" s="24">
        <v>21.933032958897741</v>
      </c>
      <c r="G184" s="24">
        <v>7.3110109862992472</v>
      </c>
      <c r="H184" s="24">
        <v>139.31984308792212</v>
      </c>
      <c r="I184" s="24">
        <v>1224.4682716828634</v>
      </c>
    </row>
    <row r="185" spans="1:9">
      <c r="A185" s="26" t="s">
        <v>1813</v>
      </c>
      <c r="B185" s="24">
        <v>3655.5054931496238</v>
      </c>
      <c r="C185" s="24">
        <v>91.290313741185059</v>
      </c>
      <c r="D185" s="24">
        <v>2816.6729062810941</v>
      </c>
      <c r="E185" s="24">
        <v>2634.3452057565664</v>
      </c>
      <c r="F185" s="24">
        <v>109.66516479448872</v>
      </c>
      <c r="G185" s="24">
        <v>36.555054931496237</v>
      </c>
      <c r="H185" s="24">
        <v>696.59921543961059</v>
      </c>
      <c r="I185" s="24">
        <v>6122.3413584143173</v>
      </c>
    </row>
    <row r="186" spans="1:9">
      <c r="A186" s="26" t="s">
        <v>1807</v>
      </c>
      <c r="B186" s="24">
        <v>9138.7637328740602</v>
      </c>
      <c r="C186" s="24">
        <v>228.22578435296265</v>
      </c>
      <c r="D186" s="24">
        <v>7041.6822657027351</v>
      </c>
      <c r="E186" s="24">
        <v>6585.8630143914161</v>
      </c>
      <c r="F186" s="24">
        <v>274.16291198622179</v>
      </c>
      <c r="G186" s="24">
        <v>91.387637328740595</v>
      </c>
      <c r="H186" s="24">
        <v>1741.4980385990266</v>
      </c>
      <c r="I186" s="24">
        <v>15305.853396035793</v>
      </c>
    </row>
    <row r="187" spans="1:9">
      <c r="A187" s="26" t="s">
        <v>1798</v>
      </c>
      <c r="B187" s="24">
        <v>123.85078785636684</v>
      </c>
      <c r="C187" s="24">
        <v>3.092972313046364</v>
      </c>
      <c r="D187" s="24">
        <v>95.430620807527632</v>
      </c>
      <c r="E187" s="24">
        <v>89.253245503258526</v>
      </c>
      <c r="F187" s="24">
        <v>3.7155236356910049</v>
      </c>
      <c r="G187" s="24">
        <v>1.2385078785636683</v>
      </c>
      <c r="H187" s="24">
        <v>23.601212421647286</v>
      </c>
      <c r="I187" s="24">
        <v>207.42871326173551</v>
      </c>
    </row>
    <row r="188" spans="1:9">
      <c r="A188" s="26" t="s">
        <v>1799</v>
      </c>
      <c r="B188" s="24">
        <v>123.85078785636684</v>
      </c>
      <c r="C188" s="24">
        <v>3.092972313046364</v>
      </c>
      <c r="D188" s="24">
        <v>95.430620807527632</v>
      </c>
      <c r="E188" s="24">
        <v>89.253245503258526</v>
      </c>
      <c r="F188" s="24">
        <v>3.7155236356910049</v>
      </c>
      <c r="G188" s="24">
        <v>1.2385078785636683</v>
      </c>
      <c r="H188" s="24">
        <v>23.601212421647286</v>
      </c>
      <c r="I188" s="24">
        <v>207.42871326173551</v>
      </c>
    </row>
    <row r="189" spans="1:9">
      <c r="A189" s="26" t="s">
        <v>1795</v>
      </c>
      <c r="B189" s="24">
        <v>1169.7617578078796</v>
      </c>
      <c r="C189" s="24">
        <v>29.212900397179219</v>
      </c>
      <c r="D189" s="24">
        <v>901.3353300099501</v>
      </c>
      <c r="E189" s="24">
        <v>842.99046584210112</v>
      </c>
      <c r="F189" s="24">
        <v>35.092852734236388</v>
      </c>
      <c r="G189" s="24">
        <v>11.697617578078797</v>
      </c>
      <c r="H189" s="24">
        <v>222.91174894067538</v>
      </c>
      <c r="I189" s="24">
        <v>1959.1492346925813</v>
      </c>
    </row>
    <row r="190" spans="1:9">
      <c r="A190" s="26" t="s">
        <v>1806</v>
      </c>
      <c r="B190" s="24">
        <v>3655.5054931496238</v>
      </c>
      <c r="C190" s="24">
        <v>91.290313741185059</v>
      </c>
      <c r="D190" s="24">
        <v>2816.6729062810941</v>
      </c>
      <c r="E190" s="24">
        <v>2634.3452057565664</v>
      </c>
      <c r="F190" s="24">
        <v>109.66516479448872</v>
      </c>
      <c r="G190" s="24">
        <v>36.555054931496237</v>
      </c>
      <c r="H190" s="24">
        <v>696.59921543961059</v>
      </c>
      <c r="I190" s="24">
        <v>6122.3413584143173</v>
      </c>
    </row>
    <row r="191" spans="1:9">
      <c r="A191" s="26" t="s">
        <v>1803</v>
      </c>
      <c r="B191" s="24">
        <v>1827.7527465748119</v>
      </c>
      <c r="C191" s="24">
        <v>45.64515687059253</v>
      </c>
      <c r="D191" s="24">
        <v>1408.3364531405471</v>
      </c>
      <c r="E191" s="24">
        <v>1317.1726028782832</v>
      </c>
      <c r="F191" s="24">
        <v>54.832582397244359</v>
      </c>
      <c r="G191" s="24">
        <v>18.277527465748118</v>
      </c>
      <c r="H191" s="24">
        <v>348.29960771980529</v>
      </c>
      <c r="I191" s="24">
        <v>3061.1706792071586</v>
      </c>
    </row>
    <row r="192" spans="1:9">
      <c r="A192" s="26" t="s">
        <v>1815</v>
      </c>
      <c r="B192" s="24">
        <v>1644.9774719173304</v>
      </c>
      <c r="C192" s="24">
        <v>41.080641183533274</v>
      </c>
      <c r="D192" s="24">
        <v>1267.5028078264922</v>
      </c>
      <c r="E192" s="24">
        <v>1185.4553425904546</v>
      </c>
      <c r="F192" s="24">
        <v>49.349324157519916</v>
      </c>
      <c r="G192" s="24">
        <v>16.449774719173305</v>
      </c>
      <c r="H192" s="24">
        <v>313.46964694782474</v>
      </c>
      <c r="I192" s="24">
        <v>2755.0536112864424</v>
      </c>
    </row>
    <row r="193" spans="1:9">
      <c r="A193" s="26" t="s">
        <v>1801</v>
      </c>
      <c r="B193" s="24">
        <v>1827.7527465748119</v>
      </c>
      <c r="C193" s="24">
        <v>45.64515687059253</v>
      </c>
      <c r="D193" s="24">
        <v>1408.3364531405471</v>
      </c>
      <c r="E193" s="24">
        <v>1317.1726028782832</v>
      </c>
      <c r="F193" s="24">
        <v>54.832582397244359</v>
      </c>
      <c r="G193" s="24">
        <v>18.277527465748118</v>
      </c>
      <c r="H193" s="24">
        <v>348.29960771980529</v>
      </c>
      <c r="I193" s="24">
        <v>3061.1706792071586</v>
      </c>
    </row>
    <row r="194" spans="1:9">
      <c r="A194" s="26" t="s">
        <v>1792</v>
      </c>
      <c r="B194" s="24">
        <v>365.55054931496238</v>
      </c>
      <c r="C194" s="24">
        <v>9.1290313741185063</v>
      </c>
      <c r="D194" s="24">
        <v>281.66729062810941</v>
      </c>
      <c r="E194" s="24">
        <v>263.43452057565662</v>
      </c>
      <c r="F194" s="24">
        <v>10.96651647944887</v>
      </c>
      <c r="G194" s="24">
        <v>3.6555054931496236</v>
      </c>
      <c r="H194" s="24">
        <v>69.659921543961062</v>
      </c>
      <c r="I194" s="24">
        <v>612.23413584143168</v>
      </c>
    </row>
    <row r="195" spans="1:9">
      <c r="A195" s="26" t="s">
        <v>2076</v>
      </c>
      <c r="B195" s="24">
        <v>3289.9549438346612</v>
      </c>
      <c r="C195" s="24">
        <v>82.161282367066548</v>
      </c>
      <c r="D195" s="24">
        <v>2535.0056156529845</v>
      </c>
      <c r="E195" s="24">
        <v>2370.9106851809097</v>
      </c>
      <c r="F195" s="24">
        <v>98.698648315039833</v>
      </c>
      <c r="G195" s="24">
        <v>32.899549438346611</v>
      </c>
      <c r="H195" s="24">
        <v>626.9392938956496</v>
      </c>
      <c r="I195" s="24">
        <v>5510.1072225728858</v>
      </c>
    </row>
    <row r="196" spans="1:9">
      <c r="A196" s="26" t="s">
        <v>2075</v>
      </c>
      <c r="B196" s="24">
        <v>1827.7527465748119</v>
      </c>
      <c r="C196" s="24">
        <v>45.64515687059253</v>
      </c>
      <c r="D196" s="24">
        <v>1408.3364531405471</v>
      </c>
      <c r="E196" s="24">
        <v>1317.1726028782832</v>
      </c>
      <c r="F196" s="24">
        <v>54.832582397244359</v>
      </c>
      <c r="G196" s="24">
        <v>18.277527465748118</v>
      </c>
      <c r="H196" s="24">
        <v>348.29960771980529</v>
      </c>
      <c r="I196" s="24">
        <v>3061.1706792071586</v>
      </c>
    </row>
    <row r="197" spans="1:9">
      <c r="A197" s="25" t="s">
        <v>22</v>
      </c>
      <c r="B197" s="24">
        <v>38420.137538451367</v>
      </c>
      <c r="C197" s="24">
        <v>1143.6552170615901</v>
      </c>
      <c r="D197" s="24">
        <v>25262.09890138781</v>
      </c>
      <c r="E197" s="24">
        <v>24629.154513718277</v>
      </c>
      <c r="F197" s="24">
        <v>1152.6041261535413</v>
      </c>
      <c r="G197" s="24">
        <v>384.2013753845136</v>
      </c>
      <c r="H197" s="24">
        <v>10521.030090464177</v>
      </c>
      <c r="I197" s="24">
        <v>90492.996910273127</v>
      </c>
    </row>
    <row r="198" spans="1:9">
      <c r="A198" s="26" t="s">
        <v>1900</v>
      </c>
      <c r="B198" s="24">
        <v>197.07788458679681</v>
      </c>
      <c r="C198" s="24">
        <v>5.8664326916992344</v>
      </c>
      <c r="D198" s="24">
        <v>129.58311267692122</v>
      </c>
      <c r="E198" s="24">
        <v>126.33639496649774</v>
      </c>
      <c r="F198" s="24">
        <v>5.9123365376039034</v>
      </c>
      <c r="G198" s="24">
        <v>1.9707788458679683</v>
      </c>
      <c r="H198" s="24">
        <v>53.968113774386367</v>
      </c>
      <c r="I198" s="24">
        <v>464.18804157448722</v>
      </c>
    </row>
    <row r="199" spans="1:9">
      <c r="A199" s="26" t="s">
        <v>1914</v>
      </c>
      <c r="B199" s="24">
        <v>1264.5830927652796</v>
      </c>
      <c r="C199" s="24">
        <v>37.642943105070088</v>
      </c>
      <c r="D199" s="24">
        <v>831.49163967691118</v>
      </c>
      <c r="E199" s="24">
        <v>810.65853436836051</v>
      </c>
      <c r="F199" s="24">
        <v>37.937492782958387</v>
      </c>
      <c r="G199" s="24">
        <v>12.645830927652796</v>
      </c>
      <c r="H199" s="24">
        <v>346.29539671897919</v>
      </c>
      <c r="I199" s="24">
        <v>2978.5399334362928</v>
      </c>
    </row>
    <row r="200" spans="1:9">
      <c r="A200" s="26" t="s">
        <v>1894</v>
      </c>
      <c r="B200" s="24">
        <v>739.04206720048796</v>
      </c>
      <c r="C200" s="24">
        <v>21.99912259387213</v>
      </c>
      <c r="D200" s="24">
        <v>485.93667253845456</v>
      </c>
      <c r="E200" s="24">
        <v>473.76148112436647</v>
      </c>
      <c r="F200" s="24">
        <v>22.171262016014637</v>
      </c>
      <c r="G200" s="24">
        <v>7.39042067200488</v>
      </c>
      <c r="H200" s="24">
        <v>202.38042665394886</v>
      </c>
      <c r="I200" s="24">
        <v>1740.7051559043271</v>
      </c>
    </row>
    <row r="201" spans="1:9">
      <c r="A201" s="26" t="s">
        <v>1895</v>
      </c>
      <c r="B201" s="24">
        <v>55.64267222157946</v>
      </c>
      <c r="C201" s="24">
        <v>1.656319744138594</v>
      </c>
      <c r="D201" s="24">
        <v>36.58630028047795</v>
      </c>
      <c r="E201" s="24">
        <v>35.669626906720858</v>
      </c>
      <c r="F201" s="24">
        <v>1.6692801666473835</v>
      </c>
      <c r="G201" s="24">
        <v>0.55642672221579459</v>
      </c>
      <c r="H201" s="24">
        <v>15.23727571696428</v>
      </c>
      <c r="I201" s="24">
        <v>131.05815043965859</v>
      </c>
    </row>
    <row r="202" spans="1:9">
      <c r="A202" s="26" t="s">
        <v>1913</v>
      </c>
      <c r="B202" s="24">
        <v>410.57892622249341</v>
      </c>
      <c r="C202" s="24">
        <v>12.221734774373406</v>
      </c>
      <c r="D202" s="24">
        <v>269.96481807691924</v>
      </c>
      <c r="E202" s="24">
        <v>263.20082284687032</v>
      </c>
      <c r="F202" s="24">
        <v>12.317367786674801</v>
      </c>
      <c r="G202" s="24">
        <v>4.1057892622249339</v>
      </c>
      <c r="H202" s="24">
        <v>112.43357036330494</v>
      </c>
      <c r="I202" s="24">
        <v>967.0584199468484</v>
      </c>
    </row>
    <row r="203" spans="1:9">
      <c r="A203" s="26" t="s">
        <v>1088</v>
      </c>
      <c r="B203" s="24">
        <v>328.46314097799467</v>
      </c>
      <c r="C203" s="24">
        <v>9.777387819498724</v>
      </c>
      <c r="D203" s="24">
        <v>215.97185446153537</v>
      </c>
      <c r="E203" s="24">
        <v>210.56065827749623</v>
      </c>
      <c r="F203" s="24">
        <v>9.8538942293398399</v>
      </c>
      <c r="G203" s="24">
        <v>3.2846314097799469</v>
      </c>
      <c r="H203" s="24">
        <v>89.94685629064395</v>
      </c>
      <c r="I203" s="24">
        <v>773.64673595747865</v>
      </c>
    </row>
    <row r="204" spans="1:9">
      <c r="A204" s="26" t="s">
        <v>1922</v>
      </c>
      <c r="B204" s="24">
        <v>410.57892622249341</v>
      </c>
      <c r="C204" s="24">
        <v>12.221734774373406</v>
      </c>
      <c r="D204" s="24">
        <v>269.96481807691924</v>
      </c>
      <c r="E204" s="24">
        <v>263.20082284687032</v>
      </c>
      <c r="F204" s="24">
        <v>12.317367786674801</v>
      </c>
      <c r="G204" s="24">
        <v>4.1057892622249339</v>
      </c>
      <c r="H204" s="24">
        <v>112.43357036330494</v>
      </c>
      <c r="I204" s="24">
        <v>967.0584199468484</v>
      </c>
    </row>
    <row r="205" spans="1:9">
      <c r="A205" s="26" t="s">
        <v>1924</v>
      </c>
      <c r="B205" s="24">
        <v>410.57892622249341</v>
      </c>
      <c r="C205" s="24">
        <v>12.221734774373406</v>
      </c>
      <c r="D205" s="24">
        <v>269.96481807691924</v>
      </c>
      <c r="E205" s="24">
        <v>263.20082284687032</v>
      </c>
      <c r="F205" s="24">
        <v>12.317367786674801</v>
      </c>
      <c r="G205" s="24">
        <v>4.1057892622249339</v>
      </c>
      <c r="H205" s="24">
        <v>112.43357036330494</v>
      </c>
      <c r="I205" s="24">
        <v>967.0584199468484</v>
      </c>
    </row>
    <row r="206" spans="1:9">
      <c r="A206" s="26" t="s">
        <v>1902</v>
      </c>
      <c r="B206" s="24">
        <v>1067.5052081784827</v>
      </c>
      <c r="C206" s="24">
        <v>31.776510413370854</v>
      </c>
      <c r="D206" s="24">
        <v>701.90852699999004</v>
      </c>
      <c r="E206" s="24">
        <v>684.32213940186284</v>
      </c>
      <c r="F206" s="24">
        <v>32.025156245354481</v>
      </c>
      <c r="G206" s="24">
        <v>10.675052081784827</v>
      </c>
      <c r="H206" s="24">
        <v>292.32728294459287</v>
      </c>
      <c r="I206" s="24">
        <v>2514.3518918618056</v>
      </c>
    </row>
    <row r="207" spans="1:9">
      <c r="A207" s="26" t="s">
        <v>1921</v>
      </c>
      <c r="B207" s="24">
        <v>328.46314097799467</v>
      </c>
      <c r="C207" s="24">
        <v>9.777387819498724</v>
      </c>
      <c r="D207" s="24">
        <v>215.97185446153537</v>
      </c>
      <c r="E207" s="24">
        <v>210.56065827749623</v>
      </c>
      <c r="F207" s="24">
        <v>9.8538942293398399</v>
      </c>
      <c r="G207" s="24">
        <v>3.2846314097799469</v>
      </c>
      <c r="H207" s="24">
        <v>89.94685629064395</v>
      </c>
      <c r="I207" s="24">
        <v>773.64673595747865</v>
      </c>
    </row>
    <row r="208" spans="1:9">
      <c r="A208" s="26" t="s">
        <v>1903</v>
      </c>
      <c r="B208" s="24">
        <v>525.54102556479154</v>
      </c>
      <c r="C208" s="24">
        <v>15.643820511197958</v>
      </c>
      <c r="D208" s="24">
        <v>345.55496713845662</v>
      </c>
      <c r="E208" s="24">
        <v>336.89705324399398</v>
      </c>
      <c r="F208" s="24">
        <v>15.766230766943742</v>
      </c>
      <c r="G208" s="24">
        <v>5.2554102556479148</v>
      </c>
      <c r="H208" s="24">
        <v>143.9149700650303</v>
      </c>
      <c r="I208" s="24">
        <v>1237.834777531966</v>
      </c>
    </row>
    <row r="209" spans="1:9">
      <c r="A209" s="26" t="s">
        <v>1116</v>
      </c>
      <c r="B209" s="24">
        <v>492.69471146699203</v>
      </c>
      <c r="C209" s="24">
        <v>14.666081729248086</v>
      </c>
      <c r="D209" s="24">
        <v>323.95778169230306</v>
      </c>
      <c r="E209" s="24">
        <v>315.84098741624433</v>
      </c>
      <c r="F209" s="24">
        <v>14.780841344009758</v>
      </c>
      <c r="G209" s="24">
        <v>4.92694711466992</v>
      </c>
      <c r="H209" s="24">
        <v>134.92028443596593</v>
      </c>
      <c r="I209" s="24">
        <v>1160.470103936218</v>
      </c>
    </row>
    <row r="210" spans="1:9">
      <c r="A210" s="26" t="s">
        <v>1919</v>
      </c>
      <c r="B210" s="24">
        <v>525.54102556479154</v>
      </c>
      <c r="C210" s="24">
        <v>15.643820511197958</v>
      </c>
      <c r="D210" s="24">
        <v>345.55496713845662</v>
      </c>
      <c r="E210" s="24">
        <v>336.89705324399398</v>
      </c>
      <c r="F210" s="24">
        <v>15.766230766943742</v>
      </c>
      <c r="G210" s="24">
        <v>5.2554102556479148</v>
      </c>
      <c r="H210" s="24">
        <v>143.9149700650303</v>
      </c>
      <c r="I210" s="24">
        <v>1237.834777531966</v>
      </c>
    </row>
    <row r="211" spans="1:9">
      <c r="A211" s="26" t="s">
        <v>1721</v>
      </c>
      <c r="B211" s="24">
        <v>1757.2778042322716</v>
      </c>
      <c r="C211" s="24">
        <v>52.309024834318173</v>
      </c>
      <c r="D211" s="24">
        <v>1155.4494213692142</v>
      </c>
      <c r="E211" s="24">
        <v>1126.4995217846047</v>
      </c>
      <c r="F211" s="24">
        <v>52.718334126968138</v>
      </c>
      <c r="G211" s="24">
        <v>17.572778042322717</v>
      </c>
      <c r="H211" s="24">
        <v>481.21568115494506</v>
      </c>
      <c r="I211" s="24">
        <v>4139.0100373725109</v>
      </c>
    </row>
    <row r="212" spans="1:9">
      <c r="A212" s="26" t="s">
        <v>1906</v>
      </c>
      <c r="B212" s="24">
        <v>410.57892622249341</v>
      </c>
      <c r="C212" s="24">
        <v>12.221734774373406</v>
      </c>
      <c r="D212" s="24">
        <v>269.96481807691924</v>
      </c>
      <c r="E212" s="24">
        <v>263.20082284687032</v>
      </c>
      <c r="F212" s="24">
        <v>12.317367786674801</v>
      </c>
      <c r="G212" s="24">
        <v>4.1057892622249339</v>
      </c>
      <c r="H212" s="24">
        <v>112.43357036330494</v>
      </c>
      <c r="I212" s="24">
        <v>967.0584199468484</v>
      </c>
    </row>
    <row r="213" spans="1:9">
      <c r="A213" s="26" t="s">
        <v>1909</v>
      </c>
      <c r="B213" s="24">
        <v>410.57892622249341</v>
      </c>
      <c r="C213" s="24">
        <v>12.221734774373406</v>
      </c>
      <c r="D213" s="24">
        <v>269.96481807691924</v>
      </c>
      <c r="E213" s="24">
        <v>263.20082284687032</v>
      </c>
      <c r="F213" s="24">
        <v>12.317367786674801</v>
      </c>
      <c r="G213" s="24">
        <v>4.1057892622249339</v>
      </c>
      <c r="H213" s="24">
        <v>112.43357036330494</v>
      </c>
      <c r="I213" s="24">
        <v>967.0584199468484</v>
      </c>
    </row>
    <row r="214" spans="1:9">
      <c r="A214" s="26" t="s">
        <v>1905</v>
      </c>
      <c r="B214" s="24">
        <v>410.57892622249341</v>
      </c>
      <c r="C214" s="24">
        <v>12.221734774373406</v>
      </c>
      <c r="D214" s="24">
        <v>269.96481807691924</v>
      </c>
      <c r="E214" s="24">
        <v>263.20082284687032</v>
      </c>
      <c r="F214" s="24">
        <v>12.317367786674801</v>
      </c>
      <c r="G214" s="24">
        <v>4.1057892622249339</v>
      </c>
      <c r="H214" s="24">
        <v>112.43357036330494</v>
      </c>
      <c r="I214" s="24">
        <v>967.0584199468484</v>
      </c>
    </row>
    <row r="215" spans="1:9">
      <c r="A215" s="26" t="s">
        <v>1918</v>
      </c>
      <c r="B215" s="24">
        <v>1149.6209934229814</v>
      </c>
      <c r="C215" s="24">
        <v>34.220857368245532</v>
      </c>
      <c r="D215" s="24">
        <v>755.90149061537386</v>
      </c>
      <c r="E215" s="24">
        <v>736.96230397123679</v>
      </c>
      <c r="F215" s="24">
        <v>34.488629802689438</v>
      </c>
      <c r="G215" s="24">
        <v>11.496209934229814</v>
      </c>
      <c r="H215" s="24">
        <v>314.81399701725377</v>
      </c>
      <c r="I215" s="24">
        <v>2707.7635758511756</v>
      </c>
    </row>
    <row r="216" spans="1:9">
      <c r="A216" s="26" t="s">
        <v>1901</v>
      </c>
      <c r="B216" s="24">
        <v>1642.3157048899736</v>
      </c>
      <c r="C216" s="24">
        <v>48.886939097493624</v>
      </c>
      <c r="D216" s="24">
        <v>1079.859272307677</v>
      </c>
      <c r="E216" s="24">
        <v>1052.8032913874813</v>
      </c>
      <c r="F216" s="24">
        <v>49.269471146699203</v>
      </c>
      <c r="G216" s="24">
        <v>16.423157048899736</v>
      </c>
      <c r="H216" s="24">
        <v>449.73428145321975</v>
      </c>
      <c r="I216" s="24">
        <v>3868.2336797873936</v>
      </c>
    </row>
    <row r="217" spans="1:9">
      <c r="A217" s="26" t="s">
        <v>1904</v>
      </c>
      <c r="B217" s="24">
        <v>410.57892622249341</v>
      </c>
      <c r="C217" s="24">
        <v>12.221734774373406</v>
      </c>
      <c r="D217" s="24">
        <v>269.96481807691924</v>
      </c>
      <c r="E217" s="24">
        <v>263.20082284687032</v>
      </c>
      <c r="F217" s="24">
        <v>12.317367786674801</v>
      </c>
      <c r="G217" s="24">
        <v>4.1057892622249339</v>
      </c>
      <c r="H217" s="24">
        <v>112.43357036330494</v>
      </c>
      <c r="I217" s="24">
        <v>967.0584199468484</v>
      </c>
    </row>
    <row r="218" spans="1:9">
      <c r="A218" s="26" t="s">
        <v>1920</v>
      </c>
      <c r="B218" s="24">
        <v>492.69471146699203</v>
      </c>
      <c r="C218" s="24">
        <v>14.666081729248086</v>
      </c>
      <c r="D218" s="24">
        <v>323.95778169230306</v>
      </c>
      <c r="E218" s="24">
        <v>315.84098741624433</v>
      </c>
      <c r="F218" s="24">
        <v>14.780841344009758</v>
      </c>
      <c r="G218" s="24">
        <v>4.92694711466992</v>
      </c>
      <c r="H218" s="24">
        <v>134.92028443596593</v>
      </c>
      <c r="I218" s="24">
        <v>1160.470103936218</v>
      </c>
    </row>
    <row r="219" spans="1:9">
      <c r="A219" s="26" t="s">
        <v>1925</v>
      </c>
      <c r="B219" s="24">
        <v>525.54102556479154</v>
      </c>
      <c r="C219" s="24">
        <v>15.643820511197958</v>
      </c>
      <c r="D219" s="24">
        <v>345.55496713845662</v>
      </c>
      <c r="E219" s="24">
        <v>336.89705324399398</v>
      </c>
      <c r="F219" s="24">
        <v>15.766230766943742</v>
      </c>
      <c r="G219" s="24">
        <v>5.2554102556479148</v>
      </c>
      <c r="H219" s="24">
        <v>143.9149700650303</v>
      </c>
      <c r="I219" s="24">
        <v>1237.834777531966</v>
      </c>
    </row>
    <row r="220" spans="1:9">
      <c r="A220" s="26" t="s">
        <v>1915</v>
      </c>
      <c r="B220" s="24">
        <v>1642.3157048899736</v>
      </c>
      <c r="C220" s="24">
        <v>48.886939097493624</v>
      </c>
      <c r="D220" s="24">
        <v>1079.859272307677</v>
      </c>
      <c r="E220" s="24">
        <v>1052.8032913874813</v>
      </c>
      <c r="F220" s="24">
        <v>49.269471146699203</v>
      </c>
      <c r="G220" s="24">
        <v>16.423157048899736</v>
      </c>
      <c r="H220" s="24">
        <v>449.73428145321975</v>
      </c>
      <c r="I220" s="24">
        <v>3868.2336797873936</v>
      </c>
    </row>
    <row r="221" spans="1:9">
      <c r="A221" s="26" t="s">
        <v>1916</v>
      </c>
      <c r="B221" s="24">
        <v>607.65681080929016</v>
      </c>
      <c r="C221" s="24">
        <v>18.08816746607264</v>
      </c>
      <c r="D221" s="24">
        <v>399.54793075384043</v>
      </c>
      <c r="E221" s="24">
        <v>389.53721781336804</v>
      </c>
      <c r="F221" s="24">
        <v>18.229704324278703</v>
      </c>
      <c r="G221" s="24">
        <v>6.0765681080929017</v>
      </c>
      <c r="H221" s="24">
        <v>166.40168413769129</v>
      </c>
      <c r="I221" s="24">
        <v>1431.2464615213357</v>
      </c>
    </row>
    <row r="222" spans="1:9">
      <c r="A222" s="26" t="s">
        <v>1912</v>
      </c>
      <c r="B222" s="24">
        <v>525.54102556479154</v>
      </c>
      <c r="C222" s="24">
        <v>15.643820511197958</v>
      </c>
      <c r="D222" s="24">
        <v>345.55496713845662</v>
      </c>
      <c r="E222" s="24">
        <v>336.89705324399398</v>
      </c>
      <c r="F222" s="24">
        <v>15.766230766943742</v>
      </c>
      <c r="G222" s="24">
        <v>5.2554102556479148</v>
      </c>
      <c r="H222" s="24">
        <v>143.9149700650303</v>
      </c>
      <c r="I222" s="24">
        <v>1237.834777531966</v>
      </c>
    </row>
    <row r="223" spans="1:9">
      <c r="A223" s="26" t="s">
        <v>1897</v>
      </c>
      <c r="B223" s="24">
        <v>985.38942293398406</v>
      </c>
      <c r="C223" s="24">
        <v>29.332163458496172</v>
      </c>
      <c r="D223" s="24">
        <v>647.91556338460612</v>
      </c>
      <c r="E223" s="24">
        <v>631.68197483248866</v>
      </c>
      <c r="F223" s="24">
        <v>29.561682688019516</v>
      </c>
      <c r="G223" s="24">
        <v>9.8538942293398399</v>
      </c>
      <c r="H223" s="24">
        <v>269.84056887193185</v>
      </c>
      <c r="I223" s="24">
        <v>2320.9402078724361</v>
      </c>
    </row>
    <row r="224" spans="1:9">
      <c r="A224" s="26" t="s">
        <v>1891</v>
      </c>
      <c r="B224" s="24">
        <v>3744.47980714914</v>
      </c>
      <c r="C224" s="24">
        <v>111.46222114228546</v>
      </c>
      <c r="D224" s="24">
        <v>2462.0791408615032</v>
      </c>
      <c r="E224" s="24">
        <v>2400.3915043634574</v>
      </c>
      <c r="F224" s="24">
        <v>112.3343942144742</v>
      </c>
      <c r="G224" s="24">
        <v>37.444798071491391</v>
      </c>
      <c r="H224" s="24">
        <v>1025.394161713341</v>
      </c>
      <c r="I224" s="24">
        <v>8819.5727899152571</v>
      </c>
    </row>
    <row r="225" spans="1:9">
      <c r="A225" s="26" t="s">
        <v>1917</v>
      </c>
      <c r="B225" s="24">
        <v>410.57892622249341</v>
      </c>
      <c r="C225" s="24">
        <v>12.221734774373406</v>
      </c>
      <c r="D225" s="24">
        <v>269.96481807691924</v>
      </c>
      <c r="E225" s="24">
        <v>263.20082284687032</v>
      </c>
      <c r="F225" s="24">
        <v>12.317367786674801</v>
      </c>
      <c r="G225" s="24">
        <v>4.1057892622249339</v>
      </c>
      <c r="H225" s="24">
        <v>112.43357036330494</v>
      </c>
      <c r="I225" s="24">
        <v>967.0584199468484</v>
      </c>
    </row>
    <row r="226" spans="1:9">
      <c r="A226" s="26" t="s">
        <v>1907</v>
      </c>
      <c r="B226" s="24">
        <v>1527.3536055476752</v>
      </c>
      <c r="C226" s="24">
        <v>45.464853360669068</v>
      </c>
      <c r="D226" s="24">
        <v>1004.2691232461395</v>
      </c>
      <c r="E226" s="24">
        <v>979.10706099035747</v>
      </c>
      <c r="F226" s="24">
        <v>45.820608166430254</v>
      </c>
      <c r="G226" s="24">
        <v>15.273536055476754</v>
      </c>
      <c r="H226" s="24">
        <v>418.25288175149433</v>
      </c>
      <c r="I226" s="24">
        <v>3597.4573222022759</v>
      </c>
    </row>
    <row r="227" spans="1:9">
      <c r="A227" s="26" t="s">
        <v>1893</v>
      </c>
      <c r="B227" s="24">
        <v>821.15785244498682</v>
      </c>
      <c r="C227" s="24">
        <v>24.443469548746812</v>
      </c>
      <c r="D227" s="24">
        <v>539.92963615383849</v>
      </c>
      <c r="E227" s="24">
        <v>526.40164569374065</v>
      </c>
      <c r="F227" s="24">
        <v>24.634735573349602</v>
      </c>
      <c r="G227" s="24">
        <v>8.2115785244498678</v>
      </c>
      <c r="H227" s="24">
        <v>224.86714072660988</v>
      </c>
      <c r="I227" s="24">
        <v>1934.1168398936968</v>
      </c>
    </row>
    <row r="228" spans="1:9">
      <c r="A228" s="26" t="s">
        <v>1115</v>
      </c>
      <c r="B228" s="24">
        <v>410.57892622249341</v>
      </c>
      <c r="C228" s="24">
        <v>12.221734774373406</v>
      </c>
      <c r="D228" s="24">
        <v>269.96481807691924</v>
      </c>
      <c r="E228" s="24">
        <v>263.20082284687032</v>
      </c>
      <c r="F228" s="24">
        <v>12.317367786674801</v>
      </c>
      <c r="G228" s="24">
        <v>4.1057892622249339</v>
      </c>
      <c r="H228" s="24">
        <v>112.43357036330494</v>
      </c>
      <c r="I228" s="24">
        <v>967.0584199468484</v>
      </c>
    </row>
    <row r="229" spans="1:9">
      <c r="A229" s="26" t="s">
        <v>1899</v>
      </c>
      <c r="B229" s="24">
        <v>328.46314097799467</v>
      </c>
      <c r="C229" s="24">
        <v>9.777387819498724</v>
      </c>
      <c r="D229" s="24">
        <v>215.97185446153537</v>
      </c>
      <c r="E229" s="24">
        <v>210.56065827749623</v>
      </c>
      <c r="F229" s="24">
        <v>9.8538942293398399</v>
      </c>
      <c r="G229" s="24">
        <v>3.2846314097799469</v>
      </c>
      <c r="H229" s="24">
        <v>89.94685629064395</v>
      </c>
      <c r="I229" s="24">
        <v>773.64673595747865</v>
      </c>
    </row>
    <row r="230" spans="1:9">
      <c r="A230" s="26" t="s">
        <v>1911</v>
      </c>
      <c r="B230" s="24">
        <v>525.54102556479154</v>
      </c>
      <c r="C230" s="24">
        <v>15.643820511197958</v>
      </c>
      <c r="D230" s="24">
        <v>345.55496713845662</v>
      </c>
      <c r="E230" s="24">
        <v>336.89705324399398</v>
      </c>
      <c r="F230" s="24">
        <v>15.766230766943742</v>
      </c>
      <c r="G230" s="24">
        <v>5.2554102556479148</v>
      </c>
      <c r="H230" s="24">
        <v>143.9149700650303</v>
      </c>
      <c r="I230" s="24">
        <v>1237.834777531966</v>
      </c>
    </row>
    <row r="231" spans="1:9">
      <c r="A231" s="26" t="s">
        <v>1124</v>
      </c>
      <c r="B231" s="24">
        <v>410.57892622249341</v>
      </c>
      <c r="C231" s="24">
        <v>12.221734774373406</v>
      </c>
      <c r="D231" s="24">
        <v>269.96481807691924</v>
      </c>
      <c r="E231" s="24">
        <v>263.20082284687032</v>
      </c>
      <c r="F231" s="24">
        <v>12.317367786674801</v>
      </c>
      <c r="G231" s="24">
        <v>4.1057892622249339</v>
      </c>
      <c r="H231" s="24">
        <v>112.43357036330494</v>
      </c>
      <c r="I231" s="24">
        <v>967.0584199468484</v>
      </c>
    </row>
    <row r="232" spans="1:9">
      <c r="A232" s="26" t="s">
        <v>1896</v>
      </c>
      <c r="B232" s="24">
        <v>3925.1345346870366</v>
      </c>
      <c r="C232" s="24">
        <v>116.83978444300976</v>
      </c>
      <c r="D232" s="24">
        <v>2580.8636608153479</v>
      </c>
      <c r="E232" s="24">
        <v>2516.1998664160801</v>
      </c>
      <c r="F232" s="24">
        <v>117.7540360406111</v>
      </c>
      <c r="G232" s="24">
        <v>39.251345346870366</v>
      </c>
      <c r="H232" s="24">
        <v>1074.864932673195</v>
      </c>
      <c r="I232" s="24">
        <v>9245.0784946918702</v>
      </c>
    </row>
    <row r="233" spans="1:9">
      <c r="A233" s="26" t="s">
        <v>1684</v>
      </c>
      <c r="B233" s="24">
        <v>410.57892622249341</v>
      </c>
      <c r="C233" s="24">
        <v>12.221734774373406</v>
      </c>
      <c r="D233" s="24">
        <v>269.96481807691924</v>
      </c>
      <c r="E233" s="24">
        <v>263.20082284687032</v>
      </c>
      <c r="F233" s="24">
        <v>12.317367786674801</v>
      </c>
      <c r="G233" s="24">
        <v>4.1057892622249339</v>
      </c>
      <c r="H233" s="24">
        <v>112.43357036330494</v>
      </c>
      <c r="I233" s="24">
        <v>967.0584199468484</v>
      </c>
    </row>
    <row r="234" spans="1:9">
      <c r="A234" s="26" t="s">
        <v>1910</v>
      </c>
      <c r="B234" s="24">
        <v>656.92628195598934</v>
      </c>
      <c r="C234" s="24">
        <v>19.554775638997448</v>
      </c>
      <c r="D234" s="24">
        <v>431.94370892307074</v>
      </c>
      <c r="E234" s="24">
        <v>421.12131655499246</v>
      </c>
      <c r="F234" s="24">
        <v>19.70778845867968</v>
      </c>
      <c r="G234" s="24">
        <v>6.5692628195598939</v>
      </c>
      <c r="H234" s="24">
        <v>179.8937125812879</v>
      </c>
      <c r="I234" s="24">
        <v>1547.2934719149573</v>
      </c>
    </row>
    <row r="235" spans="1:9">
      <c r="A235" s="26" t="s">
        <v>1923</v>
      </c>
      <c r="B235" s="24">
        <v>410.57892622249341</v>
      </c>
      <c r="C235" s="24">
        <v>12.221734774373406</v>
      </c>
      <c r="D235" s="24">
        <v>269.96481807691924</v>
      </c>
      <c r="E235" s="24">
        <v>263.20082284687032</v>
      </c>
      <c r="F235" s="24">
        <v>12.317367786674801</v>
      </c>
      <c r="G235" s="24">
        <v>4.1057892622249339</v>
      </c>
      <c r="H235" s="24">
        <v>112.43357036330494</v>
      </c>
      <c r="I235" s="24">
        <v>967.0584199468484</v>
      </c>
    </row>
    <row r="236" spans="1:9">
      <c r="A236" s="26" t="s">
        <v>1077</v>
      </c>
      <c r="B236" s="24">
        <v>821.15785244498682</v>
      </c>
      <c r="C236" s="24">
        <v>24.443469548746812</v>
      </c>
      <c r="D236" s="24">
        <v>539.92963615383849</v>
      </c>
      <c r="E236" s="24">
        <v>526.40164569374065</v>
      </c>
      <c r="F236" s="24">
        <v>24.634735573349602</v>
      </c>
      <c r="G236" s="24">
        <v>8.2115785244498678</v>
      </c>
      <c r="H236" s="24">
        <v>224.86714072660988</v>
      </c>
      <c r="I236" s="24">
        <v>1934.1168398936968</v>
      </c>
    </row>
    <row r="237" spans="1:9">
      <c r="A237" s="26" t="s">
        <v>1119</v>
      </c>
      <c r="B237" s="24">
        <v>410.57892622249341</v>
      </c>
      <c r="C237" s="24">
        <v>12.221734774373406</v>
      </c>
      <c r="D237" s="24">
        <v>269.96481807691924</v>
      </c>
      <c r="E237" s="24">
        <v>263.20082284687032</v>
      </c>
      <c r="F237" s="24">
        <v>12.317367786674801</v>
      </c>
      <c r="G237" s="24">
        <v>4.1057892622249339</v>
      </c>
      <c r="H237" s="24">
        <v>112.43357036330494</v>
      </c>
      <c r="I237" s="24">
        <v>967.0584199468484</v>
      </c>
    </row>
    <row r="238" spans="1:9">
      <c r="A238" s="26" t="s">
        <v>1892</v>
      </c>
      <c r="B238" s="24">
        <v>821.15785244498682</v>
      </c>
      <c r="C238" s="24">
        <v>24.443469548746812</v>
      </c>
      <c r="D238" s="24">
        <v>539.92963615383849</v>
      </c>
      <c r="E238" s="24">
        <v>526.40164569374065</v>
      </c>
      <c r="F238" s="24">
        <v>24.634735573349602</v>
      </c>
      <c r="G238" s="24">
        <v>8.2115785244498678</v>
      </c>
      <c r="H238" s="24">
        <v>224.86714072660988</v>
      </c>
      <c r="I238" s="24">
        <v>1934.1168398936968</v>
      </c>
    </row>
    <row r="239" spans="1:9">
      <c r="A239" s="26" t="s">
        <v>1908</v>
      </c>
      <c r="B239" s="24">
        <v>1346.6988780097784</v>
      </c>
      <c r="C239" s="24">
        <v>40.08729005994477</v>
      </c>
      <c r="D239" s="24">
        <v>885.48460329229511</v>
      </c>
      <c r="E239" s="24">
        <v>863.29869893773457</v>
      </c>
      <c r="F239" s="24">
        <v>40.400966340293344</v>
      </c>
      <c r="G239" s="24">
        <v>13.466988780097783</v>
      </c>
      <c r="H239" s="24">
        <v>368.78211079164021</v>
      </c>
      <c r="I239" s="24">
        <v>3171.9516174256628</v>
      </c>
    </row>
    <row r="240" spans="1:9">
      <c r="A240" s="26" t="s">
        <v>1898</v>
      </c>
      <c r="B240" s="24">
        <v>3218.9387815843479</v>
      </c>
      <c r="C240" s="24">
        <v>95.818400631087499</v>
      </c>
      <c r="D240" s="24">
        <v>2116.5241737230467</v>
      </c>
      <c r="E240" s="24">
        <v>2063.4944511194631</v>
      </c>
      <c r="F240" s="24">
        <v>96.568163447530438</v>
      </c>
      <c r="G240" s="24">
        <v>32.189387815843482</v>
      </c>
      <c r="H240" s="24">
        <v>881.47919164831069</v>
      </c>
      <c r="I240" s="24">
        <v>7581.7380123832918</v>
      </c>
    </row>
    <row r="241" spans="1:9">
      <c r="A241" s="26" t="s">
        <v>2077</v>
      </c>
      <c r="B241" s="24">
        <v>492.69471146699203</v>
      </c>
      <c r="C241" s="24">
        <v>14.666081729248086</v>
      </c>
      <c r="D241" s="24">
        <v>323.95778169230306</v>
      </c>
      <c r="E241" s="24">
        <v>315.84098741624433</v>
      </c>
      <c r="F241" s="24">
        <v>14.780841344009758</v>
      </c>
      <c r="G241" s="24">
        <v>4.92694711466992</v>
      </c>
      <c r="H241" s="24">
        <v>134.92028443596593</v>
      </c>
      <c r="I241" s="24">
        <v>1160.470103936218</v>
      </c>
    </row>
    <row r="242" spans="1:9">
      <c r="A242" s="25" t="s">
        <v>19</v>
      </c>
      <c r="B242" s="24">
        <v>3217.1653557077716</v>
      </c>
      <c r="C242" s="24">
        <v>379.41737384930423</v>
      </c>
      <c r="D242" s="24">
        <v>8998.3609997407875</v>
      </c>
      <c r="E242" s="24">
        <v>3475.1965488736546</v>
      </c>
      <c r="F242" s="24">
        <v>96.514960671233183</v>
      </c>
      <c r="G242" s="24">
        <v>32.171653557077725</v>
      </c>
      <c r="H242" s="24">
        <v>2173.84085750738</v>
      </c>
      <c r="I242" s="24">
        <v>19332.682173151668</v>
      </c>
    </row>
    <row r="243" spans="1:9">
      <c r="A243" s="26" t="s">
        <v>1818</v>
      </c>
      <c r="B243" s="24">
        <v>177.39579105929909</v>
      </c>
      <c r="C243" s="24">
        <v>20.921226525153752</v>
      </c>
      <c r="D243" s="24">
        <v>496.17324299297161</v>
      </c>
      <c r="E243" s="24">
        <v>191.62373478262268</v>
      </c>
      <c r="F243" s="24">
        <v>5.3218737317789726</v>
      </c>
      <c r="G243" s="24">
        <v>1.7739579105929912</v>
      </c>
      <c r="H243" s="24">
        <v>119.86645879745546</v>
      </c>
      <c r="I243" s="24">
        <v>1066.0118670368302</v>
      </c>
    </row>
    <row r="244" spans="1:9">
      <c r="A244" s="26" t="s">
        <v>2091</v>
      </c>
      <c r="B244" s="24">
        <v>3039.7695646484726</v>
      </c>
      <c r="C244" s="24">
        <v>358.49614732415046</v>
      </c>
      <c r="D244" s="24">
        <v>8502.187756747815</v>
      </c>
      <c r="E244" s="24">
        <v>3283.5728140910319</v>
      </c>
      <c r="F244" s="24">
        <v>91.193086939454204</v>
      </c>
      <c r="G244" s="24">
        <v>30.397695646484735</v>
      </c>
      <c r="H244" s="24">
        <v>2053.9743987099246</v>
      </c>
      <c r="I244" s="24">
        <v>18266.67030611484</v>
      </c>
    </row>
    <row r="245" spans="1:9">
      <c r="A245" s="25" t="s">
        <v>2</v>
      </c>
      <c r="B245" s="24">
        <v>30860.523225233628</v>
      </c>
      <c r="C245" s="24">
        <v>3833.7964389266713</v>
      </c>
      <c r="D245" s="24">
        <v>104315.83186093939</v>
      </c>
      <c r="E245" s="24">
        <v>35915.642376939242</v>
      </c>
      <c r="F245" s="24">
        <v>925.81569675700894</v>
      </c>
      <c r="G245" s="24">
        <v>308.60523225233646</v>
      </c>
      <c r="H245" s="24">
        <v>13282.821515397412</v>
      </c>
      <c r="I245" s="24">
        <v>117845.51220342125</v>
      </c>
    </row>
    <row r="246" spans="1:9">
      <c r="A246" s="26" t="s">
        <v>83</v>
      </c>
      <c r="B246" s="24">
        <v>69.263843694054586</v>
      </c>
      <c r="C246" s="24">
        <v>8.6046330246116476</v>
      </c>
      <c r="D246" s="24">
        <v>234.12809368453878</v>
      </c>
      <c r="E246" s="24">
        <v>80.609632623915076</v>
      </c>
      <c r="F246" s="24">
        <v>2.0779153108216377</v>
      </c>
      <c r="G246" s="24">
        <v>0.69263843694054594</v>
      </c>
      <c r="H246" s="24">
        <v>29.812173518375168</v>
      </c>
      <c r="I246" s="24">
        <v>264.49432103696216</v>
      </c>
    </row>
    <row r="247" spans="1:9">
      <c r="A247" s="26" t="s">
        <v>70</v>
      </c>
      <c r="B247" s="24">
        <v>317.88121229809599</v>
      </c>
      <c r="C247" s="24">
        <v>39.490317478274306</v>
      </c>
      <c r="D247" s="24">
        <v>1074.5133143668118</v>
      </c>
      <c r="E247" s="24">
        <v>369.95185907642303</v>
      </c>
      <c r="F247" s="24">
        <v>9.5364363689428799</v>
      </c>
      <c r="G247" s="24">
        <v>3.1788121229809607</v>
      </c>
      <c r="H247" s="24">
        <v>136.82073292267705</v>
      </c>
      <c r="I247" s="24">
        <v>1213.8768357784386</v>
      </c>
    </row>
    <row r="248" spans="1:9">
      <c r="A248" s="26" t="s">
        <v>85</v>
      </c>
      <c r="B248" s="24">
        <v>34.631921847027293</v>
      </c>
      <c r="C248" s="24">
        <v>4.3023165123058238</v>
      </c>
      <c r="D248" s="24">
        <v>117.06404684226939</v>
      </c>
      <c r="E248" s="24">
        <v>40.304816311957538</v>
      </c>
      <c r="F248" s="24">
        <v>1.0389576554108189</v>
      </c>
      <c r="G248" s="24">
        <v>0.34631921847027297</v>
      </c>
      <c r="H248" s="24">
        <v>14.906086759187584</v>
      </c>
      <c r="I248" s="24">
        <v>132.24716051848108</v>
      </c>
    </row>
    <row r="249" spans="1:9">
      <c r="A249" s="26" t="s">
        <v>87</v>
      </c>
      <c r="B249" s="24">
        <v>20.779153108216377</v>
      </c>
      <c r="C249" s="24">
        <v>2.5813899073834947</v>
      </c>
      <c r="D249" s="24">
        <v>70.238428105361635</v>
      </c>
      <c r="E249" s="24">
        <v>24.182889787174528</v>
      </c>
      <c r="F249" s="24">
        <v>0.62337459324649136</v>
      </c>
      <c r="G249" s="24">
        <v>0.20779153108216381</v>
      </c>
      <c r="H249" s="24">
        <v>8.9436520555125512</v>
      </c>
      <c r="I249" s="24">
        <v>79.34829631108866</v>
      </c>
    </row>
    <row r="250" spans="1:9">
      <c r="A250" s="26" t="s">
        <v>82</v>
      </c>
      <c r="B250" s="24">
        <v>971.06626129909807</v>
      </c>
      <c r="C250" s="24">
        <v>120.63536147327052</v>
      </c>
      <c r="D250" s="24">
        <v>3282.4325141927616</v>
      </c>
      <c r="E250" s="24">
        <v>1130.1321209166179</v>
      </c>
      <c r="F250" s="24">
        <v>29.131987838972943</v>
      </c>
      <c r="G250" s="24">
        <v>9.7106626129909834</v>
      </c>
      <c r="H250" s="24">
        <v>417.96115167332977</v>
      </c>
      <c r="I250" s="24">
        <v>3708.1613980116558</v>
      </c>
    </row>
    <row r="251" spans="1:9">
      <c r="A251" s="26" t="s">
        <v>60</v>
      </c>
      <c r="B251" s="24">
        <v>2.4242345292919105</v>
      </c>
      <c r="C251" s="24">
        <v>0.30116215586140771</v>
      </c>
      <c r="D251" s="24">
        <v>8.1944832789588578</v>
      </c>
      <c r="E251" s="24">
        <v>2.8213371418370281</v>
      </c>
      <c r="F251" s="24">
        <v>7.2727035878757312E-2</v>
      </c>
      <c r="G251" s="24">
        <v>2.4242345292919111E-2</v>
      </c>
      <c r="H251" s="24">
        <v>1.0434260731431308</v>
      </c>
      <c r="I251" s="24">
        <v>9.257301236293678</v>
      </c>
    </row>
    <row r="252" spans="1:9">
      <c r="A252" s="26" t="s">
        <v>53</v>
      </c>
      <c r="B252" s="24">
        <v>5037.0955644517362</v>
      </c>
      <c r="C252" s="24">
        <v>625.75734366481095</v>
      </c>
      <c r="D252" s="24">
        <v>17026.568543050129</v>
      </c>
      <c r="E252" s="24">
        <v>5862.1988224551833</v>
      </c>
      <c r="F252" s="24">
        <v>151.11286693355208</v>
      </c>
      <c r="G252" s="24">
        <v>50.370955644517373</v>
      </c>
      <c r="H252" s="24">
        <v>2168.0397590895318</v>
      </c>
      <c r="I252" s="24">
        <v>19234.900927571758</v>
      </c>
    </row>
    <row r="253" spans="1:9">
      <c r="A253" s="26" t="s">
        <v>96</v>
      </c>
      <c r="B253" s="24">
        <v>919.95751070440872</v>
      </c>
      <c r="C253" s="24">
        <v>114.28613192204575</v>
      </c>
      <c r="D253" s="24">
        <v>3109.6729081826165</v>
      </c>
      <c r="E253" s="24">
        <v>1070.6514829736382</v>
      </c>
      <c r="F253" s="24">
        <v>27.598725321132264</v>
      </c>
      <c r="G253" s="24">
        <v>9.1995751070440885</v>
      </c>
      <c r="H253" s="24">
        <v>395.96319632210191</v>
      </c>
      <c r="I253" s="24">
        <v>3512.9950086426215</v>
      </c>
    </row>
    <row r="254" spans="1:9">
      <c r="A254" s="26" t="s">
        <v>80</v>
      </c>
      <c r="B254" s="24">
        <v>51.947882770540943</v>
      </c>
      <c r="C254" s="24">
        <v>6.4534747684587366</v>
      </c>
      <c r="D254" s="24">
        <v>175.5960702634041</v>
      </c>
      <c r="E254" s="24">
        <v>60.457224467936314</v>
      </c>
      <c r="F254" s="24">
        <v>1.5584364831162283</v>
      </c>
      <c r="G254" s="24">
        <v>0.51947882770540954</v>
      </c>
      <c r="H254" s="24">
        <v>22.359130138781378</v>
      </c>
      <c r="I254" s="24">
        <v>198.37074077772166</v>
      </c>
    </row>
    <row r="255" spans="1:9">
      <c r="A255" s="26" t="s">
        <v>64</v>
      </c>
      <c r="B255" s="24">
        <v>62.337459324649139</v>
      </c>
      <c r="C255" s="24">
        <v>7.7441697221504846</v>
      </c>
      <c r="D255" s="24">
        <v>210.71528431608493</v>
      </c>
      <c r="E255" s="24">
        <v>72.548669361523579</v>
      </c>
      <c r="F255" s="24">
        <v>1.8701237797394741</v>
      </c>
      <c r="G255" s="24">
        <v>0.62337459324649147</v>
      </c>
      <c r="H255" s="24">
        <v>26.830956166537653</v>
      </c>
      <c r="I255" s="24">
        <v>238.04488893326601</v>
      </c>
    </row>
    <row r="256" spans="1:9">
      <c r="A256" s="26" t="s">
        <v>1323</v>
      </c>
      <c r="B256" s="24">
        <v>3203.3744587177689</v>
      </c>
      <c r="C256" s="24">
        <v>397.95454868824123</v>
      </c>
      <c r="D256" s="24">
        <v>10828.159619471282</v>
      </c>
      <c r="E256" s="24">
        <v>3728.1043687767115</v>
      </c>
      <c r="F256" s="24">
        <v>96.101233761533067</v>
      </c>
      <c r="G256" s="24">
        <v>32.033744587177694</v>
      </c>
      <c r="H256" s="24">
        <v>1378.7793185353164</v>
      </c>
      <c r="I256" s="24">
        <v>12232.563301398623</v>
      </c>
    </row>
    <row r="257" spans="1:9">
      <c r="A257" s="26" t="s">
        <v>78</v>
      </c>
      <c r="B257" s="24">
        <v>408.87000475751506</v>
      </c>
      <c r="C257" s="24">
        <v>50.793836409798118</v>
      </c>
      <c r="D257" s="24">
        <v>1382.076848081163</v>
      </c>
      <c r="E257" s="24">
        <v>475.84510354383923</v>
      </c>
      <c r="F257" s="24">
        <v>12.266100142725451</v>
      </c>
      <c r="G257" s="24">
        <v>4.0887000475751512</v>
      </c>
      <c r="H257" s="24">
        <v>175.9836428098231</v>
      </c>
      <c r="I257" s="24">
        <v>1561.3311149522763</v>
      </c>
    </row>
    <row r="258" spans="1:9">
      <c r="A258" s="26" t="s">
        <v>1326</v>
      </c>
      <c r="B258" s="24">
        <v>459.97875535220436</v>
      </c>
      <c r="C258" s="24">
        <v>57.143065961022877</v>
      </c>
      <c r="D258" s="24">
        <v>1554.8364540913083</v>
      </c>
      <c r="E258" s="24">
        <v>535.32574148681908</v>
      </c>
      <c r="F258" s="24">
        <v>13.799362660566132</v>
      </c>
      <c r="G258" s="24">
        <v>4.5997875535220443</v>
      </c>
      <c r="H258" s="24">
        <v>197.98159816105095</v>
      </c>
      <c r="I258" s="24">
        <v>1756.4975043213108</v>
      </c>
    </row>
    <row r="259" spans="1:9">
      <c r="A259" s="26" t="s">
        <v>66</v>
      </c>
      <c r="B259" s="24">
        <v>756.7451616717434</v>
      </c>
      <c r="C259" s="24">
        <v>94.010295445020105</v>
      </c>
      <c r="D259" s="24">
        <v>2557.9767546514549</v>
      </c>
      <c r="E259" s="24">
        <v>880.70407616608509</v>
      </c>
      <c r="F259" s="24">
        <v>22.702354850152304</v>
      </c>
      <c r="G259" s="24">
        <v>7.5674516167174355</v>
      </c>
      <c r="H259" s="24">
        <v>325.7142091131941</v>
      </c>
      <c r="I259" s="24">
        <v>2889.7443032251858</v>
      </c>
    </row>
    <row r="260" spans="1:9">
      <c r="A260" s="26" t="s">
        <v>94</v>
      </c>
      <c r="B260" s="24">
        <v>1093.7272627263528</v>
      </c>
      <c r="C260" s="24">
        <v>135.87351239620997</v>
      </c>
      <c r="D260" s="24">
        <v>3697.055568617111</v>
      </c>
      <c r="E260" s="24">
        <v>1272.8856519797698</v>
      </c>
      <c r="F260" s="24">
        <v>32.811817881790581</v>
      </c>
      <c r="G260" s="24">
        <v>10.93727262726353</v>
      </c>
      <c r="H260" s="24">
        <v>470.75624451627675</v>
      </c>
      <c r="I260" s="24">
        <v>4176.5607324973389</v>
      </c>
    </row>
    <row r="261" spans="1:9">
      <c r="A261" s="26" t="s">
        <v>55</v>
      </c>
      <c r="B261" s="24">
        <v>466.90513972160988</v>
      </c>
      <c r="C261" s="24">
        <v>58.003529263484054</v>
      </c>
      <c r="D261" s="24">
        <v>1578.2492634597622</v>
      </c>
      <c r="E261" s="24">
        <v>543.38670474921059</v>
      </c>
      <c r="F261" s="24">
        <v>14.007154191648297</v>
      </c>
      <c r="G261" s="24">
        <v>4.6690513972160996</v>
      </c>
      <c r="H261" s="24">
        <v>200.96281551288848</v>
      </c>
      <c r="I261" s="24">
        <v>1782.9469364250072</v>
      </c>
    </row>
    <row r="262" spans="1:9">
      <c r="A262" s="26" t="s">
        <v>92</v>
      </c>
      <c r="B262" s="24">
        <v>255.54375297344689</v>
      </c>
      <c r="C262" s="24">
        <v>31.746147756123822</v>
      </c>
      <c r="D262" s="24">
        <v>863.79803005072677</v>
      </c>
      <c r="E262" s="24">
        <v>297.4031897148995</v>
      </c>
      <c r="F262" s="24">
        <v>7.6663125892034065</v>
      </c>
      <c r="G262" s="24">
        <v>2.5554375297344691</v>
      </c>
      <c r="H262" s="24">
        <v>109.98977675613942</v>
      </c>
      <c r="I262" s="24">
        <v>975.83194684517264</v>
      </c>
    </row>
    <row r="263" spans="1:9">
      <c r="A263" s="26" t="s">
        <v>102</v>
      </c>
      <c r="B263" s="24">
        <v>255.54375297344689</v>
      </c>
      <c r="C263" s="24">
        <v>31.746147756123822</v>
      </c>
      <c r="D263" s="24">
        <v>863.79803005072677</v>
      </c>
      <c r="E263" s="24">
        <v>297.4031897148995</v>
      </c>
      <c r="F263" s="24">
        <v>7.6663125892034065</v>
      </c>
      <c r="G263" s="24">
        <v>2.5554375297344691</v>
      </c>
      <c r="H263" s="24">
        <v>109.98977675613942</v>
      </c>
      <c r="I263" s="24">
        <v>975.83194684517264</v>
      </c>
    </row>
    <row r="264" spans="1:9">
      <c r="A264" s="26" t="s">
        <v>77</v>
      </c>
      <c r="B264" s="24">
        <v>3414.735845465932</v>
      </c>
      <c r="C264" s="24">
        <v>424.2119301956015</v>
      </c>
      <c r="D264" s="24">
        <v>11542.610852880318</v>
      </c>
      <c r="E264" s="24">
        <v>3974.0878838110225</v>
      </c>
      <c r="F264" s="24">
        <v>102.44207536397795</v>
      </c>
      <c r="G264" s="24">
        <v>34.147358454659326</v>
      </c>
      <c r="H264" s="24">
        <v>1469.7523572920654</v>
      </c>
      <c r="I264" s="24">
        <v>13039.678290978458</v>
      </c>
    </row>
    <row r="265" spans="1:9">
      <c r="A265" s="26" t="s">
        <v>76</v>
      </c>
      <c r="B265" s="24">
        <v>817.74000951503012</v>
      </c>
      <c r="C265" s="24">
        <v>101.58767281959624</v>
      </c>
      <c r="D265" s="24">
        <v>2764.153696162326</v>
      </c>
      <c r="E265" s="24">
        <v>951.69020708767846</v>
      </c>
      <c r="F265" s="24">
        <v>24.532200285450902</v>
      </c>
      <c r="G265" s="24">
        <v>8.1774000951503023</v>
      </c>
      <c r="H265" s="24">
        <v>351.96728561964619</v>
      </c>
      <c r="I265" s="24">
        <v>3122.6622299045525</v>
      </c>
    </row>
    <row r="266" spans="1:9">
      <c r="A266" s="26" t="s">
        <v>63</v>
      </c>
      <c r="B266" s="24">
        <v>8.6579804617568232</v>
      </c>
      <c r="C266" s="24">
        <v>1.0755791280764559</v>
      </c>
      <c r="D266" s="24">
        <v>29.266011710567348</v>
      </c>
      <c r="E266" s="24">
        <v>10.076204077989384</v>
      </c>
      <c r="F266" s="24">
        <v>0.25973941385270471</v>
      </c>
      <c r="G266" s="24">
        <v>8.6579804617568243E-2</v>
      </c>
      <c r="H266" s="24">
        <v>3.726521689796896</v>
      </c>
      <c r="I266" s="24">
        <v>33.06179012962027</v>
      </c>
    </row>
    <row r="267" spans="1:9">
      <c r="A267" s="26" t="s">
        <v>71</v>
      </c>
      <c r="B267" s="24">
        <v>306.6525035681363</v>
      </c>
      <c r="C267" s="24">
        <v>38.095377307348585</v>
      </c>
      <c r="D267" s="24">
        <v>1036.5576360608723</v>
      </c>
      <c r="E267" s="24">
        <v>356.88382765787941</v>
      </c>
      <c r="F267" s="24">
        <v>9.1995751070440885</v>
      </c>
      <c r="G267" s="24">
        <v>3.0665250356813631</v>
      </c>
      <c r="H267" s="24">
        <v>131.98773210736729</v>
      </c>
      <c r="I267" s="24">
        <v>1170.9983362142073</v>
      </c>
    </row>
    <row r="268" spans="1:9">
      <c r="A268" s="26" t="s">
        <v>93</v>
      </c>
      <c r="B268" s="24">
        <v>868.84876010971948</v>
      </c>
      <c r="C268" s="24">
        <v>107.936902370821</v>
      </c>
      <c r="D268" s="24">
        <v>2936.913302172471</v>
      </c>
      <c r="E268" s="24">
        <v>1011.1708450306583</v>
      </c>
      <c r="F268" s="24">
        <v>26.065462803291581</v>
      </c>
      <c r="G268" s="24">
        <v>8.6884876010971954</v>
      </c>
      <c r="H268" s="24">
        <v>373.96524097087405</v>
      </c>
      <c r="I268" s="24">
        <v>3317.8286192735873</v>
      </c>
    </row>
    <row r="269" spans="1:9">
      <c r="A269" s="26" t="s">
        <v>91</v>
      </c>
      <c r="B269" s="24">
        <v>327.09600380601199</v>
      </c>
      <c r="C269" s="24">
        <v>40.635069127838491</v>
      </c>
      <c r="D269" s="24">
        <v>1105.6614784649303</v>
      </c>
      <c r="E269" s="24">
        <v>380.67608283507133</v>
      </c>
      <c r="F269" s="24">
        <v>9.8128801141803592</v>
      </c>
      <c r="G269" s="24">
        <v>3.2709600380601205</v>
      </c>
      <c r="H269" s="24">
        <v>140.78691424785845</v>
      </c>
      <c r="I269" s="24">
        <v>1249.0648919618209</v>
      </c>
    </row>
    <row r="270" spans="1:9">
      <c r="A270" s="26" t="s">
        <v>1327</v>
      </c>
      <c r="B270" s="24">
        <v>204.43500237875753</v>
      </c>
      <c r="C270" s="24">
        <v>25.396918204899059</v>
      </c>
      <c r="D270" s="24">
        <v>691.0384240405815</v>
      </c>
      <c r="E270" s="24">
        <v>237.92255177191961</v>
      </c>
      <c r="F270" s="24">
        <v>6.1330500713627254</v>
      </c>
      <c r="G270" s="24">
        <v>2.0443500237875756</v>
      </c>
      <c r="H270" s="24">
        <v>87.991821404911548</v>
      </c>
      <c r="I270" s="24">
        <v>780.66555747613813</v>
      </c>
    </row>
    <row r="271" spans="1:9">
      <c r="A271" s="26" t="s">
        <v>99</v>
      </c>
      <c r="B271" s="24">
        <v>408.87000475751506</v>
      </c>
      <c r="C271" s="24">
        <v>50.793836409798118</v>
      </c>
      <c r="D271" s="24">
        <v>1382.076848081163</v>
      </c>
      <c r="E271" s="24">
        <v>475.84510354383923</v>
      </c>
      <c r="F271" s="24">
        <v>12.266100142725451</v>
      </c>
      <c r="G271" s="24">
        <v>4.0887000475751512</v>
      </c>
      <c r="H271" s="24">
        <v>175.9836428098231</v>
      </c>
      <c r="I271" s="24">
        <v>1561.3311149522763</v>
      </c>
    </row>
    <row r="272" spans="1:9">
      <c r="A272" s="26" t="s">
        <v>58</v>
      </c>
      <c r="B272" s="24">
        <v>487.68429282982623</v>
      </c>
      <c r="C272" s="24">
        <v>60.584919170867536</v>
      </c>
      <c r="D272" s="24">
        <v>1648.4876915651237</v>
      </c>
      <c r="E272" s="24">
        <v>567.56959453638513</v>
      </c>
      <c r="F272" s="24">
        <v>14.630528784894787</v>
      </c>
      <c r="G272" s="24">
        <v>4.876842928298263</v>
      </c>
      <c r="H272" s="24">
        <v>209.90646756840101</v>
      </c>
      <c r="I272" s="24">
        <v>1862.2952327360956</v>
      </c>
    </row>
    <row r="273" spans="1:9">
      <c r="A273" s="26" t="s">
        <v>52</v>
      </c>
      <c r="B273" s="24">
        <v>1277.7187648672345</v>
      </c>
      <c r="C273" s="24">
        <v>158.73073878061913</v>
      </c>
      <c r="D273" s="24">
        <v>4318.9901502536341</v>
      </c>
      <c r="E273" s="24">
        <v>1487.0159485744975</v>
      </c>
      <c r="F273" s="24">
        <v>38.331562946017037</v>
      </c>
      <c r="G273" s="24">
        <v>12.777187648672347</v>
      </c>
      <c r="H273" s="24">
        <v>549.94888378069709</v>
      </c>
      <c r="I273" s="24">
        <v>4879.1597342258638</v>
      </c>
    </row>
    <row r="274" spans="1:9">
      <c r="A274" s="26" t="s">
        <v>1324</v>
      </c>
      <c r="B274" s="24">
        <v>566.16292803179681</v>
      </c>
      <c r="C274" s="24">
        <v>70.33430384504338</v>
      </c>
      <c r="D274" s="24">
        <v>1913.7639493477811</v>
      </c>
      <c r="E274" s="24">
        <v>658.90345091894847</v>
      </c>
      <c r="F274" s="24">
        <v>16.984887840953903</v>
      </c>
      <c r="G274" s="24">
        <v>5.6616292803179693</v>
      </c>
      <c r="H274" s="24">
        <v>243.68482241195758</v>
      </c>
      <c r="I274" s="24">
        <v>2161.9776099564401</v>
      </c>
    </row>
    <row r="275" spans="1:9">
      <c r="A275" s="26" t="s">
        <v>54</v>
      </c>
      <c r="B275" s="24">
        <v>290.17567482047423</v>
      </c>
      <c r="C275" s="24">
        <v>36.048464268429647</v>
      </c>
      <c r="D275" s="24">
        <v>980.86207689299624</v>
      </c>
      <c r="E275" s="24">
        <v>337.70800602685705</v>
      </c>
      <c r="F275" s="24">
        <v>8.7052702446142263</v>
      </c>
      <c r="G275" s="24">
        <v>2.9017567482047424</v>
      </c>
      <c r="H275" s="24">
        <v>124.89586351532702</v>
      </c>
      <c r="I275" s="24">
        <v>1108.079107363654</v>
      </c>
    </row>
    <row r="276" spans="1:9">
      <c r="A276" s="26" t="s">
        <v>98</v>
      </c>
      <c r="B276" s="24">
        <v>511.08750594689377</v>
      </c>
      <c r="C276" s="24">
        <v>63.492295512247644</v>
      </c>
      <c r="D276" s="24">
        <v>1727.5960601014535</v>
      </c>
      <c r="E276" s="24">
        <v>594.80637942979899</v>
      </c>
      <c r="F276" s="24">
        <v>15.332625178406813</v>
      </c>
      <c r="G276" s="24">
        <v>5.1108750594689383</v>
      </c>
      <c r="H276" s="24">
        <v>219.97955351227884</v>
      </c>
      <c r="I276" s="24">
        <v>1951.6638936903453</v>
      </c>
    </row>
    <row r="277" spans="1:9">
      <c r="A277" s="26" t="s">
        <v>48</v>
      </c>
      <c r="B277" s="24">
        <v>83.116612432865509</v>
      </c>
      <c r="C277" s="24">
        <v>10.325559629533979</v>
      </c>
      <c r="D277" s="24">
        <v>280.95371242144654</v>
      </c>
      <c r="E277" s="24">
        <v>96.731559148698111</v>
      </c>
      <c r="F277" s="24">
        <v>2.4934983729859654</v>
      </c>
      <c r="G277" s="24">
        <v>0.83116612432865522</v>
      </c>
      <c r="H277" s="24">
        <v>35.774608222050205</v>
      </c>
      <c r="I277" s="24">
        <v>317.39318524435464</v>
      </c>
    </row>
    <row r="278" spans="1:9">
      <c r="A278" s="26" t="s">
        <v>67</v>
      </c>
      <c r="B278" s="24">
        <v>838.18350975290571</v>
      </c>
      <c r="C278" s="24">
        <v>104.12736464008613</v>
      </c>
      <c r="D278" s="24">
        <v>2833.2575385663836</v>
      </c>
      <c r="E278" s="24">
        <v>975.48246226487026</v>
      </c>
      <c r="F278" s="24">
        <v>25.145505292587174</v>
      </c>
      <c r="G278" s="24">
        <v>8.3818350975290592</v>
      </c>
      <c r="H278" s="24">
        <v>360.76646776013729</v>
      </c>
      <c r="I278" s="24">
        <v>3200.7287856521662</v>
      </c>
    </row>
    <row r="279" spans="1:9">
      <c r="A279" s="26" t="s">
        <v>79</v>
      </c>
      <c r="B279" s="24">
        <v>34.631921847027293</v>
      </c>
      <c r="C279" s="24">
        <v>4.3023165123058238</v>
      </c>
      <c r="D279" s="24">
        <v>117.06404684226939</v>
      </c>
      <c r="E279" s="24">
        <v>40.304816311957538</v>
      </c>
      <c r="F279" s="24">
        <v>1.0389576554108189</v>
      </c>
      <c r="G279" s="24">
        <v>0.34631921847027297</v>
      </c>
      <c r="H279" s="24">
        <v>14.906086759187584</v>
      </c>
      <c r="I279" s="24">
        <v>132.24716051848108</v>
      </c>
    </row>
    <row r="280" spans="1:9">
      <c r="A280" s="26" t="s">
        <v>84</v>
      </c>
      <c r="B280" s="24">
        <v>20.779153108216377</v>
      </c>
      <c r="C280" s="24">
        <v>2.5813899073834947</v>
      </c>
      <c r="D280" s="24">
        <v>70.238428105361635</v>
      </c>
      <c r="E280" s="24">
        <v>24.182889787174528</v>
      </c>
      <c r="F280" s="24">
        <v>0.62337459324649136</v>
      </c>
      <c r="G280" s="24">
        <v>0.20779153108216381</v>
      </c>
      <c r="H280" s="24">
        <v>8.9436520555125512</v>
      </c>
      <c r="I280" s="24">
        <v>79.34829631108866</v>
      </c>
    </row>
    <row r="281" spans="1:9">
      <c r="A281" s="26" t="s">
        <v>1325</v>
      </c>
      <c r="B281" s="24">
        <v>817.74000951503012</v>
      </c>
      <c r="C281" s="24">
        <v>101.58767281959624</v>
      </c>
      <c r="D281" s="24">
        <v>2764.153696162326</v>
      </c>
      <c r="E281" s="24">
        <v>951.69020708767846</v>
      </c>
      <c r="F281" s="24">
        <v>24.532200285450902</v>
      </c>
      <c r="G281" s="24">
        <v>8.1774000951503023</v>
      </c>
      <c r="H281" s="24">
        <v>351.96728561964619</v>
      </c>
      <c r="I281" s="24">
        <v>3122.6622299045525</v>
      </c>
    </row>
    <row r="282" spans="1:9">
      <c r="A282" s="26" t="s">
        <v>50</v>
      </c>
      <c r="B282" s="24">
        <v>1109.5939486872073</v>
      </c>
      <c r="C282" s="24">
        <v>137.84462752249382</v>
      </c>
      <c r="D282" s="24">
        <v>3750.6887015618395</v>
      </c>
      <c r="E282" s="24">
        <v>1291.3513861644483</v>
      </c>
      <c r="F282" s="24">
        <v>33.287818460616222</v>
      </c>
      <c r="G282" s="24">
        <v>11.095939486872076</v>
      </c>
      <c r="H282" s="24">
        <v>477.58549871008017</v>
      </c>
      <c r="I282" s="24">
        <v>4237.1500400855812</v>
      </c>
    </row>
    <row r="283" spans="1:9">
      <c r="A283" s="26" t="s">
        <v>81</v>
      </c>
      <c r="B283" s="24">
        <v>766.63125892034066</v>
      </c>
      <c r="C283" s="24">
        <v>95.238443268371469</v>
      </c>
      <c r="D283" s="24">
        <v>2591.3940901521805</v>
      </c>
      <c r="E283" s="24">
        <v>892.20956914469843</v>
      </c>
      <c r="F283" s="24">
        <v>22.998937767610219</v>
      </c>
      <c r="G283" s="24">
        <v>7.6663125892034074</v>
      </c>
      <c r="H283" s="24">
        <v>329.96933026841828</v>
      </c>
      <c r="I283" s="24">
        <v>2927.4958405355178</v>
      </c>
    </row>
    <row r="284" spans="1:9">
      <c r="A284" s="26" t="s">
        <v>74</v>
      </c>
      <c r="B284" s="24">
        <v>402.61492612879084</v>
      </c>
      <c r="C284" s="24">
        <v>50.016769281124127</v>
      </c>
      <c r="D284" s="24">
        <v>1360.9332101153159</v>
      </c>
      <c r="E284" s="24">
        <v>468.56540950141283</v>
      </c>
      <c r="F284" s="24">
        <v>12.078447783863725</v>
      </c>
      <c r="G284" s="24">
        <v>4.0261492612879088</v>
      </c>
      <c r="H284" s="24">
        <v>173.29136528802835</v>
      </c>
      <c r="I284" s="24">
        <v>1537.4451639755298</v>
      </c>
    </row>
    <row r="285" spans="1:9">
      <c r="A285" s="26" t="s">
        <v>61</v>
      </c>
      <c r="B285" s="24">
        <v>20.779153108216377</v>
      </c>
      <c r="C285" s="24">
        <v>2.5813899073834947</v>
      </c>
      <c r="D285" s="24">
        <v>70.238428105361635</v>
      </c>
      <c r="E285" s="24">
        <v>24.182889787174528</v>
      </c>
      <c r="F285" s="24">
        <v>0.62337459324649136</v>
      </c>
      <c r="G285" s="24">
        <v>0.20779153108216381</v>
      </c>
      <c r="H285" s="24">
        <v>8.9436520555125512</v>
      </c>
      <c r="I285" s="24">
        <v>79.34829631108866</v>
      </c>
    </row>
    <row r="286" spans="1:9">
      <c r="A286" s="26" t="s">
        <v>97</v>
      </c>
      <c r="B286" s="24">
        <v>408.87000475751506</v>
      </c>
      <c r="C286" s="24">
        <v>50.793836409798118</v>
      </c>
      <c r="D286" s="24">
        <v>1382.076848081163</v>
      </c>
      <c r="E286" s="24">
        <v>475.84510354383923</v>
      </c>
      <c r="F286" s="24">
        <v>12.266100142725451</v>
      </c>
      <c r="G286" s="24">
        <v>4.0887000475751512</v>
      </c>
      <c r="H286" s="24">
        <v>175.9836428098231</v>
      </c>
      <c r="I286" s="24">
        <v>1561.3311149522763</v>
      </c>
    </row>
    <row r="287" spans="1:9">
      <c r="A287" s="26" t="s">
        <v>88</v>
      </c>
      <c r="B287" s="24">
        <v>450.42831097394776</v>
      </c>
      <c r="C287" s="24">
        <v>55.956616224565103</v>
      </c>
      <c r="D287" s="24">
        <v>1522.5537042918861</v>
      </c>
      <c r="E287" s="24">
        <v>524.21088311818824</v>
      </c>
      <c r="F287" s="24">
        <v>13.512849329218431</v>
      </c>
      <c r="G287" s="24">
        <v>4.504283109739478</v>
      </c>
      <c r="H287" s="24">
        <v>193.87094692084816</v>
      </c>
      <c r="I287" s="24">
        <v>1720.0277075744534</v>
      </c>
    </row>
    <row r="288" spans="1:9">
      <c r="A288" s="26" t="s">
        <v>2078</v>
      </c>
      <c r="B288" s="24">
        <v>1377.3122060477619</v>
      </c>
      <c r="C288" s="24">
        <v>171.10321144907203</v>
      </c>
      <c r="D288" s="24">
        <v>4655.6394218429559</v>
      </c>
      <c r="E288" s="24">
        <v>1602.9233293542179</v>
      </c>
      <c r="F288" s="24">
        <v>41.319366181432862</v>
      </c>
      <c r="G288" s="24">
        <v>13.773122060477622</v>
      </c>
      <c r="H288" s="24">
        <v>592.81536059478753</v>
      </c>
      <c r="I288" s="24">
        <v>5259.4721483207713</v>
      </c>
    </row>
    <row r="289" spans="1:9">
      <c r="A289" s="26" t="s">
        <v>2079</v>
      </c>
      <c r="B289" s="24">
        <v>255.54375297344689</v>
      </c>
      <c r="C289" s="24">
        <v>31.746147756123822</v>
      </c>
      <c r="D289" s="24">
        <v>863.79803005072677</v>
      </c>
      <c r="E289" s="24">
        <v>297.4031897148995</v>
      </c>
      <c r="F289" s="24">
        <v>7.6663125892034065</v>
      </c>
      <c r="G289" s="24">
        <v>2.5554375297344691</v>
      </c>
      <c r="H289" s="24">
        <v>109.98977675613942</v>
      </c>
      <c r="I289" s="24">
        <v>975.83194684517264</v>
      </c>
    </row>
    <row r="290" spans="1:9">
      <c r="A290" s="26" t="s">
        <v>2080</v>
      </c>
      <c r="B290" s="24">
        <v>34.631921847027293</v>
      </c>
      <c r="C290" s="24">
        <v>4.3023165123058238</v>
      </c>
      <c r="D290" s="24">
        <v>117.06404684226939</v>
      </c>
      <c r="E290" s="24">
        <v>40.304816311957538</v>
      </c>
      <c r="F290" s="24">
        <v>1.0389576554108189</v>
      </c>
      <c r="G290" s="24">
        <v>0.34631921847027297</v>
      </c>
      <c r="H290" s="24">
        <v>14.906086759187584</v>
      </c>
      <c r="I290" s="24">
        <v>132.24716051848108</v>
      </c>
    </row>
    <row r="291" spans="1:9">
      <c r="A291" s="26" t="s">
        <v>65</v>
      </c>
      <c r="B291" s="24">
        <v>34.631921847027293</v>
      </c>
      <c r="C291" s="24">
        <v>4.3023165123058238</v>
      </c>
      <c r="D291" s="24">
        <v>117.06404684226939</v>
      </c>
      <c r="E291" s="24">
        <v>40.304816311957538</v>
      </c>
      <c r="F291" s="24">
        <v>1.0389576554108189</v>
      </c>
      <c r="G291" s="24">
        <v>0.34631921847027297</v>
      </c>
      <c r="H291" s="24">
        <v>14.906086759187584</v>
      </c>
      <c r="I291" s="24">
        <v>132.24716051848108</v>
      </c>
    </row>
    <row r="292" spans="1:9">
      <c r="A292" s="26" t="s">
        <v>2074</v>
      </c>
      <c r="B292" s="24">
        <v>327.09600380601199</v>
      </c>
      <c r="C292" s="24">
        <v>40.635069127838491</v>
      </c>
      <c r="D292" s="24">
        <v>1105.6614784649303</v>
      </c>
      <c r="E292" s="24">
        <v>380.67608283507133</v>
      </c>
      <c r="F292" s="24">
        <v>9.8128801141803592</v>
      </c>
      <c r="G292" s="24">
        <v>3.2709600380601205</v>
      </c>
      <c r="H292" s="24">
        <v>140.78691424785845</v>
      </c>
      <c r="I292" s="24">
        <v>1249.0648919618209</v>
      </c>
    </row>
    <row r="293" spans="1:9">
      <c r="A293" s="25" t="s">
        <v>6</v>
      </c>
      <c r="B293" s="24">
        <v>65405.833731600782</v>
      </c>
      <c r="C293" s="24">
        <v>2156.4354539030078</v>
      </c>
      <c r="D293" s="24">
        <v>63453.234489084789</v>
      </c>
      <c r="E293" s="24">
        <v>24529.125162989742</v>
      </c>
      <c r="F293" s="24">
        <v>1962.1750119480234</v>
      </c>
      <c r="G293" s="24">
        <v>654.05833731600796</v>
      </c>
      <c r="H293" s="24">
        <v>10348.745483536179</v>
      </c>
      <c r="I293" s="24">
        <v>89287.443354869611</v>
      </c>
    </row>
    <row r="294" spans="1:9">
      <c r="A294" s="26" t="s">
        <v>1383</v>
      </c>
      <c r="B294" s="24">
        <v>4289.3157427238857</v>
      </c>
      <c r="C294" s="24">
        <v>141.41907553003406</v>
      </c>
      <c r="D294" s="24">
        <v>4161.2642495723194</v>
      </c>
      <c r="E294" s="24">
        <v>1608.6204657004907</v>
      </c>
      <c r="F294" s="24">
        <v>128.67947228171656</v>
      </c>
      <c r="G294" s="24">
        <v>42.893157427238869</v>
      </c>
      <c r="H294" s="24">
        <v>678.67091339480817</v>
      </c>
      <c r="I294" s="24">
        <v>5855.4721277801236</v>
      </c>
    </row>
    <row r="295" spans="1:9">
      <c r="A295" s="26" t="s">
        <v>1394</v>
      </c>
      <c r="B295" s="24">
        <v>241.16791795576088</v>
      </c>
      <c r="C295" s="24">
        <v>7.9513251181523659</v>
      </c>
      <c r="D295" s="24">
        <v>233.96818871062996</v>
      </c>
      <c r="E295" s="24">
        <v>90.445113338206156</v>
      </c>
      <c r="F295" s="24">
        <v>7.2350375386728256</v>
      </c>
      <c r="G295" s="24">
        <v>2.4116791795576091</v>
      </c>
      <c r="H295" s="24">
        <v>38.15845253131706</v>
      </c>
      <c r="I295" s="24">
        <v>329.22547707060352</v>
      </c>
    </row>
    <row r="296" spans="1:9">
      <c r="A296" s="26" t="s">
        <v>1391</v>
      </c>
      <c r="B296" s="24">
        <v>160.77861197050726</v>
      </c>
      <c r="C296" s="24">
        <v>5.3008834121015767</v>
      </c>
      <c r="D296" s="24">
        <v>155.97879247375329</v>
      </c>
      <c r="E296" s="24">
        <v>60.296742225470766</v>
      </c>
      <c r="F296" s="24">
        <v>4.8233583591152165</v>
      </c>
      <c r="G296" s="24">
        <v>1.6077861197050727</v>
      </c>
      <c r="H296" s="24">
        <v>25.438968354211372</v>
      </c>
      <c r="I296" s="24">
        <v>219.48365138040234</v>
      </c>
    </row>
    <row r="297" spans="1:9">
      <c r="A297" s="26" t="s">
        <v>1395</v>
      </c>
      <c r="B297" s="24">
        <v>80.389305985253628</v>
      </c>
      <c r="C297" s="24">
        <v>2.6504417060507883</v>
      </c>
      <c r="D297" s="24">
        <v>77.989396236876644</v>
      </c>
      <c r="E297" s="24">
        <v>30.148371112735383</v>
      </c>
      <c r="F297" s="24">
        <v>2.4116791795576082</v>
      </c>
      <c r="G297" s="24">
        <v>0.80389305985253634</v>
      </c>
      <c r="H297" s="24">
        <v>12.719484177105686</v>
      </c>
      <c r="I297" s="24">
        <v>109.74182569020117</v>
      </c>
    </row>
    <row r="298" spans="1:9">
      <c r="A298" s="26" t="s">
        <v>318</v>
      </c>
      <c r="B298" s="24">
        <v>6502.8178873168581</v>
      </c>
      <c r="C298" s="24">
        <v>214.39841436819066</v>
      </c>
      <c r="D298" s="24">
        <v>6308.6853985682346</v>
      </c>
      <c r="E298" s="24">
        <v>2438.7493403827275</v>
      </c>
      <c r="F298" s="24">
        <v>195.08453661950571</v>
      </c>
      <c r="G298" s="24">
        <v>65.028178873168585</v>
      </c>
      <c r="H298" s="24">
        <v>1028.8991577996599</v>
      </c>
      <c r="I298" s="24">
        <v>8877.1895507588433</v>
      </c>
    </row>
    <row r="299" spans="1:9">
      <c r="A299" s="26" t="s">
        <v>1384</v>
      </c>
      <c r="B299" s="24">
        <v>1487.9449381514369</v>
      </c>
      <c r="C299" s="24">
        <v>49.057660991713902</v>
      </c>
      <c r="D299" s="24">
        <v>1443.5244332303864</v>
      </c>
      <c r="E299" s="24">
        <v>558.02342912295376</v>
      </c>
      <c r="F299" s="24">
        <v>44.638348144543102</v>
      </c>
      <c r="G299" s="24">
        <v>14.879449381514371</v>
      </c>
      <c r="H299" s="24">
        <v>235.42798218326965</v>
      </c>
      <c r="I299" s="24">
        <v>2031.2377627589613</v>
      </c>
    </row>
    <row r="300" spans="1:9">
      <c r="A300" s="26" t="s">
        <v>1385</v>
      </c>
      <c r="B300" s="24">
        <v>569.45339734529364</v>
      </c>
      <c r="C300" s="24">
        <v>18.774923050749308</v>
      </c>
      <c r="D300" s="24">
        <v>552.4531664963539</v>
      </c>
      <c r="E300" s="24">
        <v>213.56189289310618</v>
      </c>
      <c r="F300" s="24">
        <v>17.083601920358806</v>
      </c>
      <c r="G300" s="24">
        <v>5.6945339734529368</v>
      </c>
      <c r="H300" s="24">
        <v>90.100957936634032</v>
      </c>
      <c r="I300" s="24">
        <v>777.37772088272015</v>
      </c>
    </row>
    <row r="301" spans="1:9">
      <c r="A301" s="26" t="s">
        <v>1399</v>
      </c>
      <c r="B301" s="24">
        <v>4270.9004800897019</v>
      </c>
      <c r="C301" s="24">
        <v>140.81192288061982</v>
      </c>
      <c r="D301" s="24">
        <v>4143.3987487226541</v>
      </c>
      <c r="E301" s="24">
        <v>1601.7141966982963</v>
      </c>
      <c r="F301" s="24">
        <v>128.12701440269103</v>
      </c>
      <c r="G301" s="24">
        <v>42.70900480089702</v>
      </c>
      <c r="H301" s="24">
        <v>675.7571845247553</v>
      </c>
      <c r="I301" s="24">
        <v>5830.3329066204005</v>
      </c>
    </row>
    <row r="302" spans="1:9">
      <c r="A302" s="26" t="s">
        <v>1389</v>
      </c>
      <c r="B302" s="24">
        <v>128.62288957640581</v>
      </c>
      <c r="C302" s="24">
        <v>4.2407067296812624</v>
      </c>
      <c r="D302" s="24">
        <v>124.78303397900265</v>
      </c>
      <c r="E302" s="24">
        <v>48.237393780376621</v>
      </c>
      <c r="F302" s="24">
        <v>3.8586866872921739</v>
      </c>
      <c r="G302" s="24">
        <v>1.2862288957640582</v>
      </c>
      <c r="H302" s="24">
        <v>20.351174683369102</v>
      </c>
      <c r="I302" s="24">
        <v>175.58692110432187</v>
      </c>
    </row>
    <row r="303" spans="1:9">
      <c r="A303" s="26" t="s">
        <v>336</v>
      </c>
      <c r="B303" s="24">
        <v>160.77861197050726</v>
      </c>
      <c r="C303" s="24">
        <v>5.3008834121015767</v>
      </c>
      <c r="D303" s="24">
        <v>155.97879247375329</v>
      </c>
      <c r="E303" s="24">
        <v>60.296742225470766</v>
      </c>
      <c r="F303" s="24">
        <v>4.8233583591152165</v>
      </c>
      <c r="G303" s="24">
        <v>1.6077861197050727</v>
      </c>
      <c r="H303" s="24">
        <v>25.438968354211372</v>
      </c>
      <c r="I303" s="24">
        <v>219.48365138040234</v>
      </c>
    </row>
    <row r="304" spans="1:9">
      <c r="A304" s="26" t="s">
        <v>1398</v>
      </c>
      <c r="B304" s="24">
        <v>2847.2669867264681</v>
      </c>
      <c r="C304" s="24">
        <v>93.874615253746526</v>
      </c>
      <c r="D304" s="24">
        <v>2762.2658324817694</v>
      </c>
      <c r="E304" s="24">
        <v>1067.8094644655309</v>
      </c>
      <c r="F304" s="24">
        <v>85.41800960179404</v>
      </c>
      <c r="G304" s="24">
        <v>28.472669867264678</v>
      </c>
      <c r="H304" s="24">
        <v>450.50478968317009</v>
      </c>
      <c r="I304" s="24">
        <v>3886.8886044136007</v>
      </c>
    </row>
    <row r="305" spans="1:9">
      <c r="A305" s="26" t="s">
        <v>1387</v>
      </c>
      <c r="B305" s="24">
        <v>1898.1779911509786</v>
      </c>
      <c r="C305" s="24">
        <v>62.583076835831022</v>
      </c>
      <c r="D305" s="24">
        <v>1841.5105549878465</v>
      </c>
      <c r="E305" s="24">
        <v>711.87297631035392</v>
      </c>
      <c r="F305" s="24">
        <v>56.945339734529355</v>
      </c>
      <c r="G305" s="24">
        <v>18.981779911509786</v>
      </c>
      <c r="H305" s="24">
        <v>300.33652645544674</v>
      </c>
      <c r="I305" s="24">
        <v>2591.259069609067</v>
      </c>
    </row>
    <row r="306" spans="1:9">
      <c r="A306" s="26" t="s">
        <v>332</v>
      </c>
      <c r="B306" s="24">
        <v>96.467167182304351</v>
      </c>
      <c r="C306" s="24">
        <v>3.1805300472609463</v>
      </c>
      <c r="D306" s="24">
        <v>93.587275484251975</v>
      </c>
      <c r="E306" s="24">
        <v>36.178045335282462</v>
      </c>
      <c r="F306" s="24">
        <v>2.8940150154691304</v>
      </c>
      <c r="G306" s="24">
        <v>0.96467167182304359</v>
      </c>
      <c r="H306" s="24">
        <v>15.263381012526825</v>
      </c>
      <c r="I306" s="24">
        <v>131.69019082824141</v>
      </c>
    </row>
    <row r="307" spans="1:9">
      <c r="A307" s="26" t="s">
        <v>1386</v>
      </c>
      <c r="B307" s="24">
        <v>2372.7224889387235</v>
      </c>
      <c r="C307" s="24">
        <v>78.228846044788781</v>
      </c>
      <c r="D307" s="24">
        <v>2301.8881937348083</v>
      </c>
      <c r="E307" s="24">
        <v>889.84122038794249</v>
      </c>
      <c r="F307" s="24">
        <v>71.181674668161691</v>
      </c>
      <c r="G307" s="24">
        <v>23.727224889387237</v>
      </c>
      <c r="H307" s="24">
        <v>375.4206580693085</v>
      </c>
      <c r="I307" s="24">
        <v>3239.073837011334</v>
      </c>
    </row>
    <row r="308" spans="1:9">
      <c r="A308" s="26" t="s">
        <v>1397</v>
      </c>
      <c r="B308" s="24">
        <v>1186.3612444693617</v>
      </c>
      <c r="C308" s="24">
        <v>39.114423022394391</v>
      </c>
      <c r="D308" s="24">
        <v>1150.9440968674041</v>
      </c>
      <c r="E308" s="24">
        <v>444.92061019397124</v>
      </c>
      <c r="F308" s="24">
        <v>35.590837334080845</v>
      </c>
      <c r="G308" s="24">
        <v>11.863612444693619</v>
      </c>
      <c r="H308" s="24">
        <v>187.71032903465425</v>
      </c>
      <c r="I308" s="24">
        <v>1619.536918505667</v>
      </c>
    </row>
    <row r="309" spans="1:9">
      <c r="A309" s="26" t="s">
        <v>328</v>
      </c>
      <c r="B309" s="24">
        <v>2372.7224889387235</v>
      </c>
      <c r="C309" s="24">
        <v>78.228846044788781</v>
      </c>
      <c r="D309" s="24">
        <v>2301.8881937348083</v>
      </c>
      <c r="E309" s="24">
        <v>889.84122038794249</v>
      </c>
      <c r="F309" s="24">
        <v>71.181674668161691</v>
      </c>
      <c r="G309" s="24">
        <v>23.727224889387237</v>
      </c>
      <c r="H309" s="24">
        <v>375.4206580693085</v>
      </c>
      <c r="I309" s="24">
        <v>3239.073837011334</v>
      </c>
    </row>
    <row r="310" spans="1:9">
      <c r="A310" s="26" t="s">
        <v>1392</v>
      </c>
      <c r="B310" s="24">
        <v>321.55722394101451</v>
      </c>
      <c r="C310" s="24">
        <v>10.601766824203153</v>
      </c>
      <c r="D310" s="24">
        <v>311.95758494750658</v>
      </c>
      <c r="E310" s="24">
        <v>120.59348445094153</v>
      </c>
      <c r="F310" s="24">
        <v>9.646716718230433</v>
      </c>
      <c r="G310" s="24">
        <v>3.2155722394101454</v>
      </c>
      <c r="H310" s="24">
        <v>50.877936708422745</v>
      </c>
      <c r="I310" s="24">
        <v>438.96730276080467</v>
      </c>
    </row>
    <row r="311" spans="1:9">
      <c r="A311" s="26" t="s">
        <v>1400</v>
      </c>
      <c r="B311" s="24">
        <v>32702.916865800391</v>
      </c>
      <c r="C311" s="24">
        <v>1078.2177269515039</v>
      </c>
      <c r="D311" s="24">
        <v>31726.617244542394</v>
      </c>
      <c r="E311" s="24">
        <v>12264.562581494871</v>
      </c>
      <c r="F311" s="24">
        <v>981.08750597401161</v>
      </c>
      <c r="G311" s="24">
        <v>327.02916865800393</v>
      </c>
      <c r="H311" s="24">
        <v>5174.3727417680902</v>
      </c>
      <c r="I311" s="24">
        <v>44643.721677434798</v>
      </c>
    </row>
    <row r="312" spans="1:9">
      <c r="A312" s="26" t="s">
        <v>1390</v>
      </c>
      <c r="B312" s="24">
        <v>160.77861197050726</v>
      </c>
      <c r="C312" s="24">
        <v>5.3008834121015767</v>
      </c>
      <c r="D312" s="24">
        <v>155.97879247375329</v>
      </c>
      <c r="E312" s="24">
        <v>60.296742225470766</v>
      </c>
      <c r="F312" s="24">
        <v>4.8233583591152165</v>
      </c>
      <c r="G312" s="24">
        <v>1.6077861197050727</v>
      </c>
      <c r="H312" s="24">
        <v>25.438968354211372</v>
      </c>
      <c r="I312" s="24">
        <v>219.48365138040234</v>
      </c>
    </row>
    <row r="313" spans="1:9">
      <c r="A313" s="26" t="s">
        <v>1388</v>
      </c>
      <c r="B313" s="24">
        <v>192.9343343646087</v>
      </c>
      <c r="C313" s="24">
        <v>6.3610600945218927</v>
      </c>
      <c r="D313" s="24">
        <v>187.17455096850395</v>
      </c>
      <c r="E313" s="24">
        <v>72.356090670564924</v>
      </c>
      <c r="F313" s="24">
        <v>5.7880300309382609</v>
      </c>
      <c r="G313" s="24">
        <v>1.9293433436460872</v>
      </c>
      <c r="H313" s="24">
        <v>30.52676202505365</v>
      </c>
      <c r="I313" s="24">
        <v>263.38038165648283</v>
      </c>
    </row>
    <row r="314" spans="1:9">
      <c r="A314" s="26" t="s">
        <v>1393</v>
      </c>
      <c r="B314" s="24">
        <v>96.467167182304351</v>
      </c>
      <c r="C314" s="24">
        <v>3.1805300472609463</v>
      </c>
      <c r="D314" s="24">
        <v>93.587275484251975</v>
      </c>
      <c r="E314" s="24">
        <v>36.178045335282462</v>
      </c>
      <c r="F314" s="24">
        <v>2.8940150154691304</v>
      </c>
      <c r="G314" s="24">
        <v>0.96467167182304359</v>
      </c>
      <c r="H314" s="24">
        <v>15.263381012526825</v>
      </c>
      <c r="I314" s="24">
        <v>131.69019082824141</v>
      </c>
    </row>
    <row r="315" spans="1:9">
      <c r="A315" s="26" t="s">
        <v>1396</v>
      </c>
      <c r="B315" s="24">
        <v>2847.2669867264681</v>
      </c>
      <c r="C315" s="24">
        <v>93.874615253746526</v>
      </c>
      <c r="D315" s="24">
        <v>2762.2658324817698</v>
      </c>
      <c r="E315" s="24">
        <v>1067.8094644655309</v>
      </c>
      <c r="F315" s="24">
        <v>85.41800960179404</v>
      </c>
      <c r="G315" s="24">
        <v>28.472669867264678</v>
      </c>
      <c r="H315" s="24">
        <v>450.50478968317009</v>
      </c>
      <c r="I315" s="24">
        <v>3886.8886044136007</v>
      </c>
    </row>
    <row r="316" spans="1:9">
      <c r="A316" s="26" t="s">
        <v>2087</v>
      </c>
      <c r="B316" s="24">
        <v>418.02439112331888</v>
      </c>
      <c r="C316" s="24">
        <v>13.7822968714641</v>
      </c>
      <c r="D316" s="24">
        <v>405.54486043175854</v>
      </c>
      <c r="E316" s="24">
        <v>156.77152978622399</v>
      </c>
      <c r="F316" s="24">
        <v>12.540731733699563</v>
      </c>
      <c r="G316" s="24">
        <v>4.1802439112331893</v>
      </c>
      <c r="H316" s="24">
        <v>66.141317720949573</v>
      </c>
      <c r="I316" s="24">
        <v>570.65749358904611</v>
      </c>
    </row>
    <row r="317" spans="1:9">
      <c r="A317" s="25" t="s">
        <v>14</v>
      </c>
      <c r="B317" s="24">
        <v>36253.300588299491</v>
      </c>
      <c r="C317" s="24">
        <v>3499.1046890516936</v>
      </c>
      <c r="D317" s="24">
        <v>89980.131545845623</v>
      </c>
      <c r="E317" s="24">
        <v>24598.098848382429</v>
      </c>
      <c r="F317" s="24">
        <v>1087.599017648985</v>
      </c>
      <c r="G317" s="24">
        <v>362.53300588299493</v>
      </c>
      <c r="H317" s="24">
        <v>18105.855520567991</v>
      </c>
      <c r="I317" s="24">
        <v>159706.3316174185</v>
      </c>
    </row>
    <row r="318" spans="1:9">
      <c r="A318" s="26" t="s">
        <v>1626</v>
      </c>
      <c r="B318" s="24">
        <v>2604.667153199583</v>
      </c>
      <c r="C318" s="24">
        <v>251.39788381422761</v>
      </c>
      <c r="D318" s="24">
        <v>6464.7436033364211</v>
      </c>
      <c r="E318" s="24">
        <v>1767.2835041733085</v>
      </c>
      <c r="F318" s="24">
        <v>78.140014595987481</v>
      </c>
      <c r="G318" s="24">
        <v>26.046671531995827</v>
      </c>
      <c r="H318" s="24">
        <v>1300.8395481161033</v>
      </c>
      <c r="I318" s="24">
        <v>11474.316251804816</v>
      </c>
    </row>
    <row r="319" spans="1:9">
      <c r="A319" s="26" t="s">
        <v>1652</v>
      </c>
      <c r="B319" s="24">
        <v>1110.0186361448839</v>
      </c>
      <c r="C319" s="24">
        <v>107.13704274205824</v>
      </c>
      <c r="D319" s="24">
        <v>2755.0490928512108</v>
      </c>
      <c r="E319" s="24">
        <v>753.1548215571521</v>
      </c>
      <c r="F319" s="24">
        <v>33.30055908434651</v>
      </c>
      <c r="G319" s="24">
        <v>11.100186361448838</v>
      </c>
      <c r="H319" s="24">
        <v>554.37261504580454</v>
      </c>
      <c r="I319" s="24">
        <v>4889.954887662956</v>
      </c>
    </row>
    <row r="320" spans="1:9">
      <c r="A320" s="26" t="s">
        <v>1651</v>
      </c>
      <c r="B320" s="24">
        <v>277.50465903622097</v>
      </c>
      <c r="C320" s="24">
        <v>26.78426068551456</v>
      </c>
      <c r="D320" s="24">
        <v>688.76227321280271</v>
      </c>
      <c r="E320" s="24">
        <v>188.28870538928803</v>
      </c>
      <c r="F320" s="24">
        <v>8.3251397710866275</v>
      </c>
      <c r="G320" s="24">
        <v>2.7750465903622095</v>
      </c>
      <c r="H320" s="24">
        <v>138.59315376145113</v>
      </c>
      <c r="I320" s="24">
        <v>1222.488721915739</v>
      </c>
    </row>
    <row r="321" spans="1:9">
      <c r="A321" s="26" t="s">
        <v>1630</v>
      </c>
      <c r="B321" s="24">
        <v>1110.0186361448839</v>
      </c>
      <c r="C321" s="24">
        <v>107.13704274205824</v>
      </c>
      <c r="D321" s="24">
        <v>2755.0490928512108</v>
      </c>
      <c r="E321" s="24">
        <v>753.1548215571521</v>
      </c>
      <c r="F321" s="24">
        <v>33.30055908434651</v>
      </c>
      <c r="G321" s="24">
        <v>11.100186361448838</v>
      </c>
      <c r="H321" s="24">
        <v>554.37261504580454</v>
      </c>
      <c r="I321" s="24">
        <v>4889.954887662956</v>
      </c>
    </row>
    <row r="322" spans="1:9">
      <c r="A322" s="26" t="s">
        <v>1654</v>
      </c>
      <c r="B322" s="24">
        <v>1665.0279542173257</v>
      </c>
      <c r="C322" s="24">
        <v>160.70556411308735</v>
      </c>
      <c r="D322" s="24">
        <v>4132.5736392768158</v>
      </c>
      <c r="E322" s="24">
        <v>1129.7322323357282</v>
      </c>
      <c r="F322" s="24">
        <v>49.950838626519769</v>
      </c>
      <c r="G322" s="24">
        <v>16.650279542173259</v>
      </c>
      <c r="H322" s="24">
        <v>831.55892256870675</v>
      </c>
      <c r="I322" s="24">
        <v>7334.932331494434</v>
      </c>
    </row>
    <row r="323" spans="1:9">
      <c r="A323" s="26" t="s">
        <v>1653</v>
      </c>
      <c r="B323" s="24">
        <v>222.00372722897674</v>
      </c>
      <c r="C323" s="24">
        <v>21.427408548411648</v>
      </c>
      <c r="D323" s="24">
        <v>551.00981857024215</v>
      </c>
      <c r="E323" s="24">
        <v>150.63096431143043</v>
      </c>
      <c r="F323" s="24">
        <v>6.6601118168693025</v>
      </c>
      <c r="G323" s="24">
        <v>2.2200372722897677</v>
      </c>
      <c r="H323" s="24">
        <v>110.87452300916091</v>
      </c>
      <c r="I323" s="24">
        <v>977.99097753259116</v>
      </c>
    </row>
    <row r="324" spans="1:9">
      <c r="A324" s="26" t="s">
        <v>1640</v>
      </c>
      <c r="B324" s="24">
        <v>37.608118187600432</v>
      </c>
      <c r="C324" s="24">
        <v>3.6298692963452339</v>
      </c>
      <c r="D324" s="24">
        <v>93.342767880399663</v>
      </c>
      <c r="E324" s="24">
        <v>25.51735134921234</v>
      </c>
      <c r="F324" s="24">
        <v>1.1282435456280129</v>
      </c>
      <c r="G324" s="24">
        <v>0.37608118187600437</v>
      </c>
      <c r="H324" s="24">
        <v>18.782487201314389</v>
      </c>
      <c r="I324" s="24">
        <v>165.67469712576903</v>
      </c>
    </row>
    <row r="325" spans="1:9">
      <c r="A325" s="26" t="s">
        <v>1657</v>
      </c>
      <c r="B325" s="24">
        <v>555.00931807244194</v>
      </c>
      <c r="C325" s="24">
        <v>53.568521371029121</v>
      </c>
      <c r="D325" s="24">
        <v>1377.5245464256054</v>
      </c>
      <c r="E325" s="24">
        <v>376.57741077857605</v>
      </c>
      <c r="F325" s="24">
        <v>16.650279542173255</v>
      </c>
      <c r="G325" s="24">
        <v>5.5500931807244189</v>
      </c>
      <c r="H325" s="24">
        <v>277.18630752290227</v>
      </c>
      <c r="I325" s="24">
        <v>2444.977443831478</v>
      </c>
    </row>
    <row r="326" spans="1:9">
      <c r="A326" s="26" t="s">
        <v>1665</v>
      </c>
      <c r="B326" s="24">
        <v>499.50838626519771</v>
      </c>
      <c r="C326" s="24">
        <v>48.211669233926209</v>
      </c>
      <c r="D326" s="24">
        <v>1239.772091783045</v>
      </c>
      <c r="E326" s="24">
        <v>338.91966970071849</v>
      </c>
      <c r="F326" s="24">
        <v>14.985251587955931</v>
      </c>
      <c r="G326" s="24">
        <v>4.9950838626519776</v>
      </c>
      <c r="H326" s="24">
        <v>249.46767677061206</v>
      </c>
      <c r="I326" s="24">
        <v>2200.4796994483304</v>
      </c>
    </row>
    <row r="327" spans="1:9">
      <c r="A327" s="26" t="s">
        <v>1662</v>
      </c>
      <c r="B327" s="24">
        <v>1110.0186361448839</v>
      </c>
      <c r="C327" s="24">
        <v>107.13704274205824</v>
      </c>
      <c r="D327" s="24">
        <v>2755.0490928512108</v>
      </c>
      <c r="E327" s="24">
        <v>753.1548215571521</v>
      </c>
      <c r="F327" s="24">
        <v>33.30055908434651</v>
      </c>
      <c r="G327" s="24">
        <v>11.100186361448838</v>
      </c>
      <c r="H327" s="24">
        <v>554.37261504580454</v>
      </c>
      <c r="I327" s="24">
        <v>4889.954887662956</v>
      </c>
    </row>
    <row r="328" spans="1:9">
      <c r="A328" s="26" t="s">
        <v>1629</v>
      </c>
      <c r="B328" s="24">
        <v>2719.5456585549655</v>
      </c>
      <c r="C328" s="24">
        <v>262.48575471804276</v>
      </c>
      <c r="D328" s="24">
        <v>6749.8702774854664</v>
      </c>
      <c r="E328" s="24">
        <v>1845.2293128150227</v>
      </c>
      <c r="F328" s="24">
        <v>81.586369756648935</v>
      </c>
      <c r="G328" s="24">
        <v>27.19545658554965</v>
      </c>
      <c r="H328" s="24">
        <v>1358.2129068622212</v>
      </c>
      <c r="I328" s="24">
        <v>11980.389474774242</v>
      </c>
    </row>
    <row r="329" spans="1:9">
      <c r="A329" s="26" t="s">
        <v>1655</v>
      </c>
      <c r="B329" s="24">
        <v>499.50838626519771</v>
      </c>
      <c r="C329" s="24">
        <v>48.211669233926209</v>
      </c>
      <c r="D329" s="24">
        <v>1239.7720917830447</v>
      </c>
      <c r="E329" s="24">
        <v>338.91966970071849</v>
      </c>
      <c r="F329" s="24">
        <v>14.985251587955929</v>
      </c>
      <c r="G329" s="24">
        <v>4.9950838626519776</v>
      </c>
      <c r="H329" s="24">
        <v>249.46767677061206</v>
      </c>
      <c r="I329" s="24">
        <v>2200.4796994483304</v>
      </c>
    </row>
    <row r="330" spans="1:9">
      <c r="A330" s="26" t="s">
        <v>1627</v>
      </c>
      <c r="B330" s="24">
        <v>2719.5456585549659</v>
      </c>
      <c r="C330" s="24">
        <v>262.4857547180427</v>
      </c>
      <c r="D330" s="24">
        <v>6749.8702774854683</v>
      </c>
      <c r="E330" s="24">
        <v>1845.2293128150225</v>
      </c>
      <c r="F330" s="24">
        <v>81.586369756648949</v>
      </c>
      <c r="G330" s="24">
        <v>27.19545658554965</v>
      </c>
      <c r="H330" s="24">
        <v>1358.2129068622212</v>
      </c>
      <c r="I330" s="24">
        <v>11980.389474774242</v>
      </c>
    </row>
    <row r="331" spans="1:9">
      <c r="A331" s="26" t="s">
        <v>1642</v>
      </c>
      <c r="B331" s="24">
        <v>315.11277722382141</v>
      </c>
      <c r="C331" s="24">
        <v>30.414129981859794</v>
      </c>
      <c r="D331" s="24">
        <v>782.10504109320232</v>
      </c>
      <c r="E331" s="24">
        <v>213.80605673850036</v>
      </c>
      <c r="F331" s="24">
        <v>9.4533833167146408</v>
      </c>
      <c r="G331" s="24">
        <v>3.1511277722382136</v>
      </c>
      <c r="H331" s="24">
        <v>157.37564096276552</v>
      </c>
      <c r="I331" s="24">
        <v>1388.163419041508</v>
      </c>
    </row>
    <row r="332" spans="1:9">
      <c r="A332" s="26" t="s">
        <v>1639</v>
      </c>
      <c r="B332" s="24">
        <v>67.694612737680785</v>
      </c>
      <c r="C332" s="24">
        <v>6.5337647334214211</v>
      </c>
      <c r="D332" s="24">
        <v>168.01698218471938</v>
      </c>
      <c r="E332" s="24">
        <v>45.931232428582213</v>
      </c>
      <c r="F332" s="24">
        <v>2.0308383821304234</v>
      </c>
      <c r="G332" s="24">
        <v>0.67694612737680782</v>
      </c>
      <c r="H332" s="24">
        <v>33.808476962365901</v>
      </c>
      <c r="I332" s="24">
        <v>298.21445482638427</v>
      </c>
    </row>
    <row r="333" spans="1:9">
      <c r="A333" s="26" t="s">
        <v>1628</v>
      </c>
      <c r="B333" s="24">
        <v>870.1220952962633</v>
      </c>
      <c r="C333" s="24">
        <v>83.982651352888922</v>
      </c>
      <c r="D333" s="24">
        <v>2159.629587518808</v>
      </c>
      <c r="E333" s="24">
        <v>590.38346751707638</v>
      </c>
      <c r="F333" s="24">
        <v>26.103662858887894</v>
      </c>
      <c r="G333" s="24">
        <v>8.7012209529626325</v>
      </c>
      <c r="H333" s="24">
        <v>434.56194848566781</v>
      </c>
      <c r="I333" s="24">
        <v>3833.140862872986</v>
      </c>
    </row>
    <row r="334" spans="1:9">
      <c r="A334" s="26" t="s">
        <v>1668</v>
      </c>
      <c r="B334" s="24">
        <v>22.564870912560259</v>
      </c>
      <c r="C334" s="24">
        <v>2.1779215778071404</v>
      </c>
      <c r="D334" s="24">
        <v>56.005660728239796</v>
      </c>
      <c r="E334" s="24">
        <v>15.310410809527404</v>
      </c>
      <c r="F334" s="24">
        <v>0.67694612737680782</v>
      </c>
      <c r="G334" s="24">
        <v>0.22564870912560261</v>
      </c>
      <c r="H334" s="24">
        <v>11.269492320788634</v>
      </c>
      <c r="I334" s="24">
        <v>99.404818275461423</v>
      </c>
    </row>
    <row r="335" spans="1:9">
      <c r="A335" s="26" t="s">
        <v>1647</v>
      </c>
      <c r="B335" s="24">
        <v>56.412177281400659</v>
      </c>
      <c r="C335" s="24">
        <v>5.4448039445178518</v>
      </c>
      <c r="D335" s="24">
        <v>140.01415182059949</v>
      </c>
      <c r="E335" s="24">
        <v>38.276027023818514</v>
      </c>
      <c r="F335" s="24">
        <v>1.6923653184420198</v>
      </c>
      <c r="G335" s="24">
        <v>0.56412177281400655</v>
      </c>
      <c r="H335" s="24">
        <v>28.17373080197159</v>
      </c>
      <c r="I335" s="24">
        <v>248.51204568865359</v>
      </c>
    </row>
    <row r="336" spans="1:9">
      <c r="A336" s="26" t="s">
        <v>1637</v>
      </c>
      <c r="B336" s="24">
        <v>37.608118187600432</v>
      </c>
      <c r="C336" s="24">
        <v>3.6298692963452339</v>
      </c>
      <c r="D336" s="24">
        <v>93.342767880399663</v>
      </c>
      <c r="E336" s="24">
        <v>25.51735134921234</v>
      </c>
      <c r="F336" s="24">
        <v>1.1282435456280129</v>
      </c>
      <c r="G336" s="24">
        <v>0.37608118187600437</v>
      </c>
      <c r="H336" s="24">
        <v>18.782487201314389</v>
      </c>
      <c r="I336" s="24">
        <v>165.67469712576903</v>
      </c>
    </row>
    <row r="337" spans="1:9">
      <c r="A337" s="26" t="s">
        <v>1660</v>
      </c>
      <c r="B337" s="24">
        <v>666.01118168693029</v>
      </c>
      <c r="C337" s="24">
        <v>64.282225645234945</v>
      </c>
      <c r="D337" s="24">
        <v>1653.0294557107266</v>
      </c>
      <c r="E337" s="24">
        <v>451.89289293429124</v>
      </c>
      <c r="F337" s="24">
        <v>19.980335450607907</v>
      </c>
      <c r="G337" s="24">
        <v>6.6601118168693025</v>
      </c>
      <c r="H337" s="24">
        <v>332.62356902748274</v>
      </c>
      <c r="I337" s="24">
        <v>2933.9729325977737</v>
      </c>
    </row>
    <row r="338" spans="1:9">
      <c r="A338" s="26" t="s">
        <v>1649</v>
      </c>
      <c r="B338" s="24">
        <v>832.51397710866286</v>
      </c>
      <c r="C338" s="24">
        <v>80.352782056543674</v>
      </c>
      <c r="D338" s="24">
        <v>2066.2868196384079</v>
      </c>
      <c r="E338" s="24">
        <v>564.86611616786411</v>
      </c>
      <c r="F338" s="24">
        <v>24.975419313259884</v>
      </c>
      <c r="G338" s="24">
        <v>8.3251397710866293</v>
      </c>
      <c r="H338" s="24">
        <v>415.77946128435337</v>
      </c>
      <c r="I338" s="24">
        <v>3667.466165747217</v>
      </c>
    </row>
    <row r="339" spans="1:9">
      <c r="A339" s="26" t="s">
        <v>1658</v>
      </c>
      <c r="B339" s="24">
        <v>555.00931807244194</v>
      </c>
      <c r="C339" s="24">
        <v>53.568521371029121</v>
      </c>
      <c r="D339" s="24">
        <v>1377.5245464256054</v>
      </c>
      <c r="E339" s="24">
        <v>376.57741077857605</v>
      </c>
      <c r="F339" s="24">
        <v>16.650279542173255</v>
      </c>
      <c r="G339" s="24">
        <v>5.5500931807244189</v>
      </c>
      <c r="H339" s="24">
        <v>277.18630752290227</v>
      </c>
      <c r="I339" s="24">
        <v>2444.977443831478</v>
      </c>
    </row>
    <row r="340" spans="1:9">
      <c r="A340" s="26" t="s">
        <v>1631</v>
      </c>
      <c r="B340" s="24">
        <v>37.608118187600432</v>
      </c>
      <c r="C340" s="24">
        <v>3.6298692963452339</v>
      </c>
      <c r="D340" s="24">
        <v>93.342767880399663</v>
      </c>
      <c r="E340" s="24">
        <v>25.51735134921234</v>
      </c>
      <c r="F340" s="24">
        <v>1.1282435456280129</v>
      </c>
      <c r="G340" s="24">
        <v>0.37608118187600437</v>
      </c>
      <c r="H340" s="24">
        <v>18.782487201314389</v>
      </c>
      <c r="I340" s="24">
        <v>165.67469712576903</v>
      </c>
    </row>
    <row r="341" spans="1:9">
      <c r="A341" s="26" t="s">
        <v>1643</v>
      </c>
      <c r="B341" s="24">
        <v>2469.2779277242212</v>
      </c>
      <c r="C341" s="24">
        <v>238.33035434738474</v>
      </c>
      <c r="D341" s="24">
        <v>6128.7096389669832</v>
      </c>
      <c r="E341" s="24">
        <v>1675.4210393161443</v>
      </c>
      <c r="F341" s="24">
        <v>74.078337831726628</v>
      </c>
      <c r="G341" s="24">
        <v>24.692779277242209</v>
      </c>
      <c r="H341" s="24">
        <v>1233.2225941913716</v>
      </c>
      <c r="I341" s="24">
        <v>10877.887342152047</v>
      </c>
    </row>
    <row r="342" spans="1:9">
      <c r="A342" s="26" t="s">
        <v>1656</v>
      </c>
      <c r="B342" s="24">
        <v>277.50465903622097</v>
      </c>
      <c r="C342" s="24">
        <v>26.78426068551456</v>
      </c>
      <c r="D342" s="24">
        <v>688.76227321280271</v>
      </c>
      <c r="E342" s="24">
        <v>188.28870538928803</v>
      </c>
      <c r="F342" s="24">
        <v>8.3251397710866275</v>
      </c>
      <c r="G342" s="24">
        <v>2.7750465903622095</v>
      </c>
      <c r="H342" s="24">
        <v>138.59315376145113</v>
      </c>
      <c r="I342" s="24">
        <v>1222.488721915739</v>
      </c>
    </row>
    <row r="343" spans="1:9">
      <c r="A343" s="26" t="s">
        <v>1663</v>
      </c>
      <c r="B343" s="24">
        <v>111.00186361448837</v>
      </c>
      <c r="C343" s="24">
        <v>10.713704274205824</v>
      </c>
      <c r="D343" s="24">
        <v>275.50490928512107</v>
      </c>
      <c r="E343" s="24">
        <v>75.315482155715216</v>
      </c>
      <c r="F343" s="24">
        <v>3.3300559084346513</v>
      </c>
      <c r="G343" s="24">
        <v>1.1100186361448838</v>
      </c>
      <c r="H343" s="24">
        <v>55.437261504580455</v>
      </c>
      <c r="I343" s="24">
        <v>488.99548876629558</v>
      </c>
    </row>
    <row r="344" spans="1:9">
      <c r="A344" s="26" t="s">
        <v>1667</v>
      </c>
      <c r="B344" s="24">
        <v>499.50838626519771</v>
      </c>
      <c r="C344" s="24">
        <v>48.211669233926209</v>
      </c>
      <c r="D344" s="24">
        <v>1239.772091783045</v>
      </c>
      <c r="E344" s="24">
        <v>338.91966970071849</v>
      </c>
      <c r="F344" s="24">
        <v>14.985251587955931</v>
      </c>
      <c r="G344" s="24">
        <v>4.9950838626519776</v>
      </c>
      <c r="H344" s="24">
        <v>249.46767677061206</v>
      </c>
      <c r="I344" s="24">
        <v>2200.4796994483304</v>
      </c>
    </row>
    <row r="345" spans="1:9">
      <c r="A345" s="26" t="s">
        <v>1641</v>
      </c>
      <c r="B345" s="24">
        <v>592.61743626004238</v>
      </c>
      <c r="C345" s="24">
        <v>57.198390667374355</v>
      </c>
      <c r="D345" s="24">
        <v>1470.867314306005</v>
      </c>
      <c r="E345" s="24">
        <v>402.09476212778839</v>
      </c>
      <c r="F345" s="24">
        <v>17.778523087801268</v>
      </c>
      <c r="G345" s="24">
        <v>5.9261743626004231</v>
      </c>
      <c r="H345" s="24">
        <v>295.96879472421665</v>
      </c>
      <c r="I345" s="24">
        <v>2610.652140957247</v>
      </c>
    </row>
    <row r="346" spans="1:9">
      <c r="A346" s="26" t="s">
        <v>1595</v>
      </c>
      <c r="B346" s="24">
        <v>999.01677253039543</v>
      </c>
      <c r="C346" s="24">
        <v>96.423338467852417</v>
      </c>
      <c r="D346" s="24">
        <v>2479.5441835660899</v>
      </c>
      <c r="E346" s="24">
        <v>677.83933940143697</v>
      </c>
      <c r="F346" s="24">
        <v>29.970503175911862</v>
      </c>
      <c r="G346" s="24">
        <v>9.9901677253039551</v>
      </c>
      <c r="H346" s="24">
        <v>498.93535354122412</v>
      </c>
      <c r="I346" s="24">
        <v>4400.9593988966608</v>
      </c>
    </row>
    <row r="347" spans="1:9">
      <c r="A347" s="26" t="s">
        <v>1634</v>
      </c>
      <c r="B347" s="24">
        <v>75.216236375200864</v>
      </c>
      <c r="C347" s="24">
        <v>7.2597385926904678</v>
      </c>
      <c r="D347" s="24">
        <v>186.68553576079933</v>
      </c>
      <c r="E347" s="24">
        <v>51.034702698424681</v>
      </c>
      <c r="F347" s="24">
        <v>2.2564870912560258</v>
      </c>
      <c r="G347" s="24">
        <v>0.75216236375200873</v>
      </c>
      <c r="H347" s="24">
        <v>37.564974402628778</v>
      </c>
      <c r="I347" s="24">
        <v>331.34939425153806</v>
      </c>
    </row>
    <row r="348" spans="1:9">
      <c r="A348" s="26" t="s">
        <v>1666</v>
      </c>
      <c r="B348" s="24">
        <v>555.00931807244194</v>
      </c>
      <c r="C348" s="24">
        <v>53.568521371029121</v>
      </c>
      <c r="D348" s="24">
        <v>1377.5245464256054</v>
      </c>
      <c r="E348" s="24">
        <v>376.57741077857605</v>
      </c>
      <c r="F348" s="24">
        <v>16.650279542173255</v>
      </c>
      <c r="G348" s="24">
        <v>5.5500931807244189</v>
      </c>
      <c r="H348" s="24">
        <v>277.18630752290227</v>
      </c>
      <c r="I348" s="24">
        <v>2444.977443831478</v>
      </c>
    </row>
    <row r="349" spans="1:9">
      <c r="A349" s="26" t="s">
        <v>1650</v>
      </c>
      <c r="B349" s="24">
        <v>499.50838626519771</v>
      </c>
      <c r="C349" s="24">
        <v>48.211669233926209</v>
      </c>
      <c r="D349" s="24">
        <v>1239.772091783045</v>
      </c>
      <c r="E349" s="24">
        <v>338.91966970071849</v>
      </c>
      <c r="F349" s="24">
        <v>14.985251587955931</v>
      </c>
      <c r="G349" s="24">
        <v>4.9950838626519776</v>
      </c>
      <c r="H349" s="24">
        <v>249.46767677061206</v>
      </c>
      <c r="I349" s="24">
        <v>2200.4796994483304</v>
      </c>
    </row>
    <row r="350" spans="1:9">
      <c r="A350" s="26" t="s">
        <v>207</v>
      </c>
      <c r="B350" s="24">
        <v>37.608118187600432</v>
      </c>
      <c r="C350" s="24">
        <v>3.6298692963452339</v>
      </c>
      <c r="D350" s="24">
        <v>93.342767880399663</v>
      </c>
      <c r="E350" s="24">
        <v>25.51735134921234</v>
      </c>
      <c r="F350" s="24">
        <v>1.1282435456280129</v>
      </c>
      <c r="G350" s="24">
        <v>0.37608118187600437</v>
      </c>
      <c r="H350" s="24">
        <v>18.782487201314389</v>
      </c>
      <c r="I350" s="24">
        <v>165.67469712576903</v>
      </c>
    </row>
    <row r="351" spans="1:9">
      <c r="A351" s="26" t="s">
        <v>1646</v>
      </c>
      <c r="B351" s="24">
        <v>759.12023168177495</v>
      </c>
      <c r="C351" s="24">
        <v>73.268947078683084</v>
      </c>
      <c r="D351" s="24">
        <v>1884.1246782336866</v>
      </c>
      <c r="E351" s="24">
        <v>515.06798536136125</v>
      </c>
      <c r="F351" s="24">
        <v>22.773606950453246</v>
      </c>
      <c r="G351" s="24">
        <v>7.5912023168177489</v>
      </c>
      <c r="H351" s="24">
        <v>379.12468698108734</v>
      </c>
      <c r="I351" s="24">
        <v>3344.1453741066903</v>
      </c>
    </row>
    <row r="352" spans="1:9">
      <c r="A352" s="26" t="s">
        <v>1644</v>
      </c>
      <c r="B352" s="24">
        <v>4832.888626333498</v>
      </c>
      <c r="C352" s="24">
        <v>466.46189394203685</v>
      </c>
      <c r="D352" s="24">
        <v>11995.15484899763</v>
      </c>
      <c r="E352" s="24">
        <v>3279.1461804761093</v>
      </c>
      <c r="F352" s="24">
        <v>144.98665879000492</v>
      </c>
      <c r="G352" s="24">
        <v>48.328886263334979</v>
      </c>
      <c r="H352" s="24">
        <v>2413.6721841991898</v>
      </c>
      <c r="I352" s="24">
        <v>21290.27981182974</v>
      </c>
    </row>
    <row r="353" spans="1:9">
      <c r="A353" s="26" t="s">
        <v>1636</v>
      </c>
      <c r="B353" s="24">
        <v>37.608118187600432</v>
      </c>
      <c r="C353" s="24">
        <v>3.6298692963452339</v>
      </c>
      <c r="D353" s="24">
        <v>93.342767880399663</v>
      </c>
      <c r="E353" s="24">
        <v>25.51735134921234</v>
      </c>
      <c r="F353" s="24">
        <v>1.1282435456280129</v>
      </c>
      <c r="G353" s="24">
        <v>0.37608118187600437</v>
      </c>
      <c r="H353" s="24">
        <v>18.782487201314389</v>
      </c>
      <c r="I353" s="24">
        <v>165.67469712576903</v>
      </c>
    </row>
    <row r="354" spans="1:9">
      <c r="A354" s="26" t="s">
        <v>1638</v>
      </c>
      <c r="B354" s="24">
        <v>28.20608864070033</v>
      </c>
      <c r="C354" s="24">
        <v>2.7224019722589259</v>
      </c>
      <c r="D354" s="24">
        <v>70.007075910299747</v>
      </c>
      <c r="E354" s="24">
        <v>19.138013511909257</v>
      </c>
      <c r="F354" s="24">
        <v>0.84618265922100988</v>
      </c>
      <c r="G354" s="24">
        <v>0.28206088640700328</v>
      </c>
      <c r="H354" s="24">
        <v>14.086865400985795</v>
      </c>
      <c r="I354" s="24">
        <v>124.25602284432679</v>
      </c>
    </row>
    <row r="355" spans="1:9">
      <c r="A355" s="26" t="s">
        <v>1633</v>
      </c>
      <c r="B355" s="24">
        <v>97.781107287761117</v>
      </c>
      <c r="C355" s="24">
        <v>9.4376601704976082</v>
      </c>
      <c r="D355" s="24">
        <v>242.6911964890391</v>
      </c>
      <c r="E355" s="24">
        <v>66.345113507952078</v>
      </c>
      <c r="F355" s="24">
        <v>2.9334332186328336</v>
      </c>
      <c r="G355" s="24">
        <v>0.97781107287761126</v>
      </c>
      <c r="H355" s="24">
        <v>48.834466723417414</v>
      </c>
      <c r="I355" s="24">
        <v>430.75421252699948</v>
      </c>
    </row>
    <row r="356" spans="1:9">
      <c r="A356" s="26" t="s">
        <v>1645</v>
      </c>
      <c r="B356" s="24">
        <v>37.608118187600432</v>
      </c>
      <c r="C356" s="24">
        <v>3.6298692963452339</v>
      </c>
      <c r="D356" s="24">
        <v>93.342767880399663</v>
      </c>
      <c r="E356" s="24">
        <v>25.51735134921234</v>
      </c>
      <c r="F356" s="24">
        <v>1.1282435456280129</v>
      </c>
      <c r="G356" s="24">
        <v>0.37608118187600437</v>
      </c>
      <c r="H356" s="24">
        <v>18.782487201314389</v>
      </c>
      <c r="I356" s="24">
        <v>165.67469712576903</v>
      </c>
    </row>
    <row r="357" spans="1:9">
      <c r="A357" s="26" t="s">
        <v>1571</v>
      </c>
      <c r="B357" s="24">
        <v>1110.0186361448839</v>
      </c>
      <c r="C357" s="24">
        <v>107.13704274205824</v>
      </c>
      <c r="D357" s="24">
        <v>2755.0490928512108</v>
      </c>
      <c r="E357" s="24">
        <v>753.1548215571521</v>
      </c>
      <c r="F357" s="24">
        <v>33.30055908434651</v>
      </c>
      <c r="G357" s="24">
        <v>11.100186361448838</v>
      </c>
      <c r="H357" s="24">
        <v>554.37261504580454</v>
      </c>
      <c r="I357" s="24">
        <v>4889.954887662956</v>
      </c>
    </row>
    <row r="358" spans="1:9">
      <c r="A358" s="26" t="s">
        <v>1648</v>
      </c>
      <c r="B358" s="24">
        <v>2109.0354086752795</v>
      </c>
      <c r="C358" s="24">
        <v>203.56038120991064</v>
      </c>
      <c r="D358" s="24">
        <v>5234.5932764173012</v>
      </c>
      <c r="E358" s="24">
        <v>1430.994160958589</v>
      </c>
      <c r="F358" s="24">
        <v>63.271062260258375</v>
      </c>
      <c r="G358" s="24">
        <v>21.090354086752793</v>
      </c>
      <c r="H358" s="24">
        <v>1053.3079685870287</v>
      </c>
      <c r="I358" s="24">
        <v>9290.9142865596168</v>
      </c>
    </row>
    <row r="359" spans="1:9">
      <c r="A359" s="26" t="s">
        <v>1661</v>
      </c>
      <c r="B359" s="24">
        <v>222.00372722897674</v>
      </c>
      <c r="C359" s="24">
        <v>21.427408548411648</v>
      </c>
      <c r="D359" s="24">
        <v>551.00981857024215</v>
      </c>
      <c r="E359" s="24">
        <v>150.63096431143043</v>
      </c>
      <c r="F359" s="24">
        <v>6.6601118168693025</v>
      </c>
      <c r="G359" s="24">
        <v>2.2200372722897677</v>
      </c>
      <c r="H359" s="24">
        <v>110.87452300916091</v>
      </c>
      <c r="I359" s="24">
        <v>977.99097753259116</v>
      </c>
    </row>
    <row r="360" spans="1:9">
      <c r="A360" s="26" t="s">
        <v>1659</v>
      </c>
      <c r="B360" s="24">
        <v>999.01677253039543</v>
      </c>
      <c r="C360" s="24">
        <v>96.423338467852417</v>
      </c>
      <c r="D360" s="24">
        <v>2479.5441835660895</v>
      </c>
      <c r="E360" s="24">
        <v>677.83933940143686</v>
      </c>
      <c r="F360" s="24">
        <v>29.970503175911858</v>
      </c>
      <c r="G360" s="24">
        <v>9.9901677253039534</v>
      </c>
      <c r="H360" s="24">
        <v>498.935353541224</v>
      </c>
      <c r="I360" s="24">
        <v>4400.9593988966608</v>
      </c>
    </row>
    <row r="361" spans="1:9">
      <c r="A361" s="26" t="s">
        <v>1632</v>
      </c>
      <c r="B361" s="24">
        <v>90.259483650241037</v>
      </c>
      <c r="C361" s="24">
        <v>8.7116863112285614</v>
      </c>
      <c r="D361" s="24">
        <v>224.02264291295918</v>
      </c>
      <c r="E361" s="24">
        <v>61.241643238109617</v>
      </c>
      <c r="F361" s="24">
        <v>2.7077845095072313</v>
      </c>
      <c r="G361" s="24">
        <v>0.90259483650241046</v>
      </c>
      <c r="H361" s="24">
        <v>45.077969283154538</v>
      </c>
      <c r="I361" s="24">
        <v>397.61927310184569</v>
      </c>
    </row>
    <row r="362" spans="1:9">
      <c r="A362" s="26" t="s">
        <v>1635</v>
      </c>
      <c r="B362" s="24">
        <v>112.82435456280132</v>
      </c>
      <c r="C362" s="24">
        <v>10.889607889035704</v>
      </c>
      <c r="D362" s="24">
        <v>280.02830364119899</v>
      </c>
      <c r="E362" s="24">
        <v>76.552054047637029</v>
      </c>
      <c r="F362" s="24">
        <v>3.3847306368840395</v>
      </c>
      <c r="G362" s="24">
        <v>1.1282435456280131</v>
      </c>
      <c r="H362" s="24">
        <v>56.347461603943181</v>
      </c>
      <c r="I362" s="24">
        <v>497.02409137730717</v>
      </c>
    </row>
    <row r="363" spans="1:9">
      <c r="A363" s="26" t="s">
        <v>1664</v>
      </c>
      <c r="B363" s="24">
        <v>1110.0186361448839</v>
      </c>
      <c r="C363" s="24">
        <v>107.13704274205824</v>
      </c>
      <c r="D363" s="24">
        <v>2755.0490928512108</v>
      </c>
      <c r="E363" s="24">
        <v>753.1548215571521</v>
      </c>
      <c r="F363" s="24">
        <v>33.30055908434651</v>
      </c>
      <c r="G363" s="24">
        <v>11.100186361448838</v>
      </c>
      <c r="H363" s="24">
        <v>554.37261504580454</v>
      </c>
      <c r="I363" s="24">
        <v>4889.954887662956</v>
      </c>
    </row>
    <row r="364" spans="1:9">
      <c r="A364" s="25" t="s">
        <v>15</v>
      </c>
      <c r="B364" s="24">
        <v>39613.583285187335</v>
      </c>
      <c r="C364" s="24">
        <v>2702.7484447303277</v>
      </c>
      <c r="D364" s="24">
        <v>62486.934746393228</v>
      </c>
      <c r="E364" s="24">
        <v>42177.764445588553</v>
      </c>
      <c r="F364" s="24">
        <v>1188.4074985556197</v>
      </c>
      <c r="G364" s="24">
        <v>396.13583285187332</v>
      </c>
      <c r="H364" s="24">
        <v>18057.490061021865</v>
      </c>
      <c r="I364" s="24">
        <v>157129.50827245577</v>
      </c>
    </row>
    <row r="365" spans="1:9">
      <c r="A365" s="26" t="s">
        <v>1701</v>
      </c>
      <c r="B365" s="24">
        <v>433.04100003929472</v>
      </c>
      <c r="C365" s="24">
        <v>29.545443565018687</v>
      </c>
      <c r="D365" s="24">
        <v>683.08399462783677</v>
      </c>
      <c r="E365" s="24">
        <v>461.07167744578089</v>
      </c>
      <c r="F365" s="24">
        <v>12.99123000117884</v>
      </c>
      <c r="G365" s="24">
        <v>4.3304100003929467</v>
      </c>
      <c r="H365" s="24">
        <v>197.39778393510088</v>
      </c>
      <c r="I365" s="24">
        <v>1717.681506066388</v>
      </c>
    </row>
    <row r="366" spans="1:9">
      <c r="A366" s="26" t="s">
        <v>1695</v>
      </c>
      <c r="B366" s="24">
        <v>866.08200007858932</v>
      </c>
      <c r="C366" s="24">
        <v>59.090887130037373</v>
      </c>
      <c r="D366" s="24">
        <v>1366.1679892556735</v>
      </c>
      <c r="E366" s="24">
        <v>922.14335489156178</v>
      </c>
      <c r="F366" s="24">
        <v>25.98246000235768</v>
      </c>
      <c r="G366" s="24">
        <v>8.6608200007858933</v>
      </c>
      <c r="H366" s="24">
        <v>394.79556787020175</v>
      </c>
      <c r="I366" s="24">
        <v>3435.363012132776</v>
      </c>
    </row>
    <row r="367" spans="1:9">
      <c r="A367" s="26" t="s">
        <v>1702</v>
      </c>
      <c r="B367" s="24">
        <v>433.04100003929472</v>
      </c>
      <c r="C367" s="24">
        <v>29.545443565018687</v>
      </c>
      <c r="D367" s="24">
        <v>683.08399462783677</v>
      </c>
      <c r="E367" s="24">
        <v>461.07167744578089</v>
      </c>
      <c r="F367" s="24">
        <v>12.99123000117884</v>
      </c>
      <c r="G367" s="24">
        <v>4.3304100003929467</v>
      </c>
      <c r="H367" s="24">
        <v>197.39778393510088</v>
      </c>
      <c r="I367" s="24">
        <v>1717.681506066388</v>
      </c>
    </row>
    <row r="368" spans="1:9">
      <c r="A368" s="26" t="s">
        <v>1672</v>
      </c>
      <c r="B368" s="24">
        <v>1073.9416800974509</v>
      </c>
      <c r="C368" s="24">
        <v>73.272700041246338</v>
      </c>
      <c r="D368" s="24">
        <v>1694.0483066770353</v>
      </c>
      <c r="E368" s="24">
        <v>1143.4577600655366</v>
      </c>
      <c r="F368" s="24">
        <v>32.218250402923523</v>
      </c>
      <c r="G368" s="24">
        <v>10.739416800974508</v>
      </c>
      <c r="H368" s="24">
        <v>489.54650415905019</v>
      </c>
      <c r="I368" s="24">
        <v>4259.8501350446422</v>
      </c>
    </row>
    <row r="369" spans="1:9">
      <c r="A369" s="26" t="s">
        <v>1688</v>
      </c>
      <c r="B369" s="24">
        <v>2137.2835882451309</v>
      </c>
      <c r="C369" s="24">
        <v>145.82220074590421</v>
      </c>
      <c r="D369" s="24">
        <v>3371.3764077270362</v>
      </c>
      <c r="E369" s="24">
        <v>2275.6296265713872</v>
      </c>
      <c r="F369" s="24">
        <v>64.118507647353923</v>
      </c>
      <c r="G369" s="24">
        <v>21.372835882451305</v>
      </c>
      <c r="H369" s="24">
        <v>974.26119910624197</v>
      </c>
      <c r="I369" s="24">
        <v>8477.6556779028851</v>
      </c>
    </row>
    <row r="370" spans="1:9">
      <c r="A370" s="26" t="s">
        <v>1670</v>
      </c>
      <c r="B370" s="24">
        <v>2149.0209458564341</v>
      </c>
      <c r="C370" s="24">
        <v>146.62301507266713</v>
      </c>
      <c r="D370" s="24">
        <v>3389.8910544297196</v>
      </c>
      <c r="E370" s="24">
        <v>2288.1267415377147</v>
      </c>
      <c r="F370" s="24">
        <v>64.470628375693011</v>
      </c>
      <c r="G370" s="24">
        <v>21.49020945856434</v>
      </c>
      <c r="H370" s="24">
        <v>979.61156634979352</v>
      </c>
      <c r="I370" s="24">
        <v>8524.2125676597298</v>
      </c>
    </row>
    <row r="371" spans="1:9">
      <c r="A371" s="26" t="s">
        <v>1698</v>
      </c>
      <c r="B371" s="24">
        <v>444.77835765059797</v>
      </c>
      <c r="C371" s="24">
        <v>30.34625789178159</v>
      </c>
      <c r="D371" s="24">
        <v>701.59864133052065</v>
      </c>
      <c r="E371" s="24">
        <v>473.56879241210862</v>
      </c>
      <c r="F371" s="24">
        <v>13.343350729517937</v>
      </c>
      <c r="G371" s="24">
        <v>4.4477835765059792</v>
      </c>
      <c r="H371" s="24">
        <v>202.74815117865242</v>
      </c>
      <c r="I371" s="24">
        <v>1764.2383958232324</v>
      </c>
    </row>
    <row r="372" spans="1:9">
      <c r="A372" s="26" t="s">
        <v>1690</v>
      </c>
      <c r="B372" s="24">
        <v>58.686788056516157</v>
      </c>
      <c r="C372" s="24">
        <v>4.0040716338145161</v>
      </c>
      <c r="D372" s="24">
        <v>92.573233513419382</v>
      </c>
      <c r="E372" s="24">
        <v>62.485574831638509</v>
      </c>
      <c r="F372" s="24">
        <v>1.7606036416954847</v>
      </c>
      <c r="G372" s="24">
        <v>0.58686788056516159</v>
      </c>
      <c r="H372" s="24">
        <v>26.751836217757742</v>
      </c>
      <c r="I372" s="24">
        <v>232.78444878422226</v>
      </c>
    </row>
    <row r="373" spans="1:9">
      <c r="A373" s="26" t="s">
        <v>1706</v>
      </c>
      <c r="B373" s="24">
        <v>259.82460002357681</v>
      </c>
      <c r="C373" s="24">
        <v>17.727266139011213</v>
      </c>
      <c r="D373" s="24">
        <v>409.85039677670204</v>
      </c>
      <c r="E373" s="24">
        <v>276.64300646746852</v>
      </c>
      <c r="F373" s="24">
        <v>7.7947380007073042</v>
      </c>
      <c r="G373" s="24">
        <v>2.5982460002357679</v>
      </c>
      <c r="H373" s="24">
        <v>118.43867036106053</v>
      </c>
      <c r="I373" s="24">
        <v>1030.6089036398328</v>
      </c>
    </row>
    <row r="374" spans="1:9">
      <c r="A374" s="26" t="s">
        <v>798</v>
      </c>
      <c r="B374" s="24">
        <v>58.686788056516157</v>
      </c>
      <c r="C374" s="24">
        <v>4.0040716338145161</v>
      </c>
      <c r="D374" s="24">
        <v>92.573233513419382</v>
      </c>
      <c r="E374" s="24">
        <v>62.485574831638509</v>
      </c>
      <c r="F374" s="24">
        <v>1.7606036416954847</v>
      </c>
      <c r="G374" s="24">
        <v>0.58686788056516159</v>
      </c>
      <c r="H374" s="24">
        <v>26.751836217757742</v>
      </c>
      <c r="I374" s="24">
        <v>232.78444878422226</v>
      </c>
    </row>
    <row r="375" spans="1:9">
      <c r="A375" s="26" t="s">
        <v>1694</v>
      </c>
      <c r="B375" s="24">
        <v>2806.1056802546295</v>
      </c>
      <c r="C375" s="24">
        <v>191.45447430132111</v>
      </c>
      <c r="D375" s="24">
        <v>4426.3842851883819</v>
      </c>
      <c r="E375" s="24">
        <v>2987.7444698486602</v>
      </c>
      <c r="F375" s="24">
        <v>84.183170407638883</v>
      </c>
      <c r="G375" s="24">
        <v>28.061056802546293</v>
      </c>
      <c r="H375" s="24">
        <v>1279.1376398994537</v>
      </c>
      <c r="I375" s="24">
        <v>11130.576159310194</v>
      </c>
    </row>
    <row r="376" spans="1:9">
      <c r="A376" s="26" t="s">
        <v>801</v>
      </c>
      <c r="B376" s="24">
        <v>1732.1640001571789</v>
      </c>
      <c r="C376" s="24">
        <v>118.18177426007475</v>
      </c>
      <c r="D376" s="24">
        <v>2732.3359785113471</v>
      </c>
      <c r="E376" s="24">
        <v>1844.2867097831236</v>
      </c>
      <c r="F376" s="24">
        <v>51.96492000471536</v>
      </c>
      <c r="G376" s="24">
        <v>17.321640001571787</v>
      </c>
      <c r="H376" s="24">
        <v>789.5911357404035</v>
      </c>
      <c r="I376" s="24">
        <v>6870.726024265552</v>
      </c>
    </row>
    <row r="377" spans="1:9">
      <c r="A377" s="26" t="s">
        <v>1704</v>
      </c>
      <c r="B377" s="24">
        <v>433.04100003929472</v>
      </c>
      <c r="C377" s="24">
        <v>29.545443565018687</v>
      </c>
      <c r="D377" s="24">
        <v>683.08399462783677</v>
      </c>
      <c r="E377" s="24">
        <v>461.07167744578089</v>
      </c>
      <c r="F377" s="24">
        <v>12.99123000117884</v>
      </c>
      <c r="G377" s="24">
        <v>4.3304100003929467</v>
      </c>
      <c r="H377" s="24">
        <v>197.39778393510088</v>
      </c>
      <c r="I377" s="24">
        <v>1717.681506066388</v>
      </c>
    </row>
    <row r="378" spans="1:9">
      <c r="A378" s="26" t="s">
        <v>1699</v>
      </c>
      <c r="B378" s="24">
        <v>831.43872007544576</v>
      </c>
      <c r="C378" s="24">
        <v>56.727251644835874</v>
      </c>
      <c r="D378" s="24">
        <v>1311.5212696854464</v>
      </c>
      <c r="E378" s="24">
        <v>885.25762069589928</v>
      </c>
      <c r="F378" s="24">
        <v>24.94316160226337</v>
      </c>
      <c r="G378" s="24">
        <v>8.3143872007544584</v>
      </c>
      <c r="H378" s="24">
        <v>379.00374515539369</v>
      </c>
      <c r="I378" s="24">
        <v>3297.9484916474648</v>
      </c>
    </row>
    <row r="379" spans="1:9">
      <c r="A379" s="26" t="s">
        <v>1671</v>
      </c>
      <c r="B379" s="24">
        <v>1784.1289201618943</v>
      </c>
      <c r="C379" s="24">
        <v>121.72722748787699</v>
      </c>
      <c r="D379" s="24">
        <v>2814.3060578666873</v>
      </c>
      <c r="E379" s="24">
        <v>1899.6153110766172</v>
      </c>
      <c r="F379" s="24">
        <v>53.523867604856818</v>
      </c>
      <c r="G379" s="24">
        <v>17.841289201618942</v>
      </c>
      <c r="H379" s="24">
        <v>813.27886981261554</v>
      </c>
      <c r="I379" s="24">
        <v>7076.8478049935184</v>
      </c>
    </row>
    <row r="380" spans="1:9">
      <c r="A380" s="26" t="s">
        <v>1676</v>
      </c>
      <c r="B380" s="24">
        <v>3031.2870002750633</v>
      </c>
      <c r="C380" s="24">
        <v>206.81810495513082</v>
      </c>
      <c r="D380" s="24">
        <v>4781.5879623948576</v>
      </c>
      <c r="E380" s="24">
        <v>3227.5017421204661</v>
      </c>
      <c r="F380" s="24">
        <v>90.938610008251871</v>
      </c>
      <c r="G380" s="24">
        <v>30.312870002750625</v>
      </c>
      <c r="H380" s="24">
        <v>1381.7844875457063</v>
      </c>
      <c r="I380" s="24">
        <v>12023.770542464716</v>
      </c>
    </row>
    <row r="381" spans="1:9">
      <c r="A381" s="26" t="s">
        <v>1677</v>
      </c>
      <c r="B381" s="24">
        <v>35.212072833909694</v>
      </c>
      <c r="C381" s="24">
        <v>2.40244298028871</v>
      </c>
      <c r="D381" s="24">
        <v>55.543940108051629</v>
      </c>
      <c r="E381" s="24">
        <v>37.491344898983108</v>
      </c>
      <c r="F381" s="24">
        <v>1.0563621850172908</v>
      </c>
      <c r="G381" s="24">
        <v>0.35212072833909691</v>
      </c>
      <c r="H381" s="24">
        <v>16.051101730654644</v>
      </c>
      <c r="I381" s="24">
        <v>139.67066927053335</v>
      </c>
    </row>
    <row r="382" spans="1:9">
      <c r="A382" s="26" t="s">
        <v>1705</v>
      </c>
      <c r="B382" s="24">
        <v>433.04100003929472</v>
      </c>
      <c r="C382" s="24">
        <v>29.545443565018687</v>
      </c>
      <c r="D382" s="24">
        <v>683.08399462783677</v>
      </c>
      <c r="E382" s="24">
        <v>461.07167744578089</v>
      </c>
      <c r="F382" s="24">
        <v>12.99123000117884</v>
      </c>
      <c r="G382" s="24">
        <v>4.3304100003929467</v>
      </c>
      <c r="H382" s="24">
        <v>197.39778393510088</v>
      </c>
      <c r="I382" s="24">
        <v>1717.681506066388</v>
      </c>
    </row>
    <row r="383" spans="1:9">
      <c r="A383" s="26" t="s">
        <v>1680</v>
      </c>
      <c r="B383" s="24">
        <v>64.555466862167776</v>
      </c>
      <c r="C383" s="24">
        <v>4.4044787971959689</v>
      </c>
      <c r="D383" s="24">
        <v>101.83055686476132</v>
      </c>
      <c r="E383" s="24">
        <v>68.734132314802366</v>
      </c>
      <c r="F383" s="24">
        <v>1.9366640058650331</v>
      </c>
      <c r="G383" s="24">
        <v>0.64555466862167776</v>
      </c>
      <c r="H383" s="24">
        <v>29.427019839533518</v>
      </c>
      <c r="I383" s="24">
        <v>256.06289366264451</v>
      </c>
    </row>
    <row r="384" spans="1:9">
      <c r="A384" s="26" t="s">
        <v>1681</v>
      </c>
      <c r="B384" s="24">
        <v>29.343394028258079</v>
      </c>
      <c r="C384" s="24">
        <v>2.0020358169072581</v>
      </c>
      <c r="D384" s="24">
        <v>46.286616756709691</v>
      </c>
      <c r="E384" s="24">
        <v>31.242787415819254</v>
      </c>
      <c r="F384" s="24">
        <v>0.88030182084774233</v>
      </c>
      <c r="G384" s="24">
        <v>0.2934339402825808</v>
      </c>
      <c r="H384" s="24">
        <v>13.375918108878871</v>
      </c>
      <c r="I384" s="24">
        <v>116.39222439211113</v>
      </c>
    </row>
    <row r="385" spans="1:9">
      <c r="A385" s="26" t="s">
        <v>1689</v>
      </c>
      <c r="B385" s="24">
        <v>58.686788056516157</v>
      </c>
      <c r="C385" s="24">
        <v>4.0040716338145161</v>
      </c>
      <c r="D385" s="24">
        <v>92.573233513419382</v>
      </c>
      <c r="E385" s="24">
        <v>62.485574831638509</v>
      </c>
      <c r="F385" s="24">
        <v>1.7606036416954847</v>
      </c>
      <c r="G385" s="24">
        <v>0.58686788056516159</v>
      </c>
      <c r="H385" s="24">
        <v>26.751836217757742</v>
      </c>
      <c r="I385" s="24">
        <v>232.78444878422226</v>
      </c>
    </row>
    <row r="386" spans="1:9">
      <c r="A386" s="26" t="s">
        <v>1675</v>
      </c>
      <c r="B386" s="24">
        <v>52.818109250864545</v>
      </c>
      <c r="C386" s="24">
        <v>3.6036644704330651</v>
      </c>
      <c r="D386" s="24">
        <v>83.315910162077444</v>
      </c>
      <c r="E386" s="24">
        <v>56.237017348474666</v>
      </c>
      <c r="F386" s="24">
        <v>1.5845432775259363</v>
      </c>
      <c r="G386" s="24">
        <v>0.52818109250864542</v>
      </c>
      <c r="H386" s="24">
        <v>24.076652595981969</v>
      </c>
      <c r="I386" s="24">
        <v>209.50600390580007</v>
      </c>
    </row>
    <row r="387" spans="1:9">
      <c r="A387" s="26" t="s">
        <v>1687</v>
      </c>
      <c r="B387" s="24">
        <v>35.212072833909694</v>
      </c>
      <c r="C387" s="24">
        <v>2.40244298028871</v>
      </c>
      <c r="D387" s="24">
        <v>55.543940108051629</v>
      </c>
      <c r="E387" s="24">
        <v>37.491344898983108</v>
      </c>
      <c r="F387" s="24">
        <v>1.0563621850172908</v>
      </c>
      <c r="G387" s="24">
        <v>0.35212072833909691</v>
      </c>
      <c r="H387" s="24">
        <v>16.051101730654644</v>
      </c>
      <c r="I387" s="24">
        <v>139.67066927053335</v>
      </c>
    </row>
    <row r="388" spans="1:9">
      <c r="A388" s="26" t="s">
        <v>1674</v>
      </c>
      <c r="B388" s="24">
        <v>1137.6439577134695</v>
      </c>
      <c r="C388" s="24">
        <v>77.618967595811483</v>
      </c>
      <c r="D388" s="24">
        <v>1794.5330327350596</v>
      </c>
      <c r="E388" s="24">
        <v>1211.2834763253582</v>
      </c>
      <c r="F388" s="24">
        <v>34.129318731404084</v>
      </c>
      <c r="G388" s="24">
        <v>11.376439577134693</v>
      </c>
      <c r="H388" s="24">
        <v>518.58460547481388</v>
      </c>
      <c r="I388" s="24">
        <v>4512.5288055294532</v>
      </c>
    </row>
    <row r="389" spans="1:9">
      <c r="A389" s="26" t="s">
        <v>1669</v>
      </c>
      <c r="B389" s="24">
        <v>1212.5148001100251</v>
      </c>
      <c r="C389" s="24">
        <v>82.72724198205232</v>
      </c>
      <c r="D389" s="24">
        <v>1912.6351849579428</v>
      </c>
      <c r="E389" s="24">
        <v>1291.0006968481866</v>
      </c>
      <c r="F389" s="24">
        <v>36.37544400330075</v>
      </c>
      <c r="G389" s="24">
        <v>12.12514800110025</v>
      </c>
      <c r="H389" s="24">
        <v>552.71379501828244</v>
      </c>
      <c r="I389" s="24">
        <v>4809.508216985887</v>
      </c>
    </row>
    <row r="390" spans="1:9">
      <c r="A390" s="26" t="s">
        <v>1679</v>
      </c>
      <c r="B390" s="24">
        <v>35.212072833909694</v>
      </c>
      <c r="C390" s="24">
        <v>2.40244298028871</v>
      </c>
      <c r="D390" s="24">
        <v>55.543940108051629</v>
      </c>
      <c r="E390" s="24">
        <v>37.491344898983108</v>
      </c>
      <c r="F390" s="24">
        <v>1.0563621850172908</v>
      </c>
      <c r="G390" s="24">
        <v>0.35212072833909691</v>
      </c>
      <c r="H390" s="24">
        <v>16.051101730654644</v>
      </c>
      <c r="I390" s="24">
        <v>139.67066927053335</v>
      </c>
    </row>
    <row r="391" spans="1:9">
      <c r="A391" s="26" t="s">
        <v>1682</v>
      </c>
      <c r="B391" s="24">
        <v>2747.8069345308891</v>
      </c>
      <c r="C391" s="24">
        <v>187.47687795008449</v>
      </c>
      <c r="D391" s="24">
        <v>4334.4231542396919</v>
      </c>
      <c r="E391" s="24">
        <v>2925.6720552703846</v>
      </c>
      <c r="F391" s="24">
        <v>82.434208035926673</v>
      </c>
      <c r="G391" s="24">
        <v>27.478069345308889</v>
      </c>
      <c r="H391" s="24">
        <v>1252.5626892342325</v>
      </c>
      <c r="I391" s="24">
        <v>10899.330902284995</v>
      </c>
    </row>
    <row r="392" spans="1:9">
      <c r="A392" s="26" t="s">
        <v>1678</v>
      </c>
      <c r="B392" s="24">
        <v>3610.1917812094989</v>
      </c>
      <c r="C392" s="24">
        <v>246.31551636205495</v>
      </c>
      <c r="D392" s="24">
        <v>5694.7592099995054</v>
      </c>
      <c r="E392" s="24">
        <v>3843.8789405903626</v>
      </c>
      <c r="F392" s="24">
        <v>108.30575343628496</v>
      </c>
      <c r="G392" s="24">
        <v>36.101917812094989</v>
      </c>
      <c r="H392" s="24">
        <v>1645.6729435014317</v>
      </c>
      <c r="I392" s="24">
        <v>14320.028947313825</v>
      </c>
    </row>
    <row r="393" spans="1:9">
      <c r="A393" s="26" t="s">
        <v>1683</v>
      </c>
      <c r="B393" s="24">
        <v>1444.4179881822593</v>
      </c>
      <c r="C393" s="24">
        <v>98.549491041874319</v>
      </c>
      <c r="D393" s="24">
        <v>2278.4420163224972</v>
      </c>
      <c r="E393" s="24">
        <v>1537.9149426581375</v>
      </c>
      <c r="F393" s="24">
        <v>43.332539645467776</v>
      </c>
      <c r="G393" s="24">
        <v>14.444179881822592</v>
      </c>
      <c r="H393" s="24">
        <v>658.4247448100806</v>
      </c>
      <c r="I393" s="24">
        <v>5729.3652681966641</v>
      </c>
    </row>
    <row r="394" spans="1:9">
      <c r="A394" s="26" t="s">
        <v>1686</v>
      </c>
      <c r="B394" s="24">
        <v>35.212072833909694</v>
      </c>
      <c r="C394" s="24">
        <v>2.40244298028871</v>
      </c>
      <c r="D394" s="24">
        <v>55.543940108051629</v>
      </c>
      <c r="E394" s="24">
        <v>37.491344898983108</v>
      </c>
      <c r="F394" s="24">
        <v>1.0563621850172908</v>
      </c>
      <c r="G394" s="24">
        <v>0.35212072833909691</v>
      </c>
      <c r="H394" s="24">
        <v>16.051101730654644</v>
      </c>
      <c r="I394" s="24">
        <v>139.67066927053335</v>
      </c>
    </row>
    <row r="395" spans="1:9">
      <c r="A395" s="26" t="s">
        <v>1696</v>
      </c>
      <c r="B395" s="24">
        <v>866.08200007858943</v>
      </c>
      <c r="C395" s="24">
        <v>59.090887130037373</v>
      </c>
      <c r="D395" s="24">
        <v>1366.1679892556735</v>
      </c>
      <c r="E395" s="24">
        <v>922.14335489156178</v>
      </c>
      <c r="F395" s="24">
        <v>25.98246000235768</v>
      </c>
      <c r="G395" s="24">
        <v>8.6608200007858933</v>
      </c>
      <c r="H395" s="24">
        <v>394.79556787020175</v>
      </c>
      <c r="I395" s="24">
        <v>3435.363012132776</v>
      </c>
    </row>
    <row r="396" spans="1:9">
      <c r="A396" s="26" t="s">
        <v>138</v>
      </c>
      <c r="B396" s="24">
        <v>88.030182084774239</v>
      </c>
      <c r="C396" s="24">
        <v>6.0061074507217747</v>
      </c>
      <c r="D396" s="24">
        <v>138.85985027012907</v>
      </c>
      <c r="E396" s="24">
        <v>93.728362247457767</v>
      </c>
      <c r="F396" s="24">
        <v>2.6409054625432269</v>
      </c>
      <c r="G396" s="24">
        <v>0.88030182084774233</v>
      </c>
      <c r="H396" s="24">
        <v>40.127754326636612</v>
      </c>
      <c r="I396" s="24">
        <v>349.1766731763334</v>
      </c>
    </row>
    <row r="397" spans="1:9">
      <c r="A397" s="26" t="s">
        <v>1684</v>
      </c>
      <c r="B397" s="24">
        <v>58.686788056516157</v>
      </c>
      <c r="C397" s="24">
        <v>4.0040716338145161</v>
      </c>
      <c r="D397" s="24">
        <v>92.573233513419382</v>
      </c>
      <c r="E397" s="24">
        <v>62.485574831638509</v>
      </c>
      <c r="F397" s="24">
        <v>1.7606036416954847</v>
      </c>
      <c r="G397" s="24">
        <v>0.58686788056516159</v>
      </c>
      <c r="H397" s="24">
        <v>26.751836217757742</v>
      </c>
      <c r="I397" s="24">
        <v>232.78444878422226</v>
      </c>
    </row>
    <row r="398" spans="1:9">
      <c r="A398" s="26" t="s">
        <v>1691</v>
      </c>
      <c r="B398" s="24">
        <v>2944.6788002672038</v>
      </c>
      <c r="C398" s="24">
        <v>200.90901624212708</v>
      </c>
      <c r="D398" s="24">
        <v>4644.9711634692903</v>
      </c>
      <c r="E398" s="24">
        <v>3135.2874066313098</v>
      </c>
      <c r="F398" s="24">
        <v>88.34036400801611</v>
      </c>
      <c r="G398" s="24">
        <v>29.446788002672037</v>
      </c>
      <c r="H398" s="24">
        <v>1342.3049307586859</v>
      </c>
      <c r="I398" s="24">
        <v>11680.234241251437</v>
      </c>
    </row>
    <row r="399" spans="1:9">
      <c r="A399" s="26" t="s">
        <v>1685</v>
      </c>
      <c r="B399" s="24">
        <v>1507.5514729675117</v>
      </c>
      <c r="C399" s="24">
        <v>102.85695110135225</v>
      </c>
      <c r="D399" s="24">
        <v>2378.0295218426963</v>
      </c>
      <c r="E399" s="24">
        <v>1605.1350482146381</v>
      </c>
      <c r="F399" s="24">
        <v>45.226544189025347</v>
      </c>
      <c r="G399" s="24">
        <v>15.075514729675115</v>
      </c>
      <c r="H399" s="24">
        <v>687.20356710999761</v>
      </c>
      <c r="I399" s="24">
        <v>5979.7877898962524</v>
      </c>
    </row>
    <row r="400" spans="1:9">
      <c r="A400" s="26" t="s">
        <v>1697</v>
      </c>
      <c r="B400" s="24">
        <v>346.43280003143576</v>
      </c>
      <c r="C400" s="24">
        <v>23.63635485201495</v>
      </c>
      <c r="D400" s="24">
        <v>546.46719570226946</v>
      </c>
      <c r="E400" s="24">
        <v>368.85734195662474</v>
      </c>
      <c r="F400" s="24">
        <v>10.392984000943072</v>
      </c>
      <c r="G400" s="24">
        <v>3.4643280003143575</v>
      </c>
      <c r="H400" s="24">
        <v>157.91822714808072</v>
      </c>
      <c r="I400" s="24">
        <v>1374.1452048531105</v>
      </c>
    </row>
    <row r="401" spans="1:9">
      <c r="A401" s="26" t="s">
        <v>1673</v>
      </c>
      <c r="B401" s="24">
        <v>93.898860890425851</v>
      </c>
      <c r="C401" s="24">
        <v>6.4065146141032265</v>
      </c>
      <c r="D401" s="24">
        <v>148.11717362147101</v>
      </c>
      <c r="E401" s="24">
        <v>99.976919730621617</v>
      </c>
      <c r="F401" s="24">
        <v>2.8169658267127753</v>
      </c>
      <c r="G401" s="24">
        <v>0.9389886089042585</v>
      </c>
      <c r="H401" s="24">
        <v>42.802937948412385</v>
      </c>
      <c r="I401" s="24">
        <v>372.45511805475564</v>
      </c>
    </row>
    <row r="402" spans="1:9">
      <c r="A402" s="26" t="s">
        <v>818</v>
      </c>
      <c r="B402" s="24">
        <v>433.04100003929472</v>
      </c>
      <c r="C402" s="24">
        <v>29.545443565018687</v>
      </c>
      <c r="D402" s="24">
        <v>683.08399462783677</v>
      </c>
      <c r="E402" s="24">
        <v>461.07167744578089</v>
      </c>
      <c r="F402" s="24">
        <v>12.99123000117884</v>
      </c>
      <c r="G402" s="24">
        <v>4.3304100003929467</v>
      </c>
      <c r="H402" s="24">
        <v>197.39778393510088</v>
      </c>
      <c r="I402" s="24">
        <v>1717.681506066388</v>
      </c>
    </row>
    <row r="403" spans="1:9">
      <c r="A403" s="26" t="s">
        <v>1693</v>
      </c>
      <c r="B403" s="24">
        <v>433.04100003929472</v>
      </c>
      <c r="C403" s="24">
        <v>29.545443565018687</v>
      </c>
      <c r="D403" s="24">
        <v>683.08399462783677</v>
      </c>
      <c r="E403" s="24">
        <v>461.07167744578089</v>
      </c>
      <c r="F403" s="24">
        <v>12.99123000117884</v>
      </c>
      <c r="G403" s="24">
        <v>4.3304100003929467</v>
      </c>
      <c r="H403" s="24">
        <v>197.39778393510088</v>
      </c>
      <c r="I403" s="24">
        <v>1717.681506066388</v>
      </c>
    </row>
    <row r="404" spans="1:9">
      <c r="A404" s="26" t="s">
        <v>1703</v>
      </c>
      <c r="B404" s="24">
        <v>1299.1230001178842</v>
      </c>
      <c r="C404" s="24">
        <v>88.63633069505606</v>
      </c>
      <c r="D404" s="24">
        <v>2049.2519838835105</v>
      </c>
      <c r="E404" s="24">
        <v>1383.2150323373426</v>
      </c>
      <c r="F404" s="24">
        <v>38.973690003536518</v>
      </c>
      <c r="G404" s="24">
        <v>12.99123000117884</v>
      </c>
      <c r="H404" s="24">
        <v>592.19335180530265</v>
      </c>
      <c r="I404" s="24">
        <v>5153.0445181991636</v>
      </c>
    </row>
    <row r="405" spans="1:9">
      <c r="A405" s="26" t="s">
        <v>1692</v>
      </c>
      <c r="B405" s="24">
        <v>433.04100003929472</v>
      </c>
      <c r="C405" s="24">
        <v>29.545443565018687</v>
      </c>
      <c r="D405" s="24">
        <v>683.08399462783677</v>
      </c>
      <c r="E405" s="24">
        <v>461.07167744578089</v>
      </c>
      <c r="F405" s="24">
        <v>12.99123000117884</v>
      </c>
      <c r="G405" s="24">
        <v>4.3304100003929467</v>
      </c>
      <c r="H405" s="24">
        <v>197.39778393510088</v>
      </c>
      <c r="I405" s="24">
        <v>1717.681506066388</v>
      </c>
    </row>
    <row r="406" spans="1:9">
      <c r="A406" s="26" t="s">
        <v>1700</v>
      </c>
      <c r="B406" s="24">
        <v>866.08200007858943</v>
      </c>
      <c r="C406" s="24">
        <v>59.090887130037373</v>
      </c>
      <c r="D406" s="24">
        <v>1366.1679892556735</v>
      </c>
      <c r="E406" s="24">
        <v>922.14335489156178</v>
      </c>
      <c r="F406" s="24">
        <v>25.98246000235768</v>
      </c>
      <c r="G406" s="24">
        <v>8.6608200007858933</v>
      </c>
      <c r="H406" s="24">
        <v>394.79556787020175</v>
      </c>
      <c r="I406" s="24">
        <v>3435.363012132776</v>
      </c>
    </row>
    <row r="407" spans="1:9">
      <c r="A407" s="26" t="s">
        <v>2089</v>
      </c>
      <c r="B407" s="24">
        <v>779.47380007073048</v>
      </c>
      <c r="C407" s="24">
        <v>53.181798417033633</v>
      </c>
      <c r="D407" s="24">
        <v>1229.5511903301062</v>
      </c>
      <c r="E407" s="24">
        <v>829.92901940240563</v>
      </c>
      <c r="F407" s="24">
        <v>23.384214002121912</v>
      </c>
      <c r="G407" s="24">
        <v>7.7947380007073042</v>
      </c>
      <c r="H407" s="24">
        <v>355.31601108318159</v>
      </c>
      <c r="I407" s="24">
        <v>3091.8267109194985</v>
      </c>
    </row>
    <row r="408" spans="1:9">
      <c r="A408" s="25" t="s">
        <v>16</v>
      </c>
      <c r="B408" s="24">
        <v>137469.67831127447</v>
      </c>
      <c r="C408" s="24">
        <v>2648.1171456475972</v>
      </c>
      <c r="D408" s="24">
        <v>52195.658760279934</v>
      </c>
      <c r="E408" s="24">
        <v>56080.7901321217</v>
      </c>
      <c r="F408" s="24">
        <v>4124.0903493382339</v>
      </c>
      <c r="G408" s="24">
        <v>1374.696783112744</v>
      </c>
      <c r="H408" s="24">
        <v>20463.034379869314</v>
      </c>
      <c r="I408" s="24">
        <v>176504.19237841721</v>
      </c>
    </row>
    <row r="409" spans="1:9">
      <c r="A409" s="26" t="s">
        <v>1748</v>
      </c>
      <c r="B409" s="24">
        <v>2632.7011989735943</v>
      </c>
      <c r="C409" s="24">
        <v>50.714464964287195</v>
      </c>
      <c r="D409" s="24">
        <v>999.60642293970886</v>
      </c>
      <c r="E409" s="24">
        <v>1074.0111218265245</v>
      </c>
      <c r="F409" s="24">
        <v>78.981035969207824</v>
      </c>
      <c r="G409" s="24">
        <v>26.327011989735936</v>
      </c>
      <c r="H409" s="24">
        <v>391.89045765084506</v>
      </c>
      <c r="I409" s="24">
        <v>3380.2566835599732</v>
      </c>
    </row>
    <row r="410" spans="1:9">
      <c r="A410" s="26" t="s">
        <v>1743</v>
      </c>
      <c r="B410" s="24">
        <v>1316.3505994867971</v>
      </c>
      <c r="C410" s="24">
        <v>25.357232482143598</v>
      </c>
      <c r="D410" s="24">
        <v>499.80321146985443</v>
      </c>
      <c r="E410" s="24">
        <v>537.00556091326223</v>
      </c>
      <c r="F410" s="24">
        <v>39.490517984603912</v>
      </c>
      <c r="G410" s="24">
        <v>13.163505994867968</v>
      </c>
      <c r="H410" s="24">
        <v>195.94522882542253</v>
      </c>
      <c r="I410" s="24">
        <v>1690.1283417799866</v>
      </c>
    </row>
    <row r="411" spans="1:9">
      <c r="A411" s="26" t="s">
        <v>1731</v>
      </c>
      <c r="B411" s="24">
        <v>107.03705464351827</v>
      </c>
      <c r="C411" s="24">
        <v>2.0618849414872953</v>
      </c>
      <c r="D411" s="24">
        <v>40.64074090744645</v>
      </c>
      <c r="E411" s="24">
        <v>43.665793588543544</v>
      </c>
      <c r="F411" s="24">
        <v>3.2111116393055479</v>
      </c>
      <c r="G411" s="24">
        <v>1.0703705464351827</v>
      </c>
      <c r="H411" s="24">
        <v>15.932989412623279</v>
      </c>
      <c r="I411" s="24">
        <v>137.43022546135728</v>
      </c>
    </row>
    <row r="412" spans="1:9">
      <c r="A412" s="26" t="s">
        <v>1718</v>
      </c>
      <c r="B412" s="24">
        <v>10216.609658702122</v>
      </c>
      <c r="C412" s="24">
        <v>196.80543040435012</v>
      </c>
      <c r="D412" s="24">
        <v>3879.1294049959288</v>
      </c>
      <c r="E412" s="24">
        <v>4167.8685014023977</v>
      </c>
      <c r="F412" s="24">
        <v>306.49828976106357</v>
      </c>
      <c r="G412" s="24">
        <v>102.16609658702117</v>
      </c>
      <c r="H412" s="24">
        <v>1520.7923467918683</v>
      </c>
      <c r="I412" s="24">
        <v>13117.615890331654</v>
      </c>
    </row>
    <row r="413" spans="1:9">
      <c r="A413" s="26" t="s">
        <v>1756</v>
      </c>
      <c r="B413" s="24">
        <v>1263.6965755073252</v>
      </c>
      <c r="C413" s="24">
        <v>24.342943182857852</v>
      </c>
      <c r="D413" s="24">
        <v>479.81108301106025</v>
      </c>
      <c r="E413" s="24">
        <v>515.5253384767318</v>
      </c>
      <c r="F413" s="24">
        <v>37.910897265219752</v>
      </c>
      <c r="G413" s="24">
        <v>12.63696575507325</v>
      </c>
      <c r="H413" s="24">
        <v>188.10741967240563</v>
      </c>
      <c r="I413" s="24">
        <v>1622.523208108787</v>
      </c>
    </row>
    <row r="414" spans="1:9">
      <c r="A414" s="26" t="s">
        <v>1734</v>
      </c>
      <c r="B414" s="24">
        <v>6581.752997433985</v>
      </c>
      <c r="C414" s="24">
        <v>126.78616241071799</v>
      </c>
      <c r="D414" s="24">
        <v>2499.0160573492722</v>
      </c>
      <c r="E414" s="24">
        <v>2685.0278045663108</v>
      </c>
      <c r="F414" s="24">
        <v>197.45258992301956</v>
      </c>
      <c r="G414" s="24">
        <v>65.817529974339834</v>
      </c>
      <c r="H414" s="24">
        <v>979.72614412711266</v>
      </c>
      <c r="I414" s="24">
        <v>8450.6417088999333</v>
      </c>
    </row>
    <row r="415" spans="1:9">
      <c r="A415" s="26" t="s">
        <v>1750</v>
      </c>
      <c r="B415" s="24">
        <v>2106.1609591788751</v>
      </c>
      <c r="C415" s="24">
        <v>40.571571971429755</v>
      </c>
      <c r="D415" s="24">
        <v>799.68513835176702</v>
      </c>
      <c r="E415" s="24">
        <v>859.20889746121952</v>
      </c>
      <c r="F415" s="24">
        <v>63.184828775366249</v>
      </c>
      <c r="G415" s="24">
        <v>21.061609591788748</v>
      </c>
      <c r="H415" s="24">
        <v>313.51236612067606</v>
      </c>
      <c r="I415" s="24">
        <v>2704.2053468479785</v>
      </c>
    </row>
    <row r="416" spans="1:9">
      <c r="A416" s="26" t="s">
        <v>1716</v>
      </c>
      <c r="B416" s="24">
        <v>2632.7011989735943</v>
      </c>
      <c r="C416" s="24">
        <v>50.714464964287195</v>
      </c>
      <c r="D416" s="24">
        <v>999.60642293970886</v>
      </c>
      <c r="E416" s="24">
        <v>1074.0111218265245</v>
      </c>
      <c r="F416" s="24">
        <v>78.981035969207824</v>
      </c>
      <c r="G416" s="24">
        <v>26.327011989735936</v>
      </c>
      <c r="H416" s="24">
        <v>391.89045765084506</v>
      </c>
      <c r="I416" s="24">
        <v>3380.2566835599732</v>
      </c>
    </row>
    <row r="417" spans="1:9">
      <c r="A417" s="26" t="s">
        <v>1744</v>
      </c>
      <c r="B417" s="24">
        <v>1053.0804795894376</v>
      </c>
      <c r="C417" s="24">
        <v>20.285785985714877</v>
      </c>
      <c r="D417" s="24">
        <v>399.84256917588351</v>
      </c>
      <c r="E417" s="24">
        <v>429.60444873060976</v>
      </c>
      <c r="F417" s="24">
        <v>31.592414387683124</v>
      </c>
      <c r="G417" s="24">
        <v>10.530804795894374</v>
      </c>
      <c r="H417" s="24">
        <v>156.75618306033803</v>
      </c>
      <c r="I417" s="24">
        <v>1352.1026734239892</v>
      </c>
    </row>
    <row r="418" spans="1:9">
      <c r="A418" s="26" t="s">
        <v>1728</v>
      </c>
      <c r="B418" s="24">
        <v>2811.0962900461245</v>
      </c>
      <c r="C418" s="24">
        <v>54.150939866766024</v>
      </c>
      <c r="D418" s="24">
        <v>1067.3409911187862</v>
      </c>
      <c r="E418" s="24">
        <v>1146.7874444740971</v>
      </c>
      <c r="F418" s="24">
        <v>84.332888701383737</v>
      </c>
      <c r="G418" s="24">
        <v>28.110962900461242</v>
      </c>
      <c r="H418" s="24">
        <v>418.44544000521716</v>
      </c>
      <c r="I418" s="24">
        <v>3609.3070593289021</v>
      </c>
    </row>
    <row r="419" spans="1:9">
      <c r="A419" s="26" t="s">
        <v>1714</v>
      </c>
      <c r="B419" s="24">
        <v>1316.3505994867971</v>
      </c>
      <c r="C419" s="24">
        <v>25.357232482143598</v>
      </c>
      <c r="D419" s="24">
        <v>499.80321146985443</v>
      </c>
      <c r="E419" s="24">
        <v>537.00556091326223</v>
      </c>
      <c r="F419" s="24">
        <v>39.490517984603912</v>
      </c>
      <c r="G419" s="24">
        <v>13.163505994867968</v>
      </c>
      <c r="H419" s="24">
        <v>195.94522882542253</v>
      </c>
      <c r="I419" s="24">
        <v>1690.1283417799866</v>
      </c>
    </row>
    <row r="420" spans="1:9">
      <c r="A420" s="26" t="s">
        <v>1721</v>
      </c>
      <c r="B420" s="24">
        <v>178.39509107253045</v>
      </c>
      <c r="C420" s="24">
        <v>3.4364749024788255</v>
      </c>
      <c r="D420" s="24">
        <v>67.734568179077414</v>
      </c>
      <c r="E420" s="24">
        <v>72.77632264757257</v>
      </c>
      <c r="F420" s="24">
        <v>5.3518527321759128</v>
      </c>
      <c r="G420" s="24">
        <v>1.7839509107253042</v>
      </c>
      <c r="H420" s="24">
        <v>26.554982354372129</v>
      </c>
      <c r="I420" s="24">
        <v>229.0503757689288</v>
      </c>
    </row>
    <row r="421" spans="1:9">
      <c r="A421" s="26" t="s">
        <v>1747</v>
      </c>
      <c r="B421" s="24">
        <v>1316.3505994867971</v>
      </c>
      <c r="C421" s="24">
        <v>25.357232482143598</v>
      </c>
      <c r="D421" s="24">
        <v>499.80321146985443</v>
      </c>
      <c r="E421" s="24">
        <v>537.00556091326223</v>
      </c>
      <c r="F421" s="24">
        <v>39.490517984603912</v>
      </c>
      <c r="G421" s="24">
        <v>13.163505994867968</v>
      </c>
      <c r="H421" s="24">
        <v>195.94522882542253</v>
      </c>
      <c r="I421" s="24">
        <v>1690.1283417799866</v>
      </c>
    </row>
    <row r="422" spans="1:9">
      <c r="A422" s="26" t="s">
        <v>1730</v>
      </c>
      <c r="B422" s="24">
        <v>107.03705464351827</v>
      </c>
      <c r="C422" s="24">
        <v>2.0618849414872953</v>
      </c>
      <c r="D422" s="24">
        <v>40.64074090744645</v>
      </c>
      <c r="E422" s="24">
        <v>43.665793588543544</v>
      </c>
      <c r="F422" s="24">
        <v>3.2111116393055479</v>
      </c>
      <c r="G422" s="24">
        <v>1.0703705464351827</v>
      </c>
      <c r="H422" s="24">
        <v>15.932989412623279</v>
      </c>
      <c r="I422" s="24">
        <v>137.43022546135728</v>
      </c>
    </row>
    <row r="423" spans="1:9">
      <c r="A423" s="26" t="s">
        <v>1732</v>
      </c>
      <c r="B423" s="24">
        <v>2632.7011989735943</v>
      </c>
      <c r="C423" s="24">
        <v>50.714464964287195</v>
      </c>
      <c r="D423" s="24">
        <v>999.60642293970886</v>
      </c>
      <c r="E423" s="24">
        <v>1074.0111218265245</v>
      </c>
      <c r="F423" s="24">
        <v>78.981035969207824</v>
      </c>
      <c r="G423" s="24">
        <v>26.327011989735936</v>
      </c>
      <c r="H423" s="24">
        <v>391.89045765084506</v>
      </c>
      <c r="I423" s="24">
        <v>3380.2566835599732</v>
      </c>
    </row>
    <row r="424" spans="1:9">
      <c r="A424" s="26" t="s">
        <v>1726</v>
      </c>
      <c r="B424" s="24">
        <v>107.03705464351827</v>
      </c>
      <c r="C424" s="24">
        <v>2.0618849414872953</v>
      </c>
      <c r="D424" s="24">
        <v>40.64074090744645</v>
      </c>
      <c r="E424" s="24">
        <v>43.665793588543544</v>
      </c>
      <c r="F424" s="24">
        <v>3.2111116393055479</v>
      </c>
      <c r="G424" s="24">
        <v>1.0703705464351827</v>
      </c>
      <c r="H424" s="24">
        <v>15.932989412623279</v>
      </c>
      <c r="I424" s="24">
        <v>137.43022546135728</v>
      </c>
    </row>
    <row r="425" spans="1:9">
      <c r="A425" s="26" t="s">
        <v>1709</v>
      </c>
      <c r="B425" s="24">
        <v>5002.1322780498285</v>
      </c>
      <c r="C425" s="24">
        <v>96.357483432145671</v>
      </c>
      <c r="D425" s="24">
        <v>1899.2522035854468</v>
      </c>
      <c r="E425" s="24">
        <v>2040.6211314703964</v>
      </c>
      <c r="F425" s="24">
        <v>150.06396834149484</v>
      </c>
      <c r="G425" s="24">
        <v>50.021322780498281</v>
      </c>
      <c r="H425" s="24">
        <v>744.5918695366056</v>
      </c>
      <c r="I425" s="24">
        <v>6422.4876987639491</v>
      </c>
    </row>
    <row r="426" spans="1:9">
      <c r="A426" s="26" t="s">
        <v>1745</v>
      </c>
      <c r="B426" s="24">
        <v>2632.7011989735943</v>
      </c>
      <c r="C426" s="24">
        <v>50.714464964287195</v>
      </c>
      <c r="D426" s="24">
        <v>999.60642293970886</v>
      </c>
      <c r="E426" s="24">
        <v>1074.0111218265245</v>
      </c>
      <c r="F426" s="24">
        <v>78.981035969207824</v>
      </c>
      <c r="G426" s="24">
        <v>26.327011989735936</v>
      </c>
      <c r="H426" s="24">
        <v>391.89045765084506</v>
      </c>
      <c r="I426" s="24">
        <v>3380.2566835599732</v>
      </c>
    </row>
    <row r="427" spans="1:9">
      <c r="A427" s="26" t="s">
        <v>1717</v>
      </c>
      <c r="B427" s="24">
        <v>2106.1609591788751</v>
      </c>
      <c r="C427" s="24">
        <v>40.571571971429755</v>
      </c>
      <c r="D427" s="24">
        <v>799.68513835176702</v>
      </c>
      <c r="E427" s="24">
        <v>859.20889746121952</v>
      </c>
      <c r="F427" s="24">
        <v>63.184828775366249</v>
      </c>
      <c r="G427" s="24">
        <v>21.061609591788748</v>
      </c>
      <c r="H427" s="24">
        <v>313.51236612067606</v>
      </c>
      <c r="I427" s="24">
        <v>2704.2053468479785</v>
      </c>
    </row>
    <row r="428" spans="1:9">
      <c r="A428" s="26" t="s">
        <v>1740</v>
      </c>
      <c r="B428" s="24">
        <v>2632.7011989735943</v>
      </c>
      <c r="C428" s="24">
        <v>50.714464964287195</v>
      </c>
      <c r="D428" s="24">
        <v>999.60642293970886</v>
      </c>
      <c r="E428" s="24">
        <v>1074.0111218265245</v>
      </c>
      <c r="F428" s="24">
        <v>78.981035969207824</v>
      </c>
      <c r="G428" s="24">
        <v>26.327011989735936</v>
      </c>
      <c r="H428" s="24">
        <v>391.89045765084506</v>
      </c>
      <c r="I428" s="24">
        <v>3380.2566835599732</v>
      </c>
    </row>
    <row r="429" spans="1:9">
      <c r="A429" s="26" t="s">
        <v>1746</v>
      </c>
      <c r="B429" s="24">
        <v>1579.6207193841565</v>
      </c>
      <c r="C429" s="24">
        <v>30.428678978572314</v>
      </c>
      <c r="D429" s="24">
        <v>599.7638537638253</v>
      </c>
      <c r="E429" s="24">
        <v>644.4066730959147</v>
      </c>
      <c r="F429" s="24">
        <v>47.388621581524689</v>
      </c>
      <c r="G429" s="24">
        <v>15.796207193841562</v>
      </c>
      <c r="H429" s="24">
        <v>235.13427459050703</v>
      </c>
      <c r="I429" s="24">
        <v>2028.154010135984</v>
      </c>
    </row>
    <row r="430" spans="1:9">
      <c r="A430" s="26" t="s">
        <v>1729</v>
      </c>
      <c r="B430" s="24">
        <v>107.03705464351827</v>
      </c>
      <c r="C430" s="24">
        <v>2.0618849414872953</v>
      </c>
      <c r="D430" s="24">
        <v>40.64074090744645</v>
      </c>
      <c r="E430" s="24">
        <v>43.665793588543544</v>
      </c>
      <c r="F430" s="24">
        <v>3.2111116393055479</v>
      </c>
      <c r="G430" s="24">
        <v>1.0703705464351827</v>
      </c>
      <c r="H430" s="24">
        <v>15.932989412623279</v>
      </c>
      <c r="I430" s="24">
        <v>137.43022546135728</v>
      </c>
    </row>
    <row r="431" spans="1:9">
      <c r="A431" s="26" t="s">
        <v>1753</v>
      </c>
      <c r="B431" s="24">
        <v>1316.3505994867971</v>
      </c>
      <c r="C431" s="24">
        <v>25.357232482143598</v>
      </c>
      <c r="D431" s="24">
        <v>499.80321146985443</v>
      </c>
      <c r="E431" s="24">
        <v>537.00556091326223</v>
      </c>
      <c r="F431" s="24">
        <v>39.490517984603912</v>
      </c>
      <c r="G431" s="24">
        <v>13.163505994867968</v>
      </c>
      <c r="H431" s="24">
        <v>195.94522882542253</v>
      </c>
      <c r="I431" s="24">
        <v>1690.1283417799866</v>
      </c>
    </row>
    <row r="432" spans="1:9">
      <c r="A432" s="26" t="s">
        <v>1738</v>
      </c>
      <c r="B432" s="24">
        <v>3949.0517984603912</v>
      </c>
      <c r="C432" s="24">
        <v>76.07169744643079</v>
      </c>
      <c r="D432" s="24">
        <v>1499.4096344095633</v>
      </c>
      <c r="E432" s="24">
        <v>1611.0166827397866</v>
      </c>
      <c r="F432" s="24">
        <v>118.47155395381174</v>
      </c>
      <c r="G432" s="24">
        <v>39.490517984603905</v>
      </c>
      <c r="H432" s="24">
        <v>587.8356864762676</v>
      </c>
      <c r="I432" s="24">
        <v>5070.3850253399596</v>
      </c>
    </row>
    <row r="433" spans="1:9">
      <c r="A433" s="26" t="s">
        <v>1710</v>
      </c>
      <c r="B433" s="24">
        <v>1316.3505994867971</v>
      </c>
      <c r="C433" s="24">
        <v>25.357232482143598</v>
      </c>
      <c r="D433" s="24">
        <v>499.80321146985443</v>
      </c>
      <c r="E433" s="24">
        <v>537.00556091326223</v>
      </c>
      <c r="F433" s="24">
        <v>39.490517984603912</v>
      </c>
      <c r="G433" s="24">
        <v>13.163505994867968</v>
      </c>
      <c r="H433" s="24">
        <v>195.94522882542253</v>
      </c>
      <c r="I433" s="24">
        <v>1690.1283417799866</v>
      </c>
    </row>
    <row r="434" spans="1:9">
      <c r="A434" s="26" t="s">
        <v>1708</v>
      </c>
      <c r="B434" s="24">
        <v>178.39509107253045</v>
      </c>
      <c r="C434" s="24">
        <v>3.4364749024788255</v>
      </c>
      <c r="D434" s="24">
        <v>67.734568179077414</v>
      </c>
      <c r="E434" s="24">
        <v>72.77632264757257</v>
      </c>
      <c r="F434" s="24">
        <v>5.3518527321759128</v>
      </c>
      <c r="G434" s="24">
        <v>1.7839509107253042</v>
      </c>
      <c r="H434" s="24">
        <v>26.554982354372129</v>
      </c>
      <c r="I434" s="24">
        <v>229.0503757689288</v>
      </c>
    </row>
    <row r="435" spans="1:9">
      <c r="A435" s="26" t="s">
        <v>1754</v>
      </c>
      <c r="B435" s="24">
        <v>2632.7011989735943</v>
      </c>
      <c r="C435" s="24">
        <v>50.714464964287195</v>
      </c>
      <c r="D435" s="24">
        <v>999.60642293970886</v>
      </c>
      <c r="E435" s="24">
        <v>1074.0111218265245</v>
      </c>
      <c r="F435" s="24">
        <v>78.981035969207824</v>
      </c>
      <c r="G435" s="24">
        <v>26.327011989735936</v>
      </c>
      <c r="H435" s="24">
        <v>391.89045765084506</v>
      </c>
      <c r="I435" s="24">
        <v>3380.2566835599732</v>
      </c>
    </row>
    <row r="436" spans="1:9">
      <c r="A436" s="26" t="s">
        <v>1736</v>
      </c>
      <c r="B436" s="24">
        <v>2369.4310790762352</v>
      </c>
      <c r="C436" s="24">
        <v>45.643018467858475</v>
      </c>
      <c r="D436" s="24">
        <v>899.645780645738</v>
      </c>
      <c r="E436" s="24">
        <v>966.6100096438721</v>
      </c>
      <c r="F436" s="24">
        <v>71.082932372287047</v>
      </c>
      <c r="G436" s="24">
        <v>23.694310790762344</v>
      </c>
      <c r="H436" s="24">
        <v>352.70141188576059</v>
      </c>
      <c r="I436" s="24">
        <v>3042.2310152039759</v>
      </c>
    </row>
    <row r="437" spans="1:9">
      <c r="A437" s="26" t="s">
        <v>1722</v>
      </c>
      <c r="B437" s="24">
        <v>3025.1703993331612</v>
      </c>
      <c r="C437" s="24">
        <v>58.274709749740609</v>
      </c>
      <c r="D437" s="24">
        <v>1148.6224729336791</v>
      </c>
      <c r="E437" s="24">
        <v>1234.1190316511841</v>
      </c>
      <c r="F437" s="24">
        <v>90.755111979994837</v>
      </c>
      <c r="G437" s="24">
        <v>30.251703993331606</v>
      </c>
      <c r="H437" s="24">
        <v>450.31141883046377</v>
      </c>
      <c r="I437" s="24">
        <v>3884.1675102516165</v>
      </c>
    </row>
    <row r="438" spans="1:9">
      <c r="A438" s="26" t="s">
        <v>1755</v>
      </c>
      <c r="B438" s="24">
        <v>2632.7011989735943</v>
      </c>
      <c r="C438" s="24">
        <v>50.714464964287195</v>
      </c>
      <c r="D438" s="24">
        <v>999.60642293970886</v>
      </c>
      <c r="E438" s="24">
        <v>1074.0111218265245</v>
      </c>
      <c r="F438" s="24">
        <v>78.981035969207824</v>
      </c>
      <c r="G438" s="24">
        <v>26.327011989735936</v>
      </c>
      <c r="H438" s="24">
        <v>391.89045765084506</v>
      </c>
      <c r="I438" s="24">
        <v>3380.2566835599732</v>
      </c>
    </row>
    <row r="439" spans="1:9">
      <c r="A439" s="26" t="s">
        <v>1751</v>
      </c>
      <c r="B439" s="24">
        <v>1316.3505994867971</v>
      </c>
      <c r="C439" s="24">
        <v>25.357232482143598</v>
      </c>
      <c r="D439" s="24">
        <v>499.80321146985443</v>
      </c>
      <c r="E439" s="24">
        <v>537.00556091326223</v>
      </c>
      <c r="F439" s="24">
        <v>39.490517984603912</v>
      </c>
      <c r="G439" s="24">
        <v>13.163505994867968</v>
      </c>
      <c r="H439" s="24">
        <v>195.94522882542253</v>
      </c>
      <c r="I439" s="24">
        <v>1690.1283417799866</v>
      </c>
    </row>
    <row r="440" spans="1:9">
      <c r="A440" s="26" t="s">
        <v>1711</v>
      </c>
      <c r="B440" s="24">
        <v>3422.5115586656721</v>
      </c>
      <c r="C440" s="24">
        <v>65.928804453573349</v>
      </c>
      <c r="D440" s="24">
        <v>1299.4883498216213</v>
      </c>
      <c r="E440" s="24">
        <v>1396.2144583744816</v>
      </c>
      <c r="F440" s="24">
        <v>102.67534675997015</v>
      </c>
      <c r="G440" s="24">
        <v>34.225115586656713</v>
      </c>
      <c r="H440" s="24">
        <v>509.4575949460986</v>
      </c>
      <c r="I440" s="24">
        <v>4394.3336886279649</v>
      </c>
    </row>
    <row r="441" spans="1:9">
      <c r="A441" s="26" t="s">
        <v>1437</v>
      </c>
      <c r="B441" s="24">
        <v>3949.0517984603912</v>
      </c>
      <c r="C441" s="24">
        <v>76.07169744643079</v>
      </c>
      <c r="D441" s="24">
        <v>1499.4096344095633</v>
      </c>
      <c r="E441" s="24">
        <v>1611.0166827397866</v>
      </c>
      <c r="F441" s="24">
        <v>118.47155395381174</v>
      </c>
      <c r="G441" s="24">
        <v>39.490517984603905</v>
      </c>
      <c r="H441" s="24">
        <v>587.8356864762676</v>
      </c>
      <c r="I441" s="24">
        <v>5070.3850253399596</v>
      </c>
    </row>
    <row r="442" spans="1:9">
      <c r="A442" s="26" t="s">
        <v>1752</v>
      </c>
      <c r="B442" s="24">
        <v>2632.7011989735943</v>
      </c>
      <c r="C442" s="24">
        <v>50.714464964287195</v>
      </c>
      <c r="D442" s="24">
        <v>999.60642293970886</v>
      </c>
      <c r="E442" s="24">
        <v>1074.0111218265245</v>
      </c>
      <c r="F442" s="24">
        <v>78.981035969207824</v>
      </c>
      <c r="G442" s="24">
        <v>26.327011989735936</v>
      </c>
      <c r="H442" s="24">
        <v>391.89045765084506</v>
      </c>
      <c r="I442" s="24">
        <v>3380.2566835599732</v>
      </c>
    </row>
    <row r="443" spans="1:9">
      <c r="A443" s="26" t="s">
        <v>1749</v>
      </c>
      <c r="B443" s="24">
        <v>1316.3505994867971</v>
      </c>
      <c r="C443" s="24">
        <v>25.357232482143598</v>
      </c>
      <c r="D443" s="24">
        <v>499.80321146985443</v>
      </c>
      <c r="E443" s="24">
        <v>537.00556091326223</v>
      </c>
      <c r="F443" s="24">
        <v>39.490517984603912</v>
      </c>
      <c r="G443" s="24">
        <v>13.163505994867968</v>
      </c>
      <c r="H443" s="24">
        <v>195.94522882542253</v>
      </c>
      <c r="I443" s="24">
        <v>1690.1283417799866</v>
      </c>
    </row>
    <row r="444" spans="1:9">
      <c r="A444" s="26" t="s">
        <v>1739</v>
      </c>
      <c r="B444" s="24">
        <v>2632.7011989735943</v>
      </c>
      <c r="C444" s="24">
        <v>50.714464964287195</v>
      </c>
      <c r="D444" s="24">
        <v>999.60642293970886</v>
      </c>
      <c r="E444" s="24">
        <v>1074.0111218265245</v>
      </c>
      <c r="F444" s="24">
        <v>78.981035969207824</v>
      </c>
      <c r="G444" s="24">
        <v>26.327011989735936</v>
      </c>
      <c r="H444" s="24">
        <v>391.89045765084506</v>
      </c>
      <c r="I444" s="24">
        <v>3380.2566835599732</v>
      </c>
    </row>
    <row r="445" spans="1:9">
      <c r="A445" s="26" t="s">
        <v>1723</v>
      </c>
      <c r="B445" s="24">
        <v>7152.617288866084</v>
      </c>
      <c r="C445" s="24">
        <v>137.78288209865022</v>
      </c>
      <c r="D445" s="24">
        <v>2715.7666755223199</v>
      </c>
      <c r="E445" s="24">
        <v>2917.9120370385435</v>
      </c>
      <c r="F445" s="24">
        <v>214.57851866598247</v>
      </c>
      <c r="G445" s="24">
        <v>71.526172888660824</v>
      </c>
      <c r="H445" s="24">
        <v>1064.7020876611036</v>
      </c>
      <c r="I445" s="24">
        <v>9183.6029113605055</v>
      </c>
    </row>
    <row r="446" spans="1:9">
      <c r="A446" s="26" t="s">
        <v>1724</v>
      </c>
      <c r="B446" s="24">
        <v>5461.6369981269727</v>
      </c>
      <c r="C446" s="24">
        <v>105.2090523213011</v>
      </c>
      <c r="D446" s="24">
        <v>2073.7208708764028</v>
      </c>
      <c r="E446" s="24">
        <v>2228.0761985653789</v>
      </c>
      <c r="F446" s="24">
        <v>163.84910994380914</v>
      </c>
      <c r="G446" s="24">
        <v>54.616369981269706</v>
      </c>
      <c r="H446" s="24">
        <v>812.99139589149945</v>
      </c>
      <c r="I446" s="24">
        <v>7012.4687804657678</v>
      </c>
    </row>
    <row r="447" spans="1:9">
      <c r="A447" s="26" t="s">
        <v>1713</v>
      </c>
      <c r="B447" s="24">
        <v>4317.6299663166947</v>
      </c>
      <c r="C447" s="24">
        <v>83.171722541430995</v>
      </c>
      <c r="D447" s="24">
        <v>1639.3545336211225</v>
      </c>
      <c r="E447" s="24">
        <v>1761.3782397955001</v>
      </c>
      <c r="F447" s="24">
        <v>129.52889898950082</v>
      </c>
      <c r="G447" s="24">
        <v>43.176299663166937</v>
      </c>
      <c r="H447" s="24">
        <v>642.70035054738594</v>
      </c>
      <c r="I447" s="24">
        <v>5543.6209610383557</v>
      </c>
    </row>
    <row r="448" spans="1:9">
      <c r="A448" s="26" t="s">
        <v>1742</v>
      </c>
      <c r="B448" s="24">
        <v>1316.3505994867971</v>
      </c>
      <c r="C448" s="24">
        <v>25.357232482143598</v>
      </c>
      <c r="D448" s="24">
        <v>499.80321146985443</v>
      </c>
      <c r="E448" s="24">
        <v>537.00556091326223</v>
      </c>
      <c r="F448" s="24">
        <v>39.490517984603912</v>
      </c>
      <c r="G448" s="24">
        <v>13.163505994867968</v>
      </c>
      <c r="H448" s="24">
        <v>195.94522882542253</v>
      </c>
      <c r="I448" s="24">
        <v>1690.1283417799866</v>
      </c>
    </row>
    <row r="449" spans="1:9">
      <c r="A449" s="26" t="s">
        <v>1712</v>
      </c>
      <c r="B449" s="24">
        <v>3685.7816785630321</v>
      </c>
      <c r="C449" s="24">
        <v>71.000250950002069</v>
      </c>
      <c r="D449" s="24">
        <v>1399.4489921155923</v>
      </c>
      <c r="E449" s="24">
        <v>1503.6155705571343</v>
      </c>
      <c r="F449" s="24">
        <v>110.57345035689096</v>
      </c>
      <c r="G449" s="24">
        <v>36.857816785630312</v>
      </c>
      <c r="H449" s="24">
        <v>548.64664071118318</v>
      </c>
      <c r="I449" s="24">
        <v>4732.3593569839622</v>
      </c>
    </row>
    <row r="450" spans="1:9">
      <c r="A450" s="26" t="s">
        <v>1720</v>
      </c>
      <c r="B450" s="24">
        <v>3381.9605814782221</v>
      </c>
      <c r="C450" s="24">
        <v>65.147659554698265</v>
      </c>
      <c r="D450" s="24">
        <v>1284.0916092918339</v>
      </c>
      <c r="E450" s="24">
        <v>1379.6716769463294</v>
      </c>
      <c r="F450" s="24">
        <v>101.45881744434666</v>
      </c>
      <c r="G450" s="24">
        <v>33.819605814782214</v>
      </c>
      <c r="H450" s="24">
        <v>503.42138353920802</v>
      </c>
      <c r="I450" s="24">
        <v>4342.2682617894743</v>
      </c>
    </row>
    <row r="451" spans="1:9">
      <c r="A451" s="26" t="s">
        <v>1727</v>
      </c>
      <c r="B451" s="24">
        <v>6693.1125687889398</v>
      </c>
      <c r="C451" s="24">
        <v>128.93131320949482</v>
      </c>
      <c r="D451" s="24">
        <v>2541.2980082313638</v>
      </c>
      <c r="E451" s="24">
        <v>2730.4569699435615</v>
      </c>
      <c r="F451" s="24">
        <v>200.7933770636682</v>
      </c>
      <c r="G451" s="24">
        <v>66.931125687889377</v>
      </c>
      <c r="H451" s="24">
        <v>996.30256130620967</v>
      </c>
      <c r="I451" s="24">
        <v>8593.6218296586867</v>
      </c>
    </row>
    <row r="452" spans="1:9">
      <c r="A452" s="26" t="s">
        <v>1707</v>
      </c>
      <c r="B452" s="24">
        <v>5265.4023979471885</v>
      </c>
      <c r="C452" s="24">
        <v>101.42892992857439</v>
      </c>
      <c r="D452" s="24">
        <v>1999.2128458794177</v>
      </c>
      <c r="E452" s="24">
        <v>2148.0222436530489</v>
      </c>
      <c r="F452" s="24">
        <v>157.96207193841565</v>
      </c>
      <c r="G452" s="24">
        <v>52.654023979471873</v>
      </c>
      <c r="H452" s="24">
        <v>783.78091530169013</v>
      </c>
      <c r="I452" s="24">
        <v>6760.5133671199465</v>
      </c>
    </row>
    <row r="453" spans="1:9">
      <c r="A453" s="26" t="s">
        <v>1725</v>
      </c>
      <c r="B453" s="24">
        <v>107.03705464351827</v>
      </c>
      <c r="C453" s="24">
        <v>2.0618849414872953</v>
      </c>
      <c r="D453" s="24">
        <v>40.64074090744645</v>
      </c>
      <c r="E453" s="24">
        <v>43.665793588543544</v>
      </c>
      <c r="F453" s="24">
        <v>3.2111116393055479</v>
      </c>
      <c r="G453" s="24">
        <v>1.0703705464351827</v>
      </c>
      <c r="H453" s="24">
        <v>15.932989412623279</v>
      </c>
      <c r="I453" s="24">
        <v>137.43022546135728</v>
      </c>
    </row>
    <row r="454" spans="1:9">
      <c r="A454" s="26" t="s">
        <v>1715</v>
      </c>
      <c r="B454" s="24">
        <v>631.84828775366259</v>
      </c>
      <c r="C454" s="24">
        <v>12.171471591428926</v>
      </c>
      <c r="D454" s="24">
        <v>239.90554150553012</v>
      </c>
      <c r="E454" s="24">
        <v>257.7626692383659</v>
      </c>
      <c r="F454" s="24">
        <v>18.955448632609876</v>
      </c>
      <c r="G454" s="24">
        <v>6.3184828775366251</v>
      </c>
      <c r="H454" s="24">
        <v>94.053709836202813</v>
      </c>
      <c r="I454" s="24">
        <v>811.2616040543935</v>
      </c>
    </row>
    <row r="455" spans="1:9">
      <c r="A455" s="26" t="s">
        <v>1733</v>
      </c>
      <c r="B455" s="24">
        <v>2632.7011989735943</v>
      </c>
      <c r="C455" s="24">
        <v>50.714464964287195</v>
      </c>
      <c r="D455" s="24">
        <v>999.60642293970886</v>
      </c>
      <c r="E455" s="24">
        <v>1074.0111218265245</v>
      </c>
      <c r="F455" s="24">
        <v>78.981035969207824</v>
      </c>
      <c r="G455" s="24">
        <v>26.327011989735936</v>
      </c>
      <c r="H455" s="24">
        <v>391.89045765084506</v>
      </c>
      <c r="I455" s="24">
        <v>3380.2566835599732</v>
      </c>
    </row>
    <row r="456" spans="1:9">
      <c r="A456" s="26" t="s">
        <v>1735</v>
      </c>
      <c r="B456" s="24">
        <v>2369.4310790762352</v>
      </c>
      <c r="C456" s="24">
        <v>45.643018467858475</v>
      </c>
      <c r="D456" s="24">
        <v>899.645780645738</v>
      </c>
      <c r="E456" s="24">
        <v>966.6100096438721</v>
      </c>
      <c r="F456" s="24">
        <v>71.082932372287047</v>
      </c>
      <c r="G456" s="24">
        <v>23.694310790762344</v>
      </c>
      <c r="H456" s="24">
        <v>352.70141188576059</v>
      </c>
      <c r="I456" s="24">
        <v>3042.2310152039759</v>
      </c>
    </row>
    <row r="457" spans="1:9">
      <c r="A457" s="26" t="s">
        <v>1719</v>
      </c>
      <c r="B457" s="24">
        <v>267.59263660879571</v>
      </c>
      <c r="C457" s="24">
        <v>5.1547123537182387</v>
      </c>
      <c r="D457" s="24">
        <v>101.60185226861613</v>
      </c>
      <c r="E457" s="24">
        <v>109.16448397135886</v>
      </c>
      <c r="F457" s="24">
        <v>8.0277790982638706</v>
      </c>
      <c r="G457" s="24">
        <v>2.6759263660879569</v>
      </c>
      <c r="H457" s="24">
        <v>39.8324735315582</v>
      </c>
      <c r="I457" s="24">
        <v>343.57556365339326</v>
      </c>
    </row>
    <row r="458" spans="1:9">
      <c r="A458" s="26" t="s">
        <v>1741</v>
      </c>
      <c r="B458" s="24">
        <v>5791.9426377419077</v>
      </c>
      <c r="C458" s="24">
        <v>111.57182292143182</v>
      </c>
      <c r="D458" s="24">
        <v>2199.1341304673597</v>
      </c>
      <c r="E458" s="24">
        <v>2362.8244680183539</v>
      </c>
      <c r="F458" s="24">
        <v>173.7582791322572</v>
      </c>
      <c r="G458" s="24">
        <v>57.919426377419057</v>
      </c>
      <c r="H458" s="24">
        <v>862.15900683185919</v>
      </c>
      <c r="I458" s="24">
        <v>7436.5647038319412</v>
      </c>
    </row>
    <row r="459" spans="1:9">
      <c r="A459" s="26" t="s">
        <v>1737</v>
      </c>
      <c r="B459" s="24">
        <v>2632.7011989735943</v>
      </c>
      <c r="C459" s="24">
        <v>50.714464964287195</v>
      </c>
      <c r="D459" s="24">
        <v>999.60642293970886</v>
      </c>
      <c r="E459" s="24">
        <v>1074.0111218265245</v>
      </c>
      <c r="F459" s="24">
        <v>78.981035969207824</v>
      </c>
      <c r="G459" s="24">
        <v>26.327011989735936</v>
      </c>
      <c r="H459" s="24">
        <v>391.89045765084506</v>
      </c>
      <c r="I459" s="24">
        <v>3380.2566835599732</v>
      </c>
    </row>
    <row r="460" spans="1:9">
      <c r="A460" s="26" t="s">
        <v>2090</v>
      </c>
      <c r="B460" s="24">
        <v>2632.7011989735943</v>
      </c>
      <c r="C460" s="24">
        <v>50.714464964287195</v>
      </c>
      <c r="D460" s="24">
        <v>999.60642293970886</v>
      </c>
      <c r="E460" s="24">
        <v>1074.0111218265245</v>
      </c>
      <c r="F460" s="24">
        <v>78.981035969207824</v>
      </c>
      <c r="G460" s="24">
        <v>26.327011989735936</v>
      </c>
      <c r="H460" s="24">
        <v>391.89045765084506</v>
      </c>
      <c r="I460" s="24">
        <v>3380.2566835599732</v>
      </c>
    </row>
    <row r="461" spans="1:9">
      <c r="A461" s="25" t="s">
        <v>1334</v>
      </c>
      <c r="B461" s="24">
        <v>34986.739877548905</v>
      </c>
      <c r="C461" s="24">
        <v>1641.940692211783</v>
      </c>
      <c r="D461" s="24">
        <v>43109.94208255886</v>
      </c>
      <c r="E461" s="24">
        <v>22170.312748234319</v>
      </c>
      <c r="F461" s="24">
        <v>1049.6021963264668</v>
      </c>
      <c r="G461" s="24">
        <v>349.86739877548905</v>
      </c>
      <c r="H461" s="24">
        <v>10778.532989096579</v>
      </c>
      <c r="I461" s="24">
        <v>93091.937052721187</v>
      </c>
    </row>
    <row r="462" spans="1:9">
      <c r="A462" s="26" t="s">
        <v>195</v>
      </c>
      <c r="B462" s="24">
        <v>489.30277146319537</v>
      </c>
      <c r="C462" s="24">
        <v>22.963160731445317</v>
      </c>
      <c r="D462" s="24">
        <v>602.90882238358677</v>
      </c>
      <c r="E462" s="24">
        <v>310.06019737432149</v>
      </c>
      <c r="F462" s="24">
        <v>14.679083143895863</v>
      </c>
      <c r="G462" s="24">
        <v>4.8930277146319536</v>
      </c>
      <c r="H462" s="24">
        <v>150.74185483788824</v>
      </c>
      <c r="I462" s="24">
        <v>1301.9258999322619</v>
      </c>
    </row>
    <row r="463" spans="1:9">
      <c r="A463" s="26" t="s">
        <v>158</v>
      </c>
      <c r="B463" s="24">
        <v>1147.3054736012975</v>
      </c>
      <c r="C463" s="24">
        <v>53.843471843803513</v>
      </c>
      <c r="D463" s="24">
        <v>1413.6862334433595</v>
      </c>
      <c r="E463" s="24">
        <v>727.02175900145198</v>
      </c>
      <c r="F463" s="24">
        <v>34.419164208038929</v>
      </c>
      <c r="G463" s="24">
        <v>11.473054736012974</v>
      </c>
      <c r="H463" s="24">
        <v>353.45590755422535</v>
      </c>
      <c r="I463" s="24">
        <v>3052.724812387321</v>
      </c>
    </row>
    <row r="464" spans="1:9">
      <c r="A464" s="26" t="s">
        <v>1348</v>
      </c>
      <c r="B464" s="24">
        <v>351.68636698917163</v>
      </c>
      <c r="C464" s="24">
        <v>16.504771775726319</v>
      </c>
      <c r="D464" s="24">
        <v>433.34071608820295</v>
      </c>
      <c r="E464" s="24">
        <v>222.85576686279356</v>
      </c>
      <c r="F464" s="24">
        <v>10.55059100967515</v>
      </c>
      <c r="G464" s="24">
        <v>3.5168636698917162</v>
      </c>
      <c r="H464" s="24">
        <v>108.34570816473217</v>
      </c>
      <c r="I464" s="24">
        <v>935.75924057631323</v>
      </c>
    </row>
    <row r="465" spans="1:9">
      <c r="A465" s="26" t="s">
        <v>172</v>
      </c>
      <c r="B465" s="24">
        <v>1509.1019644985467</v>
      </c>
      <c r="C465" s="24">
        <v>70.822715488188521</v>
      </c>
      <c r="D465" s="24">
        <v>1859.484436500916</v>
      </c>
      <c r="E465" s="24">
        <v>956.28408474197954</v>
      </c>
      <c r="F465" s="24">
        <v>45.27305893495641</v>
      </c>
      <c r="G465" s="24">
        <v>15.091019644985469</v>
      </c>
      <c r="H465" s="24">
        <v>464.91629014842607</v>
      </c>
      <c r="I465" s="24">
        <v>4015.3848451420426</v>
      </c>
    </row>
    <row r="466" spans="1:9">
      <c r="A466" s="26" t="s">
        <v>186</v>
      </c>
      <c r="B466" s="24">
        <v>1632.6829148254294</v>
      </c>
      <c r="C466" s="24">
        <v>76.62241536974625</v>
      </c>
      <c r="D466" s="24">
        <v>2011.7583445513828</v>
      </c>
      <c r="E466" s="24">
        <v>1034.5945625990248</v>
      </c>
      <c r="F466" s="24">
        <v>48.980487444762886</v>
      </c>
      <c r="G466" s="24">
        <v>16.326829148254294</v>
      </c>
      <c r="H466" s="24">
        <v>502.98846705271001</v>
      </c>
      <c r="I466" s="24">
        <v>4344.2062811778142</v>
      </c>
    </row>
    <row r="467" spans="1:9">
      <c r="A467" s="26" t="s">
        <v>162</v>
      </c>
      <c r="B467" s="24">
        <v>51.805877001471885</v>
      </c>
      <c r="C467" s="24">
        <v>2.4312690419898169</v>
      </c>
      <c r="D467" s="24">
        <v>63.834137301337051</v>
      </c>
      <c r="E467" s="24">
        <v>32.828222902134996</v>
      </c>
      <c r="F467" s="24">
        <v>1.5541763100441566</v>
      </c>
      <c r="G467" s="24">
        <v>0.51805877001471878</v>
      </c>
      <c r="H467" s="24">
        <v>15.960085342154605</v>
      </c>
      <c r="I467" s="24">
        <v>137.84392194474756</v>
      </c>
    </row>
    <row r="468" spans="1:9">
      <c r="A468" s="26" t="s">
        <v>175</v>
      </c>
      <c r="B468" s="24">
        <v>2188.8725431128678</v>
      </c>
      <c r="C468" s="24">
        <v>102.72460112547921</v>
      </c>
      <c r="D468" s="24">
        <v>2697.0837777386491</v>
      </c>
      <c r="E468" s="24">
        <v>1387.0394617126306</v>
      </c>
      <c r="F468" s="24">
        <v>65.66617629338603</v>
      </c>
      <c r="G468" s="24">
        <v>21.888725431128677</v>
      </c>
      <c r="H468" s="24">
        <v>674.33647711798812</v>
      </c>
      <c r="I468" s="24">
        <v>5824.1032377712445</v>
      </c>
    </row>
    <row r="469" spans="1:9">
      <c r="A469" s="26" t="s">
        <v>161</v>
      </c>
      <c r="B469" s="24">
        <v>764.53558041124279</v>
      </c>
      <c r="C469" s="24">
        <v>35.87993864288331</v>
      </c>
      <c r="D469" s="24">
        <v>942.04503497435439</v>
      </c>
      <c r="E469" s="24">
        <v>484.46905839737735</v>
      </c>
      <c r="F469" s="24">
        <v>22.936067412337284</v>
      </c>
      <c r="G469" s="24">
        <v>7.6453558041124277</v>
      </c>
      <c r="H469" s="24">
        <v>235.5341481842004</v>
      </c>
      <c r="I469" s="24">
        <v>2034.2592186441593</v>
      </c>
    </row>
    <row r="470" spans="1:9">
      <c r="A470" s="26" t="s">
        <v>167</v>
      </c>
      <c r="B470" s="24">
        <v>485.87954420856516</v>
      </c>
      <c r="C470" s="24">
        <v>22.802507405421288</v>
      </c>
      <c r="D470" s="24">
        <v>598.69079208985136</v>
      </c>
      <c r="E470" s="24">
        <v>307.89097500295867</v>
      </c>
      <c r="F470" s="24">
        <v>14.576386326256955</v>
      </c>
      <c r="G470" s="24">
        <v>4.8587954420856514</v>
      </c>
      <c r="H470" s="24">
        <v>149.68724477640941</v>
      </c>
      <c r="I470" s="24">
        <v>1292.8174532115747</v>
      </c>
    </row>
    <row r="471" spans="1:9">
      <c r="A471" s="26" t="s">
        <v>188</v>
      </c>
      <c r="B471" s="24">
        <v>688.08202237011847</v>
      </c>
      <c r="C471" s="24">
        <v>32.291944778594981</v>
      </c>
      <c r="D471" s="24">
        <v>847.84053147691895</v>
      </c>
      <c r="E471" s="24">
        <v>436.02215255763963</v>
      </c>
      <c r="F471" s="24">
        <v>20.642460671103557</v>
      </c>
      <c r="G471" s="24">
        <v>6.8808202237011846</v>
      </c>
      <c r="H471" s="24">
        <v>211.98073336578037</v>
      </c>
      <c r="I471" s="24">
        <v>1830.8332967797435</v>
      </c>
    </row>
    <row r="472" spans="1:9">
      <c r="A472" s="26" t="s">
        <v>200</v>
      </c>
      <c r="B472" s="24">
        <v>764.53558041124279</v>
      </c>
      <c r="C472" s="24">
        <v>35.87993864288331</v>
      </c>
      <c r="D472" s="24">
        <v>942.04503497435439</v>
      </c>
      <c r="E472" s="24">
        <v>484.46905839737735</v>
      </c>
      <c r="F472" s="24">
        <v>22.936067412337284</v>
      </c>
      <c r="G472" s="24">
        <v>7.6453558041124277</v>
      </c>
      <c r="H472" s="24">
        <v>235.5341481842004</v>
      </c>
      <c r="I472" s="24">
        <v>2034.2592186441593</v>
      </c>
    </row>
    <row r="473" spans="1:9">
      <c r="A473" s="26" t="s">
        <v>183</v>
      </c>
      <c r="B473" s="24">
        <v>31.083526200883131</v>
      </c>
      <c r="C473" s="24">
        <v>1.4587614251938901</v>
      </c>
      <c r="D473" s="24">
        <v>38.300482380802229</v>
      </c>
      <c r="E473" s="24">
        <v>19.696933741280997</v>
      </c>
      <c r="F473" s="24">
        <v>0.93250578602649403</v>
      </c>
      <c r="G473" s="24">
        <v>0.31083526200883133</v>
      </c>
      <c r="H473" s="24">
        <v>9.576051205292762</v>
      </c>
      <c r="I473" s="24">
        <v>82.706353166848544</v>
      </c>
    </row>
    <row r="474" spans="1:9">
      <c r="A474" s="26" t="s">
        <v>165</v>
      </c>
      <c r="B474" s="24">
        <v>62.167052401766263</v>
      </c>
      <c r="C474" s="24">
        <v>2.9175228503877801</v>
      </c>
      <c r="D474" s="24">
        <v>76.600964761604459</v>
      </c>
      <c r="E474" s="24">
        <v>39.393867482561994</v>
      </c>
      <c r="F474" s="24">
        <v>1.8650115720529881</v>
      </c>
      <c r="G474" s="24">
        <v>0.62167052401766265</v>
      </c>
      <c r="H474" s="24">
        <v>19.152102410585524</v>
      </c>
      <c r="I474" s="24">
        <v>165.41270633369709</v>
      </c>
    </row>
    <row r="475" spans="1:9">
      <c r="A475" s="26" t="s">
        <v>204</v>
      </c>
      <c r="B475" s="24">
        <v>683.65458914662145</v>
      </c>
      <c r="C475" s="24">
        <v>32.084163693613839</v>
      </c>
      <c r="D475" s="24">
        <v>842.38513921952733</v>
      </c>
      <c r="E475" s="24">
        <v>433.21658737550501</v>
      </c>
      <c r="F475" s="24">
        <v>20.509637674398647</v>
      </c>
      <c r="G475" s="24">
        <v>6.8365458914662156</v>
      </c>
      <c r="H475" s="24">
        <v>210.61675274845203</v>
      </c>
      <c r="I475" s="24">
        <v>1819.052881216892</v>
      </c>
    </row>
    <row r="476" spans="1:9">
      <c r="A476" s="26" t="s">
        <v>196</v>
      </c>
      <c r="B476" s="24">
        <v>382.2677902056214</v>
      </c>
      <c r="C476" s="24">
        <v>17.939969321441655</v>
      </c>
      <c r="D476" s="24">
        <v>471.0225174871772</v>
      </c>
      <c r="E476" s="24">
        <v>242.23452919868868</v>
      </c>
      <c r="F476" s="24">
        <v>11.468033706168642</v>
      </c>
      <c r="G476" s="24">
        <v>3.8226779020562138</v>
      </c>
      <c r="H476" s="24">
        <v>117.7670740921002</v>
      </c>
      <c r="I476" s="24">
        <v>1017.1296093220797</v>
      </c>
    </row>
    <row r="477" spans="1:9">
      <c r="A477" s="26" t="s">
        <v>178</v>
      </c>
      <c r="B477" s="24">
        <v>1529.0711608224856</v>
      </c>
      <c r="C477" s="24">
        <v>71.759877285766621</v>
      </c>
      <c r="D477" s="24">
        <v>1884.0900699487088</v>
      </c>
      <c r="E477" s="24">
        <v>968.93811679475471</v>
      </c>
      <c r="F477" s="24">
        <v>45.872134824674568</v>
      </c>
      <c r="G477" s="24">
        <v>15.290711608224855</v>
      </c>
      <c r="H477" s="24">
        <v>471.06829636840081</v>
      </c>
      <c r="I477" s="24">
        <v>4068.5184372883186</v>
      </c>
    </row>
    <row r="478" spans="1:9">
      <c r="A478" s="26" t="s">
        <v>1344</v>
      </c>
      <c r="B478" s="24">
        <v>31.083526200883131</v>
      </c>
      <c r="C478" s="24">
        <v>1.4587614251938901</v>
      </c>
      <c r="D478" s="24">
        <v>38.300482380802229</v>
      </c>
      <c r="E478" s="24">
        <v>19.696933741280997</v>
      </c>
      <c r="F478" s="24">
        <v>0.93250578602649403</v>
      </c>
      <c r="G478" s="24">
        <v>0.31083526200883133</v>
      </c>
      <c r="H478" s="24">
        <v>9.576051205292762</v>
      </c>
      <c r="I478" s="24">
        <v>82.706353166848544</v>
      </c>
    </row>
    <row r="479" spans="1:9">
      <c r="A479" s="26" t="s">
        <v>198</v>
      </c>
      <c r="B479" s="24">
        <v>1651.3968536882842</v>
      </c>
      <c r="C479" s="24">
        <v>77.500667468627952</v>
      </c>
      <c r="D479" s="24">
        <v>2034.8172755446058</v>
      </c>
      <c r="E479" s="24">
        <v>1046.4531661383351</v>
      </c>
      <c r="F479" s="24">
        <v>49.541905610648534</v>
      </c>
      <c r="G479" s="24">
        <v>16.513968536882842</v>
      </c>
      <c r="H479" s="24">
        <v>508.75376007787287</v>
      </c>
      <c r="I479" s="24">
        <v>4393.9999122713843</v>
      </c>
    </row>
    <row r="480" spans="1:9">
      <c r="A480" s="26" t="s">
        <v>170</v>
      </c>
      <c r="B480" s="24">
        <v>993.89625453461565</v>
      </c>
      <c r="C480" s="24">
        <v>46.643920235748304</v>
      </c>
      <c r="D480" s="24">
        <v>1224.6585454666606</v>
      </c>
      <c r="E480" s="24">
        <v>629.80977591659052</v>
      </c>
      <c r="F480" s="24">
        <v>29.816887636038473</v>
      </c>
      <c r="G480" s="24">
        <v>9.9389625453461559</v>
      </c>
      <c r="H480" s="24">
        <v>306.19439263946055</v>
      </c>
      <c r="I480" s="24">
        <v>2644.5369842374075</v>
      </c>
    </row>
    <row r="481" spans="1:9">
      <c r="A481" s="26" t="s">
        <v>176</v>
      </c>
      <c r="B481" s="24">
        <v>77.708815502207841</v>
      </c>
      <c r="C481" s="24">
        <v>3.646903562984726</v>
      </c>
      <c r="D481" s="24">
        <v>95.751205952005591</v>
      </c>
      <c r="E481" s="24">
        <v>49.242334353202502</v>
      </c>
      <c r="F481" s="24">
        <v>2.3312644650662353</v>
      </c>
      <c r="G481" s="24">
        <v>0.7770881550220784</v>
      </c>
      <c r="H481" s="24">
        <v>23.940128013231909</v>
      </c>
      <c r="I481" s="24">
        <v>206.76588291712139</v>
      </c>
    </row>
    <row r="482" spans="1:9">
      <c r="A482" s="26" t="s">
        <v>173</v>
      </c>
      <c r="B482" s="24">
        <v>1957.2110858527817</v>
      </c>
      <c r="C482" s="24">
        <v>91.852642925781268</v>
      </c>
      <c r="D482" s="24">
        <v>2411.6352895343471</v>
      </c>
      <c r="E482" s="24">
        <v>1240.2407894972862</v>
      </c>
      <c r="F482" s="24">
        <v>58.716332575583451</v>
      </c>
      <c r="G482" s="24">
        <v>19.572110858527815</v>
      </c>
      <c r="H482" s="24">
        <v>602.96741935155296</v>
      </c>
      <c r="I482" s="24">
        <v>5207.7035997290486</v>
      </c>
    </row>
    <row r="483" spans="1:9">
      <c r="A483" s="26" t="s">
        <v>184</v>
      </c>
      <c r="B483" s="24">
        <v>51.805877001471885</v>
      </c>
      <c r="C483" s="24">
        <v>2.4312690419898169</v>
      </c>
      <c r="D483" s="24">
        <v>63.834137301337051</v>
      </c>
      <c r="E483" s="24">
        <v>32.828222902134996</v>
      </c>
      <c r="F483" s="24">
        <v>1.5541763100441566</v>
      </c>
      <c r="G483" s="24">
        <v>0.51805877001471878</v>
      </c>
      <c r="H483" s="24">
        <v>15.960085342154605</v>
      </c>
      <c r="I483" s="24">
        <v>137.84392194474756</v>
      </c>
    </row>
    <row r="484" spans="1:9">
      <c r="A484" s="26" t="s">
        <v>1345</v>
      </c>
      <c r="B484" s="24">
        <v>653.07316593017174</v>
      </c>
      <c r="C484" s="24">
        <v>30.648966147898502</v>
      </c>
      <c r="D484" s="24">
        <v>804.7033378205532</v>
      </c>
      <c r="E484" s="24">
        <v>413.83782503960992</v>
      </c>
      <c r="F484" s="24">
        <v>19.592194977905155</v>
      </c>
      <c r="G484" s="24">
        <v>6.5307316593017175</v>
      </c>
      <c r="H484" s="24">
        <v>201.19538682108401</v>
      </c>
      <c r="I484" s="24">
        <v>1737.6825124711256</v>
      </c>
    </row>
    <row r="485" spans="1:9">
      <c r="A485" s="26" t="s">
        <v>192</v>
      </c>
      <c r="B485" s="24">
        <v>1146.8033706168642</v>
      </c>
      <c r="C485" s="24">
        <v>53.819907964324969</v>
      </c>
      <c r="D485" s="24">
        <v>1413.0675524615317</v>
      </c>
      <c r="E485" s="24">
        <v>726.70358759606597</v>
      </c>
      <c r="F485" s="24">
        <v>34.404101118505928</v>
      </c>
      <c r="G485" s="24">
        <v>11.468033706168642</v>
      </c>
      <c r="H485" s="24">
        <v>353.30122227630062</v>
      </c>
      <c r="I485" s="24">
        <v>3051.3888279662388</v>
      </c>
    </row>
    <row r="486" spans="1:9">
      <c r="A486" s="26" t="s">
        <v>187</v>
      </c>
      <c r="B486" s="24">
        <v>4357.8528083440833</v>
      </c>
      <c r="C486" s="24">
        <v>204.51565026443487</v>
      </c>
      <c r="D486" s="24">
        <v>5369.656699353819</v>
      </c>
      <c r="E486" s="24">
        <v>2761.4736328650515</v>
      </c>
      <c r="F486" s="24">
        <v>130.73558425032252</v>
      </c>
      <c r="G486" s="24">
        <v>43.578528083440837</v>
      </c>
      <c r="H486" s="24">
        <v>1342.5446446499423</v>
      </c>
      <c r="I486" s="24">
        <v>11595.277546271709</v>
      </c>
    </row>
    <row r="487" spans="1:9">
      <c r="A487" s="26" t="s">
        <v>203</v>
      </c>
      <c r="B487" s="24">
        <v>764.53558041124279</v>
      </c>
      <c r="C487" s="24">
        <v>35.87993864288331</v>
      </c>
      <c r="D487" s="24">
        <v>942.04503497435439</v>
      </c>
      <c r="E487" s="24">
        <v>484.46905839737735</v>
      </c>
      <c r="F487" s="24">
        <v>22.936067412337284</v>
      </c>
      <c r="G487" s="24">
        <v>7.6453558041124277</v>
      </c>
      <c r="H487" s="24">
        <v>235.5341481842004</v>
      </c>
      <c r="I487" s="24">
        <v>2034.2592186441593</v>
      </c>
    </row>
    <row r="488" spans="1:9">
      <c r="A488" s="26" t="s">
        <v>197</v>
      </c>
      <c r="B488" s="24">
        <v>1911.338951028107</v>
      </c>
      <c r="C488" s="24">
        <v>89.699846607208286</v>
      </c>
      <c r="D488" s="24">
        <v>2355.1125874358859</v>
      </c>
      <c r="E488" s="24">
        <v>1211.1726459934434</v>
      </c>
      <c r="F488" s="24">
        <v>57.340168530843215</v>
      </c>
      <c r="G488" s="24">
        <v>19.11338951028107</v>
      </c>
      <c r="H488" s="24">
        <v>588.83537046050105</v>
      </c>
      <c r="I488" s="24">
        <v>5085.6480466103985</v>
      </c>
    </row>
    <row r="489" spans="1:9">
      <c r="A489" s="26" t="s">
        <v>164</v>
      </c>
      <c r="B489" s="24">
        <v>62.167052401766263</v>
      </c>
      <c r="C489" s="24">
        <v>2.9175228503877801</v>
      </c>
      <c r="D489" s="24">
        <v>76.600964761604459</v>
      </c>
      <c r="E489" s="24">
        <v>39.393867482561994</v>
      </c>
      <c r="F489" s="24">
        <v>1.8650115720529881</v>
      </c>
      <c r="G489" s="24">
        <v>0.62167052401766265</v>
      </c>
      <c r="H489" s="24">
        <v>19.152102410585524</v>
      </c>
      <c r="I489" s="24">
        <v>165.41270633369709</v>
      </c>
    </row>
    <row r="490" spans="1:9">
      <c r="A490" s="26" t="s">
        <v>185</v>
      </c>
      <c r="B490" s="24">
        <v>2014.9507050310508</v>
      </c>
      <c r="C490" s="24">
        <v>94.562384691187901</v>
      </c>
      <c r="D490" s="24">
        <v>2482.7808620385599</v>
      </c>
      <c r="E490" s="24">
        <v>1276.8290917977135</v>
      </c>
      <c r="F490" s="24">
        <v>60.448521150931526</v>
      </c>
      <c r="G490" s="24">
        <v>20.149507050310508</v>
      </c>
      <c r="H490" s="24">
        <v>620.75554114481019</v>
      </c>
      <c r="I490" s="24">
        <v>5361.335890499894</v>
      </c>
    </row>
    <row r="491" spans="1:9">
      <c r="A491" s="26" t="s">
        <v>189</v>
      </c>
      <c r="B491" s="24">
        <v>764.53558041124279</v>
      </c>
      <c r="C491" s="24">
        <v>35.87993864288331</v>
      </c>
      <c r="D491" s="24">
        <v>942.04503497435439</v>
      </c>
      <c r="E491" s="24">
        <v>484.46905839737735</v>
      </c>
      <c r="F491" s="24">
        <v>22.936067412337284</v>
      </c>
      <c r="G491" s="24">
        <v>7.6453558041124277</v>
      </c>
      <c r="H491" s="24">
        <v>235.5341481842004</v>
      </c>
      <c r="I491" s="24">
        <v>2034.2592186441593</v>
      </c>
    </row>
    <row r="492" spans="1:9">
      <c r="A492" s="26" t="s">
        <v>159</v>
      </c>
      <c r="B492" s="24">
        <v>51.805877001471885</v>
      </c>
      <c r="C492" s="24">
        <v>2.4312690419898169</v>
      </c>
      <c r="D492" s="24">
        <v>63.834137301337051</v>
      </c>
      <c r="E492" s="24">
        <v>32.828222902134996</v>
      </c>
      <c r="F492" s="24">
        <v>1.5541763100441566</v>
      </c>
      <c r="G492" s="24">
        <v>0.51805877001471878</v>
      </c>
      <c r="H492" s="24">
        <v>15.960085342154605</v>
      </c>
      <c r="I492" s="24">
        <v>137.84392194474756</v>
      </c>
    </row>
    <row r="493" spans="1:9">
      <c r="A493" s="26" t="s">
        <v>199</v>
      </c>
      <c r="B493" s="24">
        <v>493.2487615556405</v>
      </c>
      <c r="C493" s="24">
        <v>23.148347511537619</v>
      </c>
      <c r="D493" s="24">
        <v>607.77099030603506</v>
      </c>
      <c r="E493" s="24">
        <v>312.56068283701762</v>
      </c>
      <c r="F493" s="24">
        <v>14.797462846669216</v>
      </c>
      <c r="G493" s="24">
        <v>4.932487615556405</v>
      </c>
      <c r="H493" s="24">
        <v>151.95751495754865</v>
      </c>
      <c r="I493" s="24">
        <v>1312.4253023510707</v>
      </c>
    </row>
    <row r="494" spans="1:9">
      <c r="A494" s="26" t="s">
        <v>190</v>
      </c>
      <c r="B494" s="24">
        <v>688.08202237011847</v>
      </c>
      <c r="C494" s="24">
        <v>32.291944778594981</v>
      </c>
      <c r="D494" s="24">
        <v>847.84053147691895</v>
      </c>
      <c r="E494" s="24">
        <v>436.02215255763963</v>
      </c>
      <c r="F494" s="24">
        <v>20.642460671103557</v>
      </c>
      <c r="G494" s="24">
        <v>6.8808202237011846</v>
      </c>
      <c r="H494" s="24">
        <v>211.98073336578037</v>
      </c>
      <c r="I494" s="24">
        <v>1830.8332967797435</v>
      </c>
    </row>
    <row r="495" spans="1:9">
      <c r="A495" s="26" t="s">
        <v>193</v>
      </c>
      <c r="B495" s="24">
        <v>382.2677902056214</v>
      </c>
      <c r="C495" s="24">
        <v>17.939969321441655</v>
      </c>
      <c r="D495" s="24">
        <v>471.0225174871772</v>
      </c>
      <c r="E495" s="24">
        <v>242.23452919868868</v>
      </c>
      <c r="F495" s="24">
        <v>11.468033706168642</v>
      </c>
      <c r="G495" s="24">
        <v>3.8226779020562138</v>
      </c>
      <c r="H495" s="24">
        <v>117.7670740921002</v>
      </c>
      <c r="I495" s="24">
        <v>1017.1296093220797</v>
      </c>
    </row>
    <row r="496" spans="1:9">
      <c r="A496" s="26" t="s">
        <v>181</v>
      </c>
      <c r="B496" s="24">
        <v>3685.06149758219</v>
      </c>
      <c r="C496" s="24">
        <v>172.94130425869753</v>
      </c>
      <c r="D496" s="24">
        <v>4540.6570685763872</v>
      </c>
      <c r="E496" s="24">
        <v>2335.1408614753591</v>
      </c>
      <c r="F496" s="24">
        <v>110.55184492746571</v>
      </c>
      <c r="G496" s="24">
        <v>36.850614975821905</v>
      </c>
      <c r="H496" s="24">
        <v>1135.2745942478459</v>
      </c>
      <c r="I496" s="24">
        <v>9805.1294338648495</v>
      </c>
    </row>
    <row r="497" spans="1:9">
      <c r="A497" s="26" t="s">
        <v>202</v>
      </c>
      <c r="B497" s="24">
        <v>382.2677902056214</v>
      </c>
      <c r="C497" s="24">
        <v>17.939969321441655</v>
      </c>
      <c r="D497" s="24">
        <v>471.0225174871772</v>
      </c>
      <c r="E497" s="24">
        <v>242.23452919868868</v>
      </c>
      <c r="F497" s="24">
        <v>11.468033706168642</v>
      </c>
      <c r="G497" s="24">
        <v>3.8226779020562138</v>
      </c>
      <c r="H497" s="24">
        <v>117.7670740921002</v>
      </c>
      <c r="I497" s="24">
        <v>1017.1296093220797</v>
      </c>
    </row>
    <row r="498" spans="1:9">
      <c r="A498" s="26" t="s">
        <v>2084</v>
      </c>
      <c r="B498" s="24">
        <v>51.805877001471885</v>
      </c>
      <c r="C498" s="24">
        <v>2.4312690419898169</v>
      </c>
      <c r="D498" s="24">
        <v>63.834137301337051</v>
      </c>
      <c r="E498" s="24">
        <v>32.828222902134996</v>
      </c>
      <c r="F498" s="24">
        <v>1.5541763100441566</v>
      </c>
      <c r="G498" s="24">
        <v>0.51805877001471878</v>
      </c>
      <c r="H498" s="24">
        <v>15.960085342154605</v>
      </c>
      <c r="I498" s="24">
        <v>137.84392194474756</v>
      </c>
    </row>
    <row r="499" spans="1:9">
      <c r="A499" s="26" t="s">
        <v>2085</v>
      </c>
      <c r="B499" s="24">
        <v>51.805877001471885</v>
      </c>
      <c r="C499" s="24">
        <v>2.4312690419898169</v>
      </c>
      <c r="D499" s="24">
        <v>63.834137301337051</v>
      </c>
      <c r="E499" s="24">
        <v>32.828222902134996</v>
      </c>
      <c r="F499" s="24">
        <v>1.5541763100441566</v>
      </c>
      <c r="G499" s="24">
        <v>0.51805877001471878</v>
      </c>
      <c r="H499" s="24">
        <v>15.960085342154605</v>
      </c>
      <c r="I499" s="24">
        <v>137.84392194474756</v>
      </c>
    </row>
    <row r="500" spans="1:9">
      <c r="A500" s="25" t="s">
        <v>8</v>
      </c>
      <c r="B500" s="24">
        <v>32222.160119500048</v>
      </c>
      <c r="C500" s="24">
        <v>4708.1973962233669</v>
      </c>
      <c r="D500" s="24">
        <v>90318.431016303235</v>
      </c>
      <c r="E500" s="24">
        <v>37412.312924326368</v>
      </c>
      <c r="F500" s="24">
        <v>966.66480358500098</v>
      </c>
      <c r="G500" s="24">
        <v>322.22160119500035</v>
      </c>
      <c r="H500" s="24">
        <v>15460.717550445937</v>
      </c>
      <c r="I500" s="24">
        <v>140049.35761888771</v>
      </c>
    </row>
    <row r="501" spans="1:9">
      <c r="A501" s="26" t="s">
        <v>1423</v>
      </c>
      <c r="B501" s="24">
        <v>33.548229610285048</v>
      </c>
      <c r="C501" s="24">
        <v>4.9019583638484683</v>
      </c>
      <c r="D501" s="24">
        <v>94.035392119535103</v>
      </c>
      <c r="E501" s="24">
        <v>38.951977756375527</v>
      </c>
      <c r="F501" s="24">
        <v>1.0064468883085516</v>
      </c>
      <c r="G501" s="24">
        <v>0.33548229610285046</v>
      </c>
      <c r="H501" s="24">
        <v>16.096987303102388</v>
      </c>
      <c r="I501" s="24">
        <v>145.81294328954723</v>
      </c>
    </row>
    <row r="502" spans="1:9">
      <c r="A502" s="26" t="s">
        <v>1440</v>
      </c>
      <c r="B502" s="24">
        <v>16.774114805142524</v>
      </c>
      <c r="C502" s="24">
        <v>2.4509791819242341</v>
      </c>
      <c r="D502" s="24">
        <v>47.017696059767552</v>
      </c>
      <c r="E502" s="24">
        <v>19.475988878187763</v>
      </c>
      <c r="F502" s="24">
        <v>0.50322344415427578</v>
      </c>
      <c r="G502" s="24">
        <v>0.16774114805142523</v>
      </c>
      <c r="H502" s="24">
        <v>8.048493651551194</v>
      </c>
      <c r="I502" s="24">
        <v>72.906471644773617</v>
      </c>
    </row>
    <row r="503" spans="1:9">
      <c r="A503" s="26" t="s">
        <v>1433</v>
      </c>
      <c r="B503" s="24">
        <v>50.322344415427573</v>
      </c>
      <c r="C503" s="24">
        <v>7.3529375457727006</v>
      </c>
      <c r="D503" s="24">
        <v>141.05308817930262</v>
      </c>
      <c r="E503" s="24">
        <v>58.42796663456329</v>
      </c>
      <c r="F503" s="24">
        <v>1.5096703324628271</v>
      </c>
      <c r="G503" s="24">
        <v>0.50322344415427567</v>
      </c>
      <c r="H503" s="24">
        <v>24.145480954653575</v>
      </c>
      <c r="I503" s="24">
        <v>218.71941493432081</v>
      </c>
    </row>
    <row r="504" spans="1:9">
      <c r="A504" s="26" t="s">
        <v>1421</v>
      </c>
      <c r="B504" s="24">
        <v>1527.2193907530668</v>
      </c>
      <c r="C504" s="24">
        <v>223.15233778054343</v>
      </c>
      <c r="D504" s="24">
        <v>4280.7825012022113</v>
      </c>
      <c r="E504" s="24">
        <v>1773.2147546611895</v>
      </c>
      <c r="F504" s="24">
        <v>45.816581722592005</v>
      </c>
      <c r="G504" s="24">
        <v>15.272193907530669</v>
      </c>
      <c r="H504" s="24">
        <v>732.78475280457576</v>
      </c>
      <c r="I504" s="24">
        <v>6637.8571090470632</v>
      </c>
    </row>
    <row r="505" spans="1:9">
      <c r="A505" s="26" t="s">
        <v>1419</v>
      </c>
      <c r="B505" s="24">
        <v>157.25732629821118</v>
      </c>
      <c r="C505" s="24">
        <v>22.977929830539694</v>
      </c>
      <c r="D505" s="24">
        <v>440.79090056032078</v>
      </c>
      <c r="E505" s="24">
        <v>182.58739573301028</v>
      </c>
      <c r="F505" s="24">
        <v>4.7177197889463356</v>
      </c>
      <c r="G505" s="24">
        <v>1.5725732629821116</v>
      </c>
      <c r="H505" s="24">
        <v>75.45462798329244</v>
      </c>
      <c r="I505" s="24">
        <v>683.49817166975265</v>
      </c>
    </row>
    <row r="506" spans="1:9">
      <c r="A506" s="26" t="s">
        <v>1444</v>
      </c>
      <c r="B506" s="24">
        <v>618.86837655842112</v>
      </c>
      <c r="C506" s="24">
        <v>90.427037427388683</v>
      </c>
      <c r="D506" s="24">
        <v>1734.6826087719969</v>
      </c>
      <c r="E506" s="24">
        <v>718.55199269405</v>
      </c>
      <c r="F506" s="24">
        <v>18.566051296752633</v>
      </c>
      <c r="G506" s="24">
        <v>6.1886837655842104</v>
      </c>
      <c r="H506" s="24">
        <v>296.94313278154073</v>
      </c>
      <c r="I506" s="24">
        <v>2689.8295541396374</v>
      </c>
    </row>
    <row r="507" spans="1:9">
      <c r="A507" s="26" t="s">
        <v>96</v>
      </c>
      <c r="B507" s="24">
        <v>41.935287012856314</v>
      </c>
      <c r="C507" s="24">
        <v>6.1274479548105845</v>
      </c>
      <c r="D507" s="24">
        <v>117.54424014941885</v>
      </c>
      <c r="E507" s="24">
        <v>48.689972195469409</v>
      </c>
      <c r="F507" s="24">
        <v>1.2580586103856892</v>
      </c>
      <c r="G507" s="24">
        <v>0.41935287012856304</v>
      </c>
      <c r="H507" s="24">
        <v>20.12123412887798</v>
      </c>
      <c r="I507" s="24">
        <v>182.26617911193404</v>
      </c>
    </row>
    <row r="508" spans="1:9">
      <c r="A508" s="26" t="s">
        <v>1432</v>
      </c>
      <c r="B508" s="24">
        <v>50.322344415427573</v>
      </c>
      <c r="C508" s="24">
        <v>7.3529375457727006</v>
      </c>
      <c r="D508" s="24">
        <v>141.05308817930262</v>
      </c>
      <c r="E508" s="24">
        <v>58.42796663456329</v>
      </c>
      <c r="F508" s="24">
        <v>1.5096703324628271</v>
      </c>
      <c r="G508" s="24">
        <v>0.50322344415427567</v>
      </c>
      <c r="H508" s="24">
        <v>24.145480954653575</v>
      </c>
      <c r="I508" s="24">
        <v>218.71941493432081</v>
      </c>
    </row>
    <row r="509" spans="1:9">
      <c r="A509" s="26" t="s">
        <v>1428</v>
      </c>
      <c r="B509" s="24">
        <v>142.57997584371145</v>
      </c>
      <c r="C509" s="24">
        <v>20.833323046355986</v>
      </c>
      <c r="D509" s="24">
        <v>399.65041650802408</v>
      </c>
      <c r="E509" s="24">
        <v>165.54590546459599</v>
      </c>
      <c r="F509" s="24">
        <v>4.2773992753113435</v>
      </c>
      <c r="G509" s="24">
        <v>1.4257997584371143</v>
      </c>
      <c r="H509" s="24">
        <v>68.41219603818513</v>
      </c>
      <c r="I509" s="24">
        <v>619.7050089805756</v>
      </c>
    </row>
    <row r="510" spans="1:9">
      <c r="A510" s="26" t="s">
        <v>1415</v>
      </c>
      <c r="B510" s="24">
        <v>244.97957050359054</v>
      </c>
      <c r="C510" s="24">
        <v>35.795619278637631</v>
      </c>
      <c r="D510" s="24">
        <v>686.67557844894259</v>
      </c>
      <c r="E510" s="24">
        <v>284.4394142961516</v>
      </c>
      <c r="F510" s="24">
        <v>7.3493871151077172</v>
      </c>
      <c r="G510" s="24">
        <v>2.4497957050359052</v>
      </c>
      <c r="H510" s="24">
        <v>117.54519036398912</v>
      </c>
      <c r="I510" s="24">
        <v>1064.7713049509612</v>
      </c>
    </row>
    <row r="511" spans="1:9">
      <c r="A511" s="26" t="s">
        <v>1426</v>
      </c>
      <c r="B511" s="24">
        <v>471.77197889463355</v>
      </c>
      <c r="C511" s="24">
        <v>68.933789491619081</v>
      </c>
      <c r="D511" s="24">
        <v>1322.3727016809621</v>
      </c>
      <c r="E511" s="24">
        <v>547.7621871990309</v>
      </c>
      <c r="F511" s="24">
        <v>14.153159366839002</v>
      </c>
      <c r="G511" s="24">
        <v>4.7177197889463338</v>
      </c>
      <c r="H511" s="24">
        <v>226.36388394987728</v>
      </c>
      <c r="I511" s="24">
        <v>2050.4945150092581</v>
      </c>
    </row>
    <row r="512" spans="1:9">
      <c r="A512" s="26" t="s">
        <v>1399</v>
      </c>
      <c r="B512" s="24">
        <v>41.935287012856314</v>
      </c>
      <c r="C512" s="24">
        <v>6.1274479548105845</v>
      </c>
      <c r="D512" s="24">
        <v>117.54424014941885</v>
      </c>
      <c r="E512" s="24">
        <v>48.689972195469409</v>
      </c>
      <c r="F512" s="24">
        <v>1.2580586103856892</v>
      </c>
      <c r="G512" s="24">
        <v>0.41935287012856304</v>
      </c>
      <c r="H512" s="24">
        <v>20.12123412887798</v>
      </c>
      <c r="I512" s="24">
        <v>182.26617911193404</v>
      </c>
    </row>
    <row r="513" spans="1:9">
      <c r="A513" s="26" t="s">
        <v>1442</v>
      </c>
      <c r="B513" s="24">
        <v>251.61172207713787</v>
      </c>
      <c r="C513" s="24">
        <v>36.764687728863507</v>
      </c>
      <c r="D513" s="24">
        <v>705.26544089651316</v>
      </c>
      <c r="E513" s="24">
        <v>292.13983317281645</v>
      </c>
      <c r="F513" s="24">
        <v>7.5483516623141362</v>
      </c>
      <c r="G513" s="24">
        <v>2.5161172207713784</v>
      </c>
      <c r="H513" s="24">
        <v>120.72740477326789</v>
      </c>
      <c r="I513" s="24">
        <v>1093.5970746716043</v>
      </c>
    </row>
    <row r="514" spans="1:9">
      <c r="A514" s="26" t="s">
        <v>1443</v>
      </c>
      <c r="B514" s="24">
        <v>928.30256483763162</v>
      </c>
      <c r="C514" s="24">
        <v>135.64055614108301</v>
      </c>
      <c r="D514" s="24">
        <v>2602.0239131579956</v>
      </c>
      <c r="E514" s="24">
        <v>1077.8279890410749</v>
      </c>
      <c r="F514" s="24">
        <v>27.849076945128949</v>
      </c>
      <c r="G514" s="24">
        <v>9.2830256483763147</v>
      </c>
      <c r="H514" s="24">
        <v>445.41469917231109</v>
      </c>
      <c r="I514" s="24">
        <v>4034.744331209456</v>
      </c>
    </row>
    <row r="515" spans="1:9">
      <c r="A515" s="26" t="s">
        <v>1410</v>
      </c>
      <c r="B515" s="24">
        <v>58.709401817998838</v>
      </c>
      <c r="C515" s="24">
        <v>8.5784271367348186</v>
      </c>
      <c r="D515" s="24">
        <v>164.5619362091864</v>
      </c>
      <c r="E515" s="24">
        <v>68.165961073657172</v>
      </c>
      <c r="F515" s="24">
        <v>1.761282054539965</v>
      </c>
      <c r="G515" s="24">
        <v>0.5870940181799883</v>
      </c>
      <c r="H515" s="24">
        <v>28.169727780429174</v>
      </c>
      <c r="I515" s="24">
        <v>255.17265075670764</v>
      </c>
    </row>
    <row r="516" spans="1:9">
      <c r="A516" s="26" t="s">
        <v>1435</v>
      </c>
      <c r="B516" s="24">
        <v>25.161172207713786</v>
      </c>
      <c r="C516" s="24">
        <v>3.6764687728863503</v>
      </c>
      <c r="D516" s="24">
        <v>70.52654408965131</v>
      </c>
      <c r="E516" s="24">
        <v>29.213983317281645</v>
      </c>
      <c r="F516" s="24">
        <v>0.75483516623141356</v>
      </c>
      <c r="G516" s="24">
        <v>0.25161172207713783</v>
      </c>
      <c r="H516" s="24">
        <v>12.072740477326787</v>
      </c>
      <c r="I516" s="24">
        <v>109.3597074671604</v>
      </c>
    </row>
    <row r="517" spans="1:9">
      <c r="A517" s="26" t="s">
        <v>1439</v>
      </c>
      <c r="B517" s="24">
        <v>1237.7367531168422</v>
      </c>
      <c r="C517" s="24">
        <v>180.85407485477737</v>
      </c>
      <c r="D517" s="24">
        <v>3469.3652175439938</v>
      </c>
      <c r="E517" s="24">
        <v>1437.1039853881</v>
      </c>
      <c r="F517" s="24">
        <v>37.132102593505266</v>
      </c>
      <c r="G517" s="24">
        <v>12.377367531168421</v>
      </c>
      <c r="H517" s="24">
        <v>593.88626556308145</v>
      </c>
      <c r="I517" s="24">
        <v>5379.6591082792747</v>
      </c>
    </row>
    <row r="518" spans="1:9">
      <c r="A518" s="26" t="s">
        <v>1441</v>
      </c>
      <c r="B518" s="24">
        <v>1571.9256764583897</v>
      </c>
      <c r="C518" s="24">
        <v>229.68467506556726</v>
      </c>
      <c r="D518" s="24">
        <v>4406.0938262808722</v>
      </c>
      <c r="E518" s="24">
        <v>1825.1220614428867</v>
      </c>
      <c r="F518" s="24">
        <v>47.157770293751682</v>
      </c>
      <c r="G518" s="24">
        <v>15.719256764583893</v>
      </c>
      <c r="H518" s="24">
        <v>754.23555726511347</v>
      </c>
      <c r="I518" s="24">
        <v>6832.1670675146779</v>
      </c>
    </row>
    <row r="519" spans="1:9">
      <c r="A519" s="26" t="s">
        <v>1417</v>
      </c>
      <c r="B519" s="24">
        <v>62.902930519284467</v>
      </c>
      <c r="C519" s="24">
        <v>9.1911719322158767</v>
      </c>
      <c r="D519" s="24">
        <v>176.31636022412829</v>
      </c>
      <c r="E519" s="24">
        <v>73.034958293204113</v>
      </c>
      <c r="F519" s="24">
        <v>1.8870879155785338</v>
      </c>
      <c r="G519" s="24">
        <v>0.62902930519284461</v>
      </c>
      <c r="H519" s="24">
        <v>30.18185119331697</v>
      </c>
      <c r="I519" s="24">
        <v>273.39926866790103</v>
      </c>
    </row>
    <row r="520" spans="1:9">
      <c r="A520" s="26" t="s">
        <v>1413</v>
      </c>
      <c r="B520" s="24">
        <v>25.161172207713786</v>
      </c>
      <c r="C520" s="24">
        <v>3.6764687728863503</v>
      </c>
      <c r="D520" s="24">
        <v>70.52654408965131</v>
      </c>
      <c r="E520" s="24">
        <v>29.213983317281645</v>
      </c>
      <c r="F520" s="24">
        <v>0.75483516623141356</v>
      </c>
      <c r="G520" s="24">
        <v>0.25161172207713783</v>
      </c>
      <c r="H520" s="24">
        <v>12.072740477326787</v>
      </c>
      <c r="I520" s="24">
        <v>109.3597074671604</v>
      </c>
    </row>
    <row r="521" spans="1:9">
      <c r="A521" s="26" t="s">
        <v>1438</v>
      </c>
      <c r="B521" s="24">
        <v>618.86837655842112</v>
      </c>
      <c r="C521" s="24">
        <v>90.427037427388683</v>
      </c>
      <c r="D521" s="24">
        <v>1734.6826087719969</v>
      </c>
      <c r="E521" s="24">
        <v>718.55199269405</v>
      </c>
      <c r="F521" s="24">
        <v>18.566051296752633</v>
      </c>
      <c r="G521" s="24">
        <v>6.1886837655842104</v>
      </c>
      <c r="H521" s="24">
        <v>296.94313278154073</v>
      </c>
      <c r="I521" s="24">
        <v>2689.8295541396374</v>
      </c>
    </row>
    <row r="522" spans="1:9">
      <c r="A522" s="26" t="s">
        <v>1407</v>
      </c>
      <c r="B522" s="24">
        <v>7777.3835568477425</v>
      </c>
      <c r="C522" s="24">
        <v>1136.4060285213782</v>
      </c>
      <c r="D522" s="24">
        <v>21799.937610060606</v>
      </c>
      <c r="E522" s="24">
        <v>9030.1179772615742</v>
      </c>
      <c r="F522" s="24">
        <v>233.32150670543223</v>
      </c>
      <c r="G522" s="24">
        <v>77.773835568477423</v>
      </c>
      <c r="H522" s="24">
        <v>3731.7153787320731</v>
      </c>
      <c r="I522" s="24">
        <v>33803.369080555822</v>
      </c>
    </row>
    <row r="523" spans="1:9">
      <c r="A523" s="26" t="s">
        <v>1430</v>
      </c>
      <c r="B523" s="24">
        <v>2683.117755571081</v>
      </c>
      <c r="C523" s="24">
        <v>392.04845310465362</v>
      </c>
      <c r="D523" s="24">
        <v>7520.7554371412243</v>
      </c>
      <c r="E523" s="24">
        <v>3115.2983137059487</v>
      </c>
      <c r="F523" s="24">
        <v>80.493532667132428</v>
      </c>
      <c r="G523" s="24">
        <v>26.831177555710809</v>
      </c>
      <c r="H523" s="24">
        <v>1287.4036259402271</v>
      </c>
      <c r="I523" s="24">
        <v>11661.816485610345</v>
      </c>
    </row>
    <row r="524" spans="1:9">
      <c r="A524" s="26" t="s">
        <v>1431</v>
      </c>
      <c r="B524" s="24">
        <v>83.870574025712628</v>
      </c>
      <c r="C524" s="24">
        <v>12.254895909621169</v>
      </c>
      <c r="D524" s="24">
        <v>235.08848029883771</v>
      </c>
      <c r="E524" s="24">
        <v>97.379944390938817</v>
      </c>
      <c r="F524" s="24">
        <v>2.5161172207713784</v>
      </c>
      <c r="G524" s="24">
        <v>0.83870574025712608</v>
      </c>
      <c r="H524" s="24">
        <v>40.242468257755959</v>
      </c>
      <c r="I524" s="24">
        <v>364.53235822386807</v>
      </c>
    </row>
    <row r="525" spans="1:9">
      <c r="A525" s="26" t="s">
        <v>1414</v>
      </c>
      <c r="B525" s="24">
        <v>590.52976851286405</v>
      </c>
      <c r="C525" s="24">
        <v>86.286292048498282</v>
      </c>
      <c r="D525" s="24">
        <v>1655.2497400143325</v>
      </c>
      <c r="E525" s="24">
        <v>685.64877118102049</v>
      </c>
      <c r="F525" s="24">
        <v>17.715893055385923</v>
      </c>
      <c r="G525" s="24">
        <v>5.9052976851286401</v>
      </c>
      <c r="H525" s="24">
        <v>283.34580680648907</v>
      </c>
      <c r="I525" s="24">
        <v>2566.6595420152207</v>
      </c>
    </row>
    <row r="526" spans="1:9">
      <c r="A526" s="26" t="s">
        <v>1437</v>
      </c>
      <c r="B526" s="24">
        <v>618.86837655842112</v>
      </c>
      <c r="C526" s="24">
        <v>90.427037427388683</v>
      </c>
      <c r="D526" s="24">
        <v>1734.6826087719969</v>
      </c>
      <c r="E526" s="24">
        <v>718.55199269405</v>
      </c>
      <c r="F526" s="24">
        <v>18.566051296752633</v>
      </c>
      <c r="G526" s="24">
        <v>6.1886837655842104</v>
      </c>
      <c r="H526" s="24">
        <v>296.94313278154073</v>
      </c>
      <c r="I526" s="24">
        <v>2689.8295541396374</v>
      </c>
    </row>
    <row r="527" spans="1:9">
      <c r="A527" s="26" t="s">
        <v>1416</v>
      </c>
      <c r="B527" s="24">
        <v>96.45116012956953</v>
      </c>
      <c r="C527" s="24">
        <v>14.093130296064345</v>
      </c>
      <c r="D527" s="24">
        <v>270.35175234366341</v>
      </c>
      <c r="E527" s="24">
        <v>111.98693604957964</v>
      </c>
      <c r="F527" s="24">
        <v>2.8935348038870852</v>
      </c>
      <c r="G527" s="24">
        <v>0.96451160129569513</v>
      </c>
      <c r="H527" s="24">
        <v>46.278838496419354</v>
      </c>
      <c r="I527" s="24">
        <v>419.21221195744829</v>
      </c>
    </row>
    <row r="528" spans="1:9">
      <c r="A528" s="26" t="s">
        <v>1405</v>
      </c>
      <c r="B528" s="24">
        <v>41.935287012856314</v>
      </c>
      <c r="C528" s="24">
        <v>6.1274479548105845</v>
      </c>
      <c r="D528" s="24">
        <v>117.54424014941885</v>
      </c>
      <c r="E528" s="24">
        <v>48.689972195469409</v>
      </c>
      <c r="F528" s="24">
        <v>1.2580586103856892</v>
      </c>
      <c r="G528" s="24">
        <v>0.41935287012856304</v>
      </c>
      <c r="H528" s="24">
        <v>20.12123412887798</v>
      </c>
      <c r="I528" s="24">
        <v>182.26617911193404</v>
      </c>
    </row>
    <row r="529" spans="1:9">
      <c r="A529" s="26" t="s">
        <v>1420</v>
      </c>
      <c r="B529" s="24">
        <v>73.386752272498541</v>
      </c>
      <c r="C529" s="24">
        <v>10.723033920918523</v>
      </c>
      <c r="D529" s="24">
        <v>205.70242026148298</v>
      </c>
      <c r="E529" s="24">
        <v>85.207451342071465</v>
      </c>
      <c r="F529" s="24">
        <v>2.2016025681749563</v>
      </c>
      <c r="G529" s="24">
        <v>0.73386752272498534</v>
      </c>
      <c r="H529" s="24">
        <v>35.212159725536466</v>
      </c>
      <c r="I529" s="24">
        <v>318.96581344588458</v>
      </c>
    </row>
    <row r="530" spans="1:9">
      <c r="A530" s="26" t="s">
        <v>1346</v>
      </c>
      <c r="B530" s="24">
        <v>564.22334619419166</v>
      </c>
      <c r="C530" s="24">
        <v>82.442483048561897</v>
      </c>
      <c r="D530" s="24">
        <v>1581.5130699505251</v>
      </c>
      <c r="E530" s="24">
        <v>655.10506771558926</v>
      </c>
      <c r="F530" s="24">
        <v>16.92670038582575</v>
      </c>
      <c r="G530" s="24">
        <v>5.6422334619419168</v>
      </c>
      <c r="H530" s="24">
        <v>270.72355666176315</v>
      </c>
      <c r="I530" s="24">
        <v>2452.322156398679</v>
      </c>
    </row>
    <row r="531" spans="1:9">
      <c r="A531" s="26" t="s">
        <v>1429</v>
      </c>
      <c r="B531" s="24">
        <v>62.902930519284467</v>
      </c>
      <c r="C531" s="24">
        <v>9.1911719322158767</v>
      </c>
      <c r="D531" s="24">
        <v>176.31636022412829</v>
      </c>
      <c r="E531" s="24">
        <v>73.034958293204113</v>
      </c>
      <c r="F531" s="24">
        <v>1.8870879155785341</v>
      </c>
      <c r="G531" s="24">
        <v>0.62902930519284461</v>
      </c>
      <c r="H531" s="24">
        <v>30.181851193316973</v>
      </c>
      <c r="I531" s="24">
        <v>273.39926866790108</v>
      </c>
    </row>
    <row r="532" spans="1:9">
      <c r="A532" s="26" t="s">
        <v>1412</v>
      </c>
      <c r="B532" s="24">
        <v>50.322344415427573</v>
      </c>
      <c r="C532" s="24">
        <v>7.3529375457727006</v>
      </c>
      <c r="D532" s="24">
        <v>141.05308817930262</v>
      </c>
      <c r="E532" s="24">
        <v>58.42796663456329</v>
      </c>
      <c r="F532" s="24">
        <v>1.5096703324628271</v>
      </c>
      <c r="G532" s="24">
        <v>0.50322344415427567</v>
      </c>
      <c r="H532" s="24">
        <v>24.145480954653575</v>
      </c>
      <c r="I532" s="24">
        <v>218.71941493432081</v>
      </c>
    </row>
    <row r="533" spans="1:9">
      <c r="A533" s="26" t="s">
        <v>1422</v>
      </c>
      <c r="B533" s="24">
        <v>293.54700908999416</v>
      </c>
      <c r="C533" s="24">
        <v>42.892135683674091</v>
      </c>
      <c r="D533" s="24">
        <v>822.80968104593205</v>
      </c>
      <c r="E533" s="24">
        <v>340.82980536828586</v>
      </c>
      <c r="F533" s="24">
        <v>8.806410272699825</v>
      </c>
      <c r="G533" s="24">
        <v>2.9354700908999414</v>
      </c>
      <c r="H533" s="24">
        <v>140.84863890214586</v>
      </c>
      <c r="I533" s="24">
        <v>1275.8632537835383</v>
      </c>
    </row>
    <row r="534" spans="1:9">
      <c r="A534" s="26" t="s">
        <v>1408</v>
      </c>
      <c r="B534" s="24">
        <v>213.86996376556718</v>
      </c>
      <c r="C534" s="24">
        <v>31.249984569533982</v>
      </c>
      <c r="D534" s="24">
        <v>599.4756247620362</v>
      </c>
      <c r="E534" s="24">
        <v>248.31885819689398</v>
      </c>
      <c r="F534" s="24">
        <v>6.4160989129670156</v>
      </c>
      <c r="G534" s="24">
        <v>2.1386996376556717</v>
      </c>
      <c r="H534" s="24">
        <v>102.61829405727771</v>
      </c>
      <c r="I534" s="24">
        <v>929.55751347086357</v>
      </c>
    </row>
    <row r="535" spans="1:9">
      <c r="A535" s="26" t="s">
        <v>1424</v>
      </c>
      <c r="B535" s="24">
        <v>351.36947529206685</v>
      </c>
      <c r="C535" s="24">
        <v>51.340966668504926</v>
      </c>
      <c r="D535" s="24">
        <v>984.88554453541735</v>
      </c>
      <c r="E535" s="24">
        <v>407.96596854249441</v>
      </c>
      <c r="F535" s="24">
        <v>10.541084258762005</v>
      </c>
      <c r="G535" s="24">
        <v>3.5136947529206681</v>
      </c>
      <c r="H535" s="24">
        <v>168.59280051964834</v>
      </c>
      <c r="I535" s="24">
        <v>1527.1809561817527</v>
      </c>
    </row>
    <row r="536" spans="1:9">
      <c r="A536" s="26" t="s">
        <v>1434</v>
      </c>
      <c r="B536" s="24">
        <v>41.935287012856314</v>
      </c>
      <c r="C536" s="24">
        <v>6.1274479548105845</v>
      </c>
      <c r="D536" s="24">
        <v>117.54424014941885</v>
      </c>
      <c r="E536" s="24">
        <v>48.689972195469409</v>
      </c>
      <c r="F536" s="24">
        <v>1.2580586103856892</v>
      </c>
      <c r="G536" s="24">
        <v>0.41935287012856304</v>
      </c>
      <c r="H536" s="24">
        <v>20.12123412887798</v>
      </c>
      <c r="I536" s="24">
        <v>182.26617911193404</v>
      </c>
    </row>
    <row r="537" spans="1:9">
      <c r="A537" s="26" t="s">
        <v>1425</v>
      </c>
      <c r="B537" s="24">
        <v>83.870574025712628</v>
      </c>
      <c r="C537" s="24">
        <v>12.254895909621169</v>
      </c>
      <c r="D537" s="24">
        <v>235.08848029883771</v>
      </c>
      <c r="E537" s="24">
        <v>97.379944390938817</v>
      </c>
      <c r="F537" s="24">
        <v>2.5161172207713784</v>
      </c>
      <c r="G537" s="24">
        <v>0.83870574025712608</v>
      </c>
      <c r="H537" s="24">
        <v>40.242468257755959</v>
      </c>
      <c r="I537" s="24">
        <v>364.53235822386807</v>
      </c>
    </row>
    <row r="538" spans="1:9">
      <c r="A538" s="26" t="s">
        <v>1436</v>
      </c>
      <c r="B538" s="24">
        <v>92.257631428283887</v>
      </c>
      <c r="C538" s="24">
        <v>13.480385500583287</v>
      </c>
      <c r="D538" s="24">
        <v>258.59732832872152</v>
      </c>
      <c r="E538" s="24">
        <v>107.1179388300327</v>
      </c>
      <c r="F538" s="24">
        <v>2.7677289428485166</v>
      </c>
      <c r="G538" s="24">
        <v>0.92257631428283871</v>
      </c>
      <c r="H538" s="24">
        <v>44.266715083531558</v>
      </c>
      <c r="I538" s="24">
        <v>400.9855940462549</v>
      </c>
    </row>
    <row r="539" spans="1:9">
      <c r="A539" s="26" t="s">
        <v>1411</v>
      </c>
      <c r="B539" s="24">
        <v>8.3870574025712621</v>
      </c>
      <c r="C539" s="24">
        <v>1.2254895909621171</v>
      </c>
      <c r="D539" s="24">
        <v>23.508848029883776</v>
      </c>
      <c r="E539" s="24">
        <v>9.7379944390938817</v>
      </c>
      <c r="F539" s="24">
        <v>0.25161172207713789</v>
      </c>
      <c r="G539" s="24">
        <v>8.3870574025712616E-2</v>
      </c>
      <c r="H539" s="24">
        <v>4.024246825775597</v>
      </c>
      <c r="I539" s="24">
        <v>36.453235822386809</v>
      </c>
    </row>
    <row r="540" spans="1:9">
      <c r="A540" s="26" t="s">
        <v>1418</v>
      </c>
      <c r="B540" s="24">
        <v>5817.3627396491584</v>
      </c>
      <c r="C540" s="24">
        <v>850.01415181745347</v>
      </c>
      <c r="D540" s="24">
        <v>16306.016522456772</v>
      </c>
      <c r="E540" s="24">
        <v>6754.3887313240693</v>
      </c>
      <c r="F540" s="24">
        <v>174.52088218947472</v>
      </c>
      <c r="G540" s="24">
        <v>58.173627396491568</v>
      </c>
      <c r="H540" s="24">
        <v>2791.2654481464833</v>
      </c>
      <c r="I540" s="24">
        <v>25284.397808912589</v>
      </c>
    </row>
    <row r="541" spans="1:9">
      <c r="A541" s="26" t="s">
        <v>1427</v>
      </c>
      <c r="B541" s="24">
        <v>134.19291844114019</v>
      </c>
      <c r="C541" s="24">
        <v>19.607833455393873</v>
      </c>
      <c r="D541" s="24">
        <v>376.14156847814041</v>
      </c>
      <c r="E541" s="24">
        <v>155.80791102550211</v>
      </c>
      <c r="F541" s="24">
        <v>4.0257875532342062</v>
      </c>
      <c r="G541" s="24">
        <v>1.3419291844114019</v>
      </c>
      <c r="H541" s="24">
        <v>64.387949212409552</v>
      </c>
      <c r="I541" s="24">
        <v>583.25177315818894</v>
      </c>
    </row>
    <row r="542" spans="1:9">
      <c r="A542" s="26" t="s">
        <v>1406</v>
      </c>
      <c r="B542" s="24">
        <v>3720.4520666421395</v>
      </c>
      <c r="C542" s="24">
        <v>543.62037392824413</v>
      </c>
      <c r="D542" s="24">
        <v>10428.394374687708</v>
      </c>
      <c r="E542" s="24">
        <v>4319.7202304552438</v>
      </c>
      <c r="F542" s="24">
        <v>111.61356199926419</v>
      </c>
      <c r="G542" s="24">
        <v>37.204520666421388</v>
      </c>
      <c r="H542" s="24">
        <v>1785.133533847621</v>
      </c>
      <c r="I542" s="24">
        <v>16170.452882510828</v>
      </c>
    </row>
    <row r="543" spans="1:9">
      <c r="A543" s="26" t="s">
        <v>1409</v>
      </c>
      <c r="B543" s="24">
        <v>644.02954876613489</v>
      </c>
      <c r="C543" s="24">
        <v>94.103506200275035</v>
      </c>
      <c r="D543" s="24">
        <v>1805.2091528616481</v>
      </c>
      <c r="E543" s="24">
        <v>747.76597601133165</v>
      </c>
      <c r="F543" s="24">
        <v>19.320886462984046</v>
      </c>
      <c r="G543" s="24">
        <v>6.4402954876613485</v>
      </c>
      <c r="H543" s="24">
        <v>309.01587325886749</v>
      </c>
      <c r="I543" s="24">
        <v>2799.1892616067976</v>
      </c>
    </row>
    <row r="544" spans="1:9">
      <c r="A544" s="25" t="s">
        <v>12</v>
      </c>
      <c r="B544" s="24">
        <v>61347.028009650778</v>
      </c>
      <c r="C544" s="24">
        <v>1879.9770667865446</v>
      </c>
      <c r="D544" s="24">
        <v>56312.798424971705</v>
      </c>
      <c r="E544" s="24">
        <v>21929.643588669809</v>
      </c>
      <c r="F544" s="24">
        <v>1840.4108402895238</v>
      </c>
      <c r="G544" s="24">
        <v>613.47028009650785</v>
      </c>
      <c r="H544" s="24">
        <v>13976.985973834751</v>
      </c>
      <c r="I544" s="24">
        <v>122237.91618040706</v>
      </c>
    </row>
    <row r="545" spans="1:9">
      <c r="A545" s="26" t="s">
        <v>1546</v>
      </c>
      <c r="B545" s="24">
        <v>1622.9027750919902</v>
      </c>
      <c r="C545" s="24">
        <v>49.733786587301545</v>
      </c>
      <c r="D545" s="24">
        <v>1489.7249272239469</v>
      </c>
      <c r="E545" s="24">
        <v>580.13697796789302</v>
      </c>
      <c r="F545" s="24">
        <v>48.687083252759699</v>
      </c>
      <c r="G545" s="24">
        <v>16.229027750919904</v>
      </c>
      <c r="H545" s="24">
        <v>369.75367935981882</v>
      </c>
      <c r="I545" s="24">
        <v>3233.7386150057114</v>
      </c>
    </row>
    <row r="546" spans="1:9">
      <c r="A546" s="26" t="s">
        <v>655</v>
      </c>
      <c r="B546" s="24">
        <v>751.3438773574029</v>
      </c>
      <c r="C546" s="24">
        <v>23.024901197824789</v>
      </c>
      <c r="D546" s="24">
        <v>689.68746630738281</v>
      </c>
      <c r="E546" s="24">
        <v>268.58193424439492</v>
      </c>
      <c r="F546" s="24">
        <v>22.540316320722084</v>
      </c>
      <c r="G546" s="24">
        <v>7.5134387735740287</v>
      </c>
      <c r="H546" s="24">
        <v>171.18225896287908</v>
      </c>
      <c r="I546" s="24">
        <v>1497.1012106507922</v>
      </c>
    </row>
    <row r="547" spans="1:9">
      <c r="A547" s="26" t="s">
        <v>1559</v>
      </c>
      <c r="B547" s="24">
        <v>2254.0316320722086</v>
      </c>
      <c r="C547" s="24">
        <v>69.074703593474368</v>
      </c>
      <c r="D547" s="24">
        <v>2069.0623989221485</v>
      </c>
      <c r="E547" s="24">
        <v>805.74580273318475</v>
      </c>
      <c r="F547" s="24">
        <v>67.620948962166253</v>
      </c>
      <c r="G547" s="24">
        <v>22.540316320722084</v>
      </c>
      <c r="H547" s="24">
        <v>513.54677688863717</v>
      </c>
      <c r="I547" s="24">
        <v>4491.3036319523762</v>
      </c>
    </row>
    <row r="548" spans="1:9">
      <c r="A548" s="26" t="s">
        <v>1569</v>
      </c>
      <c r="B548" s="24">
        <v>1502.6877547148058</v>
      </c>
      <c r="C548" s="24">
        <v>46.049802395649579</v>
      </c>
      <c r="D548" s="24">
        <v>1379.3749326147656</v>
      </c>
      <c r="E548" s="24">
        <v>537.16386848878983</v>
      </c>
      <c r="F548" s="24">
        <v>45.080632641444168</v>
      </c>
      <c r="G548" s="24">
        <v>15.026877547148057</v>
      </c>
      <c r="H548" s="24">
        <v>342.36451792575815</v>
      </c>
      <c r="I548" s="24">
        <v>2994.2024213015843</v>
      </c>
    </row>
    <row r="549" spans="1:9">
      <c r="A549" s="26" t="s">
        <v>1557</v>
      </c>
      <c r="B549" s="24">
        <v>101.82398175700183</v>
      </c>
      <c r="C549" s="24">
        <v>3.1203915945519096</v>
      </c>
      <c r="D549" s="24">
        <v>93.468152338333326</v>
      </c>
      <c r="E549" s="24">
        <v>36.398888441001382</v>
      </c>
      <c r="F549" s="24">
        <v>3.0547194527100543</v>
      </c>
      <c r="G549" s="24">
        <v>1.0182398175700182</v>
      </c>
      <c r="H549" s="24">
        <v>23.199043392839361</v>
      </c>
      <c r="I549" s="24">
        <v>202.89086123633621</v>
      </c>
    </row>
    <row r="550" spans="1:9">
      <c r="A550" s="26" t="s">
        <v>671</v>
      </c>
      <c r="B550" s="24">
        <v>3005.3755094296116</v>
      </c>
      <c r="C550" s="24">
        <v>92.099604791299157</v>
      </c>
      <c r="D550" s="24">
        <v>2758.7498652295312</v>
      </c>
      <c r="E550" s="24">
        <v>1074.3277369775797</v>
      </c>
      <c r="F550" s="24">
        <v>90.161265282888337</v>
      </c>
      <c r="G550" s="24">
        <v>30.053755094296115</v>
      </c>
      <c r="H550" s="24">
        <v>684.7290358515163</v>
      </c>
      <c r="I550" s="24">
        <v>5988.4048426031686</v>
      </c>
    </row>
    <row r="551" spans="1:9">
      <c r="A551" s="26" t="s">
        <v>1561</v>
      </c>
      <c r="B551" s="24">
        <v>61.094389054201095</v>
      </c>
      <c r="C551" s="24">
        <v>1.8722349567311456</v>
      </c>
      <c r="D551" s="24">
        <v>56.080891402999988</v>
      </c>
      <c r="E551" s="24">
        <v>21.839333064600829</v>
      </c>
      <c r="F551" s="24">
        <v>1.8328316716260324</v>
      </c>
      <c r="G551" s="24">
        <v>0.61094389054201093</v>
      </c>
      <c r="H551" s="24">
        <v>13.919426035703614</v>
      </c>
      <c r="I551" s="24">
        <v>121.7345167418017</v>
      </c>
    </row>
    <row r="552" spans="1:9">
      <c r="A552" s="26" t="s">
        <v>1551</v>
      </c>
      <c r="B552" s="24">
        <v>183.28316716260329</v>
      </c>
      <c r="C552" s="24">
        <v>5.6167048701934377</v>
      </c>
      <c r="D552" s="24">
        <v>168.24267420899997</v>
      </c>
      <c r="E552" s="24">
        <v>65.517999193802495</v>
      </c>
      <c r="F552" s="24">
        <v>5.498495014878098</v>
      </c>
      <c r="G552" s="24">
        <v>1.8328316716260329</v>
      </c>
      <c r="H552" s="24">
        <v>41.758278107110847</v>
      </c>
      <c r="I552" s="24">
        <v>365.20355022540514</v>
      </c>
    </row>
    <row r="553" spans="1:9">
      <c r="A553" s="26" t="s">
        <v>1570</v>
      </c>
      <c r="B553" s="24">
        <v>1502.6877547148058</v>
      </c>
      <c r="C553" s="24">
        <v>46.049802395649579</v>
      </c>
      <c r="D553" s="24">
        <v>1379.3749326147656</v>
      </c>
      <c r="E553" s="24">
        <v>537.16386848878983</v>
      </c>
      <c r="F553" s="24">
        <v>45.080632641444168</v>
      </c>
      <c r="G553" s="24">
        <v>15.026877547148057</v>
      </c>
      <c r="H553" s="24">
        <v>342.36451792575815</v>
      </c>
      <c r="I553" s="24">
        <v>2994.2024213015843</v>
      </c>
    </row>
    <row r="554" spans="1:9">
      <c r="A554" s="26" t="s">
        <v>1556</v>
      </c>
      <c r="B554" s="24">
        <v>101.82398175700183</v>
      </c>
      <c r="C554" s="24">
        <v>3.1203915945519096</v>
      </c>
      <c r="D554" s="24">
        <v>93.468152338333326</v>
      </c>
      <c r="E554" s="24">
        <v>36.398888441001382</v>
      </c>
      <c r="F554" s="24">
        <v>3.0547194527100543</v>
      </c>
      <c r="G554" s="24">
        <v>1.0182398175700182</v>
      </c>
      <c r="H554" s="24">
        <v>23.199043392839361</v>
      </c>
      <c r="I554" s="24">
        <v>202.89086123633621</v>
      </c>
    </row>
    <row r="555" spans="1:9">
      <c r="A555" s="26" t="s">
        <v>1560</v>
      </c>
      <c r="B555" s="24">
        <v>1889.6188853914127</v>
      </c>
      <c r="C555" s="24">
        <v>57.907290454946832</v>
      </c>
      <c r="D555" s="24">
        <v>1734.5539115004322</v>
      </c>
      <c r="E555" s="24">
        <v>675.47964456459511</v>
      </c>
      <c r="F555" s="24">
        <v>56.688566561742377</v>
      </c>
      <c r="G555" s="24">
        <v>18.896188853914126</v>
      </c>
      <c r="H555" s="24">
        <v>430.5208828185477</v>
      </c>
      <c r="I555" s="24">
        <v>3765.1876939996619</v>
      </c>
    </row>
    <row r="556" spans="1:9">
      <c r="A556" s="26" t="s">
        <v>1568</v>
      </c>
      <c r="B556" s="24">
        <v>1713.0640403748785</v>
      </c>
      <c r="C556" s="24">
        <v>52.496774731040517</v>
      </c>
      <c r="D556" s="24">
        <v>1572.4874231808328</v>
      </c>
      <c r="E556" s="24">
        <v>612.36681007722041</v>
      </c>
      <c r="F556" s="24">
        <v>51.391921211246355</v>
      </c>
      <c r="G556" s="24">
        <v>17.130640403748785</v>
      </c>
      <c r="H556" s="24">
        <v>390.29555043536436</v>
      </c>
      <c r="I556" s="24">
        <v>3413.3907602838062</v>
      </c>
    </row>
    <row r="557" spans="1:9">
      <c r="A557" s="26" t="s">
        <v>1542</v>
      </c>
      <c r="B557" s="24">
        <v>751.3438773574029</v>
      </c>
      <c r="C557" s="24">
        <v>23.024901197824789</v>
      </c>
      <c r="D557" s="24">
        <v>689.68746630738281</v>
      </c>
      <c r="E557" s="24">
        <v>268.58193424439492</v>
      </c>
      <c r="F557" s="24">
        <v>22.540316320722084</v>
      </c>
      <c r="G557" s="24">
        <v>7.5134387735740287</v>
      </c>
      <c r="H557" s="24">
        <v>171.18225896287908</v>
      </c>
      <c r="I557" s="24">
        <v>1497.1012106507922</v>
      </c>
    </row>
    <row r="558" spans="1:9">
      <c r="A558" s="26" t="s">
        <v>1550</v>
      </c>
      <c r="B558" s="24">
        <v>366.56633432520658</v>
      </c>
      <c r="C558" s="24">
        <v>11.233409740386874</v>
      </c>
      <c r="D558" s="24">
        <v>336.48534841799994</v>
      </c>
      <c r="E558" s="24">
        <v>131.03599838760499</v>
      </c>
      <c r="F558" s="24">
        <v>10.996990029756196</v>
      </c>
      <c r="G558" s="24">
        <v>3.6656633432520658</v>
      </c>
      <c r="H558" s="24">
        <v>83.516556214221694</v>
      </c>
      <c r="I558" s="24">
        <v>730.40710045081028</v>
      </c>
    </row>
    <row r="559" spans="1:9">
      <c r="A559" s="26" t="s">
        <v>1549</v>
      </c>
      <c r="B559" s="24">
        <v>376.74873250090673</v>
      </c>
      <c r="C559" s="24">
        <v>11.545448899842064</v>
      </c>
      <c r="D559" s="24">
        <v>345.8321636518333</v>
      </c>
      <c r="E559" s="24">
        <v>134.6758872317051</v>
      </c>
      <c r="F559" s="24">
        <v>11.302461975027201</v>
      </c>
      <c r="G559" s="24">
        <v>3.7674873250090677</v>
      </c>
      <c r="H559" s="24">
        <v>85.836460553505631</v>
      </c>
      <c r="I559" s="24">
        <v>750.6961865744438</v>
      </c>
    </row>
    <row r="560" spans="1:9">
      <c r="A560" s="26" t="s">
        <v>1563</v>
      </c>
      <c r="B560" s="24">
        <v>1502.6877547148058</v>
      </c>
      <c r="C560" s="24">
        <v>46.049802395649579</v>
      </c>
      <c r="D560" s="24">
        <v>1379.3749326147656</v>
      </c>
      <c r="E560" s="24">
        <v>537.16386848878983</v>
      </c>
      <c r="F560" s="24">
        <v>45.080632641444168</v>
      </c>
      <c r="G560" s="24">
        <v>15.026877547148057</v>
      </c>
      <c r="H560" s="24">
        <v>342.36451792575815</v>
      </c>
      <c r="I560" s="24">
        <v>2994.2024213015843</v>
      </c>
    </row>
    <row r="561" spans="1:9">
      <c r="A561" s="26" t="s">
        <v>1545</v>
      </c>
      <c r="B561" s="24">
        <v>203.64796351400366</v>
      </c>
      <c r="C561" s="24">
        <v>6.2407831891038192</v>
      </c>
      <c r="D561" s="24">
        <v>186.93630467666665</v>
      </c>
      <c r="E561" s="24">
        <v>72.797776882002765</v>
      </c>
      <c r="F561" s="24">
        <v>6.1094389054201086</v>
      </c>
      <c r="G561" s="24">
        <v>2.0364796351400365</v>
      </c>
      <c r="H561" s="24">
        <v>46.398086785678721</v>
      </c>
      <c r="I561" s="24">
        <v>405.78172247267241</v>
      </c>
    </row>
    <row r="562" spans="1:9">
      <c r="A562" s="26" t="s">
        <v>1573</v>
      </c>
      <c r="B562" s="24">
        <v>1502.6877547148058</v>
      </c>
      <c r="C562" s="24">
        <v>46.049802395649579</v>
      </c>
      <c r="D562" s="24">
        <v>1379.3749326147656</v>
      </c>
      <c r="E562" s="24">
        <v>537.16386848878983</v>
      </c>
      <c r="F562" s="24">
        <v>45.080632641444168</v>
      </c>
      <c r="G562" s="24">
        <v>15.026877547148057</v>
      </c>
      <c r="H562" s="24">
        <v>342.36451792575815</v>
      </c>
      <c r="I562" s="24">
        <v>2994.2024213015843</v>
      </c>
    </row>
    <row r="563" spans="1:9">
      <c r="A563" s="26" t="s">
        <v>1564</v>
      </c>
      <c r="B563" s="24">
        <v>7164.4564289165901</v>
      </c>
      <c r="C563" s="24">
        <v>219.55446285410494</v>
      </c>
      <c r="D563" s="24">
        <v>6576.5303356277309</v>
      </c>
      <c r="E563" s="24">
        <v>2561.0690703383134</v>
      </c>
      <c r="F563" s="24">
        <v>214.93369286749765</v>
      </c>
      <c r="G563" s="24">
        <v>71.644564289165899</v>
      </c>
      <c r="H563" s="24">
        <v>1632.3122776439027</v>
      </c>
      <c r="I563" s="24">
        <v>14275.642241353784</v>
      </c>
    </row>
    <row r="564" spans="1:9">
      <c r="A564" s="26" t="s">
        <v>1574</v>
      </c>
      <c r="B564" s="24">
        <v>8655.4814671572803</v>
      </c>
      <c r="C564" s="24">
        <v>265.24686179894155</v>
      </c>
      <c r="D564" s="24">
        <v>7945.1996118610505</v>
      </c>
      <c r="E564" s="24">
        <v>3094.0638824954294</v>
      </c>
      <c r="F564" s="24">
        <v>259.66444401471841</v>
      </c>
      <c r="G564" s="24">
        <v>86.554814671572814</v>
      </c>
      <c r="H564" s="24">
        <v>1972.019623252367</v>
      </c>
      <c r="I564" s="24">
        <v>17246.605946697127</v>
      </c>
    </row>
    <row r="565" spans="1:9">
      <c r="A565" s="26" t="s">
        <v>1576</v>
      </c>
      <c r="B565" s="24">
        <v>3005.3755094296116</v>
      </c>
      <c r="C565" s="24">
        <v>92.099604791299157</v>
      </c>
      <c r="D565" s="24">
        <v>2758.7498652295312</v>
      </c>
      <c r="E565" s="24">
        <v>1074.3277369775797</v>
      </c>
      <c r="F565" s="24">
        <v>90.161265282888337</v>
      </c>
      <c r="G565" s="24">
        <v>30.053755094296115</v>
      </c>
      <c r="H565" s="24">
        <v>684.7290358515163</v>
      </c>
      <c r="I565" s="24">
        <v>5988.4048426031686</v>
      </c>
    </row>
    <row r="566" spans="1:9">
      <c r="A566" s="26" t="s">
        <v>1553</v>
      </c>
      <c r="B566" s="24">
        <v>1863.3328158463592</v>
      </c>
      <c r="C566" s="24">
        <v>57.101754970605477</v>
      </c>
      <c r="D566" s="24">
        <v>1710.4249164423095</v>
      </c>
      <c r="E566" s="24">
        <v>666.08319692609939</v>
      </c>
      <c r="F566" s="24">
        <v>55.899984475390767</v>
      </c>
      <c r="G566" s="24">
        <v>18.633328158463591</v>
      </c>
      <c r="H566" s="24">
        <v>424.5320022279401</v>
      </c>
      <c r="I566" s="24">
        <v>3712.8110024139646</v>
      </c>
    </row>
    <row r="567" spans="1:9">
      <c r="A567" s="26" t="s">
        <v>1566</v>
      </c>
      <c r="B567" s="24">
        <v>751.3438773574029</v>
      </c>
      <c r="C567" s="24">
        <v>23.024901197824789</v>
      </c>
      <c r="D567" s="24">
        <v>689.68746630738281</v>
      </c>
      <c r="E567" s="24">
        <v>268.58193424439492</v>
      </c>
      <c r="F567" s="24">
        <v>22.540316320722084</v>
      </c>
      <c r="G567" s="24">
        <v>7.5134387735740287</v>
      </c>
      <c r="H567" s="24">
        <v>171.18225896287908</v>
      </c>
      <c r="I567" s="24">
        <v>1497.1012106507922</v>
      </c>
    </row>
    <row r="568" spans="1:9">
      <c r="A568" s="26" t="s">
        <v>1543</v>
      </c>
      <c r="B568" s="24">
        <v>122.18877810840219</v>
      </c>
      <c r="C568" s="24">
        <v>3.7444699134622912</v>
      </c>
      <c r="D568" s="24">
        <v>112.16178280599998</v>
      </c>
      <c r="E568" s="24">
        <v>43.678666129201659</v>
      </c>
      <c r="F568" s="24">
        <v>3.6656633432520649</v>
      </c>
      <c r="G568" s="24">
        <v>1.2218877810840219</v>
      </c>
      <c r="H568" s="24">
        <v>27.838852071407228</v>
      </c>
      <c r="I568" s="24">
        <v>243.4690334836034</v>
      </c>
    </row>
    <row r="569" spans="1:9">
      <c r="A569" s="26" t="s">
        <v>1554</v>
      </c>
      <c r="B569" s="24">
        <v>961.72016301747567</v>
      </c>
      <c r="C569" s="24">
        <v>29.471873533215728</v>
      </c>
      <c r="D569" s="24">
        <v>882.79995687345001</v>
      </c>
      <c r="E569" s="24">
        <v>343.78487583282549</v>
      </c>
      <c r="F569" s="24">
        <v>28.851604890524264</v>
      </c>
      <c r="G569" s="24">
        <v>9.6172016301747583</v>
      </c>
      <c r="H569" s="24">
        <v>219.11329147248523</v>
      </c>
      <c r="I569" s="24">
        <v>1916.2895496330143</v>
      </c>
    </row>
    <row r="570" spans="1:9">
      <c r="A570" s="26" t="s">
        <v>1575</v>
      </c>
      <c r="B570" s="24">
        <v>3756.7193867870142</v>
      </c>
      <c r="C570" s="24">
        <v>115.12450598912395</v>
      </c>
      <c r="D570" s="24">
        <v>3448.4373315369144</v>
      </c>
      <c r="E570" s="24">
        <v>1342.9096712219746</v>
      </c>
      <c r="F570" s="24">
        <v>112.70158160361044</v>
      </c>
      <c r="G570" s="24">
        <v>37.567193867870145</v>
      </c>
      <c r="H570" s="24">
        <v>855.91129481439532</v>
      </c>
      <c r="I570" s="24">
        <v>7485.506053253961</v>
      </c>
    </row>
    <row r="571" spans="1:9">
      <c r="A571" s="26" t="s">
        <v>1544</v>
      </c>
      <c r="B571" s="24">
        <v>3906.9881622584949</v>
      </c>
      <c r="C571" s="24">
        <v>119.7294862286889</v>
      </c>
      <c r="D571" s="24">
        <v>3586.3748247983908</v>
      </c>
      <c r="E571" s="24">
        <v>1396.6260580708536</v>
      </c>
      <c r="F571" s="24">
        <v>117.20964486775483</v>
      </c>
      <c r="G571" s="24">
        <v>39.069881622584951</v>
      </c>
      <c r="H571" s="24">
        <v>890.14774660697117</v>
      </c>
      <c r="I571" s="24">
        <v>7784.9262953841198</v>
      </c>
    </row>
    <row r="572" spans="1:9">
      <c r="A572" s="26" t="s">
        <v>1555</v>
      </c>
      <c r="B572" s="24">
        <v>224.01275986540401</v>
      </c>
      <c r="C572" s="24">
        <v>6.8648615080142008</v>
      </c>
      <c r="D572" s="24">
        <v>205.6299351443333</v>
      </c>
      <c r="E572" s="24">
        <v>80.077554570203034</v>
      </c>
      <c r="F572" s="24">
        <v>6.7203827959621192</v>
      </c>
      <c r="G572" s="24">
        <v>2.2401275986540403</v>
      </c>
      <c r="H572" s="24">
        <v>51.037895464246589</v>
      </c>
      <c r="I572" s="24">
        <v>446.35989471993958</v>
      </c>
    </row>
    <row r="573" spans="1:9">
      <c r="A573" s="26" t="s">
        <v>1572</v>
      </c>
      <c r="B573" s="24">
        <v>71.276787229901288</v>
      </c>
      <c r="C573" s="24">
        <v>2.1842741161863368</v>
      </c>
      <c r="D573" s="24">
        <v>65.427706636833335</v>
      </c>
      <c r="E573" s="24">
        <v>25.479221908700971</v>
      </c>
      <c r="F573" s="24">
        <v>2.1383036168970384</v>
      </c>
      <c r="G573" s="24">
        <v>0.71276787229901295</v>
      </c>
      <c r="H573" s="24">
        <v>16.239330374987553</v>
      </c>
      <c r="I573" s="24">
        <v>142.02360286543535</v>
      </c>
    </row>
    <row r="574" spans="1:9">
      <c r="A574" s="26" t="s">
        <v>1552</v>
      </c>
      <c r="B574" s="24">
        <v>570.2142978392103</v>
      </c>
      <c r="C574" s="24">
        <v>17.474192929490695</v>
      </c>
      <c r="D574" s="24">
        <v>523.42165309466657</v>
      </c>
      <c r="E574" s="24">
        <v>203.83377526960777</v>
      </c>
      <c r="F574" s="24">
        <v>17.106428935176304</v>
      </c>
      <c r="G574" s="24">
        <v>5.7021429783921027</v>
      </c>
      <c r="H574" s="24">
        <v>129.91464299990039</v>
      </c>
      <c r="I574" s="24">
        <v>1136.1888229234826</v>
      </c>
    </row>
    <row r="575" spans="1:9">
      <c r="A575" s="26" t="s">
        <v>1558</v>
      </c>
      <c r="B575" s="24">
        <v>101.82398175700183</v>
      </c>
      <c r="C575" s="24">
        <v>3.1203915945519096</v>
      </c>
      <c r="D575" s="24">
        <v>93.468152338333326</v>
      </c>
      <c r="E575" s="24">
        <v>36.398888441001382</v>
      </c>
      <c r="F575" s="24">
        <v>3.0547194527100543</v>
      </c>
      <c r="G575" s="24">
        <v>1.0182398175700182</v>
      </c>
      <c r="H575" s="24">
        <v>23.199043392839361</v>
      </c>
      <c r="I575" s="24">
        <v>202.89086123633621</v>
      </c>
    </row>
    <row r="576" spans="1:9">
      <c r="A576" s="26" t="s">
        <v>1547</v>
      </c>
      <c r="B576" s="24">
        <v>122.18877810840219</v>
      </c>
      <c r="C576" s="24">
        <v>3.7444699134622912</v>
      </c>
      <c r="D576" s="24">
        <v>112.16178280599998</v>
      </c>
      <c r="E576" s="24">
        <v>43.678666129201659</v>
      </c>
      <c r="F576" s="24">
        <v>3.6656633432520649</v>
      </c>
      <c r="G576" s="24">
        <v>1.2218877810840219</v>
      </c>
      <c r="H576" s="24">
        <v>27.838852071407228</v>
      </c>
      <c r="I576" s="24">
        <v>243.4690334836034</v>
      </c>
    </row>
    <row r="577" spans="1:9">
      <c r="A577" s="26" t="s">
        <v>1562</v>
      </c>
      <c r="B577" s="24">
        <v>122.18877810840219</v>
      </c>
      <c r="C577" s="24">
        <v>3.7444699134622912</v>
      </c>
      <c r="D577" s="24">
        <v>112.16178280599998</v>
      </c>
      <c r="E577" s="24">
        <v>43.678666129201659</v>
      </c>
      <c r="F577" s="24">
        <v>3.6656633432520649</v>
      </c>
      <c r="G577" s="24">
        <v>1.2218877810840219</v>
      </c>
      <c r="H577" s="24">
        <v>27.838852071407228</v>
      </c>
      <c r="I577" s="24">
        <v>243.4690334836034</v>
      </c>
    </row>
    <row r="578" spans="1:9">
      <c r="A578" s="26" t="s">
        <v>1571</v>
      </c>
      <c r="B578" s="24">
        <v>3005.3755094296116</v>
      </c>
      <c r="C578" s="24">
        <v>92.099604791299157</v>
      </c>
      <c r="D578" s="24">
        <v>2758.7498652295312</v>
      </c>
      <c r="E578" s="24">
        <v>1074.3277369775797</v>
      </c>
      <c r="F578" s="24">
        <v>90.161265282888337</v>
      </c>
      <c r="G578" s="24">
        <v>30.053755094296115</v>
      </c>
      <c r="H578" s="24">
        <v>684.7290358515163</v>
      </c>
      <c r="I578" s="24">
        <v>5988.4048426031686</v>
      </c>
    </row>
    <row r="579" spans="1:9">
      <c r="A579" s="26" t="s">
        <v>1565</v>
      </c>
      <c r="B579" s="24">
        <v>1502.6877547148058</v>
      </c>
      <c r="C579" s="24">
        <v>46.049802395649579</v>
      </c>
      <c r="D579" s="24">
        <v>1379.3749326147656</v>
      </c>
      <c r="E579" s="24">
        <v>537.16386848878983</v>
      </c>
      <c r="F579" s="24">
        <v>45.080632641444168</v>
      </c>
      <c r="G579" s="24">
        <v>15.026877547148057</v>
      </c>
      <c r="H579" s="24">
        <v>342.36451792575815</v>
      </c>
      <c r="I579" s="24">
        <v>2994.2024213015843</v>
      </c>
    </row>
    <row r="580" spans="1:9">
      <c r="A580" s="26" t="s">
        <v>1567</v>
      </c>
      <c r="B580" s="24">
        <v>2704.8379584866507</v>
      </c>
      <c r="C580" s="24">
        <v>82.889644312169239</v>
      </c>
      <c r="D580" s="24">
        <v>2482.8748787065783</v>
      </c>
      <c r="E580" s="24">
        <v>966.8949632798217</v>
      </c>
      <c r="F580" s="24">
        <v>81.1451387545995</v>
      </c>
      <c r="G580" s="24">
        <v>27.048379584866503</v>
      </c>
      <c r="H580" s="24">
        <v>616.2561322663646</v>
      </c>
      <c r="I580" s="24">
        <v>5389.5643583428518</v>
      </c>
    </row>
    <row r="581" spans="1:9">
      <c r="A581" s="26" t="s">
        <v>1548</v>
      </c>
      <c r="B581" s="24">
        <v>274.92475074390495</v>
      </c>
      <c r="C581" s="24">
        <v>8.4250573052901565</v>
      </c>
      <c r="D581" s="24">
        <v>252.36401131349999</v>
      </c>
      <c r="E581" s="24">
        <v>98.276998790703743</v>
      </c>
      <c r="F581" s="24">
        <v>8.2477425223171466</v>
      </c>
      <c r="G581" s="24">
        <v>2.7492475074390494</v>
      </c>
      <c r="H581" s="24">
        <v>62.637417160666274</v>
      </c>
      <c r="I581" s="24">
        <v>547.80532533810765</v>
      </c>
    </row>
    <row r="582" spans="1:9">
      <c r="A582" s="26" t="s">
        <v>1541</v>
      </c>
      <c r="B582" s="24">
        <v>3066.4698984838128</v>
      </c>
      <c r="C582" s="24">
        <v>93.971839748030305</v>
      </c>
      <c r="D582" s="24">
        <v>2814.8307566325311</v>
      </c>
      <c r="E582" s="24">
        <v>1096.1670700421805</v>
      </c>
      <c r="F582" s="24">
        <v>91.994096954514376</v>
      </c>
      <c r="G582" s="24">
        <v>30.664698984838125</v>
      </c>
      <c r="H582" s="24">
        <v>698.64846188722004</v>
      </c>
      <c r="I582" s="24">
        <v>6110.1393593449702</v>
      </c>
    </row>
    <row r="583" spans="1:9">
      <c r="A583" s="25" t="s">
        <v>5</v>
      </c>
      <c r="B583" s="24">
        <v>12242.290113547373</v>
      </c>
      <c r="C583" s="24">
        <v>924.5296767846969</v>
      </c>
      <c r="D583" s="24">
        <v>33120.861271396272</v>
      </c>
      <c r="E583" s="24">
        <v>6515.4369498900533</v>
      </c>
      <c r="F583" s="24">
        <v>367.26870340642108</v>
      </c>
      <c r="G583" s="24">
        <v>122.42290113547375</v>
      </c>
      <c r="H583" s="24">
        <v>9146.9102942734698</v>
      </c>
      <c r="I583" s="24">
        <v>79012.215500555423</v>
      </c>
    </row>
    <row r="584" spans="1:9">
      <c r="A584" s="26" t="s">
        <v>1373</v>
      </c>
      <c r="B584" s="24">
        <v>657.66706693087667</v>
      </c>
      <c r="C584" s="24">
        <v>49.666583227650456</v>
      </c>
      <c r="D584" s="24">
        <v>1779.283082213436</v>
      </c>
      <c r="E584" s="24">
        <v>350.01525603983697</v>
      </c>
      <c r="F584" s="24">
        <v>19.730012007926295</v>
      </c>
      <c r="G584" s="24">
        <v>6.5766706693087658</v>
      </c>
      <c r="H584" s="24">
        <v>491.38042056835093</v>
      </c>
      <c r="I584" s="24">
        <v>4244.608773194921</v>
      </c>
    </row>
    <row r="585" spans="1:9">
      <c r="A585" s="26" t="s">
        <v>1376</v>
      </c>
      <c r="B585" s="24">
        <v>92.439945746889407</v>
      </c>
      <c r="C585" s="24">
        <v>6.9810037477213776</v>
      </c>
      <c r="D585" s="24">
        <v>250.09133018584819</v>
      </c>
      <c r="E585" s="24">
        <v>49.197219848484231</v>
      </c>
      <c r="F585" s="24">
        <v>2.7731983724066813</v>
      </c>
      <c r="G585" s="24">
        <v>0.92439945746889407</v>
      </c>
      <c r="H585" s="24">
        <v>69.067133968555879</v>
      </c>
      <c r="I585" s="24">
        <v>596.61099732723744</v>
      </c>
    </row>
    <row r="586" spans="1:9">
      <c r="A586" s="26" t="s">
        <v>1381</v>
      </c>
      <c r="B586" s="24">
        <v>606.31154151593796</v>
      </c>
      <c r="C586" s="24">
        <v>45.788247812249686</v>
      </c>
      <c r="D586" s="24">
        <v>1640.3434543324092</v>
      </c>
      <c r="E586" s="24">
        <v>322.68346723512343</v>
      </c>
      <c r="F586" s="24">
        <v>18.189346245478138</v>
      </c>
      <c r="G586" s="24">
        <v>6.0631154151593805</v>
      </c>
      <c r="H586" s="24">
        <v>453.00979058581987</v>
      </c>
      <c r="I586" s="24">
        <v>3913.1582191242333</v>
      </c>
    </row>
    <row r="587" spans="1:9">
      <c r="A587" s="26" t="s">
        <v>1374</v>
      </c>
      <c r="B587" s="24">
        <v>41.084420331950845</v>
      </c>
      <c r="C587" s="24">
        <v>3.1026683323206119</v>
      </c>
      <c r="D587" s="24">
        <v>111.15170230482141</v>
      </c>
      <c r="E587" s="24">
        <v>21.865431043770769</v>
      </c>
      <c r="F587" s="24">
        <v>1.2325326099585252</v>
      </c>
      <c r="G587" s="24">
        <v>0.41084420331950849</v>
      </c>
      <c r="H587" s="24">
        <v>30.696503986024833</v>
      </c>
      <c r="I587" s="24">
        <v>265.16044325654997</v>
      </c>
    </row>
    <row r="588" spans="1:9">
      <c r="A588" s="26" t="s">
        <v>1371</v>
      </c>
      <c r="B588" s="24">
        <v>30.813315248963136</v>
      </c>
      <c r="C588" s="24">
        <v>2.327001249240459</v>
      </c>
      <c r="D588" s="24">
        <v>83.363776728616074</v>
      </c>
      <c r="E588" s="24">
        <v>16.399073282828077</v>
      </c>
      <c r="F588" s="24">
        <v>0.92439945746889396</v>
      </c>
      <c r="G588" s="24">
        <v>0.30813315248963136</v>
      </c>
      <c r="H588" s="24">
        <v>23.022377989518628</v>
      </c>
      <c r="I588" s="24">
        <v>198.87033244241249</v>
      </c>
    </row>
    <row r="589" spans="1:9">
      <c r="A589" s="26" t="s">
        <v>1370</v>
      </c>
      <c r="B589" s="24">
        <v>30.813315248963136</v>
      </c>
      <c r="C589" s="24">
        <v>2.327001249240459</v>
      </c>
      <c r="D589" s="24">
        <v>83.363776728616074</v>
      </c>
      <c r="E589" s="24">
        <v>16.399073282828077</v>
      </c>
      <c r="F589" s="24">
        <v>0.92439945746889396</v>
      </c>
      <c r="G589" s="24">
        <v>0.30813315248963136</v>
      </c>
      <c r="H589" s="24">
        <v>23.022377989518628</v>
      </c>
      <c r="I589" s="24">
        <v>198.87033244241249</v>
      </c>
    </row>
    <row r="590" spans="1:9">
      <c r="A590" s="26" t="s">
        <v>1372</v>
      </c>
      <c r="B590" s="24">
        <v>606.31154151593807</v>
      </c>
      <c r="C590" s="24">
        <v>45.788247812249693</v>
      </c>
      <c r="D590" s="24">
        <v>1640.3434543324092</v>
      </c>
      <c r="E590" s="24">
        <v>322.68346723512349</v>
      </c>
      <c r="F590" s="24">
        <v>18.189346245478138</v>
      </c>
      <c r="G590" s="24">
        <v>6.0631154151593805</v>
      </c>
      <c r="H590" s="24">
        <v>453.00979058581987</v>
      </c>
      <c r="I590" s="24">
        <v>3913.1582191242337</v>
      </c>
    </row>
    <row r="591" spans="1:9">
      <c r="A591" s="26" t="s">
        <v>5</v>
      </c>
      <c r="B591" s="24">
        <v>1098.2384108762642</v>
      </c>
      <c r="C591" s="24">
        <v>82.938240608787424</v>
      </c>
      <c r="D591" s="24">
        <v>2971.2252946284239</v>
      </c>
      <c r="E591" s="24">
        <v>584.49056962744532</v>
      </c>
      <c r="F591" s="24">
        <v>32.947152326287913</v>
      </c>
      <c r="G591" s="24">
        <v>10.982384108762641</v>
      </c>
      <c r="H591" s="24">
        <v>820.55629566352559</v>
      </c>
      <c r="I591" s="24">
        <v>7088.0733250323919</v>
      </c>
    </row>
    <row r="592" spans="1:9">
      <c r="A592" s="26" t="s">
        <v>1368</v>
      </c>
      <c r="B592" s="24">
        <v>51.355525414938555</v>
      </c>
      <c r="C592" s="24">
        <v>3.8783354154007652</v>
      </c>
      <c r="D592" s="24">
        <v>138.93962788102678</v>
      </c>
      <c r="E592" s="24">
        <v>27.331788804713462</v>
      </c>
      <c r="F592" s="24">
        <v>1.5406657624481563</v>
      </c>
      <c r="G592" s="24">
        <v>0.51355525414938563</v>
      </c>
      <c r="H592" s="24">
        <v>38.370629982531042</v>
      </c>
      <c r="I592" s="24">
        <v>331.45055407068747</v>
      </c>
    </row>
    <row r="593" spans="1:9">
      <c r="A593" s="26" t="s">
        <v>1375</v>
      </c>
      <c r="B593" s="24">
        <v>2703.9685195471675</v>
      </c>
      <c r="C593" s="24">
        <v>204.20191959399315</v>
      </c>
      <c r="D593" s="24">
        <v>7315.4422405853184</v>
      </c>
      <c r="E593" s="24">
        <v>1439.0719579583788</v>
      </c>
      <c r="F593" s="24">
        <v>81.119055586415001</v>
      </c>
      <c r="G593" s="24">
        <v>27.039685195471677</v>
      </c>
      <c r="H593" s="24">
        <v>2020.288463795493</v>
      </c>
      <c r="I593" s="24">
        <v>17451.517762739211</v>
      </c>
    </row>
    <row r="594" spans="1:9">
      <c r="A594" s="26" t="s">
        <v>1380</v>
      </c>
      <c r="B594" s="24">
        <v>2879.9798222007057</v>
      </c>
      <c r="C594" s="24">
        <v>217.49417710818602</v>
      </c>
      <c r="D594" s="24">
        <v>7791.6314080789452</v>
      </c>
      <c r="E594" s="24">
        <v>1532.7464693668364</v>
      </c>
      <c r="F594" s="24">
        <v>86.399394666021152</v>
      </c>
      <c r="G594" s="24">
        <v>28.799798222007063</v>
      </c>
      <c r="H594" s="24">
        <v>2151.7965052826444</v>
      </c>
      <c r="I594" s="24">
        <v>18587.501540840109</v>
      </c>
    </row>
    <row r="595" spans="1:9">
      <c r="A595" s="26" t="s">
        <v>1378</v>
      </c>
      <c r="B595" s="24">
        <v>30.813315248963136</v>
      </c>
      <c r="C595" s="24">
        <v>2.327001249240459</v>
      </c>
      <c r="D595" s="24">
        <v>83.363776728616074</v>
      </c>
      <c r="E595" s="24">
        <v>16.399073282828077</v>
      </c>
      <c r="F595" s="24">
        <v>0.92439945746889396</v>
      </c>
      <c r="G595" s="24">
        <v>0.30813315248963136</v>
      </c>
      <c r="H595" s="24">
        <v>23.022377989518628</v>
      </c>
      <c r="I595" s="24">
        <v>198.87033244241249</v>
      </c>
    </row>
    <row r="596" spans="1:9">
      <c r="A596" s="26" t="s">
        <v>1369</v>
      </c>
      <c r="B596" s="24">
        <v>2000.8280870025953</v>
      </c>
      <c r="C596" s="24">
        <v>151.10121778042395</v>
      </c>
      <c r="D596" s="24">
        <v>5413.1333992969494</v>
      </c>
      <c r="E596" s="24">
        <v>1064.8554418759074</v>
      </c>
      <c r="F596" s="24">
        <v>60.024842610077854</v>
      </c>
      <c r="G596" s="24">
        <v>20.008280870025956</v>
      </c>
      <c r="H596" s="24">
        <v>1494.9323089332056</v>
      </c>
      <c r="I596" s="24">
        <v>12913.422123109971</v>
      </c>
    </row>
    <row r="597" spans="1:9">
      <c r="A597" s="26" t="s">
        <v>1377</v>
      </c>
      <c r="B597" s="24">
        <v>61.626630497926271</v>
      </c>
      <c r="C597" s="24">
        <v>4.6540024984809181</v>
      </c>
      <c r="D597" s="24">
        <v>166.72755345723215</v>
      </c>
      <c r="E597" s="24">
        <v>32.798146565656154</v>
      </c>
      <c r="F597" s="24">
        <v>1.8487989149377879</v>
      </c>
      <c r="G597" s="24">
        <v>0.61626630497926271</v>
      </c>
      <c r="H597" s="24">
        <v>46.044755979037255</v>
      </c>
      <c r="I597" s="24">
        <v>397.74066488482498</v>
      </c>
    </row>
    <row r="598" spans="1:9">
      <c r="A598" s="26" t="s">
        <v>1379</v>
      </c>
      <c r="B598" s="24">
        <v>61.626630497926271</v>
      </c>
      <c r="C598" s="24">
        <v>4.6540024984809181</v>
      </c>
      <c r="D598" s="24">
        <v>166.72755345723215</v>
      </c>
      <c r="E598" s="24">
        <v>32.798146565656154</v>
      </c>
      <c r="F598" s="24">
        <v>1.8487989149377879</v>
      </c>
      <c r="G598" s="24">
        <v>0.61626630497926271</v>
      </c>
      <c r="H598" s="24">
        <v>46.044755979037255</v>
      </c>
      <c r="I598" s="24">
        <v>397.74066488482498</v>
      </c>
    </row>
    <row r="599" spans="1:9">
      <c r="A599" s="26" t="s">
        <v>1382</v>
      </c>
      <c r="B599" s="24">
        <v>1288.4120257213683</v>
      </c>
      <c r="C599" s="24">
        <v>97.300026601030595</v>
      </c>
      <c r="D599" s="24">
        <v>3485.7298404563699</v>
      </c>
      <c r="E599" s="24">
        <v>685.70236787463739</v>
      </c>
      <c r="F599" s="24">
        <v>38.652360771641042</v>
      </c>
      <c r="G599" s="24">
        <v>12.884120257213684</v>
      </c>
      <c r="H599" s="24">
        <v>962.64580499486726</v>
      </c>
      <c r="I599" s="24">
        <v>8315.4612156389958</v>
      </c>
    </row>
    <row r="600" spans="1:9">
      <c r="A600" s="25" t="s">
        <v>4</v>
      </c>
      <c r="B600" s="24">
        <v>24843.119731228217</v>
      </c>
      <c r="C600" s="24">
        <v>1436.6230626920649</v>
      </c>
      <c r="D600" s="24">
        <v>41159.186952908851</v>
      </c>
      <c r="E600" s="24">
        <v>16258.291942950784</v>
      </c>
      <c r="F600" s="24">
        <v>745.29359193684627</v>
      </c>
      <c r="G600" s="24">
        <v>248.43119731228214</v>
      </c>
      <c r="H600" s="24">
        <v>10644.035369580068</v>
      </c>
      <c r="I600" s="24">
        <v>92261.031577615213</v>
      </c>
    </row>
    <row r="601" spans="1:9">
      <c r="A601" s="26" t="s">
        <v>1359</v>
      </c>
      <c r="B601" s="24">
        <v>766.25981485064244</v>
      </c>
      <c r="C601" s="24">
        <v>44.311122513523429</v>
      </c>
      <c r="D601" s="24">
        <v>1269.5116923779237</v>
      </c>
      <c r="E601" s="24">
        <v>501.46986001654028</v>
      </c>
      <c r="F601" s="24">
        <v>22.987794445519274</v>
      </c>
      <c r="G601" s="24">
        <v>7.662598148506425</v>
      </c>
      <c r="H601" s="24">
        <v>328.30403990307883</v>
      </c>
      <c r="I601" s="24">
        <v>2845.6941696306676</v>
      </c>
    </row>
    <row r="602" spans="1:9">
      <c r="A602" s="26" t="s">
        <v>1357</v>
      </c>
      <c r="B602" s="24">
        <v>1966.3121483126242</v>
      </c>
      <c r="C602" s="24">
        <v>113.70751384201614</v>
      </c>
      <c r="D602" s="24">
        <v>3257.7152223938501</v>
      </c>
      <c r="E602" s="24">
        <v>1286.830209092137</v>
      </c>
      <c r="F602" s="24">
        <v>58.989364449378726</v>
      </c>
      <c r="G602" s="24">
        <v>19.663121483126247</v>
      </c>
      <c r="H602" s="24">
        <v>842.46649699014324</v>
      </c>
      <c r="I602" s="24">
        <v>7302.3834836201786</v>
      </c>
    </row>
    <row r="603" spans="1:9">
      <c r="A603" s="26" t="s">
        <v>1349</v>
      </c>
      <c r="B603" s="24">
        <v>1219.9746905589277</v>
      </c>
      <c r="C603" s="24">
        <v>70.54845749322169</v>
      </c>
      <c r="D603" s="24">
        <v>2021.2101744779359</v>
      </c>
      <c r="E603" s="24">
        <v>798.39830491117982</v>
      </c>
      <c r="F603" s="24">
        <v>36.599240716767824</v>
      </c>
      <c r="G603" s="24">
        <v>12.199746905589278</v>
      </c>
      <c r="H603" s="24">
        <v>522.69819156322751</v>
      </c>
      <c r="I603" s="24">
        <v>4530.675883997922</v>
      </c>
    </row>
    <row r="604" spans="1:9">
      <c r="A604" s="26" t="s">
        <v>1356</v>
      </c>
      <c r="B604" s="24">
        <v>48.627643933626253</v>
      </c>
      <c r="C604" s="24">
        <v>2.8120298704518456</v>
      </c>
      <c r="D604" s="24">
        <v>80.564530920314354</v>
      </c>
      <c r="E604" s="24">
        <v>31.823798304081553</v>
      </c>
      <c r="F604" s="24">
        <v>1.4588293180087875</v>
      </c>
      <c r="G604" s="24">
        <v>0.48627643933626258</v>
      </c>
      <c r="H604" s="24">
        <v>20.834515454121437</v>
      </c>
      <c r="I604" s="24">
        <v>180.59070845541981</v>
      </c>
    </row>
    <row r="605" spans="1:9">
      <c r="A605" s="26" t="s">
        <v>1360</v>
      </c>
      <c r="B605" s="24">
        <v>622.7333806672392</v>
      </c>
      <c r="C605" s="24">
        <v>36.011303984909112</v>
      </c>
      <c r="D605" s="24">
        <v>1031.7222600864018</v>
      </c>
      <c r="E605" s="24">
        <v>407.5406476740485</v>
      </c>
      <c r="F605" s="24">
        <v>18.682001420017176</v>
      </c>
      <c r="G605" s="24">
        <v>6.2273338066723927</v>
      </c>
      <c r="H605" s="24">
        <v>266.81013501328738</v>
      </c>
      <c r="I605" s="24">
        <v>2312.6734773956182</v>
      </c>
    </row>
    <row r="606" spans="1:9">
      <c r="A606" s="26" t="s">
        <v>1352</v>
      </c>
      <c r="B606" s="24">
        <v>3593.7305682636861</v>
      </c>
      <c r="C606" s="24">
        <v>207.81754752722546</v>
      </c>
      <c r="D606" s="24">
        <v>5953.9635085209047</v>
      </c>
      <c r="E606" s="24">
        <v>2351.8753431636278</v>
      </c>
      <c r="F606" s="24">
        <v>107.81191704791058</v>
      </c>
      <c r="G606" s="24">
        <v>35.937305682636861</v>
      </c>
      <c r="H606" s="24">
        <v>1539.7339662319707</v>
      </c>
      <c r="I606" s="24">
        <v>13346.201806661145</v>
      </c>
    </row>
    <row r="607" spans="1:9">
      <c r="A607" s="26" t="s">
        <v>1351</v>
      </c>
      <c r="B607" s="24">
        <v>1363.5011247423308</v>
      </c>
      <c r="C607" s="24">
        <v>78.848276021836014</v>
      </c>
      <c r="D607" s="24">
        <v>2258.9996067694578</v>
      </c>
      <c r="E607" s="24">
        <v>892.32751725367154</v>
      </c>
      <c r="F607" s="24">
        <v>40.905033742269922</v>
      </c>
      <c r="G607" s="24">
        <v>13.635011247423307</v>
      </c>
      <c r="H607" s="24">
        <v>584.19209645301908</v>
      </c>
      <c r="I607" s="24">
        <v>5063.696576232971</v>
      </c>
    </row>
    <row r="608" spans="1:9">
      <c r="A608" s="26" t="s">
        <v>293</v>
      </c>
      <c r="B608" s="24">
        <v>1148.2114734672259</v>
      </c>
      <c r="C608" s="24">
        <v>66.398548228914535</v>
      </c>
      <c r="D608" s="24">
        <v>1902.315458332175</v>
      </c>
      <c r="E608" s="24">
        <v>751.4336987399339</v>
      </c>
      <c r="F608" s="24">
        <v>34.446344204016775</v>
      </c>
      <c r="G608" s="24">
        <v>11.48211473467226</v>
      </c>
      <c r="H608" s="24">
        <v>491.95123911833184</v>
      </c>
      <c r="I608" s="24">
        <v>4264.1655378803971</v>
      </c>
    </row>
    <row r="609" spans="1:9">
      <c r="A609" s="26" t="s">
        <v>1365</v>
      </c>
      <c r="B609" s="24">
        <v>574.10573673361296</v>
      </c>
      <c r="C609" s="24">
        <v>33.199274114457268</v>
      </c>
      <c r="D609" s="24">
        <v>951.15772916608751</v>
      </c>
      <c r="E609" s="24">
        <v>375.71684936996695</v>
      </c>
      <c r="F609" s="24">
        <v>17.223172102008387</v>
      </c>
      <c r="G609" s="24">
        <v>5.74105736733613</v>
      </c>
      <c r="H609" s="24">
        <v>245.97561955916592</v>
      </c>
      <c r="I609" s="24">
        <v>2132.0827689401985</v>
      </c>
    </row>
    <row r="610" spans="1:9">
      <c r="A610" s="26" t="s">
        <v>1366</v>
      </c>
      <c r="B610" s="24">
        <v>717.6321709170162</v>
      </c>
      <c r="C610" s="24">
        <v>41.499092643071585</v>
      </c>
      <c r="D610" s="24">
        <v>1188.9471614576094</v>
      </c>
      <c r="E610" s="24">
        <v>469.64606171245873</v>
      </c>
      <c r="F610" s="24">
        <v>21.528965127510485</v>
      </c>
      <c r="G610" s="24">
        <v>7.1763217091701623</v>
      </c>
      <c r="H610" s="24">
        <v>307.46952444895737</v>
      </c>
      <c r="I610" s="24">
        <v>2665.103461175248</v>
      </c>
    </row>
    <row r="611" spans="1:9">
      <c r="A611" s="26" t="s">
        <v>1362</v>
      </c>
      <c r="B611" s="24">
        <v>694.49659775894088</v>
      </c>
      <c r="C611" s="24">
        <v>40.161213249216274</v>
      </c>
      <c r="D611" s="24">
        <v>1150.6169762321629</v>
      </c>
      <c r="E611" s="24">
        <v>454.50525384529442</v>
      </c>
      <c r="F611" s="24">
        <v>20.834897932768222</v>
      </c>
      <c r="G611" s="24">
        <v>6.9449659775894084</v>
      </c>
      <c r="H611" s="24">
        <v>297.5570874581831</v>
      </c>
      <c r="I611" s="24">
        <v>2579.1838235131431</v>
      </c>
    </row>
    <row r="612" spans="1:9">
      <c r="A612" s="26" t="s">
        <v>1361</v>
      </c>
      <c r="B612" s="24">
        <v>192.15407811702948</v>
      </c>
      <c r="C612" s="24">
        <v>11.111848399066162</v>
      </c>
      <c r="D612" s="24">
        <v>318.35396321183623</v>
      </c>
      <c r="E612" s="24">
        <v>125.75301064657329</v>
      </c>
      <c r="F612" s="24">
        <v>5.7646223435108848</v>
      </c>
      <c r="G612" s="24">
        <v>1.9215407811702951</v>
      </c>
      <c r="H612" s="24">
        <v>82.32842034391291</v>
      </c>
      <c r="I612" s="24">
        <v>713.61140069046951</v>
      </c>
    </row>
    <row r="613" spans="1:9">
      <c r="A613" s="26" t="s">
        <v>1367</v>
      </c>
      <c r="B613" s="24">
        <v>2511.7125982095567</v>
      </c>
      <c r="C613" s="24">
        <v>145.24682425075054</v>
      </c>
      <c r="D613" s="24">
        <v>4161.3150651016322</v>
      </c>
      <c r="E613" s="24">
        <v>1643.7612159936057</v>
      </c>
      <c r="F613" s="24">
        <v>75.351377946286689</v>
      </c>
      <c r="G613" s="24">
        <v>25.117125982095569</v>
      </c>
      <c r="H613" s="24">
        <v>1076.1433355713507</v>
      </c>
      <c r="I613" s="24">
        <v>9327.8621141133681</v>
      </c>
    </row>
    <row r="614" spans="1:9">
      <c r="A614" s="26" t="s">
        <v>1363</v>
      </c>
      <c r="B614" s="24">
        <v>861.15860510041944</v>
      </c>
      <c r="C614" s="24">
        <v>49.798911171685901</v>
      </c>
      <c r="D614" s="24">
        <v>1426.7365937491313</v>
      </c>
      <c r="E614" s="24">
        <v>563.57527405495046</v>
      </c>
      <c r="F614" s="24">
        <v>25.834758153012579</v>
      </c>
      <c r="G614" s="24">
        <v>8.6115860510041955</v>
      </c>
      <c r="H614" s="24">
        <v>368.96342933874888</v>
      </c>
      <c r="I614" s="24">
        <v>3198.1241534102978</v>
      </c>
    </row>
    <row r="615" spans="1:9">
      <c r="A615" s="26" t="s">
        <v>1354</v>
      </c>
      <c r="B615" s="24">
        <v>77.804230293802007</v>
      </c>
      <c r="C615" s="24">
        <v>4.4992477927229535</v>
      </c>
      <c r="D615" s="24">
        <v>128.90324947250298</v>
      </c>
      <c r="E615" s="24">
        <v>50.918077286530483</v>
      </c>
      <c r="F615" s="24">
        <v>2.3341269088140599</v>
      </c>
      <c r="G615" s="24">
        <v>0.77804230293802012</v>
      </c>
      <c r="H615" s="24">
        <v>33.335224726594305</v>
      </c>
      <c r="I615" s="24">
        <v>288.9451335286717</v>
      </c>
    </row>
    <row r="616" spans="1:9">
      <c r="A616" s="26" t="s">
        <v>364</v>
      </c>
      <c r="B616" s="24">
        <v>29.176586360175747</v>
      </c>
      <c r="C616" s="24">
        <v>1.6872179222711072</v>
      </c>
      <c r="D616" s="24">
        <v>48.33871855218861</v>
      </c>
      <c r="E616" s="24">
        <v>19.09427898244893</v>
      </c>
      <c r="F616" s="24">
        <v>0.87529759080527247</v>
      </c>
      <c r="G616" s="24">
        <v>0.29176586360175749</v>
      </c>
      <c r="H616" s="24">
        <v>12.500709272472861</v>
      </c>
      <c r="I616" s="24">
        <v>108.35442507325187</v>
      </c>
    </row>
    <row r="617" spans="1:9">
      <c r="A617" s="26" t="s">
        <v>1350</v>
      </c>
      <c r="B617" s="24">
        <v>1508.2058077344718</v>
      </c>
      <c r="C617" s="24">
        <v>87.216230091820933</v>
      </c>
      <c r="D617" s="24">
        <v>2498.7411192956906</v>
      </c>
      <c r="E617" s="24">
        <v>987.02782088103982</v>
      </c>
      <c r="F617" s="24">
        <v>45.24617423203415</v>
      </c>
      <c r="G617" s="24">
        <v>15.082058077344719</v>
      </c>
      <c r="H617" s="24">
        <v>646.19082207909696</v>
      </c>
      <c r="I617" s="24">
        <v>5601.0929850336252</v>
      </c>
    </row>
    <row r="618" spans="1:9">
      <c r="A618" s="26" t="s">
        <v>1358</v>
      </c>
      <c r="B618" s="24">
        <v>5303.1090336166699</v>
      </c>
      <c r="C618" s="24">
        <v>306.66715066738055</v>
      </c>
      <c r="D618" s="24">
        <v>8786.000249071667</v>
      </c>
      <c r="E618" s="24">
        <v>3470.5582795811306</v>
      </c>
      <c r="F618" s="24">
        <v>159.09327100850007</v>
      </c>
      <c r="G618" s="24">
        <v>53.031090336166706</v>
      </c>
      <c r="H618" s="24">
        <v>2272.1172193040329</v>
      </c>
      <c r="I618" s="24">
        <v>19694.398904136957</v>
      </c>
    </row>
    <row r="619" spans="1:9">
      <c r="A619" s="26" t="s">
        <v>1364</v>
      </c>
      <c r="B619" s="24">
        <v>9.7255287867252509</v>
      </c>
      <c r="C619" s="24">
        <v>0.56240597409036919</v>
      </c>
      <c r="D619" s="24">
        <v>16.112906184062872</v>
      </c>
      <c r="E619" s="24">
        <v>6.3647596608163104</v>
      </c>
      <c r="F619" s="24">
        <v>0.29176586360175749</v>
      </c>
      <c r="G619" s="24">
        <v>9.7255287867252516E-2</v>
      </c>
      <c r="H619" s="24">
        <v>4.1669030908242881</v>
      </c>
      <c r="I619" s="24">
        <v>36.118141691083963</v>
      </c>
    </row>
    <row r="620" spans="1:9">
      <c r="A620" s="26" t="s">
        <v>1355</v>
      </c>
      <c r="B620" s="24">
        <v>671.36102460086545</v>
      </c>
      <c r="C620" s="24">
        <v>38.823333855360957</v>
      </c>
      <c r="D620" s="24">
        <v>1112.2867910067162</v>
      </c>
      <c r="E620" s="24">
        <v>439.36444597813005</v>
      </c>
      <c r="F620" s="24">
        <v>20.140830738025961</v>
      </c>
      <c r="G620" s="24">
        <v>6.7136102460086553</v>
      </c>
      <c r="H620" s="24">
        <v>287.64465046740878</v>
      </c>
      <c r="I620" s="24">
        <v>2493.2641858510383</v>
      </c>
    </row>
    <row r="621" spans="1:9">
      <c r="A621" s="26" t="s">
        <v>1353</v>
      </c>
      <c r="B621" s="24">
        <v>389.02115146900996</v>
      </c>
      <c r="C621" s="24">
        <v>22.496238963614765</v>
      </c>
      <c r="D621" s="24">
        <v>644.51624736251483</v>
      </c>
      <c r="E621" s="24">
        <v>254.59038643265242</v>
      </c>
      <c r="F621" s="24">
        <v>11.6706345440703</v>
      </c>
      <c r="G621" s="24">
        <v>3.8902115146901002</v>
      </c>
      <c r="H621" s="24">
        <v>166.6761236329715</v>
      </c>
      <c r="I621" s="24">
        <v>1444.7256676433585</v>
      </c>
    </row>
    <row r="622" spans="1:9">
      <c r="A622" s="26" t="s">
        <v>2086</v>
      </c>
      <c r="B622" s="24">
        <v>574.10573673361296</v>
      </c>
      <c r="C622" s="24">
        <v>33.199274114457268</v>
      </c>
      <c r="D622" s="24">
        <v>951.15772916608751</v>
      </c>
      <c r="E622" s="24">
        <v>375.71684936996695</v>
      </c>
      <c r="F622" s="24">
        <v>17.223172102008387</v>
      </c>
      <c r="G622" s="24">
        <v>5.74105736733613</v>
      </c>
      <c r="H622" s="24">
        <v>245.97561955916592</v>
      </c>
      <c r="I622" s="24">
        <v>2132.0827689401985</v>
      </c>
    </row>
    <row r="623" spans="1:9">
      <c r="A623" s="25" t="s">
        <v>27</v>
      </c>
      <c r="B623" s="24">
        <v>4610.2086001955531</v>
      </c>
      <c r="C623" s="24">
        <v>426.84454558046724</v>
      </c>
      <c r="D623" s="24">
        <v>10749.55557200467</v>
      </c>
      <c r="E623" s="24">
        <v>5606.9560294483717</v>
      </c>
      <c r="F623" s="24">
        <v>138.3062580058666</v>
      </c>
      <c r="G623" s="24">
        <v>46.10208600195552</v>
      </c>
      <c r="H623" s="24">
        <v>3835.7375127964629</v>
      </c>
      <c r="I623" s="24">
        <v>32985.952511616466</v>
      </c>
    </row>
    <row r="624" spans="1:9">
      <c r="A624" s="26" t="s">
        <v>2040</v>
      </c>
      <c r="B624" s="24">
        <v>24.444330293431975</v>
      </c>
      <c r="C624" s="24">
        <v>2.2632227651643011</v>
      </c>
      <c r="D624" s="24">
        <v>56.99648534310105</v>
      </c>
      <c r="E624" s="24">
        <v>29.729302296380304</v>
      </c>
      <c r="F624" s="24">
        <v>0.73332990880295912</v>
      </c>
      <c r="G624" s="24">
        <v>0.24444330293431973</v>
      </c>
      <c r="H624" s="24">
        <v>20.337915876024972</v>
      </c>
      <c r="I624" s="24">
        <v>174.89870592910111</v>
      </c>
    </row>
    <row r="625" spans="1:9">
      <c r="A625" s="26" t="s">
        <v>2038</v>
      </c>
      <c r="B625" s="24">
        <v>24.444330293431975</v>
      </c>
      <c r="C625" s="24">
        <v>2.2632227651643011</v>
      </c>
      <c r="D625" s="24">
        <v>56.99648534310105</v>
      </c>
      <c r="E625" s="24">
        <v>29.729302296380304</v>
      </c>
      <c r="F625" s="24">
        <v>0.73332990880295912</v>
      </c>
      <c r="G625" s="24">
        <v>0.24444330293431973</v>
      </c>
      <c r="H625" s="24">
        <v>20.337915876024972</v>
      </c>
      <c r="I625" s="24">
        <v>174.89870592910111</v>
      </c>
    </row>
    <row r="626" spans="1:9">
      <c r="A626" s="26" t="s">
        <v>2034</v>
      </c>
      <c r="B626" s="24">
        <v>72.148417632702817</v>
      </c>
      <c r="C626" s="24">
        <v>6.6799924275605465</v>
      </c>
      <c r="D626" s="24">
        <v>168.22740401422251</v>
      </c>
      <c r="E626" s="24">
        <v>87.747223681740337</v>
      </c>
      <c r="F626" s="24">
        <v>2.1644525289810841</v>
      </c>
      <c r="G626" s="24">
        <v>0.7214841763270281</v>
      </c>
      <c r="H626" s="24">
        <v>60.028171391404129</v>
      </c>
      <c r="I626" s="24">
        <v>516.220519331741</v>
      </c>
    </row>
    <row r="627" spans="1:9">
      <c r="A627" s="26" t="s">
        <v>2039</v>
      </c>
      <c r="B627" s="24">
        <v>14.666598176059185</v>
      </c>
      <c r="C627" s="24">
        <v>1.3579336590985804</v>
      </c>
      <c r="D627" s="24">
        <v>34.197891205860628</v>
      </c>
      <c r="E627" s="24">
        <v>17.83758137782818</v>
      </c>
      <c r="F627" s="24">
        <v>0.43999794528177544</v>
      </c>
      <c r="G627" s="24">
        <v>0.14666598176059184</v>
      </c>
      <c r="H627" s="24">
        <v>12.202749525614982</v>
      </c>
      <c r="I627" s="24">
        <v>104.93922355746066</v>
      </c>
    </row>
    <row r="628" spans="1:9">
      <c r="A628" s="26" t="s">
        <v>2044</v>
      </c>
      <c r="B628" s="24">
        <v>144.29683526540563</v>
      </c>
      <c r="C628" s="24">
        <v>13.359984855121093</v>
      </c>
      <c r="D628" s="24">
        <v>336.45480802844503</v>
      </c>
      <c r="E628" s="24">
        <v>175.49444736348067</v>
      </c>
      <c r="F628" s="24">
        <v>4.3289050579621682</v>
      </c>
      <c r="G628" s="24">
        <v>1.4429683526540562</v>
      </c>
      <c r="H628" s="24">
        <v>120.05634278280826</v>
      </c>
      <c r="I628" s="24">
        <v>1032.441038663482</v>
      </c>
    </row>
    <row r="629" spans="1:9">
      <c r="A629" s="26" t="s">
        <v>2043</v>
      </c>
      <c r="B629" s="24">
        <v>613.26154987797406</v>
      </c>
      <c r="C629" s="24">
        <v>56.77993563426466</v>
      </c>
      <c r="D629" s="24">
        <v>1429.9329341208916</v>
      </c>
      <c r="E629" s="24">
        <v>745.85140129479294</v>
      </c>
      <c r="F629" s="24">
        <v>18.397846496339216</v>
      </c>
      <c r="G629" s="24">
        <v>6.1326154987797397</v>
      </c>
      <c r="H629" s="24">
        <v>510.23945682693517</v>
      </c>
      <c r="I629" s="24">
        <v>4387.8744143197991</v>
      </c>
    </row>
    <row r="630" spans="1:9">
      <c r="A630" s="26" t="s">
        <v>2037</v>
      </c>
      <c r="B630" s="24">
        <v>12.222165146715987</v>
      </c>
      <c r="C630" s="24">
        <v>1.1316113825821505</v>
      </c>
      <c r="D630" s="24">
        <v>28.498242671550525</v>
      </c>
      <c r="E630" s="24">
        <v>14.864651148190152</v>
      </c>
      <c r="F630" s="24">
        <v>0.36666495440147956</v>
      </c>
      <c r="G630" s="24">
        <v>0.12222165146715987</v>
      </c>
      <c r="H630" s="24">
        <v>10.168957938012486</v>
      </c>
      <c r="I630" s="24">
        <v>87.449352964550556</v>
      </c>
    </row>
    <row r="631" spans="1:9">
      <c r="A631" s="26" t="s">
        <v>2042</v>
      </c>
      <c r="B631" s="24">
        <v>288.59367053081127</v>
      </c>
      <c r="C631" s="24">
        <v>26.719969710242186</v>
      </c>
      <c r="D631" s="24">
        <v>672.90961605689006</v>
      </c>
      <c r="E631" s="24">
        <v>350.98889472696135</v>
      </c>
      <c r="F631" s="24">
        <v>8.6578101159243364</v>
      </c>
      <c r="G631" s="24">
        <v>2.8859367053081124</v>
      </c>
      <c r="H631" s="24">
        <v>240.11268556561652</v>
      </c>
      <c r="I631" s="24">
        <v>2064.882077326964</v>
      </c>
    </row>
    <row r="632" spans="1:9">
      <c r="A632" s="26" t="s">
        <v>2033</v>
      </c>
      <c r="B632" s="24">
        <v>668.89122292907109</v>
      </c>
      <c r="C632" s="24">
        <v>61.930510060176374</v>
      </c>
      <c r="D632" s="24">
        <v>1559.6438244024837</v>
      </c>
      <c r="E632" s="24">
        <v>813.50845497276737</v>
      </c>
      <c r="F632" s="24">
        <v>20.066736687872126</v>
      </c>
      <c r="G632" s="24">
        <v>6.6889122292907093</v>
      </c>
      <c r="H632" s="24">
        <v>556.52387522345725</v>
      </c>
      <c r="I632" s="24">
        <v>4785.9036387289507</v>
      </c>
    </row>
    <row r="633" spans="1:9">
      <c r="A633" s="26" t="s">
        <v>2036</v>
      </c>
      <c r="B633" s="24">
        <v>950.74388099564931</v>
      </c>
      <c r="C633" s="24">
        <v>88.026350874835444</v>
      </c>
      <c r="D633" s="24">
        <v>2216.8355208639837</v>
      </c>
      <c r="E633" s="24">
        <v>1156.2989006145151</v>
      </c>
      <c r="F633" s="24">
        <v>28.522316429869473</v>
      </c>
      <c r="G633" s="24">
        <v>9.5074388099564917</v>
      </c>
      <c r="H633" s="24">
        <v>791.02797414460156</v>
      </c>
      <c r="I633" s="24">
        <v>6802.553903504966</v>
      </c>
    </row>
    <row r="634" spans="1:9">
      <c r="A634" s="26" t="s">
        <v>1792</v>
      </c>
      <c r="B634" s="24">
        <v>360.74208816351415</v>
      </c>
      <c r="C634" s="24">
        <v>33.399962137802738</v>
      </c>
      <c r="D634" s="24">
        <v>841.13702007111272</v>
      </c>
      <c r="E634" s="24">
        <v>438.73611840870177</v>
      </c>
      <c r="F634" s="24">
        <v>10.822262644905422</v>
      </c>
      <c r="G634" s="24">
        <v>3.6074208816351407</v>
      </c>
      <c r="H634" s="24">
        <v>300.14085695702067</v>
      </c>
      <c r="I634" s="24">
        <v>2581.1025966587054</v>
      </c>
    </row>
    <row r="635" spans="1:9">
      <c r="A635" s="26" t="s">
        <v>2035</v>
      </c>
      <c r="B635" s="24">
        <v>1255.3824668090292</v>
      </c>
      <c r="C635" s="24">
        <v>116.23186823955353</v>
      </c>
      <c r="D635" s="24">
        <v>2927.1568298474722</v>
      </c>
      <c r="E635" s="24">
        <v>1526.8016920622817</v>
      </c>
      <c r="F635" s="24">
        <v>37.661474004270872</v>
      </c>
      <c r="G635" s="24">
        <v>12.553824668090291</v>
      </c>
      <c r="H635" s="24">
        <v>1044.4901822104318</v>
      </c>
      <c r="I635" s="24">
        <v>8982.2370363722948</v>
      </c>
    </row>
    <row r="636" spans="1:9">
      <c r="A636" s="26" t="s">
        <v>2041</v>
      </c>
      <c r="B636" s="24">
        <v>180.37104408175708</v>
      </c>
      <c r="C636" s="24">
        <v>16.699981068901369</v>
      </c>
      <c r="D636" s="24">
        <v>420.56851003555636</v>
      </c>
      <c r="E636" s="24">
        <v>219.36805920435089</v>
      </c>
      <c r="F636" s="24">
        <v>5.4111313224527109</v>
      </c>
      <c r="G636" s="24">
        <v>1.8037104408175704</v>
      </c>
      <c r="H636" s="24">
        <v>150.07042847851034</v>
      </c>
      <c r="I636" s="24">
        <v>1290.5512983293527</v>
      </c>
    </row>
    <row r="637" spans="1:9">
      <c r="A637" s="25" t="s">
        <v>26</v>
      </c>
      <c r="B637" s="24">
        <v>13390.36997436104</v>
      </c>
      <c r="C637" s="24">
        <v>243.43947008843804</v>
      </c>
      <c r="D637" s="24">
        <v>11118.41958797742</v>
      </c>
      <c r="E637" s="24">
        <v>5550.309658247229</v>
      </c>
      <c r="F637" s="24">
        <v>401.71109923083122</v>
      </c>
      <c r="G637" s="24">
        <v>133.90369974361042</v>
      </c>
      <c r="H637" s="24">
        <v>1986.2866291650728</v>
      </c>
      <c r="I637" s="24">
        <v>16968.861921321281</v>
      </c>
    </row>
    <row r="638" spans="1:9">
      <c r="A638" s="26" t="s">
        <v>2032</v>
      </c>
      <c r="B638" s="24">
        <v>1539.3342127802721</v>
      </c>
      <c r="C638" s="24">
        <v>27.985388437044573</v>
      </c>
      <c r="D638" s="24">
        <v>1278.1546511851825</v>
      </c>
      <c r="E638" s="24">
        <v>638.05418108863194</v>
      </c>
      <c r="F638" s="24">
        <v>46.180026383408155</v>
      </c>
      <c r="G638" s="24">
        <v>15.393342127802722</v>
      </c>
      <c r="H638" s="24">
        <v>228.34014075161483</v>
      </c>
      <c r="I638" s="24">
        <v>1950.7115753671064</v>
      </c>
    </row>
    <row r="639" spans="1:9">
      <c r="A639" s="26" t="s">
        <v>2029</v>
      </c>
      <c r="B639" s="24">
        <v>1539.3342127802719</v>
      </c>
      <c r="C639" s="24">
        <v>27.985388437044573</v>
      </c>
      <c r="D639" s="24">
        <v>1278.1546511851823</v>
      </c>
      <c r="E639" s="24">
        <v>638.05418108863182</v>
      </c>
      <c r="F639" s="24">
        <v>46.180026383408155</v>
      </c>
      <c r="G639" s="24">
        <v>15.39334212780272</v>
      </c>
      <c r="H639" s="24">
        <v>228.34014075161485</v>
      </c>
      <c r="I639" s="24">
        <v>1950.7115753671064</v>
      </c>
    </row>
    <row r="640" spans="1:9">
      <c r="A640" s="26" t="s">
        <v>1223</v>
      </c>
      <c r="B640" s="24">
        <v>1643.6414038838655</v>
      </c>
      <c r="C640" s="24">
        <v>29.881712987993655</v>
      </c>
      <c r="D640" s="24">
        <v>1364.7639919990411</v>
      </c>
      <c r="E640" s="24">
        <v>681.2895219578852</v>
      </c>
      <c r="F640" s="24">
        <v>49.309242116515961</v>
      </c>
      <c r="G640" s="24">
        <v>16.436414038838656</v>
      </c>
      <c r="H640" s="24">
        <v>243.81275124792941</v>
      </c>
      <c r="I640" s="24">
        <v>2082.8942056175606</v>
      </c>
    </row>
    <row r="641" spans="1:9">
      <c r="A641" s="26" t="s">
        <v>2030</v>
      </c>
      <c r="B641" s="24">
        <v>3725.1887949282577</v>
      </c>
      <c r="C641" s="24">
        <v>67.724640017647872</v>
      </c>
      <c r="D641" s="24">
        <v>3093.1342558681413</v>
      </c>
      <c r="E641" s="24">
        <v>1544.0911182344889</v>
      </c>
      <c r="F641" s="24">
        <v>111.75566384784773</v>
      </c>
      <c r="G641" s="24">
        <v>37.251887949282583</v>
      </c>
      <c r="H641" s="24">
        <v>552.58314061890792</v>
      </c>
      <c r="I641" s="24">
        <v>4720.7220123883972</v>
      </c>
    </row>
    <row r="642" spans="1:9">
      <c r="A642" s="26" t="s">
        <v>1229</v>
      </c>
      <c r="B642" s="24">
        <v>2529.5628397143719</v>
      </c>
      <c r="C642" s="24">
        <v>45.987933002191426</v>
      </c>
      <c r="D642" s="24">
        <v>2100.3707201482393</v>
      </c>
      <c r="E642" s="24">
        <v>1048.50404337539</v>
      </c>
      <c r="F642" s="24">
        <v>75.886885191431162</v>
      </c>
      <c r="G642" s="24">
        <v>25.295628397143723</v>
      </c>
      <c r="H642" s="24">
        <v>375.22763417126902</v>
      </c>
      <c r="I642" s="24">
        <v>3205.5725592799959</v>
      </c>
    </row>
    <row r="643" spans="1:9">
      <c r="A643" s="26" t="s">
        <v>2031</v>
      </c>
      <c r="B643" s="24">
        <v>1539.3342127802719</v>
      </c>
      <c r="C643" s="24">
        <v>27.985388437044573</v>
      </c>
      <c r="D643" s="24">
        <v>1278.1546511851823</v>
      </c>
      <c r="E643" s="24">
        <v>638.05418108863182</v>
      </c>
      <c r="F643" s="24">
        <v>46.180026383408155</v>
      </c>
      <c r="G643" s="24">
        <v>15.39334212780272</v>
      </c>
      <c r="H643" s="24">
        <v>228.34014075161485</v>
      </c>
      <c r="I643" s="24">
        <v>1950.7115753671064</v>
      </c>
    </row>
    <row r="644" spans="1:9">
      <c r="A644" s="26" t="s">
        <v>1230</v>
      </c>
      <c r="B644" s="24">
        <v>873.97429749372952</v>
      </c>
      <c r="C644" s="24">
        <v>15.889018769471367</v>
      </c>
      <c r="D644" s="24">
        <v>725.68666640645006</v>
      </c>
      <c r="E644" s="24">
        <v>362.26243141356929</v>
      </c>
      <c r="F644" s="24">
        <v>26.219228924811883</v>
      </c>
      <c r="G644" s="24">
        <v>8.739742974937295</v>
      </c>
      <c r="H644" s="24">
        <v>129.64268087212199</v>
      </c>
      <c r="I644" s="24">
        <v>1107.5384179340076</v>
      </c>
    </row>
    <row r="645" spans="1:9">
      <c r="A645" s="25" t="s">
        <v>24</v>
      </c>
      <c r="B645" s="24">
        <v>33894.489161778234</v>
      </c>
      <c r="C645" s="24">
        <v>1654.8480870500111</v>
      </c>
      <c r="D645" s="24">
        <v>56007.129380053724</v>
      </c>
      <c r="E645" s="24">
        <v>20992.82327664482</v>
      </c>
      <c r="F645" s="24">
        <v>1016.8346748533475</v>
      </c>
      <c r="G645" s="24">
        <v>338.94489161778233</v>
      </c>
      <c r="H645" s="24">
        <v>11494.691368147482</v>
      </c>
      <c r="I645" s="24">
        <v>100410.33663385703</v>
      </c>
    </row>
    <row r="646" spans="1:9">
      <c r="A646" s="26" t="s">
        <v>1763</v>
      </c>
      <c r="B646" s="24">
        <v>487.95246028826949</v>
      </c>
      <c r="C646" s="24">
        <v>23.823554077633581</v>
      </c>
      <c r="D646" s="24">
        <v>806.29085289470868</v>
      </c>
      <c r="E646" s="24">
        <v>302.21726361897692</v>
      </c>
      <c r="F646" s="24">
        <v>14.638573808648085</v>
      </c>
      <c r="G646" s="24">
        <v>4.8795246028826949</v>
      </c>
      <c r="H646" s="24">
        <v>165.48008458162096</v>
      </c>
      <c r="I646" s="24">
        <v>1445.5291113847072</v>
      </c>
    </row>
    <row r="647" spans="1:9">
      <c r="A647" s="26" t="s">
        <v>2004</v>
      </c>
      <c r="B647" s="24">
        <v>406.62705024022461</v>
      </c>
      <c r="C647" s="24">
        <v>19.852961731361315</v>
      </c>
      <c r="D647" s="24">
        <v>671.9090440789239</v>
      </c>
      <c r="E647" s="24">
        <v>251.84771968248077</v>
      </c>
      <c r="F647" s="24">
        <v>12.198811507206738</v>
      </c>
      <c r="G647" s="24">
        <v>4.0662705024022454</v>
      </c>
      <c r="H647" s="24">
        <v>137.90007048468414</v>
      </c>
      <c r="I647" s="24">
        <v>1204.6075928205894</v>
      </c>
    </row>
    <row r="648" spans="1:9">
      <c r="A648" s="26" t="s">
        <v>1985</v>
      </c>
      <c r="B648" s="24">
        <v>110.21420841596517</v>
      </c>
      <c r="C648" s="24">
        <v>5.3810450156765954</v>
      </c>
      <c r="D648" s="24">
        <v>182.11755311639337</v>
      </c>
      <c r="E648" s="24">
        <v>68.262052536279342</v>
      </c>
      <c r="F648" s="24">
        <v>3.3064262524789552</v>
      </c>
      <c r="G648" s="24">
        <v>1.1021420841596516</v>
      </c>
      <c r="H648" s="24">
        <v>37.377117680676591</v>
      </c>
      <c r="I648" s="24">
        <v>326.50280451373942</v>
      </c>
    </row>
    <row r="649" spans="1:9">
      <c r="A649" s="26" t="s">
        <v>2000</v>
      </c>
      <c r="B649" s="24">
        <v>1219.8811507206738</v>
      </c>
      <c r="C649" s="24">
        <v>59.558885194083942</v>
      </c>
      <c r="D649" s="24">
        <v>2015.7271322367717</v>
      </c>
      <c r="E649" s="24">
        <v>755.54315904744226</v>
      </c>
      <c r="F649" s="24">
        <v>36.59643452162021</v>
      </c>
      <c r="G649" s="24">
        <v>12.198811507206736</v>
      </c>
      <c r="H649" s="24">
        <v>413.70021145405241</v>
      </c>
      <c r="I649" s="24">
        <v>3613.8227784617684</v>
      </c>
    </row>
    <row r="650" spans="1:9">
      <c r="A650" s="26" t="s">
        <v>1981</v>
      </c>
      <c r="B650" s="24">
        <v>1057.230330624584</v>
      </c>
      <c r="C650" s="24">
        <v>51.617700501539417</v>
      </c>
      <c r="D650" s="24">
        <v>1746.9635146052021</v>
      </c>
      <c r="E650" s="24">
        <v>654.80407117444997</v>
      </c>
      <c r="F650" s="24">
        <v>31.716909918737517</v>
      </c>
      <c r="G650" s="24">
        <v>10.572303306245839</v>
      </c>
      <c r="H650" s="24">
        <v>358.54018326017876</v>
      </c>
      <c r="I650" s="24">
        <v>3131.9797413335323</v>
      </c>
    </row>
    <row r="651" spans="1:9">
      <c r="A651" s="26" t="s">
        <v>2003</v>
      </c>
      <c r="B651" s="24">
        <v>406.62705024022461</v>
      </c>
      <c r="C651" s="24">
        <v>19.852961731361315</v>
      </c>
      <c r="D651" s="24">
        <v>671.9090440789239</v>
      </c>
      <c r="E651" s="24">
        <v>251.84771968248077</v>
      </c>
      <c r="F651" s="24">
        <v>12.198811507206738</v>
      </c>
      <c r="G651" s="24">
        <v>4.0662705024022454</v>
      </c>
      <c r="H651" s="24">
        <v>137.90007048468414</v>
      </c>
      <c r="I651" s="24">
        <v>1204.6075928205894</v>
      </c>
    </row>
    <row r="652" spans="1:9">
      <c r="A652" s="26" t="s">
        <v>1988</v>
      </c>
      <c r="B652" s="24">
        <v>731.92869043240432</v>
      </c>
      <c r="C652" s="24">
        <v>35.735331116450375</v>
      </c>
      <c r="D652" s="24">
        <v>1209.436279342063</v>
      </c>
      <c r="E652" s="24">
        <v>453.3258954284654</v>
      </c>
      <c r="F652" s="24">
        <v>21.957860712972128</v>
      </c>
      <c r="G652" s="24">
        <v>7.3192869043240423</v>
      </c>
      <c r="H652" s="24">
        <v>248.22012687243145</v>
      </c>
      <c r="I652" s="24">
        <v>2168.2936670770609</v>
      </c>
    </row>
    <row r="653" spans="1:9">
      <c r="A653" s="26" t="s">
        <v>1996</v>
      </c>
      <c r="B653" s="24">
        <v>1463.8573808648084</v>
      </c>
      <c r="C653" s="24">
        <v>71.470662232900736</v>
      </c>
      <c r="D653" s="24">
        <v>2418.872558684126</v>
      </c>
      <c r="E653" s="24">
        <v>906.6517908569308</v>
      </c>
      <c r="F653" s="24">
        <v>43.915721425944255</v>
      </c>
      <c r="G653" s="24">
        <v>14.638573808648083</v>
      </c>
      <c r="H653" s="24">
        <v>496.44025374486284</v>
      </c>
      <c r="I653" s="24">
        <v>4336.5873341541219</v>
      </c>
    </row>
    <row r="654" spans="1:9">
      <c r="A654" s="26" t="s">
        <v>1978</v>
      </c>
      <c r="B654" s="24">
        <v>3090.3655818257071</v>
      </c>
      <c r="C654" s="24">
        <v>150.88250915834601</v>
      </c>
      <c r="D654" s="24">
        <v>5106.5087349998212</v>
      </c>
      <c r="E654" s="24">
        <v>1914.0426695868541</v>
      </c>
      <c r="F654" s="24">
        <v>92.710967454771207</v>
      </c>
      <c r="G654" s="24">
        <v>30.903655818257068</v>
      </c>
      <c r="H654" s="24">
        <v>1048.0405356835995</v>
      </c>
      <c r="I654" s="24">
        <v>9155.0177054364794</v>
      </c>
    </row>
    <row r="655" spans="1:9">
      <c r="A655" s="26" t="s">
        <v>1989</v>
      </c>
      <c r="B655" s="24">
        <v>406.62705024022461</v>
      </c>
      <c r="C655" s="24">
        <v>19.852961731361315</v>
      </c>
      <c r="D655" s="24">
        <v>671.9090440789239</v>
      </c>
      <c r="E655" s="24">
        <v>251.84771968248077</v>
      </c>
      <c r="F655" s="24">
        <v>12.198811507206738</v>
      </c>
      <c r="G655" s="24">
        <v>4.0662705024022454</v>
      </c>
      <c r="H655" s="24">
        <v>137.90007048468414</v>
      </c>
      <c r="I655" s="24">
        <v>1204.6075928205894</v>
      </c>
    </row>
    <row r="656" spans="1:9">
      <c r="A656" s="26" t="s">
        <v>1995</v>
      </c>
      <c r="B656" s="24">
        <v>406.62705024022461</v>
      </c>
      <c r="C656" s="24">
        <v>19.852961731361315</v>
      </c>
      <c r="D656" s="24">
        <v>671.9090440789239</v>
      </c>
      <c r="E656" s="24">
        <v>251.84771968248077</v>
      </c>
      <c r="F656" s="24">
        <v>12.198811507206738</v>
      </c>
      <c r="G656" s="24">
        <v>4.0662705024022454</v>
      </c>
      <c r="H656" s="24">
        <v>137.90007048468414</v>
      </c>
      <c r="I656" s="24">
        <v>1204.6075928205894</v>
      </c>
    </row>
    <row r="657" spans="1:9">
      <c r="A657" s="26" t="s">
        <v>1984</v>
      </c>
      <c r="B657" s="24">
        <v>110.21420841596517</v>
      </c>
      <c r="C657" s="24">
        <v>5.3810450156765954</v>
      </c>
      <c r="D657" s="24">
        <v>182.11755311639337</v>
      </c>
      <c r="E657" s="24">
        <v>68.262052536279342</v>
      </c>
      <c r="F657" s="24">
        <v>3.3064262524789552</v>
      </c>
      <c r="G657" s="24">
        <v>1.1021420841596516</v>
      </c>
      <c r="H657" s="24">
        <v>37.377117680676591</v>
      </c>
      <c r="I657" s="24">
        <v>326.50280451373942</v>
      </c>
    </row>
    <row r="658" spans="1:9">
      <c r="A658" s="26" t="s">
        <v>1977</v>
      </c>
      <c r="B658" s="24">
        <v>55.107104207982587</v>
      </c>
      <c r="C658" s="24">
        <v>2.6905225078382977</v>
      </c>
      <c r="D658" s="24">
        <v>91.058776558196683</v>
      </c>
      <c r="E658" s="24">
        <v>34.131026268139671</v>
      </c>
      <c r="F658" s="24">
        <v>1.6532131262394776</v>
      </c>
      <c r="G658" s="24">
        <v>0.55107104207982582</v>
      </c>
      <c r="H658" s="24">
        <v>18.688558840338295</v>
      </c>
      <c r="I658" s="24">
        <v>163.25140225686971</v>
      </c>
    </row>
    <row r="659" spans="1:9">
      <c r="A659" s="26" t="s">
        <v>1993</v>
      </c>
      <c r="B659" s="24">
        <v>2439.7623014413475</v>
      </c>
      <c r="C659" s="24">
        <v>119.1177703881679</v>
      </c>
      <c r="D659" s="24">
        <v>4031.4542644735438</v>
      </c>
      <c r="E659" s="24">
        <v>1511.0863180948847</v>
      </c>
      <c r="F659" s="24">
        <v>73.192869043240435</v>
      </c>
      <c r="G659" s="24">
        <v>24.397623014413476</v>
      </c>
      <c r="H659" s="24">
        <v>827.40042290810493</v>
      </c>
      <c r="I659" s="24">
        <v>7227.6455569235359</v>
      </c>
    </row>
    <row r="660" spans="1:9">
      <c r="A660" s="26" t="s">
        <v>2006</v>
      </c>
      <c r="B660" s="24">
        <v>813.25410048044921</v>
      </c>
      <c r="C660" s="24">
        <v>39.70592346272263</v>
      </c>
      <c r="D660" s="24">
        <v>1343.8180881578478</v>
      </c>
      <c r="E660" s="24">
        <v>503.69543936496154</v>
      </c>
      <c r="F660" s="24">
        <v>24.397623014413476</v>
      </c>
      <c r="G660" s="24">
        <v>8.1325410048044908</v>
      </c>
      <c r="H660" s="24">
        <v>275.80014096936827</v>
      </c>
      <c r="I660" s="24">
        <v>2409.2151856411788</v>
      </c>
    </row>
    <row r="661" spans="1:9">
      <c r="A661" s="26" t="s">
        <v>2001</v>
      </c>
      <c r="B661" s="24">
        <v>3578.3180421139764</v>
      </c>
      <c r="C661" s="24">
        <v>174.7060632359796</v>
      </c>
      <c r="D661" s="24">
        <v>5912.7995878945312</v>
      </c>
      <c r="E661" s="24">
        <v>2216.2599332058307</v>
      </c>
      <c r="F661" s="24">
        <v>107.3495412634193</v>
      </c>
      <c r="G661" s="24">
        <v>35.783180421139761</v>
      </c>
      <c r="H661" s="24">
        <v>1213.5206202652203</v>
      </c>
      <c r="I661" s="24">
        <v>10600.546816821186</v>
      </c>
    </row>
    <row r="662" spans="1:9">
      <c r="A662" s="26" t="s">
        <v>1992</v>
      </c>
      <c r="B662" s="24">
        <v>406.62705024022461</v>
      </c>
      <c r="C662" s="24">
        <v>19.852961731361315</v>
      </c>
      <c r="D662" s="24">
        <v>671.9090440789239</v>
      </c>
      <c r="E662" s="24">
        <v>251.84771968248077</v>
      </c>
      <c r="F662" s="24">
        <v>12.198811507206738</v>
      </c>
      <c r="G662" s="24">
        <v>4.0662705024022454</v>
      </c>
      <c r="H662" s="24">
        <v>137.90007048468414</v>
      </c>
      <c r="I662" s="24">
        <v>1204.6075928205894</v>
      </c>
    </row>
    <row r="663" spans="1:9">
      <c r="A663" s="26" t="s">
        <v>1991</v>
      </c>
      <c r="B663" s="24">
        <v>406.62705024022461</v>
      </c>
      <c r="C663" s="24">
        <v>19.852961731361315</v>
      </c>
      <c r="D663" s="24">
        <v>671.9090440789239</v>
      </c>
      <c r="E663" s="24">
        <v>251.84771968248077</v>
      </c>
      <c r="F663" s="24">
        <v>12.198811507206738</v>
      </c>
      <c r="G663" s="24">
        <v>4.0662705024022454</v>
      </c>
      <c r="H663" s="24">
        <v>137.90007048468414</v>
      </c>
      <c r="I663" s="24">
        <v>1204.6075928205894</v>
      </c>
    </row>
    <row r="664" spans="1:9">
      <c r="A664" s="26" t="s">
        <v>1982</v>
      </c>
      <c r="B664" s="24">
        <v>55.107104207982587</v>
      </c>
      <c r="C664" s="24">
        <v>2.6905225078382977</v>
      </c>
      <c r="D664" s="24">
        <v>91.058776558196683</v>
      </c>
      <c r="E664" s="24">
        <v>34.131026268139671</v>
      </c>
      <c r="F664" s="24">
        <v>1.6532131262394776</v>
      </c>
      <c r="G664" s="24">
        <v>0.55107104207982582</v>
      </c>
      <c r="H664" s="24">
        <v>18.688558840338295</v>
      </c>
      <c r="I664" s="24">
        <v>163.25140225686971</v>
      </c>
    </row>
    <row r="665" spans="1:9">
      <c r="A665" s="26" t="s">
        <v>1990</v>
      </c>
      <c r="B665" s="24">
        <v>650.60328038435932</v>
      </c>
      <c r="C665" s="24">
        <v>31.764738770178106</v>
      </c>
      <c r="D665" s="24">
        <v>1075.0544705262782</v>
      </c>
      <c r="E665" s="24">
        <v>402.9563514919692</v>
      </c>
      <c r="F665" s="24">
        <v>19.518098411530779</v>
      </c>
      <c r="G665" s="24">
        <v>6.5060328038435928</v>
      </c>
      <c r="H665" s="24">
        <v>220.6401127754946</v>
      </c>
      <c r="I665" s="24">
        <v>1927.3721485129429</v>
      </c>
    </row>
    <row r="666" spans="1:9">
      <c r="A666" s="26" t="s">
        <v>2002</v>
      </c>
      <c r="B666" s="24">
        <v>813.25410048044921</v>
      </c>
      <c r="C666" s="24">
        <v>39.70592346272263</v>
      </c>
      <c r="D666" s="24">
        <v>1343.8180881578478</v>
      </c>
      <c r="E666" s="24">
        <v>503.69543936496154</v>
      </c>
      <c r="F666" s="24">
        <v>24.397623014413476</v>
      </c>
      <c r="G666" s="24">
        <v>8.1325410048044908</v>
      </c>
      <c r="H666" s="24">
        <v>275.80014096936827</v>
      </c>
      <c r="I666" s="24">
        <v>2409.2151856411788</v>
      </c>
    </row>
    <row r="667" spans="1:9">
      <c r="A667" s="26" t="s">
        <v>1999</v>
      </c>
      <c r="B667" s="24">
        <v>731.92869043240432</v>
      </c>
      <c r="C667" s="24">
        <v>35.735331116450375</v>
      </c>
      <c r="D667" s="24">
        <v>1209.436279342063</v>
      </c>
      <c r="E667" s="24">
        <v>453.3258954284654</v>
      </c>
      <c r="F667" s="24">
        <v>21.957860712972128</v>
      </c>
      <c r="G667" s="24">
        <v>7.3192869043240423</v>
      </c>
      <c r="H667" s="24">
        <v>248.22012687243145</v>
      </c>
      <c r="I667" s="24">
        <v>2168.2936670770609</v>
      </c>
    </row>
    <row r="668" spans="1:9">
      <c r="A668" s="26" t="s">
        <v>1997</v>
      </c>
      <c r="B668" s="24">
        <v>813.25410048044921</v>
      </c>
      <c r="C668" s="24">
        <v>39.70592346272263</v>
      </c>
      <c r="D668" s="24">
        <v>1343.8180881578478</v>
      </c>
      <c r="E668" s="24">
        <v>503.69543936496154</v>
      </c>
      <c r="F668" s="24">
        <v>24.397623014413476</v>
      </c>
      <c r="G668" s="24">
        <v>8.1325410048044908</v>
      </c>
      <c r="H668" s="24">
        <v>275.80014096936827</v>
      </c>
      <c r="I668" s="24">
        <v>2409.2151856411788</v>
      </c>
    </row>
    <row r="669" spans="1:9">
      <c r="A669" s="26" t="s">
        <v>1987</v>
      </c>
      <c r="B669" s="24">
        <v>1593.9780369416803</v>
      </c>
      <c r="C669" s="24">
        <v>77.823609986936361</v>
      </c>
      <c r="D669" s="24">
        <v>2633.8834527893814</v>
      </c>
      <c r="E669" s="24">
        <v>987.24306115532454</v>
      </c>
      <c r="F669" s="24">
        <v>47.819341108250413</v>
      </c>
      <c r="G669" s="24">
        <v>15.939780369416802</v>
      </c>
      <c r="H669" s="24">
        <v>540.56827629996178</v>
      </c>
      <c r="I669" s="24">
        <v>4722.0617638567101</v>
      </c>
    </row>
    <row r="670" spans="1:9">
      <c r="A670" s="26" t="s">
        <v>1983</v>
      </c>
      <c r="B670" s="24">
        <v>1042.033445626118</v>
      </c>
      <c r="C670" s="24">
        <v>50.875735164673117</v>
      </c>
      <c r="D670" s="24">
        <v>1721.8522376592534</v>
      </c>
      <c r="E670" s="24">
        <v>645.39175875972137</v>
      </c>
      <c r="F670" s="24">
        <v>31.261003368783541</v>
      </c>
      <c r="G670" s="24">
        <v>10.42033445626118</v>
      </c>
      <c r="H670" s="24">
        <v>353.38643977164787</v>
      </c>
      <c r="I670" s="24">
        <v>3086.9599054776581</v>
      </c>
    </row>
    <row r="671" spans="1:9">
      <c r="A671" s="26" t="s">
        <v>1986</v>
      </c>
      <c r="B671" s="24">
        <v>33.064262524789555</v>
      </c>
      <c r="C671" s="24">
        <v>1.6143135047029789</v>
      </c>
      <c r="D671" s="24">
        <v>54.63526593491801</v>
      </c>
      <c r="E671" s="24">
        <v>20.478615760883805</v>
      </c>
      <c r="F671" s="24">
        <v>0.99192787574368668</v>
      </c>
      <c r="G671" s="24">
        <v>0.33064262524789556</v>
      </c>
      <c r="H671" s="24">
        <v>11.213135304202977</v>
      </c>
      <c r="I671" s="24">
        <v>97.950841354121835</v>
      </c>
    </row>
    <row r="672" spans="1:9">
      <c r="A672" s="26" t="s">
        <v>1980</v>
      </c>
      <c r="B672" s="24">
        <v>8376.5172349486274</v>
      </c>
      <c r="C672" s="24">
        <v>408.97101166604307</v>
      </c>
      <c r="D672" s="24">
        <v>13841.326308025835</v>
      </c>
      <c r="E672" s="24">
        <v>5188.0630254591033</v>
      </c>
      <c r="F672" s="24">
        <v>251.29551704845881</v>
      </c>
      <c r="G672" s="24">
        <v>83.765172349486264</v>
      </c>
      <c r="H672" s="24">
        <v>2840.7414519844933</v>
      </c>
      <c r="I672" s="24">
        <v>24814.916412104147</v>
      </c>
    </row>
    <row r="673" spans="1:9">
      <c r="A673" s="26" t="s">
        <v>1998</v>
      </c>
      <c r="B673" s="24">
        <v>406.62705024022461</v>
      </c>
      <c r="C673" s="24">
        <v>19.852961731361315</v>
      </c>
      <c r="D673" s="24">
        <v>671.9090440789239</v>
      </c>
      <c r="E673" s="24">
        <v>251.84771968248077</v>
      </c>
      <c r="F673" s="24">
        <v>12.198811507206738</v>
      </c>
      <c r="G673" s="24">
        <v>4.0662705024022454</v>
      </c>
      <c r="H673" s="24">
        <v>137.90007048468414</v>
      </c>
      <c r="I673" s="24">
        <v>1204.6075928205894</v>
      </c>
    </row>
    <row r="674" spans="1:9">
      <c r="A674" s="26" t="s">
        <v>2005</v>
      </c>
      <c r="B674" s="24">
        <v>650.60328038435932</v>
      </c>
      <c r="C674" s="24">
        <v>31.764738770178106</v>
      </c>
      <c r="D674" s="24">
        <v>1075.0544705262782</v>
      </c>
      <c r="E674" s="24">
        <v>402.9563514919692</v>
      </c>
      <c r="F674" s="24">
        <v>19.518098411530779</v>
      </c>
      <c r="G674" s="24">
        <v>6.5060328038435928</v>
      </c>
      <c r="H674" s="24">
        <v>220.6401127754946</v>
      </c>
      <c r="I674" s="24">
        <v>1927.3721485129429</v>
      </c>
    </row>
    <row r="675" spans="1:9">
      <c r="A675" s="26" t="s">
        <v>1994</v>
      </c>
      <c r="B675" s="24">
        <v>406.62705024022461</v>
      </c>
      <c r="C675" s="24">
        <v>19.852961731361315</v>
      </c>
      <c r="D675" s="24">
        <v>671.9090440789239</v>
      </c>
      <c r="E675" s="24">
        <v>251.84771968248077</v>
      </c>
      <c r="F675" s="24">
        <v>12.198811507206738</v>
      </c>
      <c r="G675" s="24">
        <v>4.0662705024022454</v>
      </c>
      <c r="H675" s="24">
        <v>137.90007048468414</v>
      </c>
      <c r="I675" s="24">
        <v>1204.6075928205894</v>
      </c>
    </row>
    <row r="676" spans="1:9">
      <c r="A676" s="26" t="s">
        <v>1979</v>
      </c>
      <c r="B676" s="24">
        <v>527.8626794977863</v>
      </c>
      <c r="C676" s="24">
        <v>25.772111248605569</v>
      </c>
      <c r="D676" s="24">
        <v>872.23835250695663</v>
      </c>
      <c r="E676" s="24">
        <v>326.93597747238806</v>
      </c>
      <c r="F676" s="24">
        <v>15.835880384933589</v>
      </c>
      <c r="G676" s="24">
        <v>5.2786267949778622</v>
      </c>
      <c r="H676" s="24">
        <v>179.01489993342838</v>
      </c>
      <c r="I676" s="24">
        <v>1563.7606777857027</v>
      </c>
    </row>
    <row r="677" spans="1:9">
      <c r="A677" s="26" t="s">
        <v>1155</v>
      </c>
      <c r="B677" s="24">
        <v>195.18098411530778</v>
      </c>
      <c r="C677" s="24">
        <v>9.529421631053431</v>
      </c>
      <c r="D677" s="24">
        <v>322.51634115788346</v>
      </c>
      <c r="E677" s="24">
        <v>120.88690544759076</v>
      </c>
      <c r="F677" s="24">
        <v>5.8554295234592333</v>
      </c>
      <c r="G677" s="24">
        <v>1.9518098411530778</v>
      </c>
      <c r="H677" s="24">
        <v>66.192033832648377</v>
      </c>
      <c r="I677" s="24">
        <v>578.21164455388282</v>
      </c>
    </row>
    <row r="678" spans="1:9">
      <c r="A678" s="25" t="s">
        <v>13</v>
      </c>
      <c r="B678" s="24">
        <v>37259.441957373747</v>
      </c>
      <c r="C678" s="24">
        <v>4472.2622254594808</v>
      </c>
      <c r="D678" s="24">
        <v>107201.93920388872</v>
      </c>
      <c r="E678" s="24">
        <v>39116.271086384229</v>
      </c>
      <c r="F678" s="24">
        <v>1117.7832587212126</v>
      </c>
      <c r="G678" s="24">
        <v>372.59441957373753</v>
      </c>
      <c r="H678" s="24">
        <v>27437.875066125125</v>
      </c>
      <c r="I678" s="24">
        <v>241391.73258234147</v>
      </c>
    </row>
    <row r="679" spans="1:9">
      <c r="A679" s="26" t="s">
        <v>1619</v>
      </c>
      <c r="B679" s="24">
        <v>989.27205452672831</v>
      </c>
      <c r="C679" s="24">
        <v>118.74262757945036</v>
      </c>
      <c r="D679" s="24">
        <v>2846.3089373911675</v>
      </c>
      <c r="E679" s="24">
        <v>1038.5725558456356</v>
      </c>
      <c r="F679" s="24">
        <v>29.678161635801843</v>
      </c>
      <c r="G679" s="24">
        <v>9.8927205452672826</v>
      </c>
      <c r="H679" s="24">
        <v>728.50052530487517</v>
      </c>
      <c r="I679" s="24">
        <v>6409.1699363264297</v>
      </c>
    </row>
    <row r="680" spans="1:9">
      <c r="A680" s="26" t="s">
        <v>1599</v>
      </c>
      <c r="B680" s="24">
        <v>67.034298587173282</v>
      </c>
      <c r="C680" s="24">
        <v>8.0461473825765815</v>
      </c>
      <c r="D680" s="24">
        <v>192.86941575611277</v>
      </c>
      <c r="E680" s="24">
        <v>70.374961563335091</v>
      </c>
      <c r="F680" s="24">
        <v>2.0110289576151978</v>
      </c>
      <c r="G680" s="24">
        <v>0.6703429858717328</v>
      </c>
      <c r="H680" s="24">
        <v>49.364097075967862</v>
      </c>
      <c r="I680" s="24">
        <v>434.29328589816373</v>
      </c>
    </row>
    <row r="681" spans="1:9">
      <c r="A681" s="26" t="s">
        <v>1622</v>
      </c>
      <c r="B681" s="24">
        <v>494.63602726336416</v>
      </c>
      <c r="C681" s="24">
        <v>59.371313789725178</v>
      </c>
      <c r="D681" s="24">
        <v>1423.1544686955838</v>
      </c>
      <c r="E681" s="24">
        <v>519.28627792281782</v>
      </c>
      <c r="F681" s="24">
        <v>14.839080817900921</v>
      </c>
      <c r="G681" s="24">
        <v>4.9463602726336413</v>
      </c>
      <c r="H681" s="24">
        <v>364.25026265243758</v>
      </c>
      <c r="I681" s="24">
        <v>3204.5849681632149</v>
      </c>
    </row>
    <row r="682" spans="1:9">
      <c r="A682" s="26" t="s">
        <v>1594</v>
      </c>
      <c r="B682" s="24">
        <v>100.55144788075992</v>
      </c>
      <c r="C682" s="24">
        <v>12.069221073864872</v>
      </c>
      <c r="D682" s="24">
        <v>289.30412363416917</v>
      </c>
      <c r="E682" s="24">
        <v>105.56244234500264</v>
      </c>
      <c r="F682" s="24">
        <v>3.016543436422797</v>
      </c>
      <c r="G682" s="24">
        <v>1.0055144788075991</v>
      </c>
      <c r="H682" s="24">
        <v>74.046145613951794</v>
      </c>
      <c r="I682" s="24">
        <v>651.4399288472456</v>
      </c>
    </row>
    <row r="683" spans="1:9">
      <c r="A683" s="26" t="s">
        <v>1529</v>
      </c>
      <c r="B683" s="24">
        <v>267.42830320783406</v>
      </c>
      <c r="C683" s="24">
        <v>32.099501109635561</v>
      </c>
      <c r="D683" s="24">
        <v>769.4380590746257</v>
      </c>
      <c r="E683" s="24">
        <v>280.75562743040945</v>
      </c>
      <c r="F683" s="24">
        <v>8.0228490962350207</v>
      </c>
      <c r="G683" s="24">
        <v>2.6742830320783404</v>
      </c>
      <c r="H683" s="24">
        <v>196.93436044900915</v>
      </c>
      <c r="I683" s="24">
        <v>1732.5804698510565</v>
      </c>
    </row>
    <row r="684" spans="1:9">
      <c r="A684" s="26" t="s">
        <v>1612</v>
      </c>
      <c r="B684" s="24">
        <v>247.31801363168208</v>
      </c>
      <c r="C684" s="24">
        <v>29.685656894862589</v>
      </c>
      <c r="D684" s="24">
        <v>711.57723434779189</v>
      </c>
      <c r="E684" s="24">
        <v>259.64313896140891</v>
      </c>
      <c r="F684" s="24">
        <v>7.4195404089504606</v>
      </c>
      <c r="G684" s="24">
        <v>2.4731801363168207</v>
      </c>
      <c r="H684" s="24">
        <v>182.12513132621879</v>
      </c>
      <c r="I684" s="24">
        <v>1602.2924840816074</v>
      </c>
    </row>
    <row r="685" spans="1:9">
      <c r="A685" s="26" t="s">
        <v>1607</v>
      </c>
      <c r="B685" s="24">
        <v>20.110289576151981</v>
      </c>
      <c r="C685" s="24">
        <v>2.4138442147729742</v>
      </c>
      <c r="D685" s="24">
        <v>57.860824726833833</v>
      </c>
      <c r="E685" s="24">
        <v>21.112488469000528</v>
      </c>
      <c r="F685" s="24">
        <v>0.60330868728455933</v>
      </c>
      <c r="G685" s="24">
        <v>0.20110289576151982</v>
      </c>
      <c r="H685" s="24">
        <v>14.809229122790358</v>
      </c>
      <c r="I685" s="24">
        <v>130.28798576944911</v>
      </c>
    </row>
    <row r="686" spans="1:9">
      <c r="A686" s="26" t="s">
        <v>1625</v>
      </c>
      <c r="B686" s="24">
        <v>445.17242453702772</v>
      </c>
      <c r="C686" s="24">
        <v>53.434182410752662</v>
      </c>
      <c r="D686" s="24">
        <v>1280.8390218260254</v>
      </c>
      <c r="E686" s="24">
        <v>467.35765013053606</v>
      </c>
      <c r="F686" s="24">
        <v>13.355172736110829</v>
      </c>
      <c r="G686" s="24">
        <v>4.4517242453702774</v>
      </c>
      <c r="H686" s="24">
        <v>327.82523638719385</v>
      </c>
      <c r="I686" s="24">
        <v>2884.1264713468936</v>
      </c>
    </row>
    <row r="687" spans="1:9">
      <c r="A687" s="26" t="s">
        <v>375</v>
      </c>
      <c r="B687" s="24">
        <v>247.31801363168208</v>
      </c>
      <c r="C687" s="24">
        <v>29.685656894862589</v>
      </c>
      <c r="D687" s="24">
        <v>711.57723434779189</v>
      </c>
      <c r="E687" s="24">
        <v>259.64313896140891</v>
      </c>
      <c r="F687" s="24">
        <v>7.4195404089504606</v>
      </c>
      <c r="G687" s="24">
        <v>2.4731801363168207</v>
      </c>
      <c r="H687" s="24">
        <v>182.12513132621879</v>
      </c>
      <c r="I687" s="24">
        <v>1602.2924840816074</v>
      </c>
    </row>
    <row r="688" spans="1:9">
      <c r="A688" s="26" t="s">
        <v>1586</v>
      </c>
      <c r="B688" s="24">
        <v>67.034298587173282</v>
      </c>
      <c r="C688" s="24">
        <v>8.0461473825765815</v>
      </c>
      <c r="D688" s="24">
        <v>192.86941575611277</v>
      </c>
      <c r="E688" s="24">
        <v>70.374961563335091</v>
      </c>
      <c r="F688" s="24">
        <v>2.0110289576151978</v>
      </c>
      <c r="G688" s="24">
        <v>0.6703429858717328</v>
      </c>
      <c r="H688" s="24">
        <v>49.364097075967862</v>
      </c>
      <c r="I688" s="24">
        <v>434.29328589816373</v>
      </c>
    </row>
    <row r="689" spans="1:9">
      <c r="A689" s="26" t="s">
        <v>1606</v>
      </c>
      <c r="B689" s="24">
        <v>1606.2972917482759</v>
      </c>
      <c r="C689" s="24">
        <v>192.8043557110224</v>
      </c>
      <c r="D689" s="24">
        <v>4621.5985953405079</v>
      </c>
      <c r="E689" s="24">
        <v>1686.3473259001844</v>
      </c>
      <c r="F689" s="24">
        <v>48.188918752448267</v>
      </c>
      <c r="G689" s="24">
        <v>16.06297291748276</v>
      </c>
      <c r="H689" s="24">
        <v>1182.8782744643891</v>
      </c>
      <c r="I689" s="24">
        <v>10406.674548186646</v>
      </c>
    </row>
    <row r="690" spans="1:9">
      <c r="A690" s="26" t="s">
        <v>106</v>
      </c>
      <c r="B690" s="24">
        <v>712.27587925924445</v>
      </c>
      <c r="C690" s="24">
        <v>85.494691857204259</v>
      </c>
      <c r="D690" s="24">
        <v>2049.3424349216407</v>
      </c>
      <c r="E690" s="24">
        <v>747.77224020885774</v>
      </c>
      <c r="F690" s="24">
        <v>21.368276377777327</v>
      </c>
      <c r="G690" s="24">
        <v>7.1227587925924434</v>
      </c>
      <c r="H690" s="24">
        <v>524.52037821951012</v>
      </c>
      <c r="I690" s="24">
        <v>4614.6023541550294</v>
      </c>
    </row>
    <row r="691" spans="1:9">
      <c r="A691" s="26" t="s">
        <v>1618</v>
      </c>
      <c r="B691" s="24">
        <v>26.813719434869313</v>
      </c>
      <c r="C691" s="24">
        <v>3.2184589530306327</v>
      </c>
      <c r="D691" s="24">
        <v>77.147766302445106</v>
      </c>
      <c r="E691" s="24">
        <v>28.149984625334039</v>
      </c>
      <c r="F691" s="24">
        <v>0.80441158304607918</v>
      </c>
      <c r="G691" s="24">
        <v>0.2681371943486931</v>
      </c>
      <c r="H691" s="24">
        <v>19.745638830387144</v>
      </c>
      <c r="I691" s="24">
        <v>173.71731435926549</v>
      </c>
    </row>
    <row r="692" spans="1:9">
      <c r="A692" s="26" t="s">
        <v>1609</v>
      </c>
      <c r="B692" s="24">
        <v>50.275723940379962</v>
      </c>
      <c r="C692" s="24">
        <v>6.0346105369324361</v>
      </c>
      <c r="D692" s="24">
        <v>144.65206181708459</v>
      </c>
      <c r="E692" s="24">
        <v>52.781221172501319</v>
      </c>
      <c r="F692" s="24">
        <v>1.5082717182113985</v>
      </c>
      <c r="G692" s="24">
        <v>0.50275723940379957</v>
      </c>
      <c r="H692" s="24">
        <v>37.023072806975897</v>
      </c>
      <c r="I692" s="24">
        <v>325.7199644236228</v>
      </c>
    </row>
    <row r="693" spans="1:9">
      <c r="A693" s="26" t="s">
        <v>1602</v>
      </c>
      <c r="B693" s="24">
        <v>147.47545689178122</v>
      </c>
      <c r="C693" s="24">
        <v>17.70152424166848</v>
      </c>
      <c r="D693" s="24">
        <v>424.31271466344816</v>
      </c>
      <c r="E693" s="24">
        <v>154.82491543933722</v>
      </c>
      <c r="F693" s="24">
        <v>4.4242637067534361</v>
      </c>
      <c r="G693" s="24">
        <v>1.4747545689178123</v>
      </c>
      <c r="H693" s="24">
        <v>108.60101356712929</v>
      </c>
      <c r="I693" s="24">
        <v>955.44522897596039</v>
      </c>
    </row>
    <row r="694" spans="1:9">
      <c r="A694" s="26" t="s">
        <v>1608</v>
      </c>
      <c r="B694" s="24">
        <v>33.517149293586641</v>
      </c>
      <c r="C694" s="24">
        <v>4.0230736912882907</v>
      </c>
      <c r="D694" s="24">
        <v>96.434707878056386</v>
      </c>
      <c r="E694" s="24">
        <v>35.187480781667546</v>
      </c>
      <c r="F694" s="24">
        <v>1.0055144788075989</v>
      </c>
      <c r="G694" s="24">
        <v>0.3351714929358664</v>
      </c>
      <c r="H694" s="24">
        <v>24.682048537983931</v>
      </c>
      <c r="I694" s="24">
        <v>217.14664294908187</v>
      </c>
    </row>
    <row r="695" spans="1:9">
      <c r="A695" s="26" t="s">
        <v>1588</v>
      </c>
      <c r="B695" s="24">
        <v>67.034298587173282</v>
      </c>
      <c r="C695" s="24">
        <v>8.0461473825765815</v>
      </c>
      <c r="D695" s="24">
        <v>192.86941575611277</v>
      </c>
      <c r="E695" s="24">
        <v>70.374961563335091</v>
      </c>
      <c r="F695" s="24">
        <v>2.0110289576151978</v>
      </c>
      <c r="G695" s="24">
        <v>0.6703429858717328</v>
      </c>
      <c r="H695" s="24">
        <v>49.364097075967862</v>
      </c>
      <c r="I695" s="24">
        <v>434.29328589816373</v>
      </c>
    </row>
    <row r="696" spans="1:9">
      <c r="A696" s="26" t="s">
        <v>1617</v>
      </c>
      <c r="B696" s="24">
        <v>247.31801363168208</v>
      </c>
      <c r="C696" s="24">
        <v>29.685656894862589</v>
      </c>
      <c r="D696" s="24">
        <v>711.57723434779189</v>
      </c>
      <c r="E696" s="24">
        <v>259.64313896140891</v>
      </c>
      <c r="F696" s="24">
        <v>7.4195404089504606</v>
      </c>
      <c r="G696" s="24">
        <v>2.4731801363168207</v>
      </c>
      <c r="H696" s="24">
        <v>182.12513132621879</v>
      </c>
      <c r="I696" s="24">
        <v>1602.2924840816074</v>
      </c>
    </row>
    <row r="697" spans="1:9">
      <c r="A697" s="26" t="s">
        <v>1610</v>
      </c>
      <c r="B697" s="24">
        <v>33.517149293586641</v>
      </c>
      <c r="C697" s="24">
        <v>4.0230736912882907</v>
      </c>
      <c r="D697" s="24">
        <v>96.434707878056386</v>
      </c>
      <c r="E697" s="24">
        <v>35.187480781667546</v>
      </c>
      <c r="F697" s="24">
        <v>1.0055144788075989</v>
      </c>
      <c r="G697" s="24">
        <v>0.3351714929358664</v>
      </c>
      <c r="H697" s="24">
        <v>24.682048537983931</v>
      </c>
      <c r="I697" s="24">
        <v>217.14664294908187</v>
      </c>
    </row>
    <row r="698" spans="1:9">
      <c r="A698" s="26" t="s">
        <v>1597</v>
      </c>
      <c r="B698" s="24">
        <v>16.758574646793321</v>
      </c>
      <c r="C698" s="24">
        <v>2.0115368456441454</v>
      </c>
      <c r="D698" s="24">
        <v>48.217353939028193</v>
      </c>
      <c r="E698" s="24">
        <v>17.593740390833773</v>
      </c>
      <c r="F698" s="24">
        <v>0.50275723940379946</v>
      </c>
      <c r="G698" s="24">
        <v>0.1675857464679332</v>
      </c>
      <c r="H698" s="24">
        <v>12.341024268991966</v>
      </c>
      <c r="I698" s="24">
        <v>108.57332147454093</v>
      </c>
    </row>
    <row r="699" spans="1:9">
      <c r="A699" s="26" t="s">
        <v>1585</v>
      </c>
      <c r="B699" s="24">
        <v>1800.4751392386454</v>
      </c>
      <c r="C699" s="24">
        <v>216.11158219459963</v>
      </c>
      <c r="D699" s="24">
        <v>5180.282266051925</v>
      </c>
      <c r="E699" s="24">
        <v>1890.2020516390571</v>
      </c>
      <c r="F699" s="24">
        <v>54.014254177159351</v>
      </c>
      <c r="G699" s="24">
        <v>18.004751392386453</v>
      </c>
      <c r="H699" s="24">
        <v>1325.8709560548727</v>
      </c>
      <c r="I699" s="24">
        <v>11664.689284114102</v>
      </c>
    </row>
    <row r="700" spans="1:9">
      <c r="A700" s="26" t="s">
        <v>1582</v>
      </c>
      <c r="B700" s="24">
        <v>43.572294081662633</v>
      </c>
      <c r="C700" s="24">
        <v>5.2299957986747776</v>
      </c>
      <c r="D700" s="24">
        <v>125.36512024147331</v>
      </c>
      <c r="E700" s="24">
        <v>45.743725016167808</v>
      </c>
      <c r="F700" s="24">
        <v>1.3071688224498785</v>
      </c>
      <c r="G700" s="24">
        <v>0.43572294081662633</v>
      </c>
      <c r="H700" s="24">
        <v>32.086663099379109</v>
      </c>
      <c r="I700" s="24">
        <v>282.29063583380639</v>
      </c>
    </row>
    <row r="701" spans="1:9">
      <c r="A701" s="26" t="s">
        <v>1580</v>
      </c>
      <c r="B701" s="24">
        <v>1128.4198391317052</v>
      </c>
      <c r="C701" s="24">
        <v>135.44457876694136</v>
      </c>
      <c r="D701" s="24">
        <v>3246.6614805839522</v>
      </c>
      <c r="E701" s="24">
        <v>1184.6547883682001</v>
      </c>
      <c r="F701" s="24">
        <v>33.852595173951144</v>
      </c>
      <c r="G701" s="24">
        <v>11.28419839131705</v>
      </c>
      <c r="H701" s="24">
        <v>830.9690360809434</v>
      </c>
      <c r="I701" s="24">
        <v>7310.6629014979708</v>
      </c>
    </row>
    <row r="702" spans="1:9">
      <c r="A702" s="26" t="s">
        <v>1592</v>
      </c>
      <c r="B702" s="24">
        <v>33.517149293586641</v>
      </c>
      <c r="C702" s="24">
        <v>4.0230736912882907</v>
      </c>
      <c r="D702" s="24">
        <v>96.434707878056386</v>
      </c>
      <c r="E702" s="24">
        <v>35.187480781667546</v>
      </c>
      <c r="F702" s="24">
        <v>1.0055144788075989</v>
      </c>
      <c r="G702" s="24">
        <v>0.3351714929358664</v>
      </c>
      <c r="H702" s="24">
        <v>24.682048537983931</v>
      </c>
      <c r="I702" s="24">
        <v>217.14664294908187</v>
      </c>
    </row>
    <row r="703" spans="1:9">
      <c r="A703" s="26" t="s">
        <v>1600</v>
      </c>
      <c r="B703" s="24">
        <v>67.034298587173282</v>
      </c>
      <c r="C703" s="24">
        <v>8.0461473825765815</v>
      </c>
      <c r="D703" s="24">
        <v>192.86941575611277</v>
      </c>
      <c r="E703" s="24">
        <v>70.374961563335091</v>
      </c>
      <c r="F703" s="24">
        <v>2.0110289576151978</v>
      </c>
      <c r="G703" s="24">
        <v>0.6703429858717328</v>
      </c>
      <c r="H703" s="24">
        <v>49.364097075967862</v>
      </c>
      <c r="I703" s="24">
        <v>434.29328589816373</v>
      </c>
    </row>
    <row r="704" spans="1:9">
      <c r="A704" s="26" t="s">
        <v>1624</v>
      </c>
      <c r="B704" s="24">
        <v>791.41764362138258</v>
      </c>
      <c r="C704" s="24">
        <v>94.994102063560291</v>
      </c>
      <c r="D704" s="24">
        <v>2277.0471499129339</v>
      </c>
      <c r="E704" s="24">
        <v>830.8580446765086</v>
      </c>
      <c r="F704" s="24">
        <v>23.742529308641473</v>
      </c>
      <c r="G704" s="24">
        <v>7.9141764362138254</v>
      </c>
      <c r="H704" s="24">
        <v>582.80042024390013</v>
      </c>
      <c r="I704" s="24">
        <v>5127.3359490611438</v>
      </c>
    </row>
    <row r="705" spans="1:9">
      <c r="A705" s="26" t="s">
        <v>134</v>
      </c>
      <c r="B705" s="24">
        <v>782.9867412613936</v>
      </c>
      <c r="C705" s="24">
        <v>93.982138272093636</v>
      </c>
      <c r="D705" s="24">
        <v>2252.7899674445698</v>
      </c>
      <c r="E705" s="24">
        <v>822.00698720244736</v>
      </c>
      <c r="F705" s="24">
        <v>23.489602237841805</v>
      </c>
      <c r="G705" s="24">
        <v>7.8298674126139369</v>
      </c>
      <c r="H705" s="24">
        <v>576.59189876596929</v>
      </c>
      <c r="I705" s="24">
        <v>5072.7148913910214</v>
      </c>
    </row>
    <row r="706" spans="1:9">
      <c r="A706" s="26" t="s">
        <v>1621</v>
      </c>
      <c r="B706" s="24">
        <v>643.02683544237334</v>
      </c>
      <c r="C706" s="24">
        <v>77.182707926642735</v>
      </c>
      <c r="D706" s="24">
        <v>1850.1008093042587</v>
      </c>
      <c r="E706" s="24">
        <v>675.07216129966321</v>
      </c>
      <c r="F706" s="24">
        <v>19.290805063271197</v>
      </c>
      <c r="G706" s="24">
        <v>6.4302683544237329</v>
      </c>
      <c r="H706" s="24">
        <v>473.52534144816889</v>
      </c>
      <c r="I706" s="24">
        <v>4165.9604586121795</v>
      </c>
    </row>
    <row r="707" spans="1:9">
      <c r="A707" s="26" t="s">
        <v>1613</v>
      </c>
      <c r="B707" s="24">
        <v>445.17242453702767</v>
      </c>
      <c r="C707" s="24">
        <v>53.434182410752655</v>
      </c>
      <c r="D707" s="24">
        <v>1280.8390218260254</v>
      </c>
      <c r="E707" s="24">
        <v>467.35765013053606</v>
      </c>
      <c r="F707" s="24">
        <v>13.355172736110829</v>
      </c>
      <c r="G707" s="24">
        <v>4.4517242453702766</v>
      </c>
      <c r="H707" s="24">
        <v>327.8252363871938</v>
      </c>
      <c r="I707" s="24">
        <v>2884.1264713468931</v>
      </c>
    </row>
    <row r="708" spans="1:9">
      <c r="A708" s="26" t="s">
        <v>1620</v>
      </c>
      <c r="B708" s="24">
        <v>1187.1264654320739</v>
      </c>
      <c r="C708" s="24">
        <v>142.49115309534042</v>
      </c>
      <c r="D708" s="24">
        <v>3415.5707248694007</v>
      </c>
      <c r="E708" s="24">
        <v>1246.2870670147627</v>
      </c>
      <c r="F708" s="24">
        <v>35.613793962962212</v>
      </c>
      <c r="G708" s="24">
        <v>11.87126465432074</v>
      </c>
      <c r="H708" s="24">
        <v>874.2006303658502</v>
      </c>
      <c r="I708" s="24">
        <v>7691.0039235917156</v>
      </c>
    </row>
    <row r="709" spans="1:9">
      <c r="A709" s="26" t="s">
        <v>1577</v>
      </c>
      <c r="B709" s="24">
        <v>860.99153592387097</v>
      </c>
      <c r="C709" s="24">
        <v>103.34507765730578</v>
      </c>
      <c r="D709" s="24">
        <v>2477.2234215093263</v>
      </c>
      <c r="E709" s="24">
        <v>903.89916093779084</v>
      </c>
      <c r="F709" s="24">
        <v>25.829746077716123</v>
      </c>
      <c r="G709" s="24">
        <v>8.609915359238709</v>
      </c>
      <c r="H709" s="24">
        <v>634.03467563193431</v>
      </c>
      <c r="I709" s="24">
        <v>5578.0824316469143</v>
      </c>
    </row>
    <row r="710" spans="1:9">
      <c r="A710" s="26" t="s">
        <v>1587</v>
      </c>
      <c r="B710" s="24">
        <v>67.034298587173282</v>
      </c>
      <c r="C710" s="24">
        <v>8.0461473825765815</v>
      </c>
      <c r="D710" s="24">
        <v>192.86941575611277</v>
      </c>
      <c r="E710" s="24">
        <v>70.374961563335091</v>
      </c>
      <c r="F710" s="24">
        <v>2.0110289576151978</v>
      </c>
      <c r="G710" s="24">
        <v>0.6703429858717328</v>
      </c>
      <c r="H710" s="24">
        <v>49.364097075967862</v>
      </c>
      <c r="I710" s="24">
        <v>434.29328589816373</v>
      </c>
    </row>
    <row r="711" spans="1:9">
      <c r="A711" s="26" t="s">
        <v>1614</v>
      </c>
      <c r="B711" s="24">
        <v>989.27205452672831</v>
      </c>
      <c r="C711" s="24">
        <v>118.74262757945036</v>
      </c>
      <c r="D711" s="24">
        <v>2846.3089373911675</v>
      </c>
      <c r="E711" s="24">
        <v>1038.5725558456356</v>
      </c>
      <c r="F711" s="24">
        <v>29.678161635801843</v>
      </c>
      <c r="G711" s="24">
        <v>9.8927205452672826</v>
      </c>
      <c r="H711" s="24">
        <v>728.50052530487517</v>
      </c>
      <c r="I711" s="24">
        <v>6409.1699363264297</v>
      </c>
    </row>
    <row r="712" spans="1:9">
      <c r="A712" s="26" t="s">
        <v>1583</v>
      </c>
      <c r="B712" s="24">
        <v>593.56323271603696</v>
      </c>
      <c r="C712" s="24">
        <v>71.245576547670211</v>
      </c>
      <c r="D712" s="24">
        <v>1707.7853624347006</v>
      </c>
      <c r="E712" s="24">
        <v>623.14353350738145</v>
      </c>
      <c r="F712" s="24">
        <v>17.806896981481106</v>
      </c>
      <c r="G712" s="24">
        <v>5.935632327160369</v>
      </c>
      <c r="H712" s="24">
        <v>437.1003151829251</v>
      </c>
      <c r="I712" s="24">
        <v>3845.5019617958578</v>
      </c>
    </row>
    <row r="713" spans="1:9">
      <c r="A713" s="26" t="s">
        <v>1611</v>
      </c>
      <c r="B713" s="24">
        <v>1701.5479337859726</v>
      </c>
      <c r="C713" s="24">
        <v>204.23731943665462</v>
      </c>
      <c r="D713" s="24">
        <v>4895.6513723128082</v>
      </c>
      <c r="E713" s="24">
        <v>1786.3447960544936</v>
      </c>
      <c r="F713" s="24">
        <v>51.04643801357917</v>
      </c>
      <c r="G713" s="24">
        <v>17.015479337859727</v>
      </c>
      <c r="H713" s="24">
        <v>1253.0209035243852</v>
      </c>
      <c r="I713" s="24">
        <v>11023.772290481458</v>
      </c>
    </row>
    <row r="714" spans="1:9">
      <c r="A714" s="26" t="s">
        <v>1616</v>
      </c>
      <c r="B714" s="24">
        <v>840.88124634771907</v>
      </c>
      <c r="C714" s="24">
        <v>100.9312334425328</v>
      </c>
      <c r="D714" s="24">
        <v>2419.3625967824923</v>
      </c>
      <c r="E714" s="24">
        <v>882.78667246879024</v>
      </c>
      <c r="F714" s="24">
        <v>25.226437390431567</v>
      </c>
      <c r="G714" s="24">
        <v>8.4088124634771901</v>
      </c>
      <c r="H714" s="24">
        <v>619.22544650914392</v>
      </c>
      <c r="I714" s="24">
        <v>5447.7944458774655</v>
      </c>
    </row>
    <row r="715" spans="1:9">
      <c r="A715" s="26" t="s">
        <v>1601</v>
      </c>
      <c r="B715" s="24">
        <v>492.80532468890806</v>
      </c>
      <c r="C715" s="24">
        <v>59.151573999227033</v>
      </c>
      <c r="D715" s="24">
        <v>1417.8872168051298</v>
      </c>
      <c r="E715" s="24">
        <v>517.36434204780153</v>
      </c>
      <c r="F715" s="24">
        <v>14.784159740667238</v>
      </c>
      <c r="G715" s="24">
        <v>4.9280532468890801</v>
      </c>
      <c r="H715" s="24">
        <v>362.90213219523366</v>
      </c>
      <c r="I715" s="24">
        <v>3192.7244452172063</v>
      </c>
    </row>
    <row r="716" spans="1:9">
      <c r="A716" s="26" t="s">
        <v>1595</v>
      </c>
      <c r="B716" s="24">
        <v>33.517149293586641</v>
      </c>
      <c r="C716" s="24">
        <v>4.0230736912882907</v>
      </c>
      <c r="D716" s="24">
        <v>96.434707878056386</v>
      </c>
      <c r="E716" s="24">
        <v>35.187480781667546</v>
      </c>
      <c r="F716" s="24">
        <v>1.0055144788075989</v>
      </c>
      <c r="G716" s="24">
        <v>0.3351714929358664</v>
      </c>
      <c r="H716" s="24">
        <v>24.682048537983931</v>
      </c>
      <c r="I716" s="24">
        <v>217.14664294908187</v>
      </c>
    </row>
    <row r="717" spans="1:9">
      <c r="A717" s="26" t="s">
        <v>1596</v>
      </c>
      <c r="B717" s="24">
        <v>10.055144788075991</v>
      </c>
      <c r="C717" s="24">
        <v>1.2069221073864871</v>
      </c>
      <c r="D717" s="24">
        <v>28.930412363416917</v>
      </c>
      <c r="E717" s="24">
        <v>10.556244234500264</v>
      </c>
      <c r="F717" s="24">
        <v>0.30165434364227967</v>
      </c>
      <c r="G717" s="24">
        <v>0.10055144788075991</v>
      </c>
      <c r="H717" s="24">
        <v>7.4046145613951788</v>
      </c>
      <c r="I717" s="24">
        <v>65.143992884724554</v>
      </c>
    </row>
    <row r="718" spans="1:9">
      <c r="A718" s="26" t="s">
        <v>1579</v>
      </c>
      <c r="B718" s="24">
        <v>67.034298587173282</v>
      </c>
      <c r="C718" s="24">
        <v>8.0461473825765815</v>
      </c>
      <c r="D718" s="24">
        <v>192.86941575611277</v>
      </c>
      <c r="E718" s="24">
        <v>70.374961563335091</v>
      </c>
      <c r="F718" s="24">
        <v>2.0110289576151978</v>
      </c>
      <c r="G718" s="24">
        <v>0.6703429858717328</v>
      </c>
      <c r="H718" s="24">
        <v>49.364097075967862</v>
      </c>
      <c r="I718" s="24">
        <v>434.29328589816373</v>
      </c>
    </row>
    <row r="719" spans="1:9">
      <c r="A719" s="26" t="s">
        <v>1593</v>
      </c>
      <c r="B719" s="24">
        <v>712.27587925924445</v>
      </c>
      <c r="C719" s="24">
        <v>85.494691857204259</v>
      </c>
      <c r="D719" s="24">
        <v>2049.3424349216407</v>
      </c>
      <c r="E719" s="24">
        <v>747.77224020885774</v>
      </c>
      <c r="F719" s="24">
        <v>21.368276377777327</v>
      </c>
      <c r="G719" s="24">
        <v>7.1227587925924434</v>
      </c>
      <c r="H719" s="24">
        <v>524.52037821951012</v>
      </c>
      <c r="I719" s="24">
        <v>4614.6023541550294</v>
      </c>
    </row>
    <row r="720" spans="1:9">
      <c r="A720" s="26" t="s">
        <v>284</v>
      </c>
      <c r="B720" s="24">
        <v>524.80146162759218</v>
      </c>
      <c r="C720" s="24">
        <v>62.99208011188464</v>
      </c>
      <c r="D720" s="24">
        <v>1509.9457057858344</v>
      </c>
      <c r="E720" s="24">
        <v>550.95501062631865</v>
      </c>
      <c r="F720" s="24">
        <v>15.74404384882776</v>
      </c>
      <c r="G720" s="24">
        <v>5.2480146162759214</v>
      </c>
      <c r="H720" s="24">
        <v>386.4641063366231</v>
      </c>
      <c r="I720" s="24">
        <v>3400.0169468173885</v>
      </c>
    </row>
    <row r="721" spans="1:9">
      <c r="A721" s="26" t="s">
        <v>1605</v>
      </c>
      <c r="B721" s="24">
        <v>4096.2360027118893</v>
      </c>
      <c r="C721" s="24">
        <v>491.6724615052924</v>
      </c>
      <c r="D721" s="24">
        <v>11785.588292757455</v>
      </c>
      <c r="E721" s="24">
        <v>4300.3724559051079</v>
      </c>
      <c r="F721" s="24">
        <v>122.88708008135669</v>
      </c>
      <c r="G721" s="24">
        <v>40.962360027118898</v>
      </c>
      <c r="H721" s="24">
        <v>3016.4706119955686</v>
      </c>
      <c r="I721" s="24">
        <v>26538.172710477258</v>
      </c>
    </row>
    <row r="722" spans="1:9">
      <c r="A722" s="26" t="s">
        <v>1584</v>
      </c>
      <c r="B722" s="24">
        <v>791.41764362138258</v>
      </c>
      <c r="C722" s="24">
        <v>94.994102063560277</v>
      </c>
      <c r="D722" s="24">
        <v>2277.0471499129339</v>
      </c>
      <c r="E722" s="24">
        <v>830.85804467650848</v>
      </c>
      <c r="F722" s="24">
        <v>23.742529308641473</v>
      </c>
      <c r="G722" s="24">
        <v>7.9141764362138254</v>
      </c>
      <c r="H722" s="24">
        <v>582.80042024390013</v>
      </c>
      <c r="I722" s="24">
        <v>5127.3359490611438</v>
      </c>
    </row>
    <row r="723" spans="1:9">
      <c r="A723" s="26" t="s">
        <v>1591</v>
      </c>
      <c r="B723" s="24">
        <v>100.55144788075992</v>
      </c>
      <c r="C723" s="24">
        <v>12.069221073864872</v>
      </c>
      <c r="D723" s="24">
        <v>289.30412363416917</v>
      </c>
      <c r="E723" s="24">
        <v>105.56244234500264</v>
      </c>
      <c r="F723" s="24">
        <v>3.016543436422797</v>
      </c>
      <c r="G723" s="24">
        <v>1.0055144788075991</v>
      </c>
      <c r="H723" s="24">
        <v>74.046145613951794</v>
      </c>
      <c r="I723" s="24">
        <v>651.4399288472456</v>
      </c>
    </row>
    <row r="724" spans="1:9">
      <c r="A724" s="26" t="s">
        <v>1589</v>
      </c>
      <c r="B724" s="24">
        <v>494.63602726336416</v>
      </c>
      <c r="C724" s="24">
        <v>59.371313789725178</v>
      </c>
      <c r="D724" s="24">
        <v>1423.1544686955838</v>
      </c>
      <c r="E724" s="24">
        <v>519.28627792281782</v>
      </c>
      <c r="F724" s="24">
        <v>14.839080817900921</v>
      </c>
      <c r="G724" s="24">
        <v>4.9463602726336413</v>
      </c>
      <c r="H724" s="24">
        <v>364.25026265243758</v>
      </c>
      <c r="I724" s="24">
        <v>3204.5849681632149</v>
      </c>
    </row>
    <row r="725" spans="1:9">
      <c r="A725" s="26" t="s">
        <v>1598</v>
      </c>
      <c r="B725" s="24">
        <v>20.110289576151981</v>
      </c>
      <c r="C725" s="24">
        <v>2.4138442147729742</v>
      </c>
      <c r="D725" s="24">
        <v>57.860824726833833</v>
      </c>
      <c r="E725" s="24">
        <v>21.112488469000528</v>
      </c>
      <c r="F725" s="24">
        <v>0.60330868728455933</v>
      </c>
      <c r="G725" s="24">
        <v>0.20110289576151982</v>
      </c>
      <c r="H725" s="24">
        <v>14.809229122790358</v>
      </c>
      <c r="I725" s="24">
        <v>130.28798576944911</v>
      </c>
    </row>
    <row r="726" spans="1:9">
      <c r="A726" s="26" t="s">
        <v>1623</v>
      </c>
      <c r="B726" s="24">
        <v>445.17242453702767</v>
      </c>
      <c r="C726" s="24">
        <v>53.434182410752655</v>
      </c>
      <c r="D726" s="24">
        <v>1280.8390218260254</v>
      </c>
      <c r="E726" s="24">
        <v>467.35765013053606</v>
      </c>
      <c r="F726" s="24">
        <v>13.355172736110829</v>
      </c>
      <c r="G726" s="24">
        <v>4.4517242453702766</v>
      </c>
      <c r="H726" s="24">
        <v>327.8252363871938</v>
      </c>
      <c r="I726" s="24">
        <v>2884.1264713468931</v>
      </c>
    </row>
    <row r="727" spans="1:9">
      <c r="A727" s="26" t="s">
        <v>1615</v>
      </c>
      <c r="B727" s="24">
        <v>494.63602726336416</v>
      </c>
      <c r="C727" s="24">
        <v>59.371313789725178</v>
      </c>
      <c r="D727" s="24">
        <v>1423.1544686955838</v>
      </c>
      <c r="E727" s="24">
        <v>519.28627792281782</v>
      </c>
      <c r="F727" s="24">
        <v>14.839080817900921</v>
      </c>
      <c r="G727" s="24">
        <v>4.9463602726336413</v>
      </c>
      <c r="H727" s="24">
        <v>364.25026265243758</v>
      </c>
      <c r="I727" s="24">
        <v>3204.5849681632149</v>
      </c>
    </row>
    <row r="728" spans="1:9">
      <c r="A728" s="26" t="s">
        <v>1604</v>
      </c>
      <c r="B728" s="24">
        <v>33.517149293586641</v>
      </c>
      <c r="C728" s="24">
        <v>4.0230736912882907</v>
      </c>
      <c r="D728" s="24">
        <v>96.434707878056386</v>
      </c>
      <c r="E728" s="24">
        <v>35.187480781667546</v>
      </c>
      <c r="F728" s="24">
        <v>1.0055144788075989</v>
      </c>
      <c r="G728" s="24">
        <v>0.3351714929358664</v>
      </c>
      <c r="H728" s="24">
        <v>24.682048537983931</v>
      </c>
      <c r="I728" s="24">
        <v>217.14664294908187</v>
      </c>
    </row>
    <row r="729" spans="1:9">
      <c r="A729" s="26" t="s">
        <v>1581</v>
      </c>
      <c r="B729" s="24">
        <v>185.74694513038068</v>
      </c>
      <c r="C729" s="24">
        <v>22.295262692110626</v>
      </c>
      <c r="D729" s="24">
        <v>534.42648824305286</v>
      </c>
      <c r="E729" s="24">
        <v>195.00366826481138</v>
      </c>
      <c r="F729" s="24">
        <v>5.5724083539114186</v>
      </c>
      <c r="G729" s="24">
        <v>1.8574694513038068</v>
      </c>
      <c r="H729" s="24">
        <v>136.78416011255288</v>
      </c>
      <c r="I729" s="24">
        <v>1203.3936782573353</v>
      </c>
    </row>
    <row r="730" spans="1:9">
      <c r="A730" s="26" t="s">
        <v>1590</v>
      </c>
      <c r="B730" s="24">
        <v>5737.7779162550223</v>
      </c>
      <c r="C730" s="24">
        <v>688.70723996081188</v>
      </c>
      <c r="D730" s="24">
        <v>16508.591836868771</v>
      </c>
      <c r="E730" s="24">
        <v>6023.7208239046877</v>
      </c>
      <c r="F730" s="24">
        <v>172.13333748765069</v>
      </c>
      <c r="G730" s="24">
        <v>57.377779162550233</v>
      </c>
      <c r="H730" s="24">
        <v>4225.3030467682756</v>
      </c>
      <c r="I730" s="24">
        <v>37173.185630693297</v>
      </c>
    </row>
    <row r="731" spans="1:9">
      <c r="A731" s="26" t="s">
        <v>1603</v>
      </c>
      <c r="B731" s="24">
        <v>67.034298587173282</v>
      </c>
      <c r="C731" s="24">
        <v>8.0461473825765815</v>
      </c>
      <c r="D731" s="24">
        <v>192.86941575611277</v>
      </c>
      <c r="E731" s="24">
        <v>70.374961563335091</v>
      </c>
      <c r="F731" s="24">
        <v>2.0110289576151978</v>
      </c>
      <c r="G731" s="24">
        <v>0.6703429858717328</v>
      </c>
      <c r="H731" s="24">
        <v>49.364097075967862</v>
      </c>
      <c r="I731" s="24">
        <v>434.29328589816373</v>
      </c>
    </row>
    <row r="732" spans="1:9">
      <c r="A732" s="26" t="s">
        <v>353</v>
      </c>
      <c r="B732" s="24">
        <v>1485.5323242181794</v>
      </c>
      <c r="C732" s="24">
        <v>178.30889968509535</v>
      </c>
      <c r="D732" s="24">
        <v>4274.1366359818039</v>
      </c>
      <c r="E732" s="24">
        <v>1559.5640205288926</v>
      </c>
      <c r="F732" s="24">
        <v>44.565969726545383</v>
      </c>
      <c r="G732" s="24">
        <v>14.855323242181793</v>
      </c>
      <c r="H732" s="24">
        <v>1093.946881040777</v>
      </c>
      <c r="I732" s="24">
        <v>9624.2778397042475</v>
      </c>
    </row>
    <row r="733" spans="1:9">
      <c r="A733" s="26" t="s">
        <v>1578</v>
      </c>
      <c r="B733" s="24">
        <v>3553.1109181790416</v>
      </c>
      <c r="C733" s="24">
        <v>426.48099132614664</v>
      </c>
      <c r="D733" s="24">
        <v>10222.922315129344</v>
      </c>
      <c r="E733" s="24">
        <v>3730.1806622462718</v>
      </c>
      <c r="F733" s="24">
        <v>106.59332754537122</v>
      </c>
      <c r="G733" s="24">
        <v>35.531109181790413</v>
      </c>
      <c r="H733" s="24">
        <v>2616.5129789279658</v>
      </c>
      <c r="I733" s="24">
        <v>23019.443006626483</v>
      </c>
    </row>
    <row r="734" spans="1:9">
      <c r="A734" s="26" t="s">
        <v>2088</v>
      </c>
      <c r="B734" s="24">
        <v>50.275723940379969</v>
      </c>
      <c r="C734" s="24">
        <v>6.034610536932437</v>
      </c>
      <c r="D734" s="24">
        <v>144.65206181708461</v>
      </c>
      <c r="E734" s="24">
        <v>52.781221172501326</v>
      </c>
      <c r="F734" s="24">
        <v>1.5082717182113987</v>
      </c>
      <c r="G734" s="24">
        <v>0.50275723940379968</v>
      </c>
      <c r="H734" s="24">
        <v>37.023072806975897</v>
      </c>
      <c r="I734" s="24">
        <v>325.71996442362286</v>
      </c>
    </row>
    <row r="735" spans="1:9">
      <c r="A735" s="25" t="s">
        <v>7</v>
      </c>
      <c r="B735" s="24">
        <v>97.307638158171798</v>
      </c>
      <c r="C735" s="24">
        <v>201.41539387095185</v>
      </c>
      <c r="D735" s="24">
        <v>3398.1457237841873</v>
      </c>
      <c r="E735" s="24">
        <v>1167.5858868240171</v>
      </c>
      <c r="F735" s="24">
        <v>2.9192291447451542</v>
      </c>
      <c r="G735" s="24">
        <v>0.97307638158171783</v>
      </c>
      <c r="H735" s="24">
        <v>-30.930180387051507</v>
      </c>
      <c r="I735" s="24">
        <v>-24.296403402469195</v>
      </c>
    </row>
    <row r="736" spans="1:9">
      <c r="A736" s="26" t="s">
        <v>1401</v>
      </c>
      <c r="B736" s="24">
        <v>15.075831263942108</v>
      </c>
      <c r="C736" s="24">
        <v>31.205201867330572</v>
      </c>
      <c r="D736" s="24">
        <v>526.47328114966285</v>
      </c>
      <c r="E736" s="24">
        <v>180.89358809949562</v>
      </c>
      <c r="F736" s="24">
        <v>0.45227493791826329</v>
      </c>
      <c r="G736" s="24">
        <v>0.15075831263942108</v>
      </c>
      <c r="H736" s="24">
        <v>-4.7919997782755859</v>
      </c>
      <c r="I736" s="24">
        <v>-3.7642315130586077</v>
      </c>
    </row>
    <row r="737" spans="1:9">
      <c r="A737" s="26" t="s">
        <v>1404</v>
      </c>
      <c r="B737" s="24">
        <v>27.410602298076562</v>
      </c>
      <c r="C737" s="24">
        <v>56.736730667873765</v>
      </c>
      <c r="D737" s="24">
        <v>957.22414754484146</v>
      </c>
      <c r="E737" s="24">
        <v>328.89743290817381</v>
      </c>
      <c r="F737" s="24">
        <v>0.82231806894229686</v>
      </c>
      <c r="G737" s="24">
        <v>0.27410602298076558</v>
      </c>
      <c r="H737" s="24">
        <v>-8.7127268695919735</v>
      </c>
      <c r="I737" s="24">
        <v>-6.8440572964701953</v>
      </c>
    </row>
    <row r="738" spans="1:9">
      <c r="A738" s="26" t="s">
        <v>1402</v>
      </c>
      <c r="B738" s="24">
        <v>41.115903447114846</v>
      </c>
      <c r="C738" s="24">
        <v>85.105096001810651</v>
      </c>
      <c r="D738" s="24">
        <v>1435.8362213172622</v>
      </c>
      <c r="E738" s="24">
        <v>493.34614936226069</v>
      </c>
      <c r="F738" s="24">
        <v>1.2334771034134453</v>
      </c>
      <c r="G738" s="24">
        <v>0.41115903447114838</v>
      </c>
      <c r="H738" s="24">
        <v>-13.069090304387959</v>
      </c>
      <c r="I738" s="24">
        <v>-10.266085944705292</v>
      </c>
    </row>
    <row r="739" spans="1:9">
      <c r="A739" s="26" t="s">
        <v>1403</v>
      </c>
      <c r="B739" s="24">
        <v>13.705301149038281</v>
      </c>
      <c r="C739" s="24">
        <v>28.368365333936882</v>
      </c>
      <c r="D739" s="24">
        <v>478.61207377242073</v>
      </c>
      <c r="E739" s="24">
        <v>164.44871645408691</v>
      </c>
      <c r="F739" s="24">
        <v>0.41115903447114843</v>
      </c>
      <c r="G739" s="24">
        <v>0.13705301149038279</v>
      </c>
      <c r="H739" s="24">
        <v>-4.3563634347959868</v>
      </c>
      <c r="I739" s="24">
        <v>-3.4220286482350977</v>
      </c>
    </row>
    <row r="740" spans="1:9">
      <c r="A740" s="25" t="s">
        <v>3</v>
      </c>
      <c r="B740" s="24">
        <v>34730.524234476099</v>
      </c>
      <c r="C740" s="24">
        <v>1101.6311408441036</v>
      </c>
      <c r="D740" s="24">
        <v>27446.911909614864</v>
      </c>
      <c r="E740" s="24">
        <v>13123.260415745406</v>
      </c>
      <c r="F740" s="24">
        <v>1041.9157270342832</v>
      </c>
      <c r="G740" s="24">
        <v>347.30524234476104</v>
      </c>
      <c r="H740" s="24">
        <v>8533.9664642175012</v>
      </c>
      <c r="I740" s="24">
        <v>73492.460633380091</v>
      </c>
    </row>
    <row r="741" spans="1:9">
      <c r="A741" s="26" t="s">
        <v>144</v>
      </c>
      <c r="B741" s="24">
        <v>768.84612373369396</v>
      </c>
      <c r="C741" s="24">
        <v>24.387332212553702</v>
      </c>
      <c r="D741" s="24">
        <v>607.60533551692504</v>
      </c>
      <c r="E741" s="24">
        <v>290.51585381420261</v>
      </c>
      <c r="F741" s="24">
        <v>23.065383712010821</v>
      </c>
      <c r="G741" s="24">
        <v>7.6884612373369396</v>
      </c>
      <c r="H741" s="24">
        <v>188.92047214115254</v>
      </c>
      <c r="I741" s="24">
        <v>1626.9375348367162</v>
      </c>
    </row>
    <row r="742" spans="1:9">
      <c r="A742" s="26" t="s">
        <v>139</v>
      </c>
      <c r="B742" s="24">
        <v>768.84612373369396</v>
      </c>
      <c r="C742" s="24">
        <v>24.387332212553702</v>
      </c>
      <c r="D742" s="24">
        <v>607.60533551692504</v>
      </c>
      <c r="E742" s="24">
        <v>290.51585381420261</v>
      </c>
      <c r="F742" s="24">
        <v>23.065383712010821</v>
      </c>
      <c r="G742" s="24">
        <v>7.6884612373369396</v>
      </c>
      <c r="H742" s="24">
        <v>188.92047214115254</v>
      </c>
      <c r="I742" s="24">
        <v>1626.9375348367162</v>
      </c>
    </row>
    <row r="743" spans="1:9">
      <c r="A743" s="26" t="s">
        <v>30</v>
      </c>
      <c r="B743" s="24">
        <v>1054.1225951113561</v>
      </c>
      <c r="C743" s="24">
        <v>33.436128668893595</v>
      </c>
      <c r="D743" s="24">
        <v>833.05422672645818</v>
      </c>
      <c r="E743" s="24">
        <v>398.3102942061409</v>
      </c>
      <c r="F743" s="24">
        <v>31.623677853340684</v>
      </c>
      <c r="G743" s="24">
        <v>10.54122595111356</v>
      </c>
      <c r="H743" s="24">
        <v>259.01845924123114</v>
      </c>
      <c r="I743" s="24">
        <v>2230.604490763063</v>
      </c>
    </row>
    <row r="744" spans="1:9">
      <c r="A744" s="26" t="s">
        <v>106</v>
      </c>
      <c r="B744" s="24">
        <v>384.42306186684698</v>
      </c>
      <c r="C744" s="24">
        <v>12.193666106276851</v>
      </c>
      <c r="D744" s="24">
        <v>303.80266775846252</v>
      </c>
      <c r="E744" s="24">
        <v>145.25792690710131</v>
      </c>
      <c r="F744" s="24">
        <v>11.53269185600541</v>
      </c>
      <c r="G744" s="24">
        <v>3.8442306186684698</v>
      </c>
      <c r="H744" s="24">
        <v>94.460236070576272</v>
      </c>
      <c r="I744" s="24">
        <v>813.46876741835808</v>
      </c>
    </row>
    <row r="745" spans="1:9">
      <c r="A745" s="26" t="s">
        <v>149</v>
      </c>
      <c r="B745" s="24">
        <v>384.42306186684698</v>
      </c>
      <c r="C745" s="24">
        <v>12.193666106276851</v>
      </c>
      <c r="D745" s="24">
        <v>303.80266775846252</v>
      </c>
      <c r="E745" s="24">
        <v>145.25792690710131</v>
      </c>
      <c r="F745" s="24">
        <v>11.53269185600541</v>
      </c>
      <c r="G745" s="24">
        <v>3.8442306186684698</v>
      </c>
      <c r="H745" s="24">
        <v>94.460236070576272</v>
      </c>
      <c r="I745" s="24">
        <v>813.46876741835808</v>
      </c>
    </row>
    <row r="746" spans="1:9">
      <c r="A746" s="26" t="s">
        <v>143</v>
      </c>
      <c r="B746" s="24">
        <v>799.59996868304165</v>
      </c>
      <c r="C746" s="24">
        <v>25.362825501055848</v>
      </c>
      <c r="D746" s="24">
        <v>631.90954893760204</v>
      </c>
      <c r="E746" s="24">
        <v>302.13648796677074</v>
      </c>
      <c r="F746" s="24">
        <v>23.987999060491255</v>
      </c>
      <c r="G746" s="24">
        <v>7.9959996868304177</v>
      </c>
      <c r="H746" s="24">
        <v>196.47729102679864</v>
      </c>
      <c r="I746" s="24">
        <v>1692.0150362301847</v>
      </c>
    </row>
    <row r="747" spans="1:9">
      <c r="A747" s="26" t="s">
        <v>135</v>
      </c>
      <c r="B747" s="24">
        <v>691.96151136032461</v>
      </c>
      <c r="C747" s="24">
        <v>21.948598991298329</v>
      </c>
      <c r="D747" s="24">
        <v>546.84480196523248</v>
      </c>
      <c r="E747" s="24">
        <v>261.46426843278238</v>
      </c>
      <c r="F747" s="24">
        <v>20.758845340809739</v>
      </c>
      <c r="G747" s="24">
        <v>6.9196151136032453</v>
      </c>
      <c r="H747" s="24">
        <v>170.02842492703729</v>
      </c>
      <c r="I747" s="24">
        <v>1464.2437813530444</v>
      </c>
    </row>
    <row r="748" spans="1:9">
      <c r="A748" s="26" t="s">
        <v>145</v>
      </c>
      <c r="B748" s="24">
        <v>384.42306186684698</v>
      </c>
      <c r="C748" s="24">
        <v>12.193666106276851</v>
      </c>
      <c r="D748" s="24">
        <v>303.80266775846252</v>
      </c>
      <c r="E748" s="24">
        <v>145.25792690710131</v>
      </c>
      <c r="F748" s="24">
        <v>11.53269185600541</v>
      </c>
      <c r="G748" s="24">
        <v>3.8442306186684698</v>
      </c>
      <c r="H748" s="24">
        <v>94.460236070576272</v>
      </c>
      <c r="I748" s="24">
        <v>813.46876741835808</v>
      </c>
    </row>
    <row r="749" spans="1:9">
      <c r="A749" s="26" t="s">
        <v>136</v>
      </c>
      <c r="B749" s="24">
        <v>384.42306186684698</v>
      </c>
      <c r="C749" s="24">
        <v>12.193666106276851</v>
      </c>
      <c r="D749" s="24">
        <v>303.80266775846252</v>
      </c>
      <c r="E749" s="24">
        <v>145.25792690710131</v>
      </c>
      <c r="F749" s="24">
        <v>11.53269185600541</v>
      </c>
      <c r="G749" s="24">
        <v>3.8442306186684698</v>
      </c>
      <c r="H749" s="24">
        <v>94.460236070576272</v>
      </c>
      <c r="I749" s="24">
        <v>813.46876741835808</v>
      </c>
    </row>
    <row r="750" spans="1:9">
      <c r="A750" s="26" t="s">
        <v>119</v>
      </c>
      <c r="B750" s="24">
        <v>41.678371800858528</v>
      </c>
      <c r="C750" s="24">
        <v>1.3220126470169042</v>
      </c>
      <c r="D750" s="24">
        <v>32.937671531568121</v>
      </c>
      <c r="E750" s="24">
        <v>15.748571002103592</v>
      </c>
      <c r="F750" s="24">
        <v>1.2503511540257559</v>
      </c>
      <c r="G750" s="24">
        <v>0.41678371800858527</v>
      </c>
      <c r="H750" s="24">
        <v>10.241187977192666</v>
      </c>
      <c r="I750" s="24">
        <v>88.194640488535057</v>
      </c>
    </row>
    <row r="751" spans="1:9">
      <c r="A751" s="26" t="s">
        <v>141</v>
      </c>
      <c r="B751" s="24">
        <v>62.517557701287792</v>
      </c>
      <c r="C751" s="24">
        <v>1.9830189705253563</v>
      </c>
      <c r="D751" s="24">
        <v>49.406507297352185</v>
      </c>
      <c r="E751" s="24">
        <v>23.622856503155386</v>
      </c>
      <c r="F751" s="24">
        <v>1.8755267310386339</v>
      </c>
      <c r="G751" s="24">
        <v>0.62517557701287796</v>
      </c>
      <c r="H751" s="24">
        <v>15.361781965789</v>
      </c>
      <c r="I751" s="24">
        <v>132.29196073280258</v>
      </c>
    </row>
    <row r="752" spans="1:9">
      <c r="A752" s="26" t="s">
        <v>1329</v>
      </c>
      <c r="B752" s="24">
        <v>1537.6922474673879</v>
      </c>
      <c r="C752" s="24">
        <v>48.774664425107403</v>
      </c>
      <c r="D752" s="24">
        <v>1215.2106710338501</v>
      </c>
      <c r="E752" s="24">
        <v>581.03170762840523</v>
      </c>
      <c r="F752" s="24">
        <v>46.130767424021641</v>
      </c>
      <c r="G752" s="24">
        <v>15.376922474673879</v>
      </c>
      <c r="H752" s="24">
        <v>377.84094428230509</v>
      </c>
      <c r="I752" s="24">
        <v>3253.8750696734323</v>
      </c>
    </row>
    <row r="753" spans="1:9">
      <c r="A753" s="26" t="s">
        <v>1330</v>
      </c>
      <c r="B753" s="24">
        <v>768.84612373369396</v>
      </c>
      <c r="C753" s="24">
        <v>24.387332212553702</v>
      </c>
      <c r="D753" s="24">
        <v>607.60533551692504</v>
      </c>
      <c r="E753" s="24">
        <v>290.51585381420261</v>
      </c>
      <c r="F753" s="24">
        <v>23.065383712010821</v>
      </c>
      <c r="G753" s="24">
        <v>7.6884612373369396</v>
      </c>
      <c r="H753" s="24">
        <v>188.92047214115254</v>
      </c>
      <c r="I753" s="24">
        <v>1626.9375348367162</v>
      </c>
    </row>
    <row r="754" spans="1:9">
      <c r="A754" s="26" t="s">
        <v>130</v>
      </c>
      <c r="B754" s="24">
        <v>246.03075959478207</v>
      </c>
      <c r="C754" s="24">
        <v>7.803946308017184</v>
      </c>
      <c r="D754" s="24">
        <v>194.43370736541601</v>
      </c>
      <c r="E754" s="24">
        <v>92.965073220544852</v>
      </c>
      <c r="F754" s="24">
        <v>7.3809227878434625</v>
      </c>
      <c r="G754" s="24">
        <v>2.4603075959478207</v>
      </c>
      <c r="H754" s="24">
        <v>60.454551085168816</v>
      </c>
      <c r="I754" s="24">
        <v>520.62001114774921</v>
      </c>
    </row>
    <row r="755" spans="1:9">
      <c r="A755" s="26" t="s">
        <v>154</v>
      </c>
      <c r="B755" s="24">
        <v>768.84612373369396</v>
      </c>
      <c r="C755" s="24">
        <v>24.387332212553702</v>
      </c>
      <c r="D755" s="24">
        <v>607.60533551692504</v>
      </c>
      <c r="E755" s="24">
        <v>290.51585381420261</v>
      </c>
      <c r="F755" s="24">
        <v>23.065383712010821</v>
      </c>
      <c r="G755" s="24">
        <v>7.6884612373369396</v>
      </c>
      <c r="H755" s="24">
        <v>188.92047214115254</v>
      </c>
      <c r="I755" s="24">
        <v>1626.9375348367162</v>
      </c>
    </row>
    <row r="756" spans="1:9">
      <c r="A756" s="26" t="s">
        <v>147</v>
      </c>
      <c r="B756" s="24">
        <v>384.42306186684698</v>
      </c>
      <c r="C756" s="24">
        <v>12.193666106276851</v>
      </c>
      <c r="D756" s="24">
        <v>303.80266775846252</v>
      </c>
      <c r="E756" s="24">
        <v>145.25792690710131</v>
      </c>
      <c r="F756" s="24">
        <v>11.53269185600541</v>
      </c>
      <c r="G756" s="24">
        <v>3.8442306186684698</v>
      </c>
      <c r="H756" s="24">
        <v>94.460236070576272</v>
      </c>
      <c r="I756" s="24">
        <v>813.46876741835808</v>
      </c>
    </row>
    <row r="757" spans="1:9">
      <c r="A757" s="26" t="s">
        <v>105</v>
      </c>
      <c r="B757" s="24">
        <v>78.146947126609746</v>
      </c>
      <c r="C757" s="24">
        <v>2.4787737131566954</v>
      </c>
      <c r="D757" s="24">
        <v>61.758134121690226</v>
      </c>
      <c r="E757" s="24">
        <v>29.528570628944234</v>
      </c>
      <c r="F757" s="24">
        <v>2.3444084137982926</v>
      </c>
      <c r="G757" s="24">
        <v>0.78146947126609745</v>
      </c>
      <c r="H757" s="24">
        <v>19.202227457236248</v>
      </c>
      <c r="I757" s="24">
        <v>165.36495091600324</v>
      </c>
    </row>
    <row r="758" spans="1:9">
      <c r="A758" s="26" t="s">
        <v>151</v>
      </c>
      <c r="B758" s="24">
        <v>492.06151918956414</v>
      </c>
      <c r="C758" s="24">
        <v>15.607892616034368</v>
      </c>
      <c r="D758" s="24">
        <v>388.86741473083202</v>
      </c>
      <c r="E758" s="24">
        <v>185.9301464410897</v>
      </c>
      <c r="F758" s="24">
        <v>14.761845575686925</v>
      </c>
      <c r="G758" s="24">
        <v>4.9206151918956413</v>
      </c>
      <c r="H758" s="24">
        <v>120.90910217033763</v>
      </c>
      <c r="I758" s="24">
        <v>1041.2400222954984</v>
      </c>
    </row>
    <row r="759" spans="1:9">
      <c r="A759" s="26" t="s">
        <v>129</v>
      </c>
      <c r="B759" s="24">
        <v>922.61534848043277</v>
      </c>
      <c r="C759" s="24">
        <v>29.264798655064439</v>
      </c>
      <c r="D759" s="24">
        <v>729.12640262031005</v>
      </c>
      <c r="E759" s="24">
        <v>348.61902457704315</v>
      </c>
      <c r="F759" s="24">
        <v>27.678460454412985</v>
      </c>
      <c r="G759" s="24">
        <v>9.2261534848043265</v>
      </c>
      <c r="H759" s="24">
        <v>226.70456656938305</v>
      </c>
      <c r="I759" s="24">
        <v>1952.3250418040593</v>
      </c>
    </row>
    <row r="760" spans="1:9">
      <c r="A760" s="26" t="s">
        <v>134</v>
      </c>
      <c r="B760" s="24">
        <v>230.65383712010819</v>
      </c>
      <c r="C760" s="24">
        <v>7.3161996637661098</v>
      </c>
      <c r="D760" s="24">
        <v>182.28160065507751</v>
      </c>
      <c r="E760" s="24">
        <v>87.154756144260787</v>
      </c>
      <c r="F760" s="24">
        <v>6.9196151136032462</v>
      </c>
      <c r="G760" s="24">
        <v>2.3065383712010816</v>
      </c>
      <c r="H760" s="24">
        <v>56.676141642345762</v>
      </c>
      <c r="I760" s="24">
        <v>488.08126045101483</v>
      </c>
    </row>
    <row r="761" spans="1:9">
      <c r="A761" s="26" t="s">
        <v>117</v>
      </c>
      <c r="B761" s="24">
        <v>1691.4614722141266</v>
      </c>
      <c r="C761" s="24">
        <v>53.652130867618141</v>
      </c>
      <c r="D761" s="24">
        <v>1336.731738137235</v>
      </c>
      <c r="E761" s="24">
        <v>639.13487839124582</v>
      </c>
      <c r="F761" s="24">
        <v>50.743844166423806</v>
      </c>
      <c r="G761" s="24">
        <v>16.914614722141266</v>
      </c>
      <c r="H761" s="24">
        <v>415.62503871053559</v>
      </c>
      <c r="I761" s="24">
        <v>3579.2625766407755</v>
      </c>
    </row>
    <row r="762" spans="1:9">
      <c r="A762" s="26" t="s">
        <v>108</v>
      </c>
      <c r="B762" s="24">
        <v>31.258778850643896</v>
      </c>
      <c r="C762" s="24">
        <v>0.99150948526267813</v>
      </c>
      <c r="D762" s="24">
        <v>24.703253648676093</v>
      </c>
      <c r="E762" s="24">
        <v>11.811428251577693</v>
      </c>
      <c r="F762" s="24">
        <v>0.93776336551931694</v>
      </c>
      <c r="G762" s="24">
        <v>0.31258778850643898</v>
      </c>
      <c r="H762" s="24">
        <v>7.6808909828944998</v>
      </c>
      <c r="I762" s="24">
        <v>66.14598036640129</v>
      </c>
    </row>
    <row r="763" spans="1:9">
      <c r="A763" s="26" t="s">
        <v>113</v>
      </c>
      <c r="B763" s="24">
        <v>462.57000899345672</v>
      </c>
      <c r="C763" s="24">
        <v>14.672439819433546</v>
      </c>
      <c r="D763" s="24">
        <v>365.56080188015272</v>
      </c>
      <c r="E763" s="24">
        <v>174.78649753604554</v>
      </c>
      <c r="F763" s="24">
        <v>13.877100269803702</v>
      </c>
      <c r="G763" s="24">
        <v>4.6257000899345675</v>
      </c>
      <c r="H763" s="24">
        <v>113.66246352781252</v>
      </c>
      <c r="I763" s="24">
        <v>978.83371833436127</v>
      </c>
    </row>
    <row r="764" spans="1:9">
      <c r="A764" s="26" t="s">
        <v>124</v>
      </c>
      <c r="B764" s="24">
        <v>384.42306186684698</v>
      </c>
      <c r="C764" s="24">
        <v>12.193666106276851</v>
      </c>
      <c r="D764" s="24">
        <v>303.80266775846252</v>
      </c>
      <c r="E764" s="24">
        <v>145.25792690710131</v>
      </c>
      <c r="F764" s="24">
        <v>11.53269185600541</v>
      </c>
      <c r="G764" s="24">
        <v>3.8442306186684698</v>
      </c>
      <c r="H764" s="24">
        <v>94.460236070576272</v>
      </c>
      <c r="I764" s="24">
        <v>813.46876741835808</v>
      </c>
    </row>
    <row r="765" spans="1:9">
      <c r="A765" s="26" t="s">
        <v>153</v>
      </c>
      <c r="B765" s="24">
        <v>691.96151136032461</v>
      </c>
      <c r="C765" s="24">
        <v>21.948598991298329</v>
      </c>
      <c r="D765" s="24">
        <v>546.84480196523248</v>
      </c>
      <c r="E765" s="24">
        <v>261.46426843278238</v>
      </c>
      <c r="F765" s="24">
        <v>20.758845340809739</v>
      </c>
      <c r="G765" s="24">
        <v>6.9196151136032453</v>
      </c>
      <c r="H765" s="24">
        <v>170.02842492703729</v>
      </c>
      <c r="I765" s="24">
        <v>1464.2437813530444</v>
      </c>
    </row>
    <row r="766" spans="1:9">
      <c r="A766" s="26" t="s">
        <v>109</v>
      </c>
      <c r="B766" s="24">
        <v>52.097964751073164</v>
      </c>
      <c r="C766" s="24">
        <v>1.6525158087711302</v>
      </c>
      <c r="D766" s="24">
        <v>41.172089414460153</v>
      </c>
      <c r="E766" s="24">
        <v>19.685713752629489</v>
      </c>
      <c r="F766" s="24">
        <v>1.5629389425321949</v>
      </c>
      <c r="G766" s="24">
        <v>0.52097964751073167</v>
      </c>
      <c r="H766" s="24">
        <v>12.801484971490833</v>
      </c>
      <c r="I766" s="24">
        <v>110.24330061066883</v>
      </c>
    </row>
    <row r="767" spans="1:9">
      <c r="A767" s="26" t="s">
        <v>1331</v>
      </c>
      <c r="B767" s="24">
        <v>1537.6922474673879</v>
      </c>
      <c r="C767" s="24">
        <v>48.774664425107403</v>
      </c>
      <c r="D767" s="24">
        <v>1215.2106710338501</v>
      </c>
      <c r="E767" s="24">
        <v>581.03170762840523</v>
      </c>
      <c r="F767" s="24">
        <v>46.130767424021641</v>
      </c>
      <c r="G767" s="24">
        <v>15.376922474673879</v>
      </c>
      <c r="H767" s="24">
        <v>377.84094428230509</v>
      </c>
      <c r="I767" s="24">
        <v>3253.8750696734323</v>
      </c>
    </row>
    <row r="768" spans="1:9">
      <c r="A768" s="26" t="s">
        <v>107</v>
      </c>
      <c r="B768" s="24">
        <v>1768.3460845874961</v>
      </c>
      <c r="C768" s="24">
        <v>56.090864088873509</v>
      </c>
      <c r="D768" s="24">
        <v>1397.4922716889275</v>
      </c>
      <c r="E768" s="24">
        <v>668.18646377266612</v>
      </c>
      <c r="F768" s="24">
        <v>53.050382537624884</v>
      </c>
      <c r="G768" s="24">
        <v>17.683460845874961</v>
      </c>
      <c r="H768" s="24">
        <v>434.51708592465081</v>
      </c>
      <c r="I768" s="24">
        <v>3741.956330124447</v>
      </c>
    </row>
    <row r="769" spans="1:9">
      <c r="A769" s="26" t="s">
        <v>140</v>
      </c>
      <c r="B769" s="24">
        <v>52.097964751073164</v>
      </c>
      <c r="C769" s="24">
        <v>1.6525158087711302</v>
      </c>
      <c r="D769" s="24">
        <v>41.172089414460153</v>
      </c>
      <c r="E769" s="24">
        <v>19.685713752629489</v>
      </c>
      <c r="F769" s="24">
        <v>1.5629389425321949</v>
      </c>
      <c r="G769" s="24">
        <v>0.52097964751073167</v>
      </c>
      <c r="H769" s="24">
        <v>12.801484971490833</v>
      </c>
      <c r="I769" s="24">
        <v>110.24330061066883</v>
      </c>
    </row>
    <row r="770" spans="1:9">
      <c r="A770" s="26" t="s">
        <v>111</v>
      </c>
      <c r="B770" s="24">
        <v>513.40563899128949</v>
      </c>
      <c r="C770" s="24">
        <v>16.284915136303351</v>
      </c>
      <c r="D770" s="24">
        <v>405.73529072461514</v>
      </c>
      <c r="E770" s="24">
        <v>193.99522604115108</v>
      </c>
      <c r="F770" s="24">
        <v>15.402169169738686</v>
      </c>
      <c r="G770" s="24">
        <v>5.134056389912895</v>
      </c>
      <c r="H770" s="24">
        <v>126.15376825618236</v>
      </c>
      <c r="I770" s="24">
        <v>1086.4058215126984</v>
      </c>
    </row>
    <row r="771" spans="1:9">
      <c r="A771" s="26" t="s">
        <v>131</v>
      </c>
      <c r="B771" s="24">
        <v>184.52306969608657</v>
      </c>
      <c r="C771" s="24">
        <v>5.8529597310128887</v>
      </c>
      <c r="D771" s="24">
        <v>145.82528052406201</v>
      </c>
      <c r="E771" s="24">
        <v>69.723804915408635</v>
      </c>
      <c r="F771" s="24">
        <v>5.5356920908825966</v>
      </c>
      <c r="G771" s="24">
        <v>1.8452306969608656</v>
      </c>
      <c r="H771" s="24">
        <v>45.340913313876612</v>
      </c>
      <c r="I771" s="24">
        <v>390.46500836081191</v>
      </c>
    </row>
    <row r="772" spans="1:9">
      <c r="A772" s="26" t="s">
        <v>123</v>
      </c>
      <c r="B772" s="24">
        <v>615.07689898695514</v>
      </c>
      <c r="C772" s="24">
        <v>19.509865770042961</v>
      </c>
      <c r="D772" s="24">
        <v>486.08426841354003</v>
      </c>
      <c r="E772" s="24">
        <v>232.41268305136211</v>
      </c>
      <c r="F772" s="24">
        <v>18.452306969608657</v>
      </c>
      <c r="G772" s="24">
        <v>6.1507689898695519</v>
      </c>
      <c r="H772" s="24">
        <v>151.13637771292204</v>
      </c>
      <c r="I772" s="24">
        <v>1301.5500278693728</v>
      </c>
    </row>
    <row r="773" spans="1:9">
      <c r="A773" s="26" t="s">
        <v>156</v>
      </c>
      <c r="B773" s="24">
        <v>768.84612373369396</v>
      </c>
      <c r="C773" s="24">
        <v>24.387332212553702</v>
      </c>
      <c r="D773" s="24">
        <v>607.60533551692504</v>
      </c>
      <c r="E773" s="24">
        <v>290.51585381420261</v>
      </c>
      <c r="F773" s="24">
        <v>23.065383712010821</v>
      </c>
      <c r="G773" s="24">
        <v>7.6884612373369396</v>
      </c>
      <c r="H773" s="24">
        <v>188.92047214115254</v>
      </c>
      <c r="I773" s="24">
        <v>1626.9375348367162</v>
      </c>
    </row>
    <row r="774" spans="1:9">
      <c r="A774" s="26" t="s">
        <v>132</v>
      </c>
      <c r="B774" s="24">
        <v>738.09227878434626</v>
      </c>
      <c r="C774" s="24">
        <v>23.411838924051555</v>
      </c>
      <c r="D774" s="24">
        <v>583.30112209624804</v>
      </c>
      <c r="E774" s="24">
        <v>278.89521966163454</v>
      </c>
      <c r="F774" s="24">
        <v>22.142768363530386</v>
      </c>
      <c r="G774" s="24">
        <v>7.3809227878434625</v>
      </c>
      <c r="H774" s="24">
        <v>181.36365325550645</v>
      </c>
      <c r="I774" s="24">
        <v>1561.8600334432476</v>
      </c>
    </row>
    <row r="775" spans="1:9">
      <c r="A775" s="26" t="s">
        <v>112</v>
      </c>
      <c r="B775" s="24">
        <v>2036.7308317865959</v>
      </c>
      <c r="C775" s="24">
        <v>64.603865310680732</v>
      </c>
      <c r="D775" s="24">
        <v>1609.5919355041249</v>
      </c>
      <c r="E775" s="24">
        <v>769.59820479129144</v>
      </c>
      <c r="F775" s="24">
        <v>61.10192495359788</v>
      </c>
      <c r="G775" s="24">
        <v>20.367308317865959</v>
      </c>
      <c r="H775" s="24">
        <v>500.46444729016116</v>
      </c>
      <c r="I775" s="24">
        <v>4309.8790984352618</v>
      </c>
    </row>
    <row r="776" spans="1:9">
      <c r="A776" s="26" t="s">
        <v>148</v>
      </c>
      <c r="B776" s="24">
        <v>1537.6922474673879</v>
      </c>
      <c r="C776" s="24">
        <v>48.774664425107403</v>
      </c>
      <c r="D776" s="24">
        <v>1215.2106710338501</v>
      </c>
      <c r="E776" s="24">
        <v>581.03170762840523</v>
      </c>
      <c r="F776" s="24">
        <v>46.130767424021641</v>
      </c>
      <c r="G776" s="24">
        <v>15.376922474673879</v>
      </c>
      <c r="H776" s="24">
        <v>377.84094428230509</v>
      </c>
      <c r="I776" s="24">
        <v>3253.8750696734323</v>
      </c>
    </row>
    <row r="777" spans="1:9">
      <c r="A777" s="26" t="s">
        <v>104</v>
      </c>
      <c r="B777" s="24">
        <v>1506.9384025180402</v>
      </c>
      <c r="C777" s="24">
        <v>47.799171136605253</v>
      </c>
      <c r="D777" s="24">
        <v>1190.906457613173</v>
      </c>
      <c r="E777" s="24">
        <v>569.41107347583716</v>
      </c>
      <c r="F777" s="24">
        <v>45.208152075541207</v>
      </c>
      <c r="G777" s="24">
        <v>15.069384025180401</v>
      </c>
      <c r="H777" s="24">
        <v>370.28412539665896</v>
      </c>
      <c r="I777" s="24">
        <v>3188.7975682799638</v>
      </c>
    </row>
    <row r="778" spans="1:9">
      <c r="A778" s="26" t="s">
        <v>115</v>
      </c>
      <c r="B778" s="24">
        <v>2769.1083801945383</v>
      </c>
      <c r="C778" s="24">
        <v>87.83443645709464</v>
      </c>
      <c r="D778" s="24">
        <v>2188.3768084309277</v>
      </c>
      <c r="E778" s="24">
        <v>1046.3340589786533</v>
      </c>
      <c r="F778" s="24">
        <v>83.073251405836146</v>
      </c>
      <c r="G778" s="24">
        <v>27.691083801945382</v>
      </c>
      <c r="H778" s="24">
        <v>680.42387995127012</v>
      </c>
      <c r="I778" s="24">
        <v>5859.6463228445091</v>
      </c>
    </row>
    <row r="779" spans="1:9">
      <c r="A779" s="26" t="s">
        <v>142</v>
      </c>
      <c r="B779" s="24">
        <v>384.42306186684698</v>
      </c>
      <c r="C779" s="24">
        <v>12.193666106276851</v>
      </c>
      <c r="D779" s="24">
        <v>303.80266775846252</v>
      </c>
      <c r="E779" s="24">
        <v>145.25792690710131</v>
      </c>
      <c r="F779" s="24">
        <v>11.53269185600541</v>
      </c>
      <c r="G779" s="24">
        <v>3.8442306186684698</v>
      </c>
      <c r="H779" s="24">
        <v>94.460236070576272</v>
      </c>
      <c r="I779" s="24">
        <v>813.46876741835808</v>
      </c>
    </row>
    <row r="780" spans="1:9">
      <c r="A780" s="26" t="s">
        <v>2081</v>
      </c>
      <c r="B780" s="24">
        <v>3183.0229522574928</v>
      </c>
      <c r="C780" s="24">
        <v>100.96355535997232</v>
      </c>
      <c r="D780" s="24">
        <v>2515.4860890400696</v>
      </c>
      <c r="E780" s="24">
        <v>1202.7356347907989</v>
      </c>
      <c r="F780" s="24">
        <v>95.490688567724789</v>
      </c>
      <c r="G780" s="24">
        <v>31.830229522574928</v>
      </c>
      <c r="H780" s="24">
        <v>782.13075466437147</v>
      </c>
      <c r="I780" s="24">
        <v>6735.5213942240043</v>
      </c>
    </row>
    <row r="781" spans="1:9">
      <c r="A781" s="26" t="s">
        <v>2082</v>
      </c>
      <c r="B781" s="24">
        <v>2383.4229835744513</v>
      </c>
      <c r="C781" s="24">
        <v>75.60072985891648</v>
      </c>
      <c r="D781" s="24">
        <v>1883.5765401024678</v>
      </c>
      <c r="E781" s="24">
        <v>900.59914682402825</v>
      </c>
      <c r="F781" s="24">
        <v>71.502689507233541</v>
      </c>
      <c r="G781" s="24">
        <v>23.834229835744516</v>
      </c>
      <c r="H781" s="24">
        <v>585.65346363757294</v>
      </c>
      <c r="I781" s="24">
        <v>5043.5063579938205</v>
      </c>
    </row>
    <row r="782" spans="1:9">
      <c r="A782" s="26" t="s">
        <v>2083</v>
      </c>
      <c r="B782" s="24">
        <v>282.75180187118133</v>
      </c>
      <c r="C782" s="24">
        <v>8.9687154725372409</v>
      </c>
      <c r="D782" s="24">
        <v>223.45369006953766</v>
      </c>
      <c r="E782" s="24">
        <v>106.84046989689028</v>
      </c>
      <c r="F782" s="24">
        <v>8.4825540561354416</v>
      </c>
      <c r="G782" s="24">
        <v>2.8275180187118134</v>
      </c>
      <c r="H782" s="24">
        <v>69.477626613836591</v>
      </c>
      <c r="I782" s="24">
        <v>598.32456106168365</v>
      </c>
    </row>
    <row r="783" spans="1:9">
      <c r="A783" s="25" t="s">
        <v>21</v>
      </c>
      <c r="B783" s="24">
        <v>33780.230835588132</v>
      </c>
      <c r="C783" s="24">
        <v>3866.8153559546963</v>
      </c>
      <c r="D783" s="24">
        <v>79018.471170625198</v>
      </c>
      <c r="E783" s="24">
        <v>63717.328199504111</v>
      </c>
      <c r="F783" s="24">
        <v>1013.4069250676439</v>
      </c>
      <c r="G783" s="24">
        <v>337.80230835588134</v>
      </c>
      <c r="H783" s="24">
        <v>29676.007021438298</v>
      </c>
      <c r="I783" s="24">
        <v>255699.98494455902</v>
      </c>
    </row>
    <row r="784" spans="1:9">
      <c r="A784" s="26" t="s">
        <v>1869</v>
      </c>
      <c r="B784" s="24">
        <v>699.36607940480212</v>
      </c>
      <c r="C784" s="24">
        <v>80.056276359937343</v>
      </c>
      <c r="D784" s="24">
        <v>1635.9520647485051</v>
      </c>
      <c r="E784" s="24">
        <v>1319.1661782870226</v>
      </c>
      <c r="F784" s="24">
        <v>20.980982382144067</v>
      </c>
      <c r="G784" s="24">
        <v>6.9936607940480222</v>
      </c>
      <c r="H784" s="24">
        <v>614.39463762063838</v>
      </c>
      <c r="I784" s="24">
        <v>5293.8624618913072</v>
      </c>
    </row>
    <row r="785" spans="1:9">
      <c r="A785" s="26" t="s">
        <v>1841</v>
      </c>
      <c r="B785" s="24">
        <v>233.12202646826736</v>
      </c>
      <c r="C785" s="24">
        <v>26.685425453312448</v>
      </c>
      <c r="D785" s="24">
        <v>545.31735491616837</v>
      </c>
      <c r="E785" s="24">
        <v>439.72205942900752</v>
      </c>
      <c r="F785" s="24">
        <v>6.9936607940480222</v>
      </c>
      <c r="G785" s="24">
        <v>2.3312202646826741</v>
      </c>
      <c r="H785" s="24">
        <v>204.7982125402128</v>
      </c>
      <c r="I785" s="24">
        <v>1764.6208206304357</v>
      </c>
    </row>
    <row r="786" spans="1:9">
      <c r="A786" s="26" t="s">
        <v>1884</v>
      </c>
      <c r="B786" s="24">
        <v>233.12202646826736</v>
      </c>
      <c r="C786" s="24">
        <v>26.685425453312448</v>
      </c>
      <c r="D786" s="24">
        <v>545.31735491616837</v>
      </c>
      <c r="E786" s="24">
        <v>439.72205942900752</v>
      </c>
      <c r="F786" s="24">
        <v>6.9936607940480222</v>
      </c>
      <c r="G786" s="24">
        <v>2.3312202646826741</v>
      </c>
      <c r="H786" s="24">
        <v>204.7982125402128</v>
      </c>
      <c r="I786" s="24">
        <v>1764.6208206304357</v>
      </c>
    </row>
    <row r="787" spans="1:9">
      <c r="A787" s="26" t="s">
        <v>970</v>
      </c>
      <c r="B787" s="24">
        <v>699.36607940480212</v>
      </c>
      <c r="C787" s="24">
        <v>80.056276359937343</v>
      </c>
      <c r="D787" s="24">
        <v>1635.9520647485051</v>
      </c>
      <c r="E787" s="24">
        <v>1319.1661782870226</v>
      </c>
      <c r="F787" s="24">
        <v>20.980982382144067</v>
      </c>
      <c r="G787" s="24">
        <v>6.9936607940480222</v>
      </c>
      <c r="H787" s="24">
        <v>614.39463762063838</v>
      </c>
      <c r="I787" s="24">
        <v>5293.8624618913072</v>
      </c>
    </row>
    <row r="788" spans="1:9">
      <c r="A788" s="26" t="s">
        <v>1731</v>
      </c>
      <c r="B788" s="24">
        <v>466.24405293653473</v>
      </c>
      <c r="C788" s="24">
        <v>53.370850906624895</v>
      </c>
      <c r="D788" s="24">
        <v>1090.6347098323367</v>
      </c>
      <c r="E788" s="24">
        <v>879.44411885801503</v>
      </c>
      <c r="F788" s="24">
        <v>13.987321588096044</v>
      </c>
      <c r="G788" s="24">
        <v>4.6624405293653481</v>
      </c>
      <c r="H788" s="24">
        <v>409.5964250804256</v>
      </c>
      <c r="I788" s="24">
        <v>3529.2416412608713</v>
      </c>
    </row>
    <row r="789" spans="1:9">
      <c r="A789" s="26" t="s">
        <v>1883</v>
      </c>
      <c r="B789" s="24">
        <v>932.48810587306946</v>
      </c>
      <c r="C789" s="24">
        <v>106.74170181324979</v>
      </c>
      <c r="D789" s="24">
        <v>2181.2694196646735</v>
      </c>
      <c r="E789" s="24">
        <v>1758.8882377160301</v>
      </c>
      <c r="F789" s="24">
        <v>27.974643176192089</v>
      </c>
      <c r="G789" s="24">
        <v>9.3248810587306963</v>
      </c>
      <c r="H789" s="24">
        <v>819.19285016085121</v>
      </c>
      <c r="I789" s="24">
        <v>7058.4832825217427</v>
      </c>
    </row>
    <row r="790" spans="1:9">
      <c r="A790" s="26" t="s">
        <v>1876</v>
      </c>
      <c r="B790" s="24">
        <v>1212.2345376349904</v>
      </c>
      <c r="C790" s="24">
        <v>138.76421235722472</v>
      </c>
      <c r="D790" s="24">
        <v>2835.6502455640752</v>
      </c>
      <c r="E790" s="24">
        <v>2286.5547090308391</v>
      </c>
      <c r="F790" s="24">
        <v>36.367036129049715</v>
      </c>
      <c r="G790" s="24">
        <v>12.122345376349905</v>
      </c>
      <c r="H790" s="24">
        <v>1064.9507052091067</v>
      </c>
      <c r="I790" s="24">
        <v>9176.028267278265</v>
      </c>
    </row>
    <row r="791" spans="1:9">
      <c r="A791" s="26" t="s">
        <v>1845</v>
      </c>
      <c r="B791" s="24">
        <v>1672.7723403162192</v>
      </c>
      <c r="C791" s="24">
        <v>191.48187009238995</v>
      </c>
      <c r="D791" s="24">
        <v>3912.9369361514923</v>
      </c>
      <c r="E791" s="24">
        <v>3155.235520140146</v>
      </c>
      <c r="F791" s="24">
        <v>50.18317020948659</v>
      </c>
      <c r="G791" s="24">
        <v>16.727723403162194</v>
      </c>
      <c r="H791" s="24">
        <v>1469.5341769007075</v>
      </c>
      <c r="I791" s="24">
        <v>12662.076358102102</v>
      </c>
    </row>
    <row r="792" spans="1:9">
      <c r="A792" s="26" t="s">
        <v>1846</v>
      </c>
      <c r="B792" s="24">
        <v>25.27461918369357</v>
      </c>
      <c r="C792" s="24">
        <v>2.8931799208562716</v>
      </c>
      <c r="D792" s="24">
        <v>59.122206033333896</v>
      </c>
      <c r="E792" s="24">
        <v>47.673777407946694</v>
      </c>
      <c r="F792" s="24">
        <v>0.7582385755108072</v>
      </c>
      <c r="G792" s="24">
        <v>0.25274619183693575</v>
      </c>
      <c r="H792" s="24">
        <v>22.203808494087539</v>
      </c>
      <c r="I792" s="24">
        <v>191.31662469106956</v>
      </c>
    </row>
    <row r="793" spans="1:9">
      <c r="A793" s="26" t="s">
        <v>1881</v>
      </c>
      <c r="B793" s="24">
        <v>233.12202646826736</v>
      </c>
      <c r="C793" s="24">
        <v>26.685425453312448</v>
      </c>
      <c r="D793" s="24">
        <v>545.31735491616837</v>
      </c>
      <c r="E793" s="24">
        <v>439.72205942900752</v>
      </c>
      <c r="F793" s="24">
        <v>6.9936607940480222</v>
      </c>
      <c r="G793" s="24">
        <v>2.3312202646826741</v>
      </c>
      <c r="H793" s="24">
        <v>204.7982125402128</v>
      </c>
      <c r="I793" s="24">
        <v>1764.6208206304357</v>
      </c>
    </row>
    <row r="794" spans="1:9">
      <c r="A794" s="26" t="s">
        <v>1853</v>
      </c>
      <c r="B794" s="24">
        <v>1464.0063262207191</v>
      </c>
      <c r="C794" s="24">
        <v>167.58447184680216</v>
      </c>
      <c r="D794" s="24">
        <v>3424.5929888735373</v>
      </c>
      <c r="E794" s="24">
        <v>2761.454533214167</v>
      </c>
      <c r="F794" s="24">
        <v>43.920189786621577</v>
      </c>
      <c r="G794" s="24">
        <v>14.640063262207192</v>
      </c>
      <c r="H794" s="24">
        <v>1286.1327747525365</v>
      </c>
      <c r="I794" s="24">
        <v>11081.818753559135</v>
      </c>
    </row>
    <row r="795" spans="1:9">
      <c r="A795" s="26" t="s">
        <v>1878</v>
      </c>
      <c r="B795" s="24">
        <v>233.12202646826736</v>
      </c>
      <c r="C795" s="24">
        <v>26.685425453312448</v>
      </c>
      <c r="D795" s="24">
        <v>545.31735491616837</v>
      </c>
      <c r="E795" s="24">
        <v>439.72205942900752</v>
      </c>
      <c r="F795" s="24">
        <v>6.9936607940480222</v>
      </c>
      <c r="G795" s="24">
        <v>2.3312202646826741</v>
      </c>
      <c r="H795" s="24">
        <v>204.7982125402128</v>
      </c>
      <c r="I795" s="24">
        <v>1764.6208206304357</v>
      </c>
    </row>
    <row r="796" spans="1:9">
      <c r="A796" s="26" t="s">
        <v>947</v>
      </c>
      <c r="B796" s="24">
        <v>233.12202646826736</v>
      </c>
      <c r="C796" s="24">
        <v>26.685425453312448</v>
      </c>
      <c r="D796" s="24">
        <v>545.31735491616837</v>
      </c>
      <c r="E796" s="24">
        <v>439.72205942900752</v>
      </c>
      <c r="F796" s="24">
        <v>6.9936607940480222</v>
      </c>
      <c r="G796" s="24">
        <v>2.3312202646826741</v>
      </c>
      <c r="H796" s="24">
        <v>204.7982125402128</v>
      </c>
      <c r="I796" s="24">
        <v>1764.6208206304357</v>
      </c>
    </row>
    <row r="797" spans="1:9">
      <c r="A797" s="26" t="s">
        <v>1839</v>
      </c>
      <c r="B797" s="24">
        <v>3963.0744499605457</v>
      </c>
      <c r="C797" s="24">
        <v>453.65223270631168</v>
      </c>
      <c r="D797" s="24">
        <v>9270.3950335748632</v>
      </c>
      <c r="E797" s="24">
        <v>7475.2750102931268</v>
      </c>
      <c r="F797" s="24">
        <v>118.89223349881638</v>
      </c>
      <c r="G797" s="24">
        <v>39.630744499605463</v>
      </c>
      <c r="H797" s="24">
        <v>3481.5696131836175</v>
      </c>
      <c r="I797" s="24">
        <v>29998.553950717407</v>
      </c>
    </row>
    <row r="798" spans="1:9">
      <c r="A798" s="26" t="s">
        <v>1843</v>
      </c>
      <c r="B798" s="24">
        <v>63.186547959233927</v>
      </c>
      <c r="C798" s="24">
        <v>7.2329498021406788</v>
      </c>
      <c r="D798" s="24">
        <v>147.80551508333474</v>
      </c>
      <c r="E798" s="24">
        <v>119.18444351986673</v>
      </c>
      <c r="F798" s="24">
        <v>1.8955964387770179</v>
      </c>
      <c r="G798" s="24">
        <v>0.63186547959233941</v>
      </c>
      <c r="H798" s="24">
        <v>55.509521235218855</v>
      </c>
      <c r="I798" s="24">
        <v>478.29156172767398</v>
      </c>
    </row>
    <row r="799" spans="1:9">
      <c r="A799" s="26" t="s">
        <v>1657</v>
      </c>
      <c r="B799" s="24">
        <v>466.24405293653473</v>
      </c>
      <c r="C799" s="24">
        <v>53.370850906624895</v>
      </c>
      <c r="D799" s="24">
        <v>1090.6347098323367</v>
      </c>
      <c r="E799" s="24">
        <v>879.44411885801503</v>
      </c>
      <c r="F799" s="24">
        <v>13.987321588096044</v>
      </c>
      <c r="G799" s="24">
        <v>4.6624405293653481</v>
      </c>
      <c r="H799" s="24">
        <v>409.5964250804256</v>
      </c>
      <c r="I799" s="24">
        <v>3529.2416412608713</v>
      </c>
    </row>
    <row r="800" spans="1:9">
      <c r="A800" s="26" t="s">
        <v>936</v>
      </c>
      <c r="B800" s="24">
        <v>1948.9001412747152</v>
      </c>
      <c r="C800" s="24">
        <v>223.09015678969206</v>
      </c>
      <c r="D800" s="24">
        <v>4558.8530870991672</v>
      </c>
      <c r="E800" s="24">
        <v>3676.0764168265027</v>
      </c>
      <c r="F800" s="24">
        <v>58.467004238241472</v>
      </c>
      <c r="G800" s="24">
        <v>19.489001412747154</v>
      </c>
      <c r="H800" s="24">
        <v>1712.1130568361791</v>
      </c>
      <c r="I800" s="24">
        <v>14752.230060470443</v>
      </c>
    </row>
    <row r="801" spans="1:9">
      <c r="A801" s="26" t="s">
        <v>1847</v>
      </c>
      <c r="B801" s="24">
        <v>264.71530044788432</v>
      </c>
      <c r="C801" s="24">
        <v>30.301900354382788</v>
      </c>
      <c r="D801" s="24">
        <v>619.22011245783574</v>
      </c>
      <c r="E801" s="24">
        <v>499.31428118894087</v>
      </c>
      <c r="F801" s="24">
        <v>7.941459013436531</v>
      </c>
      <c r="G801" s="24">
        <v>2.6471530044788438</v>
      </c>
      <c r="H801" s="24">
        <v>232.55297315782224</v>
      </c>
      <c r="I801" s="24">
        <v>2003.7666014942727</v>
      </c>
    </row>
    <row r="802" spans="1:9">
      <c r="A802" s="26" t="s">
        <v>1882</v>
      </c>
      <c r="B802" s="24">
        <v>233.12202646826736</v>
      </c>
      <c r="C802" s="24">
        <v>26.685425453312448</v>
      </c>
      <c r="D802" s="24">
        <v>545.31735491616837</v>
      </c>
      <c r="E802" s="24">
        <v>439.72205942900752</v>
      </c>
      <c r="F802" s="24">
        <v>6.9936607940480222</v>
      </c>
      <c r="G802" s="24">
        <v>2.3312202646826741</v>
      </c>
      <c r="H802" s="24">
        <v>204.7982125402128</v>
      </c>
      <c r="I802" s="24">
        <v>1764.6208206304357</v>
      </c>
    </row>
    <row r="803" spans="1:9">
      <c r="A803" s="26" t="s">
        <v>1858</v>
      </c>
      <c r="B803" s="24">
        <v>466.24405293653473</v>
      </c>
      <c r="C803" s="24">
        <v>53.370850906624895</v>
      </c>
      <c r="D803" s="24">
        <v>1090.6347098323367</v>
      </c>
      <c r="E803" s="24">
        <v>879.44411885801503</v>
      </c>
      <c r="F803" s="24">
        <v>13.987321588096044</v>
      </c>
      <c r="G803" s="24">
        <v>4.6624405293653481</v>
      </c>
      <c r="H803" s="24">
        <v>409.5964250804256</v>
      </c>
      <c r="I803" s="24">
        <v>3529.2416412608713</v>
      </c>
    </row>
    <row r="804" spans="1:9">
      <c r="A804" s="26" t="s">
        <v>1877</v>
      </c>
      <c r="B804" s="24">
        <v>233.12202646826736</v>
      </c>
      <c r="C804" s="24">
        <v>26.685425453312448</v>
      </c>
      <c r="D804" s="24">
        <v>545.31735491616837</v>
      </c>
      <c r="E804" s="24">
        <v>439.72205942900752</v>
      </c>
      <c r="F804" s="24">
        <v>6.9936607940480222</v>
      </c>
      <c r="G804" s="24">
        <v>2.3312202646826741</v>
      </c>
      <c r="H804" s="24">
        <v>204.7982125402128</v>
      </c>
      <c r="I804" s="24">
        <v>1764.6208206304357</v>
      </c>
    </row>
    <row r="805" spans="1:9">
      <c r="A805" s="26" t="s">
        <v>993</v>
      </c>
      <c r="B805" s="24">
        <v>186.4976211746139</v>
      </c>
      <c r="C805" s="24">
        <v>21.348340362649957</v>
      </c>
      <c r="D805" s="24">
        <v>436.25388393293463</v>
      </c>
      <c r="E805" s="24">
        <v>351.777647543206</v>
      </c>
      <c r="F805" s="24">
        <v>5.5949286352384178</v>
      </c>
      <c r="G805" s="24">
        <v>1.8649762117461393</v>
      </c>
      <c r="H805" s="24">
        <v>163.83857003217025</v>
      </c>
      <c r="I805" s="24">
        <v>1411.6966565043485</v>
      </c>
    </row>
    <row r="806" spans="1:9">
      <c r="A806" s="26" t="s">
        <v>1872</v>
      </c>
      <c r="B806" s="24">
        <v>531.51822034764962</v>
      </c>
      <c r="C806" s="24">
        <v>60.842770033552384</v>
      </c>
      <c r="D806" s="24">
        <v>1243.3235692088638</v>
      </c>
      <c r="E806" s="24">
        <v>1002.5662954981372</v>
      </c>
      <c r="F806" s="24">
        <v>15.945546610429492</v>
      </c>
      <c r="G806" s="24">
        <v>5.3151822034764971</v>
      </c>
      <c r="H806" s="24">
        <v>466.93992459168521</v>
      </c>
      <c r="I806" s="24">
        <v>4023.3354710373933</v>
      </c>
    </row>
    <row r="807" spans="1:9">
      <c r="A807" s="26" t="s">
        <v>1859</v>
      </c>
      <c r="B807" s="24">
        <v>1398.7321588096042</v>
      </c>
      <c r="C807" s="24">
        <v>160.11255271987469</v>
      </c>
      <c r="D807" s="24">
        <v>3271.9041294970102</v>
      </c>
      <c r="E807" s="24">
        <v>2638.3323565740452</v>
      </c>
      <c r="F807" s="24">
        <v>41.961964764288133</v>
      </c>
      <c r="G807" s="24">
        <v>13.987321588096044</v>
      </c>
      <c r="H807" s="24">
        <v>1228.7892752412768</v>
      </c>
      <c r="I807" s="24">
        <v>10587.724923782614</v>
      </c>
    </row>
    <row r="808" spans="1:9">
      <c r="A808" s="26" t="s">
        <v>1867</v>
      </c>
      <c r="B808" s="24">
        <v>372.99524234922779</v>
      </c>
      <c r="C808" s="24">
        <v>42.696680725299913</v>
      </c>
      <c r="D808" s="24">
        <v>872.50776786586925</v>
      </c>
      <c r="E808" s="24">
        <v>703.555295086412</v>
      </c>
      <c r="F808" s="24">
        <v>11.189857270476836</v>
      </c>
      <c r="G808" s="24">
        <v>3.7299524234922785</v>
      </c>
      <c r="H808" s="24">
        <v>327.67714006434051</v>
      </c>
      <c r="I808" s="24">
        <v>2823.3933130086971</v>
      </c>
    </row>
    <row r="809" spans="1:9">
      <c r="A809" s="26" t="s">
        <v>1890</v>
      </c>
      <c r="B809" s="24">
        <v>233.12202646826736</v>
      </c>
      <c r="C809" s="24">
        <v>26.685425453312448</v>
      </c>
      <c r="D809" s="24">
        <v>545.31735491616837</v>
      </c>
      <c r="E809" s="24">
        <v>439.72205942900752</v>
      </c>
      <c r="F809" s="24">
        <v>6.9936607940480222</v>
      </c>
      <c r="G809" s="24">
        <v>2.3312202646826741</v>
      </c>
      <c r="H809" s="24">
        <v>204.7982125402128</v>
      </c>
      <c r="I809" s="24">
        <v>1764.6208206304357</v>
      </c>
    </row>
    <row r="810" spans="1:9">
      <c r="A810" s="26" t="s">
        <v>1854</v>
      </c>
      <c r="B810" s="24">
        <v>1165.6101323413368</v>
      </c>
      <c r="C810" s="24">
        <v>133.42712726656225</v>
      </c>
      <c r="D810" s="24">
        <v>2726.5867745808418</v>
      </c>
      <c r="E810" s="24">
        <v>2198.6102971450377</v>
      </c>
      <c r="F810" s="24">
        <v>34.968303970240115</v>
      </c>
      <c r="G810" s="24">
        <v>11.65610132341337</v>
      </c>
      <c r="H810" s="24">
        <v>1023.991062701064</v>
      </c>
      <c r="I810" s="24">
        <v>8823.1041031521781</v>
      </c>
    </row>
    <row r="811" spans="1:9">
      <c r="A811" s="26" t="s">
        <v>1842</v>
      </c>
      <c r="B811" s="24">
        <v>419.61964764288126</v>
      </c>
      <c r="C811" s="24">
        <v>48.033765815962404</v>
      </c>
      <c r="D811" s="24">
        <v>981.571238849103</v>
      </c>
      <c r="E811" s="24">
        <v>791.49970697221352</v>
      </c>
      <c r="F811" s="24">
        <v>12.58858942928644</v>
      </c>
      <c r="G811" s="24">
        <v>4.1961964764288133</v>
      </c>
      <c r="H811" s="24">
        <v>368.63678257238303</v>
      </c>
      <c r="I811" s="24">
        <v>3176.317477134784</v>
      </c>
    </row>
    <row r="812" spans="1:9">
      <c r="A812" s="26" t="s">
        <v>1857</v>
      </c>
      <c r="B812" s="24">
        <v>233.12202646826736</v>
      </c>
      <c r="C812" s="24">
        <v>26.685425453312448</v>
      </c>
      <c r="D812" s="24">
        <v>545.31735491616837</v>
      </c>
      <c r="E812" s="24">
        <v>439.72205942900752</v>
      </c>
      <c r="F812" s="24">
        <v>6.9936607940480222</v>
      </c>
      <c r="G812" s="24">
        <v>2.3312202646826741</v>
      </c>
      <c r="H812" s="24">
        <v>204.7982125402128</v>
      </c>
      <c r="I812" s="24">
        <v>1764.6208206304357</v>
      </c>
    </row>
    <row r="813" spans="1:9">
      <c r="A813" s="26" t="s">
        <v>1871</v>
      </c>
      <c r="B813" s="24">
        <v>466.24405293653473</v>
      </c>
      <c r="C813" s="24">
        <v>53.370850906624895</v>
      </c>
      <c r="D813" s="24">
        <v>1090.6347098323367</v>
      </c>
      <c r="E813" s="24">
        <v>879.44411885801503</v>
      </c>
      <c r="F813" s="24">
        <v>13.987321588096044</v>
      </c>
      <c r="G813" s="24">
        <v>4.6624405293653481</v>
      </c>
      <c r="H813" s="24">
        <v>409.5964250804256</v>
      </c>
      <c r="I813" s="24">
        <v>3529.2416412608713</v>
      </c>
    </row>
    <row r="814" spans="1:9">
      <c r="A814" s="26" t="s">
        <v>1852</v>
      </c>
      <c r="B814" s="24">
        <v>466.24405293653473</v>
      </c>
      <c r="C814" s="24">
        <v>53.370850906624895</v>
      </c>
      <c r="D814" s="24">
        <v>1090.6347098323367</v>
      </c>
      <c r="E814" s="24">
        <v>879.44411885801503</v>
      </c>
      <c r="F814" s="24">
        <v>13.987321588096044</v>
      </c>
      <c r="G814" s="24">
        <v>4.6624405293653481</v>
      </c>
      <c r="H814" s="24">
        <v>409.5964250804256</v>
      </c>
      <c r="I814" s="24">
        <v>3529.2416412608713</v>
      </c>
    </row>
    <row r="815" spans="1:9">
      <c r="A815" s="26" t="s">
        <v>1861</v>
      </c>
      <c r="B815" s="24">
        <v>466.24405293653473</v>
      </c>
      <c r="C815" s="24">
        <v>53.370850906624895</v>
      </c>
      <c r="D815" s="24">
        <v>1090.6347098323367</v>
      </c>
      <c r="E815" s="24">
        <v>879.44411885801503</v>
      </c>
      <c r="F815" s="24">
        <v>13.987321588096044</v>
      </c>
      <c r="G815" s="24">
        <v>4.6624405293653481</v>
      </c>
      <c r="H815" s="24">
        <v>409.5964250804256</v>
      </c>
      <c r="I815" s="24">
        <v>3529.2416412608713</v>
      </c>
    </row>
    <row r="816" spans="1:9">
      <c r="A816" s="26" t="s">
        <v>1840</v>
      </c>
      <c r="B816" s="24">
        <v>63.186547959233927</v>
      </c>
      <c r="C816" s="24">
        <v>7.2329498021406788</v>
      </c>
      <c r="D816" s="24">
        <v>147.80551508333474</v>
      </c>
      <c r="E816" s="24">
        <v>119.18444351986673</v>
      </c>
      <c r="F816" s="24">
        <v>1.8955964387770179</v>
      </c>
      <c r="G816" s="24">
        <v>0.63186547959233941</v>
      </c>
      <c r="H816" s="24">
        <v>55.509521235218855</v>
      </c>
      <c r="I816" s="24">
        <v>478.29156172767398</v>
      </c>
    </row>
    <row r="817" spans="1:9">
      <c r="A817" s="26" t="s">
        <v>1844</v>
      </c>
      <c r="B817" s="24">
        <v>652.74167411114865</v>
      </c>
      <c r="C817" s="24">
        <v>74.719191269274859</v>
      </c>
      <c r="D817" s="24">
        <v>1526.8885937652713</v>
      </c>
      <c r="E817" s="24">
        <v>1231.221766401221</v>
      </c>
      <c r="F817" s="24">
        <v>19.582250223334462</v>
      </c>
      <c r="G817" s="24">
        <v>6.5274167411114883</v>
      </c>
      <c r="H817" s="24">
        <v>573.43499511259586</v>
      </c>
      <c r="I817" s="24">
        <v>4940.9382977652203</v>
      </c>
    </row>
    <row r="818" spans="1:9">
      <c r="A818" s="26" t="s">
        <v>1864</v>
      </c>
      <c r="B818" s="24">
        <v>932.48810587306946</v>
      </c>
      <c r="C818" s="24">
        <v>106.74170181324979</v>
      </c>
      <c r="D818" s="24">
        <v>2181.2694196646735</v>
      </c>
      <c r="E818" s="24">
        <v>1758.8882377160301</v>
      </c>
      <c r="F818" s="24">
        <v>27.974643176192089</v>
      </c>
      <c r="G818" s="24">
        <v>9.3248810587306963</v>
      </c>
      <c r="H818" s="24">
        <v>819.19285016085121</v>
      </c>
      <c r="I818" s="24">
        <v>7058.4832825217427</v>
      </c>
    </row>
    <row r="819" spans="1:9">
      <c r="A819" s="26" t="s">
        <v>1849</v>
      </c>
      <c r="B819" s="24">
        <v>233.12202646826736</v>
      </c>
      <c r="C819" s="24">
        <v>26.685425453312448</v>
      </c>
      <c r="D819" s="24">
        <v>545.31735491616837</v>
      </c>
      <c r="E819" s="24">
        <v>439.72205942900752</v>
      </c>
      <c r="F819" s="24">
        <v>6.9936607940480222</v>
      </c>
      <c r="G819" s="24">
        <v>2.3312202646826741</v>
      </c>
      <c r="H819" s="24">
        <v>204.7982125402128</v>
      </c>
      <c r="I819" s="24">
        <v>1764.6208206304357</v>
      </c>
    </row>
    <row r="820" spans="1:9">
      <c r="A820" s="26" t="s">
        <v>1838</v>
      </c>
      <c r="B820" s="24">
        <v>63.186547959233927</v>
      </c>
      <c r="C820" s="24">
        <v>7.2329498021406788</v>
      </c>
      <c r="D820" s="24">
        <v>147.80551508333474</v>
      </c>
      <c r="E820" s="24">
        <v>119.18444351986673</v>
      </c>
      <c r="F820" s="24">
        <v>1.8955964387770179</v>
      </c>
      <c r="G820" s="24">
        <v>0.63186547959233941</v>
      </c>
      <c r="H820" s="24">
        <v>55.509521235218855</v>
      </c>
      <c r="I820" s="24">
        <v>478.29156172767398</v>
      </c>
    </row>
    <row r="821" spans="1:9">
      <c r="A821" s="26" t="s">
        <v>1886</v>
      </c>
      <c r="B821" s="24">
        <v>233.12202646826736</v>
      </c>
      <c r="C821" s="24">
        <v>26.685425453312448</v>
      </c>
      <c r="D821" s="24">
        <v>545.31735491616837</v>
      </c>
      <c r="E821" s="24">
        <v>439.72205942900752</v>
      </c>
      <c r="F821" s="24">
        <v>6.9936607940480222</v>
      </c>
      <c r="G821" s="24">
        <v>2.3312202646826741</v>
      </c>
      <c r="H821" s="24">
        <v>204.7982125402128</v>
      </c>
      <c r="I821" s="24">
        <v>1764.6208206304357</v>
      </c>
    </row>
    <row r="822" spans="1:9">
      <c r="A822" s="26" t="s">
        <v>1874</v>
      </c>
      <c r="B822" s="24">
        <v>1025.7369164603765</v>
      </c>
      <c r="C822" s="24">
        <v>117.41587199457477</v>
      </c>
      <c r="D822" s="24">
        <v>2399.3963616311407</v>
      </c>
      <c r="E822" s="24">
        <v>1934.7770614876331</v>
      </c>
      <c r="F822" s="24">
        <v>30.772107493811298</v>
      </c>
      <c r="G822" s="24">
        <v>10.257369164603766</v>
      </c>
      <c r="H822" s="24">
        <v>901.11213517693636</v>
      </c>
      <c r="I822" s="24">
        <v>7764.3316107739174</v>
      </c>
    </row>
    <row r="823" spans="1:9">
      <c r="A823" s="26" t="s">
        <v>1888</v>
      </c>
      <c r="B823" s="24">
        <v>531.51822034764962</v>
      </c>
      <c r="C823" s="24">
        <v>60.842770033552384</v>
      </c>
      <c r="D823" s="24">
        <v>1243.3235692088638</v>
      </c>
      <c r="E823" s="24">
        <v>1002.5662954981372</v>
      </c>
      <c r="F823" s="24">
        <v>15.945546610429492</v>
      </c>
      <c r="G823" s="24">
        <v>5.3151822034764971</v>
      </c>
      <c r="H823" s="24">
        <v>466.93992459168521</v>
      </c>
      <c r="I823" s="24">
        <v>4023.3354710373933</v>
      </c>
    </row>
    <row r="824" spans="1:9">
      <c r="A824" s="26" t="s">
        <v>1851</v>
      </c>
      <c r="B824" s="24">
        <v>484.89381505399615</v>
      </c>
      <c r="C824" s="24">
        <v>55.505684942889893</v>
      </c>
      <c r="D824" s="24">
        <v>1134.2600982256301</v>
      </c>
      <c r="E824" s="24">
        <v>914.62188361233552</v>
      </c>
      <c r="F824" s="24">
        <v>14.546814451619888</v>
      </c>
      <c r="G824" s="24">
        <v>4.8489381505399622</v>
      </c>
      <c r="H824" s="24">
        <v>425.98028208364269</v>
      </c>
      <c r="I824" s="24">
        <v>3670.4113069113064</v>
      </c>
    </row>
    <row r="825" spans="1:9">
      <c r="A825" s="26" t="s">
        <v>1855</v>
      </c>
      <c r="B825" s="24">
        <v>615.44214987622581</v>
      </c>
      <c r="C825" s="24">
        <v>70.449523196744849</v>
      </c>
      <c r="D825" s="24">
        <v>1439.6378169786844</v>
      </c>
      <c r="E825" s="24">
        <v>1160.8662368925798</v>
      </c>
      <c r="F825" s="24">
        <v>18.463264496286779</v>
      </c>
      <c r="G825" s="24">
        <v>6.1544214987622601</v>
      </c>
      <c r="H825" s="24">
        <v>540.66728110616179</v>
      </c>
      <c r="I825" s="24">
        <v>4658.5989664643503</v>
      </c>
    </row>
    <row r="826" spans="1:9">
      <c r="A826" s="26" t="s">
        <v>1873</v>
      </c>
      <c r="B826" s="24">
        <v>764.64024681591695</v>
      </c>
      <c r="C826" s="24">
        <v>87.528195486864831</v>
      </c>
      <c r="D826" s="24">
        <v>1788.6409241250321</v>
      </c>
      <c r="E826" s="24">
        <v>1442.2883549271446</v>
      </c>
      <c r="F826" s="24">
        <v>22.939207404477514</v>
      </c>
      <c r="G826" s="24">
        <v>7.6464024681591711</v>
      </c>
      <c r="H826" s="24">
        <v>671.73813713189804</v>
      </c>
      <c r="I826" s="24">
        <v>5787.9562916678296</v>
      </c>
    </row>
    <row r="827" spans="1:9">
      <c r="A827" s="26" t="s">
        <v>1862</v>
      </c>
      <c r="B827" s="24">
        <v>932.48810587306957</v>
      </c>
      <c r="C827" s="24">
        <v>106.74170181324979</v>
      </c>
      <c r="D827" s="24">
        <v>2181.2694196646735</v>
      </c>
      <c r="E827" s="24">
        <v>1758.8882377160298</v>
      </c>
      <c r="F827" s="24">
        <v>27.974643176192089</v>
      </c>
      <c r="G827" s="24">
        <v>9.3248810587306963</v>
      </c>
      <c r="H827" s="24">
        <v>819.19285016085121</v>
      </c>
      <c r="I827" s="24">
        <v>7058.4832825217427</v>
      </c>
    </row>
    <row r="828" spans="1:9">
      <c r="A828" s="26" t="s">
        <v>1393</v>
      </c>
      <c r="B828" s="24">
        <v>233.12202646826736</v>
      </c>
      <c r="C828" s="24">
        <v>26.685425453312448</v>
      </c>
      <c r="D828" s="24">
        <v>545.31735491616837</v>
      </c>
      <c r="E828" s="24">
        <v>439.72205942900752</v>
      </c>
      <c r="F828" s="24">
        <v>6.9936607940480222</v>
      </c>
      <c r="G828" s="24">
        <v>2.3312202646826741</v>
      </c>
      <c r="H828" s="24">
        <v>204.7982125402128</v>
      </c>
      <c r="I828" s="24">
        <v>1764.6208206304357</v>
      </c>
    </row>
    <row r="829" spans="1:9">
      <c r="A829" s="26" t="s">
        <v>1875</v>
      </c>
      <c r="B829" s="24">
        <v>466.24405293653473</v>
      </c>
      <c r="C829" s="24">
        <v>53.370850906624895</v>
      </c>
      <c r="D829" s="24">
        <v>1090.6347098323367</v>
      </c>
      <c r="E829" s="24">
        <v>879.44411885801503</v>
      </c>
      <c r="F829" s="24">
        <v>13.987321588096044</v>
      </c>
      <c r="G829" s="24">
        <v>4.6624405293653481</v>
      </c>
      <c r="H829" s="24">
        <v>409.5964250804256</v>
      </c>
      <c r="I829" s="24">
        <v>3529.2416412608713</v>
      </c>
    </row>
    <row r="830" spans="1:9">
      <c r="A830" s="26" t="s">
        <v>1889</v>
      </c>
      <c r="B830" s="24">
        <v>326.37083705557433</v>
      </c>
      <c r="C830" s="24">
        <v>37.359595634637429</v>
      </c>
      <c r="D830" s="24">
        <v>763.44429688263563</v>
      </c>
      <c r="E830" s="24">
        <v>615.61088320061049</v>
      </c>
      <c r="F830" s="24">
        <v>9.7911251116672311</v>
      </c>
      <c r="G830" s="24">
        <v>3.2637083705557437</v>
      </c>
      <c r="H830" s="24">
        <v>286.71749755629793</v>
      </c>
      <c r="I830" s="24">
        <v>2470.4691488826102</v>
      </c>
    </row>
    <row r="831" spans="1:9">
      <c r="A831" s="26" t="s">
        <v>1868</v>
      </c>
      <c r="B831" s="24">
        <v>298.39619387938228</v>
      </c>
      <c r="C831" s="24">
        <v>34.157344580239936</v>
      </c>
      <c r="D831" s="24">
        <v>698.00621429269552</v>
      </c>
      <c r="E831" s="24">
        <v>562.84423606912958</v>
      </c>
      <c r="F831" s="24">
        <v>8.9518858163814699</v>
      </c>
      <c r="G831" s="24">
        <v>2.983961938793823</v>
      </c>
      <c r="H831" s="24">
        <v>262.14171205147244</v>
      </c>
      <c r="I831" s="24">
        <v>2258.7146504069578</v>
      </c>
    </row>
    <row r="832" spans="1:9">
      <c r="A832" s="26" t="s">
        <v>1870</v>
      </c>
      <c r="B832" s="24">
        <v>233.12202646826736</v>
      </c>
      <c r="C832" s="24">
        <v>26.685425453312448</v>
      </c>
      <c r="D832" s="24">
        <v>545.31735491616837</v>
      </c>
      <c r="E832" s="24">
        <v>439.72205942900752</v>
      </c>
      <c r="F832" s="24">
        <v>6.9936607940480222</v>
      </c>
      <c r="G832" s="24">
        <v>2.3312202646826741</v>
      </c>
      <c r="H832" s="24">
        <v>204.7982125402128</v>
      </c>
      <c r="I832" s="24">
        <v>1764.6208206304357</v>
      </c>
    </row>
    <row r="833" spans="1:9">
      <c r="A833" s="26" t="s">
        <v>1887</v>
      </c>
      <c r="B833" s="24">
        <v>186.4976211746139</v>
      </c>
      <c r="C833" s="24">
        <v>21.348340362649957</v>
      </c>
      <c r="D833" s="24">
        <v>436.25388393293463</v>
      </c>
      <c r="E833" s="24">
        <v>351.777647543206</v>
      </c>
      <c r="F833" s="24">
        <v>5.5949286352384178</v>
      </c>
      <c r="G833" s="24">
        <v>1.8649762117461393</v>
      </c>
      <c r="H833" s="24">
        <v>163.83857003217025</v>
      </c>
      <c r="I833" s="24">
        <v>1411.6966565043485</v>
      </c>
    </row>
    <row r="834" spans="1:9">
      <c r="A834" s="26" t="s">
        <v>1866</v>
      </c>
      <c r="B834" s="24">
        <v>372.99524234922779</v>
      </c>
      <c r="C834" s="24">
        <v>42.696680725299913</v>
      </c>
      <c r="D834" s="24">
        <v>872.50776786586925</v>
      </c>
      <c r="E834" s="24">
        <v>703.555295086412</v>
      </c>
      <c r="F834" s="24">
        <v>11.189857270476836</v>
      </c>
      <c r="G834" s="24">
        <v>3.7299524234922785</v>
      </c>
      <c r="H834" s="24">
        <v>327.67714006434051</v>
      </c>
      <c r="I834" s="24">
        <v>2823.3933130086971</v>
      </c>
    </row>
    <row r="835" spans="1:9">
      <c r="A835" s="26" t="s">
        <v>1856</v>
      </c>
      <c r="B835" s="24">
        <v>428.94452870161194</v>
      </c>
      <c r="C835" s="24">
        <v>49.101182834094899</v>
      </c>
      <c r="D835" s="24">
        <v>1003.3839330457497</v>
      </c>
      <c r="E835" s="24">
        <v>809.08858934937382</v>
      </c>
      <c r="F835" s="24">
        <v>12.868335861048362</v>
      </c>
      <c r="G835" s="24">
        <v>4.2894452870161208</v>
      </c>
      <c r="H835" s="24">
        <v>376.82871107399154</v>
      </c>
      <c r="I835" s="24">
        <v>3246.9023099600017</v>
      </c>
    </row>
    <row r="836" spans="1:9">
      <c r="A836" s="26" t="s">
        <v>1885</v>
      </c>
      <c r="B836" s="24">
        <v>233.12202646826736</v>
      </c>
      <c r="C836" s="24">
        <v>26.685425453312448</v>
      </c>
      <c r="D836" s="24">
        <v>545.31735491616837</v>
      </c>
      <c r="E836" s="24">
        <v>439.72205942900752</v>
      </c>
      <c r="F836" s="24">
        <v>6.9936607940480222</v>
      </c>
      <c r="G836" s="24">
        <v>2.3312202646826741</v>
      </c>
      <c r="H836" s="24">
        <v>204.7982125402128</v>
      </c>
      <c r="I836" s="24">
        <v>1764.6208206304357</v>
      </c>
    </row>
    <row r="837" spans="1:9">
      <c r="A837" s="26" t="s">
        <v>1880</v>
      </c>
      <c r="B837" s="24">
        <v>466.24405293653473</v>
      </c>
      <c r="C837" s="24">
        <v>53.370850906624895</v>
      </c>
      <c r="D837" s="24">
        <v>1090.6347098323367</v>
      </c>
      <c r="E837" s="24">
        <v>879.44411885801503</v>
      </c>
      <c r="F837" s="24">
        <v>13.987321588096044</v>
      </c>
      <c r="G837" s="24">
        <v>4.6624405293653481</v>
      </c>
      <c r="H837" s="24">
        <v>409.5964250804256</v>
      </c>
      <c r="I837" s="24">
        <v>3529.2416412608713</v>
      </c>
    </row>
    <row r="838" spans="1:9">
      <c r="A838" s="26" t="s">
        <v>1848</v>
      </c>
      <c r="B838" s="24">
        <v>63.186547959233927</v>
      </c>
      <c r="C838" s="24">
        <v>7.2329498021406788</v>
      </c>
      <c r="D838" s="24">
        <v>147.80551508333474</v>
      </c>
      <c r="E838" s="24">
        <v>119.18444351986673</v>
      </c>
      <c r="F838" s="24">
        <v>1.8955964387770179</v>
      </c>
      <c r="G838" s="24">
        <v>0.63186547959233941</v>
      </c>
      <c r="H838" s="24">
        <v>55.509521235218855</v>
      </c>
      <c r="I838" s="24">
        <v>478.29156172767398</v>
      </c>
    </row>
    <row r="839" spans="1:9">
      <c r="A839" s="26" t="s">
        <v>1879</v>
      </c>
      <c r="B839" s="24">
        <v>186.4976211746139</v>
      </c>
      <c r="C839" s="24">
        <v>21.348340362649957</v>
      </c>
      <c r="D839" s="24">
        <v>436.25388393293463</v>
      </c>
      <c r="E839" s="24">
        <v>351.777647543206</v>
      </c>
      <c r="F839" s="24">
        <v>5.5949286352384178</v>
      </c>
      <c r="G839" s="24">
        <v>1.8649762117461393</v>
      </c>
      <c r="H839" s="24">
        <v>163.83857003217025</v>
      </c>
      <c r="I839" s="24">
        <v>1411.6966565043485</v>
      </c>
    </row>
    <row r="840" spans="1:9">
      <c r="A840" s="26" t="s">
        <v>1865</v>
      </c>
      <c r="B840" s="24">
        <v>233.12202646826736</v>
      </c>
      <c r="C840" s="24">
        <v>26.685425453312448</v>
      </c>
      <c r="D840" s="24">
        <v>545.31735491616837</v>
      </c>
      <c r="E840" s="24">
        <v>439.72205942900752</v>
      </c>
      <c r="F840" s="24">
        <v>6.9936607940480222</v>
      </c>
      <c r="G840" s="24">
        <v>2.3312202646826741</v>
      </c>
      <c r="H840" s="24">
        <v>204.7982125402128</v>
      </c>
      <c r="I840" s="24">
        <v>1764.6208206304357</v>
      </c>
    </row>
    <row r="841" spans="1:9">
      <c r="A841" s="26" t="s">
        <v>1850</v>
      </c>
      <c r="B841" s="24">
        <v>111.89857270476834</v>
      </c>
      <c r="C841" s="24">
        <v>12.809004217589974</v>
      </c>
      <c r="D841" s="24">
        <v>261.75233035976078</v>
      </c>
      <c r="E841" s="24">
        <v>211.06658852592361</v>
      </c>
      <c r="F841" s="24">
        <v>3.3569571811430508</v>
      </c>
      <c r="G841" s="24">
        <v>1.1189857270476835</v>
      </c>
      <c r="H841" s="24">
        <v>98.303142019302143</v>
      </c>
      <c r="I841" s="24">
        <v>847.01799390260908</v>
      </c>
    </row>
    <row r="842" spans="1:9">
      <c r="A842" s="26" t="s">
        <v>1863</v>
      </c>
      <c r="B842" s="24">
        <v>233.12202646826736</v>
      </c>
      <c r="C842" s="24">
        <v>26.685425453312448</v>
      </c>
      <c r="D842" s="24">
        <v>545.31735491616837</v>
      </c>
      <c r="E842" s="24">
        <v>439.72205942900752</v>
      </c>
      <c r="F842" s="24">
        <v>6.9936607940480222</v>
      </c>
      <c r="G842" s="24">
        <v>2.3312202646826741</v>
      </c>
      <c r="H842" s="24">
        <v>204.7982125402128</v>
      </c>
      <c r="I842" s="24">
        <v>1764.6208206304357</v>
      </c>
    </row>
    <row r="843" spans="1:9">
      <c r="A843" s="26" t="s">
        <v>1860</v>
      </c>
      <c r="B843" s="24">
        <v>1258.858942928644</v>
      </c>
      <c r="C843" s="24">
        <v>144.10129744788719</v>
      </c>
      <c r="D843" s="24">
        <v>2944.7137165473091</v>
      </c>
      <c r="E843" s="24">
        <v>2374.4991209166405</v>
      </c>
      <c r="F843" s="24">
        <v>37.765768287859316</v>
      </c>
      <c r="G843" s="24">
        <v>12.58858942928644</v>
      </c>
      <c r="H843" s="24">
        <v>1105.9103477171491</v>
      </c>
      <c r="I843" s="24">
        <v>9528.952431404352</v>
      </c>
    </row>
    <row r="844" spans="1:9">
      <c r="A844" s="25" t="s">
        <v>1</v>
      </c>
      <c r="B844" s="24">
        <v>538.14248881787773</v>
      </c>
      <c r="C844" s="24">
        <v>249.74308152106101</v>
      </c>
      <c r="D844" s="24">
        <v>4584.2554948254929</v>
      </c>
      <c r="E844" s="24">
        <v>1717.3711837604155</v>
      </c>
      <c r="F844" s="24">
        <v>16.144274664536333</v>
      </c>
      <c r="G844" s="24">
        <v>5.3814248881787776</v>
      </c>
      <c r="H844" s="24">
        <v>452.7984694210819</v>
      </c>
      <c r="I844" s="24">
        <v>4210.8962473105266</v>
      </c>
    </row>
    <row r="845" spans="1:9">
      <c r="A845" s="26" t="s">
        <v>46</v>
      </c>
      <c r="B845" s="24">
        <v>259.89342621411947</v>
      </c>
      <c r="C845" s="24">
        <v>120.61226622777757</v>
      </c>
      <c r="D845" s="24">
        <v>2213.9449903096379</v>
      </c>
      <c r="E845" s="24">
        <v>829.39647082939052</v>
      </c>
      <c r="F845" s="24">
        <v>7.7968027864235845</v>
      </c>
      <c r="G845" s="24">
        <v>2.5989342621411948</v>
      </c>
      <c r="H845" s="24">
        <v>218.67692673897025</v>
      </c>
      <c r="I845" s="24">
        <v>2033.6328684057514</v>
      </c>
    </row>
    <row r="846" spans="1:9">
      <c r="A846" s="26" t="s">
        <v>42</v>
      </c>
      <c r="B846" s="24">
        <v>10.566420098876897</v>
      </c>
      <c r="C846" s="24">
        <v>4.9037018465803826</v>
      </c>
      <c r="D846" s="24">
        <v>90.01179131072864</v>
      </c>
      <c r="E846" s="24">
        <v>33.720558718899682</v>
      </c>
      <c r="F846" s="24">
        <v>0.31699260296630694</v>
      </c>
      <c r="G846" s="24">
        <v>0.10566420098876897</v>
      </c>
      <c r="H846" s="24">
        <v>8.8906914942574033</v>
      </c>
      <c r="I846" s="24">
        <v>82.680887806510427</v>
      </c>
    </row>
    <row r="847" spans="1:9">
      <c r="A847" s="26" t="s">
        <v>1302</v>
      </c>
      <c r="B847" s="24">
        <v>35.221400329589656</v>
      </c>
      <c r="C847" s="24">
        <v>16.34567282193461</v>
      </c>
      <c r="D847" s="24">
        <v>300.03930436909548</v>
      </c>
      <c r="E847" s="24">
        <v>112.40186239633228</v>
      </c>
      <c r="F847" s="24">
        <v>1.0566420098876899</v>
      </c>
      <c r="G847" s="24">
        <v>0.35221400329589658</v>
      </c>
      <c r="H847" s="24">
        <v>29.635638314191343</v>
      </c>
      <c r="I847" s="24">
        <v>275.60295935503473</v>
      </c>
    </row>
    <row r="848" spans="1:9">
      <c r="A848" s="26" t="s">
        <v>43</v>
      </c>
      <c r="B848" s="24">
        <v>35.221400329589656</v>
      </c>
      <c r="C848" s="24">
        <v>16.34567282193461</v>
      </c>
      <c r="D848" s="24">
        <v>300.03930436909548</v>
      </c>
      <c r="E848" s="24">
        <v>112.40186239633228</v>
      </c>
      <c r="F848" s="24">
        <v>1.0566420098876899</v>
      </c>
      <c r="G848" s="24">
        <v>0.35221400329589658</v>
      </c>
      <c r="H848" s="24">
        <v>29.635638314191343</v>
      </c>
      <c r="I848" s="24">
        <v>275.60295935503473</v>
      </c>
    </row>
    <row r="849" spans="1:9">
      <c r="A849" s="26" t="s">
        <v>41</v>
      </c>
      <c r="B849" s="24">
        <v>35.221400329589656</v>
      </c>
      <c r="C849" s="24">
        <v>16.34567282193461</v>
      </c>
      <c r="D849" s="24">
        <v>300.03930436909548</v>
      </c>
      <c r="E849" s="24">
        <v>112.40186239633228</v>
      </c>
      <c r="F849" s="24">
        <v>1.0566420098876899</v>
      </c>
      <c r="G849" s="24">
        <v>0.35221400329589658</v>
      </c>
      <c r="H849" s="24">
        <v>29.635638314191343</v>
      </c>
      <c r="I849" s="24">
        <v>275.60295935503473</v>
      </c>
    </row>
    <row r="850" spans="1:9">
      <c r="A850" s="26" t="s">
        <v>1</v>
      </c>
      <c r="B850" s="24">
        <v>123.27490115356382</v>
      </c>
      <c r="C850" s="24">
        <v>57.209854876771139</v>
      </c>
      <c r="D850" s="24">
        <v>1050.1375652918343</v>
      </c>
      <c r="E850" s="24">
        <v>393.40651838716303</v>
      </c>
      <c r="F850" s="24">
        <v>3.6982470346069145</v>
      </c>
      <c r="G850" s="24">
        <v>1.2327490115356381</v>
      </c>
      <c r="H850" s="24">
        <v>103.72473409966972</v>
      </c>
      <c r="I850" s="24">
        <v>964.61035774262177</v>
      </c>
    </row>
    <row r="851" spans="1:9">
      <c r="A851" s="26" t="s">
        <v>45</v>
      </c>
      <c r="B851" s="24">
        <v>10.566420098876897</v>
      </c>
      <c r="C851" s="24">
        <v>4.9037018465803826</v>
      </c>
      <c r="D851" s="24">
        <v>90.01179131072864</v>
      </c>
      <c r="E851" s="24">
        <v>33.720558718899682</v>
      </c>
      <c r="F851" s="24">
        <v>0.31699260296630694</v>
      </c>
      <c r="G851" s="24">
        <v>0.10566420098876897</v>
      </c>
      <c r="H851" s="24">
        <v>8.8906914942574033</v>
      </c>
      <c r="I851" s="24">
        <v>82.680887806510427</v>
      </c>
    </row>
    <row r="852" spans="1:9">
      <c r="A852" s="26" t="s">
        <v>44</v>
      </c>
      <c r="B852" s="24">
        <v>28.177120263671728</v>
      </c>
      <c r="C852" s="24">
        <v>13.076538257547687</v>
      </c>
      <c r="D852" s="24">
        <v>240.03144349527639</v>
      </c>
      <c r="E852" s="24">
        <v>89.921489917065827</v>
      </c>
      <c r="F852" s="24">
        <v>0.84531360791015187</v>
      </c>
      <c r="G852" s="24">
        <v>0.28177120263671729</v>
      </c>
      <c r="H852" s="24">
        <v>23.708510651353077</v>
      </c>
      <c r="I852" s="24">
        <v>220.4823674840278</v>
      </c>
    </row>
    <row r="853" spans="1:9">
      <c r="A853" s="25" t="s">
        <v>1335</v>
      </c>
      <c r="B853" s="24">
        <v>494.65927407093545</v>
      </c>
      <c r="C853" s="24">
        <v>65.737662083067733</v>
      </c>
      <c r="D853" s="24">
        <v>2709.7557570911399</v>
      </c>
      <c r="E853" s="24">
        <v>772.16350056192118</v>
      </c>
      <c r="F853" s="24">
        <v>14.839778222128066</v>
      </c>
      <c r="G853" s="24">
        <v>4.9465927407093542</v>
      </c>
      <c r="H853" s="24">
        <v>714.23076756567889</v>
      </c>
      <c r="I853" s="24">
        <v>6172.7776198913025</v>
      </c>
    </row>
    <row r="854" spans="1:9">
      <c r="A854" s="26" t="s">
        <v>1127</v>
      </c>
      <c r="B854" s="24">
        <v>282.66244232624882</v>
      </c>
      <c r="C854" s="24">
        <v>37.564378333181558</v>
      </c>
      <c r="D854" s="24">
        <v>1548.431861194937</v>
      </c>
      <c r="E854" s="24">
        <v>441.2362860353835</v>
      </c>
      <c r="F854" s="24">
        <v>8.4798732697874666</v>
      </c>
      <c r="G854" s="24">
        <v>2.8266244232624884</v>
      </c>
      <c r="H854" s="24">
        <v>408.13186718038793</v>
      </c>
      <c r="I854" s="24">
        <v>3527.3014970807444</v>
      </c>
    </row>
    <row r="855" spans="1:9">
      <c r="A855" s="26" t="s">
        <v>1976</v>
      </c>
      <c r="B855" s="24">
        <v>211.99683174468663</v>
      </c>
      <c r="C855" s="24">
        <v>28.173283749886167</v>
      </c>
      <c r="D855" s="24">
        <v>1161.3238958962029</v>
      </c>
      <c r="E855" s="24">
        <v>330.92721452653763</v>
      </c>
      <c r="F855" s="24">
        <v>6.3599049523405995</v>
      </c>
      <c r="G855" s="24">
        <v>2.1199683174468662</v>
      </c>
      <c r="H855" s="24">
        <v>306.09890038529096</v>
      </c>
      <c r="I855" s="24">
        <v>2645.4761228105581</v>
      </c>
    </row>
    <row r="856" spans="1:9">
      <c r="A856" s="25" t="s">
        <v>1299</v>
      </c>
      <c r="B856" s="24">
        <v>988443.29900702485</v>
      </c>
      <c r="C856" s="24">
        <v>55330.399607807289</v>
      </c>
      <c r="D856" s="24">
        <v>1560923.5139494822</v>
      </c>
      <c r="E856" s="24">
        <v>726036.94098011695</v>
      </c>
      <c r="F856" s="24">
        <v>29653.298970210733</v>
      </c>
      <c r="G856" s="24">
        <v>9884.4329900702451</v>
      </c>
      <c r="H856" s="24">
        <v>374135.78632246435</v>
      </c>
      <c r="I856" s="24">
        <v>3266292.2300617048</v>
      </c>
    </row>
    <row r="857" spans="1:9">
      <c r="A857" s="26" t="s">
        <v>1332</v>
      </c>
      <c r="B857" s="24">
        <v>988443.29900702485</v>
      </c>
      <c r="C857" s="24">
        <v>55330.399607807289</v>
      </c>
      <c r="D857" s="24">
        <v>1560923.5139494822</v>
      </c>
      <c r="E857" s="24">
        <v>726036.94098011695</v>
      </c>
      <c r="F857" s="24">
        <v>29653.298970210733</v>
      </c>
      <c r="G857" s="24">
        <v>9884.4329900702451</v>
      </c>
      <c r="H857" s="24">
        <v>374135.78632246435</v>
      </c>
      <c r="I857" s="24">
        <v>3266292.2300617048</v>
      </c>
    </row>
    <row r="858" spans="1:9">
      <c r="A858" s="25" t="s">
        <v>1300</v>
      </c>
      <c r="B858" s="24"/>
      <c r="C858" s="24"/>
      <c r="D858" s="24"/>
      <c r="E858" s="24"/>
      <c r="F858" s="24"/>
      <c r="G858" s="24"/>
      <c r="H858" s="24"/>
      <c r="I858" s="24"/>
    </row>
    <row r="859" spans="1:9">
      <c r="A859" s="26" t="s">
        <v>1332</v>
      </c>
      <c r="B859" s="24"/>
      <c r="C859" s="24"/>
      <c r="D859" s="24"/>
      <c r="E859" s="24"/>
      <c r="F859" s="24"/>
      <c r="G859" s="24"/>
      <c r="H859" s="24"/>
      <c r="I859" s="24"/>
    </row>
    <row r="860" spans="1:9">
      <c r="A860" s="25" t="s">
        <v>1301</v>
      </c>
      <c r="B860" s="24"/>
      <c r="C860" s="24"/>
      <c r="D860" s="24"/>
      <c r="E860" s="24"/>
      <c r="F860" s="24"/>
      <c r="G860" s="24"/>
      <c r="H860" s="24"/>
      <c r="I860" s="24"/>
    </row>
    <row r="861" spans="1:9">
      <c r="A861" s="26" t="s">
        <v>1332</v>
      </c>
      <c r="B861" s="24"/>
      <c r="C861" s="24"/>
      <c r="D861" s="24"/>
      <c r="E861" s="24"/>
      <c r="F861" s="24"/>
      <c r="G861" s="24"/>
      <c r="H861" s="24"/>
      <c r="I861" s="24"/>
    </row>
    <row r="862" spans="1:9">
      <c r="A862" s="25" t="s">
        <v>28</v>
      </c>
      <c r="B862" s="24">
        <v>27194.907790157195</v>
      </c>
      <c r="C862" s="24">
        <v>741.72494523863179</v>
      </c>
      <c r="D862" s="24">
        <v>50125.586719514315</v>
      </c>
      <c r="E862" s="24">
        <v>11673.390831220662</v>
      </c>
      <c r="F862" s="24">
        <v>815.84723370471568</v>
      </c>
      <c r="G862" s="24">
        <v>271.94907790157197</v>
      </c>
      <c r="H862" s="24">
        <v>9000.8718765019603</v>
      </c>
      <c r="I862" s="24">
        <v>76520.777165701307</v>
      </c>
    </row>
    <row r="863" spans="1:9">
      <c r="A863" s="26" t="s">
        <v>2058</v>
      </c>
      <c r="B863" s="24">
        <v>398.05627412655923</v>
      </c>
      <c r="C863" s="24">
        <v>10.856748270912576</v>
      </c>
      <c r="D863" s="24">
        <v>733.69633910651589</v>
      </c>
      <c r="E863" s="24">
        <v>170.86531407106406</v>
      </c>
      <c r="F863" s="24">
        <v>11.941688223796776</v>
      </c>
      <c r="G863" s="24">
        <v>3.9805627412655924</v>
      </c>
      <c r="H863" s="24">
        <v>131.74722086565282</v>
      </c>
      <c r="I863" s="24">
        <v>1120.0470208202787</v>
      </c>
    </row>
    <row r="864" spans="1:9">
      <c r="A864" s="26" t="s">
        <v>1246</v>
      </c>
      <c r="B864" s="24">
        <v>812.03479921818086</v>
      </c>
      <c r="C864" s="24">
        <v>22.147766472661658</v>
      </c>
      <c r="D864" s="24">
        <v>1496.7405317772925</v>
      </c>
      <c r="E864" s="24">
        <v>348.56524070497068</v>
      </c>
      <c r="F864" s="24">
        <v>24.361043976545425</v>
      </c>
      <c r="G864" s="24">
        <v>8.1203479921818094</v>
      </c>
      <c r="H864" s="24">
        <v>268.76433056593174</v>
      </c>
      <c r="I864" s="24">
        <v>2284.895922473369</v>
      </c>
    </row>
    <row r="865" spans="1:9">
      <c r="A865" s="26" t="s">
        <v>1281</v>
      </c>
      <c r="B865" s="24">
        <v>1074.7519401417098</v>
      </c>
      <c r="C865" s="24">
        <v>29.313220331463956</v>
      </c>
      <c r="D865" s="24">
        <v>1980.980115587593</v>
      </c>
      <c r="E865" s="24">
        <v>461.33634799187297</v>
      </c>
      <c r="F865" s="24">
        <v>32.242558204251296</v>
      </c>
      <c r="G865" s="24">
        <v>10.747519401417099</v>
      </c>
      <c r="H865" s="24">
        <v>355.71749633726262</v>
      </c>
      <c r="I865" s="24">
        <v>3024.1269562147527</v>
      </c>
    </row>
    <row r="866" spans="1:9">
      <c r="A866" s="26" t="s">
        <v>1284</v>
      </c>
      <c r="B866" s="24">
        <v>199.02813706327962</v>
      </c>
      <c r="C866" s="24">
        <v>5.4283741354562878</v>
      </c>
      <c r="D866" s="24">
        <v>366.84816955325795</v>
      </c>
      <c r="E866" s="24">
        <v>85.432657035532031</v>
      </c>
      <c r="F866" s="24">
        <v>5.9708441118983879</v>
      </c>
      <c r="G866" s="24">
        <v>1.9902813706327962</v>
      </c>
      <c r="H866" s="24">
        <v>65.87361043282641</v>
      </c>
      <c r="I866" s="24">
        <v>560.02351041013935</v>
      </c>
    </row>
    <row r="867" spans="1:9">
      <c r="A867" s="26" t="s">
        <v>1274</v>
      </c>
      <c r="B867" s="24">
        <v>159.22250965062369</v>
      </c>
      <c r="C867" s="24">
        <v>4.3426993083650309</v>
      </c>
      <c r="D867" s="24">
        <v>293.47853564260635</v>
      </c>
      <c r="E867" s="24">
        <v>68.346125628425625</v>
      </c>
      <c r="F867" s="24">
        <v>4.7766752895187103</v>
      </c>
      <c r="G867" s="24">
        <v>1.592225096506237</v>
      </c>
      <c r="H867" s="24">
        <v>52.698888346261128</v>
      </c>
      <c r="I867" s="24">
        <v>448.0188083281115</v>
      </c>
    </row>
    <row r="868" spans="1:9">
      <c r="A868" s="26" t="s">
        <v>1268</v>
      </c>
      <c r="B868" s="24">
        <v>159.22250965062369</v>
      </c>
      <c r="C868" s="24">
        <v>4.3426993083650309</v>
      </c>
      <c r="D868" s="24">
        <v>293.47853564260635</v>
      </c>
      <c r="E868" s="24">
        <v>68.346125628425625</v>
      </c>
      <c r="F868" s="24">
        <v>4.7766752895187103</v>
      </c>
      <c r="G868" s="24">
        <v>1.592225096506237</v>
      </c>
      <c r="H868" s="24">
        <v>52.698888346261128</v>
      </c>
      <c r="I868" s="24">
        <v>448.0188083281115</v>
      </c>
    </row>
    <row r="869" spans="1:9">
      <c r="A869" s="26" t="s">
        <v>2049</v>
      </c>
      <c r="B869" s="24">
        <v>318.44501930124738</v>
      </c>
      <c r="C869" s="24">
        <v>8.6853986167300619</v>
      </c>
      <c r="D869" s="24">
        <v>586.95707128521269</v>
      </c>
      <c r="E869" s="24">
        <v>136.69225125685125</v>
      </c>
      <c r="F869" s="24">
        <v>9.5533505790374207</v>
      </c>
      <c r="G869" s="24">
        <v>3.184450193012474</v>
      </c>
      <c r="H869" s="24">
        <v>105.39777669252226</v>
      </c>
      <c r="I869" s="24">
        <v>896.03761665622301</v>
      </c>
    </row>
    <row r="870" spans="1:9">
      <c r="A870" s="26" t="s">
        <v>2053</v>
      </c>
      <c r="B870" s="24">
        <v>26.972785708642022</v>
      </c>
      <c r="C870" s="24">
        <v>0.73566669749536295</v>
      </c>
      <c r="D870" s="24">
        <v>49.716171848714943</v>
      </c>
      <c r="E870" s="24">
        <v>11.578045118347561</v>
      </c>
      <c r="F870" s="24">
        <v>0.80918357125926066</v>
      </c>
      <c r="G870" s="24">
        <v>0.26972785708642022</v>
      </c>
      <c r="H870" s="24">
        <v>8.9273547161538911</v>
      </c>
      <c r="I870" s="24">
        <v>75.895772130407323</v>
      </c>
    </row>
    <row r="871" spans="1:9">
      <c r="A871" s="26" t="s">
        <v>1245</v>
      </c>
      <c r="B871" s="24">
        <v>517.47315636452697</v>
      </c>
      <c r="C871" s="24">
        <v>14.11377275218635</v>
      </c>
      <c r="D871" s="24">
        <v>953.80524083847058</v>
      </c>
      <c r="E871" s="24">
        <v>222.12490829238328</v>
      </c>
      <c r="F871" s="24">
        <v>15.524194690935808</v>
      </c>
      <c r="G871" s="24">
        <v>5.1747315636452704</v>
      </c>
      <c r="H871" s="24">
        <v>171.27138712534867</v>
      </c>
      <c r="I871" s="24">
        <v>1456.0611270663624</v>
      </c>
    </row>
    <row r="872" spans="1:9">
      <c r="A872" s="26" t="s">
        <v>2051</v>
      </c>
      <c r="B872" s="24">
        <v>238.83376447593554</v>
      </c>
      <c r="C872" s="24">
        <v>6.5140489625475464</v>
      </c>
      <c r="D872" s="24">
        <v>440.21780346390955</v>
      </c>
      <c r="E872" s="24">
        <v>102.51918844263844</v>
      </c>
      <c r="F872" s="24">
        <v>7.1650129342780664</v>
      </c>
      <c r="G872" s="24">
        <v>2.3883376447593556</v>
      </c>
      <c r="H872" s="24">
        <v>79.048332519391693</v>
      </c>
      <c r="I872" s="24">
        <v>672.02821249216731</v>
      </c>
    </row>
    <row r="873" spans="1:9">
      <c r="A873" s="26" t="s">
        <v>1258</v>
      </c>
      <c r="B873" s="24">
        <v>226.00092277192164</v>
      </c>
      <c r="C873" s="24">
        <v>6.1640408329516507</v>
      </c>
      <c r="D873" s="24">
        <v>416.56434140197291</v>
      </c>
      <c r="E873" s="24">
        <v>97.010702153879592</v>
      </c>
      <c r="F873" s="24">
        <v>6.7800276831576483</v>
      </c>
      <c r="G873" s="24">
        <v>2.2600092277192165</v>
      </c>
      <c r="H873" s="24">
        <v>74.800965148980296</v>
      </c>
      <c r="I873" s="24">
        <v>635.91928254054665</v>
      </c>
    </row>
    <row r="874" spans="1:9">
      <c r="A874" s="26" t="s">
        <v>1265</v>
      </c>
      <c r="B874" s="24">
        <v>796.11254825311846</v>
      </c>
      <c r="C874" s="24">
        <v>21.713496541825151</v>
      </c>
      <c r="D874" s="24">
        <v>1467.3926782130318</v>
      </c>
      <c r="E874" s="24">
        <v>341.73062814212813</v>
      </c>
      <c r="F874" s="24">
        <v>23.883376447593552</v>
      </c>
      <c r="G874" s="24">
        <v>7.9611254825311848</v>
      </c>
      <c r="H874" s="24">
        <v>263.49444173130564</v>
      </c>
      <c r="I874" s="24">
        <v>2240.0940416405574</v>
      </c>
    </row>
    <row r="875" spans="1:9">
      <c r="A875" s="26" t="s">
        <v>2057</v>
      </c>
      <c r="B875" s="24">
        <v>79.611254825311846</v>
      </c>
      <c r="C875" s="24">
        <v>2.1713496541825155</v>
      </c>
      <c r="D875" s="24">
        <v>146.73926782130317</v>
      </c>
      <c r="E875" s="24">
        <v>34.173062814212813</v>
      </c>
      <c r="F875" s="24">
        <v>2.3883376447593552</v>
      </c>
      <c r="G875" s="24">
        <v>0.7961125482531185</v>
      </c>
      <c r="H875" s="24">
        <v>26.349444173130564</v>
      </c>
      <c r="I875" s="24">
        <v>224.00940416405575</v>
      </c>
    </row>
    <row r="876" spans="1:9">
      <c r="A876" s="26" t="s">
        <v>2054</v>
      </c>
      <c r="B876" s="24">
        <v>326.40614478377859</v>
      </c>
      <c r="C876" s="24">
        <v>8.9025335821483118</v>
      </c>
      <c r="D876" s="24">
        <v>601.63099806734306</v>
      </c>
      <c r="E876" s="24">
        <v>140.10955753827253</v>
      </c>
      <c r="F876" s="24">
        <v>9.7921843435133553</v>
      </c>
      <c r="G876" s="24">
        <v>3.2640614478377854</v>
      </c>
      <c r="H876" s="24">
        <v>108.03272110983531</v>
      </c>
      <c r="I876" s="24">
        <v>918.43855707262856</v>
      </c>
    </row>
    <row r="877" spans="1:9">
      <c r="A877" s="26" t="s">
        <v>2050</v>
      </c>
      <c r="B877" s="24">
        <v>597.08441118983887</v>
      </c>
      <c r="C877" s="24">
        <v>16.285122406368863</v>
      </c>
      <c r="D877" s="24">
        <v>1100.5445086597738</v>
      </c>
      <c r="E877" s="24">
        <v>256.29797110659609</v>
      </c>
      <c r="F877" s="24">
        <v>17.912532335695165</v>
      </c>
      <c r="G877" s="24">
        <v>5.9708441118983888</v>
      </c>
      <c r="H877" s="24">
        <v>197.62083129847923</v>
      </c>
      <c r="I877" s="24">
        <v>1680.0705312304181</v>
      </c>
    </row>
    <row r="878" spans="1:9">
      <c r="A878" s="26" t="s">
        <v>1266</v>
      </c>
      <c r="B878" s="24">
        <v>95.533505790374221</v>
      </c>
      <c r="C878" s="24">
        <v>2.6056195850190185</v>
      </c>
      <c r="D878" s="24">
        <v>176.08712138556382</v>
      </c>
      <c r="E878" s="24">
        <v>41.007675377055378</v>
      </c>
      <c r="F878" s="24">
        <v>2.8660051737112262</v>
      </c>
      <c r="G878" s="24">
        <v>0.95533505790374218</v>
      </c>
      <c r="H878" s="24">
        <v>31.619333007756676</v>
      </c>
      <c r="I878" s="24">
        <v>268.8112849968669</v>
      </c>
    </row>
    <row r="879" spans="1:9">
      <c r="A879" s="26" t="s">
        <v>1250</v>
      </c>
      <c r="B879" s="24">
        <v>625.36429919909506</v>
      </c>
      <c r="C879" s="24">
        <v>17.056439542167801</v>
      </c>
      <c r="D879" s="24">
        <v>1152.6699282333304</v>
      </c>
      <c r="E879" s="24">
        <v>268.43708876577352</v>
      </c>
      <c r="F879" s="24">
        <v>18.760928975972853</v>
      </c>
      <c r="G879" s="24">
        <v>6.2536429919909509</v>
      </c>
      <c r="H879" s="24">
        <v>206.98080598996424</v>
      </c>
      <c r="I879" s="24">
        <v>1759.6442155879918</v>
      </c>
    </row>
    <row r="880" spans="1:9">
      <c r="A880" s="26" t="s">
        <v>1276</v>
      </c>
      <c r="B880" s="24">
        <v>398.05627412655923</v>
      </c>
      <c r="C880" s="24">
        <v>10.856748270912576</v>
      </c>
      <c r="D880" s="24">
        <v>733.69633910651589</v>
      </c>
      <c r="E880" s="24">
        <v>170.86531407106406</v>
      </c>
      <c r="F880" s="24">
        <v>11.941688223796776</v>
      </c>
      <c r="G880" s="24">
        <v>3.9805627412655924</v>
      </c>
      <c r="H880" s="24">
        <v>131.74722086565282</v>
      </c>
      <c r="I880" s="24">
        <v>1120.0470208202787</v>
      </c>
    </row>
    <row r="881" spans="1:9">
      <c r="A881" s="26" t="s">
        <v>1269</v>
      </c>
      <c r="B881" s="24">
        <v>533.39540732958937</v>
      </c>
      <c r="C881" s="24">
        <v>14.548042683022853</v>
      </c>
      <c r="D881" s="24">
        <v>983.15309440273131</v>
      </c>
      <c r="E881" s="24">
        <v>228.95952085522583</v>
      </c>
      <c r="F881" s="24">
        <v>16.001862219887681</v>
      </c>
      <c r="G881" s="24">
        <v>5.3339540732958932</v>
      </c>
      <c r="H881" s="24">
        <v>176.54127595997477</v>
      </c>
      <c r="I881" s="24">
        <v>1500.8630078991735</v>
      </c>
    </row>
    <row r="882" spans="1:9">
      <c r="A882" s="26" t="s">
        <v>1247</v>
      </c>
      <c r="B882" s="24">
        <v>1831.0588609821723</v>
      </c>
      <c r="C882" s="24">
        <v>49.94104204619785</v>
      </c>
      <c r="D882" s="24">
        <v>3375.0031598899732</v>
      </c>
      <c r="E882" s="24">
        <v>785.98044472689458</v>
      </c>
      <c r="F882" s="24">
        <v>54.931765829465171</v>
      </c>
      <c r="G882" s="24">
        <v>18.310588609821725</v>
      </c>
      <c r="H882" s="24">
        <v>606.03721598200309</v>
      </c>
      <c r="I882" s="24">
        <v>5152.2162957732817</v>
      </c>
    </row>
    <row r="883" spans="1:9">
      <c r="A883" s="26" t="s">
        <v>1275</v>
      </c>
      <c r="B883" s="24">
        <v>254.75601544099788</v>
      </c>
      <c r="C883" s="24">
        <v>6.948318893384049</v>
      </c>
      <c r="D883" s="24">
        <v>469.56565702817016</v>
      </c>
      <c r="E883" s="24">
        <v>109.35380100548099</v>
      </c>
      <c r="F883" s="24">
        <v>7.6426804632299365</v>
      </c>
      <c r="G883" s="24">
        <v>2.5475601544099788</v>
      </c>
      <c r="H883" s="24">
        <v>84.318221354017808</v>
      </c>
      <c r="I883" s="24">
        <v>716.83009332497841</v>
      </c>
    </row>
    <row r="884" spans="1:9">
      <c r="A884" s="26" t="s">
        <v>1255</v>
      </c>
      <c r="B884" s="24">
        <v>26.972785708642022</v>
      </c>
      <c r="C884" s="24">
        <v>0.73566669749536295</v>
      </c>
      <c r="D884" s="24">
        <v>49.716171848714943</v>
      </c>
      <c r="E884" s="24">
        <v>11.578045118347561</v>
      </c>
      <c r="F884" s="24">
        <v>0.80918357125926066</v>
      </c>
      <c r="G884" s="24">
        <v>0.26972785708642022</v>
      </c>
      <c r="H884" s="24">
        <v>8.9273547161538911</v>
      </c>
      <c r="I884" s="24">
        <v>75.895772130407323</v>
      </c>
    </row>
    <row r="885" spans="1:9">
      <c r="A885" s="26" t="s">
        <v>1277</v>
      </c>
      <c r="B885" s="24">
        <v>159.22250965062369</v>
      </c>
      <c r="C885" s="24">
        <v>4.3426993083650309</v>
      </c>
      <c r="D885" s="24">
        <v>293.47853564260635</v>
      </c>
      <c r="E885" s="24">
        <v>68.346125628425625</v>
      </c>
      <c r="F885" s="24">
        <v>4.7766752895187103</v>
      </c>
      <c r="G885" s="24">
        <v>1.592225096506237</v>
      </c>
      <c r="H885" s="24">
        <v>52.698888346261128</v>
      </c>
      <c r="I885" s="24">
        <v>448.0188083281115</v>
      </c>
    </row>
    <row r="886" spans="1:9">
      <c r="A886" s="26" t="s">
        <v>1256</v>
      </c>
      <c r="B886" s="24">
        <v>445.82302702174633</v>
      </c>
      <c r="C886" s="24">
        <v>12.159558063422086</v>
      </c>
      <c r="D886" s="24">
        <v>821.73989979929775</v>
      </c>
      <c r="E886" s="24">
        <v>191.36915175959174</v>
      </c>
      <c r="F886" s="24">
        <v>13.374690810652389</v>
      </c>
      <c r="G886" s="24">
        <v>4.458230270217463</v>
      </c>
      <c r="H886" s="24">
        <v>147.55688736953115</v>
      </c>
      <c r="I886" s="24">
        <v>1254.4526633187122</v>
      </c>
    </row>
    <row r="887" spans="1:9">
      <c r="A887" s="26" t="s">
        <v>2045</v>
      </c>
      <c r="B887" s="24">
        <v>1767.3698571219229</v>
      </c>
      <c r="C887" s="24">
        <v>48.203962322851837</v>
      </c>
      <c r="D887" s="24">
        <v>3257.6117456329307</v>
      </c>
      <c r="E887" s="24">
        <v>758.64199447552437</v>
      </c>
      <c r="F887" s="24">
        <v>53.021095713657687</v>
      </c>
      <c r="G887" s="24">
        <v>17.67369857121923</v>
      </c>
      <c r="H887" s="24">
        <v>584.95766064349846</v>
      </c>
      <c r="I887" s="24">
        <v>4973.0087724420382</v>
      </c>
    </row>
    <row r="888" spans="1:9">
      <c r="A888" s="26" t="s">
        <v>2048</v>
      </c>
      <c r="B888" s="24">
        <v>4736.8696621060544</v>
      </c>
      <c r="C888" s="24">
        <v>129.19530442385965</v>
      </c>
      <c r="D888" s="24">
        <v>8730.9864353675366</v>
      </c>
      <c r="E888" s="24">
        <v>2033.2972374456622</v>
      </c>
      <c r="F888" s="24">
        <v>142.10608986318164</v>
      </c>
      <c r="G888" s="24">
        <v>47.368696621060543</v>
      </c>
      <c r="H888" s="24">
        <v>1567.7919283012684</v>
      </c>
      <c r="I888" s="24">
        <v>13328.559547761317</v>
      </c>
    </row>
    <row r="889" spans="1:9">
      <c r="A889" s="26" t="s">
        <v>1278</v>
      </c>
      <c r="B889" s="24">
        <v>199.02813706327962</v>
      </c>
      <c r="C889" s="24">
        <v>5.4283741354562878</v>
      </c>
      <c r="D889" s="24">
        <v>366.84816955325795</v>
      </c>
      <c r="E889" s="24">
        <v>85.432657035532031</v>
      </c>
      <c r="F889" s="24">
        <v>5.9708441118983879</v>
      </c>
      <c r="G889" s="24">
        <v>1.9902813706327962</v>
      </c>
      <c r="H889" s="24">
        <v>65.87361043282641</v>
      </c>
      <c r="I889" s="24">
        <v>560.02351041013935</v>
      </c>
    </row>
    <row r="890" spans="1:9">
      <c r="A890" s="26" t="s">
        <v>2047</v>
      </c>
      <c r="B890" s="24">
        <v>26.972785708642022</v>
      </c>
      <c r="C890" s="24">
        <v>0.73566669749536295</v>
      </c>
      <c r="D890" s="24">
        <v>49.716171848714943</v>
      </c>
      <c r="E890" s="24">
        <v>11.578045118347561</v>
      </c>
      <c r="F890" s="24">
        <v>0.80918357125926066</v>
      </c>
      <c r="G890" s="24">
        <v>0.26972785708642022</v>
      </c>
      <c r="H890" s="24">
        <v>8.9273547161538911</v>
      </c>
      <c r="I890" s="24">
        <v>75.895772130407323</v>
      </c>
    </row>
    <row r="891" spans="1:9">
      <c r="A891" s="26" t="s">
        <v>1262</v>
      </c>
      <c r="B891" s="24">
        <v>1233.9744497923336</v>
      </c>
      <c r="C891" s="24">
        <v>33.655919639828987</v>
      </c>
      <c r="D891" s="24">
        <v>2274.4586512301989</v>
      </c>
      <c r="E891" s="24">
        <v>529.68247362029865</v>
      </c>
      <c r="F891" s="24">
        <v>37.019233493770002</v>
      </c>
      <c r="G891" s="24">
        <v>12.339744497923338</v>
      </c>
      <c r="H891" s="24">
        <v>408.41638468352375</v>
      </c>
      <c r="I891" s="24">
        <v>3472.1457645428641</v>
      </c>
    </row>
    <row r="892" spans="1:9">
      <c r="A892" s="26" t="s">
        <v>2052</v>
      </c>
      <c r="B892" s="24">
        <v>464.83468724785712</v>
      </c>
      <c r="C892" s="24">
        <v>12.678089795499197</v>
      </c>
      <c r="D892" s="24">
        <v>856.7821448658824</v>
      </c>
      <c r="E892" s="24">
        <v>199.52989059651804</v>
      </c>
      <c r="F892" s="24">
        <v>13.945040617435716</v>
      </c>
      <c r="G892" s="24">
        <v>4.6483468724785721</v>
      </c>
      <c r="H892" s="24">
        <v>153.849297668372</v>
      </c>
      <c r="I892" s="24">
        <v>1307.947495032714</v>
      </c>
    </row>
    <row r="893" spans="1:9">
      <c r="A893" s="26" t="s">
        <v>2055</v>
      </c>
      <c r="B893" s="24">
        <v>3447.1673339360027</v>
      </c>
      <c r="C893" s="24">
        <v>94.019440026102899</v>
      </c>
      <c r="D893" s="24">
        <v>6353.8102966624265</v>
      </c>
      <c r="E893" s="24">
        <v>1479.6936198554149</v>
      </c>
      <c r="F893" s="24">
        <v>103.41502001808007</v>
      </c>
      <c r="G893" s="24">
        <v>34.471673339360031</v>
      </c>
      <c r="H893" s="24">
        <v>1140.9309326965536</v>
      </c>
      <c r="I893" s="24">
        <v>9699.6072003036134</v>
      </c>
    </row>
    <row r="894" spans="1:9">
      <c r="A894" s="26" t="s">
        <v>2056</v>
      </c>
      <c r="B894" s="24">
        <v>477.66752895187108</v>
      </c>
      <c r="C894" s="24">
        <v>13.028097925095093</v>
      </c>
      <c r="D894" s="24">
        <v>880.43560692781909</v>
      </c>
      <c r="E894" s="24">
        <v>205.03837688527688</v>
      </c>
      <c r="F894" s="24">
        <v>14.330025868556133</v>
      </c>
      <c r="G894" s="24">
        <v>4.7766752895187112</v>
      </c>
      <c r="H894" s="24">
        <v>158.09666503878339</v>
      </c>
      <c r="I894" s="24">
        <v>1344.0564249843346</v>
      </c>
    </row>
    <row r="895" spans="1:9">
      <c r="A895" s="26" t="s">
        <v>2046</v>
      </c>
      <c r="B895" s="24">
        <v>67.431964271605068</v>
      </c>
      <c r="C895" s="24">
        <v>1.8391667437384076</v>
      </c>
      <c r="D895" s="24">
        <v>124.29042962178735</v>
      </c>
      <c r="E895" s="24">
        <v>28.945112795868901</v>
      </c>
      <c r="F895" s="24">
        <v>2.0229589281481517</v>
      </c>
      <c r="G895" s="24">
        <v>0.6743196427160506</v>
      </c>
      <c r="H895" s="24">
        <v>22.318386790384729</v>
      </c>
      <c r="I895" s="24">
        <v>189.73943032601829</v>
      </c>
    </row>
    <row r="896" spans="1:9">
      <c r="A896" s="26" t="s">
        <v>1271</v>
      </c>
      <c r="B896" s="24">
        <v>199.02813706327962</v>
      </c>
      <c r="C896" s="24">
        <v>5.4283741354562878</v>
      </c>
      <c r="D896" s="24">
        <v>366.84816955325795</v>
      </c>
      <c r="E896" s="24">
        <v>85.432657035532031</v>
      </c>
      <c r="F896" s="24">
        <v>5.9708441118983879</v>
      </c>
      <c r="G896" s="24">
        <v>1.9902813706327962</v>
      </c>
      <c r="H896" s="24">
        <v>65.87361043282641</v>
      </c>
      <c r="I896" s="24">
        <v>560.02351041013935</v>
      </c>
    </row>
    <row r="897" spans="1:9">
      <c r="A897" s="26" t="s">
        <v>1279</v>
      </c>
      <c r="B897" s="24">
        <v>318.44501930124738</v>
      </c>
      <c r="C897" s="24">
        <v>8.6853986167300619</v>
      </c>
      <c r="D897" s="24">
        <v>586.95707128521269</v>
      </c>
      <c r="E897" s="24">
        <v>136.69225125685125</v>
      </c>
      <c r="F897" s="24">
        <v>9.5533505790374207</v>
      </c>
      <c r="G897" s="24">
        <v>3.184450193012474</v>
      </c>
      <c r="H897" s="24">
        <v>105.39777669252226</v>
      </c>
      <c r="I897" s="24">
        <v>896.03761665622301</v>
      </c>
    </row>
    <row r="898" spans="1:9">
      <c r="A898" s="26" t="s">
        <v>2059</v>
      </c>
      <c r="B898" s="24">
        <v>1767.3698571219229</v>
      </c>
      <c r="C898" s="24">
        <v>48.203962322851837</v>
      </c>
      <c r="D898" s="24">
        <v>3257.6117456329307</v>
      </c>
      <c r="E898" s="24">
        <v>758.64199447552437</v>
      </c>
      <c r="F898" s="24">
        <v>53.021095713657687</v>
      </c>
      <c r="G898" s="24">
        <v>17.67369857121923</v>
      </c>
      <c r="H898" s="24">
        <v>584.95766064349846</v>
      </c>
      <c r="I898" s="24">
        <v>4973.0087724420382</v>
      </c>
    </row>
    <row r="899" spans="1:9">
      <c r="A899" s="26" t="s">
        <v>2094</v>
      </c>
      <c r="B899" s="24">
        <v>1990.2813706327959</v>
      </c>
      <c r="C899" s="24">
        <v>54.283741354562878</v>
      </c>
      <c r="D899" s="24">
        <v>3668.4816955325791</v>
      </c>
      <c r="E899" s="24">
        <v>854.3265703553202</v>
      </c>
      <c r="F899" s="24">
        <v>59.708441118983878</v>
      </c>
      <c r="G899" s="24">
        <v>19.902813706327958</v>
      </c>
      <c r="H899" s="24">
        <v>658.73610432826399</v>
      </c>
      <c r="I899" s="24">
        <v>5600.2351041013935</v>
      </c>
    </row>
    <row r="900" spans="1:9">
      <c r="A900" s="26" t="s">
        <v>2095</v>
      </c>
      <c r="B900" s="24">
        <v>199.02813706327962</v>
      </c>
      <c r="C900" s="24">
        <v>5.4283741354562878</v>
      </c>
      <c r="D900" s="24">
        <v>366.84816955325795</v>
      </c>
      <c r="E900" s="24">
        <v>85.432657035532031</v>
      </c>
      <c r="F900" s="24">
        <v>5.9708441118983879</v>
      </c>
      <c r="G900" s="24">
        <v>1.9902813706327962</v>
      </c>
      <c r="H900" s="24">
        <v>65.87361043282641</v>
      </c>
      <c r="I900" s="24">
        <v>560.02351041013935</v>
      </c>
    </row>
    <row r="901" spans="1:9">
      <c r="A901" s="25" t="s">
        <v>23</v>
      </c>
      <c r="B901" s="24">
        <v>20644.784369694073</v>
      </c>
      <c r="C901" s="24">
        <v>1736.7950356741092</v>
      </c>
      <c r="D901" s="24">
        <v>62872.726731686736</v>
      </c>
      <c r="E901" s="24">
        <v>26627.695267677274</v>
      </c>
      <c r="F901" s="24">
        <v>619.34353109082235</v>
      </c>
      <c r="G901" s="24">
        <v>206.44784369694079</v>
      </c>
      <c r="H901" s="24">
        <v>14057.610103741907</v>
      </c>
      <c r="I901" s="24">
        <v>121363.93436930618</v>
      </c>
    </row>
    <row r="902" spans="1:9">
      <c r="A902" s="26" t="s">
        <v>1043</v>
      </c>
      <c r="B902" s="24">
        <v>191.54538362443168</v>
      </c>
      <c r="C902" s="24">
        <v>16.114242969452505</v>
      </c>
      <c r="D902" s="24">
        <v>583.34252107828911</v>
      </c>
      <c r="E902" s="24">
        <v>247.05572185917143</v>
      </c>
      <c r="F902" s="24">
        <v>5.7463615087329503</v>
      </c>
      <c r="G902" s="24">
        <v>1.9154538362443168</v>
      </c>
      <c r="H902" s="24">
        <v>130.42859988001084</v>
      </c>
      <c r="I902" s="24">
        <v>1126.0326555439619</v>
      </c>
    </row>
    <row r="903" spans="1:9">
      <c r="A903" s="26" t="s">
        <v>1731</v>
      </c>
      <c r="B903" s="24">
        <v>153.23630689954533</v>
      </c>
      <c r="C903" s="24">
        <v>12.891394375562005</v>
      </c>
      <c r="D903" s="24">
        <v>466.67401686263133</v>
      </c>
      <c r="E903" s="24">
        <v>197.64457748733713</v>
      </c>
      <c r="F903" s="24">
        <v>4.5970892069863609</v>
      </c>
      <c r="G903" s="24">
        <v>1.5323630689954535</v>
      </c>
      <c r="H903" s="24">
        <v>104.34287990400867</v>
      </c>
      <c r="I903" s="24">
        <v>900.82612443516962</v>
      </c>
    </row>
    <row r="904" spans="1:9">
      <c r="A904" s="26" t="s">
        <v>1968</v>
      </c>
      <c r="B904" s="24">
        <v>383.09076724886336</v>
      </c>
      <c r="C904" s="24">
        <v>32.22848593890501</v>
      </c>
      <c r="D904" s="24">
        <v>1166.6850421565782</v>
      </c>
      <c r="E904" s="24">
        <v>494.11144371834285</v>
      </c>
      <c r="F904" s="24">
        <v>11.492723017465901</v>
      </c>
      <c r="G904" s="24">
        <v>3.8309076724886335</v>
      </c>
      <c r="H904" s="24">
        <v>260.85719976002167</v>
      </c>
      <c r="I904" s="24">
        <v>2252.0653110879239</v>
      </c>
    </row>
    <row r="905" spans="1:9">
      <c r="A905" s="26" t="s">
        <v>1942</v>
      </c>
      <c r="B905" s="24">
        <v>23.362833999219376</v>
      </c>
      <c r="C905" s="24">
        <v>1.9654578794578028</v>
      </c>
      <c r="D905" s="24">
        <v>71.15041995144108</v>
      </c>
      <c r="E905" s="24">
        <v>30.133442577088164</v>
      </c>
      <c r="F905" s="24">
        <v>0.70088501997658137</v>
      </c>
      <c r="G905" s="24">
        <v>0.23362833999219376</v>
      </c>
      <c r="H905" s="24">
        <v>15.908405987596081</v>
      </c>
      <c r="I905" s="24">
        <v>137.34245906314939</v>
      </c>
    </row>
    <row r="906" spans="1:9">
      <c r="A906" s="26" t="s">
        <v>1944</v>
      </c>
      <c r="B906" s="24">
        <v>191.54538362443168</v>
      </c>
      <c r="C906" s="24">
        <v>16.114242969452505</v>
      </c>
      <c r="D906" s="24">
        <v>583.34252107828911</v>
      </c>
      <c r="E906" s="24">
        <v>247.05572185917143</v>
      </c>
      <c r="F906" s="24">
        <v>5.7463615087329503</v>
      </c>
      <c r="G906" s="24">
        <v>1.9154538362443168</v>
      </c>
      <c r="H906" s="24">
        <v>130.42859988001084</v>
      </c>
      <c r="I906" s="24">
        <v>1126.0326555439619</v>
      </c>
    </row>
    <row r="907" spans="1:9">
      <c r="A907" s="26" t="s">
        <v>1933</v>
      </c>
      <c r="B907" s="24">
        <v>1087.9777789867719</v>
      </c>
      <c r="C907" s="24">
        <v>91.528900066490237</v>
      </c>
      <c r="D907" s="24">
        <v>3313.3855197246826</v>
      </c>
      <c r="E907" s="24">
        <v>1403.2765001600937</v>
      </c>
      <c r="F907" s="24">
        <v>32.639333369603165</v>
      </c>
      <c r="G907" s="24">
        <v>10.87977778986772</v>
      </c>
      <c r="H907" s="24">
        <v>740.83444731846157</v>
      </c>
      <c r="I907" s="24">
        <v>6395.8654834897034</v>
      </c>
    </row>
    <row r="908" spans="1:9">
      <c r="A908" s="26" t="s">
        <v>1936</v>
      </c>
      <c r="B908" s="24">
        <v>383.09076724886336</v>
      </c>
      <c r="C908" s="24">
        <v>32.22848593890501</v>
      </c>
      <c r="D908" s="24">
        <v>1166.6850421565782</v>
      </c>
      <c r="E908" s="24">
        <v>494.11144371834285</v>
      </c>
      <c r="F908" s="24">
        <v>11.492723017465901</v>
      </c>
      <c r="G908" s="24">
        <v>3.8309076724886335</v>
      </c>
      <c r="H908" s="24">
        <v>260.85719976002167</v>
      </c>
      <c r="I908" s="24">
        <v>2252.0653110879239</v>
      </c>
    </row>
    <row r="909" spans="1:9">
      <c r="A909" s="26" t="s">
        <v>1970</v>
      </c>
      <c r="B909" s="24">
        <v>153.23630689954533</v>
      </c>
      <c r="C909" s="24">
        <v>12.891394375562005</v>
      </c>
      <c r="D909" s="24">
        <v>466.67401686263133</v>
      </c>
      <c r="E909" s="24">
        <v>197.64457748733713</v>
      </c>
      <c r="F909" s="24">
        <v>4.5970892069863609</v>
      </c>
      <c r="G909" s="24">
        <v>1.5323630689954535</v>
      </c>
      <c r="H909" s="24">
        <v>104.34287990400867</v>
      </c>
      <c r="I909" s="24">
        <v>900.82612443516962</v>
      </c>
    </row>
    <row r="910" spans="1:9">
      <c r="A910" s="26" t="s">
        <v>1939</v>
      </c>
      <c r="B910" s="24">
        <v>191.54538362443168</v>
      </c>
      <c r="C910" s="24">
        <v>16.114242969452505</v>
      </c>
      <c r="D910" s="24">
        <v>583.34252107828911</v>
      </c>
      <c r="E910" s="24">
        <v>247.05572185917143</v>
      </c>
      <c r="F910" s="24">
        <v>5.7463615087329503</v>
      </c>
      <c r="G910" s="24">
        <v>1.9154538362443168</v>
      </c>
      <c r="H910" s="24">
        <v>130.42859988001084</v>
      </c>
      <c r="I910" s="24">
        <v>1126.0326555439619</v>
      </c>
    </row>
    <row r="911" spans="1:9">
      <c r="A911" s="26" t="s">
        <v>1926</v>
      </c>
      <c r="B911" s="24">
        <v>306.47261379909065</v>
      </c>
      <c r="C911" s="24">
        <v>25.782788751124009</v>
      </c>
      <c r="D911" s="24">
        <v>933.34803372526267</v>
      </c>
      <c r="E911" s="24">
        <v>395.28915497467426</v>
      </c>
      <c r="F911" s="24">
        <v>9.1941784139727218</v>
      </c>
      <c r="G911" s="24">
        <v>3.064726137990907</v>
      </c>
      <c r="H911" s="24">
        <v>208.68575980801734</v>
      </c>
      <c r="I911" s="24">
        <v>1801.6522488703392</v>
      </c>
    </row>
    <row r="912" spans="1:9">
      <c r="A912" s="26" t="s">
        <v>1947</v>
      </c>
      <c r="B912" s="24">
        <v>383.09076724886336</v>
      </c>
      <c r="C912" s="24">
        <v>32.22848593890501</v>
      </c>
      <c r="D912" s="24">
        <v>1166.6850421565782</v>
      </c>
      <c r="E912" s="24">
        <v>494.11144371834285</v>
      </c>
      <c r="F912" s="24">
        <v>11.492723017465901</v>
      </c>
      <c r="G912" s="24">
        <v>3.8309076724886335</v>
      </c>
      <c r="H912" s="24">
        <v>260.85719976002167</v>
      </c>
      <c r="I912" s="24">
        <v>2252.0653110879239</v>
      </c>
    </row>
    <row r="913" spans="1:9">
      <c r="A913" s="26" t="s">
        <v>1056</v>
      </c>
      <c r="B913" s="24">
        <v>153.23630689954533</v>
      </c>
      <c r="C913" s="24">
        <v>12.891394375562005</v>
      </c>
      <c r="D913" s="24">
        <v>466.67401686263133</v>
      </c>
      <c r="E913" s="24">
        <v>197.64457748733713</v>
      </c>
      <c r="F913" s="24">
        <v>4.5970892069863609</v>
      </c>
      <c r="G913" s="24">
        <v>1.5323630689954535</v>
      </c>
      <c r="H913" s="24">
        <v>104.34287990400867</v>
      </c>
      <c r="I913" s="24">
        <v>900.82612443516962</v>
      </c>
    </row>
    <row r="914" spans="1:9">
      <c r="A914" s="26" t="s">
        <v>1973</v>
      </c>
      <c r="B914" s="24">
        <v>153.23630689954533</v>
      </c>
      <c r="C914" s="24">
        <v>12.891394375562005</v>
      </c>
      <c r="D914" s="24">
        <v>466.67401686263133</v>
      </c>
      <c r="E914" s="24">
        <v>197.64457748733713</v>
      </c>
      <c r="F914" s="24">
        <v>4.5970892069863609</v>
      </c>
      <c r="G914" s="24">
        <v>1.5323630689954535</v>
      </c>
      <c r="H914" s="24">
        <v>104.34287990400867</v>
      </c>
      <c r="I914" s="24">
        <v>900.82612443516962</v>
      </c>
    </row>
    <row r="915" spans="1:9">
      <c r="A915" s="26" t="s">
        <v>1952</v>
      </c>
      <c r="B915" s="24">
        <v>383.09076724886336</v>
      </c>
      <c r="C915" s="24">
        <v>32.22848593890501</v>
      </c>
      <c r="D915" s="24">
        <v>1166.6850421565782</v>
      </c>
      <c r="E915" s="24">
        <v>494.11144371834285</v>
      </c>
      <c r="F915" s="24">
        <v>11.492723017465901</v>
      </c>
      <c r="G915" s="24">
        <v>3.8309076724886335</v>
      </c>
      <c r="H915" s="24">
        <v>260.85719976002167</v>
      </c>
      <c r="I915" s="24">
        <v>2252.0653110879239</v>
      </c>
    </row>
    <row r="916" spans="1:9">
      <c r="A916" s="26" t="s">
        <v>1959</v>
      </c>
      <c r="B916" s="24">
        <v>306.47261379909065</v>
      </c>
      <c r="C916" s="24">
        <v>25.782788751124009</v>
      </c>
      <c r="D916" s="24">
        <v>933.34803372526267</v>
      </c>
      <c r="E916" s="24">
        <v>395.28915497467426</v>
      </c>
      <c r="F916" s="24">
        <v>9.1941784139727218</v>
      </c>
      <c r="G916" s="24">
        <v>3.064726137990907</v>
      </c>
      <c r="H916" s="24">
        <v>208.68575980801734</v>
      </c>
      <c r="I916" s="24">
        <v>1801.6522488703392</v>
      </c>
    </row>
    <row r="917" spans="1:9">
      <c r="A917" s="26" t="s">
        <v>1946</v>
      </c>
      <c r="B917" s="24">
        <v>360.10532121393157</v>
      </c>
      <c r="C917" s="24">
        <v>30.294776782570711</v>
      </c>
      <c r="D917" s="24">
        <v>1096.6839396271837</v>
      </c>
      <c r="E917" s="24">
        <v>464.46475709524231</v>
      </c>
      <c r="F917" s="24">
        <v>10.803159636417949</v>
      </c>
      <c r="G917" s="24">
        <v>3.6010532121393157</v>
      </c>
      <c r="H917" s="24">
        <v>245.20576777442037</v>
      </c>
      <c r="I917" s="24">
        <v>2116.9413924226487</v>
      </c>
    </row>
    <row r="918" spans="1:9">
      <c r="A918" s="26" t="s">
        <v>1956</v>
      </c>
      <c r="B918" s="24">
        <v>383.09076724886336</v>
      </c>
      <c r="C918" s="24">
        <v>32.22848593890501</v>
      </c>
      <c r="D918" s="24">
        <v>1166.6850421565782</v>
      </c>
      <c r="E918" s="24">
        <v>494.11144371834285</v>
      </c>
      <c r="F918" s="24">
        <v>11.492723017465902</v>
      </c>
      <c r="G918" s="24">
        <v>3.8309076724886335</v>
      </c>
      <c r="H918" s="24">
        <v>260.85719976002167</v>
      </c>
      <c r="I918" s="24">
        <v>2252.0653110879239</v>
      </c>
    </row>
    <row r="919" spans="1:9">
      <c r="A919" s="26" t="s">
        <v>1934</v>
      </c>
      <c r="B919" s="24">
        <v>536.32707414840866</v>
      </c>
      <c r="C919" s="24">
        <v>45.119880314467018</v>
      </c>
      <c r="D919" s="24">
        <v>1633.3590590192098</v>
      </c>
      <c r="E919" s="24">
        <v>691.75602120567999</v>
      </c>
      <c r="F919" s="24">
        <v>16.089812224452263</v>
      </c>
      <c r="G919" s="24">
        <v>5.3632707414840866</v>
      </c>
      <c r="H919" s="24">
        <v>365.20007966403034</v>
      </c>
      <c r="I919" s="24">
        <v>3152.8914355230936</v>
      </c>
    </row>
    <row r="920" spans="1:9">
      <c r="A920" s="26" t="s">
        <v>1953</v>
      </c>
      <c r="B920" s="24">
        <v>153.23630689954533</v>
      </c>
      <c r="C920" s="24">
        <v>12.891394375562005</v>
      </c>
      <c r="D920" s="24">
        <v>466.67401686263133</v>
      </c>
      <c r="E920" s="24">
        <v>197.64457748733713</v>
      </c>
      <c r="F920" s="24">
        <v>4.5970892069863609</v>
      </c>
      <c r="G920" s="24">
        <v>1.5323630689954535</v>
      </c>
      <c r="H920" s="24">
        <v>104.34287990400867</v>
      </c>
      <c r="I920" s="24">
        <v>900.82612443516962</v>
      </c>
    </row>
    <row r="921" spans="1:9">
      <c r="A921" s="26" t="s">
        <v>1972</v>
      </c>
      <c r="B921" s="24">
        <v>191.54538362443168</v>
      </c>
      <c r="C921" s="24">
        <v>16.114242969452505</v>
      </c>
      <c r="D921" s="24">
        <v>583.34252107828911</v>
      </c>
      <c r="E921" s="24">
        <v>247.05572185917143</v>
      </c>
      <c r="F921" s="24">
        <v>5.7463615087329503</v>
      </c>
      <c r="G921" s="24">
        <v>1.9154538362443168</v>
      </c>
      <c r="H921" s="24">
        <v>130.42859988001084</v>
      </c>
      <c r="I921" s="24">
        <v>1126.0326555439619</v>
      </c>
    </row>
    <row r="922" spans="1:9">
      <c r="A922" s="26" t="s">
        <v>1361</v>
      </c>
      <c r="B922" s="24">
        <v>383.09076724886336</v>
      </c>
      <c r="C922" s="24">
        <v>32.228485938905017</v>
      </c>
      <c r="D922" s="24">
        <v>1166.6850421565784</v>
      </c>
      <c r="E922" s="24">
        <v>494.11144371834285</v>
      </c>
      <c r="F922" s="24">
        <v>11.492723017465902</v>
      </c>
      <c r="G922" s="24">
        <v>3.8309076724886335</v>
      </c>
      <c r="H922" s="24">
        <v>260.85719976002167</v>
      </c>
      <c r="I922" s="24">
        <v>2252.0653110879243</v>
      </c>
    </row>
    <row r="923" spans="1:9">
      <c r="A923" s="26" t="s">
        <v>1927</v>
      </c>
      <c r="B923" s="24">
        <v>498.01799742352233</v>
      </c>
      <c r="C923" s="24">
        <v>41.897031720576514</v>
      </c>
      <c r="D923" s="24">
        <v>1516.6905548035518</v>
      </c>
      <c r="E923" s="24">
        <v>642.34487683384566</v>
      </c>
      <c r="F923" s="24">
        <v>14.940539922705671</v>
      </c>
      <c r="G923" s="24">
        <v>4.9801799742352237</v>
      </c>
      <c r="H923" s="24">
        <v>339.11435968802817</v>
      </c>
      <c r="I923" s="24">
        <v>2927.6849044143009</v>
      </c>
    </row>
    <row r="924" spans="1:9">
      <c r="A924" s="26" t="s">
        <v>1929</v>
      </c>
      <c r="B924" s="24">
        <v>498.01799742352227</v>
      </c>
      <c r="C924" s="24">
        <v>41.897031720576514</v>
      </c>
      <c r="D924" s="24">
        <v>1516.6905548035518</v>
      </c>
      <c r="E924" s="24">
        <v>642.34487683384566</v>
      </c>
      <c r="F924" s="24">
        <v>14.940539922705671</v>
      </c>
      <c r="G924" s="24">
        <v>4.9801799742352237</v>
      </c>
      <c r="H924" s="24">
        <v>339.11435968802812</v>
      </c>
      <c r="I924" s="24">
        <v>2927.6849044143009</v>
      </c>
    </row>
    <row r="925" spans="1:9">
      <c r="A925" s="26" t="s">
        <v>1966</v>
      </c>
      <c r="B925" s="24">
        <v>191.54538362443168</v>
      </c>
      <c r="C925" s="24">
        <v>16.114242969452505</v>
      </c>
      <c r="D925" s="24">
        <v>583.34252107828911</v>
      </c>
      <c r="E925" s="24">
        <v>247.05572185917143</v>
      </c>
      <c r="F925" s="24">
        <v>5.7463615087329503</v>
      </c>
      <c r="G925" s="24">
        <v>1.9154538362443168</v>
      </c>
      <c r="H925" s="24">
        <v>130.42859988001084</v>
      </c>
      <c r="I925" s="24">
        <v>1126.0326555439619</v>
      </c>
    </row>
    <row r="926" spans="1:9">
      <c r="A926" s="26" t="s">
        <v>1943</v>
      </c>
      <c r="B926" s="24">
        <v>168.81152956569159</v>
      </c>
      <c r="C926" s="24">
        <v>14.201699628533873</v>
      </c>
      <c r="D926" s="24">
        <v>514.10763016359203</v>
      </c>
      <c r="E926" s="24">
        <v>217.73353920539591</v>
      </c>
      <c r="F926" s="24">
        <v>5.0643458869707487</v>
      </c>
      <c r="G926" s="24">
        <v>1.6881152956569161</v>
      </c>
      <c r="H926" s="24">
        <v>114.94848389573939</v>
      </c>
      <c r="I926" s="24">
        <v>992.38776381060256</v>
      </c>
    </row>
    <row r="927" spans="1:9">
      <c r="A927" s="26" t="s">
        <v>1328</v>
      </c>
      <c r="B927" s="24">
        <v>672.02126787792929</v>
      </c>
      <c r="C927" s="24">
        <v>56.535499766767671</v>
      </c>
      <c r="D927" s="24">
        <v>2046.6093894007972</v>
      </c>
      <c r="E927" s="24">
        <v>866.77473661192789</v>
      </c>
      <c r="F927" s="24">
        <v>20.160638036337879</v>
      </c>
      <c r="G927" s="24">
        <v>6.7202126787792942</v>
      </c>
      <c r="H927" s="24">
        <v>457.59804491434448</v>
      </c>
      <c r="I927" s="24">
        <v>3950.5932146833811</v>
      </c>
    </row>
    <row r="928" spans="1:9">
      <c r="A928" s="26" t="s">
        <v>1941</v>
      </c>
      <c r="B928" s="24">
        <v>881.10876467238563</v>
      </c>
      <c r="C928" s="24">
        <v>74.125517659481517</v>
      </c>
      <c r="D928" s="24">
        <v>2683.3755969601298</v>
      </c>
      <c r="E928" s="24">
        <v>1136.4563205521886</v>
      </c>
      <c r="F928" s="24">
        <v>26.43326294017157</v>
      </c>
      <c r="G928" s="24">
        <v>8.8110876467238572</v>
      </c>
      <c r="H928" s="24">
        <v>599.9715594480499</v>
      </c>
      <c r="I928" s="24">
        <v>5179.7502155022257</v>
      </c>
    </row>
    <row r="929" spans="1:9">
      <c r="A929" s="26" t="s">
        <v>1057</v>
      </c>
      <c r="B929" s="24">
        <v>191.54538362443168</v>
      </c>
      <c r="C929" s="24">
        <v>16.114242969452505</v>
      </c>
      <c r="D929" s="24">
        <v>583.34252107828911</v>
      </c>
      <c r="E929" s="24">
        <v>247.05572185917143</v>
      </c>
      <c r="F929" s="24">
        <v>5.7463615087329503</v>
      </c>
      <c r="G929" s="24">
        <v>1.9154538362443168</v>
      </c>
      <c r="H929" s="24">
        <v>130.42859988001084</v>
      </c>
      <c r="I929" s="24">
        <v>1126.0326555439619</v>
      </c>
    </row>
    <row r="930" spans="1:9">
      <c r="A930" s="26" t="s">
        <v>1938</v>
      </c>
      <c r="B930" s="24">
        <v>191.54538362443168</v>
      </c>
      <c r="C930" s="24">
        <v>16.114242969452505</v>
      </c>
      <c r="D930" s="24">
        <v>583.34252107828911</v>
      </c>
      <c r="E930" s="24">
        <v>247.05572185917143</v>
      </c>
      <c r="F930" s="24">
        <v>5.7463615087329503</v>
      </c>
      <c r="G930" s="24">
        <v>1.9154538362443168</v>
      </c>
      <c r="H930" s="24">
        <v>130.42859988001084</v>
      </c>
      <c r="I930" s="24">
        <v>1126.0326555439619</v>
      </c>
    </row>
    <row r="931" spans="1:9">
      <c r="A931" s="26" t="s">
        <v>1940</v>
      </c>
      <c r="B931" s="24">
        <v>398.4143979388179</v>
      </c>
      <c r="C931" s="24">
        <v>33.517625376461211</v>
      </c>
      <c r="D931" s="24">
        <v>1213.3524438428415</v>
      </c>
      <c r="E931" s="24">
        <v>513.87590146707657</v>
      </c>
      <c r="F931" s="24">
        <v>11.952431938164537</v>
      </c>
      <c r="G931" s="24">
        <v>3.984143979388179</v>
      </c>
      <c r="H931" s="24">
        <v>271.29148775042256</v>
      </c>
      <c r="I931" s="24">
        <v>2342.1479235314409</v>
      </c>
    </row>
    <row r="932" spans="1:9">
      <c r="A932" s="26" t="s">
        <v>1965</v>
      </c>
      <c r="B932" s="24">
        <v>191.54538362443168</v>
      </c>
      <c r="C932" s="24">
        <v>16.114242969452505</v>
      </c>
      <c r="D932" s="24">
        <v>583.34252107828911</v>
      </c>
      <c r="E932" s="24">
        <v>247.05572185917143</v>
      </c>
      <c r="F932" s="24">
        <v>5.7463615087329503</v>
      </c>
      <c r="G932" s="24">
        <v>1.9154538362443168</v>
      </c>
      <c r="H932" s="24">
        <v>130.42859988001084</v>
      </c>
      <c r="I932" s="24">
        <v>1126.0326555439619</v>
      </c>
    </row>
    <row r="933" spans="1:9">
      <c r="A933" s="26" t="s">
        <v>1975</v>
      </c>
      <c r="B933" s="24">
        <v>191.54538362443168</v>
      </c>
      <c r="C933" s="24">
        <v>16.114242969452505</v>
      </c>
      <c r="D933" s="24">
        <v>583.34252107828911</v>
      </c>
      <c r="E933" s="24">
        <v>247.05572185917143</v>
      </c>
      <c r="F933" s="24">
        <v>5.7463615087329503</v>
      </c>
      <c r="G933" s="24">
        <v>1.9154538362443168</v>
      </c>
      <c r="H933" s="24">
        <v>130.42859988001084</v>
      </c>
      <c r="I933" s="24">
        <v>1126.0326555439619</v>
      </c>
    </row>
    <row r="934" spans="1:9">
      <c r="A934" s="26" t="s">
        <v>1937</v>
      </c>
      <c r="B934" s="24">
        <v>559.31252018334055</v>
      </c>
      <c r="C934" s="24">
        <v>47.05358947080132</v>
      </c>
      <c r="D934" s="24">
        <v>1703.3601615486043</v>
      </c>
      <c r="E934" s="24">
        <v>721.40270782878065</v>
      </c>
      <c r="F934" s="24">
        <v>16.779375605500217</v>
      </c>
      <c r="G934" s="24">
        <v>5.5931252018334048</v>
      </c>
      <c r="H934" s="24">
        <v>380.85151164963168</v>
      </c>
      <c r="I934" s="24">
        <v>3288.0153541883692</v>
      </c>
    </row>
    <row r="935" spans="1:9">
      <c r="A935" s="26" t="s">
        <v>1930</v>
      </c>
      <c r="B935" s="24">
        <v>1026.6832562269537</v>
      </c>
      <c r="C935" s="24">
        <v>86.372342316265431</v>
      </c>
      <c r="D935" s="24">
        <v>3126.71591297963</v>
      </c>
      <c r="E935" s="24">
        <v>1324.2186691651589</v>
      </c>
      <c r="F935" s="24">
        <v>30.800497686808619</v>
      </c>
      <c r="G935" s="24">
        <v>10.266832562269538</v>
      </c>
      <c r="H935" s="24">
        <v>699.09729535685813</v>
      </c>
      <c r="I935" s="24">
        <v>6035.535033715636</v>
      </c>
    </row>
    <row r="936" spans="1:9">
      <c r="A936" s="26" t="s">
        <v>1950</v>
      </c>
      <c r="B936" s="24">
        <v>842.79968794749948</v>
      </c>
      <c r="C936" s="24">
        <v>70.902669065591027</v>
      </c>
      <c r="D936" s="24">
        <v>2566.7070927444724</v>
      </c>
      <c r="E936" s="24">
        <v>1087.0451761803542</v>
      </c>
      <c r="F936" s="24">
        <v>25.283990638424985</v>
      </c>
      <c r="G936" s="24">
        <v>8.4279968794749944</v>
      </c>
      <c r="H936" s="24">
        <v>573.88583947204768</v>
      </c>
      <c r="I936" s="24">
        <v>4954.5436843934322</v>
      </c>
    </row>
    <row r="937" spans="1:9">
      <c r="A937" s="26" t="s">
        <v>1958</v>
      </c>
      <c r="B937" s="24">
        <v>498.01799742352233</v>
      </c>
      <c r="C937" s="24">
        <v>41.897031720576514</v>
      </c>
      <c r="D937" s="24">
        <v>1516.6905548035518</v>
      </c>
      <c r="E937" s="24">
        <v>642.34487683384566</v>
      </c>
      <c r="F937" s="24">
        <v>14.940539922705671</v>
      </c>
      <c r="G937" s="24">
        <v>4.9801799742352237</v>
      </c>
      <c r="H937" s="24">
        <v>339.11435968802817</v>
      </c>
      <c r="I937" s="24">
        <v>2927.6849044143009</v>
      </c>
    </row>
    <row r="938" spans="1:9">
      <c r="A938" s="26" t="s">
        <v>1971</v>
      </c>
      <c r="B938" s="24">
        <v>268.16353707420433</v>
      </c>
      <c r="C938" s="24">
        <v>22.559940157233505</v>
      </c>
      <c r="D938" s="24">
        <v>816.67952950960478</v>
      </c>
      <c r="E938" s="24">
        <v>345.87801060283999</v>
      </c>
      <c r="F938" s="24">
        <v>8.0449061122261298</v>
      </c>
      <c r="G938" s="24">
        <v>2.6816353707420433</v>
      </c>
      <c r="H938" s="24">
        <v>182.60003983201517</v>
      </c>
      <c r="I938" s="24">
        <v>1576.4457177615468</v>
      </c>
    </row>
    <row r="939" spans="1:9">
      <c r="A939" s="26" t="s">
        <v>1974</v>
      </c>
      <c r="B939" s="24">
        <v>153.23630689954533</v>
      </c>
      <c r="C939" s="24">
        <v>12.891394375562005</v>
      </c>
      <c r="D939" s="24">
        <v>466.67401686263133</v>
      </c>
      <c r="E939" s="24">
        <v>197.64457748733713</v>
      </c>
      <c r="F939" s="24">
        <v>4.5970892069863609</v>
      </c>
      <c r="G939" s="24">
        <v>1.5323630689954535</v>
      </c>
      <c r="H939" s="24">
        <v>104.34287990400867</v>
      </c>
      <c r="I939" s="24">
        <v>900.82612443516962</v>
      </c>
    </row>
    <row r="940" spans="1:9">
      <c r="A940" s="26" t="s">
        <v>1951</v>
      </c>
      <c r="B940" s="24">
        <v>191.54538362443168</v>
      </c>
      <c r="C940" s="24">
        <v>16.114242969452505</v>
      </c>
      <c r="D940" s="24">
        <v>583.34252107828911</v>
      </c>
      <c r="E940" s="24">
        <v>247.05572185917143</v>
      </c>
      <c r="F940" s="24">
        <v>5.7463615087329503</v>
      </c>
      <c r="G940" s="24">
        <v>1.9154538362443168</v>
      </c>
      <c r="H940" s="24">
        <v>130.42859988001084</v>
      </c>
      <c r="I940" s="24">
        <v>1126.0326555439619</v>
      </c>
    </row>
    <row r="941" spans="1:9">
      <c r="A941" s="26" t="s">
        <v>1931</v>
      </c>
      <c r="B941" s="24">
        <v>76.618153449772663</v>
      </c>
      <c r="C941" s="24">
        <v>6.4456971877810023</v>
      </c>
      <c r="D941" s="24">
        <v>233.33700843131567</v>
      </c>
      <c r="E941" s="24">
        <v>98.822288743668565</v>
      </c>
      <c r="F941" s="24">
        <v>2.2985446034931805</v>
      </c>
      <c r="G941" s="24">
        <v>0.76618153449772675</v>
      </c>
      <c r="H941" s="24">
        <v>52.171439952004334</v>
      </c>
      <c r="I941" s="24">
        <v>450.41306221758481</v>
      </c>
    </row>
    <row r="942" spans="1:9">
      <c r="A942" s="26" t="s">
        <v>1963</v>
      </c>
      <c r="B942" s="24">
        <v>344.78169052397698</v>
      </c>
      <c r="C942" s="24">
        <v>29.00563734501451</v>
      </c>
      <c r="D942" s="24">
        <v>1050.0165379409204</v>
      </c>
      <c r="E942" s="24">
        <v>444.70029934650859</v>
      </c>
      <c r="F942" s="24">
        <v>10.34345071571931</v>
      </c>
      <c r="G942" s="24">
        <v>3.4478169052397702</v>
      </c>
      <c r="H942" s="24">
        <v>234.7714797840195</v>
      </c>
      <c r="I942" s="24">
        <v>2026.8587799791317</v>
      </c>
    </row>
    <row r="943" spans="1:9">
      <c r="A943" s="26" t="s">
        <v>1949</v>
      </c>
      <c r="B943" s="24">
        <v>229.854460349318</v>
      </c>
      <c r="C943" s="24">
        <v>19.337091563343009</v>
      </c>
      <c r="D943" s="24">
        <v>700.011025293947</v>
      </c>
      <c r="E943" s="24">
        <v>296.46686623100572</v>
      </c>
      <c r="F943" s="24">
        <v>6.8956338104795414</v>
      </c>
      <c r="G943" s="24">
        <v>2.29854460349318</v>
      </c>
      <c r="H943" s="24">
        <v>156.514319856013</v>
      </c>
      <c r="I943" s="24">
        <v>1351.2391866527544</v>
      </c>
    </row>
    <row r="944" spans="1:9">
      <c r="A944" s="26" t="s">
        <v>1961</v>
      </c>
      <c r="B944" s="24">
        <v>153.23630689954533</v>
      </c>
      <c r="C944" s="24">
        <v>12.891394375562005</v>
      </c>
      <c r="D944" s="24">
        <v>466.67401686263133</v>
      </c>
      <c r="E944" s="24">
        <v>197.64457748733713</v>
      </c>
      <c r="F944" s="24">
        <v>4.5970892069863609</v>
      </c>
      <c r="G944" s="24">
        <v>1.5323630689954535</v>
      </c>
      <c r="H944" s="24">
        <v>104.34287990400867</v>
      </c>
      <c r="I944" s="24">
        <v>900.82612443516962</v>
      </c>
    </row>
    <row r="945" spans="1:9">
      <c r="A945" s="26" t="s">
        <v>1411</v>
      </c>
      <c r="B945" s="24">
        <v>107.26541482968173</v>
      </c>
      <c r="C945" s="24">
        <v>9.0239760628934036</v>
      </c>
      <c r="D945" s="24">
        <v>326.67181180384193</v>
      </c>
      <c r="E945" s="24">
        <v>138.351204241136</v>
      </c>
      <c r="F945" s="24">
        <v>3.2179624448904525</v>
      </c>
      <c r="G945" s="24">
        <v>1.0726541482968173</v>
      </c>
      <c r="H945" s="24">
        <v>73.040015932806057</v>
      </c>
      <c r="I945" s="24">
        <v>630.57828710461865</v>
      </c>
    </row>
    <row r="946" spans="1:9">
      <c r="A946" s="26" t="s">
        <v>1957</v>
      </c>
      <c r="B946" s="24">
        <v>536.32707414840866</v>
      </c>
      <c r="C946" s="24">
        <v>45.119880314467018</v>
      </c>
      <c r="D946" s="24">
        <v>1633.3590590192098</v>
      </c>
      <c r="E946" s="24">
        <v>691.75602120567999</v>
      </c>
      <c r="F946" s="24">
        <v>16.089812224452263</v>
      </c>
      <c r="G946" s="24">
        <v>5.3632707414840866</v>
      </c>
      <c r="H946" s="24">
        <v>365.20007966403034</v>
      </c>
      <c r="I946" s="24">
        <v>3152.8914355230936</v>
      </c>
    </row>
    <row r="947" spans="1:9">
      <c r="A947" s="26" t="s">
        <v>1067</v>
      </c>
      <c r="B947" s="24">
        <v>191.54538362443168</v>
      </c>
      <c r="C947" s="24">
        <v>16.114242969452505</v>
      </c>
      <c r="D947" s="24">
        <v>583.34252107828911</v>
      </c>
      <c r="E947" s="24">
        <v>247.05572185917143</v>
      </c>
      <c r="F947" s="24">
        <v>5.7463615087329503</v>
      </c>
      <c r="G947" s="24">
        <v>1.9154538362443168</v>
      </c>
      <c r="H947" s="24">
        <v>130.42859988001084</v>
      </c>
      <c r="I947" s="24">
        <v>1126.0326555439619</v>
      </c>
    </row>
    <row r="948" spans="1:9">
      <c r="A948" s="26" t="s">
        <v>1964</v>
      </c>
      <c r="B948" s="24">
        <v>459.70892069863601</v>
      </c>
      <c r="C948" s="24">
        <v>38.674183126686017</v>
      </c>
      <c r="D948" s="24">
        <v>1400.022050587894</v>
      </c>
      <c r="E948" s="24">
        <v>592.93373246201145</v>
      </c>
      <c r="F948" s="24">
        <v>13.791267620959083</v>
      </c>
      <c r="G948" s="24">
        <v>4.5970892069863609</v>
      </c>
      <c r="H948" s="24">
        <v>313.02863971202601</v>
      </c>
      <c r="I948" s="24">
        <v>2702.4783733055087</v>
      </c>
    </row>
    <row r="949" spans="1:9">
      <c r="A949" s="26" t="s">
        <v>1954</v>
      </c>
      <c r="B949" s="24">
        <v>1225.8904551963628</v>
      </c>
      <c r="C949" s="24">
        <v>103.13115500449604</v>
      </c>
      <c r="D949" s="24">
        <v>3733.3921349010502</v>
      </c>
      <c r="E949" s="24">
        <v>1581.156619898697</v>
      </c>
      <c r="F949" s="24">
        <v>36.77671365589088</v>
      </c>
      <c r="G949" s="24">
        <v>12.258904551963626</v>
      </c>
      <c r="H949" s="24">
        <v>834.74303923206935</v>
      </c>
      <c r="I949" s="24">
        <v>7206.6089954813569</v>
      </c>
    </row>
    <row r="950" spans="1:9">
      <c r="A950" s="26" t="s">
        <v>1935</v>
      </c>
      <c r="B950" s="24">
        <v>551.65070483836325</v>
      </c>
      <c r="C950" s="24">
        <v>46.409019752023219</v>
      </c>
      <c r="D950" s="24">
        <v>1680.0264607054728</v>
      </c>
      <c r="E950" s="24">
        <v>711.52047895441376</v>
      </c>
      <c r="F950" s="24">
        <v>16.549521145150898</v>
      </c>
      <c r="G950" s="24">
        <v>5.5165070483836329</v>
      </c>
      <c r="H950" s="24">
        <v>375.63436765443123</v>
      </c>
      <c r="I950" s="24">
        <v>3242.9740479666107</v>
      </c>
    </row>
    <row r="951" spans="1:9">
      <c r="A951" s="26" t="s">
        <v>1948</v>
      </c>
      <c r="B951" s="24">
        <v>383.09076724886336</v>
      </c>
      <c r="C951" s="24">
        <v>32.22848593890501</v>
      </c>
      <c r="D951" s="24">
        <v>1166.6850421565782</v>
      </c>
      <c r="E951" s="24">
        <v>494.11144371834285</v>
      </c>
      <c r="F951" s="24">
        <v>11.492723017465902</v>
      </c>
      <c r="G951" s="24">
        <v>3.8309076724886335</v>
      </c>
      <c r="H951" s="24">
        <v>260.85719976002167</v>
      </c>
      <c r="I951" s="24">
        <v>2252.0653110879239</v>
      </c>
    </row>
    <row r="952" spans="1:9">
      <c r="A952" s="26" t="s">
        <v>1928</v>
      </c>
      <c r="B952" s="24">
        <v>498.01799742352239</v>
      </c>
      <c r="C952" s="24">
        <v>41.897031720576514</v>
      </c>
      <c r="D952" s="24">
        <v>1516.690554803552</v>
      </c>
      <c r="E952" s="24">
        <v>642.34487683384577</v>
      </c>
      <c r="F952" s="24">
        <v>14.940539922705673</v>
      </c>
      <c r="G952" s="24">
        <v>4.9801799742352237</v>
      </c>
      <c r="H952" s="24">
        <v>339.11435968802817</v>
      </c>
      <c r="I952" s="24">
        <v>2927.6849044143009</v>
      </c>
    </row>
    <row r="953" spans="1:9">
      <c r="A953" s="26" t="s">
        <v>1967</v>
      </c>
      <c r="B953" s="24">
        <v>191.54538362443168</v>
      </c>
      <c r="C953" s="24">
        <v>16.114242969452505</v>
      </c>
      <c r="D953" s="24">
        <v>583.34252107828911</v>
      </c>
      <c r="E953" s="24">
        <v>247.05572185917143</v>
      </c>
      <c r="F953" s="24">
        <v>5.7463615087329503</v>
      </c>
      <c r="G953" s="24">
        <v>1.9154538362443168</v>
      </c>
      <c r="H953" s="24">
        <v>130.42859988001084</v>
      </c>
      <c r="I953" s="24">
        <v>1126.0326555439619</v>
      </c>
    </row>
    <row r="954" spans="1:9">
      <c r="A954" s="26" t="s">
        <v>1945</v>
      </c>
      <c r="B954" s="24">
        <v>191.54538362443168</v>
      </c>
      <c r="C954" s="24">
        <v>16.114242969452505</v>
      </c>
      <c r="D954" s="24">
        <v>583.34252107828911</v>
      </c>
      <c r="E954" s="24">
        <v>247.05572185917143</v>
      </c>
      <c r="F954" s="24">
        <v>5.7463615087329503</v>
      </c>
      <c r="G954" s="24">
        <v>1.9154538362443168</v>
      </c>
      <c r="H954" s="24">
        <v>130.42859988001084</v>
      </c>
      <c r="I954" s="24">
        <v>1126.0326555439619</v>
      </c>
    </row>
    <row r="955" spans="1:9">
      <c r="A955" s="26" t="s">
        <v>1960</v>
      </c>
      <c r="B955" s="24">
        <v>191.54538362443168</v>
      </c>
      <c r="C955" s="24">
        <v>16.114242969452505</v>
      </c>
      <c r="D955" s="24">
        <v>583.34252107828911</v>
      </c>
      <c r="E955" s="24">
        <v>247.05572185917143</v>
      </c>
      <c r="F955" s="24">
        <v>5.7463615087329503</v>
      </c>
      <c r="G955" s="24">
        <v>1.9154538362443168</v>
      </c>
      <c r="H955" s="24">
        <v>130.42859988001084</v>
      </c>
      <c r="I955" s="24">
        <v>1126.0326555439619</v>
      </c>
    </row>
    <row r="956" spans="1:9">
      <c r="A956" s="26" t="s">
        <v>1932</v>
      </c>
      <c r="B956" s="24">
        <v>97.385117004634324</v>
      </c>
      <c r="C956" s="24">
        <v>8.1927708584101602</v>
      </c>
      <c r="D956" s="24">
        <v>296.58182616592995</v>
      </c>
      <c r="E956" s="24">
        <v>125.6075710344136</v>
      </c>
      <c r="F956" s="24">
        <v>2.9215535101390304</v>
      </c>
      <c r="G956" s="24">
        <v>0.97385117004634336</v>
      </c>
      <c r="H956" s="24">
        <v>66.312245274311962</v>
      </c>
      <c r="I956" s="24">
        <v>572.49524805149531</v>
      </c>
    </row>
    <row r="957" spans="1:9">
      <c r="A957" s="26" t="s">
        <v>1969</v>
      </c>
      <c r="B957" s="24">
        <v>498.01799742352233</v>
      </c>
      <c r="C957" s="24">
        <v>41.897031720576514</v>
      </c>
      <c r="D957" s="24">
        <v>1516.6905548035518</v>
      </c>
      <c r="E957" s="24">
        <v>642.34487683384566</v>
      </c>
      <c r="F957" s="24">
        <v>14.940539922705671</v>
      </c>
      <c r="G957" s="24">
        <v>4.9801799742352237</v>
      </c>
      <c r="H957" s="24">
        <v>339.11435968802817</v>
      </c>
      <c r="I957" s="24">
        <v>2927.6849044143009</v>
      </c>
    </row>
    <row r="958" spans="1:9">
      <c r="A958" s="26" t="s">
        <v>1955</v>
      </c>
      <c r="B958" s="24">
        <v>153.23630689954533</v>
      </c>
      <c r="C958" s="24">
        <v>12.891394375562005</v>
      </c>
      <c r="D958" s="24">
        <v>466.67401686263133</v>
      </c>
      <c r="E958" s="24">
        <v>197.64457748733713</v>
      </c>
      <c r="F958" s="24">
        <v>4.5970892069863609</v>
      </c>
      <c r="G958" s="24">
        <v>1.5323630689954535</v>
      </c>
      <c r="H958" s="24">
        <v>104.34287990400867</v>
      </c>
      <c r="I958" s="24">
        <v>900.82612443516962</v>
      </c>
    </row>
    <row r="959" spans="1:9">
      <c r="A959" s="26" t="s">
        <v>1962</v>
      </c>
      <c r="B959" s="24">
        <v>191.54538362443168</v>
      </c>
      <c r="C959" s="24">
        <v>16.114242969452505</v>
      </c>
      <c r="D959" s="24">
        <v>583.34252107828911</v>
      </c>
      <c r="E959" s="24">
        <v>247.05572185917143</v>
      </c>
      <c r="F959" s="24">
        <v>5.7463615087329503</v>
      </c>
      <c r="G959" s="24">
        <v>1.9154538362443168</v>
      </c>
      <c r="H959" s="24">
        <v>130.42859988001084</v>
      </c>
      <c r="I959" s="24">
        <v>1126.0326555439619</v>
      </c>
    </row>
    <row r="960" spans="1:9">
      <c r="A960" s="26" t="s">
        <v>2092</v>
      </c>
      <c r="B960" s="24">
        <v>306.47261379909065</v>
      </c>
      <c r="C960" s="24">
        <v>25.782788751124009</v>
      </c>
      <c r="D960" s="24">
        <v>933.34803372526267</v>
      </c>
      <c r="E960" s="24">
        <v>395.28915497467426</v>
      </c>
      <c r="F960" s="24">
        <v>9.1941784139727218</v>
      </c>
      <c r="G960" s="24">
        <v>3.064726137990907</v>
      </c>
      <c r="H960" s="24">
        <v>208.68575980801734</v>
      </c>
      <c r="I960" s="24">
        <v>1801.6522488703392</v>
      </c>
    </row>
    <row r="961" spans="1:9">
      <c r="A961" s="25" t="s">
        <v>9</v>
      </c>
      <c r="B961" s="24">
        <v>29716.143492061106</v>
      </c>
      <c r="C961" s="24">
        <v>3400.6482819135827</v>
      </c>
      <c r="D961" s="24">
        <v>101352.10706427076</v>
      </c>
      <c r="E961" s="24">
        <v>27480.493194389812</v>
      </c>
      <c r="F961" s="24">
        <v>891.48430476183353</v>
      </c>
      <c r="G961" s="24">
        <v>297.1614349206111</v>
      </c>
      <c r="H961" s="24">
        <v>16081.108551808584</v>
      </c>
      <c r="I961" s="24">
        <v>143245.59073177548</v>
      </c>
    </row>
    <row r="962" spans="1:9">
      <c r="A962" s="26" t="s">
        <v>1477</v>
      </c>
      <c r="B962" s="24">
        <v>639.37634695096926</v>
      </c>
      <c r="C962" s="24">
        <v>73.168783706266424</v>
      </c>
      <c r="D962" s="24">
        <v>2180.7049083555985</v>
      </c>
      <c r="E962" s="24">
        <v>591.27380898985052</v>
      </c>
      <c r="F962" s="24">
        <v>19.181290408529076</v>
      </c>
      <c r="G962" s="24">
        <v>6.3937634695096923</v>
      </c>
      <c r="H962" s="24">
        <v>346.00318993358758</v>
      </c>
      <c r="I962" s="24">
        <v>3082.0904651838355</v>
      </c>
    </row>
    <row r="963" spans="1:9">
      <c r="A963" s="26" t="s">
        <v>1448</v>
      </c>
      <c r="B963" s="24">
        <v>2579.7977124366944</v>
      </c>
      <c r="C963" s="24">
        <v>295.2262180597628</v>
      </c>
      <c r="D963" s="24">
        <v>8798.8515072589271</v>
      </c>
      <c r="E963" s="24">
        <v>2385.7104303746164</v>
      </c>
      <c r="F963" s="24">
        <v>77.393931373100813</v>
      </c>
      <c r="G963" s="24">
        <v>25.797977124366941</v>
      </c>
      <c r="H963" s="24">
        <v>1396.0764143733938</v>
      </c>
      <c r="I963" s="24">
        <v>12435.82120220963</v>
      </c>
    </row>
    <row r="964" spans="1:9">
      <c r="A964" s="26" t="s">
        <v>1446</v>
      </c>
      <c r="B964" s="24">
        <v>5782.3002110780953</v>
      </c>
      <c r="C964" s="24">
        <v>661.71336410340507</v>
      </c>
      <c r="D964" s="24">
        <v>19721.546647784537</v>
      </c>
      <c r="E964" s="24">
        <v>5347.2773693161689</v>
      </c>
      <c r="F964" s="24">
        <v>173.46900633234276</v>
      </c>
      <c r="G964" s="24">
        <v>57.823002110780948</v>
      </c>
      <c r="H964" s="24">
        <v>3129.1340815585431</v>
      </c>
      <c r="I964" s="24">
        <v>27873.368216358067</v>
      </c>
    </row>
    <row r="965" spans="1:9">
      <c r="A965" s="26" t="s">
        <v>1471</v>
      </c>
      <c r="B965" s="24">
        <v>21.662466232098225</v>
      </c>
      <c r="C965" s="24">
        <v>2.4790036632403654</v>
      </c>
      <c r="D965" s="24">
        <v>73.883631549239311</v>
      </c>
      <c r="E965" s="24">
        <v>20.032722483787712</v>
      </c>
      <c r="F965" s="24">
        <v>0.64987398696294674</v>
      </c>
      <c r="G965" s="24">
        <v>0.21662466232098224</v>
      </c>
      <c r="H965" s="24">
        <v>11.722802155378119</v>
      </c>
      <c r="I965" s="24">
        <v>104.42313192332824</v>
      </c>
    </row>
    <row r="966" spans="1:9">
      <c r="A966" s="26" t="s">
        <v>1462</v>
      </c>
      <c r="B966" s="24">
        <v>664.95140082900809</v>
      </c>
      <c r="C966" s="24">
        <v>76.095535054517086</v>
      </c>
      <c r="D966" s="24">
        <v>2267.9331046898224</v>
      </c>
      <c r="E966" s="24">
        <v>614.92476134944457</v>
      </c>
      <c r="F966" s="24">
        <v>19.948542024870239</v>
      </c>
      <c r="G966" s="24">
        <v>6.6495140082900797</v>
      </c>
      <c r="H966" s="24">
        <v>359.84331753093113</v>
      </c>
      <c r="I966" s="24">
        <v>3205.3740837911892</v>
      </c>
    </row>
    <row r="967" spans="1:9">
      <c r="A967" s="26" t="s">
        <v>1474</v>
      </c>
      <c r="B967" s="24">
        <v>1685.0907323058161</v>
      </c>
      <c r="C967" s="24">
        <v>192.83797391862754</v>
      </c>
      <c r="D967" s="24">
        <v>5747.2967970859536</v>
      </c>
      <c r="E967" s="24">
        <v>1558.3154124097771</v>
      </c>
      <c r="F967" s="24">
        <v>50.552721969174478</v>
      </c>
      <c r="G967" s="24">
        <v>16.850907323058159</v>
      </c>
      <c r="H967" s="24">
        <v>911.89918345548142</v>
      </c>
      <c r="I967" s="24">
        <v>8122.9186906529012</v>
      </c>
    </row>
    <row r="968" spans="1:9">
      <c r="A968" s="26" t="s">
        <v>1459</v>
      </c>
      <c r="B968" s="24">
        <v>51.989918957035741</v>
      </c>
      <c r="C968" s="24">
        <v>5.9496087917768765</v>
      </c>
      <c r="D968" s="24">
        <v>177.32071571817437</v>
      </c>
      <c r="E968" s="24">
        <v>48.078533961090507</v>
      </c>
      <c r="F968" s="24">
        <v>1.5596975687110723</v>
      </c>
      <c r="G968" s="24">
        <v>0.51989918957035741</v>
      </c>
      <c r="H968" s="24">
        <v>28.134725172907487</v>
      </c>
      <c r="I968" s="24">
        <v>250.61551661598779</v>
      </c>
    </row>
    <row r="969" spans="1:9">
      <c r="A969" s="26" t="s">
        <v>1456</v>
      </c>
      <c r="B969" s="24">
        <v>34.65994597135716</v>
      </c>
      <c r="C969" s="24">
        <v>3.966405861184584</v>
      </c>
      <c r="D969" s="24">
        <v>118.2138104787829</v>
      </c>
      <c r="E969" s="24">
        <v>32.052355974060333</v>
      </c>
      <c r="F969" s="24">
        <v>1.0397983791407148</v>
      </c>
      <c r="G969" s="24">
        <v>0.34659945971357159</v>
      </c>
      <c r="H969" s="24">
        <v>18.756483448604989</v>
      </c>
      <c r="I969" s="24">
        <v>167.07701107732518</v>
      </c>
    </row>
    <row r="970" spans="1:9">
      <c r="A970" s="26" t="s">
        <v>1468</v>
      </c>
      <c r="B970" s="24">
        <v>255.61710153875907</v>
      </c>
      <c r="C970" s="24">
        <v>29.25224322623631</v>
      </c>
      <c r="D970" s="24">
        <v>871.826852281024</v>
      </c>
      <c r="E970" s="24">
        <v>236.386125308695</v>
      </c>
      <c r="F970" s="24">
        <v>7.6685130461627731</v>
      </c>
      <c r="G970" s="24">
        <v>2.5561710153875907</v>
      </c>
      <c r="H970" s="24">
        <v>138.32906543346181</v>
      </c>
      <c r="I970" s="24">
        <v>1232.1929566952733</v>
      </c>
    </row>
    <row r="971" spans="1:9">
      <c r="A971" s="26" t="s">
        <v>1452</v>
      </c>
      <c r="B971" s="24">
        <v>3224.9762222357595</v>
      </c>
      <c r="C971" s="24">
        <v>369.05898816540952</v>
      </c>
      <c r="D971" s="24">
        <v>10999.345707261396</v>
      </c>
      <c r="E971" s="24">
        <v>2982.3498850345541</v>
      </c>
      <c r="F971" s="24">
        <v>96.749286667072781</v>
      </c>
      <c r="G971" s="24">
        <v>32.249762222357596</v>
      </c>
      <c r="H971" s="24">
        <v>1745.2194871999432</v>
      </c>
      <c r="I971" s="24">
        <v>15545.880782730374</v>
      </c>
    </row>
    <row r="972" spans="1:9">
      <c r="A972" s="26" t="s">
        <v>1447</v>
      </c>
      <c r="B972" s="24">
        <v>2519.5627125872984</v>
      </c>
      <c r="C972" s="24">
        <v>288.33306085032746</v>
      </c>
      <c r="D972" s="24">
        <v>8593.4095004459214</v>
      </c>
      <c r="E972" s="24">
        <v>2330.0071220409623</v>
      </c>
      <c r="F972" s="24">
        <v>75.586881377618923</v>
      </c>
      <c r="G972" s="24">
        <v>25.195627125872978</v>
      </c>
      <c r="H972" s="24">
        <v>1363.4798033274453</v>
      </c>
      <c r="I972" s="24">
        <v>12145.460572524953</v>
      </c>
    </row>
    <row r="973" spans="1:9">
      <c r="A973" s="26" t="s">
        <v>1470</v>
      </c>
      <c r="B973" s="24">
        <v>97.481098044442007</v>
      </c>
      <c r="C973" s="24">
        <v>11.155516484581643</v>
      </c>
      <c r="D973" s="24">
        <v>332.47634197157691</v>
      </c>
      <c r="E973" s="24">
        <v>90.147251177044694</v>
      </c>
      <c r="F973" s="24">
        <v>2.9244329413332606</v>
      </c>
      <c r="G973" s="24">
        <v>0.97481098044442005</v>
      </c>
      <c r="H973" s="24">
        <v>52.752609699201535</v>
      </c>
      <c r="I973" s="24">
        <v>469.90409365497709</v>
      </c>
    </row>
    <row r="974" spans="1:9">
      <c r="A974" s="26" t="s">
        <v>1460</v>
      </c>
      <c r="B974" s="24">
        <v>129.97479739258935</v>
      </c>
      <c r="C974" s="24">
        <v>14.874021979442192</v>
      </c>
      <c r="D974" s="24">
        <v>443.30178929543587</v>
      </c>
      <c r="E974" s="24">
        <v>120.19633490272628</v>
      </c>
      <c r="F974" s="24">
        <v>3.8992439217776802</v>
      </c>
      <c r="G974" s="24">
        <v>1.2997479739258935</v>
      </c>
      <c r="H974" s="24">
        <v>70.336812932268714</v>
      </c>
      <c r="I974" s="24">
        <v>626.53879153996945</v>
      </c>
    </row>
    <row r="975" spans="1:9">
      <c r="A975" s="26" t="s">
        <v>1449</v>
      </c>
      <c r="B975" s="24">
        <v>1279.7357392823219</v>
      </c>
      <c r="C975" s="24">
        <v>146.45006490349218</v>
      </c>
      <c r="D975" s="24">
        <v>4364.762664992747</v>
      </c>
      <c r="E975" s="24">
        <v>1183.4567053884564</v>
      </c>
      <c r="F975" s="24">
        <v>38.392072178469661</v>
      </c>
      <c r="G975" s="24">
        <v>12.797357392823219</v>
      </c>
      <c r="H975" s="24">
        <v>692.53836206996425</v>
      </c>
      <c r="I975" s="24">
        <v>6168.9196649301421</v>
      </c>
    </row>
    <row r="976" spans="1:9">
      <c r="A976" s="26" t="s">
        <v>1453</v>
      </c>
      <c r="B976" s="24">
        <v>164.63474336394651</v>
      </c>
      <c r="C976" s="24">
        <v>18.840427840626777</v>
      </c>
      <c r="D976" s="24">
        <v>561.5155997742188</v>
      </c>
      <c r="E976" s="24">
        <v>152.24869087678661</v>
      </c>
      <c r="F976" s="24">
        <v>4.9390423009183948</v>
      </c>
      <c r="G976" s="24">
        <v>1.646347433639465</v>
      </c>
      <c r="H976" s="24">
        <v>89.09329638087371</v>
      </c>
      <c r="I976" s="24">
        <v>793.61580261729466</v>
      </c>
    </row>
    <row r="977" spans="1:9">
      <c r="A977" s="26" t="s">
        <v>1450</v>
      </c>
      <c r="B977" s="24">
        <v>2965.9429542101507</v>
      </c>
      <c r="C977" s="24">
        <v>339.41580656934929</v>
      </c>
      <c r="D977" s="24">
        <v>10115.867421421466</v>
      </c>
      <c r="E977" s="24">
        <v>2742.8046034942345</v>
      </c>
      <c r="F977" s="24">
        <v>88.978288626304504</v>
      </c>
      <c r="G977" s="24">
        <v>29.659429542101499</v>
      </c>
      <c r="H977" s="24">
        <v>1605.0417382682081</v>
      </c>
      <c r="I977" s="24">
        <v>14297.220319523776</v>
      </c>
    </row>
    <row r="978" spans="1:9">
      <c r="A978" s="26" t="s">
        <v>502</v>
      </c>
      <c r="B978" s="24">
        <v>665.37130642948716</v>
      </c>
      <c r="C978" s="24">
        <v>76.143588102154865</v>
      </c>
      <c r="D978" s="24">
        <v>2269.3652662146856</v>
      </c>
      <c r="E978" s="24">
        <v>615.31307597039574</v>
      </c>
      <c r="F978" s="24">
        <v>19.961139192884612</v>
      </c>
      <c r="G978" s="24">
        <v>6.6537130642948714</v>
      </c>
      <c r="H978" s="24">
        <v>360.0705525200413</v>
      </c>
      <c r="I978" s="24">
        <v>3207.3982234918294</v>
      </c>
    </row>
    <row r="979" spans="1:9">
      <c r="A979" s="26" t="s">
        <v>1473</v>
      </c>
      <c r="B979" s="24">
        <v>25.99495947851787</v>
      </c>
      <c r="C979" s="24">
        <v>2.9748043958884383</v>
      </c>
      <c r="D979" s="24">
        <v>88.660357859087185</v>
      </c>
      <c r="E979" s="24">
        <v>24.039266980545253</v>
      </c>
      <c r="F979" s="24">
        <v>0.77984878435553617</v>
      </c>
      <c r="G979" s="24">
        <v>0.25994959478517871</v>
      </c>
      <c r="H979" s="24">
        <v>14.067362586453743</v>
      </c>
      <c r="I979" s="24">
        <v>125.30775830799389</v>
      </c>
    </row>
    <row r="980" spans="1:9">
      <c r="A980" s="26" t="s">
        <v>1467</v>
      </c>
      <c r="B980" s="24">
        <v>155.96975687110725</v>
      </c>
      <c r="C980" s="24">
        <v>17.848826375330631</v>
      </c>
      <c r="D980" s="24">
        <v>531.96214715452311</v>
      </c>
      <c r="E980" s="24">
        <v>144.23560188327153</v>
      </c>
      <c r="F980" s="24">
        <v>4.6790927061332175</v>
      </c>
      <c r="G980" s="24">
        <v>1.5596975687110723</v>
      </c>
      <c r="H980" s="24">
        <v>84.404175518722468</v>
      </c>
      <c r="I980" s="24">
        <v>751.8465498479635</v>
      </c>
    </row>
    <row r="981" spans="1:9">
      <c r="A981" s="26" t="s">
        <v>1469</v>
      </c>
      <c r="B981" s="24">
        <v>537.49603703929336</v>
      </c>
      <c r="C981" s="24">
        <v>61.509831360901586</v>
      </c>
      <c r="D981" s="24">
        <v>1833.224284543566</v>
      </c>
      <c r="E981" s="24">
        <v>497.05831417242575</v>
      </c>
      <c r="F981" s="24">
        <v>16.124881111178798</v>
      </c>
      <c r="G981" s="24">
        <v>5.374960370392933</v>
      </c>
      <c r="H981" s="24">
        <v>290.86991453332382</v>
      </c>
      <c r="I981" s="24">
        <v>2590.9801304550624</v>
      </c>
    </row>
    <row r="982" spans="1:9">
      <c r="A982" s="26" t="s">
        <v>1465</v>
      </c>
      <c r="B982" s="24">
        <v>164.63474336394651</v>
      </c>
      <c r="C982" s="24">
        <v>18.840427840626777</v>
      </c>
      <c r="D982" s="24">
        <v>561.5155997742188</v>
      </c>
      <c r="E982" s="24">
        <v>152.24869087678661</v>
      </c>
      <c r="F982" s="24">
        <v>4.9390423009183957</v>
      </c>
      <c r="G982" s="24">
        <v>1.6463474336394652</v>
      </c>
      <c r="H982" s="24">
        <v>89.09329638087371</v>
      </c>
      <c r="I982" s="24">
        <v>793.61580261729466</v>
      </c>
    </row>
    <row r="983" spans="1:9">
      <c r="A983" s="26" t="s">
        <v>1458</v>
      </c>
      <c r="B983" s="24">
        <v>51.989918957035741</v>
      </c>
      <c r="C983" s="24">
        <v>5.9496087917768765</v>
      </c>
      <c r="D983" s="24">
        <v>177.32071571817437</v>
      </c>
      <c r="E983" s="24">
        <v>48.078533961090514</v>
      </c>
      <c r="F983" s="24">
        <v>1.5596975687110723</v>
      </c>
      <c r="G983" s="24">
        <v>0.51989918957035741</v>
      </c>
      <c r="H983" s="24">
        <v>28.134725172907487</v>
      </c>
      <c r="I983" s="24">
        <v>250.61551661598781</v>
      </c>
    </row>
    <row r="984" spans="1:9">
      <c r="A984" s="26" t="s">
        <v>1445</v>
      </c>
      <c r="B984" s="24">
        <v>25.99495947851787</v>
      </c>
      <c r="C984" s="24">
        <v>2.9748043958884383</v>
      </c>
      <c r="D984" s="24">
        <v>88.660357859087185</v>
      </c>
      <c r="E984" s="24">
        <v>24.039266980545253</v>
      </c>
      <c r="F984" s="24">
        <v>0.77984878435553617</v>
      </c>
      <c r="G984" s="24">
        <v>0.25994959478517871</v>
      </c>
      <c r="H984" s="24">
        <v>14.067362586453743</v>
      </c>
      <c r="I984" s="24">
        <v>125.30775830799389</v>
      </c>
    </row>
    <row r="985" spans="1:9">
      <c r="A985" s="26" t="s">
        <v>1476</v>
      </c>
      <c r="B985" s="24">
        <v>319.68817347548463</v>
      </c>
      <c r="C985" s="24">
        <v>36.584391853133212</v>
      </c>
      <c r="D985" s="24">
        <v>1090.3524541777992</v>
      </c>
      <c r="E985" s="24">
        <v>295.63690449492526</v>
      </c>
      <c r="F985" s="24">
        <v>9.590645204264538</v>
      </c>
      <c r="G985" s="24">
        <v>3.1968817347548462</v>
      </c>
      <c r="H985" s="24">
        <v>173.00159496679379</v>
      </c>
      <c r="I985" s="24">
        <v>1541.0452325919177</v>
      </c>
    </row>
    <row r="986" spans="1:9">
      <c r="A986" s="26" t="s">
        <v>1464</v>
      </c>
      <c r="B986" s="24">
        <v>77.984878435553625</v>
      </c>
      <c r="C986" s="24">
        <v>8.9244131876653157</v>
      </c>
      <c r="D986" s="24">
        <v>265.98107357726155</v>
      </c>
      <c r="E986" s="24">
        <v>72.117800941635764</v>
      </c>
      <c r="F986" s="24">
        <v>2.3395463530666087</v>
      </c>
      <c r="G986" s="24">
        <v>0.77984878435553617</v>
      </c>
      <c r="H986" s="24">
        <v>42.202087759361234</v>
      </c>
      <c r="I986" s="24">
        <v>375.92327492398175</v>
      </c>
    </row>
    <row r="987" spans="1:9">
      <c r="A987" s="26" t="s">
        <v>1466</v>
      </c>
      <c r="B987" s="24">
        <v>51.989918957035741</v>
      </c>
      <c r="C987" s="24">
        <v>5.9496087917768765</v>
      </c>
      <c r="D987" s="24">
        <v>177.32071571817437</v>
      </c>
      <c r="E987" s="24">
        <v>48.078533961090507</v>
      </c>
      <c r="F987" s="24">
        <v>1.5596975687110723</v>
      </c>
      <c r="G987" s="24">
        <v>0.51989918957035741</v>
      </c>
      <c r="H987" s="24">
        <v>28.134725172907487</v>
      </c>
      <c r="I987" s="24">
        <v>250.61551661598779</v>
      </c>
    </row>
    <row r="988" spans="1:9">
      <c r="A988" s="26" t="s">
        <v>1475</v>
      </c>
      <c r="B988" s="24">
        <v>639.37634695096926</v>
      </c>
      <c r="C988" s="24">
        <v>73.168783706266424</v>
      </c>
      <c r="D988" s="24">
        <v>2180.7049083555985</v>
      </c>
      <c r="E988" s="24">
        <v>591.27380898985052</v>
      </c>
      <c r="F988" s="24">
        <v>19.181290408529076</v>
      </c>
      <c r="G988" s="24">
        <v>6.3937634695096923</v>
      </c>
      <c r="H988" s="24">
        <v>346.00318993358758</v>
      </c>
      <c r="I988" s="24">
        <v>3082.0904651838355</v>
      </c>
    </row>
    <row r="989" spans="1:9">
      <c r="A989" s="26" t="s">
        <v>1478</v>
      </c>
      <c r="B989" s="24">
        <v>1278.7526939019385</v>
      </c>
      <c r="C989" s="24">
        <v>146.33756741253285</v>
      </c>
      <c r="D989" s="24">
        <v>4361.409816711197</v>
      </c>
      <c r="E989" s="24">
        <v>1182.547617979701</v>
      </c>
      <c r="F989" s="24">
        <v>38.362580817058152</v>
      </c>
      <c r="G989" s="24">
        <v>12.787526939019385</v>
      </c>
      <c r="H989" s="24">
        <v>692.00637986717516</v>
      </c>
      <c r="I989" s="24">
        <v>6164.180930367671</v>
      </c>
    </row>
    <row r="990" spans="1:9">
      <c r="A990" s="26" t="s">
        <v>1455</v>
      </c>
      <c r="B990" s="24">
        <v>895.12688573135699</v>
      </c>
      <c r="C990" s="24">
        <v>102.436297188773</v>
      </c>
      <c r="D990" s="24">
        <v>3052.9868716978381</v>
      </c>
      <c r="E990" s="24">
        <v>827.78333258579073</v>
      </c>
      <c r="F990" s="24">
        <v>26.853806571940709</v>
      </c>
      <c r="G990" s="24">
        <v>8.9512688573135701</v>
      </c>
      <c r="H990" s="24">
        <v>484.4044659070226</v>
      </c>
      <c r="I990" s="24">
        <v>4314.9266512573695</v>
      </c>
    </row>
    <row r="991" spans="1:9">
      <c r="A991" s="26" t="s">
        <v>1461</v>
      </c>
      <c r="B991" s="24">
        <v>190.62970284246441</v>
      </c>
      <c r="C991" s="24">
        <v>21.815232236515218</v>
      </c>
      <c r="D991" s="24">
        <v>650.1759576333061</v>
      </c>
      <c r="E991" s="24">
        <v>176.28795785733189</v>
      </c>
      <c r="F991" s="24">
        <v>5.7188910852739321</v>
      </c>
      <c r="G991" s="24">
        <v>1.9062970284246441</v>
      </c>
      <c r="H991" s="24">
        <v>103.16065896732746</v>
      </c>
      <c r="I991" s="24">
        <v>918.92356092528871</v>
      </c>
    </row>
    <row r="992" spans="1:9">
      <c r="A992" s="26" t="s">
        <v>1457</v>
      </c>
      <c r="B992" s="24">
        <v>812.67607680775507</v>
      </c>
      <c r="C992" s="24">
        <v>93.000813012189354</v>
      </c>
      <c r="D992" s="24">
        <v>2771.7739607495132</v>
      </c>
      <c r="E992" s="24">
        <v>751.53558886015219</v>
      </c>
      <c r="F992" s="24">
        <v>24.380282304232651</v>
      </c>
      <c r="G992" s="24">
        <v>8.1267607680775509</v>
      </c>
      <c r="H992" s="24">
        <v>439.78560717661253</v>
      </c>
      <c r="I992" s="24">
        <v>3917.4755205704614</v>
      </c>
    </row>
    <row r="993" spans="1:9">
      <c r="A993" s="26" t="s">
        <v>1472</v>
      </c>
      <c r="B993" s="24">
        <v>43.324932464196451</v>
      </c>
      <c r="C993" s="24">
        <v>4.9580073264807307</v>
      </c>
      <c r="D993" s="24">
        <v>147.76726309847862</v>
      </c>
      <c r="E993" s="24">
        <v>40.065444967575424</v>
      </c>
      <c r="F993" s="24">
        <v>1.2997479739258935</v>
      </c>
      <c r="G993" s="24">
        <v>0.43324932464196447</v>
      </c>
      <c r="H993" s="24">
        <v>23.445604310756238</v>
      </c>
      <c r="I993" s="24">
        <v>208.84626384665648</v>
      </c>
    </row>
    <row r="994" spans="1:9">
      <c r="A994" s="26" t="s">
        <v>1454</v>
      </c>
      <c r="B994" s="24">
        <v>153.87022886871171</v>
      </c>
      <c r="C994" s="24">
        <v>17.608561137141724</v>
      </c>
      <c r="D994" s="24">
        <v>524.80133953020686</v>
      </c>
      <c r="E994" s="24">
        <v>142.29402877851538</v>
      </c>
      <c r="F994" s="24">
        <v>4.6161068660613518</v>
      </c>
      <c r="G994" s="24">
        <v>1.5387022886871171</v>
      </c>
      <c r="H994" s="24">
        <v>83.268000573171264</v>
      </c>
      <c r="I994" s="24">
        <v>741.72585134476105</v>
      </c>
    </row>
    <row r="995" spans="1:9">
      <c r="A995" s="26" t="s">
        <v>1451</v>
      </c>
      <c r="B995" s="24">
        <v>350.01562620042216</v>
      </c>
      <c r="C995" s="24">
        <v>40.054996981669724</v>
      </c>
      <c r="D995" s="24">
        <v>1193.7895383467344</v>
      </c>
      <c r="E995" s="24">
        <v>323.68271597222804</v>
      </c>
      <c r="F995" s="24">
        <v>10.500468786012664</v>
      </c>
      <c r="G995" s="24">
        <v>3.5001562620042215</v>
      </c>
      <c r="H995" s="24">
        <v>189.41351798432316</v>
      </c>
      <c r="I995" s="24">
        <v>1687.2376172845773</v>
      </c>
    </row>
    <row r="996" spans="1:9">
      <c r="A996" s="26" t="s">
        <v>1463</v>
      </c>
      <c r="B996" s="24">
        <v>1177.5022423909813</v>
      </c>
      <c r="C996" s="24">
        <v>134.75069463862468</v>
      </c>
      <c r="D996" s="24">
        <v>4016.0774351864598</v>
      </c>
      <c r="E996" s="24">
        <v>1088.9145950937032</v>
      </c>
      <c r="F996" s="24">
        <v>35.325067271729438</v>
      </c>
      <c r="G996" s="24">
        <v>11.775022423909812</v>
      </c>
      <c r="H996" s="24">
        <v>637.21395695057686</v>
      </c>
      <c r="I996" s="24">
        <v>5676.1068051898583</v>
      </c>
    </row>
    <row r="997" spans="1:9">
      <c r="A997" s="25" t="s">
        <v>1332</v>
      </c>
      <c r="B997" s="24"/>
      <c r="C997" s="24"/>
      <c r="D997" s="24"/>
      <c r="E997" s="24"/>
      <c r="F997" s="24"/>
      <c r="G997" s="24"/>
      <c r="H997" s="24"/>
      <c r="I997" s="24"/>
    </row>
    <row r="998" spans="1:9">
      <c r="A998" s="26" t="s">
        <v>1332</v>
      </c>
      <c r="B998" s="24"/>
      <c r="C998" s="24"/>
      <c r="D998" s="24"/>
      <c r="E998" s="24"/>
      <c r="F998" s="24"/>
      <c r="G998" s="24"/>
      <c r="H998" s="24"/>
      <c r="I998" s="24"/>
    </row>
    <row r="999" spans="1:9">
      <c r="A999" s="25" t="s">
        <v>1333</v>
      </c>
      <c r="B999" s="24">
        <v>2042292.4317456505</v>
      </c>
      <c r="C999" s="24">
        <v>112817.23466951767</v>
      </c>
      <c r="D999" s="24">
        <v>3185300.2623880464</v>
      </c>
      <c r="E999" s="24">
        <v>1476603.0071232284</v>
      </c>
      <c r="F999" s="24">
        <v>61268.772952369502</v>
      </c>
      <c r="G999" s="24">
        <v>20422.924317456531</v>
      </c>
      <c r="H999" s="24">
        <v>758620.31812846405</v>
      </c>
      <c r="I999" s="24">
        <v>6621871.903478276</v>
      </c>
    </row>
  </sheetData>
  <mergeCells count="1">
    <mergeCell ref="B1:I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workbookViewId="0">
      <selection activeCell="C19" sqref="C19"/>
    </sheetView>
  </sheetViews>
  <sheetFormatPr baseColWidth="10" defaultColWidth="8.83203125" defaultRowHeight="14" x14ac:dyDescent="0"/>
  <cols>
    <col min="2" max="2" width="19.6640625" bestFit="1" customWidth="1"/>
    <col min="3" max="3" width="19.5" bestFit="1" customWidth="1"/>
    <col min="4" max="4" width="21" bestFit="1" customWidth="1"/>
    <col min="5" max="5" width="23.5" bestFit="1" customWidth="1"/>
    <col min="6" max="6" width="23.33203125" bestFit="1" customWidth="1"/>
    <col min="7" max="7" width="25.1640625" bestFit="1" customWidth="1"/>
  </cols>
  <sheetData>
    <row r="1" spans="1:7">
      <c r="A1" t="s">
        <v>1292</v>
      </c>
      <c r="B1" t="s">
        <v>1293</v>
      </c>
      <c r="C1" t="s">
        <v>1294</v>
      </c>
      <c r="D1" t="s">
        <v>1295</v>
      </c>
      <c r="E1" t="s">
        <v>1296</v>
      </c>
      <c r="F1" t="s">
        <v>1297</v>
      </c>
      <c r="G1" t="s">
        <v>1298</v>
      </c>
    </row>
    <row r="2" spans="1:7">
      <c r="A2">
        <v>2010</v>
      </c>
      <c r="B2">
        <v>1288</v>
      </c>
      <c r="C2">
        <v>237</v>
      </c>
      <c r="D2">
        <v>36</v>
      </c>
      <c r="E2">
        <v>131814</v>
      </c>
      <c r="F2">
        <v>27494</v>
      </c>
      <c r="G2">
        <v>1904</v>
      </c>
    </row>
    <row r="3" spans="1:7">
      <c r="A3">
        <v>2011</v>
      </c>
      <c r="B3">
        <f>B2+C3-D3</f>
        <v>1429</v>
      </c>
      <c r="C3">
        <v>169</v>
      </c>
      <c r="D3">
        <v>28</v>
      </c>
      <c r="E3">
        <v>152176</v>
      </c>
      <c r="F3">
        <v>21709</v>
      </c>
      <c r="G3">
        <v>1346</v>
      </c>
    </row>
    <row r="4" spans="1:7">
      <c r="A4">
        <v>2012</v>
      </c>
      <c r="B4">
        <f>B3+C4-D4</f>
        <v>1539</v>
      </c>
      <c r="C4">
        <v>124</v>
      </c>
      <c r="D4">
        <v>14</v>
      </c>
      <c r="E4">
        <v>167904</v>
      </c>
      <c r="F4">
        <v>16302</v>
      </c>
      <c r="G4">
        <v>575</v>
      </c>
    </row>
    <row r="5" spans="1:7">
      <c r="A5">
        <v>2013</v>
      </c>
      <c r="B5">
        <f>C5+B4</f>
        <v>1611</v>
      </c>
      <c r="C5">
        <v>72</v>
      </c>
      <c r="E5" s="11">
        <f>167904+8906.3</f>
        <v>176810.3</v>
      </c>
      <c r="F5" s="11">
        <v>8906.2999999999993</v>
      </c>
      <c r="G5" s="11"/>
    </row>
    <row r="6" spans="1:7">
      <c r="A6">
        <v>2014</v>
      </c>
      <c r="B6">
        <f>B5+C6</f>
        <v>1667</v>
      </c>
      <c r="C6">
        <v>56</v>
      </c>
      <c r="E6" s="11">
        <f>E5+7254</f>
        <v>184064.3</v>
      </c>
      <c r="F6">
        <v>7254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B29" sqref="B29"/>
    </sheetView>
  </sheetViews>
  <sheetFormatPr baseColWidth="10" defaultColWidth="8.83203125" defaultRowHeight="14" x14ac:dyDescent="0"/>
  <cols>
    <col min="1" max="1" width="34.83203125" bestFit="1" customWidth="1"/>
    <col min="2" max="2" width="9.5" bestFit="1" customWidth="1"/>
    <col min="4" max="4" width="36" bestFit="1" customWidth="1"/>
  </cols>
  <sheetData>
    <row r="1" spans="1:7">
      <c r="A1" t="s">
        <v>1309</v>
      </c>
      <c r="B1">
        <v>2010</v>
      </c>
    </row>
    <row r="2" spans="1:7">
      <c r="A2" t="s">
        <v>1303</v>
      </c>
      <c r="B2" s="11">
        <f>[3]Production!$D$63</f>
        <v>1868</v>
      </c>
    </row>
    <row r="3" spans="1:7">
      <c r="A3" t="s">
        <v>1304</v>
      </c>
      <c r="B3" s="11">
        <f>[3]Production!$I$63</f>
        <v>1152</v>
      </c>
      <c r="D3" t="s">
        <v>1309</v>
      </c>
      <c r="E3">
        <v>2010</v>
      </c>
    </row>
    <row r="4" spans="1:7">
      <c r="A4" s="17" t="s">
        <v>1305</v>
      </c>
      <c r="B4" s="20">
        <f>B3/B2</f>
        <v>0.61670235546038543</v>
      </c>
      <c r="D4" t="s">
        <v>1321</v>
      </c>
      <c r="E4" s="10">
        <f>B7/B5</f>
        <v>0.10236421725239618</v>
      </c>
      <c r="G4" s="10"/>
    </row>
    <row r="5" spans="1:7">
      <c r="A5" t="s">
        <v>1317</v>
      </c>
      <c r="B5" s="19">
        <v>3.13</v>
      </c>
      <c r="D5" t="s">
        <v>1320</v>
      </c>
      <c r="E5" s="10">
        <f>B10/B8</f>
        <v>0.11265415929203527</v>
      </c>
    </row>
    <row r="6" spans="1:7">
      <c r="A6" t="s">
        <v>1318</v>
      </c>
      <c r="B6" s="19">
        <v>3.49</v>
      </c>
      <c r="D6" t="s">
        <v>1316</v>
      </c>
      <c r="E6" s="10">
        <f>B13/B11</f>
        <v>0.10007137758743762</v>
      </c>
    </row>
    <row r="7" spans="1:7">
      <c r="A7" s="7" t="s">
        <v>1319</v>
      </c>
      <c r="B7" s="21">
        <f>89*0.0036</f>
        <v>0.32040000000000002</v>
      </c>
      <c r="D7" s="16" t="s">
        <v>1322</v>
      </c>
      <c r="E7" s="23">
        <f>(E4+E5+E6)/3</f>
        <v>0.10502991804395635</v>
      </c>
    </row>
    <row r="8" spans="1:7">
      <c r="A8" t="s">
        <v>1306</v>
      </c>
      <c r="B8" s="19">
        <f>[4]Sheet2!$F$47</f>
        <v>0.60492505353319059</v>
      </c>
    </row>
    <row r="9" spans="1:7">
      <c r="A9" t="s">
        <v>1307</v>
      </c>
      <c r="B9" s="19">
        <f>[4]Sheet2!$G$47</f>
        <v>0.87040000000000006</v>
      </c>
    </row>
    <row r="10" spans="1:7">
      <c r="A10" s="7" t="s">
        <v>1308</v>
      </c>
      <c r="B10" s="19">
        <f>B8-B9*B4</f>
        <v>6.8147323340471022E-2</v>
      </c>
    </row>
    <row r="11" spans="1:7">
      <c r="A11" t="s">
        <v>1313</v>
      </c>
      <c r="B11" s="19">
        <v>1.35</v>
      </c>
    </row>
    <row r="12" spans="1:7">
      <c r="A12" t="s">
        <v>1314</v>
      </c>
      <c r="B12" s="19">
        <v>1.97</v>
      </c>
    </row>
    <row r="13" spans="1:7">
      <c r="A13" s="7" t="s">
        <v>1315</v>
      </c>
      <c r="B13" s="22">
        <f>B11-B12*B4</f>
        <v>0.13509635974304079</v>
      </c>
    </row>
    <row r="14" spans="1:7">
      <c r="A14" t="s">
        <v>1310</v>
      </c>
    </row>
    <row r="15" spans="1:7">
      <c r="A15" t="s">
        <v>1311</v>
      </c>
    </row>
    <row r="16" spans="1:7">
      <c r="A16" t="s">
        <v>1312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cement plants</vt:lpstr>
      <vt:lpstr>2010 </vt:lpstr>
      <vt:lpstr>2020BL</vt:lpstr>
      <vt:lpstr>2020EEPTP</vt:lpstr>
      <vt:lpstr>2030BL</vt:lpstr>
      <vt:lpstr>2030EEPTP</vt:lpstr>
      <vt:lpstr>production lines</vt:lpstr>
      <vt:lpstr>emission intensity</vt:lpstr>
    </vt:vector>
  </TitlesOfParts>
  <Company>Utrecht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Zhang, S. (Shaohui)</dc:creator>
  <cp:lastModifiedBy>Shaohui Zhang</cp:lastModifiedBy>
  <dcterms:created xsi:type="dcterms:W3CDTF">2015-04-29T12:05:33Z</dcterms:created>
  <dcterms:modified xsi:type="dcterms:W3CDTF">2016-09-27T12:14:57Z</dcterms:modified>
</cp:coreProperties>
</file>